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ELL\Desktop\Excel course\"/>
    </mc:Choice>
  </mc:AlternateContent>
  <xr:revisionPtr revIDLastSave="0" documentId="13_ncr:1_{D1E4DD1F-F82E-4EFE-86D9-896EC490A10F}" xr6:coauthVersionLast="47" xr6:coauthVersionMax="47" xr10:uidLastSave="{00000000-0000-0000-0000-000000000000}"/>
  <bookViews>
    <workbookView xWindow="-110" yWindow="-110" windowWidth="19420" windowHeight="10300" firstSheet="5" activeTab="5" xr2:uid="{E188A7A4-00F2-47E9-9AA8-3E92B279ECDA}"/>
  </bookViews>
  <sheets>
    <sheet name="Sheet1" sheetId="1" r:id="rId1"/>
    <sheet name="Sheet4" sheetId="6" r:id="rId2"/>
    <sheet name="Sheet5" sheetId="9" r:id="rId3"/>
    <sheet name="KPIS" sheetId="5" r:id="rId4"/>
    <sheet name="Report" sheetId="4" r:id="rId5"/>
    <sheet name="EXECUTIVE SALES OVERVIEW" sheetId="11" r:id="rId6"/>
    <sheet name="Charts" sheetId="7" r:id="rId7"/>
    <sheet name="sales dataset xlsx" sheetId="3" r:id="rId8"/>
    <sheet name="REVENUE LEAKAGE &amp; OPPORTUNITIES" sheetId="12" r:id="rId9"/>
    <sheet name="PRODCUCT, CUSTOMER AND CHANNEL " sheetId="13" r:id="rId10"/>
  </sheets>
  <definedNames>
    <definedName name="_xlchart.v5.0" hidden="1">Report!$Q$11</definedName>
    <definedName name="_xlchart.v5.1" hidden="1">Report!$Q$12:$Q$16</definedName>
    <definedName name="_xlchart.v5.2" hidden="1">Report!$R$11</definedName>
    <definedName name="_xlchart.v5.3" hidden="1">Report!$R$12:$R$16</definedName>
    <definedName name="_xlcn.WorksheetConnection_salesdataset.xlsxsales_dataset_xlsx" hidden="1">sales_dataset_xlsx[]</definedName>
    <definedName name="_xlcn.WorksheetConnection_salesdataset.xlsxTable_ExternalData_1" hidden="1">Table_ExternalData_1[]</definedName>
    <definedName name="ExternalData_1" localSheetId="7" hidden="1">'sales dataset xlsx'!$A$1:$Q$3001</definedName>
    <definedName name="ExternalData_1" localSheetId="1" hidden="1">Sheet4!$A$3:$S$1003</definedName>
    <definedName name="ExternalData_1" localSheetId="2" hidden="1">Sheet5!$A$3:$S$1003</definedName>
    <definedName name="Slicer_Category">#N/A</definedName>
    <definedName name="Slicer_Channel">#N/A</definedName>
    <definedName name="Slicer_Country">#N/A</definedName>
    <definedName name="Slicer_Month_Name">#N/A</definedName>
    <definedName name="Slicer_Port">#N/A</definedName>
    <definedName name="Slicer_Product">#N/A</definedName>
    <definedName name="Slicer_Region">#N/A</definedName>
  </definedNames>
  <calcPr calcId="191029" iterateDelta="1E-4"/>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s>
  <extLst>
    <ext xmlns:x14="http://schemas.microsoft.com/office/spreadsheetml/2009/9/main" uri="{876F7934-8845-4945-9796-88D515C7AA90}">
      <x14:pivotCaches>
        <pivotCache cacheId="20"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sales dataset.xlsx!Table_ExternalData_1"/>
          <x15:modelTable id="sales_dataset_xlsx" name="sales_dataset_xlsx" connection="WorksheetConnection_sales dataset.xlsx!sales_dataset_xlsx"/>
        </x15:modelTables>
        <x15:extLst>
          <ext xmlns:x16="http://schemas.microsoft.com/office/spreadsheetml/2014/11/main" uri="{9835A34E-60A6-4A7C-AAB8-D5F71C897F49}">
            <x16:modelTimeGroupings>
              <x16:modelTimeGrouping tableName="sales_dataset_xlsx"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4" l="1"/>
  <c r="R13" i="4"/>
  <c r="R14" i="4"/>
  <c r="R15" i="4"/>
  <c r="R16" i="4"/>
  <c r="Q16" i="4"/>
  <c r="Q13" i="4"/>
  <c r="Q14" i="4"/>
  <c r="Q15" i="4"/>
  <c r="Q12" i="4"/>
  <c r="L5" i="5"/>
  <c r="O5" i="5"/>
  <c r="G13" i="5"/>
  <c r="G5" i="5"/>
  <c r="K9" i="5"/>
  <c r="N5" i="5"/>
  <c r="P5" i="5"/>
  <c r="J5" i="5"/>
  <c r="M5" i="5"/>
  <c r="H5" i="5"/>
  <c r="E5" i="5"/>
  <c r="B5" i="5"/>
  <c r="F5" i="5"/>
  <c r="I5" i="5"/>
  <c r="K15" i="4"/>
  <c r="D5" i="5"/>
  <c r="K5" i="5"/>
  <c r="C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D3361F-AD3A-434C-9D3B-15392DDC49A9}" keepAlive="1" name="ModelConnection_ExternalData_1" description="Data Model" type="5" refreshedVersion="8" minRefreshableVersion="5" saveData="1">
    <dbPr connection="Data Model Connection" command="DRILLTHROUGH MAXROWS 1000 SELECT FROM [Model] WHERE ([Measures].[Cancelled Revenue]) RETURN [$sales_dataset_xlsx].[Order ID],[$sales_dataset_xlsx].[Order Date],[$sales_dataset_xlsx].[Region],[$sales_dataset_xlsx].[Country],[$sales_dataset_xlsx].[Port],[$sales_dataset_xlsx].[Category],[$sales_dataset_xlsx].[Product],[$sales_dataset_xlsx].[Qty],[$sales_dataset_xlsx].[Qty Status],[$sales_dataset_xlsx].[Unit Price (USD)],[$sales_dataset_xlsx].[Revenue],[$sales_dataset_xlsx].[Channel],[$sales_dataset_xlsx].[Customer],[$sales_dataset_xlsx].[Status],[$sales_dataset_xlsx].[Day Name],[$sales_dataset_xlsx].[Custom],[$sales_dataset_xlsx].[Month Name],[$sales_dataset_xlsx].[Order Date (Month)],[$sales_dataset_xlsx].[Order Date (Month Index)]" commandType="4"/>
    <extLst>
      <ext xmlns:x15="http://schemas.microsoft.com/office/spreadsheetml/2010/11/main" uri="{DE250136-89BD-433C-8126-D09CA5730AF9}">
        <x15:connection id="" model="1"/>
      </ext>
    </extLst>
  </connection>
  <connection id="2" xr16:uid="{DDDCC2EE-FA37-4C27-878F-8CADD8DE96B4}" keepAlive="1" name="ModelConnection_ExternalData_11" description="Data Model" type="5" refreshedVersion="8" minRefreshableVersion="5" saveData="1">
    <dbPr connection="Data Model Connection" command="DRILLTHROUGH MAXROWS 1000 SELECT FROM [Model] WHERE ([Measures].[Average Order Value]) RETURN [$sales_dataset_xlsx].[Order ID],[$sales_dataset_xlsx].[Order Date],[$sales_dataset_xlsx].[Region],[$sales_dataset_xlsx].[Country],[$sales_dataset_xlsx].[Port],[$sales_dataset_xlsx].[Category],[$sales_dataset_xlsx].[Product],[$sales_dataset_xlsx].[Qty],[$sales_dataset_xlsx].[Qty Status],[$sales_dataset_xlsx].[Unit Price (USD)],[$sales_dataset_xlsx].[Revenue],[$sales_dataset_xlsx].[Channel],[$sales_dataset_xlsx].[Customer],[$sales_dataset_xlsx].[Status],[$sales_dataset_xlsx].[Day Name],[$sales_dataset_xlsx].[Custom],[$sales_dataset_xlsx].[Month Name],[$sales_dataset_xlsx].[Order Date (Month)],[$sales_dataset_xlsx].[Order Date (Month Index)]" commandType="4"/>
    <extLst>
      <ext xmlns:x15="http://schemas.microsoft.com/office/spreadsheetml/2010/11/main" uri="{DE250136-89BD-433C-8126-D09CA5730AF9}">
        <x15:connection id="" model="1"/>
      </ext>
    </extLst>
  </connection>
  <connection id="3" xr16:uid="{AD45D60D-1DDA-4BE4-8157-16E3A19CA733}" keepAlive="1" name="Query - sales dataset xlsx" description="Connection to the 'sales dataset xlsx' query in the workbook." type="5" refreshedVersion="8" background="1" saveData="1">
    <dbPr connection="Provider=Microsoft.Mashup.OleDb.1;Data Source=$Workbook$;Location=&quot;sales dataset xlsx&quot;;Extended Properties=&quot;&quot;" command="SELECT * FROM [sales dataset xlsx]"/>
  </connection>
  <connection id="4" xr16:uid="{E8F871AA-F6A1-4E39-9612-28FEC981540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28382063-C37D-490B-8FA3-4D647A50E198}" name="WorksheetConnection_sales dataset.xlsx!sales_dataset_xlsx" type="102" refreshedVersion="8" minRefreshableVersion="5">
    <extLst>
      <ext xmlns:x15="http://schemas.microsoft.com/office/spreadsheetml/2010/11/main" uri="{DE250136-89BD-433C-8126-D09CA5730AF9}">
        <x15:connection id="sales_dataset_xlsx">
          <x15:rangePr sourceName="_xlcn.WorksheetConnection_salesdataset.xlsxsales_dataset_xlsx"/>
        </x15:connection>
      </ext>
    </extLst>
  </connection>
  <connection id="6" xr16:uid="{E81BD5D4-D381-4206-9FB4-AC062A3ADA65}" name="WorksheetConnection_sales dataset.xlsx!Table_ExternalData_1" type="102" refreshedVersion="8" minRefreshableVersion="5">
    <extLst>
      <ext xmlns:x15="http://schemas.microsoft.com/office/spreadsheetml/2010/11/main" uri="{DE250136-89BD-433C-8126-D09CA5730AF9}">
        <x15:connection id="Table_ExternalData_1">
          <x15:rangePr sourceName="_xlcn.WorksheetConnection_salesdataset.xlsxTable_ExternalData_1"/>
        </x15:connection>
      </ext>
    </extLst>
  </connection>
</connections>
</file>

<file path=xl/sharedStrings.xml><?xml version="1.0" encoding="utf-8"?>
<sst xmlns="http://schemas.openxmlformats.org/spreadsheetml/2006/main" count="86238" uniqueCount="587">
  <si>
    <t>Order ID</t>
  </si>
  <si>
    <t>Order Date</t>
  </si>
  <si>
    <t>Region</t>
  </si>
  <si>
    <t>Country</t>
  </si>
  <si>
    <t>Port</t>
  </si>
  <si>
    <t>Category</t>
  </si>
  <si>
    <t>Product</t>
  </si>
  <si>
    <t>Qty</t>
  </si>
  <si>
    <t>Unit Price (USD)</t>
  </si>
  <si>
    <t>Channel</t>
  </si>
  <si>
    <t>Customer</t>
  </si>
  <si>
    <t>Status</t>
  </si>
  <si>
    <t>Europe</t>
  </si>
  <si>
    <t>Netherlands</t>
  </si>
  <si>
    <t>Rotterdam</t>
  </si>
  <si>
    <t>Beauty</t>
  </si>
  <si>
    <t>Electric Toothbrush</t>
  </si>
  <si>
    <t>Direct B2B</t>
  </si>
  <si>
    <t>Raj Chen</t>
  </si>
  <si>
    <t>Completed</t>
  </si>
  <si>
    <t>Spain</t>
  </si>
  <si>
    <t>Valencia</t>
  </si>
  <si>
    <t>Apparel</t>
  </si>
  <si>
    <t>Denim Jacket</t>
  </si>
  <si>
    <t>Marketplace</t>
  </si>
  <si>
    <t>Liam Smith</t>
  </si>
  <si>
    <t>Latin America</t>
  </si>
  <si>
    <t>Chile</t>
  </si>
  <si>
    <t>Valparaiso</t>
  </si>
  <si>
    <t>Vitamin C Serum</t>
  </si>
  <si>
    <t>Omar Adeyemi</t>
  </si>
  <si>
    <t>Asia Pacific</t>
  </si>
  <si>
    <t>India</t>
  </si>
  <si>
    <t>Mumbai</t>
  </si>
  <si>
    <t>Facial Cleanser</t>
  </si>
  <si>
    <t>Mei Novak</t>
  </si>
  <si>
    <t>Cancelled</t>
  </si>
  <si>
    <t>Brazil</t>
  </si>
  <si>
    <t>Sao Paulo</t>
  </si>
  <si>
    <t>Hair Dryer</t>
  </si>
  <si>
    <t>Lucas Novak</t>
  </si>
  <si>
    <t>Colombia</t>
  </si>
  <si>
    <t>Cartagena</t>
  </si>
  <si>
    <t>Retail Partner</t>
  </si>
  <si>
    <t>Mei Tanaka</t>
  </si>
  <si>
    <t>China</t>
  </si>
  <si>
    <t>Shanghai</t>
  </si>
  <si>
    <t>Running Shoes</t>
  </si>
  <si>
    <t>Online</t>
  </si>
  <si>
    <t>Omar Kim</t>
  </si>
  <si>
    <t>North America</t>
  </si>
  <si>
    <t>United States</t>
  </si>
  <si>
    <t>Los Angeles</t>
  </si>
  <si>
    <t>Other</t>
  </si>
  <si>
    <t>Yoga Mat</t>
  </si>
  <si>
    <t>James Okafor</t>
  </si>
  <si>
    <t>Australia</t>
  </si>
  <si>
    <t>Sydney</t>
  </si>
  <si>
    <t>James Adeyemi</t>
  </si>
  <si>
    <t>Home Goods</t>
  </si>
  <si>
    <t>Storage Ottoman</t>
  </si>
  <si>
    <t>Amara Tanaka</t>
  </si>
  <si>
    <t>Electronics</t>
  </si>
  <si>
    <t>Bluetooth Speaker</t>
  </si>
  <si>
    <t>Yuki Muller</t>
  </si>
  <si>
    <t>Middle East &amp; Africa</t>
  </si>
  <si>
    <t>South Africa</t>
  </si>
  <si>
    <t>Durban</t>
  </si>
  <si>
    <t>Wireless Earbuds</t>
  </si>
  <si>
    <t>Maria Kim</t>
  </si>
  <si>
    <t>James Sharma</t>
  </si>
  <si>
    <t>Canada</t>
  </si>
  <si>
    <t>Vancouver</t>
  </si>
  <si>
    <t>Memory Foam Pillow</t>
  </si>
  <si>
    <t>Sofia Khan</t>
  </si>
  <si>
    <t>Omar Tanaka</t>
  </si>
  <si>
    <t>James Tanaka</t>
  </si>
  <si>
    <t>Mexico</t>
  </si>
  <si>
    <t>Veracruz</t>
  </si>
  <si>
    <t>Lucas Larsen</t>
  </si>
  <si>
    <t>Singapore</t>
  </si>
  <si>
    <t>Noah Tanaka</t>
  </si>
  <si>
    <t>Fatima Khan</t>
  </si>
  <si>
    <t>Elena Santos</t>
  </si>
  <si>
    <t>Sofia Tanaka</t>
  </si>
  <si>
    <t>Chidi Muller</t>
  </si>
  <si>
    <t>Noah Chen</t>
  </si>
  <si>
    <t>Wool Sweater</t>
  </si>
  <si>
    <t>Elena Wang</t>
  </si>
  <si>
    <t>Refunded</t>
  </si>
  <si>
    <t>Nigeria</t>
  </si>
  <si>
    <t>Lagos</t>
  </si>
  <si>
    <t>Board Game</t>
  </si>
  <si>
    <t>Olga Petrov</t>
  </si>
  <si>
    <t>Maria Ali</t>
  </si>
  <si>
    <t>LED Desk Lamp</t>
  </si>
  <si>
    <t>Sofia Santos</t>
  </si>
  <si>
    <t>Noah Larsen</t>
  </si>
  <si>
    <t>United Kingdom</t>
  </si>
  <si>
    <t>Felixstowe</t>
  </si>
  <si>
    <t>Cotton T-Shirt</t>
  </si>
  <si>
    <t>Kenji Kim</t>
  </si>
  <si>
    <t>Chidi Petrov</t>
  </si>
  <si>
    <t>4K Action Camera</t>
  </si>
  <si>
    <t>Maria Muller</t>
  </si>
  <si>
    <t>Japan</t>
  </si>
  <si>
    <t>Yokohama</t>
  </si>
  <si>
    <t>James Garcia</t>
  </si>
  <si>
    <t>Mei Ali</t>
  </si>
  <si>
    <t>Rain Jacket</t>
  </si>
  <si>
    <t>Carlos Sharma</t>
  </si>
  <si>
    <t>Noah Hassan</t>
  </si>
  <si>
    <t>Power Bank 20000mAh</t>
  </si>
  <si>
    <t>Maria Wang</t>
  </si>
  <si>
    <t>Smart Watch</t>
  </si>
  <si>
    <t>Fatima Dubois</t>
  </si>
  <si>
    <t>Yuki Garcia</t>
  </si>
  <si>
    <t>Kenji Chen</t>
  </si>
  <si>
    <t>Stainless Steel Bottle</t>
  </si>
  <si>
    <t>Omar Okafor</t>
  </si>
  <si>
    <t>Kenji Santos</t>
  </si>
  <si>
    <t>Aisha Hassan</t>
  </si>
  <si>
    <t>Omar Novak</t>
  </si>
  <si>
    <t>Mei Kim</t>
  </si>
  <si>
    <t>James Larsen</t>
  </si>
  <si>
    <t>Amara Sharma</t>
  </si>
  <si>
    <t>Camping Tent</t>
  </si>
  <si>
    <t>Wei Khan</t>
  </si>
  <si>
    <t>Wei Ali</t>
  </si>
  <si>
    <t>Ceramic Cookware Set</t>
  </si>
  <si>
    <t>Wei Novak</t>
  </si>
  <si>
    <t>Amara Garcia</t>
  </si>
  <si>
    <t>France</t>
  </si>
  <si>
    <t>Le Havre</t>
  </si>
  <si>
    <t>Lucas Chen</t>
  </si>
  <si>
    <t>Yuki Chen</t>
  </si>
  <si>
    <t>Maria Okafor</t>
  </si>
  <si>
    <t>Saudi Arabia</t>
  </si>
  <si>
    <t>Jeddah</t>
  </si>
  <si>
    <t>Mei Khan</t>
  </si>
  <si>
    <t>Sofia Silva</t>
  </si>
  <si>
    <t>Aisha Muller</t>
  </si>
  <si>
    <t>Raj Garcia</t>
  </si>
  <si>
    <t>Kenji Muller</t>
  </si>
  <si>
    <t>Ingrid Dubois</t>
  </si>
  <si>
    <t>Pet Carrier</t>
  </si>
  <si>
    <t>Yuki Khan</t>
  </si>
  <si>
    <t>Elena Okafor</t>
  </si>
  <si>
    <t>Raj Petrov</t>
  </si>
  <si>
    <t>Sofia Chen</t>
  </si>
  <si>
    <t>Argentina</t>
  </si>
  <si>
    <t>Buenos Aires</t>
  </si>
  <si>
    <t>Olga Khan</t>
  </si>
  <si>
    <t>Mei Rossi</t>
  </si>
  <si>
    <t>Raj Okafor</t>
  </si>
  <si>
    <t>Liam Dubois</t>
  </si>
  <si>
    <t>Wei Garcia</t>
  </si>
  <si>
    <t>Fatima Novak</t>
  </si>
  <si>
    <t>Omar Khan</t>
  </si>
  <si>
    <t>Raj Rossi</t>
  </si>
  <si>
    <t>Liam Kim</t>
  </si>
  <si>
    <t>Olga Muller</t>
  </si>
  <si>
    <t>Yuki Adeyemi</t>
  </si>
  <si>
    <t>Mei Hassan</t>
  </si>
  <si>
    <t>Sofia Novak</t>
  </si>
  <si>
    <t>Chidi Hassan</t>
  </si>
  <si>
    <t>Elena Rossi</t>
  </si>
  <si>
    <t>Carlos Chen</t>
  </si>
  <si>
    <t>Liam Garcia</t>
  </si>
  <si>
    <t>Laptop Stand</t>
  </si>
  <si>
    <t>Aisha Dubois</t>
  </si>
  <si>
    <t>Noah Sharma</t>
  </si>
  <si>
    <t>Wei Santos</t>
  </si>
  <si>
    <t>Ingrid Kim</t>
  </si>
  <si>
    <t>Olga Adeyemi</t>
  </si>
  <si>
    <t>Aisha Smith</t>
  </si>
  <si>
    <t>Raj Tanaka</t>
  </si>
  <si>
    <t>Liam Ali</t>
  </si>
  <si>
    <t>Sofia Okafor</t>
  </si>
  <si>
    <t>Noah Dubois</t>
  </si>
  <si>
    <t>Mei Smith</t>
  </si>
  <si>
    <t>Omar Garcia</t>
  </si>
  <si>
    <t>Sofia Wang</t>
  </si>
  <si>
    <t>Germany</t>
  </si>
  <si>
    <t>Hamburg</t>
  </si>
  <si>
    <t>Sofia Dubois</t>
  </si>
  <si>
    <t>Liam Chen</t>
  </si>
  <si>
    <t>Carlos Khan</t>
  </si>
  <si>
    <t>Chidi Smith</t>
  </si>
  <si>
    <t>Maria Petrov</t>
  </si>
  <si>
    <t>United Arab Emirates</t>
  </si>
  <si>
    <t>Dubai</t>
  </si>
  <si>
    <t>Chidi Tanaka</t>
  </si>
  <si>
    <t>Lucas Okafor</t>
  </si>
  <si>
    <t>Aisha Garcia</t>
  </si>
  <si>
    <t>Chidi Chen</t>
  </si>
  <si>
    <t>Fatima Larsen</t>
  </si>
  <si>
    <t>Olga Santos</t>
  </si>
  <si>
    <t>Raj Ali</t>
  </si>
  <si>
    <t>Aisha Tanaka</t>
  </si>
  <si>
    <t>Yuki Okafor</t>
  </si>
  <si>
    <t>Ingrid Larsen</t>
  </si>
  <si>
    <t>Sofia Garcia</t>
  </si>
  <si>
    <t>Yuki Sharma</t>
  </si>
  <si>
    <t>Kenji Garcia</t>
  </si>
  <si>
    <t>Ingrid Tanaka</t>
  </si>
  <si>
    <t>James Muller</t>
  </si>
  <si>
    <t>Fatima Chen</t>
  </si>
  <si>
    <t>Sofia Hassan</t>
  </si>
  <si>
    <t>Carlos Novak</t>
  </si>
  <si>
    <t>Ingrid Silva</t>
  </si>
  <si>
    <t>Fatima Ali</t>
  </si>
  <si>
    <t>Aisha Larsen</t>
  </si>
  <si>
    <t>Lucas Petrov</t>
  </si>
  <si>
    <t>Olga Ali</t>
  </si>
  <si>
    <t>Lucas Khan</t>
  </si>
  <si>
    <t>Carlos Silva</t>
  </si>
  <si>
    <t>Liam Muller</t>
  </si>
  <si>
    <t>Ingrid Ali</t>
  </si>
  <si>
    <t>Liam Novak</t>
  </si>
  <si>
    <t>Wei Tanaka</t>
  </si>
  <si>
    <t>Omar Hassan</t>
  </si>
  <si>
    <t>Olga Kim</t>
  </si>
  <si>
    <t>Wei Hassan</t>
  </si>
  <si>
    <t>Noah Muller</t>
  </si>
  <si>
    <t>Carlos Kim</t>
  </si>
  <si>
    <t>Amara Ali</t>
  </si>
  <si>
    <t>James Rossi</t>
  </si>
  <si>
    <t>Ingrid Okafor</t>
  </si>
  <si>
    <t>Yuki Rossi</t>
  </si>
  <si>
    <t>Lucas Adeyemi</t>
  </si>
  <si>
    <t>Chidi Okafor</t>
  </si>
  <si>
    <t>Elena Larsen</t>
  </si>
  <si>
    <t>Raj Larsen</t>
  </si>
  <si>
    <t>Sofia Smith</t>
  </si>
  <si>
    <t>Maria Larsen</t>
  </si>
  <si>
    <t>Omar Rossi</t>
  </si>
  <si>
    <t>Kenji Larsen</t>
  </si>
  <si>
    <t>Noah Rossi</t>
  </si>
  <si>
    <t>James Novak</t>
  </si>
  <si>
    <t>Sofia Ali</t>
  </si>
  <si>
    <t>Ingrid Rossi</t>
  </si>
  <si>
    <t>James Petrov</t>
  </si>
  <si>
    <t>Mei Garcia</t>
  </si>
  <si>
    <t>James Ali</t>
  </si>
  <si>
    <t>Fatima Rossi</t>
  </si>
  <si>
    <t>Ingrid Muller</t>
  </si>
  <si>
    <t>Olga Sharma</t>
  </si>
  <si>
    <t>Noah Ali</t>
  </si>
  <si>
    <t>Kenji Tanaka</t>
  </si>
  <si>
    <t>Olga Rossi</t>
  </si>
  <si>
    <t>Elena Dubois</t>
  </si>
  <si>
    <t>Elena Tanaka</t>
  </si>
  <si>
    <t>Mei Sharma</t>
  </si>
  <si>
    <t>Chidi Garcia</t>
  </si>
  <si>
    <t>Sofia Sharma</t>
  </si>
  <si>
    <t>Amara Santos</t>
  </si>
  <si>
    <t>Yuki Smith</t>
  </si>
  <si>
    <t>Aisha Okafor</t>
  </si>
  <si>
    <t>Lucas Ali</t>
  </si>
  <si>
    <t>Kenji Hassan</t>
  </si>
  <si>
    <t>Chidi Dubois</t>
  </si>
  <si>
    <t>Liam Tanaka</t>
  </si>
  <si>
    <t>Chidi Novak</t>
  </si>
  <si>
    <t>Maria Smith</t>
  </si>
  <si>
    <t>Wei Sharma</t>
  </si>
  <si>
    <t>Ingrid Smith</t>
  </si>
  <si>
    <t>Maria Silva</t>
  </si>
  <si>
    <t>Ingrid Chen</t>
  </si>
  <si>
    <t>Lucas Kim</t>
  </si>
  <si>
    <t>Olga Garcia</t>
  </si>
  <si>
    <t>Lucas Silva</t>
  </si>
  <si>
    <t>Noah Novak</t>
  </si>
  <si>
    <t>Yuki Hassan</t>
  </si>
  <si>
    <t>Olga Dubois</t>
  </si>
  <si>
    <t>Amara Okafor</t>
  </si>
  <si>
    <t>Lucas Dubois</t>
  </si>
  <si>
    <t>Yuki Santos</t>
  </si>
  <si>
    <t>Liam Larsen</t>
  </si>
  <si>
    <t>Omar Ali</t>
  </si>
  <si>
    <t>Noah Khan</t>
  </si>
  <si>
    <t>Fatima Muller</t>
  </si>
  <si>
    <t>Lucas Wang</t>
  </si>
  <si>
    <t>Liam Khan</t>
  </si>
  <si>
    <t>Ingrid Novak</t>
  </si>
  <si>
    <t>Maria Hassan</t>
  </si>
  <si>
    <t>Maria Rossi</t>
  </si>
  <si>
    <t>Wei Muller</t>
  </si>
  <si>
    <t>Chidi Sharma</t>
  </si>
  <si>
    <t>Kenji Okafor</t>
  </si>
  <si>
    <t>Mei Santos</t>
  </si>
  <si>
    <t>Chidi Wang</t>
  </si>
  <si>
    <t>Amara Smith</t>
  </si>
  <si>
    <t>Ingrid Santos</t>
  </si>
  <si>
    <t>James Silva</t>
  </si>
  <si>
    <t>Noah Smith</t>
  </si>
  <si>
    <t>Raj Khan</t>
  </si>
  <si>
    <t>Raj Dubois</t>
  </si>
  <si>
    <t>Amara Khan</t>
  </si>
  <si>
    <t>Aisha Sharma</t>
  </si>
  <si>
    <t>Noah Kim</t>
  </si>
  <si>
    <t>James Smith</t>
  </si>
  <si>
    <t>Mei Okafor</t>
  </si>
  <si>
    <t>Yuki Tanaka</t>
  </si>
  <si>
    <t>Maria Dubois</t>
  </si>
  <si>
    <t>Yuki Silva</t>
  </si>
  <si>
    <t>Liam Sharma</t>
  </si>
  <si>
    <t>Aisha Ali</t>
  </si>
  <si>
    <t>Raj Silva</t>
  </si>
  <si>
    <t>Elena Hassan</t>
  </si>
  <si>
    <t>Wei Okafor</t>
  </si>
  <si>
    <t>Amara Dubois</t>
  </si>
  <si>
    <t>Olga Tanaka</t>
  </si>
  <si>
    <t>Noah Petrov</t>
  </si>
  <si>
    <t>Olga Hassan</t>
  </si>
  <si>
    <t>Sofia Larsen</t>
  </si>
  <si>
    <t>Fatima Hassan</t>
  </si>
  <si>
    <t>Mei Chen</t>
  </si>
  <si>
    <t>Ingrid Khan</t>
  </si>
  <si>
    <t>Noah Silva</t>
  </si>
  <si>
    <t>Olga Wang</t>
  </si>
  <si>
    <t>Aisha Adeyemi</t>
  </si>
  <si>
    <t>Sofia Adeyemi</t>
  </si>
  <si>
    <t>Kenji Silva</t>
  </si>
  <si>
    <t>Raj Adeyemi</t>
  </si>
  <si>
    <t>Amara Petrov</t>
  </si>
  <si>
    <t>Ingrid Garcia</t>
  </si>
  <si>
    <t>Lucas Rossi</t>
  </si>
  <si>
    <t>Olga Silva</t>
  </si>
  <si>
    <t>Sofia Kim</t>
  </si>
  <si>
    <t>Ingrid Wang</t>
  </si>
  <si>
    <t>Kenji Smith</t>
  </si>
  <si>
    <t>Raj Novak</t>
  </si>
  <si>
    <t>Maria Garcia</t>
  </si>
  <si>
    <t>Elena Sharma</t>
  </si>
  <si>
    <t>Elena Smith</t>
  </si>
  <si>
    <t>Liam Petrov</t>
  </si>
  <si>
    <t>Kenji Dubois</t>
  </si>
  <si>
    <t>Liam Santos</t>
  </si>
  <si>
    <t>Liam Wang</t>
  </si>
  <si>
    <t>Raj Smith</t>
  </si>
  <si>
    <t>Aisha Petrov</t>
  </si>
  <si>
    <t>Elena Novak</t>
  </si>
  <si>
    <t>Noah Wang</t>
  </si>
  <si>
    <t>Olga Chen</t>
  </si>
  <si>
    <t>Sofia Muller</t>
  </si>
  <si>
    <t>Maria Tanaka</t>
  </si>
  <si>
    <t>Yuki Novak</t>
  </si>
  <si>
    <t>Carlos Dubois</t>
  </si>
  <si>
    <t>Wei Dubois</t>
  </si>
  <si>
    <t>Elena Adeyemi</t>
  </si>
  <si>
    <t>Carlos Hassan</t>
  </si>
  <si>
    <t>Olga Larsen</t>
  </si>
  <si>
    <t>Chidi Adeyemi</t>
  </si>
  <si>
    <t>Aisha Khan</t>
  </si>
  <si>
    <t>Amara Wang</t>
  </si>
  <si>
    <t>Fatima Tanaka</t>
  </si>
  <si>
    <t>Yuki Ali</t>
  </si>
  <si>
    <t>Wei Petrov</t>
  </si>
  <si>
    <t>Noah Garcia</t>
  </si>
  <si>
    <t>Olga Novak</t>
  </si>
  <si>
    <t>Amara Hassan</t>
  </si>
  <si>
    <t>Raj Wang</t>
  </si>
  <si>
    <t>Wei Kim</t>
  </si>
  <si>
    <t>Elena Chen</t>
  </si>
  <si>
    <t>Mei Muller</t>
  </si>
  <si>
    <t>Omar Petrov</t>
  </si>
  <si>
    <t>Maria Novak</t>
  </si>
  <si>
    <t>Raj Kim</t>
  </si>
  <si>
    <t>Chidi Ali</t>
  </si>
  <si>
    <t>Raj Sharma</t>
  </si>
  <si>
    <t>James Dubois</t>
  </si>
  <si>
    <t>Ingrid Sharma</t>
  </si>
  <si>
    <t>Yuki Dubois</t>
  </si>
  <si>
    <t>Omar Larsen</t>
  </si>
  <si>
    <t>Ingrid Adeyemi</t>
  </si>
  <si>
    <t>James Wang</t>
  </si>
  <si>
    <t>Mei Wang</t>
  </si>
  <si>
    <t>Lucas Garcia</t>
  </si>
  <si>
    <t>Aisha Rossi</t>
  </si>
  <si>
    <t>Amara Rossi</t>
  </si>
  <si>
    <t>James Chen</t>
  </si>
  <si>
    <t>Yuki Kim</t>
  </si>
  <si>
    <t>Elena Ali</t>
  </si>
  <si>
    <t>James Hassan</t>
  </si>
  <si>
    <t>Carlos Garcia</t>
  </si>
  <si>
    <t>James Santos</t>
  </si>
  <si>
    <t>Carlos Ali</t>
  </si>
  <si>
    <t>Noah Adeyemi</t>
  </si>
  <si>
    <t>Wei Silva</t>
  </si>
  <si>
    <t>Aisha Chen</t>
  </si>
  <si>
    <t>Sofia Rossi</t>
  </si>
  <si>
    <t>Mei Larsen</t>
  </si>
  <si>
    <t>Lucas Muller</t>
  </si>
  <si>
    <t>Wei Rossi</t>
  </si>
  <si>
    <t>Chidi Santos</t>
  </si>
  <si>
    <t>Fatima Santos</t>
  </si>
  <si>
    <t>Yuki Larsen</t>
  </si>
  <si>
    <t>Lucas Hassan</t>
  </si>
  <si>
    <t>Lucas Sharma</t>
  </si>
  <si>
    <t>Omar Muller</t>
  </si>
  <si>
    <t>Fatima Kim</t>
  </si>
  <si>
    <t>Carlos Okafor</t>
  </si>
  <si>
    <t>Elena Garcia</t>
  </si>
  <si>
    <t>Kenji Novak</t>
  </si>
  <si>
    <t>Ingrid Hassan</t>
  </si>
  <si>
    <t>Carlos Wang</t>
  </si>
  <si>
    <t>Raj Hassan</t>
  </si>
  <si>
    <t>Carlos Petrov</t>
  </si>
  <si>
    <t>Amara Kim</t>
  </si>
  <si>
    <t>Fatima Silva</t>
  </si>
  <si>
    <t>Liam Hassan</t>
  </si>
  <si>
    <t>Amara Silva</t>
  </si>
  <si>
    <t>Aisha Silva</t>
  </si>
  <si>
    <t>Kenji Sharma</t>
  </si>
  <si>
    <t>Aisha Santos</t>
  </si>
  <si>
    <t>Kenji Rossi</t>
  </si>
  <si>
    <t>Wei Adeyemi</t>
  </si>
  <si>
    <t>Omar Dubois</t>
  </si>
  <si>
    <t>Fatima Smith</t>
  </si>
  <si>
    <t>Kenji Khan</t>
  </si>
  <si>
    <t>Raj Muller</t>
  </si>
  <si>
    <t>Mei Silva</t>
  </si>
  <si>
    <t>Elena Kim</t>
  </si>
  <si>
    <t>Mei Petrov</t>
  </si>
  <si>
    <t>Chidi Kim</t>
  </si>
  <si>
    <t>Yuki Wang</t>
  </si>
  <si>
    <t>Wei Smith</t>
  </si>
  <si>
    <t>Sofia Petrov</t>
  </si>
  <si>
    <t>Raj Santos</t>
  </si>
  <si>
    <t>Kenji Ali</t>
  </si>
  <si>
    <t>Carlos Santos</t>
  </si>
  <si>
    <t>Maria Sharma</t>
  </si>
  <si>
    <t>Carlos Muller</t>
  </si>
  <si>
    <t>James Khan</t>
  </si>
  <si>
    <t>Fatima Sharma</t>
  </si>
  <si>
    <t>Mei Dubois</t>
  </si>
  <si>
    <t>Fatima Wang</t>
  </si>
  <si>
    <t>Liam Okafor</t>
  </si>
  <si>
    <t>Chidi Rossi</t>
  </si>
  <si>
    <t>Liam Rossi</t>
  </si>
  <si>
    <t>Kenji Wang</t>
  </si>
  <si>
    <t>Maria Chen</t>
  </si>
  <si>
    <t>Noah Santos</t>
  </si>
  <si>
    <t>Omar Wang</t>
  </si>
  <si>
    <t>Aisha Novak</t>
  </si>
  <si>
    <t>Chidi Silva</t>
  </si>
  <si>
    <t>Fatima Petrov</t>
  </si>
  <si>
    <t>Liam Silva</t>
  </si>
  <si>
    <t>Carlos Smith</t>
  </si>
  <si>
    <t>Wei Larsen</t>
  </si>
  <si>
    <t>Amara Novak</t>
  </si>
  <si>
    <t>Yuki Petrov</t>
  </si>
  <si>
    <t>Maria Khan</t>
  </si>
  <si>
    <t>Chidi Larsen</t>
  </si>
  <si>
    <t>Omar Silva</t>
  </si>
  <si>
    <t>Noah Okafor</t>
  </si>
  <si>
    <t>Lucas Tanaka</t>
  </si>
  <si>
    <t>Fatima Adeyemi</t>
  </si>
  <si>
    <t>Wei Chen</t>
  </si>
  <si>
    <t>Fatima Okafor</t>
  </si>
  <si>
    <t>Chidi Khan</t>
  </si>
  <si>
    <t>Elena Khan</t>
  </si>
  <si>
    <t>Olga Okafor</t>
  </si>
  <si>
    <t>Omar Smith</t>
  </si>
  <si>
    <t>Omar Chen</t>
  </si>
  <si>
    <t>Amara Larsen</t>
  </si>
  <si>
    <t>Olga Smith</t>
  </si>
  <si>
    <t>Wei Wang</t>
  </si>
  <si>
    <t>Carlos Larsen</t>
  </si>
  <si>
    <t>Aisha Wang</t>
  </si>
  <si>
    <t>Lucas Santos</t>
  </si>
  <si>
    <t>Kenji Petrov</t>
  </si>
  <si>
    <t>Amara Muller</t>
  </si>
  <si>
    <t>Elena Muller</t>
  </si>
  <si>
    <t>Elena Petrov</t>
  </si>
  <si>
    <t>Kenji Adeyemi</t>
  </si>
  <si>
    <t>Liam Adeyemi</t>
  </si>
  <si>
    <t>Mei Adeyemi</t>
  </si>
  <si>
    <t>Maria Santos</t>
  </si>
  <si>
    <t>Omar Santos</t>
  </si>
  <si>
    <t>Amara Chen</t>
  </si>
  <si>
    <t>Carlos Tanaka</t>
  </si>
  <si>
    <t>Fatima Garcia</t>
  </si>
  <si>
    <t>Ingrid Petrov</t>
  </si>
  <si>
    <t>Elena Silva</t>
  </si>
  <si>
    <t>Lucas Smith</t>
  </si>
  <si>
    <t>Maria Adeyemi</t>
  </si>
  <si>
    <t>James Kim</t>
  </si>
  <si>
    <t>Carlos Rossi</t>
  </si>
  <si>
    <t>Amara Adeyemi</t>
  </si>
  <si>
    <t>Carlos Adeyemi</t>
  </si>
  <si>
    <t>Omar Sharma</t>
  </si>
  <si>
    <t>Aisha Kim</t>
  </si>
  <si>
    <t>Qty Status</t>
  </si>
  <si>
    <t>Revenue</t>
  </si>
  <si>
    <t>Day Name</t>
  </si>
  <si>
    <t>Custom</t>
  </si>
  <si>
    <t>Month Name</t>
  </si>
  <si>
    <t>Multiple Quantity Order</t>
  </si>
  <si>
    <t>Friday</t>
  </si>
  <si>
    <t>Weekday</t>
  </si>
  <si>
    <t>January</t>
  </si>
  <si>
    <t>Single Qty Order</t>
  </si>
  <si>
    <t>Wednesday</t>
  </si>
  <si>
    <t>Thursday</t>
  </si>
  <si>
    <t>Saturday</t>
  </si>
  <si>
    <t>Weekend</t>
  </si>
  <si>
    <t>Double Qty Order</t>
  </si>
  <si>
    <t>Tuesday</t>
  </si>
  <si>
    <t>Sunday</t>
  </si>
  <si>
    <t>Monday</t>
  </si>
  <si>
    <t>February</t>
  </si>
  <si>
    <t>March</t>
  </si>
  <si>
    <t>April</t>
  </si>
  <si>
    <t>May</t>
  </si>
  <si>
    <t>June</t>
  </si>
  <si>
    <t>July</t>
  </si>
  <si>
    <t>August</t>
  </si>
  <si>
    <t>September</t>
  </si>
  <si>
    <t>October</t>
  </si>
  <si>
    <t>November</t>
  </si>
  <si>
    <t>December</t>
  </si>
  <si>
    <t>Total Revenue</t>
  </si>
  <si>
    <t>Row Labels</t>
  </si>
  <si>
    <t>Grand Total</t>
  </si>
  <si>
    <t>Jan</t>
  </si>
  <si>
    <t>Feb</t>
  </si>
  <si>
    <t>Mar</t>
  </si>
  <si>
    <t>Apr</t>
  </si>
  <si>
    <t>Jun</t>
  </si>
  <si>
    <t>Jul</t>
  </si>
  <si>
    <t>Aug</t>
  </si>
  <si>
    <t>Sep</t>
  </si>
  <si>
    <t>Oct</t>
  </si>
  <si>
    <t>Nov</t>
  </si>
  <si>
    <t>Dec</t>
  </si>
  <si>
    <t>How did perfo rmance change over time?</t>
  </si>
  <si>
    <t>Which products  are driving revenue?</t>
  </si>
  <si>
    <t>Which categories  are driving revenue?</t>
  </si>
  <si>
    <t>Which regions are performing best?</t>
  </si>
  <si>
    <t>Which sales channels are performing best?</t>
  </si>
  <si>
    <t>Which sales countries are performing best?</t>
  </si>
  <si>
    <t>Which customers generate the most value?</t>
  </si>
  <si>
    <t>Total Qty</t>
  </si>
  <si>
    <t>Average Order Value</t>
  </si>
  <si>
    <t>Total Orders</t>
  </si>
  <si>
    <t>Completed Orders</t>
  </si>
  <si>
    <t>Cancelled Orders</t>
  </si>
  <si>
    <t>Refunded Orders</t>
  </si>
  <si>
    <t>Failed Orders</t>
  </si>
  <si>
    <t>Failed Order Rate</t>
  </si>
  <si>
    <t>Refund Revenue</t>
  </si>
  <si>
    <t>Cancelled Revenue</t>
  </si>
  <si>
    <t>Completed Revenue</t>
  </si>
  <si>
    <t>Revenue At Risk</t>
  </si>
  <si>
    <t>Revenue At Risk %</t>
  </si>
  <si>
    <t>Top Product</t>
  </si>
  <si>
    <t>Top Customer</t>
  </si>
  <si>
    <t>Top Channel</t>
  </si>
  <si>
    <t>Top Product revenue</t>
  </si>
  <si>
    <t>sales_dataset_xlsx[Order ID]</t>
  </si>
  <si>
    <t>sales_dataset_xlsx[Order Date]</t>
  </si>
  <si>
    <t>sales_dataset_xlsx[Region]</t>
  </si>
  <si>
    <t>sales_dataset_xlsx[Country]</t>
  </si>
  <si>
    <t>sales_dataset_xlsx[Port]</t>
  </si>
  <si>
    <t>sales_dataset_xlsx[Category]</t>
  </si>
  <si>
    <t>sales_dataset_xlsx[Product]</t>
  </si>
  <si>
    <t>sales_dataset_xlsx[Qty]</t>
  </si>
  <si>
    <t>sales_dataset_xlsx[Qty Status]</t>
  </si>
  <si>
    <t>sales_dataset_xlsx[Unit Price (USD)]</t>
  </si>
  <si>
    <t>sales_dataset_xlsx[Revenue]</t>
  </si>
  <si>
    <t>sales_dataset_xlsx[Channel]</t>
  </si>
  <si>
    <t>sales_dataset_xlsx[Customer]</t>
  </si>
  <si>
    <t>sales_dataset_xlsx[Status]</t>
  </si>
  <si>
    <t>sales_dataset_xlsx[Day Name]</t>
  </si>
  <si>
    <t>sales_dataset_xlsx[Custom]</t>
  </si>
  <si>
    <t>sales_dataset_xlsx[Month Name]</t>
  </si>
  <si>
    <t>sales_dataset_xlsx[Order Date (Month)]</t>
  </si>
  <si>
    <t>sales_dataset_xlsx[Order Date (Month Index)]</t>
  </si>
  <si>
    <t>Data returned for Cancelled Revenue (First 1000 rows).</t>
  </si>
  <si>
    <t>Data returned for Average Order Value (First 1000 rows).</t>
  </si>
  <si>
    <t>Completed Rate</t>
  </si>
  <si>
    <t>channel</t>
  </si>
  <si>
    <t>failed order rate by region</t>
  </si>
  <si>
    <t>failed order rate by top 5 product</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</si>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</sst>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yyyy\-mm\-dd"/>
    <numFmt numFmtId="165" formatCode="\$#,##0.00"/>
    <numFmt numFmtId="166" formatCode="_-* #,##0_-;\-* #,##0_-;_-* &quot;-&quot;??_-;_-@_-"/>
    <numFmt numFmtId="167" formatCode="_-[$$-409]* #,##0_ ;_-[$$-409]* \-#,##0\ ;_-[$$-409]* &quot;-&quot;??_ ;_-@_ "/>
    <numFmt numFmtId="168" formatCode="[$$-409]#,##0"/>
  </numFmts>
  <fonts count="7" x14ac:knownFonts="1">
    <font>
      <sz val="11"/>
      <color theme="1"/>
      <name val="Aptos Narrow"/>
      <family val="2"/>
      <scheme val="minor"/>
    </font>
    <font>
      <b/>
      <sz val="11"/>
      <color rgb="FFFFFFFF"/>
      <name val="Arial"/>
      <charset val="1"/>
    </font>
    <font>
      <sz val="10.5"/>
      <name val="Arial"/>
      <charset val="1"/>
    </font>
    <font>
      <sz val="11"/>
      <color theme="1"/>
      <name val="Aptos Narrow"/>
      <family val="2"/>
      <scheme val="minor"/>
    </font>
    <font>
      <b/>
      <sz val="11"/>
      <color theme="1"/>
      <name val="Aptos Narrow"/>
      <family val="2"/>
      <scheme val="minor"/>
    </font>
    <font>
      <sz val="10"/>
      <color theme="1"/>
      <name val="Aptos"/>
      <family val="2"/>
    </font>
    <font>
      <sz val="10"/>
      <color theme="1"/>
      <name val="Symbol"/>
      <family val="1"/>
      <charset val="2"/>
    </font>
  </fonts>
  <fills count="4">
    <fill>
      <patternFill patternType="none"/>
    </fill>
    <fill>
      <patternFill patternType="gray125"/>
    </fill>
    <fill>
      <patternFill patternType="solid">
        <fgColor rgb="FF0F2233"/>
        <bgColor rgb="FF17242E"/>
      </patternFill>
    </fill>
    <fill>
      <patternFill patternType="solid">
        <fgColor theme="9"/>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3" fillId="0" borderId="0" applyFont="0" applyFill="0" applyBorder="0" applyAlignment="0" applyProtection="0"/>
  </cellStyleXfs>
  <cellXfs count="20">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5" fillId="0" borderId="0" xfId="0" applyFont="1"/>
    <xf numFmtId="0" fontId="5" fillId="0" borderId="0" xfId="0" applyFont="1" applyAlignment="1">
      <alignment vertical="center"/>
    </xf>
    <xf numFmtId="0" fontId="6" fillId="0" borderId="0" xfId="0" applyFont="1" applyAlignment="1">
      <alignment vertical="center"/>
    </xf>
    <xf numFmtId="166" fontId="0" fillId="0" borderId="0" xfId="1" applyNumberFormat="1" applyFont="1"/>
    <xf numFmtId="167" fontId="0" fillId="0" borderId="0" xfId="0" applyNumberFormat="1"/>
    <xf numFmtId="0" fontId="4" fillId="0" borderId="0" xfId="0" applyFont="1"/>
    <xf numFmtId="9" fontId="0" fillId="0" borderId="0" xfId="0" applyNumberFormat="1"/>
    <xf numFmtId="168" fontId="0" fillId="0" borderId="0" xfId="1" applyNumberFormat="1" applyFont="1"/>
    <xf numFmtId="168" fontId="0" fillId="0" borderId="0" xfId="0" applyNumberFormat="1"/>
    <xf numFmtId="0" fontId="0" fillId="0" borderId="0" xfId="0" applyAlignment="1">
      <alignment horizontal="center"/>
    </xf>
    <xf numFmtId="0" fontId="5" fillId="3" borderId="0" xfId="0" applyFont="1" applyFill="1" applyAlignment="1">
      <alignment horizontal="center"/>
    </xf>
  </cellXfs>
  <cellStyles count="2">
    <cellStyle name="Comma" xfId="1" builtinId="3"/>
    <cellStyle name="Normal" xfId="0" builtinId="0"/>
  </cellStyles>
  <dxfs count="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6" formatCode="_-* #,##0_-;\-* #,##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6" formatCode="_-* #,##0_-;\-* #,##0_-;_-* &quot;-&quot;??_-;_-@_-"/>
    </dxf>
    <dxf>
      <numFmt numFmtId="166" formatCode="_-* #,##0_-;\-* #,##0_-;_-* &quot;-&quot;??_-;_-@_-"/>
    </dxf>
    <dxf>
      <numFmt numFmtId="166" formatCode="_-* #,##0_-;\-* #,##0_-;_-* &quot;-&quot;??_-;_-@_-"/>
    </dxf>
    <dxf>
      <numFmt numFmtId="167" formatCode="_-[$$-409]* #,##0_ ;_-[$$-409]* \-#,##0\ ;_-[$$-409]* &quot;-&quot;??_ ;_-@_ "/>
    </dxf>
    <dxf>
      <numFmt numFmtId="13" formatCode="0%"/>
    </dxf>
    <dxf>
      <numFmt numFmtId="35" formatCode="_-* #,##0.00_-;\-* #,##0.0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3" formatCode="0%"/>
    </dxf>
    <dxf>
      <numFmt numFmtId="167" formatCode="_-[$$-409]* #,##0_ ;_-[$$-409]* \-#,##0\ ;_-[$$-409]* &quot;-&quot;??_ ;_-@_ "/>
    </dxf>
    <dxf>
      <numFmt numFmtId="166" formatCode="_-* #,##0_-;\-* #,##0_-;_-* &quot;-&quot;??_-;_-@_-"/>
    </dxf>
    <dxf>
      <numFmt numFmtId="166" formatCode="_-* #,##0_-;\-* #,##0_-;_-* &quot;-&quot;??_-;_-@_-"/>
    </dxf>
    <dxf>
      <numFmt numFmtId="166" formatCode="_-* #,##0_-;\-* #,##0_-;_-* &quot;-&quot;??_-;_-@_-"/>
    </dxf>
    <dxf>
      <numFmt numFmtId="13" formatCode="0%"/>
    </dxf>
    <dxf>
      <numFmt numFmtId="13"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9" formatCode="dd/mm/yyyy"/>
    </dxf>
    <dxf>
      <numFmt numFmtId="19" formatCode="dd/mm/yyyy"/>
    </dxf>
    <dxf>
      <font>
        <u val="none"/>
        <color theme="1" tint="0.24994659260841701"/>
      </font>
      <fill>
        <patternFill>
          <bgColor theme="3" tint="0.749961851863155"/>
        </patternFill>
      </fill>
      <border diagonalUp="1" diagonalDown="1">
        <diagonal style="thin">
          <color auto="1"/>
        </diagonal>
      </border>
    </dxf>
    <dxf>
      <border diagonalDown="1">
        <diagonal style="thin">
          <color auto="1"/>
        </diagonal>
      </border>
    </dxf>
    <dxf>
      <font>
        <color theme="1" tint="0.34998626667073579"/>
      </font>
    </dxf>
    <dxf>
      <font>
        <color theme="1"/>
      </font>
      <fill>
        <patternFill>
          <bgColor theme="0" tint="-4.9989318521683403E-2"/>
        </patternFill>
      </fill>
      <border diagonalUp="1" diagonalDown="1">
        <diagonal style="thin">
          <color auto="1"/>
        </diagonal>
      </border>
    </dxf>
  </dxfs>
  <tableStyles count="4" defaultTableStyle="TableStyleMedium2" defaultPivotStyle="PivotStyleLight16">
    <tableStyle name="Slicer Style 1" pivot="0" table="0" count="1" xr9:uid="{26F1D8B4-FFB1-4882-A041-334BBDDCFFA1}">
      <tableStyleElement type="wholeTable" dxfId="56"/>
    </tableStyle>
    <tableStyle name="Slicer Style 2" pivot="0" table="0" count="1" xr9:uid="{D25FED37-A027-4C9A-BE19-1832F185DA70}">
      <tableStyleElement type="wholeTable" dxfId="55"/>
    </tableStyle>
    <tableStyle name="Slicer Style 3" pivot="0" table="0" count="1" xr9:uid="{A26BCB32-1C07-4937-9C4B-FC6B69C77BC5}">
      <tableStyleElement type="wholeTable" dxfId="54"/>
    </tableStyle>
    <tableStyle name="Slicer Style 4" pivot="0" table="0" count="1" xr9:uid="{1D80B52F-C682-4C96-923B-702BBDE9C32A}">
      <tableStyleElement type="wholeTable" dxfId="53"/>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sharedStrings" Target="sharedString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microsoft.com/office/2007/relationships/slicerCache" Target="slicerCaches/slicerCache1.xml"/><Relationship Id="rId37" Type="http://schemas.microsoft.com/office/2007/relationships/slicerCache" Target="slicerCaches/slicerCache6.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microsoft.com/office/2007/relationships/slicerCache" Target="slicerCaches/slicerCache4.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69" Type="http://schemas.openxmlformats.org/officeDocument/2006/relationships/customXml" Target="../customXml/item25.xml"/><Relationship Id="rId77"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10.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5.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theme" Target="theme/theme1.xml"/><Relationship Id="rId34" Type="http://schemas.microsoft.com/office/2007/relationships/slicerCache" Target="slicerCaches/slicerCache3.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customXml" Target="../customXml/item27.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connections" Target="connections.xml"/><Relationship Id="rId45" Type="http://schemas.openxmlformats.org/officeDocument/2006/relationships/customXml" Target="../customXml/item1.xml"/><Relationship Id="rId66"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c:name>
    <c:fmtId val="23"/>
  </c:pivotSource>
  <c:chart>
    <c:title>
      <c:tx>
        <c:rich>
          <a:bodyPr rot="0" spcFirstLastPara="1" vertOverflow="ellipsis" vert="horz" wrap="square" anchor="ctr" anchorCtr="1"/>
          <a:lstStyle/>
          <a:p>
            <a:pPr algn="ctr" rtl="0">
              <a:defRPr lang="en-US" sz="1200" b="1" i="0" u="none" strike="noStrike" kern="1200" spc="0" baseline="0">
                <a:solidFill>
                  <a:schemeClr val="accent5"/>
                </a:solidFill>
                <a:latin typeface="+mn-lt"/>
                <a:ea typeface="+mn-ea"/>
                <a:cs typeface="+mn-cs"/>
              </a:defRPr>
            </a:pPr>
            <a:r>
              <a:rPr lang="en-US" sz="1200" b="1" i="0" u="none" strike="noStrike" kern="1200" spc="0" baseline="0">
                <a:solidFill>
                  <a:schemeClr val="accent5"/>
                </a:solidFill>
                <a:latin typeface="+mn-lt"/>
                <a:ea typeface="+mn-ea"/>
                <a:cs typeface="+mn-cs"/>
              </a:rPr>
              <a:t>Monthly Revenue Trend</a:t>
            </a:r>
          </a:p>
        </c:rich>
      </c:tx>
      <c:layout>
        <c:manualLayout>
          <c:xMode val="edge"/>
          <c:yMode val="edge"/>
          <c:x val="0.17990583932641002"/>
          <c:y val="3.6256591779238604E-3"/>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1">
                <a:lumMod val="50000"/>
                <a:lumOff val="50000"/>
              </a:schemeClr>
            </a:solidFill>
            <a:round/>
          </a:ln>
          <a:effectLst/>
        </c:spPr>
        <c:marker>
          <c:symbol val="none"/>
        </c:marker>
        <c:dLbl>
          <c:idx val="0"/>
          <c:numFmt formatCode="0,&quot;K&quot;" sourceLinked="0"/>
          <c:spPr>
            <a:solidFill>
              <a:schemeClr val="accent5">
                <a:lumMod val="40000"/>
                <a:lumOff val="60000"/>
              </a:schemeClr>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lumMod val="50000"/>
                <a:lumOff val="50000"/>
              </a:schemeClr>
            </a:solidFill>
            <a:round/>
          </a:ln>
          <a:effectLst/>
        </c:spPr>
        <c:marker>
          <c:symbol val="none"/>
        </c:marker>
        <c:dLbl>
          <c:idx val="0"/>
          <c:numFmt formatCode="0,&quot;K&quot;" sourceLinked="0"/>
          <c:spPr>
            <a:solidFill>
              <a:schemeClr val="accent5">
                <a:lumMod val="40000"/>
                <a:lumOff val="60000"/>
              </a:schemeClr>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50000"/>
                <a:lumOff val="50000"/>
              </a:schemeClr>
            </a:solidFill>
            <a:round/>
          </a:ln>
          <a:effectLst/>
        </c:spPr>
        <c:marker>
          <c:symbol val="none"/>
        </c:marker>
        <c:dLbl>
          <c:idx val="0"/>
          <c:numFmt formatCode="0,&quot;K&quot;" sourceLinked="0"/>
          <c:spPr>
            <a:solidFill>
              <a:schemeClr val="accent5">
                <a:lumMod val="40000"/>
                <a:lumOff val="60000"/>
              </a:schemeClr>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46309582665108E-2"/>
          <c:y val="0.21763779527559055"/>
          <c:w val="0.92776118893603399"/>
          <c:h val="0.60984440555949015"/>
        </c:manualLayout>
      </c:layout>
      <c:lineChart>
        <c:grouping val="standard"/>
        <c:varyColors val="0"/>
        <c:ser>
          <c:idx val="0"/>
          <c:order val="0"/>
          <c:tx>
            <c:strRef>
              <c:f>Report!$C$3</c:f>
              <c:strCache>
                <c:ptCount val="1"/>
                <c:pt idx="0">
                  <c:v>Total</c:v>
                </c:pt>
              </c:strCache>
            </c:strRef>
          </c:tx>
          <c:spPr>
            <a:ln w="28575" cap="rnd">
              <a:solidFill>
                <a:schemeClr val="tx1">
                  <a:lumMod val="50000"/>
                  <a:lumOff val="50000"/>
                </a:schemeClr>
              </a:solidFill>
              <a:round/>
            </a:ln>
            <a:effectLst/>
          </c:spPr>
          <c:marker>
            <c:symbol val="none"/>
          </c:marker>
          <c:dLbls>
            <c:numFmt formatCode="0,&quot;K&quot;" sourceLinked="0"/>
            <c:spPr>
              <a:solidFill>
                <a:schemeClr val="accent5">
                  <a:lumMod val="40000"/>
                  <a:lumOff val="60000"/>
                </a:schemeClr>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Report!$C$4:$C$16</c:f>
              <c:numCache>
                <c:formatCode>_-* #,##0_-;\-* #,##0_-;_-* "-"??_-;_-@_-</c:formatCode>
                <c:ptCount val="12"/>
                <c:pt idx="0">
                  <c:v>4598.8400000000011</c:v>
                </c:pt>
                <c:pt idx="1">
                  <c:v>12283.400000000001</c:v>
                </c:pt>
                <c:pt idx="2">
                  <c:v>27010.670000000002</c:v>
                </c:pt>
                <c:pt idx="3">
                  <c:v>33891.590000000018</c:v>
                </c:pt>
                <c:pt idx="4">
                  <c:v>47664.910000000018</c:v>
                </c:pt>
                <c:pt idx="5">
                  <c:v>45806.730000000047</c:v>
                </c:pt>
                <c:pt idx="6">
                  <c:v>71032.42</c:v>
                </c:pt>
                <c:pt idx="7">
                  <c:v>75620.67</c:v>
                </c:pt>
                <c:pt idx="8">
                  <c:v>80482.859999999986</c:v>
                </c:pt>
                <c:pt idx="9">
                  <c:v>80435.400000000096</c:v>
                </c:pt>
                <c:pt idx="10">
                  <c:v>76985.220000000016</c:v>
                </c:pt>
                <c:pt idx="11">
                  <c:v>29486.18</c:v>
                </c:pt>
              </c:numCache>
            </c:numRef>
          </c:val>
          <c:smooth val="0"/>
          <c:extLst>
            <c:ext xmlns:c16="http://schemas.microsoft.com/office/drawing/2014/chart" uri="{C3380CC4-5D6E-409C-BE32-E72D297353CC}">
              <c16:uniqueId val="{00000000-5769-438E-8AF8-2E18A25B6D41}"/>
            </c:ext>
          </c:extLst>
        </c:ser>
        <c:dLbls>
          <c:dLblPos val="t"/>
          <c:showLegendKey val="0"/>
          <c:showVal val="1"/>
          <c:showCatName val="0"/>
          <c:showSerName val="0"/>
          <c:showPercent val="0"/>
          <c:showBubbleSize val="0"/>
        </c:dLbls>
        <c:smooth val="0"/>
        <c:axId val="1808170495"/>
        <c:axId val="1808170015"/>
      </c:lineChart>
      <c:catAx>
        <c:axId val="18081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08170015"/>
        <c:crosses val="autoZero"/>
        <c:auto val="1"/>
        <c:lblAlgn val="ctr"/>
        <c:lblOffset val="100"/>
        <c:noMultiLvlLbl val="0"/>
      </c:catAx>
      <c:valAx>
        <c:axId val="1808170015"/>
        <c:scaling>
          <c:orientation val="minMax"/>
        </c:scaling>
        <c:delete val="1"/>
        <c:axPos val="l"/>
        <c:numFmt formatCode="_-* #,##0_-;\-* #,##0_-;_-* &quot;-&quot;??_-;_-@_-" sourceLinked="1"/>
        <c:majorTickMark val="none"/>
        <c:minorTickMark val="none"/>
        <c:tickLblPos val="nextTo"/>
        <c:crossAx val="180817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dataset.xlsx]Report!PivotTable5</c:name>
    <c:fmtId val="17"/>
  </c:pivotSource>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US" sz="1200" b="1">
                <a:solidFill>
                  <a:schemeClr val="accent5"/>
                </a:solidFill>
              </a:rPr>
              <a:t>Regional Revenue</a:t>
            </a:r>
            <a:r>
              <a:rPr lang="en-US" sz="1200" b="1" baseline="0">
                <a:solidFill>
                  <a:schemeClr val="accent5"/>
                </a:solidFill>
              </a:rPr>
              <a:t> </a:t>
            </a:r>
            <a:endParaRPr lang="en-US" sz="1200" b="1">
              <a:solidFill>
                <a:schemeClr val="accent5"/>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rgbClr val="FFC000"/>
          </a:solidFill>
          <a:ln>
            <a:noFill/>
          </a:ln>
          <a:effectLst/>
        </c:spPr>
      </c:pivotFmt>
      <c:pivotFmt>
        <c:idx val="5"/>
        <c:spPr>
          <a:solidFill>
            <a:schemeClr val="accent5"/>
          </a:solidFill>
          <a:ln>
            <a:noFill/>
          </a:ln>
          <a:effectLst/>
        </c:spPr>
      </c:pivotFmt>
      <c:pivotFmt>
        <c:idx val="6"/>
        <c:spPr>
          <a:solidFill>
            <a:schemeClr val="accent2">
              <a:lumMod val="75000"/>
            </a:schemeClr>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chemeClr val="accent2">
              <a:lumMod val="75000"/>
            </a:schemeClr>
          </a:solidFill>
          <a:ln>
            <a:noFill/>
          </a:ln>
          <a:effectLst/>
        </c:spPr>
      </c:pivotFmt>
      <c:pivotFmt>
        <c:idx val="11"/>
        <c:spPr>
          <a:solidFill>
            <a:schemeClr val="accent5"/>
          </a:solidFill>
          <a:ln>
            <a:noFill/>
          </a:ln>
          <a:effectLst/>
        </c:spPr>
      </c:pivotFmt>
      <c:pivotFmt>
        <c:idx val="12"/>
        <c:spPr>
          <a:solidFill>
            <a:srgbClr val="FFC000"/>
          </a:solidFill>
          <a:ln>
            <a:noFill/>
          </a:ln>
          <a:effectLst/>
        </c:spPr>
      </c:pivotFmt>
      <c:pivotFmt>
        <c:idx val="13"/>
        <c:spPr>
          <a:solidFill>
            <a:schemeClr val="accent3"/>
          </a:solidFill>
          <a:ln>
            <a:noFill/>
          </a:ln>
          <a:effectLst/>
        </c:spPr>
      </c:pivotFmt>
      <c:pivotFmt>
        <c:idx val="1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
        <c:idx val="16"/>
        <c:spPr>
          <a:solidFill>
            <a:schemeClr val="accent2">
              <a:lumMod val="75000"/>
            </a:schemeClr>
          </a:solidFill>
          <a:ln>
            <a:noFill/>
          </a:ln>
          <a:effectLst/>
        </c:spPr>
      </c:pivotFmt>
      <c:pivotFmt>
        <c:idx val="17"/>
        <c:spPr>
          <a:solidFill>
            <a:schemeClr val="accent5"/>
          </a:solidFill>
          <a:ln>
            <a:noFill/>
          </a:ln>
          <a:effectLst/>
        </c:spPr>
      </c:pivotFmt>
      <c:pivotFmt>
        <c:idx val="18"/>
        <c:spPr>
          <a:solidFill>
            <a:srgbClr val="FFC000"/>
          </a:solidFill>
          <a:ln>
            <a:noFill/>
          </a:ln>
          <a:effectLst/>
        </c:spPr>
      </c:pivotFmt>
      <c:pivotFmt>
        <c:idx val="19"/>
        <c:spPr>
          <a:solidFill>
            <a:schemeClr val="accent3"/>
          </a:solidFill>
          <a:ln>
            <a:noFill/>
          </a:ln>
          <a:effectLst/>
        </c:spPr>
      </c:pivotFmt>
      <c:pivotFmt>
        <c:idx val="2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pivotFmt>
      <c:pivotFmt>
        <c:idx val="22"/>
        <c:spPr>
          <a:solidFill>
            <a:schemeClr val="accent2">
              <a:lumMod val="75000"/>
            </a:schemeClr>
          </a:solidFill>
          <a:ln>
            <a:noFill/>
          </a:ln>
          <a:effectLst/>
        </c:spPr>
      </c:pivotFmt>
      <c:pivotFmt>
        <c:idx val="23"/>
        <c:spPr>
          <a:solidFill>
            <a:schemeClr val="accent5"/>
          </a:solidFill>
          <a:ln>
            <a:noFill/>
          </a:ln>
          <a:effectLst/>
        </c:spPr>
      </c:pivotFmt>
      <c:pivotFmt>
        <c:idx val="24"/>
        <c:spPr>
          <a:solidFill>
            <a:srgbClr val="FFC000"/>
          </a:solidFill>
          <a:ln>
            <a:noFill/>
          </a:ln>
          <a:effectLst/>
        </c:spPr>
      </c:pivotFmt>
      <c:pivotFmt>
        <c:idx val="25"/>
        <c:spPr>
          <a:solidFill>
            <a:schemeClr val="accent3"/>
          </a:solidFill>
          <a:ln>
            <a:noFill/>
          </a:ln>
          <a:effectLst/>
        </c:spPr>
      </c:pivotFmt>
      <c:pivotFmt>
        <c:idx val="26"/>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50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40000"/>
              <a:lumOff val="60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20000"/>
              <a:lumOff val="80000"/>
            </a:schemeClr>
          </a:solidFill>
          <a:ln>
            <a:noFill/>
          </a:ln>
          <a:effectLst/>
        </c:spPr>
      </c:pivotFmt>
    </c:pivotFmts>
    <c:plotArea>
      <c:layout/>
      <c:barChart>
        <c:barDir val="bar"/>
        <c:grouping val="clustered"/>
        <c:varyColors val="0"/>
        <c:ser>
          <c:idx val="0"/>
          <c:order val="0"/>
          <c:tx>
            <c:strRef>
              <c:f>Report!$L$3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142-4A63-9F27-E60E80CD95B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F142-4A63-9F27-E60E80CD95BA}"/>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F142-4A63-9F27-E60E80CD95BA}"/>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F142-4A63-9F27-E60E80CD95BA}"/>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F142-4A63-9F27-E60E80CD95BA}"/>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Report!$K$4:$K$9</c:f>
              <c:strCache>
                <c:ptCount val="5"/>
                <c:pt idx="0">
                  <c:v>Middle East &amp; Africa</c:v>
                </c:pt>
                <c:pt idx="1">
                  <c:v>Latin America</c:v>
                </c:pt>
                <c:pt idx="2">
                  <c:v>Europe</c:v>
                </c:pt>
                <c:pt idx="3">
                  <c:v>North America</c:v>
                </c:pt>
                <c:pt idx="4">
                  <c:v>Asia Pacific</c:v>
                </c:pt>
              </c:strCache>
            </c:strRef>
          </c:cat>
          <c:val>
            <c:numRef>
              <c:f>Report!$L$4:$L$9</c:f>
              <c:numCache>
                <c:formatCode>_-* #,##0_-;\-* #,##0_-;_-* "-"??_-;_-@_-</c:formatCode>
                <c:ptCount val="5"/>
                <c:pt idx="0">
                  <c:v>57871.329999999987</c:v>
                </c:pt>
                <c:pt idx="1">
                  <c:v>72429.379999999932</c:v>
                </c:pt>
                <c:pt idx="2">
                  <c:v>133200.97999999995</c:v>
                </c:pt>
                <c:pt idx="3">
                  <c:v>145102.81</c:v>
                </c:pt>
                <c:pt idx="4">
                  <c:v>176694.39000000004</c:v>
                </c:pt>
              </c:numCache>
            </c:numRef>
          </c:val>
          <c:extLst>
            <c:ext xmlns:c16="http://schemas.microsoft.com/office/drawing/2014/chart" uri="{C3380CC4-5D6E-409C-BE32-E72D297353CC}">
              <c16:uniqueId val="{0000000A-F142-4A63-9F27-E60E80CD95BA}"/>
            </c:ext>
          </c:extLst>
        </c:ser>
        <c:dLbls>
          <c:dLblPos val="outEnd"/>
          <c:showLegendKey val="0"/>
          <c:showVal val="1"/>
          <c:showCatName val="0"/>
          <c:showSerName val="0"/>
          <c:showPercent val="0"/>
          <c:showBubbleSize val="0"/>
        </c:dLbls>
        <c:gapWidth val="182"/>
        <c:axId val="817542783"/>
        <c:axId val="817543263"/>
      </c:barChart>
      <c:catAx>
        <c:axId val="817542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7543263"/>
        <c:crosses val="autoZero"/>
        <c:auto val="1"/>
        <c:lblAlgn val="ctr"/>
        <c:lblOffset val="100"/>
        <c:noMultiLvlLbl val="0"/>
      </c:catAx>
      <c:valAx>
        <c:axId val="817543263"/>
        <c:scaling>
          <c:orientation val="minMax"/>
        </c:scaling>
        <c:delete val="1"/>
        <c:axPos val="b"/>
        <c:numFmt formatCode="_-* #,##0_-;\-* #,##0_-;_-* &quot;-&quot;??_-;_-@_-" sourceLinked="1"/>
        <c:majorTickMark val="out"/>
        <c:minorTickMark val="none"/>
        <c:tickLblPos val="nextTo"/>
        <c:crossAx val="81754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dataset.xlsx]Report!PivotTable4</c:name>
    <c:fmtId val="19"/>
  </c:pivotSource>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US" sz="1200" b="1">
                <a:solidFill>
                  <a:schemeClr val="accent5"/>
                </a:solidFill>
              </a:rPr>
              <a:t>Revenue</a:t>
            </a:r>
            <a:r>
              <a:rPr lang="en-US" sz="1200" b="1" baseline="0">
                <a:solidFill>
                  <a:schemeClr val="accent5"/>
                </a:solidFill>
              </a:rPr>
              <a:t> by Categories</a:t>
            </a:r>
            <a:endParaRPr lang="en-US" sz="1200" b="1">
              <a:solidFill>
                <a:schemeClr val="accent5"/>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pivotFmt>
      <c:pivotFmt>
        <c:idx val="4"/>
        <c:spPr>
          <a:solidFill>
            <a:schemeClr val="tx1">
              <a:lumMod val="65000"/>
              <a:lumOff val="35000"/>
            </a:schemeClr>
          </a:solidFill>
          <a:ln>
            <a:noFill/>
          </a:ln>
          <a:effectLst/>
        </c:spPr>
      </c:pivotFmt>
      <c:pivotFmt>
        <c:idx val="5"/>
        <c:spPr>
          <a:solidFill>
            <a:schemeClr val="tx1">
              <a:lumMod val="75000"/>
              <a:lumOff val="25000"/>
            </a:schemeClr>
          </a:solidFill>
          <a:ln>
            <a:noFill/>
          </a:ln>
          <a:effectLst/>
        </c:spPr>
      </c:pivotFmt>
      <c:pivotFmt>
        <c:idx val="6"/>
        <c:spPr>
          <a:solidFill>
            <a:schemeClr val="tx1">
              <a:lumMod val="85000"/>
              <a:lumOff val="15000"/>
            </a:schemeClr>
          </a:solidFill>
          <a:ln>
            <a:noFill/>
          </a:ln>
          <a:effectLst/>
        </c:spPr>
      </c:pivotFmt>
      <c:pivotFmt>
        <c:idx val="7"/>
        <c:spPr>
          <a:solidFill>
            <a:schemeClr val="tx1">
              <a:lumMod val="95000"/>
              <a:lumOff val="5000"/>
            </a:schemeClr>
          </a:solidFill>
          <a:ln>
            <a:noFill/>
          </a:ln>
          <a:effectLst/>
        </c:spPr>
      </c:pivotFmt>
      <c:pivotFmt>
        <c:idx val="8"/>
        <c:spPr>
          <a:solidFill>
            <a:schemeClr val="accent1"/>
          </a:solidFill>
          <a:ln>
            <a:noFill/>
          </a:ln>
          <a:effectLst/>
        </c:spPr>
        <c:marker>
          <c:symbol val="none"/>
        </c:marker>
        <c:dLbl>
          <c:idx val="0"/>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a:noFill/>
          </a:ln>
          <a:effectLst/>
        </c:spPr>
      </c:pivotFmt>
      <c:pivotFmt>
        <c:idx val="10"/>
        <c:spPr>
          <a:solidFill>
            <a:schemeClr val="tx1">
              <a:lumMod val="65000"/>
              <a:lumOff val="35000"/>
            </a:schemeClr>
          </a:solidFill>
          <a:ln>
            <a:noFill/>
          </a:ln>
          <a:effectLst/>
        </c:spPr>
      </c:pivotFmt>
      <c:pivotFmt>
        <c:idx val="11"/>
        <c:spPr>
          <a:solidFill>
            <a:schemeClr val="tx1">
              <a:lumMod val="75000"/>
              <a:lumOff val="25000"/>
            </a:schemeClr>
          </a:solidFill>
          <a:ln>
            <a:noFill/>
          </a:ln>
          <a:effectLst/>
        </c:spPr>
      </c:pivotFmt>
      <c:pivotFmt>
        <c:idx val="12"/>
        <c:spPr>
          <a:solidFill>
            <a:schemeClr val="tx1">
              <a:lumMod val="85000"/>
              <a:lumOff val="15000"/>
            </a:schemeClr>
          </a:solidFill>
          <a:ln>
            <a:noFill/>
          </a:ln>
          <a:effectLst/>
        </c:spPr>
      </c:pivotFmt>
      <c:pivotFmt>
        <c:idx val="13"/>
        <c:spPr>
          <a:solidFill>
            <a:schemeClr val="tx1">
              <a:lumMod val="95000"/>
              <a:lumOff val="5000"/>
            </a:schemeClr>
          </a:solidFill>
          <a:ln>
            <a:noFill/>
          </a:ln>
          <a:effectLst/>
        </c:spPr>
      </c:pivotFmt>
      <c:pivotFmt>
        <c:idx val="14"/>
        <c:spPr>
          <a:solidFill>
            <a:schemeClr val="accent1"/>
          </a:solidFill>
          <a:ln>
            <a:noFill/>
          </a:ln>
          <a:effectLst/>
        </c:spPr>
        <c:marker>
          <c:symbol val="none"/>
        </c:marker>
        <c:dLbl>
          <c:idx val="0"/>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90000"/>
            </a:schemeClr>
          </a:solidFill>
          <a:ln>
            <a:noFill/>
          </a:ln>
          <a:effectLst/>
        </c:spPr>
      </c:pivotFmt>
      <c:pivotFmt>
        <c:idx val="16"/>
        <c:spPr>
          <a:solidFill>
            <a:schemeClr val="tx1">
              <a:lumMod val="65000"/>
              <a:lumOff val="35000"/>
            </a:schemeClr>
          </a:solidFill>
          <a:ln>
            <a:noFill/>
          </a:ln>
          <a:effectLst/>
        </c:spPr>
      </c:pivotFmt>
      <c:pivotFmt>
        <c:idx val="17"/>
        <c:spPr>
          <a:solidFill>
            <a:schemeClr val="tx1">
              <a:lumMod val="75000"/>
              <a:lumOff val="25000"/>
            </a:schemeClr>
          </a:solidFill>
          <a:ln>
            <a:noFill/>
          </a:ln>
          <a:effectLst/>
        </c:spPr>
      </c:pivotFmt>
      <c:pivotFmt>
        <c:idx val="18"/>
        <c:spPr>
          <a:solidFill>
            <a:schemeClr val="tx1">
              <a:lumMod val="85000"/>
              <a:lumOff val="15000"/>
            </a:schemeClr>
          </a:solidFill>
          <a:ln>
            <a:noFill/>
          </a:ln>
          <a:effectLst/>
        </c:spPr>
      </c:pivotFmt>
      <c:pivotFmt>
        <c:idx val="19"/>
        <c:spPr>
          <a:solidFill>
            <a:schemeClr val="tx1">
              <a:lumMod val="95000"/>
              <a:lumOff val="5000"/>
            </a:schemeClr>
          </a:solidFill>
          <a:ln>
            <a:noFill/>
          </a:ln>
          <a:effectLst/>
        </c:spPr>
      </c:pivotFmt>
    </c:pivotFmts>
    <c:plotArea>
      <c:layout/>
      <c:barChart>
        <c:barDir val="col"/>
        <c:grouping val="clustered"/>
        <c:varyColors val="0"/>
        <c:ser>
          <c:idx val="0"/>
          <c:order val="0"/>
          <c:tx>
            <c:strRef>
              <c:f>Report!$I$3</c:f>
              <c:strCache>
                <c:ptCount val="1"/>
                <c:pt idx="0">
                  <c:v>Total</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DA9F-4BAF-81CE-E3E082ECAA13}"/>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DA9F-4BAF-81CE-E3E082ECAA13}"/>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5-DA9F-4BAF-81CE-E3E082ECAA13}"/>
              </c:ext>
            </c:extLst>
          </c:dPt>
          <c:dPt>
            <c:idx val="3"/>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7-DA9F-4BAF-81CE-E3E082ECAA13}"/>
              </c:ext>
            </c:extLst>
          </c:dPt>
          <c:dPt>
            <c:idx val="4"/>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9-DA9F-4BAF-81CE-E3E082ECAA13}"/>
              </c:ext>
            </c:extLst>
          </c:dPt>
          <c:dLbls>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Report!$H$4:$H$9</c:f>
              <c:strCache>
                <c:ptCount val="5"/>
                <c:pt idx="0">
                  <c:v>Electronics</c:v>
                </c:pt>
                <c:pt idx="1">
                  <c:v>Apparel</c:v>
                </c:pt>
                <c:pt idx="2">
                  <c:v>Home Goods</c:v>
                </c:pt>
                <c:pt idx="3">
                  <c:v>Other</c:v>
                </c:pt>
                <c:pt idx="4">
                  <c:v>Beauty</c:v>
                </c:pt>
              </c:strCache>
            </c:strRef>
          </c:cat>
          <c:val>
            <c:numRef>
              <c:f>Report!$I$4:$I$9</c:f>
              <c:numCache>
                <c:formatCode>_-* #,##0_-;\-* #,##0_-;_-* "-"??_-;_-@_-</c:formatCode>
                <c:ptCount val="5"/>
                <c:pt idx="0">
                  <c:v>265519.17</c:v>
                </c:pt>
                <c:pt idx="1">
                  <c:v>125573.64999999992</c:v>
                </c:pt>
                <c:pt idx="2">
                  <c:v>85943.93999999993</c:v>
                </c:pt>
                <c:pt idx="3">
                  <c:v>63945.560000000012</c:v>
                </c:pt>
                <c:pt idx="4">
                  <c:v>44316.569999999992</c:v>
                </c:pt>
              </c:numCache>
            </c:numRef>
          </c:val>
          <c:extLst>
            <c:ext xmlns:c16="http://schemas.microsoft.com/office/drawing/2014/chart" uri="{C3380CC4-5D6E-409C-BE32-E72D297353CC}">
              <c16:uniqueId val="{0000000A-DA9F-4BAF-81CE-E3E082ECAA13}"/>
            </c:ext>
          </c:extLst>
        </c:ser>
        <c:dLbls>
          <c:dLblPos val="outEnd"/>
          <c:showLegendKey val="0"/>
          <c:showVal val="1"/>
          <c:showCatName val="0"/>
          <c:showSerName val="0"/>
          <c:showPercent val="0"/>
          <c:showBubbleSize val="0"/>
        </c:dLbls>
        <c:gapWidth val="219"/>
        <c:overlap val="-27"/>
        <c:axId val="564288655"/>
        <c:axId val="564289615"/>
      </c:barChart>
      <c:catAx>
        <c:axId val="5642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90000"/>
                    <a:lumOff val="10000"/>
                  </a:schemeClr>
                </a:solidFill>
                <a:latin typeface="+mn-lt"/>
                <a:ea typeface="+mn-ea"/>
                <a:cs typeface="+mn-cs"/>
              </a:defRPr>
            </a:pPr>
            <a:endParaRPr lang="en-US"/>
          </a:p>
        </c:txPr>
        <c:crossAx val="564289615"/>
        <c:crosses val="autoZero"/>
        <c:auto val="1"/>
        <c:lblAlgn val="ctr"/>
        <c:lblOffset val="100"/>
        <c:noMultiLvlLbl val="0"/>
      </c:catAx>
      <c:valAx>
        <c:axId val="564289615"/>
        <c:scaling>
          <c:orientation val="minMax"/>
        </c:scaling>
        <c:delete val="1"/>
        <c:axPos val="l"/>
        <c:numFmt formatCode="_-* #,##0_-;\-* #,##0_-;_-* &quot;-&quot;??_-;_-@_-" sourceLinked="1"/>
        <c:majorTickMark val="none"/>
        <c:minorTickMark val="none"/>
        <c:tickLblPos val="nextTo"/>
        <c:crossAx val="56428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dataset.xlsx]Report!PivotTable15</c:name>
    <c:fmtId val="20"/>
  </c:pivotSource>
  <c:chart>
    <c:title>
      <c:tx>
        <c:rich>
          <a:bodyPr rot="0" spcFirstLastPara="1" vertOverflow="ellipsis" vert="horz" wrap="square" anchor="ctr" anchorCtr="1"/>
          <a:lstStyle/>
          <a:p>
            <a:pPr algn="ctr" rtl="0">
              <a:defRPr lang="en-US" sz="1200" b="1" i="0" u="none" strike="noStrike" kern="1200" spc="0" baseline="0">
                <a:solidFill>
                  <a:schemeClr val="accent5"/>
                </a:solidFill>
                <a:latin typeface="+mn-lt"/>
                <a:ea typeface="+mn-ea"/>
                <a:cs typeface="+mn-cs"/>
              </a:defRPr>
            </a:pPr>
            <a:r>
              <a:rPr lang="en-US" sz="1200" b="1" i="0" u="none" strike="noStrike" kern="1200" spc="0" baseline="0">
                <a:solidFill>
                  <a:schemeClr val="accent5"/>
                </a:solidFill>
                <a:latin typeface="+mn-lt"/>
                <a:ea typeface="+mn-ea"/>
                <a:cs typeface="+mn-cs"/>
              </a:rPr>
              <a:t>Order Status Mix</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0000"/>
          </a:solidFill>
          <a:ln w="19050">
            <a:noFill/>
          </a:ln>
          <a:effectLst/>
        </c:spPr>
      </c:pivotFmt>
      <c:pivotFmt>
        <c:idx val="15"/>
        <c:spPr>
          <a:solidFill>
            <a:schemeClr val="accent3"/>
          </a:solidFill>
          <a:ln w="19050">
            <a:noFill/>
          </a:ln>
          <a:effectLst/>
        </c:spPr>
      </c:pivotFmt>
      <c:pivotFmt>
        <c:idx val="16"/>
        <c:spPr>
          <a:solidFill>
            <a:schemeClr val="accent2"/>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0000"/>
          </a:solidFill>
          <a:ln w="19050">
            <a:noFill/>
          </a:ln>
          <a:effectLst/>
        </c:spPr>
      </c:pivotFmt>
      <c:pivotFmt>
        <c:idx val="19"/>
        <c:spPr>
          <a:solidFill>
            <a:schemeClr val="accent3"/>
          </a:solidFill>
          <a:ln w="19050">
            <a:noFill/>
          </a:ln>
          <a:effectLst/>
        </c:spPr>
      </c:pivotFmt>
      <c:pivotFmt>
        <c:idx val="20"/>
        <c:spPr>
          <a:solidFill>
            <a:schemeClr val="accent2"/>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w="19050">
            <a:noFill/>
          </a:ln>
          <a:effectLst/>
        </c:spPr>
      </c:pivotFmt>
      <c:pivotFmt>
        <c:idx val="23"/>
        <c:spPr>
          <a:solidFill>
            <a:schemeClr val="accent5">
              <a:lumMod val="20000"/>
              <a:lumOff val="80000"/>
            </a:schemeClr>
          </a:solidFill>
          <a:ln w="19050">
            <a:noFill/>
          </a:ln>
          <a:effectLst/>
        </c:spPr>
      </c:pivotFmt>
      <c:pivotFmt>
        <c:idx val="24"/>
        <c:spPr>
          <a:solidFill>
            <a:schemeClr val="accent5">
              <a:lumMod val="60000"/>
              <a:lumOff val="40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5">
              <a:lumMod val="75000"/>
            </a:schemeClr>
          </a:solidFill>
          <a:ln w="19050">
            <a:noFill/>
          </a:ln>
          <a:effectLst/>
        </c:spPr>
      </c:pivotFmt>
      <c:pivotFmt>
        <c:idx val="27"/>
        <c:spPr>
          <a:solidFill>
            <a:schemeClr val="accent5">
              <a:lumMod val="20000"/>
              <a:lumOff val="80000"/>
            </a:schemeClr>
          </a:solidFill>
          <a:ln w="19050">
            <a:noFill/>
          </a:ln>
          <a:effectLst/>
        </c:spPr>
      </c:pivotFmt>
      <c:pivotFmt>
        <c:idx val="28"/>
        <c:spPr>
          <a:solidFill>
            <a:schemeClr val="accent5">
              <a:lumMod val="60000"/>
              <a:lumOff val="40000"/>
            </a:schemeClr>
          </a:solidFill>
          <a:ln w="19050">
            <a:noFill/>
          </a:ln>
          <a:effectLst/>
        </c:spPr>
      </c:pivotFmt>
      <c:pivotFmt>
        <c:idx val="2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lumMod val="75000"/>
            </a:schemeClr>
          </a:solidFill>
          <a:ln w="19050">
            <a:noFill/>
          </a:ln>
          <a:effectLst/>
        </c:spPr>
      </c:pivotFmt>
      <c:pivotFmt>
        <c:idx val="31"/>
        <c:spPr>
          <a:solidFill>
            <a:schemeClr val="accent5">
              <a:lumMod val="20000"/>
              <a:lumOff val="80000"/>
            </a:schemeClr>
          </a:solidFill>
          <a:ln w="19050">
            <a:noFill/>
          </a:ln>
          <a:effectLst/>
        </c:spPr>
      </c:pivotFmt>
      <c:pivotFmt>
        <c:idx val="32"/>
        <c:spPr>
          <a:solidFill>
            <a:schemeClr val="accent5">
              <a:lumMod val="60000"/>
              <a:lumOff val="40000"/>
            </a:schemeClr>
          </a:solidFill>
          <a:ln w="19050">
            <a:noFill/>
          </a:ln>
          <a:effectLst/>
        </c:spPr>
      </c:pivotFmt>
    </c:pivotFmts>
    <c:plotArea>
      <c:layout>
        <c:manualLayout>
          <c:layoutTarget val="inner"/>
          <c:xMode val="edge"/>
          <c:yMode val="edge"/>
          <c:x val="5.2723901447802902E-2"/>
          <c:y val="0.25828298103679392"/>
          <c:w val="0.46844399288798577"/>
          <c:h val="0.69482175701447235"/>
        </c:manualLayout>
      </c:layout>
      <c:doughnutChart>
        <c:varyColors val="1"/>
        <c:ser>
          <c:idx val="0"/>
          <c:order val="0"/>
          <c:tx>
            <c:strRef>
              <c:f>Report!$I$13</c:f>
              <c:strCache>
                <c:ptCount val="1"/>
                <c:pt idx="0">
                  <c:v>Total</c:v>
                </c:pt>
              </c:strCache>
            </c:strRef>
          </c:tx>
          <c:spPr>
            <a:ln>
              <a:noFill/>
            </a:ln>
          </c:spPr>
          <c:dPt>
            <c:idx val="0"/>
            <c:bubble3D val="0"/>
            <c:spPr>
              <a:solidFill>
                <a:schemeClr val="accent5">
                  <a:lumMod val="75000"/>
                </a:schemeClr>
              </a:solidFill>
              <a:ln w="19050">
                <a:noFill/>
              </a:ln>
              <a:effectLst/>
            </c:spPr>
            <c:extLst>
              <c:ext xmlns:c16="http://schemas.microsoft.com/office/drawing/2014/chart" uri="{C3380CC4-5D6E-409C-BE32-E72D297353CC}">
                <c16:uniqueId val="{00000001-49E2-45A7-B2D5-C4F24AFBA1A3}"/>
              </c:ext>
            </c:extLst>
          </c:dPt>
          <c:dPt>
            <c:idx val="1"/>
            <c:bubble3D val="0"/>
            <c:spPr>
              <a:solidFill>
                <a:schemeClr val="accent5">
                  <a:lumMod val="20000"/>
                  <a:lumOff val="80000"/>
                </a:schemeClr>
              </a:solidFill>
              <a:ln w="19050">
                <a:noFill/>
              </a:ln>
              <a:effectLst/>
            </c:spPr>
            <c:extLst>
              <c:ext xmlns:c16="http://schemas.microsoft.com/office/drawing/2014/chart" uri="{C3380CC4-5D6E-409C-BE32-E72D297353CC}">
                <c16:uniqueId val="{00000003-49E2-45A7-B2D5-C4F24AFBA1A3}"/>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49E2-45A7-B2D5-C4F24AFBA1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Report!$H$14:$H$17</c:f>
              <c:strCache>
                <c:ptCount val="3"/>
                <c:pt idx="0">
                  <c:v>Cancelled</c:v>
                </c:pt>
                <c:pt idx="1">
                  <c:v>Completed</c:v>
                </c:pt>
                <c:pt idx="2">
                  <c:v>Refunded</c:v>
                </c:pt>
              </c:strCache>
            </c:strRef>
          </c:cat>
          <c:val>
            <c:numRef>
              <c:f>Report!$I$14:$I$17</c:f>
              <c:numCache>
                <c:formatCode>_-* #,##0_-;\-* #,##0_-;_-* "-"??_-;_-@_-</c:formatCode>
                <c:ptCount val="3"/>
                <c:pt idx="0">
                  <c:v>77228.690000000017</c:v>
                </c:pt>
                <c:pt idx="1">
                  <c:v>419697.03999999928</c:v>
                </c:pt>
                <c:pt idx="2">
                  <c:v>88373.159999999945</c:v>
                </c:pt>
              </c:numCache>
            </c:numRef>
          </c:val>
          <c:extLst>
            <c:ext xmlns:c16="http://schemas.microsoft.com/office/drawing/2014/chart" uri="{C3380CC4-5D6E-409C-BE32-E72D297353CC}">
              <c16:uniqueId val="{00000006-49E2-45A7-B2D5-C4F24AFBA1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260147320294644"/>
          <c:y val="0.31681521818575004"/>
          <c:w val="0.34868884937769873"/>
          <c:h val="0.568187897515652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Report!$F$3</c:f>
              <c:strCache>
                <c:ptCount val="1"/>
                <c:pt idx="0">
                  <c:v>Total</c:v>
                </c:pt>
              </c:strCache>
            </c:strRef>
          </c:tx>
          <c:spPr>
            <a:solidFill>
              <a:schemeClr val="accent1"/>
            </a:solidFill>
            <a:ln>
              <a:noFill/>
            </a:ln>
            <a:effectLst/>
          </c:spPr>
          <c:invertIfNegative val="0"/>
          <c:cat>
            <c:strRef>
              <c:f>Report!$E$4:$E$9</c:f>
              <c:strCache>
                <c:ptCount val="5"/>
                <c:pt idx="0">
                  <c:v>4K Action Camera</c:v>
                </c:pt>
                <c:pt idx="1">
                  <c:v>Smart Watch</c:v>
                </c:pt>
                <c:pt idx="2">
                  <c:v>Rain Jacket</c:v>
                </c:pt>
                <c:pt idx="3">
                  <c:v>Ceramic Cookware Set</c:v>
                </c:pt>
                <c:pt idx="4">
                  <c:v>Camping Tent</c:v>
                </c:pt>
              </c:strCache>
            </c:strRef>
          </c:cat>
          <c:val>
            <c:numRef>
              <c:f>Report!$F$4:$F$9</c:f>
              <c:numCache>
                <c:formatCode>_-* #,##0_-;\-* #,##0_-;_-* "-"??_-;_-@_-</c:formatCode>
                <c:ptCount val="5"/>
                <c:pt idx="0">
                  <c:v>124141.70999999998</c:v>
                </c:pt>
                <c:pt idx="1">
                  <c:v>63446.359999999986</c:v>
                </c:pt>
                <c:pt idx="2">
                  <c:v>40178.69</c:v>
                </c:pt>
                <c:pt idx="3">
                  <c:v>39534.80999999999</c:v>
                </c:pt>
                <c:pt idx="4">
                  <c:v>38589.360000000022</c:v>
                </c:pt>
              </c:numCache>
            </c:numRef>
          </c:val>
          <c:extLst>
            <c:ext xmlns:c16="http://schemas.microsoft.com/office/drawing/2014/chart" uri="{C3380CC4-5D6E-409C-BE32-E72D297353CC}">
              <c16:uniqueId val="{00000000-C02E-4535-A3A6-C7FD3B88EB55}"/>
            </c:ext>
          </c:extLst>
        </c:ser>
        <c:dLbls>
          <c:showLegendKey val="0"/>
          <c:showVal val="0"/>
          <c:showCatName val="0"/>
          <c:showSerName val="0"/>
          <c:showPercent val="0"/>
          <c:showBubbleSize val="0"/>
        </c:dLbls>
        <c:gapWidth val="182"/>
        <c:axId val="1065465247"/>
        <c:axId val="1065462367"/>
      </c:barChart>
      <c:catAx>
        <c:axId val="106546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62367"/>
        <c:crosses val="autoZero"/>
        <c:auto val="1"/>
        <c:lblAlgn val="ctr"/>
        <c:lblOffset val="100"/>
        <c:noMultiLvlLbl val="0"/>
      </c:catAx>
      <c:valAx>
        <c:axId val="1065462367"/>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Report!$O$3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72-48B1-87C2-4D73320482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72-48B1-87C2-4D73320482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72-48B1-87C2-4D73320482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72-48B1-87C2-4D7332048269}"/>
              </c:ext>
            </c:extLst>
          </c:dPt>
          <c:cat>
            <c:strRef>
              <c:f>Report!$N$4:$N$8</c:f>
              <c:strCache>
                <c:ptCount val="4"/>
                <c:pt idx="0">
                  <c:v>Direct B2B</c:v>
                </c:pt>
                <c:pt idx="1">
                  <c:v>Retail Partner</c:v>
                </c:pt>
                <c:pt idx="2">
                  <c:v>Marketplace</c:v>
                </c:pt>
                <c:pt idx="3">
                  <c:v>Online</c:v>
                </c:pt>
              </c:strCache>
            </c:strRef>
          </c:cat>
          <c:val>
            <c:numRef>
              <c:f>Report!$O$4:$O$8</c:f>
              <c:numCache>
                <c:formatCode>_-* #,##0_-;\-* #,##0_-;_-* "-"??_-;_-@_-</c:formatCode>
                <c:ptCount val="4"/>
                <c:pt idx="0">
                  <c:v>148680.33999999997</c:v>
                </c:pt>
                <c:pt idx="1">
                  <c:v>148418.97999999992</c:v>
                </c:pt>
                <c:pt idx="2">
                  <c:v>147819.18000000005</c:v>
                </c:pt>
                <c:pt idx="3">
                  <c:v>140380.39000000001</c:v>
                </c:pt>
              </c:numCache>
            </c:numRef>
          </c:val>
          <c:extLst>
            <c:ext xmlns:c16="http://schemas.microsoft.com/office/drawing/2014/chart" uri="{C3380CC4-5D6E-409C-BE32-E72D297353CC}">
              <c16:uniqueId val="{00000008-FA72-48B1-87C2-4D73320482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Report!$U$3</c:f>
              <c:strCache>
                <c:ptCount val="1"/>
                <c:pt idx="0">
                  <c:v>Total</c:v>
                </c:pt>
              </c:strCache>
            </c:strRef>
          </c:tx>
          <c:spPr>
            <a:solidFill>
              <a:schemeClr val="accent1"/>
            </a:solidFill>
            <a:ln>
              <a:noFill/>
            </a:ln>
            <a:effectLst/>
          </c:spPr>
          <c:invertIfNegative val="0"/>
          <c:cat>
            <c:strRef>
              <c:f>Report!$T$4:$T$9</c:f>
              <c:strCache>
                <c:ptCount val="5"/>
                <c:pt idx="0">
                  <c:v>Chidi Novak</c:v>
                </c:pt>
                <c:pt idx="1">
                  <c:v>Ingrid Silva</c:v>
                </c:pt>
                <c:pt idx="2">
                  <c:v>Aisha Okafor</c:v>
                </c:pt>
                <c:pt idx="3">
                  <c:v>Wei Muller</c:v>
                </c:pt>
                <c:pt idx="4">
                  <c:v>Yuki Sharma</c:v>
                </c:pt>
              </c:strCache>
            </c:strRef>
          </c:cat>
          <c:val>
            <c:numRef>
              <c:f>Report!$U$4:$U$9</c:f>
              <c:numCache>
                <c:formatCode>_-* #,##0_-;\-* #,##0_-;_-* "-"??_-;_-@_-</c:formatCode>
                <c:ptCount val="5"/>
                <c:pt idx="0">
                  <c:v>4211.96</c:v>
                </c:pt>
                <c:pt idx="1">
                  <c:v>4308.8899999999994</c:v>
                </c:pt>
                <c:pt idx="2">
                  <c:v>4589.9999999999991</c:v>
                </c:pt>
                <c:pt idx="3">
                  <c:v>5039.0200000000004</c:v>
                </c:pt>
                <c:pt idx="4">
                  <c:v>5397.7</c:v>
                </c:pt>
              </c:numCache>
            </c:numRef>
          </c:val>
          <c:extLst>
            <c:ext xmlns:c16="http://schemas.microsoft.com/office/drawing/2014/chart" uri="{C3380CC4-5D6E-409C-BE32-E72D297353CC}">
              <c16:uniqueId val="{00000000-A2E2-46F4-8CF8-EABD6B13C4A5}"/>
            </c:ext>
          </c:extLst>
        </c:ser>
        <c:dLbls>
          <c:showLegendKey val="0"/>
          <c:showVal val="0"/>
          <c:showCatName val="0"/>
          <c:showSerName val="0"/>
          <c:showPercent val="0"/>
          <c:showBubbleSize val="0"/>
        </c:dLbls>
        <c:gapWidth val="219"/>
        <c:overlap val="-27"/>
        <c:axId val="617376736"/>
        <c:axId val="617365696"/>
      </c:barChart>
      <c:catAx>
        <c:axId val="6173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65696"/>
        <c:crosses val="autoZero"/>
        <c:auto val="1"/>
        <c:lblAlgn val="ctr"/>
        <c:lblOffset val="100"/>
        <c:noMultiLvlLbl val="0"/>
      </c:catAx>
      <c:valAx>
        <c:axId val="61736569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7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Report!$I$3</c:f>
              <c:strCache>
                <c:ptCount val="1"/>
                <c:pt idx="0">
                  <c:v>Total</c:v>
                </c:pt>
              </c:strCache>
            </c:strRef>
          </c:tx>
          <c:spPr>
            <a:solidFill>
              <a:schemeClr val="accent1"/>
            </a:solidFill>
            <a:ln>
              <a:noFill/>
            </a:ln>
            <a:effectLst/>
          </c:spPr>
          <c:invertIfNegative val="0"/>
          <c:cat>
            <c:strRef>
              <c:f>Report!$H$4:$H$9</c:f>
              <c:strCache>
                <c:ptCount val="5"/>
                <c:pt idx="0">
                  <c:v>Electronics</c:v>
                </c:pt>
                <c:pt idx="1">
                  <c:v>Apparel</c:v>
                </c:pt>
                <c:pt idx="2">
                  <c:v>Home Goods</c:v>
                </c:pt>
                <c:pt idx="3">
                  <c:v>Other</c:v>
                </c:pt>
                <c:pt idx="4">
                  <c:v>Beauty</c:v>
                </c:pt>
              </c:strCache>
            </c:strRef>
          </c:cat>
          <c:val>
            <c:numRef>
              <c:f>Report!$I$4:$I$9</c:f>
              <c:numCache>
                <c:formatCode>_-* #,##0_-;\-* #,##0_-;_-* "-"??_-;_-@_-</c:formatCode>
                <c:ptCount val="5"/>
                <c:pt idx="0">
                  <c:v>265519.17</c:v>
                </c:pt>
                <c:pt idx="1">
                  <c:v>125573.64999999992</c:v>
                </c:pt>
                <c:pt idx="2">
                  <c:v>85943.93999999993</c:v>
                </c:pt>
                <c:pt idx="3">
                  <c:v>63945.560000000012</c:v>
                </c:pt>
                <c:pt idx="4">
                  <c:v>44316.569999999992</c:v>
                </c:pt>
              </c:numCache>
            </c:numRef>
          </c:val>
          <c:extLst>
            <c:ext xmlns:c16="http://schemas.microsoft.com/office/drawing/2014/chart" uri="{C3380CC4-5D6E-409C-BE32-E72D297353CC}">
              <c16:uniqueId val="{00000000-A24C-4DA8-82F8-18679DABC23A}"/>
            </c:ext>
          </c:extLst>
        </c:ser>
        <c:dLbls>
          <c:showLegendKey val="0"/>
          <c:showVal val="0"/>
          <c:showCatName val="0"/>
          <c:showSerName val="0"/>
          <c:showPercent val="0"/>
          <c:showBubbleSize val="0"/>
        </c:dLbls>
        <c:gapWidth val="182"/>
        <c:axId val="1522721600"/>
        <c:axId val="1522722560"/>
      </c:barChart>
      <c:catAx>
        <c:axId val="152272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722560"/>
        <c:crosses val="autoZero"/>
        <c:auto val="1"/>
        <c:lblAlgn val="ctr"/>
        <c:lblOffset val="100"/>
        <c:noMultiLvlLbl val="0"/>
      </c:catAx>
      <c:valAx>
        <c:axId val="1522722560"/>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72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Report!$I$3</c:f>
              <c:strCache>
                <c:ptCount val="1"/>
                <c:pt idx="0">
                  <c:v>Total</c:v>
                </c:pt>
              </c:strCache>
            </c:strRef>
          </c:tx>
          <c:spPr>
            <a:solidFill>
              <a:schemeClr val="accent1"/>
            </a:solidFill>
            <a:ln>
              <a:noFill/>
            </a:ln>
            <a:effectLst/>
          </c:spPr>
          <c:invertIfNegative val="0"/>
          <c:cat>
            <c:strRef>
              <c:f>Report!$H$4:$H$9</c:f>
              <c:strCache>
                <c:ptCount val="5"/>
                <c:pt idx="0">
                  <c:v>Electronics</c:v>
                </c:pt>
                <c:pt idx="1">
                  <c:v>Apparel</c:v>
                </c:pt>
                <c:pt idx="2">
                  <c:v>Home Goods</c:v>
                </c:pt>
                <c:pt idx="3">
                  <c:v>Other</c:v>
                </c:pt>
                <c:pt idx="4">
                  <c:v>Beauty</c:v>
                </c:pt>
              </c:strCache>
            </c:strRef>
          </c:cat>
          <c:val>
            <c:numRef>
              <c:f>Report!$I$4:$I$9</c:f>
              <c:numCache>
                <c:formatCode>_-* #,##0_-;\-* #,##0_-;_-* "-"??_-;_-@_-</c:formatCode>
                <c:ptCount val="5"/>
                <c:pt idx="0">
                  <c:v>265519.17</c:v>
                </c:pt>
                <c:pt idx="1">
                  <c:v>125573.64999999992</c:v>
                </c:pt>
                <c:pt idx="2">
                  <c:v>85943.93999999993</c:v>
                </c:pt>
                <c:pt idx="3">
                  <c:v>63945.560000000012</c:v>
                </c:pt>
                <c:pt idx="4">
                  <c:v>44316.569999999992</c:v>
                </c:pt>
              </c:numCache>
            </c:numRef>
          </c:val>
          <c:extLst>
            <c:ext xmlns:c16="http://schemas.microsoft.com/office/drawing/2014/chart" uri="{C3380CC4-5D6E-409C-BE32-E72D297353CC}">
              <c16:uniqueId val="{00000000-1A2F-4AC1-A93E-819E7CDCB5BC}"/>
            </c:ext>
          </c:extLst>
        </c:ser>
        <c:dLbls>
          <c:showLegendKey val="0"/>
          <c:showVal val="0"/>
          <c:showCatName val="0"/>
          <c:showSerName val="0"/>
          <c:showPercent val="0"/>
          <c:showBubbleSize val="0"/>
        </c:dLbls>
        <c:gapWidth val="219"/>
        <c:overlap val="-27"/>
        <c:axId val="564288655"/>
        <c:axId val="564289615"/>
      </c:barChart>
      <c:catAx>
        <c:axId val="5642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89615"/>
        <c:crosses val="autoZero"/>
        <c:auto val="1"/>
        <c:lblAlgn val="ctr"/>
        <c:lblOffset val="100"/>
        <c:noMultiLvlLbl val="0"/>
      </c:catAx>
      <c:valAx>
        <c:axId val="5642896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8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Risk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Report!$O$13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Report!$N$14:$N$19</c:f>
              <c:strCache>
                <c:ptCount val="5"/>
                <c:pt idx="0">
                  <c:v>Beauty</c:v>
                </c:pt>
                <c:pt idx="1">
                  <c:v>Other</c:v>
                </c:pt>
                <c:pt idx="2">
                  <c:v>Home Goods</c:v>
                </c:pt>
                <c:pt idx="3">
                  <c:v>Apparel</c:v>
                </c:pt>
                <c:pt idx="4">
                  <c:v>Electronics</c:v>
                </c:pt>
              </c:strCache>
            </c:strRef>
          </c:cat>
          <c:val>
            <c:numRef>
              <c:f>Report!$O$14:$O$19</c:f>
              <c:numCache>
                <c:formatCode>_-* #,##0_-;\-* #,##0_-;_-* "-"??_-;_-@_-</c:formatCode>
                <c:ptCount val="5"/>
                <c:pt idx="0">
                  <c:v>16283.79</c:v>
                </c:pt>
                <c:pt idx="1">
                  <c:v>20643.409999999996</c:v>
                </c:pt>
                <c:pt idx="2">
                  <c:v>26266.800000000003</c:v>
                </c:pt>
                <c:pt idx="3">
                  <c:v>27271.330000000005</c:v>
                </c:pt>
                <c:pt idx="4">
                  <c:v>75136.520000000019</c:v>
                </c:pt>
              </c:numCache>
            </c:numRef>
          </c:val>
          <c:extLst>
            <c:ext xmlns:c16="http://schemas.microsoft.com/office/drawing/2014/chart" uri="{C3380CC4-5D6E-409C-BE32-E72D297353CC}">
              <c16:uniqueId val="{00000000-7733-4B09-9B48-F35FD127CF4B}"/>
            </c:ext>
          </c:extLst>
        </c:ser>
        <c:dLbls>
          <c:dLblPos val="outEnd"/>
          <c:showLegendKey val="0"/>
          <c:showVal val="1"/>
          <c:showCatName val="0"/>
          <c:showSerName val="0"/>
          <c:showPercent val="0"/>
          <c:showBubbleSize val="0"/>
        </c:dLbls>
        <c:gapWidth val="182"/>
        <c:axId val="687209392"/>
        <c:axId val="687198832"/>
      </c:barChart>
      <c:catAx>
        <c:axId val="68720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98832"/>
        <c:crosses val="autoZero"/>
        <c:auto val="1"/>
        <c:lblAlgn val="ctr"/>
        <c:lblOffset val="100"/>
        <c:noMultiLvlLbl val="0"/>
      </c:catAx>
      <c:valAx>
        <c:axId val="687198832"/>
        <c:scaling>
          <c:orientation val="minMax"/>
        </c:scaling>
        <c:delete val="1"/>
        <c:axPos val="b"/>
        <c:numFmt formatCode="_-* #,##0_-;\-* #,##0_-;_-* &quot;-&quot;??_-;_-@_-" sourceLinked="1"/>
        <c:majorTickMark val="none"/>
        <c:minorTickMark val="none"/>
        <c:tickLblPos val="nextTo"/>
        <c:crossAx val="68720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Risk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2"/>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3"/>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4"/>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5"/>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7"/>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8"/>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9"/>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10"/>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12"/>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13"/>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14"/>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s>
    <c:plotArea>
      <c:layout/>
      <c:barChart>
        <c:barDir val="col"/>
        <c:grouping val="stacked"/>
        <c:varyColors val="0"/>
        <c:ser>
          <c:idx val="0"/>
          <c:order val="0"/>
          <c:tx>
            <c:strRef>
              <c:f>Report!$R$19</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8BA1-4C8B-AA50-29171162F47B}"/>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8BA1-4C8B-AA50-29171162F47B}"/>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5-8BA1-4C8B-AA50-29171162F47B}"/>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8BA1-4C8B-AA50-29171162F47B}"/>
              </c:ext>
            </c:extLst>
          </c:dPt>
          <c:dLbls>
            <c:dLbl>
              <c:idx val="0"/>
              <c:layout>
                <c:manualLayout>
                  <c:x val="2E-3"/>
                  <c:y val="-0.25263130266611411"/>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 xmlns:c16="http://schemas.microsoft.com/office/drawing/2014/chart" uri="{C3380CC4-5D6E-409C-BE32-E72D297353CC}">
                  <c16:uniqueId val="{00000001-8BA1-4C8B-AA50-29171162F47B}"/>
                </c:ext>
              </c:extLst>
            </c:dLbl>
            <c:dLbl>
              <c:idx val="1"/>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 xmlns:c16="http://schemas.microsoft.com/office/drawing/2014/chart" uri="{C3380CC4-5D6E-409C-BE32-E72D297353CC}">
                  <c16:uniqueId val="{00000003-8BA1-4C8B-AA50-29171162F47B}"/>
                </c:ext>
              </c:extLst>
            </c:dLbl>
            <c:dLbl>
              <c:idx val="2"/>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 xmlns:c16="http://schemas.microsoft.com/office/drawing/2014/chart" uri="{C3380CC4-5D6E-409C-BE32-E72D297353CC}">
                  <c16:uniqueId val="{00000005-8BA1-4C8B-AA50-29171162F47B}"/>
                </c:ext>
              </c:extLst>
            </c:dLbl>
            <c:dLbl>
              <c:idx val="3"/>
              <c:layout>
                <c:manualLayout>
                  <c:x val="4.0000000000000018E-3"/>
                  <c:y val="-0.2315786710871667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 xmlns:c16="http://schemas.microsoft.com/office/drawing/2014/chart" uri="{C3380CC4-5D6E-409C-BE32-E72D297353CC}">
                  <c16:uniqueId val="{00000007-8BA1-4C8B-AA50-29171162F47B}"/>
                </c:ext>
              </c:extLst>
            </c:dLbl>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Report!$Q$20:$Q$24</c:f>
              <c:strCache>
                <c:ptCount val="4"/>
                <c:pt idx="0">
                  <c:v>Retail Partner</c:v>
                </c:pt>
                <c:pt idx="1">
                  <c:v>Direct B2B</c:v>
                </c:pt>
                <c:pt idx="2">
                  <c:v>Marketplace</c:v>
                </c:pt>
                <c:pt idx="3">
                  <c:v>Online</c:v>
                </c:pt>
              </c:strCache>
            </c:strRef>
          </c:cat>
          <c:val>
            <c:numRef>
              <c:f>Report!$R$20:$R$24</c:f>
              <c:numCache>
                <c:formatCode>_-* #,##0_-;\-* #,##0_-;_-* "-"??_-;_-@_-</c:formatCode>
                <c:ptCount val="4"/>
                <c:pt idx="0">
                  <c:v>47928.06</c:v>
                </c:pt>
                <c:pt idx="1">
                  <c:v>42075.06</c:v>
                </c:pt>
                <c:pt idx="2">
                  <c:v>37916.540000000008</c:v>
                </c:pt>
                <c:pt idx="3">
                  <c:v>37682.189999999995</c:v>
                </c:pt>
              </c:numCache>
            </c:numRef>
          </c:val>
          <c:extLst>
            <c:ext xmlns:c16="http://schemas.microsoft.com/office/drawing/2014/chart" uri="{C3380CC4-5D6E-409C-BE32-E72D297353CC}">
              <c16:uniqueId val="{00000008-8BA1-4C8B-AA50-29171162F47B}"/>
            </c:ext>
          </c:extLst>
        </c:ser>
        <c:dLbls>
          <c:dLblPos val="ctr"/>
          <c:showLegendKey val="0"/>
          <c:showVal val="1"/>
          <c:showCatName val="0"/>
          <c:showSerName val="0"/>
          <c:showPercent val="0"/>
          <c:showBubbleSize val="0"/>
        </c:dLbls>
        <c:gapWidth val="150"/>
        <c:overlap val="100"/>
        <c:axId val="2010284592"/>
        <c:axId val="2010276432"/>
      </c:barChart>
      <c:catAx>
        <c:axId val="201028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0276432"/>
        <c:crosses val="autoZero"/>
        <c:auto val="1"/>
        <c:lblAlgn val="ctr"/>
        <c:lblOffset val="100"/>
        <c:noMultiLvlLbl val="0"/>
      </c:catAx>
      <c:valAx>
        <c:axId val="2010276432"/>
        <c:scaling>
          <c:orientation val="minMax"/>
        </c:scaling>
        <c:delete val="1"/>
        <c:axPos val="l"/>
        <c:numFmt formatCode="_-* #,##0_-;\-* #,##0_-;_-* &quot;-&quot;??_-;_-@_-" sourceLinked="1"/>
        <c:majorTickMark val="none"/>
        <c:minorTickMark val="none"/>
        <c:tickLblPos val="nextTo"/>
        <c:crossAx val="201028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dataset.xlsx]Report!PivotTable11</c:name>
    <c:fmtId val="3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Failed Order Rate by Region</a:t>
            </a:r>
          </a:p>
        </c:rich>
      </c:tx>
      <c:layout>
        <c:manualLayout>
          <c:xMode val="edge"/>
          <c:yMode val="edge"/>
          <c:x val="0.15466333063507245"/>
          <c:y val="4.528301886792452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Report!$U$19</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Report!$T$20:$T$25</c:f>
              <c:strCache>
                <c:ptCount val="5"/>
                <c:pt idx="0">
                  <c:v>Middle East &amp; Africa</c:v>
                </c:pt>
                <c:pt idx="1">
                  <c:v>Europe</c:v>
                </c:pt>
                <c:pt idx="2">
                  <c:v>North America</c:v>
                </c:pt>
                <c:pt idx="3">
                  <c:v>Latin America</c:v>
                </c:pt>
                <c:pt idx="4">
                  <c:v>Asia Pacific</c:v>
                </c:pt>
              </c:strCache>
            </c:strRef>
          </c:cat>
          <c:val>
            <c:numRef>
              <c:f>Report!$U$20:$U$25</c:f>
              <c:numCache>
                <c:formatCode>0%</c:formatCode>
                <c:ptCount val="5"/>
                <c:pt idx="0">
                  <c:v>0.26071428571428573</c:v>
                </c:pt>
                <c:pt idx="1">
                  <c:v>0.26856240126382308</c:v>
                </c:pt>
                <c:pt idx="2">
                  <c:v>0.28221649484536082</c:v>
                </c:pt>
                <c:pt idx="3">
                  <c:v>0.31025641025641026</c:v>
                </c:pt>
                <c:pt idx="4">
                  <c:v>0.31921824104234525</c:v>
                </c:pt>
              </c:numCache>
            </c:numRef>
          </c:val>
          <c:extLst>
            <c:ext xmlns:c16="http://schemas.microsoft.com/office/drawing/2014/chart" uri="{C3380CC4-5D6E-409C-BE32-E72D297353CC}">
              <c16:uniqueId val="{00000002-FB3D-425B-AFDD-EC694D457367}"/>
            </c:ext>
          </c:extLst>
        </c:ser>
        <c:dLbls>
          <c:dLblPos val="outEnd"/>
          <c:showLegendKey val="0"/>
          <c:showVal val="1"/>
          <c:showCatName val="0"/>
          <c:showSerName val="0"/>
          <c:showPercent val="0"/>
          <c:showBubbleSize val="0"/>
        </c:dLbls>
        <c:gapWidth val="182"/>
        <c:axId val="1733966704"/>
        <c:axId val="1733968144"/>
      </c:barChart>
      <c:catAx>
        <c:axId val="173396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3968144"/>
        <c:crosses val="autoZero"/>
        <c:auto val="1"/>
        <c:lblAlgn val="ctr"/>
        <c:lblOffset val="100"/>
        <c:noMultiLvlLbl val="0"/>
      </c:catAx>
      <c:valAx>
        <c:axId val="1733968144"/>
        <c:scaling>
          <c:orientation val="minMax"/>
        </c:scaling>
        <c:delete val="1"/>
        <c:axPos val="b"/>
        <c:numFmt formatCode="0%" sourceLinked="1"/>
        <c:majorTickMark val="none"/>
        <c:minorTickMark val="none"/>
        <c:tickLblPos val="nextTo"/>
        <c:crossAx val="173396670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Failed</a:t>
            </a:r>
            <a:r>
              <a:rPr lang="en-US" baseline="0"/>
              <a:t> Order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Report!$R$28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Report!$Q$29:$Q$34</c:f>
              <c:strCache>
                <c:ptCount val="5"/>
                <c:pt idx="0">
                  <c:v>Beauty</c:v>
                </c:pt>
                <c:pt idx="1">
                  <c:v>Home Goods</c:v>
                </c:pt>
                <c:pt idx="2">
                  <c:v>Other</c:v>
                </c:pt>
                <c:pt idx="3">
                  <c:v>Electronics</c:v>
                </c:pt>
                <c:pt idx="4">
                  <c:v>Apparel</c:v>
                </c:pt>
              </c:strCache>
            </c:strRef>
          </c:cat>
          <c:val>
            <c:numRef>
              <c:f>Report!$R$29:$R$34</c:f>
              <c:numCache>
                <c:formatCode>0%</c:formatCode>
                <c:ptCount val="5"/>
                <c:pt idx="0">
                  <c:v>0.3273542600896861</c:v>
                </c:pt>
                <c:pt idx="1">
                  <c:v>0.30072463768115942</c:v>
                </c:pt>
                <c:pt idx="2">
                  <c:v>0.29722222222222222</c:v>
                </c:pt>
                <c:pt idx="3">
                  <c:v>0.2865612648221344</c:v>
                </c:pt>
                <c:pt idx="4">
                  <c:v>0.26666666666666666</c:v>
                </c:pt>
              </c:numCache>
            </c:numRef>
          </c:val>
          <c:extLst>
            <c:ext xmlns:c16="http://schemas.microsoft.com/office/drawing/2014/chart" uri="{C3380CC4-5D6E-409C-BE32-E72D297353CC}">
              <c16:uniqueId val="{00000000-AC33-4EA9-A95B-DC482B5C8625}"/>
            </c:ext>
          </c:extLst>
        </c:ser>
        <c:dLbls>
          <c:dLblPos val="outEnd"/>
          <c:showLegendKey val="0"/>
          <c:showVal val="1"/>
          <c:showCatName val="0"/>
          <c:showSerName val="0"/>
          <c:showPercent val="0"/>
          <c:showBubbleSize val="0"/>
        </c:dLbls>
        <c:gapWidth val="219"/>
        <c:overlap val="-27"/>
        <c:axId val="939635664"/>
        <c:axId val="939646704"/>
      </c:barChart>
      <c:catAx>
        <c:axId val="93963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646704"/>
        <c:crosses val="autoZero"/>
        <c:auto val="1"/>
        <c:lblAlgn val="ctr"/>
        <c:lblOffset val="100"/>
        <c:noMultiLvlLbl val="0"/>
      </c:catAx>
      <c:valAx>
        <c:axId val="939646704"/>
        <c:scaling>
          <c:orientation val="minMax"/>
        </c:scaling>
        <c:delete val="1"/>
        <c:axPos val="l"/>
        <c:numFmt formatCode="0%" sourceLinked="1"/>
        <c:majorTickMark val="out"/>
        <c:minorTickMark val="none"/>
        <c:tickLblPos val="nextTo"/>
        <c:crossAx val="93963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Report!$F$3</c:f>
              <c:strCache>
                <c:ptCount val="1"/>
                <c:pt idx="0">
                  <c:v>Total</c:v>
                </c:pt>
              </c:strCache>
            </c:strRef>
          </c:tx>
          <c:spPr>
            <a:solidFill>
              <a:schemeClr val="accent1"/>
            </a:solidFill>
            <a:ln>
              <a:noFill/>
            </a:ln>
            <a:effectLst/>
          </c:spPr>
          <c:invertIfNegative val="0"/>
          <c:cat>
            <c:strRef>
              <c:f>Report!$E$4:$E$9</c:f>
              <c:strCache>
                <c:ptCount val="5"/>
                <c:pt idx="0">
                  <c:v>4K Action Camera</c:v>
                </c:pt>
                <c:pt idx="1">
                  <c:v>Smart Watch</c:v>
                </c:pt>
                <c:pt idx="2">
                  <c:v>Rain Jacket</c:v>
                </c:pt>
                <c:pt idx="3">
                  <c:v>Ceramic Cookware Set</c:v>
                </c:pt>
                <c:pt idx="4">
                  <c:v>Camping Tent</c:v>
                </c:pt>
              </c:strCache>
            </c:strRef>
          </c:cat>
          <c:val>
            <c:numRef>
              <c:f>Report!$F$4:$F$9</c:f>
              <c:numCache>
                <c:formatCode>_-* #,##0_-;\-* #,##0_-;_-* "-"??_-;_-@_-</c:formatCode>
                <c:ptCount val="5"/>
                <c:pt idx="0">
                  <c:v>124141.70999999998</c:v>
                </c:pt>
                <c:pt idx="1">
                  <c:v>63446.359999999986</c:v>
                </c:pt>
                <c:pt idx="2">
                  <c:v>40178.69</c:v>
                </c:pt>
                <c:pt idx="3">
                  <c:v>39534.80999999999</c:v>
                </c:pt>
                <c:pt idx="4">
                  <c:v>38589.360000000022</c:v>
                </c:pt>
              </c:numCache>
            </c:numRef>
          </c:val>
          <c:extLst>
            <c:ext xmlns:c16="http://schemas.microsoft.com/office/drawing/2014/chart" uri="{C3380CC4-5D6E-409C-BE32-E72D297353CC}">
              <c16:uniqueId val="{00000000-7DA2-4BBD-A5BF-549B0B629523}"/>
            </c:ext>
          </c:extLst>
        </c:ser>
        <c:dLbls>
          <c:showLegendKey val="0"/>
          <c:showVal val="0"/>
          <c:showCatName val="0"/>
          <c:showSerName val="0"/>
          <c:showPercent val="0"/>
          <c:showBubbleSize val="0"/>
        </c:dLbls>
        <c:gapWidth val="219"/>
        <c:overlap val="-27"/>
        <c:axId val="72132976"/>
        <c:axId val="72133456"/>
      </c:barChart>
      <c:catAx>
        <c:axId val="721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3456"/>
        <c:crosses val="autoZero"/>
        <c:auto val="1"/>
        <c:lblAlgn val="ctr"/>
        <c:lblOffset val="100"/>
        <c:noMultiLvlLbl val="0"/>
      </c:catAx>
      <c:valAx>
        <c:axId val="7213345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Report!$O$3</c:f>
              <c:strCache>
                <c:ptCount val="1"/>
                <c:pt idx="0">
                  <c:v>Total</c:v>
                </c:pt>
              </c:strCache>
            </c:strRef>
          </c:tx>
          <c:spPr>
            <a:solidFill>
              <a:schemeClr val="accent1"/>
            </a:solidFill>
            <a:ln>
              <a:noFill/>
            </a:ln>
            <a:effectLst/>
          </c:spPr>
          <c:invertIfNegative val="0"/>
          <c:cat>
            <c:strRef>
              <c:f>Report!$N$4:$N$8</c:f>
              <c:strCache>
                <c:ptCount val="4"/>
                <c:pt idx="0">
                  <c:v>Direct B2B</c:v>
                </c:pt>
                <c:pt idx="1">
                  <c:v>Retail Partner</c:v>
                </c:pt>
                <c:pt idx="2">
                  <c:v>Marketplace</c:v>
                </c:pt>
                <c:pt idx="3">
                  <c:v>Online</c:v>
                </c:pt>
              </c:strCache>
            </c:strRef>
          </c:cat>
          <c:val>
            <c:numRef>
              <c:f>Report!$O$4:$O$8</c:f>
              <c:numCache>
                <c:formatCode>_-* #,##0_-;\-* #,##0_-;_-* "-"??_-;_-@_-</c:formatCode>
                <c:ptCount val="4"/>
                <c:pt idx="0">
                  <c:v>148680.33999999997</c:v>
                </c:pt>
                <c:pt idx="1">
                  <c:v>148418.97999999992</c:v>
                </c:pt>
                <c:pt idx="2">
                  <c:v>147819.18000000005</c:v>
                </c:pt>
                <c:pt idx="3">
                  <c:v>140380.39000000001</c:v>
                </c:pt>
              </c:numCache>
            </c:numRef>
          </c:val>
          <c:extLst>
            <c:ext xmlns:c16="http://schemas.microsoft.com/office/drawing/2014/chart" uri="{C3380CC4-5D6E-409C-BE32-E72D297353CC}">
              <c16:uniqueId val="{00000000-D83B-488B-ACDA-07B838FCDB4D}"/>
            </c:ext>
          </c:extLst>
        </c:ser>
        <c:dLbls>
          <c:showLegendKey val="0"/>
          <c:showVal val="0"/>
          <c:showCatName val="0"/>
          <c:showSerName val="0"/>
          <c:showPercent val="0"/>
          <c:showBubbleSize val="0"/>
        </c:dLbls>
        <c:gapWidth val="219"/>
        <c:overlap val="-27"/>
        <c:axId val="69863744"/>
        <c:axId val="69859424"/>
      </c:barChart>
      <c:catAx>
        <c:axId val="6986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9424"/>
        <c:crosses val="autoZero"/>
        <c:auto val="1"/>
        <c:lblAlgn val="ctr"/>
        <c:lblOffset val="100"/>
        <c:noMultiLvlLbl val="0"/>
      </c:catAx>
      <c:valAx>
        <c:axId val="6985942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6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Report!$U$3</c:f>
              <c:strCache>
                <c:ptCount val="1"/>
                <c:pt idx="0">
                  <c:v>Total</c:v>
                </c:pt>
              </c:strCache>
            </c:strRef>
          </c:tx>
          <c:spPr>
            <a:solidFill>
              <a:schemeClr val="accent1"/>
            </a:solidFill>
            <a:ln>
              <a:noFill/>
            </a:ln>
            <a:effectLst/>
          </c:spPr>
          <c:invertIfNegative val="0"/>
          <c:cat>
            <c:strRef>
              <c:f>Report!$T$4:$T$9</c:f>
              <c:strCache>
                <c:ptCount val="5"/>
                <c:pt idx="0">
                  <c:v>Chidi Novak</c:v>
                </c:pt>
                <c:pt idx="1">
                  <c:v>Ingrid Silva</c:v>
                </c:pt>
                <c:pt idx="2">
                  <c:v>Aisha Okafor</c:v>
                </c:pt>
                <c:pt idx="3">
                  <c:v>Wei Muller</c:v>
                </c:pt>
                <c:pt idx="4">
                  <c:v>Yuki Sharma</c:v>
                </c:pt>
              </c:strCache>
            </c:strRef>
          </c:cat>
          <c:val>
            <c:numRef>
              <c:f>Report!$U$4:$U$9</c:f>
              <c:numCache>
                <c:formatCode>_-* #,##0_-;\-* #,##0_-;_-* "-"??_-;_-@_-</c:formatCode>
                <c:ptCount val="5"/>
                <c:pt idx="0">
                  <c:v>4211.96</c:v>
                </c:pt>
                <c:pt idx="1">
                  <c:v>4308.8899999999994</c:v>
                </c:pt>
                <c:pt idx="2">
                  <c:v>4589.9999999999991</c:v>
                </c:pt>
                <c:pt idx="3">
                  <c:v>5039.0200000000004</c:v>
                </c:pt>
                <c:pt idx="4">
                  <c:v>5397.7</c:v>
                </c:pt>
              </c:numCache>
            </c:numRef>
          </c:val>
          <c:extLst>
            <c:ext xmlns:c16="http://schemas.microsoft.com/office/drawing/2014/chart" uri="{C3380CC4-5D6E-409C-BE32-E72D297353CC}">
              <c16:uniqueId val="{00000000-7865-4548-A67C-12A9224282F2}"/>
            </c:ext>
          </c:extLst>
        </c:ser>
        <c:dLbls>
          <c:showLegendKey val="0"/>
          <c:showVal val="0"/>
          <c:showCatName val="0"/>
          <c:showSerName val="0"/>
          <c:showPercent val="0"/>
          <c:showBubbleSize val="0"/>
        </c:dLbls>
        <c:gapWidth val="219"/>
        <c:overlap val="-27"/>
        <c:axId val="69872384"/>
        <c:axId val="69873824"/>
      </c:barChart>
      <c:catAx>
        <c:axId val="698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3824"/>
        <c:crosses val="autoZero"/>
        <c:auto val="1"/>
        <c:lblAlgn val="ctr"/>
        <c:lblOffset val="100"/>
        <c:noMultiLvlLbl val="0"/>
      </c:catAx>
      <c:valAx>
        <c:axId val="6987382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dataset.xlsx]Report!PivotTable10</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Risk by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Report!$R$19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CC-4E97-A09E-92CF8FCA01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CC-4E97-A09E-92CF8FCA01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CC-4E97-A09E-92CF8FCA01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CC-4E97-A09E-92CF8FCA0175}"/>
              </c:ext>
            </c:extLst>
          </c:dPt>
          <c:cat>
            <c:strRef>
              <c:f>Report!$Q$20:$Q$24</c:f>
              <c:strCache>
                <c:ptCount val="4"/>
                <c:pt idx="0">
                  <c:v>Retail Partner</c:v>
                </c:pt>
                <c:pt idx="1">
                  <c:v>Direct B2B</c:v>
                </c:pt>
                <c:pt idx="2">
                  <c:v>Marketplace</c:v>
                </c:pt>
                <c:pt idx="3">
                  <c:v>Online</c:v>
                </c:pt>
              </c:strCache>
            </c:strRef>
          </c:cat>
          <c:val>
            <c:numRef>
              <c:f>Report!$R$20:$R$24</c:f>
              <c:numCache>
                <c:formatCode>_-* #,##0_-;\-* #,##0_-;_-* "-"??_-;_-@_-</c:formatCode>
                <c:ptCount val="4"/>
                <c:pt idx="0">
                  <c:v>47928.06</c:v>
                </c:pt>
                <c:pt idx="1">
                  <c:v>42075.06</c:v>
                </c:pt>
                <c:pt idx="2">
                  <c:v>37916.540000000008</c:v>
                </c:pt>
                <c:pt idx="3">
                  <c:v>37682.189999999995</c:v>
                </c:pt>
              </c:numCache>
            </c:numRef>
          </c:val>
          <c:extLst>
            <c:ext xmlns:c16="http://schemas.microsoft.com/office/drawing/2014/chart" uri="{C3380CC4-5D6E-409C-BE32-E72D297353CC}">
              <c16:uniqueId val="{00000008-05CC-4E97-A09E-92CF8FCA01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dataset.xlsx]Report!PivotTable10</c:name>
    <c:fmtId val="3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200" b="1">
                <a:solidFill>
                  <a:schemeClr val="tx2"/>
                </a:solidFill>
              </a:rPr>
              <a:t>Revenue</a:t>
            </a:r>
            <a:r>
              <a:rPr lang="en-US" sz="1200" b="1" baseline="0">
                <a:solidFill>
                  <a:schemeClr val="tx2"/>
                </a:solidFill>
              </a:rPr>
              <a:t> at Risk by Channel</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2"/>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3"/>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4"/>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5"/>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7"/>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8"/>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9"/>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10"/>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12"/>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13"/>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14"/>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15"/>
        <c:spPr>
          <a:solidFill>
            <a:schemeClr val="accent1"/>
          </a:solidFill>
          <a:ln>
            <a:noFill/>
          </a:ln>
          <a:effectLst/>
        </c:spPr>
        <c:marker>
          <c:symbol val="none"/>
        </c:marker>
        <c:dLbl>
          <c:idx val="0"/>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40000"/>
              <a:lumOff val="60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17"/>
        <c:spPr>
          <a:solidFill>
            <a:schemeClr val="accent2">
              <a:lumMod val="60000"/>
              <a:lumOff val="40000"/>
            </a:schemeClr>
          </a:solidFill>
          <a:ln>
            <a:noFill/>
          </a:ln>
          <a:effectLst/>
        </c:spPr>
        <c:dLbl>
          <c:idx val="0"/>
          <c:layout>
            <c:manualLayout>
              <c:x val="2E-3"/>
              <c:y val="-0.25263130266611411"/>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18"/>
        <c:spPr>
          <a:solidFill>
            <a:schemeClr val="accent2">
              <a:lumMod val="7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19"/>
        <c:spPr>
          <a:solidFill>
            <a:schemeClr val="accent2">
              <a:lumMod val="50000"/>
            </a:schemeClr>
          </a:solidFill>
          <a:ln>
            <a:noFill/>
          </a:ln>
          <a:effectLst/>
        </c:spPr>
        <c:dLbl>
          <c:idx val="0"/>
          <c:layout>
            <c:manualLayout>
              <c:x val="0"/>
              <c:y val="-0.24912253073628959"/>
            </c:manualLayout>
          </c:layout>
          <c:numFmt formatCode="0,&quot;K&quot;" sourceLinked="0"/>
          <c:spPr>
            <a:solidFill>
              <a:schemeClr val="bg1"/>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
        <c:idx val="20"/>
        <c:spPr>
          <a:solidFill>
            <a:schemeClr val="accent1"/>
          </a:solidFill>
          <a:ln>
            <a:noFill/>
          </a:ln>
          <a:effectLst/>
        </c:spPr>
        <c:marker>
          <c:symbol val="none"/>
        </c:marker>
        <c:dLbl>
          <c:idx val="0"/>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25000"/>
              <a:lumOff val="75000"/>
            </a:schemeClr>
          </a:solidFill>
          <a:ln>
            <a:noFill/>
          </a:ln>
          <a:effectLst/>
        </c:spPr>
        <c:dLbl>
          <c:idx val="0"/>
          <c:layout>
            <c:manualLayout>
              <c:x val="-3.4694469519536142E-18"/>
              <c:y val="-0.27719298245614038"/>
            </c:manualLayout>
          </c:layout>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Lst>
        </c:dLbl>
      </c:pivotFmt>
      <c:pivotFmt>
        <c:idx val="22"/>
        <c:spPr>
          <a:solidFill>
            <a:schemeClr val="tx2">
              <a:lumMod val="50000"/>
              <a:lumOff val="50000"/>
            </a:schemeClr>
          </a:solidFill>
          <a:ln>
            <a:noFill/>
          </a:ln>
          <a:effectLst/>
        </c:spPr>
        <c:dLbl>
          <c:idx val="0"/>
          <c:layout>
            <c:manualLayout>
              <c:x val="2E-3"/>
              <c:y val="-0.25263130266611411"/>
            </c:manualLayout>
          </c:layout>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Lst>
        </c:dLbl>
      </c:pivotFmt>
      <c:pivotFmt>
        <c:idx val="23"/>
        <c:spPr>
          <a:solidFill>
            <a:schemeClr val="tx2">
              <a:lumMod val="75000"/>
              <a:lumOff val="25000"/>
            </a:schemeClr>
          </a:solidFill>
          <a:ln>
            <a:noFill/>
          </a:ln>
          <a:effectLst/>
        </c:spPr>
        <c:dLbl>
          <c:idx val="0"/>
          <c:layout>
            <c:manualLayout>
              <c:x val="4.0000000000000018E-3"/>
              <c:y val="-0.23157867108716673"/>
            </c:manualLayout>
          </c:layout>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Lst>
        </c:dLbl>
      </c:pivotFmt>
      <c:pivotFmt>
        <c:idx val="24"/>
        <c:spPr>
          <a:solidFill>
            <a:schemeClr val="tx2">
              <a:lumMod val="90000"/>
              <a:lumOff val="10000"/>
            </a:schemeClr>
          </a:solidFill>
          <a:ln>
            <a:noFill/>
          </a:ln>
          <a:effectLst/>
        </c:spPr>
        <c:dLbl>
          <c:idx val="0"/>
          <c:layout>
            <c:manualLayout>
              <c:x val="0"/>
              <c:y val="-0.24912253073628959"/>
            </c:manualLayout>
          </c:layout>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Lst>
        </c:dLbl>
      </c:pivotFmt>
    </c:pivotFmts>
    <c:plotArea>
      <c:layout/>
      <c:barChart>
        <c:barDir val="col"/>
        <c:grouping val="stacked"/>
        <c:varyColors val="0"/>
        <c:ser>
          <c:idx val="0"/>
          <c:order val="0"/>
          <c:tx>
            <c:strRef>
              <c:f>Report!$R$19</c:f>
              <c:strCache>
                <c:ptCount val="1"/>
                <c:pt idx="0">
                  <c:v>Total</c:v>
                </c:pt>
              </c:strCache>
            </c:strRef>
          </c:tx>
          <c:spPr>
            <a:solidFill>
              <a:schemeClr val="accent1"/>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1-9F4B-47DF-8B2E-0C02D7841D5B}"/>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9F4B-47DF-8B2E-0C02D7841D5B}"/>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9F4B-47DF-8B2E-0C02D7841D5B}"/>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7-9F4B-47DF-8B2E-0C02D7841D5B}"/>
              </c:ext>
            </c:extLst>
          </c:dPt>
          <c:dLbls>
            <c:dLbl>
              <c:idx val="0"/>
              <c:layout>
                <c:manualLayout>
                  <c:x val="-3.4694469519536142E-18"/>
                  <c:y val="-0.27719298245614038"/>
                </c:manualLayout>
              </c:layout>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928"/>
                      <c:h val="9.1123083298798174E-2"/>
                    </c:manualLayout>
                  </c15:layout>
                </c:ext>
                <c:ext xmlns:c16="http://schemas.microsoft.com/office/drawing/2014/chart" uri="{C3380CC4-5D6E-409C-BE32-E72D297353CC}">
                  <c16:uniqueId val="{00000001-9F4B-47DF-8B2E-0C02D7841D5B}"/>
                </c:ext>
              </c:extLst>
            </c:dLbl>
            <c:dLbl>
              <c:idx val="1"/>
              <c:layout>
                <c:manualLayout>
                  <c:x val="2E-3"/>
                  <c:y val="-0.25263130266611411"/>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28"/>
                      <c:h val="9.8140627158447277E-2"/>
                    </c:manualLayout>
                  </c15:layout>
                </c:ext>
                <c:ext xmlns:c16="http://schemas.microsoft.com/office/drawing/2014/chart" uri="{C3380CC4-5D6E-409C-BE32-E72D297353CC}">
                  <c16:uniqueId val="{00000003-9F4B-47DF-8B2E-0C02D7841D5B}"/>
                </c:ext>
              </c:extLst>
            </c:dLbl>
            <c:dLbl>
              <c:idx val="2"/>
              <c:layout>
                <c:manualLayout>
                  <c:x val="4.0000000000000018E-3"/>
                  <c:y val="-0.2315786710871667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728"/>
                      <c:h val="9.8140627158447277E-2"/>
                    </c:manualLayout>
                  </c15:layout>
                </c:ext>
                <c:ext xmlns:c16="http://schemas.microsoft.com/office/drawing/2014/chart" uri="{C3380CC4-5D6E-409C-BE32-E72D297353CC}">
                  <c16:uniqueId val="{00000005-9F4B-47DF-8B2E-0C02D7841D5B}"/>
                </c:ext>
              </c:extLst>
            </c:dLbl>
            <c:dLbl>
              <c:idx val="3"/>
              <c:layout>
                <c:manualLayout>
                  <c:x val="0"/>
                  <c:y val="-0.24912253073628959"/>
                </c:manualLayout>
              </c:layout>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28"/>
                      <c:h val="0.11919325873739466"/>
                    </c:manualLayout>
                  </c15:layout>
                </c:ext>
                <c:ext xmlns:c16="http://schemas.microsoft.com/office/drawing/2014/chart" uri="{C3380CC4-5D6E-409C-BE32-E72D297353CC}">
                  <c16:uniqueId val="{00000007-9F4B-47DF-8B2E-0C02D7841D5B}"/>
                </c:ext>
              </c:extLst>
            </c:dLbl>
            <c:numFmt formatCode="0,&quot;K&quot;" sourceLinked="0"/>
            <c:spPr>
              <a:solidFill>
                <a:schemeClr val="bg1"/>
              </a:solidFill>
              <a:ln>
                <a:noFill/>
              </a:ln>
              <a:effectLst>
                <a:outerShdw blurRad="76200" dir="18900000" sy="23000" kx="-1200000" algn="bl" rotWithShape="0">
                  <a:prstClr val="black">
                    <a:alpha val="2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Report!$Q$20:$Q$24</c:f>
              <c:strCache>
                <c:ptCount val="4"/>
                <c:pt idx="0">
                  <c:v>Retail Partner</c:v>
                </c:pt>
                <c:pt idx="1">
                  <c:v>Direct B2B</c:v>
                </c:pt>
                <c:pt idx="2">
                  <c:v>Marketplace</c:v>
                </c:pt>
                <c:pt idx="3">
                  <c:v>Online</c:v>
                </c:pt>
              </c:strCache>
            </c:strRef>
          </c:cat>
          <c:val>
            <c:numRef>
              <c:f>Report!$R$20:$R$24</c:f>
              <c:numCache>
                <c:formatCode>_-* #,##0_-;\-* #,##0_-;_-* "-"??_-;_-@_-</c:formatCode>
                <c:ptCount val="4"/>
                <c:pt idx="0">
                  <c:v>47928.06</c:v>
                </c:pt>
                <c:pt idx="1">
                  <c:v>42075.06</c:v>
                </c:pt>
                <c:pt idx="2">
                  <c:v>37916.540000000008</c:v>
                </c:pt>
                <c:pt idx="3">
                  <c:v>37682.189999999995</c:v>
                </c:pt>
              </c:numCache>
            </c:numRef>
          </c:val>
          <c:extLst>
            <c:ext xmlns:c16="http://schemas.microsoft.com/office/drawing/2014/chart" uri="{C3380CC4-5D6E-409C-BE32-E72D297353CC}">
              <c16:uniqueId val="{00000008-9F4B-47DF-8B2E-0C02D7841D5B}"/>
            </c:ext>
          </c:extLst>
        </c:ser>
        <c:dLbls>
          <c:dLblPos val="ctr"/>
          <c:showLegendKey val="0"/>
          <c:showVal val="1"/>
          <c:showCatName val="0"/>
          <c:showSerName val="0"/>
          <c:showPercent val="0"/>
          <c:showBubbleSize val="0"/>
        </c:dLbls>
        <c:gapWidth val="150"/>
        <c:overlap val="100"/>
        <c:axId val="2010284592"/>
        <c:axId val="2010276432"/>
      </c:barChart>
      <c:catAx>
        <c:axId val="201028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2010276432"/>
        <c:crosses val="autoZero"/>
        <c:auto val="1"/>
        <c:lblAlgn val="ctr"/>
        <c:lblOffset val="100"/>
        <c:noMultiLvlLbl val="0"/>
      </c:catAx>
      <c:valAx>
        <c:axId val="2010276432"/>
        <c:scaling>
          <c:orientation val="minMax"/>
        </c:scaling>
        <c:delete val="1"/>
        <c:axPos val="l"/>
        <c:numFmt formatCode="_-* #,##0_-;\-* #,##0_-;_-* &quot;-&quot;??_-;_-@_-" sourceLinked="1"/>
        <c:majorTickMark val="none"/>
        <c:minorTickMark val="none"/>
        <c:tickLblPos val="nextTo"/>
        <c:crossAx val="201028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dataset.xlsx]Report!PivotTable9</c:name>
    <c:fmtId val="30"/>
  </c:pivotSource>
  <c:chart>
    <c:autoTitleDeleted val="1"/>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75000"/>
              <a:lumOff val="25000"/>
            </a:schemeClr>
          </a:solidFill>
          <a:ln>
            <a:noFill/>
          </a:ln>
          <a:effectLst/>
        </c:spPr>
      </c:pivotFmt>
      <c:pivotFmt>
        <c:idx val="7"/>
        <c:spPr>
          <a:solidFill>
            <a:schemeClr val="tx2">
              <a:lumMod val="90000"/>
              <a:lumOff val="10000"/>
            </a:schemeClr>
          </a:solidFill>
          <a:ln>
            <a:noFill/>
          </a:ln>
          <a:effectLst/>
        </c:spPr>
      </c:pivotFmt>
      <c:pivotFmt>
        <c:idx val="8"/>
        <c:spPr>
          <a:solidFill>
            <a:schemeClr val="accent1"/>
          </a:solidFill>
          <a:ln>
            <a:noFill/>
          </a:ln>
          <a:effectLst/>
        </c:spPr>
        <c:marker>
          <c:symbol val="none"/>
        </c:marker>
        <c:dLbl>
          <c:idx val="0"/>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pivotFmt>
      <c:pivotFmt>
        <c:idx val="10"/>
        <c:spPr>
          <a:solidFill>
            <a:schemeClr val="tx2">
              <a:lumMod val="75000"/>
              <a:lumOff val="25000"/>
            </a:schemeClr>
          </a:solidFill>
          <a:ln>
            <a:noFill/>
          </a:ln>
          <a:effectLst/>
        </c:spPr>
      </c:pivotFmt>
      <c:pivotFmt>
        <c:idx val="11"/>
        <c:spPr>
          <a:solidFill>
            <a:schemeClr val="tx2">
              <a:lumMod val="50000"/>
              <a:lumOff val="50000"/>
            </a:schemeClr>
          </a:solidFill>
          <a:ln>
            <a:noFill/>
          </a:ln>
          <a:effectLst/>
        </c:spPr>
      </c:pivotFmt>
      <c:pivotFmt>
        <c:idx val="12"/>
        <c:spPr>
          <a:solidFill>
            <a:schemeClr val="tx2">
              <a:lumMod val="25000"/>
              <a:lumOff val="75000"/>
            </a:schemeClr>
          </a:solidFill>
          <a:ln>
            <a:noFill/>
          </a:ln>
          <a:effectLst/>
        </c:spPr>
      </c:pivotFmt>
      <c:pivotFmt>
        <c:idx val="13"/>
        <c:spPr>
          <a:solidFill>
            <a:schemeClr val="tx2">
              <a:lumMod val="10000"/>
              <a:lumOff val="90000"/>
            </a:schemeClr>
          </a:solidFill>
          <a:ln>
            <a:noFill/>
          </a:ln>
          <a:effectLst/>
        </c:spPr>
      </c:pivotFmt>
      <c:pivotFmt>
        <c:idx val="14"/>
        <c:spPr>
          <a:solidFill>
            <a:schemeClr val="accent1"/>
          </a:solidFill>
          <a:ln>
            <a:noFill/>
          </a:ln>
          <a:effectLst/>
        </c:spPr>
        <c:marker>
          <c:symbol val="none"/>
        </c:marker>
        <c:dLbl>
          <c:idx val="0"/>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90000"/>
              <a:lumOff val="10000"/>
            </a:schemeClr>
          </a:solidFill>
          <a:ln>
            <a:noFill/>
          </a:ln>
          <a:effectLst/>
        </c:spPr>
      </c:pivotFmt>
      <c:pivotFmt>
        <c:idx val="16"/>
        <c:spPr>
          <a:solidFill>
            <a:schemeClr val="tx2">
              <a:lumMod val="75000"/>
              <a:lumOff val="25000"/>
            </a:schemeClr>
          </a:solidFill>
          <a:ln>
            <a:noFill/>
          </a:ln>
          <a:effectLst/>
        </c:spPr>
      </c:pivotFmt>
      <c:pivotFmt>
        <c:idx val="17"/>
        <c:spPr>
          <a:solidFill>
            <a:schemeClr val="tx2">
              <a:lumMod val="50000"/>
              <a:lumOff val="50000"/>
            </a:schemeClr>
          </a:solidFill>
          <a:ln>
            <a:noFill/>
          </a:ln>
          <a:effectLst/>
        </c:spPr>
      </c:pivotFmt>
      <c:pivotFmt>
        <c:idx val="18"/>
        <c:spPr>
          <a:solidFill>
            <a:schemeClr val="tx2">
              <a:lumMod val="25000"/>
              <a:lumOff val="75000"/>
            </a:schemeClr>
          </a:solidFill>
          <a:ln>
            <a:noFill/>
          </a:ln>
          <a:effectLst/>
        </c:spPr>
      </c:pivotFmt>
      <c:pivotFmt>
        <c:idx val="19"/>
        <c:spPr>
          <a:solidFill>
            <a:schemeClr val="tx2">
              <a:lumMod val="10000"/>
              <a:lumOff val="90000"/>
            </a:schemeClr>
          </a:solidFill>
          <a:ln>
            <a:noFill/>
          </a:ln>
          <a:effectLst/>
        </c:spPr>
      </c:pivotFmt>
    </c:pivotFmts>
    <c:plotArea>
      <c:layout>
        <c:manualLayout>
          <c:layoutTarget val="inner"/>
          <c:xMode val="edge"/>
          <c:yMode val="edge"/>
          <c:x val="0.2682359903341936"/>
          <c:y val="6.8558509394246667E-3"/>
          <c:w val="0.70254467147765198"/>
          <c:h val="0.86657675216340535"/>
        </c:manualLayout>
      </c:layout>
      <c:barChart>
        <c:barDir val="bar"/>
        <c:grouping val="clustered"/>
        <c:varyColors val="0"/>
        <c:ser>
          <c:idx val="0"/>
          <c:order val="0"/>
          <c:tx>
            <c:strRef>
              <c:f>Report!$O$13</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EBBD-4818-856F-1E55C4F0782B}"/>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EBBD-4818-856F-1E55C4F0782B}"/>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EBBD-4818-856F-1E55C4F0782B}"/>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EBBD-4818-856F-1E55C4F0782B}"/>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9-EBBD-4818-856F-1E55C4F0782B}"/>
              </c:ext>
            </c:extLst>
          </c:dPt>
          <c:dLbls>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Report!$N$14:$N$19</c:f>
              <c:strCache>
                <c:ptCount val="5"/>
                <c:pt idx="0">
                  <c:v>Beauty</c:v>
                </c:pt>
                <c:pt idx="1">
                  <c:v>Other</c:v>
                </c:pt>
                <c:pt idx="2">
                  <c:v>Home Goods</c:v>
                </c:pt>
                <c:pt idx="3">
                  <c:v>Apparel</c:v>
                </c:pt>
                <c:pt idx="4">
                  <c:v>Electronics</c:v>
                </c:pt>
              </c:strCache>
            </c:strRef>
          </c:cat>
          <c:val>
            <c:numRef>
              <c:f>Report!$O$14:$O$19</c:f>
              <c:numCache>
                <c:formatCode>_-* #,##0_-;\-* #,##0_-;_-* "-"??_-;_-@_-</c:formatCode>
                <c:ptCount val="5"/>
                <c:pt idx="0">
                  <c:v>16283.79</c:v>
                </c:pt>
                <c:pt idx="1">
                  <c:v>20643.409999999996</c:v>
                </c:pt>
                <c:pt idx="2">
                  <c:v>26266.800000000003</c:v>
                </c:pt>
                <c:pt idx="3">
                  <c:v>27271.330000000005</c:v>
                </c:pt>
                <c:pt idx="4">
                  <c:v>75136.520000000019</c:v>
                </c:pt>
              </c:numCache>
            </c:numRef>
          </c:val>
          <c:extLst>
            <c:ext xmlns:c16="http://schemas.microsoft.com/office/drawing/2014/chart" uri="{C3380CC4-5D6E-409C-BE32-E72D297353CC}">
              <c16:uniqueId val="{0000000A-EBBD-4818-856F-1E55C4F0782B}"/>
            </c:ext>
          </c:extLst>
        </c:ser>
        <c:dLbls>
          <c:dLblPos val="outEnd"/>
          <c:showLegendKey val="0"/>
          <c:showVal val="1"/>
          <c:showCatName val="0"/>
          <c:showSerName val="0"/>
          <c:showPercent val="0"/>
          <c:showBubbleSize val="0"/>
        </c:dLbls>
        <c:gapWidth val="182"/>
        <c:axId val="687209392"/>
        <c:axId val="687198832"/>
      </c:barChart>
      <c:catAx>
        <c:axId val="687209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7198832"/>
        <c:crosses val="autoZero"/>
        <c:auto val="1"/>
        <c:lblAlgn val="ctr"/>
        <c:lblOffset val="100"/>
        <c:noMultiLvlLbl val="0"/>
      </c:catAx>
      <c:valAx>
        <c:axId val="687198832"/>
        <c:scaling>
          <c:orientation val="minMax"/>
        </c:scaling>
        <c:delete val="1"/>
        <c:axPos val="b"/>
        <c:numFmt formatCode="_-* #,##0_-;\-* #,##0_-;_-* &quot;-&quot;??_-;_-@_-" sourceLinked="1"/>
        <c:majorTickMark val="none"/>
        <c:minorTickMark val="none"/>
        <c:tickLblPos val="nextTo"/>
        <c:crossAx val="68720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dataset.xlsx]Report!PivotTable13</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solidFill>
              </a:rPr>
              <a:t>Failed</a:t>
            </a:r>
            <a:r>
              <a:rPr lang="en-US" sz="1200" b="1" baseline="0">
                <a:solidFill>
                  <a:schemeClr val="tx2"/>
                </a:solidFill>
              </a:rPr>
              <a:t> Order Rate by Category</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50000"/>
            </a:schemeClr>
          </a:solidFill>
          <a:ln>
            <a:noFill/>
          </a:ln>
          <a:effectLst/>
        </c:spPr>
      </c:pivotFmt>
    </c:pivotFmts>
    <c:plotArea>
      <c:layout>
        <c:manualLayout>
          <c:layoutTarget val="inner"/>
          <c:xMode val="edge"/>
          <c:yMode val="edge"/>
          <c:x val="0"/>
          <c:y val="0.36722772277227728"/>
          <c:w val="0.90243902439024393"/>
          <c:h val="0.29511577141966167"/>
        </c:manualLayout>
      </c:layout>
      <c:barChart>
        <c:barDir val="col"/>
        <c:grouping val="clustered"/>
        <c:varyColors val="0"/>
        <c:ser>
          <c:idx val="0"/>
          <c:order val="0"/>
          <c:tx>
            <c:strRef>
              <c:f>Report!$R$28</c:f>
              <c:strCache>
                <c:ptCount val="1"/>
                <c:pt idx="0">
                  <c:v>Total</c:v>
                </c:pt>
              </c:strCache>
            </c:strRef>
          </c:tx>
          <c:spPr>
            <a:solidFill>
              <a:schemeClr val="accent2"/>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48CF-498E-8AE4-C9AA10683472}"/>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48CF-498E-8AE4-C9AA1068347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8CF-498E-8AE4-C9AA10683472}"/>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8CF-498E-8AE4-C9AA10683472}"/>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5-48CF-498E-8AE4-C9AA10683472}"/>
              </c:ext>
            </c:extLst>
          </c:dPt>
          <c:dLbls>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Report!$Q$29:$Q$34</c:f>
              <c:strCache>
                <c:ptCount val="5"/>
                <c:pt idx="0">
                  <c:v>Beauty</c:v>
                </c:pt>
                <c:pt idx="1">
                  <c:v>Home Goods</c:v>
                </c:pt>
                <c:pt idx="2">
                  <c:v>Other</c:v>
                </c:pt>
                <c:pt idx="3">
                  <c:v>Electronics</c:v>
                </c:pt>
                <c:pt idx="4">
                  <c:v>Apparel</c:v>
                </c:pt>
              </c:strCache>
            </c:strRef>
          </c:cat>
          <c:val>
            <c:numRef>
              <c:f>Report!$R$29:$R$34</c:f>
              <c:numCache>
                <c:formatCode>0%</c:formatCode>
                <c:ptCount val="5"/>
                <c:pt idx="0">
                  <c:v>0.3273542600896861</c:v>
                </c:pt>
                <c:pt idx="1">
                  <c:v>0.30072463768115942</c:v>
                </c:pt>
                <c:pt idx="2">
                  <c:v>0.29722222222222222</c:v>
                </c:pt>
                <c:pt idx="3">
                  <c:v>0.2865612648221344</c:v>
                </c:pt>
                <c:pt idx="4">
                  <c:v>0.26666666666666666</c:v>
                </c:pt>
              </c:numCache>
            </c:numRef>
          </c:val>
          <c:extLst>
            <c:ext xmlns:c16="http://schemas.microsoft.com/office/drawing/2014/chart" uri="{C3380CC4-5D6E-409C-BE32-E72D297353CC}">
              <c16:uniqueId val="{00000000-48CF-498E-8AE4-C9AA10683472}"/>
            </c:ext>
          </c:extLst>
        </c:ser>
        <c:dLbls>
          <c:dLblPos val="outEnd"/>
          <c:showLegendKey val="0"/>
          <c:showVal val="1"/>
          <c:showCatName val="0"/>
          <c:showSerName val="0"/>
          <c:showPercent val="0"/>
          <c:showBubbleSize val="0"/>
        </c:dLbls>
        <c:gapWidth val="219"/>
        <c:overlap val="-27"/>
        <c:axId val="939635664"/>
        <c:axId val="939646704"/>
      </c:barChart>
      <c:catAx>
        <c:axId val="93963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939646704"/>
        <c:crosses val="autoZero"/>
        <c:auto val="1"/>
        <c:lblAlgn val="ctr"/>
        <c:lblOffset val="100"/>
        <c:noMultiLvlLbl val="0"/>
      </c:catAx>
      <c:valAx>
        <c:axId val="939646704"/>
        <c:scaling>
          <c:orientation val="minMax"/>
        </c:scaling>
        <c:delete val="1"/>
        <c:axPos val="l"/>
        <c:numFmt formatCode="0%" sourceLinked="1"/>
        <c:majorTickMark val="out"/>
        <c:minorTickMark val="none"/>
        <c:tickLblPos val="nextTo"/>
        <c:crossAx val="93963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dataset.xlsx]Report!PivotTable11</c:name>
    <c:fmtId val="44"/>
  </c:pivotSource>
  <c:chart>
    <c:title>
      <c:tx>
        <c:rich>
          <a:bodyPr rot="0" spcFirstLastPara="1" vertOverflow="ellipsis" vert="horz" wrap="square" anchor="ctr" anchorCtr="1"/>
          <a:lstStyle/>
          <a:p>
            <a:pPr algn="ctr" rtl="0">
              <a:defRPr lang="en-US" sz="1200" b="1" i="0" u="none" strike="noStrike" kern="1200" spc="0" baseline="0">
                <a:solidFill>
                  <a:schemeClr val="tx2"/>
                </a:solidFill>
                <a:latin typeface="+mn-lt"/>
                <a:ea typeface="+mn-ea"/>
                <a:cs typeface="+mn-cs"/>
              </a:defRPr>
            </a:pPr>
            <a:r>
              <a:rPr lang="en-US" sz="1200" b="1" i="0" u="none" strike="noStrike" kern="1200" spc="0" baseline="0">
                <a:solidFill>
                  <a:schemeClr val="tx2"/>
                </a:solidFill>
                <a:latin typeface="+mn-lt"/>
                <a:ea typeface="+mn-ea"/>
                <a:cs typeface="+mn-cs"/>
              </a:rPr>
              <a:t>Failed Order Rate by Region</a:t>
            </a:r>
          </a:p>
        </c:rich>
      </c:tx>
      <c:layout>
        <c:manualLayout>
          <c:xMode val="edge"/>
          <c:yMode val="edge"/>
          <c:x val="0.15610766045548655"/>
          <c:y val="4.784688995215311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5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20000"/>
              <a:lumOff val="80000"/>
            </a:schemeClr>
          </a:solidFill>
          <a:ln>
            <a:noFill/>
          </a:ln>
          <a:effectLst/>
        </c:spPr>
      </c:pivotFmt>
    </c:pivotFmts>
    <c:plotArea>
      <c:layout>
        <c:manualLayout>
          <c:layoutTarget val="inner"/>
          <c:xMode val="edge"/>
          <c:yMode val="edge"/>
          <c:x val="0.36718279780244861"/>
          <c:y val="0.24966507177033492"/>
          <c:w val="0.58726854795324501"/>
          <c:h val="0.64507177033492813"/>
        </c:manualLayout>
      </c:layout>
      <c:barChart>
        <c:barDir val="bar"/>
        <c:grouping val="clustered"/>
        <c:varyColors val="0"/>
        <c:ser>
          <c:idx val="0"/>
          <c:order val="0"/>
          <c:tx>
            <c:strRef>
              <c:f>Report!$U$19</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98A-4640-8E00-71FFED3B65B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98A-4640-8E00-71FFED3B65B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98A-4640-8E00-71FFED3B65B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898A-4640-8E00-71FFED3B65B4}"/>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898A-4640-8E00-71FFED3B65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Report!$T$20:$T$25</c:f>
              <c:strCache>
                <c:ptCount val="5"/>
                <c:pt idx="0">
                  <c:v>Middle East &amp; Africa</c:v>
                </c:pt>
                <c:pt idx="1">
                  <c:v>Europe</c:v>
                </c:pt>
                <c:pt idx="2">
                  <c:v>North America</c:v>
                </c:pt>
                <c:pt idx="3">
                  <c:v>Latin America</c:v>
                </c:pt>
                <c:pt idx="4">
                  <c:v>Asia Pacific</c:v>
                </c:pt>
              </c:strCache>
            </c:strRef>
          </c:cat>
          <c:val>
            <c:numRef>
              <c:f>Report!$U$20:$U$25</c:f>
              <c:numCache>
                <c:formatCode>0%</c:formatCode>
                <c:ptCount val="5"/>
                <c:pt idx="0">
                  <c:v>0.26071428571428573</c:v>
                </c:pt>
                <c:pt idx="1">
                  <c:v>0.26856240126382308</c:v>
                </c:pt>
                <c:pt idx="2">
                  <c:v>0.28221649484536082</c:v>
                </c:pt>
                <c:pt idx="3">
                  <c:v>0.31025641025641026</c:v>
                </c:pt>
                <c:pt idx="4">
                  <c:v>0.31921824104234525</c:v>
                </c:pt>
              </c:numCache>
            </c:numRef>
          </c:val>
          <c:extLst>
            <c:ext xmlns:c16="http://schemas.microsoft.com/office/drawing/2014/chart" uri="{C3380CC4-5D6E-409C-BE32-E72D297353CC}">
              <c16:uniqueId val="{0000000A-898A-4640-8E00-71FFED3B65B4}"/>
            </c:ext>
          </c:extLst>
        </c:ser>
        <c:dLbls>
          <c:showLegendKey val="0"/>
          <c:showVal val="1"/>
          <c:showCatName val="0"/>
          <c:showSerName val="0"/>
          <c:showPercent val="0"/>
          <c:showBubbleSize val="0"/>
        </c:dLbls>
        <c:gapWidth val="150"/>
        <c:axId val="687207472"/>
        <c:axId val="687198832"/>
      </c:barChart>
      <c:catAx>
        <c:axId val="68720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687198832"/>
        <c:crosses val="autoZero"/>
        <c:auto val="1"/>
        <c:lblAlgn val="ctr"/>
        <c:lblOffset val="100"/>
        <c:noMultiLvlLbl val="0"/>
      </c:catAx>
      <c:valAx>
        <c:axId val="687198832"/>
        <c:scaling>
          <c:orientation val="minMax"/>
        </c:scaling>
        <c:delete val="1"/>
        <c:axPos val="b"/>
        <c:numFmt formatCode="0%" sourceLinked="1"/>
        <c:majorTickMark val="none"/>
        <c:minorTickMark val="none"/>
        <c:tickLblPos val="nextTo"/>
        <c:crossAx val="68720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dataset.xlsx]Report!PivotTable2</c:name>
    <c:fmtId val="11"/>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latin typeface="+mn-lt"/>
                <a:ea typeface="+mn-ea"/>
                <a:cs typeface="+mn-cs"/>
              </a:rPr>
              <a:t>Top 5 Product  by Revenue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Report!$F$3</c:f>
              <c:strCache>
                <c:ptCount val="1"/>
                <c:pt idx="0">
                  <c:v>Total</c:v>
                </c:pt>
              </c:strCache>
            </c:strRef>
          </c:tx>
          <c:spPr>
            <a:solidFill>
              <a:schemeClr val="accent1"/>
            </a:solidFill>
            <a:ln>
              <a:noFill/>
            </a:ln>
            <a:effectLst/>
          </c:spPr>
          <c:invertIfNegative val="0"/>
          <c:dLbls>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Report!$E$4:$E$9</c:f>
              <c:strCache>
                <c:ptCount val="5"/>
                <c:pt idx="0">
                  <c:v>4K Action Camera</c:v>
                </c:pt>
                <c:pt idx="1">
                  <c:v>Smart Watch</c:v>
                </c:pt>
                <c:pt idx="2">
                  <c:v>Rain Jacket</c:v>
                </c:pt>
                <c:pt idx="3">
                  <c:v>Ceramic Cookware Set</c:v>
                </c:pt>
                <c:pt idx="4">
                  <c:v>Camping Tent</c:v>
                </c:pt>
              </c:strCache>
            </c:strRef>
          </c:cat>
          <c:val>
            <c:numRef>
              <c:f>Report!$F$4:$F$9</c:f>
              <c:numCache>
                <c:formatCode>_-* #,##0_-;\-* #,##0_-;_-* "-"??_-;_-@_-</c:formatCode>
                <c:ptCount val="5"/>
                <c:pt idx="0">
                  <c:v>124141.70999999998</c:v>
                </c:pt>
                <c:pt idx="1">
                  <c:v>63446.359999999986</c:v>
                </c:pt>
                <c:pt idx="2">
                  <c:v>40178.69</c:v>
                </c:pt>
                <c:pt idx="3">
                  <c:v>39534.80999999999</c:v>
                </c:pt>
                <c:pt idx="4">
                  <c:v>38589.360000000022</c:v>
                </c:pt>
              </c:numCache>
            </c:numRef>
          </c:val>
          <c:extLst>
            <c:ext xmlns:c16="http://schemas.microsoft.com/office/drawing/2014/chart" uri="{C3380CC4-5D6E-409C-BE32-E72D297353CC}">
              <c16:uniqueId val="{00000000-5DE4-459A-B08C-D1EFF5DB4C07}"/>
            </c:ext>
          </c:extLst>
        </c:ser>
        <c:dLbls>
          <c:dLblPos val="outEnd"/>
          <c:showLegendKey val="0"/>
          <c:showVal val="1"/>
          <c:showCatName val="0"/>
          <c:showSerName val="0"/>
          <c:showPercent val="0"/>
          <c:showBubbleSize val="0"/>
        </c:dLbls>
        <c:gapWidth val="219"/>
        <c:overlap val="-27"/>
        <c:axId val="72132976"/>
        <c:axId val="72133456"/>
      </c:barChart>
      <c:catAx>
        <c:axId val="721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133456"/>
        <c:crosses val="autoZero"/>
        <c:auto val="1"/>
        <c:lblAlgn val="ctr"/>
        <c:lblOffset val="100"/>
        <c:noMultiLvlLbl val="0"/>
      </c:catAx>
      <c:valAx>
        <c:axId val="72133456"/>
        <c:scaling>
          <c:orientation val="minMax"/>
        </c:scaling>
        <c:delete val="1"/>
        <c:axPos val="l"/>
        <c:numFmt formatCode="_-* #,##0_-;\-* #,##0_-;_-* &quot;-&quot;??_-;_-@_-" sourceLinked="1"/>
        <c:majorTickMark val="none"/>
        <c:minorTickMark val="none"/>
        <c:tickLblPos val="nextTo"/>
        <c:crossAx val="7213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dataset.xlsx]Report!PivotTable6</c:name>
    <c:fmtId val="10"/>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latin typeface="+mn-lt"/>
                <a:ea typeface="+mn-ea"/>
                <a:cs typeface="+mn-cs"/>
              </a:rPr>
              <a:t>Revenue by Channel</a:t>
            </a:r>
          </a:p>
        </c:rich>
      </c:tx>
      <c:layout>
        <c:manualLayout>
          <c:xMode val="edge"/>
          <c:yMode val="edge"/>
          <c:x val="0.25710120825414062"/>
          <c:y val="0"/>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Report!$O$3</c:f>
              <c:strCache>
                <c:ptCount val="1"/>
                <c:pt idx="0">
                  <c:v>Total</c:v>
                </c:pt>
              </c:strCache>
            </c:strRef>
          </c:tx>
          <c:spPr>
            <a:solidFill>
              <a:schemeClr val="accent1"/>
            </a:solidFill>
            <a:ln>
              <a:noFill/>
            </a:ln>
            <a:effectLst/>
          </c:spPr>
          <c:invertIfNegative val="0"/>
          <c:dLbls>
            <c:numFmt formatCode="0,&quot;K&quot;" sourceLinked="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Report!$N$4:$N$8</c:f>
              <c:strCache>
                <c:ptCount val="4"/>
                <c:pt idx="0">
                  <c:v>Direct B2B</c:v>
                </c:pt>
                <c:pt idx="1">
                  <c:v>Retail Partner</c:v>
                </c:pt>
                <c:pt idx="2">
                  <c:v>Marketplace</c:v>
                </c:pt>
                <c:pt idx="3">
                  <c:v>Online</c:v>
                </c:pt>
              </c:strCache>
            </c:strRef>
          </c:cat>
          <c:val>
            <c:numRef>
              <c:f>Report!$O$4:$O$8</c:f>
              <c:numCache>
                <c:formatCode>_-* #,##0_-;\-* #,##0_-;_-* "-"??_-;_-@_-</c:formatCode>
                <c:ptCount val="4"/>
                <c:pt idx="0">
                  <c:v>148680.33999999997</c:v>
                </c:pt>
                <c:pt idx="1">
                  <c:v>148418.97999999992</c:v>
                </c:pt>
                <c:pt idx="2">
                  <c:v>147819.18000000005</c:v>
                </c:pt>
                <c:pt idx="3">
                  <c:v>140380.39000000001</c:v>
                </c:pt>
              </c:numCache>
            </c:numRef>
          </c:val>
          <c:extLst>
            <c:ext xmlns:c16="http://schemas.microsoft.com/office/drawing/2014/chart" uri="{C3380CC4-5D6E-409C-BE32-E72D297353CC}">
              <c16:uniqueId val="{00000000-AFAC-4788-92C7-854711BCAE22}"/>
            </c:ext>
          </c:extLst>
        </c:ser>
        <c:dLbls>
          <c:dLblPos val="outEnd"/>
          <c:showLegendKey val="0"/>
          <c:showVal val="1"/>
          <c:showCatName val="0"/>
          <c:showSerName val="0"/>
          <c:showPercent val="0"/>
          <c:showBubbleSize val="0"/>
        </c:dLbls>
        <c:gapWidth val="219"/>
        <c:overlap val="-27"/>
        <c:axId val="69863744"/>
        <c:axId val="69859424"/>
      </c:barChart>
      <c:catAx>
        <c:axId val="6986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59424"/>
        <c:crosses val="autoZero"/>
        <c:auto val="1"/>
        <c:lblAlgn val="ctr"/>
        <c:lblOffset val="100"/>
        <c:noMultiLvlLbl val="0"/>
      </c:catAx>
      <c:valAx>
        <c:axId val="69859424"/>
        <c:scaling>
          <c:orientation val="minMax"/>
        </c:scaling>
        <c:delete val="1"/>
        <c:axPos val="l"/>
        <c:numFmt formatCode="_-* #,##0_-;\-* #,##0_-;_-* &quot;-&quot;??_-;_-@_-" sourceLinked="1"/>
        <c:majorTickMark val="none"/>
        <c:minorTickMark val="none"/>
        <c:tickLblPos val="nextTo"/>
        <c:crossAx val="6986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dataset.xlsx]Report!PivotTable8</c:name>
    <c:fmtId val="10"/>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latin typeface="+mn-lt"/>
                <a:ea typeface="+mn-ea"/>
                <a:cs typeface="+mn-cs"/>
              </a:rPr>
              <a:t>Top 5 Customer by Revenue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59942625767604"/>
          <c:y val="0.2938383838383839"/>
          <c:w val="0.72865484319203933"/>
          <c:h val="0.59505050505050505"/>
        </c:manualLayout>
      </c:layout>
      <c:barChart>
        <c:barDir val="bar"/>
        <c:grouping val="clustered"/>
        <c:varyColors val="0"/>
        <c:ser>
          <c:idx val="0"/>
          <c:order val="0"/>
          <c:tx>
            <c:strRef>
              <c:f>Report!$U$3</c:f>
              <c:strCache>
                <c:ptCount val="1"/>
                <c:pt idx="0">
                  <c:v>Total</c:v>
                </c:pt>
              </c:strCache>
            </c:strRef>
          </c:tx>
          <c:spPr>
            <a:solidFill>
              <a:schemeClr val="accent1"/>
            </a:solidFill>
            <a:ln>
              <a:noFill/>
            </a:ln>
            <a:effectLst/>
          </c:spPr>
          <c:invertIfNegative val="0"/>
          <c:dLbls>
            <c:spPr>
              <a:no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Report!$T$4:$T$9</c:f>
              <c:strCache>
                <c:ptCount val="5"/>
                <c:pt idx="0">
                  <c:v>Chidi Novak</c:v>
                </c:pt>
                <c:pt idx="1">
                  <c:v>Ingrid Silva</c:v>
                </c:pt>
                <c:pt idx="2">
                  <c:v>Aisha Okafor</c:v>
                </c:pt>
                <c:pt idx="3">
                  <c:v>Wei Muller</c:v>
                </c:pt>
                <c:pt idx="4">
                  <c:v>Yuki Sharma</c:v>
                </c:pt>
              </c:strCache>
            </c:strRef>
          </c:cat>
          <c:val>
            <c:numRef>
              <c:f>Report!$U$4:$U$9</c:f>
              <c:numCache>
                <c:formatCode>_-* #,##0_-;\-* #,##0_-;_-* "-"??_-;_-@_-</c:formatCode>
                <c:ptCount val="5"/>
                <c:pt idx="0">
                  <c:v>4211.96</c:v>
                </c:pt>
                <c:pt idx="1">
                  <c:v>4308.8899999999994</c:v>
                </c:pt>
                <c:pt idx="2">
                  <c:v>4589.9999999999991</c:v>
                </c:pt>
                <c:pt idx="3">
                  <c:v>5039.0200000000004</c:v>
                </c:pt>
                <c:pt idx="4">
                  <c:v>5397.7</c:v>
                </c:pt>
              </c:numCache>
            </c:numRef>
          </c:val>
          <c:extLst>
            <c:ext xmlns:c16="http://schemas.microsoft.com/office/drawing/2014/chart" uri="{C3380CC4-5D6E-409C-BE32-E72D297353CC}">
              <c16:uniqueId val="{00000000-713D-42CC-BF25-C1AF699FB9EE}"/>
            </c:ext>
          </c:extLst>
        </c:ser>
        <c:dLbls>
          <c:dLblPos val="outEnd"/>
          <c:showLegendKey val="0"/>
          <c:showVal val="1"/>
          <c:showCatName val="0"/>
          <c:showSerName val="0"/>
          <c:showPercent val="0"/>
          <c:showBubbleSize val="0"/>
        </c:dLbls>
        <c:gapWidth val="219"/>
        <c:axId val="69872384"/>
        <c:axId val="69873824"/>
      </c:barChart>
      <c:catAx>
        <c:axId val="6987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73824"/>
        <c:crosses val="autoZero"/>
        <c:auto val="1"/>
        <c:lblAlgn val="ctr"/>
        <c:lblOffset val="100"/>
        <c:noMultiLvlLbl val="0"/>
      </c:catAx>
      <c:valAx>
        <c:axId val="69873824"/>
        <c:scaling>
          <c:orientation val="minMax"/>
        </c:scaling>
        <c:delete val="1"/>
        <c:axPos val="b"/>
        <c:numFmt formatCode="_-* #,##0_-;\-* #,##0_-;_-* &quot;-&quot;??_-;_-@_-" sourceLinked="1"/>
        <c:majorTickMark val="none"/>
        <c:minorTickMark val="none"/>
        <c:tickLblPos val="nextTo"/>
        <c:crossAx val="6987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dataset.xlsx]Report!PivotTable10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at Risk by Sales Channel</a:t>
            </a:r>
            <a:endParaRPr lang="en-US" sz="1200" b="1"/>
          </a:p>
        </c:rich>
      </c:tx>
      <c:layout>
        <c:manualLayout>
          <c:xMode val="edge"/>
          <c:yMode val="edge"/>
          <c:x val="0.10322816291320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lumMod val="75000"/>
            </a:schemeClr>
          </a:solidFill>
          <a:ln w="19050">
            <a:noFill/>
          </a:ln>
          <a:effectLst/>
        </c:spPr>
        <c:dLbl>
          <c:idx val="0"/>
          <c:layout>
            <c:manualLayout>
              <c:x val="1.3986013986013986E-2"/>
              <c:y val="-4.0922146311492832E-17"/>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lumMod val="50000"/>
            </a:schemeClr>
          </a:solidFill>
          <a:ln w="19050">
            <a:noFill/>
          </a:ln>
          <a:effectLst/>
        </c:spPr>
      </c:pivotFmt>
      <c:pivotFmt>
        <c:idx val="19"/>
        <c:spPr>
          <a:solidFill>
            <a:schemeClr val="tx2">
              <a:lumMod val="50000"/>
              <a:lumOff val="50000"/>
            </a:schemeClr>
          </a:solidFill>
          <a:ln w="19050">
            <a:noFill/>
          </a:ln>
          <a:effectLst/>
        </c:spP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468531468531469"/>
                  <c:h val="0.14126302394018928"/>
                </c:manualLayout>
              </c15:layout>
            </c:ext>
          </c:extLst>
        </c:dLbl>
      </c:pivotFmt>
      <c:pivotFmt>
        <c:idx val="20"/>
        <c:spPr>
          <a:solidFill>
            <a:schemeClr val="accent2">
              <a:lumMod val="75000"/>
            </a:schemeClr>
          </a:solidFill>
          <a:ln w="19050">
            <a:noFill/>
          </a:ln>
          <a:effectLst/>
        </c:spPr>
      </c:pivotFmt>
    </c:pivotFmts>
    <c:plotArea>
      <c:layout>
        <c:manualLayout>
          <c:layoutTarget val="inner"/>
          <c:xMode val="edge"/>
          <c:yMode val="edge"/>
          <c:x val="0.18972523539452674"/>
          <c:y val="0.177456454306848"/>
          <c:w val="0.37497347796560393"/>
          <c:h val="0.81244253559214186"/>
        </c:manualLayout>
      </c:layout>
      <c:doughnutChart>
        <c:varyColors val="1"/>
        <c:ser>
          <c:idx val="0"/>
          <c:order val="0"/>
          <c:tx>
            <c:strRef>
              <c:f>Report!$R$19</c:f>
              <c:strCache>
                <c:ptCount val="1"/>
                <c:pt idx="0">
                  <c:v>Total</c:v>
                </c:pt>
              </c:strCache>
            </c:strRef>
          </c:tx>
          <c:spPr>
            <a:ln>
              <a:noFill/>
            </a:ln>
          </c:spPr>
          <c:dPt>
            <c:idx val="0"/>
            <c:bubble3D val="0"/>
            <c:spPr>
              <a:solidFill>
                <a:schemeClr val="accent4">
                  <a:lumMod val="75000"/>
                </a:schemeClr>
              </a:solidFill>
              <a:ln w="19050">
                <a:noFill/>
              </a:ln>
              <a:effectLst/>
            </c:spPr>
            <c:extLst>
              <c:ext xmlns:c16="http://schemas.microsoft.com/office/drawing/2014/chart" uri="{C3380CC4-5D6E-409C-BE32-E72D297353CC}">
                <c16:uniqueId val="{00000001-F60E-4146-B95C-ECEA71099475}"/>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F60E-4146-B95C-ECEA71099475}"/>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F60E-4146-B95C-ECEA71099475}"/>
              </c:ext>
            </c:extLst>
          </c:dPt>
          <c:dPt>
            <c:idx val="3"/>
            <c:bubble3D val="0"/>
            <c:spPr>
              <a:solidFill>
                <a:schemeClr val="accent2">
                  <a:lumMod val="75000"/>
                </a:schemeClr>
              </a:solidFill>
              <a:ln w="19050">
                <a:noFill/>
              </a:ln>
              <a:effectLst/>
            </c:spPr>
            <c:extLst>
              <c:ext xmlns:c16="http://schemas.microsoft.com/office/drawing/2014/chart" uri="{C3380CC4-5D6E-409C-BE32-E72D297353CC}">
                <c16:uniqueId val="{00000007-F60E-4146-B95C-ECEA71099475}"/>
              </c:ext>
            </c:extLst>
          </c:dPt>
          <c:dLbls>
            <c:dLbl>
              <c:idx val="0"/>
              <c:layout>
                <c:manualLayout>
                  <c:x val="1.3986013986013986E-2"/>
                  <c:y val="-4.092214631149283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0E-4146-B95C-ECEA71099475}"/>
                </c:ext>
              </c:extLst>
            </c:dLbl>
            <c:dLbl>
              <c:idx val="2"/>
              <c:showLegendKey val="0"/>
              <c:showVal val="0"/>
              <c:showCatName val="0"/>
              <c:showSerName val="0"/>
              <c:showPercent val="1"/>
              <c:showBubbleSize val="0"/>
              <c:extLst>
                <c:ext xmlns:c15="http://schemas.microsoft.com/office/drawing/2012/chart" uri="{CE6537A1-D6FC-4f65-9D91-7224C49458BB}">
                  <c15:layout>
                    <c:manualLayout>
                      <c:w val="0.13468531468531469"/>
                      <c:h val="0.14126302394018928"/>
                    </c:manualLayout>
                  </c15:layout>
                </c:ext>
                <c:ext xmlns:c16="http://schemas.microsoft.com/office/drawing/2014/chart" uri="{C3380CC4-5D6E-409C-BE32-E72D297353CC}">
                  <c16:uniqueId val="{00000005-F60E-4146-B95C-ECEA71099475}"/>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Report!$Q$20:$Q$24</c:f>
              <c:strCache>
                <c:ptCount val="4"/>
                <c:pt idx="0">
                  <c:v>Retail Partner</c:v>
                </c:pt>
                <c:pt idx="1">
                  <c:v>Direct B2B</c:v>
                </c:pt>
                <c:pt idx="2">
                  <c:v>Marketplace</c:v>
                </c:pt>
                <c:pt idx="3">
                  <c:v>Online</c:v>
                </c:pt>
              </c:strCache>
            </c:strRef>
          </c:cat>
          <c:val>
            <c:numRef>
              <c:f>Report!$R$20:$R$24</c:f>
              <c:numCache>
                <c:formatCode>_-* #,##0_-;\-* #,##0_-;_-* "-"??_-;_-@_-</c:formatCode>
                <c:ptCount val="4"/>
                <c:pt idx="0">
                  <c:v>47928.06</c:v>
                </c:pt>
                <c:pt idx="1">
                  <c:v>42075.06</c:v>
                </c:pt>
                <c:pt idx="2">
                  <c:v>37916.540000000008</c:v>
                </c:pt>
                <c:pt idx="3">
                  <c:v>37682.189999999995</c:v>
                </c:pt>
              </c:numCache>
            </c:numRef>
          </c:val>
          <c:extLst>
            <c:ext xmlns:c16="http://schemas.microsoft.com/office/drawing/2014/chart" uri="{C3380CC4-5D6E-409C-BE32-E72D297353CC}">
              <c16:uniqueId val="{00000008-F60E-4146-B95C-ECEA7109947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834F695-FDC1-43A6-8CE1-24A1CF15C822}">
          <cx:dataLabels>
            <cx:visibility seriesName="0" categoryName="0" value="1"/>
          </cx:dataLabels>
          <cx:dataId val="0"/>
          <cx:layoutPr>
            <cx:geography cultureLanguage="en-US" cultureRegion="NG" attribution="Powered by Bing">
              <cx:geoCache provider="{E9337A44-BEBE-4D9F-B70C-5C5E7DAFC167}">
                <cx:binary>zHvZktxGsuWvyPg8oGIPRFvrmg1yqY1bsUSqu19gRYrCDgSAABDA18+JylS3mNQtTtu02R29pApb
eHj4cvy486+f/V8+118ehx98U7fjXz77n17kztm//Pjj+Dn/0jyOL5vi89CN3W/u5eeu+bH77bfi
85cffx0el6LNfmSEih8/54+D++Jf/Ndf8bXsS/eq+/zoiq69n74M6/sv41S78Zl7f3rrh8/d1Lrw
eoYv/fTi9RdffO5e/PCldYVbf17tl59efPXIix9+vPzQN4v+UEMuN/2Kdxl/aTiXhmv54oe6a7Pz
9YgS9lISo4mQ5vfl3jw2eOX7IjwJ8Pjrr8OXcfzh/Puv974S91+Xi7Hbnfa664Jkr//2tJUfv9bl
f/314gI2d3HlD+q+1MT3bl1qe5cX7ePvu/9/VzZXL2VQNTXCnP77SueU8Jdaci4M/33Nk8a/K8af
K/z82oW+z1cv1b178/+Buh/bx1//g/pWMGHNTayIJE//sa/0HRn1UpGYkliyf94/OdZZ79+V579R
/Pm9S82fL3+j+v/9P6/6D23hvvz6w4N7dF/G363vP2DxBkGESy24PmkYlv3HKGPMS0JjrvjvHiF+
X/t0Av/XYv35QVy8fnEeF3cvj+XDw//8sdw+2sf2d5X8B44DBi8FlVKzPw1AXL80WknFkAz+6Ajf
FePP1X9+7ULt56uX6r59959Q93+fC/6ZBfeP7vHwlD7/kA6ev/u0PWT0i1efy8In9d38+tMLjvz5
z5wcvvCVandfxZjfn//yOLqfXkSSvVScx4hRSNGx4ix+8cPy5ekWFfTFD203uPynFzF/SQWJY8GN
Efg/hTg3dlO4JehLpfENIpUKN+Q/0cm7rl6zrv3nxs9//9BOzbuuaN340wuFJezpsSCY0LGgyF5U
CcmNoppjHfv58T0QEJ6m/6tZh8K2Is5+oSprF5PYbZwVORCmY93uqrbPsjaJpiXtP0Vebl7sipzV
rT9W1k7Fx7lQS8eSRRZx7/auoWnb7CfH0rY7ZL1fyvVmjlxmhmTgm2xEErspNsOuilOesWvVVONY
XAnFel0ntm4WbndZpjvikzqb+j47lPlSQ66MSAa5smhhubkas5KrLjF9k7L5tvGprbpDrBnR93xp
sljvqpXO+tehq2j3QdA0SNdGJHxQDR3B0j7P5qZOVuVqPC5lkzl2HY1Vqh8iXulx3Os+dYTebXxr
J31VpVEn5DGmRtrmddba0v46EE6n5bi5pfN6X4op1XrXp/GM7/d9Ec3zq9jXLZRQOZfiL1F2JVbr
pWix7d5SAhGGvvciuqp9QaN+pyYS5C+mqcC285LJ/tMfrPFPzhzGenHkmiomTCwQNxDGL458qJxU
dbkMHzc++EzfcCnSbbkl5TIrue/zTrn8wLKtWpebbuo2uz1ErlpceU2bVKrq+nlxYPBfiyO1pMjX
XMZSydhciFPI3DHjffphJEbBNHxJMp/vqVrWqDlY5YOq5iVvbH4fsdqq+ZUvJsDe3fNyUP2NIHBL
RYUSCoAtDp75R1fY4qUoJzvqD7qrOtm8mYexncurYagKJe4NDiRVSTbBHustYdXWd0MS9TOFaRVr
LJb1mG5T+JmX1Sz5vpmsdPStLueVR28bX8/xp467Kate+y7l1eu4qai6f34X6nITihgaID4nCBI6
Jl9vQgKo9k7a9YNnfZnLRM0bhxrFtHRmvcr52PP51kTt2PkueX5pgNvLxYGDkfoZTIsywhlS/x81
2AxUTPnGsw+qUdOa/jzNTaX7oxtVjzNMeR0W18UcfEB0Q1OyHYnG2fSv202OLX9j2YZqLsmLLHjq
PNN8W5Jp7GiwiyzKB7cfcqpL87abGsbklZraEE6WOe/wTTX0q2YJo5vmedLN22z+njZV6e1725oS
XizyoW6bxMgpEubIa9i1SUZbpqo/rqyTwXHHsYaYq181vmy4nRB31nmYIFEzxsEro6IIMSmNvMLh
EwNzGnbD7Cs37god54Pe2X4Kvs2ZXnEvPn1l7lX4NHFlgX15MYbA4m3e4GLctlnYnm/DnsvCwO99
N/ZYXHSUivxzWtTTst6N3KeLTTrVkv4TgmgLDbfjhkh92MiYM7tPa6bontqC5GubDKYpeZU4Gmtb
3KzZQpW+L21R4Uhaq7M5vbfV1KrosTsFyFpnPQ7P96729u8zdTU+zdcW+v6FVLEr6au6ZF1VXZcp
60o/JFsEb0CA3WaHRxdbB6ljkVrsy5TZHD2I2YWo1pzk7KNiiR5aO8JW953UWV7u2MqGhh7XeiEj
TYpJ1dIkLUmnkRzsuPD+kypdhGM6fyoL1bR6K08R1bus8++bhozLoc+qcc6uZFF7x36euj4cbiEV
Letf3LzEcZVUeqFlelvlbbCzxU1GTXeMrCNiTJuyDCp93jdChf11lNNKwPeQgpBq4RwXrpGrlIzb
FruP3SSKrdql22b6dneOeVE/eKhMzdUGo1nakuKna/sF0p0f4UUx9v2el42L7g2LQ7LmHRtwim7R
w/IwDylpxv1UDxWsyuQseJkdFFVXsimzsU98xQcpHkrqZZEVCTGj7eSD6yRz23viyzF7v/hSevWq
19tK6JZIZns93fFTAmV8lNXrjugMC5z+oJwE++5O1k7nlQ70TRmXIWZLMUfrksiimWEHwyr7MXpn
aVcTq5J2nDuX/3LOdtSzFTuOMltOZtdHhiz9LrJri/NAeiyx10EXWep2mSgzQo5tmU9Mv8qmeBg/
ExktcFzqJEOO5XSbbLSPateP6lZWIkvNoWno1vqrRtKWq2NF0+DU0kYbK78bBb8+6ZgoE2ojxD/O
FSLxxUnbRnDEJFk9aLWJjhybdF6rYsdaGCfblVIHFaVCNGWxc97UfZnEtMypvOMrXxCVt64nhfg3
s1tMACQBOI0hzLBvgd5WWCaLtRg+SMcWbH6bu/BTj306mtfOztK+R/CNO8RrR0a/fDa10Xa98ixe
8ujzShwpm9eG+omrK7Z0cx/v2rSekV0a37rSJ/2QlkK/juJSiZshK7uxuHvejS5SdEyZVIboGAwA
qhpy6UVeLtFkWc8e6Dr0WbQrZr9lRZlUwLZ9eWzTUvb8hkWLW+zVsBIm2M/PS3CBViAB/JgqCcMm
wZkvQcIwULls/fIAIF5p+ctCvJfrMTK0gclXmlfzmuRqcDhrGotwulo3fPWHf1cOw6RUEEBIIb7R
RNUz0ai+tw+n2MjkGAIyPB9p/+hS4nEsS81McAh4PeCIy5uAe58X4wJuoIohXMRMKAlpBLs09rKa
3JArPuJAxqhrhgSpOuJT4sELsvg35cpmrO5K4bXOXj+/9DcngYWBdLQApRm0cIEbt7Ubqq7a7EMe
Fcq27xAsNNLJnJoIP+fgw9tpWLsbns/z+jFNqay772gA0PnC4ak0VMKrNIN54kwvHH6p426sGmMf
unzy8G1+crC8bHF617VzCOdXcdUNcLcziGmatV3mV3mXlgtJqlZuvDzSKg8hu4oIsGExFUh5uZMh
IQgrn/Z0+jAHkMzHm6Ve0zHbLbmXQ5zkvY2c/7mIom4q37q0cV10ILpSht3EIheVumPtHIDGkgrV
f5JRHIDDoNcuGvY1E1kxvM9MHKzYkmEq11tUSPVcJDZKQccdy5wwiFKcyjFnhiYAIbUsIVOdwn85
w/o+jcMWQM5olr4cX83S8yK9qigJSYOyIuMqMQii0hzZPG7dh9ZvA3IMbTeBHH/KgB0ZVqdtIvvK
4V7V1g2EFZ1EqXW3baFMPBKaRin9JZKyrt60aeeof53WkiEduTLDHo+SO9Q0rwbbbEORuDVNSXFM
4zSdTbKIys79XsStL+ckrie1ut1Wqsh+gF46ZNqtCId9RD1ZQYRNyhwidCfMsgwNk1FSbE7n6w4B
v8C9jTlEvKulEyFf2XkjEKWYNgHB6lhuKANVPOT4mPRrjkfYqVSN4F148vwChVvDUFrkXBSTwGxB
wSlfM3xax6oARmxyCkg1OzHwek/KWfjmGok+IMB2AVwAFrXe4IedLGpsVQBazqsa+bS2yPDkQGWK
EHoAIAi5mvoownLC52wYjlsBXeVH3rRrJqukbURVz3/zmlVrdjdNHToOO1aXOu0PxdQBjxBn5FYd
x7l1y299qp/QO3UrdBSVXVcuSVxWKeG7rJ0diqkoa2HjihdlPO70yTU2pzbEJ7dV3DqSpHkzx9Gr
ZsuGQlVJNq49mfdFVMb5bw3qATYnzICFHO9F7TavbwdjAm4rW7Hp7LqJ27obXWLmArHjYyTINve3
UYm0RJO6JSVA9uBHTqZjOjbZdqe6rCrsmyZdvVkf4DFbt/X7JhWpya9IrYoAX5not2IfpShlmxt6
8ieinYM+m8w2ct6XM++wT8A0ztR+LXiFhXQ2hELhXN2cz5uqPMCj9gSnhNThK+esHE1RiNxGrxFU
coLQ/2b0jBkgCuXIpoRJc1mq9XVPF9F2+ftT/gBjAGjHsSN/Lxc/I3sJtYRKRERVjjqy0zN8+3kZ
vkkesQ5pA7yliHFU8UUu7QvdlfMQzfeETbW/z0mnqtdri2LiY9Ry1DrH1uQ10trzy4pQA/+B84op
VhMx2GsTayPl5d5ju5Go00v2gE7Dtq2fxjxvc7GfUe737kMTy0lliQZ7VUVJ3U0UyaXMcoMTrMsM
+jrOREpUVo7NZTnumq0ZF3EjsijT5ApWzMtHFJYhFmzF4mz31sxiwDlyYqlB4B4KCSTFs7SK2128
6ahm94ptcfFAVho8VVbRCtYlbScxHtNhYgFULyi98+SMH7M59wCVZ7HGdTRI+6KkISLUUWSG4SFe
I8aqne+nvqv3tB1LsiZDa0ZB2yQFoi/1odzijQrUsy0Z0u/k5yc1fqVmnCllWgIOG2oUu6AiStUs
sjBueJ8XqYmzK9qYwpRglpj10WERfsnH17TPR0N2lOa97g4IedUq70yVum37YPJomLLrxW5wqkPT
1zq2R5otqA+uRyY5NJVvJYUekDxSV+4iWvfz+2yVAw6wL0leLlfMiqGixyzXdkKViYqa1lcFMoTl
+5qnPCffKfUEmPWvzAudJ6NAw8TIYlyLSzxAVb8smaqn96bdFB0eSy8GwOliGCe4Fe8oFk1ovEww
kLZYWTjHTmx02BcIa/HPzmcC10CWBUKAkhH+YFHa4oHO+kWXe7KmvatANUyB2ylPHxZRXpbDrZuo
F8vBRAOMLVEVQRi704aqpjjkLgNMvFGpWWEuzTz2ULZro5D0KY+qQnzpdaS8vKNbAUkya30+7McC
TNZy6+2yVvWBRNUg4oQuSPbpzuaMetskfUrMVNx7y8GPXoNIMXN01AA5lCX9aCYaZ4lEWp+qNvHr
Gk7ZunR72rsrKDkiRDaq/U4xdlkvoM5WQKcAiiRmaBxeYMRy9IVJ18ncc1HMs/0biJPK3285zxDS
AjREkszLWUIbnongUc+HmssIB8KZwARQ8odq5RuU3vVIaWvVxPdwtnr7KE8hdeW1hgmwvJ6xIuok
hN5/e10uGTVGayPQ87/Yt7SLKhaxiXsiIqwr7Bjo8oV1IQ2NniOs6FpSXHt+XXrBAMYsdBNM2LEJ
TY7L8qhG990Py7bdzxSmjz26vuHF7lwVIA/krLvtGq11dFhBelj5rq9RGhfJUOZrM4JJEKUebrrc
93RN2Ai4+TcwOfGyTN+poGjA5X+MT4xhIgLHgpKOQNjL+GQ8aaZC8Pzep/GEYjyu8mAIYlBj/A9A
rTIze1Y26fChnEdQY7s2W335GWX2hJLiXPGldjGbRYfe1WW759xG/bIfrA6Kfl63FwxSzBjKTbRe
od1YMRDm2M4fOjVjT8rYt418J9fVI5CoIg9W5AVf8Zd9ys/F0ptyL9nEmvWKDEWGBF4xnqL8e16Y
bwybMRXHCsV4+E9f9hACGnMdWhr3rZoK+BKZMHQy7LgcNdYa4w04YmyXYvv4/Lr0Wy0ItJ7hVFrC
tb5hV0zms20YBCKN7iN30w5zYLnb1vdptWNOBpZ267ppjgPEz7vq/gxts5GHhOHMmAJ1LfEa6hdJ
iw1in4nPxvZqncDG+MA3s3nNpuINzfLNbXvtmw74THRLJYvfnt+U/MYSeQwiOJwtDbDs0l2NWPNN
zuV8fya+je2MejvRfo3zQ6E3Ze31DM54a/dtpfoquy5aNjq7U6QOsCQblx67cQOjQNwzysO6gx2D
FXy/WaHTaAfyW/FoR9wIhiDhwhtWHXvlSR0lusllNd1oJ1TFr4SLUGN8mDklJDqcMBlbZODCC5GH
Bs0A7uzpB5zD+Pd8i5UEBazHMvMHvRJb8ysVFUKuSdoqMreHuspZbG6nfnbRw9a5WrhP5+PY1jkQ
f9u0hoMbx7bjqBIF7TJsLqtpPRznE/0PIrOBNZ8p+9rnSIH7Cb24LkaJapFTXtW8C/L1Rsl1uUI5
HTebS2wViza6yRpiO4piw6Po2OmZFvnwnej3TbZBO5ajqaYAa9m3tqlknm1CV+5+bnnw0K0Dwf2p
zlMTgJstgg41rVN3MxaV/G7w/Xb54BTUEBkYCVAiXwcIYK2iRDfF3p8ZY8FagvxSTbHC+sVTJ1HI
ikOKOitx6N/ZPvtGAImor5REUxmA4hvfzJ0oS7r187tMZaF4LWvgN1DRPJvKaSeXdPNmD3E2lMA9
mB0cINsEbOQQmb5D7XYugSO2BHp2QkDGxdRGoVvSnlov56pp7QxsKR3lQHTi2myeyiSST6ueLasR
dWglDdnkGnm96rlt5sQQN5Vq7+iqI5uACkDUKJK6aPMm+k6E/CZQKVCumPxCWxptenoJPXytKjai
R/7uHKJQ9Qkc+Rm4c7AC/adqzRHDlGo5rGVVeevvl2b4bp11CUiF0jHsAZ05zWLBLhubKfW1zNba
/9y0LspkgliGNZZqqhGqTQx7fD6e0csCS+iAALQUoRlpwJR+bYlLJFXWpVP2cy7SgvMdJWiC8oSu
IAkBGbvczI+L0E2auNGlPXr9iHW131UEVNCQ5BZ9se855zdVH2YdoIKAB9GC+TZljb52a9c1+c+Z
yUIkWXnFke4rtCoBf08AbUEvzt/baIJOGk8CQNqe8gzSmqhey3xdQuYFFQQ1qk2CxBiLKJzeKVA2
GW+2j7ocWWmvNo2zeN8vKbr8u7FuQlf7BEB7YGd44ahWoNFz+7DgYzBz1TQwiZoaII8kH+cVUw6N
Qj80sZqk+lVvWkfWXRZpK/ejxBxWnvS6mFBetlPRoFiel/6JThpMwLNUNBTixVMUanp/4kifP+5L
LACnR+8ecw8UiMBIclHGT44WxKAd83Au4JtBu/nYFWROj2AA1rJMpIV7fw8QfZ01ZeimCXTtCKwb
wfYbDMLsWsSp7vy7NSLG2y9tiiZX/RE9qKZ6fH6LoLW/AouYJlSMaaU5/IjRQLt/bdLCbyzukFLf
5V2HaZWkAsHMSZJLa4d2L3Mx++66YS7QgpUksJ8ss7SUu1RO4cfWaYcHU7SPcWKcDD56OPE6M+Vr
eO6pTypTzMzInaQENTxOWSj1D8UmjmslogyqPbC+oX6cnDBpficARkt+6xbuCdtPswmfQmrcIEaM
LkT0QEf0v4YdLadp/rjQotz8YS43W7pdE4FBTJPiJGiUT2Fj2rPwcpoRXb/Ja5Tu7KZZBhDge7tt
aLUlFWghTxLv+Wiw5qm/2qJ/NKRHOWTG1B/akyIWVEV+/aXxIGLEjlE3Ef4WDfK5WG+bclRqOjrj
pejvlB/RG77PwCpjA63o+1FgUqfKobNibMIkSG5QMLUJ7eet8NcrKUMim4HfVXMt/WhFjoaeQhNz
JwBd6uLApZ8hdc7SfqpeZWim4sC2wKGSmxwwYEvf1UIVtDx2s6jTbecAW8Fc5/UC7vU+RdNZ/SOt
4yBKwVuJNlkFNgop6XwG1VaBQEwAsfo2fX/2Y0MqBe65rZYxt4ee843zNxNxsfU707AMBBCv6IZh
jGjIgnwbyFCMO1FTL00KQOvCkUc+bBns6FL2yUjAJfN9PlYRTh6hPgCJTnbooZ9MKAJSwsGwlpop
OqRuFWuz79CDHPKD7UQPJQpqR1goJtp5E11X6Zrh4rlP5AdCSXpbEMBuf415CTTO9tkU6TF7TWaG
wYRkSDNQ61fVWsyTfmNJ733+c56yZhw+MlVJrG7BhkMbVk9yWW/QrIVl3hS2D/ZexyLcm/lqxM4V
1tFXZ5CCwQpAptfelb28jkrjs0PGxKiKt2WfV5BxKqTFq9/x56cU9K/iD/6sEbLg1VxQ5Cp0Qb72
Z6wuY+Lr7t0MJCCG/YYBpYgnQyOzvk36tvOAjtwpNDF2p2GM89RGfJrPWvOJygaUcMfCXAlTNuv1
xwjTKXH2tyWF6XQJ5SoyqAZPxDSGQ9CK78laN+luMCDkuj0qnKjVSS1yzHbceDsSaHdG3y+0kcY+
JITz/JshOchRL1OkoQIBGfF+O03sSXwCz+XzGCuR0LTwtD/kYoiiJrFoiGdX2RJVaJaikWNQ+qBu
4GhFxOla47UmmgNrjn/nENoH5wZ+X7Y1mu1JN4DXA6VetDbVBzSpF+vuakp5Y35/cWV1H8W71MFi
m13fz3rt97HbBH4kFy5uko3qpf3lDOMybufGHj2XzeyTLoLVY5DmBPFyVoWC9dQJOg/esDgNwzVy
G9Lh7WYrDKslcVpZDKi0pelzSMlPXY5uzIuuuRtCJM6BptYAHs8YctyyNCrcLmqmwKkhdjZd9lYp
1wywTmtmhx7NGT+eh0JKOYqtf1eKTdL+ulrH0KRi/RoacShy+JDu5QxGq7gCRbDi9fNsS3oCr33r
OQ7x3MA7TxgxC7iEvE/QIrE7nqcYzksc6VX595GCkWwPbJRb3d20FQCM3p37BgYmt3KMZkaYW7h9
3hPAhV1mNjA1CIhco4EJ5vISrIncKWAvl71tsw5dxAMyU9x2R2QlaOAwgo2AitBUDEFnq9FDenP2
ZtPltomTdUQwa25Y3FeyTCyZpumVS2XUHlMlS7wLzXkwzXzO24TnQ759HDGNAegFQhbM11QXYe5w
WYewQuge+nstMACEeRjThGtGpKETQdMydG1s54pG7MYIKHI9zBMYRwxYTUP4iJositSkGnPafxLM
AYw1oqnwqR5xBMxEG+tQmZWoe8HqY6gwTO9hMooDKvVLGciLaCEgglBFPw2fodCCjCWBt7+Fp6DP
nrSok9dXTBsMxN7FUTQgltdz/TTi5jO+Trsx82kxJZWfAbGPE7OB5yNyxEgXWXIU+/cczdjqwS4Y
jr05wUDfVKF1X4QBlQ4tN8zqbMdpyJquOZz7B5XDiFmxW6doRNfY4xjs3Qm3WkHC9qWPwhhE3Ayq
6G7nBaGv2w9zg7qii6o4X3xCNvAZ0122NQHcjqUJWFFVCmFFELvimqoJYAQa1k9s2JmrHPq5ArYc
aZ0pfVOqPoBZ5xlBltK+b/M9KOzaXLcmpWa9LenwRD2dBNY9jSGWG+IwhjtiVhJrElKNQXFsTLVI
mrauB0DYvFtTsZN5NUUs6UqeZdNbSVrM6l7FCylrdmR9LkAeL5UI3HehfQa51pPyptbMyNxVUfls
2mnMIBbRkRX1Gpj2Tq+g7dyEe+y6zKbFZPfFvNhsuGFlp/KbHJPJyPF2myYsAKP0UCmJRIm3Efx7
QIPVROidzxZNWtLtCpJFw/BxUDYwcOeEFvO57au7VactBKMd4iu7PisTgyliGw4xWkqbO8K7Y/j6
sEUBDZxfZ2Qahy7huCmKXYOGa/c21QNa+6ZmodXBtbKQy8dN6Bc6HzjmnXdK2/dr0Xil9qciRrdp
mAFBvISJnf/o6m3Euyh3w6k74QuPcbenEZ5zI6WiUZyRa8rizflkWqm1+XGOQZ8+WJBpFeCUZEPo
TSkWJhi6qOtbficz2uZuV526ZGdnJEWrZ53YPqOR3XcrCf6SnQ7MKxGM7FSJGou+UHU9THXgLZPx
ZGvTvImbZS3HJr5jYlNztu67KntKTOeEUc9L6CBQh+nR41wTBKQjiN5C9rsxL3n6gAYGXchtD4Z5
VYfIYlyh2593LJfBti7xk8f045uua0NIQjFYObbr1DS1n+qnMLLALREPkAas9++Qk7We6gThekvj
u9oigfkrnWdotyUFafLq1rJI9HZfY8x8Nm8c6hHYpJtlOK8yVj168MuJIIrWPoxPGQlbRFkeo+WI
UaIFx/SRuI1WKt+dezXzTALpfO7+sW2VCKygEgPNTBFQ0GZqTR8i9Yq+Es74PINcDVOIPVGFfidm
qrFHCHHW3uaiEVvObE+mm82O8TtMYshsNy9tEIeWIjC7yxPkaFJwo+Bp9DJRYA3d9owcOlpjxhPz
uenMMwCCoWirZBQsLu2DznBk5FBRhsnRQzVNmZ5uf2euwQ5C7jSOgkdW6WCDQ5+aE32ah8DE25qu
x6JR3jyKamCITqwyQiVOrX02J+U4amiV+nxWc7k7u9kSLWnEZVIswwa6KfHlUND6ncVjKEkTevLl
OS4U+q9FVwUL5mD7pb4pfBw2iPFZgqHXgQHFk99HL/WGHjqrElnnA67a2RTB9EuCTHTUBcrdzCRA
Avl008sJU7lx5QNDWq19g1CQYbcIIafKfihmY6s7BUjWt+9Ss4WA1VObQiKP2gn3zsjs3LSJFKnm
ZtfNrKzjj6vWsbvJAeVwQmd5mlNOY0+NQp9GwvL35/OaaszYYBBtKgVKJFSEUQjYOTqS4Z9NlBhX
d8elycELvT4Pi9UZ70OYPE2QzTYPBrq0AxDP+870fSSPRY/h1S/ZQkAipUVoXuUzB5Hhn6irfMjC
vMByYiFGzEbDphGen5SM0I+/4jLr5uVV00zbUF5bj5KHHGatQAbt5Ih/mrBcqbwJTmfngsEastAW
/1SjNOw/rWbr4hSzok9uct6gi9FvgtWQ5mnUsm5DWBgx9tB/OocYENhwAG7KQICd02VaL2FljAyJ
/8PZeS3ZbWvr+olYxRxuOUPnVm576YaltrWYMwmGp98fCGiX1aqS9zlXsmSpJycJDIzxJ3L3dcWu
58XnKytJQqlA274L5S6yc8Pk8oWPwLR5L9ym4BAUbS23naXIlqpy5Od0ayPnt1kdkEPTyqeA2En2
L5q5zodE8hHpnklZqB4e+7KTM77XCElSpNgH+F3r0ziwzYtanv5zOMpjQFOJpaqA+4EdDgeetCl2
c3fnY9UFwYZCu58dgPqrbYQTxcGbF6lP1ARoYacZ67NcXbAvW4k/6nWVn1L0k9yiVZV1HPuBXwl2
au168l/7sPv7S74mY+LdjVRNc723UfmgW9HfWy8ifTP0zvbcVjLeo6LIwjVoWFn66+siHAVsQyee
aMT84pwu4Pi0MRai5eCU2QjJ7mxRcf+ui2r+mtnbObg3D8ysfVinzgiqR2+oy2VG6d8ny3fQWIrl
uUqSiZ7WHvvA/+ryh/SyCk7pReI446XEHJMEcTN5EuhI3VlOwh6HB6BECAQmi+5chfyzZJaPxk4B
Xb+Okt7p470ePH4RYbDwIazqgbnVbZNmip6WvC8klNE4Dj9x8Cr5S+TmiNjAQN1k/eYIRKxfpbSU
L+aEq9yogxdyiTBVXO7kzMxaZ+QyVW/HfmGX3ZdqziVk4wyhhGzGfZUrVyEINBAjv9GYQaoQoW7o
5ME/57mEqSY3kejh7+eJt9MElCosAHizaTs2m/sNTpZVw9A0U+s8LznHTBtXVbAW09kpuTWvuFDk
yhntZW9z1HaicIoHte5+fxU/MxEw34iv7ZDpCS12wBEjIct/cKWDxLvLNNqf06qVuljFjpoVzR9U
PCcTHbZi/4PM/Hfa/2fsn4+3kRowhAcWagf7F2RSCGNtazdcn+3Glfzc3LsBd1pTAIBU9F1pXptc
RtT4qt8Pjtrwf6BMbQll/BPqAGZAs4xi2XVY5M5bfBaBSUBj5hUMoyzo+qmaGL2X/pyDcZjGaa5H
p1guomtbEIBomXhQWd7JuRz6RkqP9AyOfjAJivewzrS/cca/o7ONklIKG4tDtJoGhxx0Nhi2v81t
mNbiY1k2ckDTutEcWNGvLylw1PZvtMMvdx2ZRwRL7oN/sRX9N/xXYGaG7xqj/RQ6NTVC18syowQw
ax78eLEK2XY2qkrXihlH/CV3xe9X4M+gOEsAkh6uwfRNCxPWL5xLgR61H71EPGXeKnX2q6C15lg5
hsB9yY/62yzShPP7D/5lA3qm71sOox2wuAXG9fPSt6cQi1rkzk+e6rKCATitfNAU7uz26Bl0Ayjy
Ocrc76ka1n5/GW+/v9RWcKQH2OlA539RK8yLJca0Xqon3EcKtcx8HgMQdk5LxAbBVHBu6mPV//6T
rZ8trVCvUtCBtB8qFlYAl/rPd6AXeYqmNzEes3qUuEEVJAy7l7Dou2GKp55z9xWtp6RFVgU6zGEv
D2E2rTzK3SRIk89WVxTo2X9/bW+XKMYL7oXHlo4sSJO3sgl/3JEBBIn5qGEVT4krpzliSFNLdGlS
ipRmg2rfl52D938pUsdK+GddsKGKEavYlgVZi1bvbZH0pSPTtYfHUpTujjZX3RMkl8L8uKVT787n
2ZoC81tV+rKdsZyhsb71M86H9BT1GGGAodMg8otbT1SZY/+LQuftUvYt2/VC27ehLT33F4EOx4xA
sB8FTz9McWqhdgatE5BUWDAnhbnHcIBJFUmTtdcel/n7R+b9LGmCvrUdblQYsJVRRP0iaaIVEBLN
3Z6Koa04m0U/tuHwFImoSl7SdTX8LJ6MDRvfh105AbW5OffRjldxCQPoPk+Bt3XlTbf3ZvvfLpnS
8ltmWLiZnNgfLYHUIpxp0fFCb4ZkxNs0ROO9WHZKHQbahMlxkWxxx3X33tfUcHx5ZiCFphotbdNV
TOjmGzDe/hUdBAKxH3oNXdN7TEn8yHnBqbnERii8paS3afEwn/uwt7MFGhZD9s56CEO6UF0s/Arc
6VOKsynPThj7gkFcwJidMWxiKANpzRTlJq1npuiNLuUbZPNc35ROK6UOaTjKlVzZWZaZl8Cjl+3O
pueM03Q/9BlqtQsoSGa+/P7pWb+sIaxC7DkEuSBZFrPnz8UgCKlwC0zhk0aJO/X1af0YiO85jMwk
xAe6VBEs3gAphGFNSbH1wdUrS2pZzPIYM/dSKvd3d5LSQeWB01+7hpZqv5irnZrLue9DP/k3EvIt
B4ntH3kH1QMHEiKht4I1B8s5ALA5PDIMdl7zF978zGmuGIGYjrQHU7vl9saQJgSsnIyjquRlIpAK
pn+5v287LT9yuBLsxj5qQ271myJiJibwEWvqcanDcM/+cLxh6so7dBWu8Smkz6bRDBBG13/aFDEW
7CqKiOFzStfFiJ7XwK2X5dLQKQRzrC9+qVo58CD3DcOvzNDOeLdTUFlFOCsTY7r+/jv8LI+gP0Op
4mPr8jGJBbRKb/oGsaFfCqDaHoPdmAaEAWNSO+nZWMG9svj/qzsITMSo5AJB1Um7tvXmrsGZ9Mzk
Xv2oCUXdwfeqPydHIGdY6H2Ezva/aDPePi/KGHlFUWh5KM6cX/rzUvRSuLF0j3lWBBTLmuHb//rj
86sAoej7IBol85ZYApP47e9v9i+fjyQ8dLyjHXVdx3vzzZtqy6YttLIHbY1YKGpypv7JtVVbHsKH
u97GGfxvKqVfLoDHjOAJZwhOLpMj5ueC4AMf+0QajPco6Y4K6B5Dtj78UmOSyBrrr+5xsA75GPzx
+xsgv+A/T93QojWTygUOlujXQ61cFxcraro9FBTI/XMYzmN4zUY/AeThogdjvPo2ZuF/2aj2266I
TpCzIEKJRGfImnvzvUvPEc5et8MDzqKsn58Dt2u3l6geiv1Ok+kNYRnOH5M1SFabfSPHXfTycnTJ
E7uQ+HdfzAyuY4BQbz9hlQHyuw52LdEuzdYzCchTCm6yZg1hxDJpuIXD8TjEhSsNX7CqUhHx+9v6
trNCHsvCRmSK9o7u/+2Qk3hJt7a2VTxMkXCOU9fOyyAmFmAo+8vclMIrfni/vA2a5HXGRCdMOWMj
aPyXh/y2pITcax5zKK+KIfDtKLJUU5Q601Y8BIecJ08RowH6ys5OwYC///K/fhyVC/YOIySiWFq6
n9d0kXseHObu3RNLEgCUFbZEe91K0MBObv/vA673JiyDewzQiPKGnRx65D29/chxTNY+oke81wLg
4vArrmnd7S/zuEiuTfroRfWQbRNOutPQ+KPbPdvztHfVFZN0Yg4PbodOQjxqtFIbqrwU1TrYSjQA
qK5VAsqklUVtskTY7VqcXe+9fZ6qJPb5qfJg2NBl4IxLNklhdcsoZw46Fbl2K7+W5FiWwN1gwkLW
ASp46PErJfHyZiHprCCvJZE+ZenAXw+VYqptFklBFigGgWbbpAIjy1Uf2pR9C5cpamnjqoVNNxpY
uWxNWVByR2SDyHfzVCU9FN8JGxWqoFwRb6IxpEFvDxp5oThbJCw54I3jQ/RQ0KaNBywpull+JZkS
8cMiNRa+BOg1kpZ4u9xwbRLuNFhDUknoUE0UlRwBX7e09sdrOBhuOsXLYAybfzPWOHKiu6LfMZwr
cMY0l4XvXcCR7M7VS7HYv1c3Sw8ruhwXymOsgTNNFrSr0+wvGm0B15TTnX1gPgobBlyTOPGhQTUb
z9yKmwR34GadlGROT4KhHcmbGfRCWpU1F9q6i8z4yA+Q+Z86Oz0WuI2bux+qkJWExwGE06UzA8bs
/kuHHBbxsJMA8m1ylwJfmZdW+RRj1fIwFtUZ3xJsND+Wa2PZ3EBjtqUhEn3A0Fw7tlXk39d2t0QP
+RyM8+eCjAisgPAL3h6dVWuFHaihETOTeqzhQ4kHSJ1TMbguQGGP0/8bwqc8OE0QLn5/EWYnEfI0
x5f6Mm9TBmMN62GkiOkRZorYtzyAzUtblVhyYv4IBHMqC9O7GdJG8qoNkEJUxehJVu/PXbEalW9M
zru09PEFnzUIr6EuWxHnGoZOZmSJr3XlCtmaAUG4z4PZL2V26ve53L8sw8Z1Ob1hLd9rVJzEZWTF
nnkvKz9nf4Fbn+e/ADMs9wVSXMzviMepO/tqGJ2xvQTuvhrTO9x7Mm/G211JG5dY5kfkjMVujdV5
VDywZghIF5D6SyxFB9sU5nLSDMCrWazMyr5FW9gVLWxOAO+4X7UYgGpILbjZ68gfxIcgLCcD7kkh
7FReibUMqgroBi7afDf/ow5dq/iglvXsr2zZ8ti4wgRjT8+7CO2xvYjJlMtQiRUSA77jtjNsQ5Qn
oZQ9alQvMYWyMJWms7DtwjPRYpJrsZ+7PvHgCHDVSf5CO7r8olzS4WL2tTcD4VZZmmEUHRLxHJRO
uiD00nrOZs04bPU3VUss3HxsYGYFl401c3V2sl8Umqq2ehlGofGH8AbhXCJVujT353heI8vf4a6c
Dh2refgt9W3SmQFDUUmbSMlRxWcr1gSoF1xCA/dVaFKJtXTVRT0Mik+cTWq+rBPdBdyZTj1I0376
1NV2kF1axxM1EL4iORRD5YerhDrnZa94gKA18g7tKz4L1AncmSg9KxZtt80WusFVpqm6n6VeKYLA
4O9LmWD/qoN+pgVm1zsP6Jwo8NuxTAOgdtQWmSVJlt7KvOzJy1t/J29GFcq8SUKKaL22HpuxbDOz
LE5NZBC9EUeGi0qlV5ttUT/vYDsGZ9vCL2SE8XTjpNiS1ouxTFsmq0BpmNSj+bG2j6o3chco8gHa
eG6ZqpQYNbg8KxykHIlDVp4CxZRJzkvR91pUoCQybjPI6SddJTMsZv843BR0pLl255gBdXlQIONc
WHILukRF8Fx9JQ0ZwH5Zl00/JlWVnrou55lGvREUGCYbhvj51BiD9MRYCD6436qI44V26dJJOpAj
ZKZm+R/ey4N9/9/FdhiAlm0f2feiKeXfdxRwQWycvAGN6ijTymRt6QdkmqsEPey9yvb8YzFuBVoh
fcy5wURPs4S7PNc09lO20wGXK1x92x25NISbQgA9ObQZkFWliiiaVF3prAol33WWDLRxQZPomS0q
h0lynfTpEHp/dskssfrKRsFGm6B+ZykAf1Wfrno39ERycNAAfkmrxDoqKah8uWRuqJF4UqWgKFDu
HCbO2noqjHAzH3v/oNq6qQu/Drirsj9SyOUmnoFJjO9V4YfaaV1VQp7qmpTs4Cw4EDWkvbgp7aSM
c0C+UcwyGUDYghWr7VcRDJ2BDQwjHkBdkkZN6VwNHw1ge3KVhH10iQADbOoWeZ6AGbtVeMKKk6TN
2QcAnMfLbJqE8VwmJVxXyzZSOQS6E9DHPYFJVIC7vLdnlIDkxO1NdEr7Fnc5lGntGPu1Glr5fHlC
XLguyLpx1AsdMEBi9uUmRVCan20GDu4PekKsvHqT3LGSJUUGoQbYsTp8UDZKlqPHnVVTpTVeWHSk
3ChaUlky8RzKFQNjxr7zGtuj0SLDT9ZZp5hmFgzSmGz9NME/T+05V6adQUXSJTbTXBsXFsQn8RhO
WmdnrT1BBCa7Slf/RPpDfiInusRG62yScj+tDet6wdQRKhWPyVHAVY1w1Ox8dR5FdoRQy0ATDAGj
qpNqngbVHqIOkdVCM7+p4tmJbkL7ophfvTz3/NA49ouMWFANqQKqRtXZojv2Sc8TmVXbqOpQJHEn
KfLgXndFzfdCeGGEMhVIreY5RRaK9kTtuUIKnPsYasNB2zmMaMeCu3Bq+ja/5mbiu6+1etitj9b8
ZSpIRSDJIENj+MHxTUm4OyJNR/E5SUXjtXgSpOGfEEYpB2MEkIIDpegxigOk9xQlDUJTVwgJuac2
ISMu3fRJc/Db6FUC7VyC/ys7zaMrGR9tdimUBs2iveD592Pl9e17c8kdfO91DpWA4q1EUQuze1Rr
vceQze/DfA7DfK/8Ow1WGOkyldYpJZgi8+O+EAeSxSlZNqdJUIyW02ZC5MLSK1GjU3msV/k5BEHE
wZZW1USdOoQDunstV0OuRYsjmZWjb7K2IHJC44c9SblZtj6PSkKEIbWZwgtDyNp2Zzev0rH4z+/n
ybcYBeGHxHvCpIQeEaTuW6Bx9/y1zdOmuq+rDnE2QmzVz++SL94Uk6VtJv9PH4xTiBEeeAbY34O8
egvFVaUz9WG7Z/dFlfXh68akECDy70hgIYmiN9a6uTQcFZT533/wWzIEiJ+BNnThzWA93F9UsIYR
EoZZN9lts2xd6N4BrE5+eh+RMYOEG4nDHIQ3u+0OFjqafc7Gqjm5+eaQZuNzpg72Y3mUlskkeaR8
hyJwXrr3v7/It0wu9G0YAmKT7B7xn0BIP8/5G2qXIOiEc6PFgkqOuOq4uKGQkK8Zrl1lXImd6bKg
iJM1DMJP6yS6rrtpK0Le8tiuB6D8oc2NNj0hmkNrHNcsA4ecSJXT12d1VZE7lFdGU8WzN1QrEUN0
qk52qYlzAcdVu8U7WIHff03rgD//gZHBnVs+znnLJJ8UO+Nb+MRE2sPaFPZ18rLdCGmd0sYlMy+K
rJ4Yu4lIg56kqZze/7Qv0ZqkF8J2s/adrXLkfIeOm/kxGCzj1ZopKgRTHYSKjsXTemzwTSS4cR2g
A8/OJjkgxnTKsr0dnga47M081UGWuQW+WVP6PpqlmgMyQUi7YbJbiOslopDJZaMQ9kdKHfIpSZy7
ohMYDCMcDDaHuzwjXnUuUFt1TW+c0NjtlrjpiNQZczid0eueWtrAsr4B9B3tbwSMol24bF7tBC/l
nniYbAPXmMfykogdRfBDbyf01Tf7TMbBM2qsrWaAQanTVXHjlXlb3FRb1CRPlpy60d16kbEMZwQ6
XbQ9b8MYOh126FyiBp4R7ikyWkHg6XZnjnjf1rOzJLlRXnSv5Y1juBp/bBvxQe1pdAaSWeMWo7Hx
2V1M0yO2sI2GrbqW5N/YwU0eehW1ftkwA2C03qetSi+5GEdogUNjUCtGJcHpFPxF3E5W3KSMID2g
XdlgzjsP/bSw7HYVxKnZtAWNc4HT29jYw2exjkGfniZnY5I/URlRfd7VxBbNw2d0QzvWKLOPCLP4
wGRY5D1pSW1gjsT9zl35bc7WxXyl+7XDu7kbLCs9lWtSzfBbSB5gznR6pxqa8jCbeSBDmcxb+SjC
TsYnKa+CjjTVvYDBI6VNUHOb2FtpcJ7KTnbTAiPQPNLFLt5cxzYdnvhbbaS0aOD7ssBfsBn4G6ln
w3lxWkGMXREaxcu/bDFiIH7GocGAAYEp7cRQu0gG3hJjWPYadASddyfaLHdEjJI1bYvPFrJKcjGp
hMltQD6OB7tJ/HsVDR25HXYS3C4VUajn1Vpz8LAJd+O5Ix7pcVmmDmxuttLPVTUTixO5dbo82UE9
jqdsdf17k3sws5k5L9PyHrErOF55qqJpNM/zwP/Lbmq7NNp3RUmszr3RkXp1M2OLyM9Zm4tvyVhu
xdXx8gUXnG0NH4lByNtL301mdRr20NvwBvj2cuej4ayurZNE3blP0mA65dOKIPVsTeVqPURR0z0b
wRaI2MTtE8RznS3nhWlwj5ss7M6gM210n3o4asjUaYJHQgOa6LKgJg75smXwqWpm62keXLHgTHHs
r5Yf5ffV6o1+DEpUPA91NJ+HKbde1npN43IavvlZ1r8Yll0+V66xWvE+uYhAYtjCpBbEfWUEkz4C
V8GFn1fP3fPoVDhDPZqPeHCMvyOROjfkG9bnDTPEBV1zegq8Mbzlu1oX08ioQS34x2efUJV4RABC
UFe0P0574qZxVAXbF7Ny9yusvtuehFWN70Ted+8TpxueUnw313KbvI9TaDg3SWS2l7boZJIh4MED
ZF5zYzI5nC2wWxktEzyRPJTedgSafjY7z/vPZofZl2Schg8b7PxjSvzYXTUOUxmjQnTPbd5a9EvL
fvHXwkX1tBfrnelM80OLFupda4/WZV+G4lIWrk1smejSGGHX9ncXLuWnfnaX97VrTveElGXPS2DW
Jdqkor9U9bA/4KiKPpG6Vd1baeK9D1FHu3FBmmuMWjx8MBG/fqm8efgSEWt3g+LGOIGTJLfeMHec
JoBuJ+AiwwU0Dd1bV/jNp25amvYkNfhXZxPGt9TO28eo7UA8GBo/ocy2kdkPzs0StPaT7aTGednF
/r0ckvY19XOyebbEOLeiHAClEuvVIkHtNmi38tbJve3dbhvTk5+O3Y2VCXGXLQU2pmTf0JPnYXHK
h9Z9T1JxuF7IOW74FCu5GMyuD13nbnERhkNwDasy+S9K45fIb+dXi+PtBp1iFJcEPWDy8qiHeWl+
dinAF2Mtw3deGgS3zp63xJONfAFgYe9zSDOPdX7BZ3tuw7b5NteFl8c4o9tHliZjQtQt7BO7wdxF
KBn9RWk9pgTMfFtz17jv7QH3F+POnUc5+dC2ORZS8rReyJjZ43YXxbesKfPqtNgN6nlvaUBKEgtT
M1FwqISFgw91qZpXCmrtxDa/FDEHTwm2hCUv3myj/3Mzgvnq4Vm9K+dupmZke/mBiMLpw8JhAxs/
NjczMVdxCAz9yUdsacdJ3VpleTJykTEhg5+v4lql9fgfK5ia54xm7WIssM7nRARmHqdAcxf8ny9L
QR7gOrd/ZLs93ZFo/5cYnRcf3J/s73K9GnNQnvbI7q8MPp1xZ019GT2C1dW3fLHKOdEedc90FFl0
hdpMBFoAmyM5M8B3sK51lNcGDWwMWWV+Q0GxnpbI4xUBbmf8x0gnm3FwyN0m5qqqv/298W6LzHAf
2n3rv2JbM+5LRho2l7s+pa6z3M/5WKD48L36TLJF/5+Fs+PB2jz/CzF1/Yc66U333GTldPW3xX+x
rbEezkliDPfB5AWk9dMQfzeyOtvQRHYT+R42QWKXzBvzp351ZkJtkrE7d6UXNHEU4DoO/4S0D0/2
OGyEA3KH72dR22ezXZCm7/74sSXE7TLbRZZfQTHMjylMgIibsE74Qi21BDHvR+z4xgeLDLjvrbNR
fqLcecSLUuQxN968X8hDu4TOXH/GngnKtu7ht8Rp0y8lkoYxbqVEJeYudJ+sqPCuxWqRyp4nQ3WT
tmH+1fXn8TYwtuzVHdEPuMkUkIiyMB36u13Fa9IkbE0st1cC/vr73M6bMyFboGBumZyLvMv/Drus
P9H4hh8GkDTi4dz0tgr3lYF+nDDW2OlDvYvuoc+3Zy78r2L067/63WogP0kJbEuH2t070wV5bs6/
gqO7L90pesa05F623BuuTr+kdewteXcuPMN7dLvVj4PO/Eq2jvuwlisewMqZbpbIkpJ39u45H7rq
z921M7K/vXZEezNFt50rhs8+GUQkqZVl/mykhn3iEG4/NsMqbv3I2O9MqtnNsm3JrctnF+dAuMbH
LBSCcD9wz+q6FmXe3JRpmBXflboelFAqivc8JCmi3C2ZGZLvvQTilGWs22nU8lNOwjhdpB2lOX4t
PS6qZAmFeujYEa1qGxepT/qolewlBYV5TsGe4VRmAIf48ghIvUyk/1XRaa3SZc9fAoyz9LEF74Dg
r3gq04rmSg6lis/byYuZm9jsZoxTMSAC/NyaT2n/R+JF9Sp+AC17g7SDth9X2l3UeI37l8ZeoS6I
Aj2NNam2520WYn9CXZMOt0MCvUE6VdptXcyu85vnop4nMcdp5E3FZSbML7sY4+AMZ8NoADSMpNnC
7yaRq8k9kfVWjYmppMUzeL/Bcu2h35sP7tInxZ+Tl7ZTR3zJ2OYfCfNMLAtgtqxs8wHSd/X8G+IP
0j6PZyJlCTteCNDfLhMKx5DIm75sY4IfUnxayVJwcMWEb0g71LjCuGmGs4gqLHqzRadzVohRdCSh
9fvebRGKl7yevhM4XM4IJDEkeH//CKGzu7B8WuCX0/vN9NliYdB2N0mZQLKDu5W7/42GLMgvc7HM
xg26lrJ5r1P56x1qvOVxpHCDiiWJEMCFzCAZtzHIhDX+l5lVymzMbZHjwurVEorBd4H3+Fm1xrlp
SBhN0wuo+rGDxrjU+vGDjpDTjq4ocSvfvyQOh9/wTC8FWr5oM5MiTpzZ3uvitIfGuKU3JHx1fKYi
Fo2dCME7hQ9KEoT8qoMr0VphZEhSv8o6lxIxtOPSWqooiUz9maZjtPGqXWyZSZ6ZiySElfJczRHa
DqGMrkIZwfq8kRAbU5CErs0FtwpRQcoDozkkdTWlE/JsGyVc1uihZnaEJZkzDKNJU8niE67WXRYI
Txh3cH1OTvpNwK1pb5i+t8F+l4h24N14kR8MxQNzMVa0WMAAm939nvIKDnGyMYJ2uFjIoWeTq3dW
NES1jygMM+WXCltocWyOpiupiyRAgQJonVgGceCDLVBkkHheYgm90a6Rtg+lG7PPFuBeTYEqvM43
Q266thBOdp1Byac208F0CXMiHL8T4J62UJZJ2HgBq8eX8OKhnJVKhCy8Y1gnajRueWMIsQT7shO8
cmO1w7wRtK+Q1t611xXRR2AIm1i8Az0WyukrbHtHDW20JfBt3Dj0RPj1lAFGg8iO4mGatpMc1A8N
r3pMP2BZyGoA1DppdygpkUXygSY0LJX3WJRuB/6nUcfgUKlrKy2ThYQN/TWz1uKmXvBb0/sk5bDR
DRILyaW4Nn4vbHkNVCA892hAgOEtlcuxl+qH100lGM47hEmLo2jJ0loGzvTuF6IAZW7khH7GzE55
weSA28xbw5ngxsNwp3lobfrzeyGYUVY3yswurshVW19WcsHGV23jbKMcx7BWVoygUjlXsYz9NhJ4
cugRonyLtjPJj9v6taAsmJ9NEnw7qnOUFfUVa6kQX5na8m+NTBle4Msjq/xoZtVM5PDqDOD049AX
7ku2p0X1mPuEu18H5jH/g6olkw+zD6F24OpTWuM5MDxMo1kMf/u/SLradJpm1EYMoWxxtcjlHbWr
iUKhjc7aYy0OlThvaGJJNt0s+XpiHPC0IZaofUJ5lO54YNd6X5dgtaK/2oxW+rX0JjnoD0q6pjft
YY5QKNCYmFLVgeVeEkFTh0n9Y721Sf2ts4kom2MAtXUz480lUDk/qXqko4iUxoYIY3k5GNjFfrPV
IYqYJGjcjnnwyHXqogXRh7pFQ1l2tQTrwy1hLTA+rn8qZtQa25Q75aps+P2IiVT8gTqxS4RWFK5m
deVpb4eHQ94BUOEPl8SUrJHSM6karY/5LYCw6aJyc76PHrqNGps3bwb4oL3LOIOkzkXRQPYWyBcK
VCSz2us5RVztfValjGBi6azTbLjinUcFoJjEIyIvWJRuv55G+Rfng+pIeGkPqi5ltgf3kpdorZvc
qZ0gXW5+p8N3hhrDTAsyeug7AX6kZ1AtE2Azefy0fSe/vIoi5o0H8vjRno22sdcWMkTY9cobT1Qh
9pELsNuxCEvZD3p76YzJBVEc2TlC1czjUutlUrRbkS9SvODw8q39xRcbWfZ36wbdRRpoCQBc08+3
ZeEHF8169WuB2eJO+JWsBECDsudRDOrWRdJH1CAGaPvYqtqcSq99AyqH8UfO6pZIXlfgouUgW5TQ
Qj03bYLSD1sZ+1rC7vm5/ZDKcuMviTyec+WoCNrgIAQOBpL0hJmK1xDyZxBHj6E1ovk9oh2GI8zB
3UsxD7dJ3ozOfCE0pq2qe+DPsB9urJG3XcFHR/66kljp1yz+G9K7ShPXagCaI+7LOpOuQ0G0KBL7
GUUCcUJx6VS4eG81J6blwY47SD4HXbTsSrHoO1l3qpqqm/4aK6ud7U/O4NZufvZMsQXL1bI2GQFm
Eg3JnVEceisi6QX5oaGjgZfseUX7+ME/jhyjGuVBq1IbUgZQaYk8dNba00hLLH8qaYTyBhKOIDuA
7mDDEmSI3CtTpWWqwwuWzMc+7Ug/LUSiCu0T7d4EOMYI7mi7W/QchMndtyT7cmn7IYlzJ3OXXuca
4rk6C4OR8ozsgHcwPfNODEbTc+pka1Ce9XsRtJcrCsmtsL8UZB1VEbLbYyfrZaw2dJOJyUme0txY
dzRBvP2h7b+OFlqqS8vLYMR2hj53+Ra603HU889rI3CmV954ciyvQ66Wpm3L0i4jpEb1xQ/GnHtl
uoOsutrDrIMAlCcuVwoI4lGkIEvfwHIopFTOWyopEGrnQe7QIskksZavgTxmu+FIAR1hT7iFg1EQ
lUMS5VigDyQDieWSHSG7sxst2K21TELz0FomBPEpCXft2NPpDzrwzRjJHcWupLJOtS6nwznAY3Zc
k9HlQ1kSWeU8tzR9vByvKXBGYArmCObfpW29E7dVFtUMRL/yTgLZGphJCuE3IZjkFjU+gUy8wGSi
OyKtbcVqbJz2ElEXiDOqxJrXTB1ttJYWYvLkbUJ3wnDyYDz/SLTjZVg8F0u9XqqnaeHClE1GnYgi
wnjlPRjYLrgCbZr2xlqS1RvvAoKHLDa3tIdvZekdeQOqtQWEGXiASpHZDtvIItNrZuhsScQj5pFx
N1MykJ5/E0YJHMNNjj3rMIc3tGN0ZXLbKBFZWJlyk+n7SvS33CmIC+Q2XJNJ7l5zoZx4cTQS42Ge
16Fb6vqkzjagdKm12AAjl0vgmHvTIlt0CnJR9ZrRkwdh/8cAMpICeafLfq7iMLXIkvdKSKOtHpM2
YnxH69xgLob/UBNp2o5SnzYV2cQ9U4e83tO8D059d2bi4tqrwL3NCnj9DGdcQurLVaUC6IJtKL85
X17mB+i3h9VKhKDVOoGSN4SbI6uu5ljdjdf6DNhm+YkEgBzRkXhs5ZGjSzZKJFnbZ5MMNyScyhRe
FcSaeGeVK4mgwe1uEF05i3XXHd23VgcancObkx6y3KLyXWYSy/gy6karJRehUOQeqT+ylSxIZb7Y
ym//42kq5WQ6jPLhm+4K3hQjAKeF2keSI7Dfz9KISgg9R/UGijcbfrztEcrN2CTHreniFGYLGB/I
ySR0TMlo1XNwplA+dKVtGsJUeniVujpVLbc+yCNmJz4qUhEM+nfAB/IRaY0W4ll5QFujl4W8ciF0
U49oC7Up+hHnVHH9ERGuFBwE+cjl2ihTfKbkvwNp6nRQ6DYNPu+Hik5d8tStQABacKlkhBnBODwi
rfVSEh7eciCXujoHfAVogFEe7/TadylYGp1e3ntzW2VchLyZUrCi3OHoCGWpjbA5cL9Tu5WTmH6J
nbACiaOQ9yWzNfaBUAXiVYE3iBAW8yofxkaJ5oe1INj8FB1GrrMk9NC7e6gluAiVtT8rt/3Mi0b4
mXJck9dy9DC6WxTRgljvLEN9EcZNyZKOSG6UyJr5C10LL5SRxX86OjYF2qROCIJ58kAHA167wHHD
s2EYlfkDOt6gNli2pCocuZzLakslj2p29dHNuznpMl3l3+oz3h9FG6aEpWjJ6e57UA0WjH9AI0qH
qENUVBc1HurgWnX6qdtJKWShKkVZzKIDG6W9SYx7S73Gi+A75h+tjNHnAlTbgZapta7vnZE5q6xt
B9yid5zqNVckIXwPHdeg1SAoPqR0VbVPCd7q/hWZOSN/QCGTj1fBXWbeHTCZygHR7wEwu1I0NHjl
aOwjgaPZXD4TVWPuy6k318ii65HjTFsMUrCmWm04BSm70c43Zw+7TcZymUQQIf2VpymWbtnGWsjb
5cmk8DnPKWRPXCYWy1xpFDnIN5nrnPJOpheds6FjHdCFyvquRoFQVXl9q/FRyOM8A8XiqQf+IeYP
1iSz16cQONF3T756g6Vl08t7Zx2SoxWRWiKqCxCvOpB9yf9w9mXNceNY1n9lot7ZA64Av5juh1y1
WKRsS3bZLwxvxZ0gCILbr/8OlVk9EtopTSCiXkqSkUwQF7i49yyn+tfpAmRNAA7cweMGDsoHNJxH
zs6HSC2dlYn8tyrFc7MFgNaegu4ESgTOaJ0i6ZYgYDbo7wG22uwhI75SuP/m6Z6ARLiLrbn++YK/
sqLxJ3/jfE54RIQpbomn5XAuYcLOcYaMFGwCwGGtnzBv55JLmxY9dWBNMJFDFljreXjG750W8klM
GkZuPSYPAkzrOzmxAZEn+oDMu5aUZ5GlDoxreVdj++bgoAz1HFcCyu5sc0KsLl23gmfPdJ/z6Xjy
gzkbJJxF23KBa4q9B45x6YYbu62RqxzAdusGOOJY6Qr7PO97dIRXcX48K1WJk0TZ37jWpxwtBd8S
UX6up3Bc6ta0shvWUD1fldxgXNMGfjKCOW9WZzmrM9ehOWVu3GerIlgGcAsSKof0q/4FfLlcJnGQ
gl/WHgFZWJ8IQmsrvcD2WdZPUFJJStSYzk8rwxxc7PgMl0Vnef1CaTBPpDtC25/Z8w41ulVXuwKU
CHF5QvUG6+Uf03cS2ILtFlYdamN41S5U+/CtEMSr58YJXH8qC5zRmqcgogVK/7iUCm9NMzoSrAI/
4Nivo9K6QXtnd4Y5C4GtDAe1fCLZnHlrqJcu+Lr+0q1L4ZyYDCepmOWUSQGEu4KIV3mQdUzCFP6B
PKU1Z/qFBedQio5YX0CzeHuihSQLlLecq9HvKVLH813yjCk/5Qf20xVfKcAJ030mbK8vP2K7WxNz
aC6vE86It75Se0ZjBMVQmIiyBCgPCpbseR/PKpBz8Ic9qHuoSpykC87cbs9bk+i2hAsd3wDutm7u
Zxj6OShoCh2/7yFquoi+M+A5OQlryBM0tGuymSIyS1eiXn4uQJxUtM748nCSqdrXrAfnD32np1T0
XHI+o+5Xci5eYXbK+thJuWY8FQ+bE+jyrCAwgr3gkS0fGzkPn6wMRV7cKFlj29PNYsPWBWYTQV2p
5a4F7H/yI9DFID231kqXpK2yX1NHkEMdaNk4xYe+BLomOGZOMPgMFCc7VbAZopBU3vioIiu1LYJ+
Fr9Sp+XDtAODcSkjXLXtahe0sBhWnyXkSjy2c0B4gZysvywu3bcJikPHZaBtsFurUfadLCDrdTsI
gKKyY1jhJn4/Z4Nyr5u54dWnBsvoL99CW/dTFahwOEBrd0Ffs6jnAOV4QKdu+CjUn6QVHY/Aikvq
YzLg+YCicoHo5og7KH75e4ggeEfU/DJ1P3VYW4faSWZybDkZl1sHqjC7khcOEPXcocgLUmy/gJt4
IZ83PVjeakfGCfgvV2bjTecPAUelBvc7+12zNM0IgldbBAeI24RQ/3GWkd+yvFpId/Bk2PdoljD4
n+UHrxoteDHl3FJ3Fi2nat4CmwtE/yZHC3CyNn6TjKULnzPSuBTdWgsagVu1dOMMqBMr5ABTMgDL
vGnLczj9FJscvlLAb2fYH4IdQRi4INR7xH+XAGbs8I2VlQMNb6AUlffBxh1sMi27AT2rMa54UHff
uN8A1RIOmT/egkWq+AFCvk4DJ7qKXOWQo4CyM9gucQsr3fZaoOLp3YWV5Natz6GD+YNhU25/tCQI
CtRALXDUv9YL8E7lPlPT4A0bCZh5i8ow1A6+B9WInhMEyD+DhoL21cY/S249oZuxRFZIvY+DO+tR
awyWfDMq6vKv/oL0aqW4Tai2nU1zToVDaqep9Q7IGCe4B0gGM7PpvHDmLvwpSvSiIPWPJlQ+1753
la5qp/OmBpsU6g2nbdkCiAX76hn8fU6UTyn+iYWQg7oxfGaotONycEqReLpSAo8n+RnnZK100mU/
oaknsNfLuxOc+DRIcepfYvcbcDifRrHtheI7wVMJXZ1zL6Oo3ZEhwhAHybw7gZTPB86p5HlqkSZQ
fnram6GvhcVKgaQnW8VRygb+H9InMIpxlsV/TAbRERZP3tJYbF/2NpoXeU7XK9JiA+n3S8IligNG
/JSI/vvOtiZHky2wu0lwL/hD37Kk+Z73ZZD8HOEQD4IkGUj9vq96D7oScuU2nr7tfK47Pf3ohK7P
5zFHhdmvSO+gGSSrTxQn2bznqC4qBplHK53cHWRp1/pEedLIyZ+ykhRf0gGGA97UefPOV0XLjvPU
A5qZEAeOe7GwVVqB54tuNNxwlI/rhIQ9sT1KpBRg38aB2yTLnwqJBzzJAgAphy2YYagX7N2+BDPk
m1M5hW0duaxyqMN9oBLDU3EFqI8dDrdZp7D9WeBSzhkPIYad5ylMK7eiHaBOPdXEb/eqE53YADTl
WKCywY40aqdQAPw0j2mBFMBn5QHCV93B78esOob9DHgS9ABoCOB65nwsiSVIJMGw2g2+mNAyqqov
JcirnyDeXV5xh6kfOHz6dkcXMu+T0E/A3ZkzfGhFs/4WRUQo3ndDO/4actTgrnCv4x8yVDGjuhjc
G1YMw16NIQKxR33Z+9nCvbjZSRhTdsdsqKYfnQdI2YYtzphvR6na7yJtoc8yAwO0A6ubfuxAVr6F
Dqr3DiIebrNZxiKbD45fiyjwp+I74OIixu5W4S0XXgYBxdp9zNrOuqIJ9nkwRufhyqnsEVxsXLLJ
V8CisatVLe8/I5dPbyReftVtEq5cukuB9bx2UP3+CebFdAMx1gyojy4EXwUtCExe2UrnO1oQpX/n
4JrXQPx7LOxthoa22HRdjgq5HQzBMaXI9DY52lrBte8veQmSC0sLgMEc+X1paiCQUidwoZaG/h1w
FBVESGYHRCynIOIO1gnoFje0cspdgQsS+naCX9M6d3eF7Y7viiS1/2SE069QHcp/5FmpboB8dONx
srHKwiA5hK1DgF+qvBtnlCXb9qjbTxuHJN0NpDb4F5xtOBkGkJa+WLbXHLIUcYer3qMC8v7PBPch
uFGPxX1DwvrQO3149H0yHVyo7n91aif7lOR+sPXDMj+M1pJ8yApgd+joVOjEKmfaQtJFRI3nYkvN
rWzYAWFXi6Nb0/znxC37o2Qym/blQLofwL5OdAdkIwqAXmYN7aYtU+wsCVQst6IDDxLeS9DOqqyy
jVg/dXJPlFPXuyFsXABNST4cQRMfvxUh7mK7JpVk63jJAGDI5N0WEGa+83HG3y6pAm4wm/2PdiOq
gyoSGMdDqf8acncpMJH9OCbXwG6qdI99iX9kak7fQexVsn2LDO79mObjT6ftU9zeBoaOvFu0stvh
i7gf3dX19J5MsCVCJ7pgZNtCEfkOHwvSaposBzH09Y/KgsT0Q8EGOH7jXxzY2h/4K8eZ+a2xSJNc
EWsI1GM4A8zk37FxomAU4vq9hMGDz/CGpnK7/kmeHiGgDkAvAOtooILkZKnMUajX8MR298uMUjB4
ln09xeBDlf2dM4JCcg14Tmtfo45W2t/nGT4ExZaFI/M/peBZFGpDbUQb9hYHJeN+N8E+u44JcWqo
JQExCsn+elfOVhAuLiiAsNAr4hyGAEAS9bjRIB+8gfgPzveqm8dd3SSK3k2kIOhEc0LIu3FO0dpt
BvBYj86cL/cc0iN0Q0pf3udFCI47bAycLOwAUAQkbVMQNNivZtDpOLwk0CvaweukB2FGpYJcYxlU
7n2hKn95087wJU4YiipQ6XBRXqAAqcDyWlNHgQjJbPtAcl25T5TF8wWxxwl3tgP97x/T/0t/8fsT
wF/+63/w/z94i7pQmvXa//7rgdf473/Wf/Pvv3n5L/51l//ouAQy4dW/Ov7i0bf6l9T/6MXI+PTz
0+2+9d9e/M++6fN+fq9+dfOHX3BF6J+eAt9j/cv/6y//69fTKA9z++uff/yA5XW/jpbmvPnj/Kvr
n//8YzWQ/O/nw59/tz7/P//Yoq8FoaDTSH//+a9vsv/nH7br/YMGqO85UJijkPeDuBGAgvgNdf8B
VQYojNmeRzz44EIuo+Fdn/3zDx+/AuQbjSNIE0KlbuXYSA6qAsbz/+HZsK1cAeFkvRI4f/z9WC/e
3v++zf9qVH3P86aX+BovFo6FsdcjySWrWMUz7cV+GWqIaIXpPWnG8eDCJf0KBYp582wSzp/2fxld
W442hW0xMoMU0rkz36KMmh+6oqsOZqOvWmDPnh3dualOBpvFJaAFW6qAYlGom7+hgXNpZjT6Tgr/
5MBvQy8GABZubRbwlaqjbwihXBp81X959uhZrdB+JJMf+zJ8BKTzETJS1HDSNUU9VkBPHsgZL66z
7Di5HOrr9s5kxp1w1XV59thL58JQr3C92CLkwQdCAUzaSb4xuGZI9fdadEJN/Qv5RlhQ3IRidLfK
z1kZqpuO9M3XkEz0wKFTtAfHxgVVUKJoImaAInlQvEEt+/0LAQv45TfryjSwhU+9GLsZiMGFf7UM
zg+zWVsJfM9mrQazAQIseCEQl4yhGj1CfhrtYrPBtQAmJaCOgT+6MVA05S5f4AxRwbXVbPB1tp49
ObWcGcC0yon9OfjRiuUREgK/zIbWgre3O0qhuu/E8FwtAMYY79rRcYx2hv+waOQKg+YoS8d90XoH
MLXIFXTOM6PgBQDv5ayQQFWp1xdOHI6oS47p+6xjhhOuxW47865qWlbfQ4mo24Eq5x2cSYVHozln
Wvj6LlAhvWtV94BvQpHEASL5Hu4JQ2r29LpFOEQShoEOXXYPsP/KJp8p6j7t4+sPb68r43/5hv/e
HpgWomgnAUnYVek9lHYenFKEO3CL/OOA8hPgw1YzIJuX9q8gBPt0KFBQD1kf7GegqD72uM3tfAtZ
oeE31UIa9TI0Sq1exIldHLvMY1dO09bXr3/TC3sR00IaoA1od9BMxJBM+pgMYAAFS2J2aMJh8OXi
TZ0U5DoUJmJfhNANE+13oBhvzR5ci2kkVL3gLWvjHDJ+j2sDOJ/K5I33f2lWnJcPrpYcrln11MZN
Dgr4xluScMURNKHhK9WiGsghL/Truo0puME3wIvDzmHI3AezqdECOxR50KI2xeMmBE9Ghd5450/u
/Ofro68r4zehQbXAdsG5X2CHQuMR9YwdT921/tf4N5BVf8tL+ML0U+1wdhMxZJCQYzEAZ/vEyzIg
QAxfLdUiG93ipAPwNYgVFAGObli2gE80ltl2TbVY5TOKfi6A0LGgzl2QVO9EWn59fd4vTYoWqQ20
rZ0FLNXYKeBHAVKAmj93SSvM9mu6fuyz45eNVYUimU1j106umfUw9XT/+oNfWjBapCZe3ghSzTSG
AZO3T1B2+QSV/mwb5sp+fP0jnHV+f7cotYANLAZOKIjLMagbIP+EtrwRKbSGelA8gSLIg90EM71P
OR+3wyL+WgpwJtFeWR5n0FNAMWjtY5+2obUphia4gQOwxIEoIEyFUsL7VMrvBMBACN7yD4rn1yyf
wq3dev11J2onvJly59PrX+TSS9Y2BkKHtBMgiMQ9QAgw+XGAJEXB453Z6NrGMIIr20K11olzVfwY
xhH6zs57o6HXa+Xz5QMhZIhWWSKMgXH67AbTPSypf5oNre0GVdOAtr3wMEZLANRo0sL2KDS7NUKT
8eVz13PjQTYZg6c+vQ1uR7BxXn/q9el+syIDbSeAOprDegwaU1qRyG8ruU+JvWzwfp09JJXFN5a1
8I5AVTF+/RMvxFmw/vxZBLt9CBBh2dIYWhbzO5FU5U249P427Sd/9/pHXFieuvwCJNJQ/yZFGHMs
/A0cju6g42h2Kwq0bQKuh1BEqbowhp5w8QD3KvGnSrrhYPbk2gaBRiKSaBenFisFqKn8a+tkb7zp
S/OuxSxwTnCUTmsWd3aVR75rdWjoWc5twtTwxrFiX/oMLXLLDB2BZnFZPJQV/VLOvg3csGNtsjyX
Dz3EciB01w1XMM5J2D6DidixzBNrD5yFfbVAHPq+nnuxq4E72E9t0fwwmlRfC3qfAFaRtsSPJzdD
id4rj3bQfjYbW4t6SAcGHcBEyAHC8oqRBpJkRf6W6v6FdexrUd+4sC5MqEQSABmOA5DJaN4P4Z9m
T65Fvgc+gpv3xI5HIKQOflEFB3DWir3Z6FqUL0AOzyMZbFw3JUwVOxJ+HliamG3j/jphz/eQwYac
YZI7sULxZQ+PuWFjcbKYpb2+FuJNNjkQ7k8CiFFW/XWddY9VKJTZ4aZL4MC3D3ZgPgZ3k+FDAMTJ
Ju98w8WohTjxvWKs4DEYgyx+W0A8oinE1evv0760FrXQHgYo3fBUBHHhjdVtx8YUbjg0+xgkUCst
4K4Je/Qg7D94VZJuGM/pR77QHyFUlB+a3Ou3djCxz5mYRWD2ljwtqlmpYOBc+1UMz5gWcAH46cAO
0QvM3pPuAwTD0hBk9aqOBfirONK/L4GyDR9di2tblAzm4EEVpw0FpEp2QAyRajIcXQvsBAR3qEHR
Ks4tGtxBagHSQZ40O/7W0v/zyLMLWwYpbvpx3Xgf0Xs9rhy915fYhRWma2dZQQtnkR5DIxF+Z8tV
RfYtr9jfJzmeFtClJ4DbCuwqDkn1HUjqg7RLw2XivJyPeqlr2dN5iS2LfG86UPq7fk4NZ0SL55J1
aNzCNAuoi8bdjIUjjyMTnuE60SJaQnC4cl2WxMnUJjur4BALQKvS7NldLTypCuzZhjhnbLc0vJqq
0tukBXurE7FGym/S1rVx9HwZwksaZKMEeJTEI+DV1v0engvNB7DS+RV4zO4WLOfl2mhdulq0jq0N
TjvE1+JZNektB8txP7mVNBxdi9aQcasCSa6MGwe3BSvpH0gh39i0L0SUqwWrSuHi0EgUKIB3oddQ
84eX70QHs63AXT/12SEMZN0qsJqUMVCXEspHw4GkNnljWi69YC1kFznaQdGqJKa+XwCmPFcwhFJj
BXZ0P5J640JnZk3jssIsGlwtkIm/APSYzPg2Aa6cG+XY/Q4kf6ffmq0iLZbDWSSt5zlF3Csr37We
OMypZZtlW64WypYNBooHcko8p1AE8vts3g69P72xjC51oRwtlknmyQLyrii6iFzBsriB9x3cXY8Q
d0oOdSb7GwFXMiT0QPTwLvR+9dxG1mc0cbrOV5ckTpl4dhHXfb5hCgJEYReZDa1FNhhvBMSCvoxT
Vu0UuPPwgvxsNrQW1rWViXS05RJ7sJeHvgXUTFRtuHM7WlxDUnDy7BWwwewAuMcG0nHjWz4rF/YM
HS4BGJHtjG6SRA7xfloV7oZcQLnPbFa0qJ4oRO1xlk0xHQe4uY5pFEw1M4uwJ/HJZ/sRNvxmIlDJ
Q+8bGHpoDVL/Sz+DmG/27FoAs9SRwIQEOTKf7NiGCt4H/Gg2tBa+7VKVImVeHhMgfZxNDWAbsunc
Mhve1sKXLgPEQ+oU9bSphVJ5H35UEzdscD35Vz2bdbsryixdyBRDX+lTH1TlFgobhmWvJxOPZ4O3
GRSDEoA64wUAs70zQ5myAZzBLEV5UvF8NnoGZhkkNmw7rmjh/QTVGDaz1cA+Gb3UpxrJs9FDyJ15
QpIlhunyL9sRcTi/tW+tcf6b7OfpjvZsaAdsIHgwDH2cQYrkPulgE9v6efUI+ol8MHt6LVJDIOSZ
B0eSmAZl8d4SabDN6toz2x11DyMI/zr17FMZZ7gpXnV1y+5wq2Rv5A7rHvu76dEiNUsHMNigrhPT
rPG+BW5Y7QooCx3nNFFHodJSvLGd0QsfpMUtdNqAoO14F4ueBACTdvQbrXn7aWJz+gGa3hAB5Aqi
W0avhGhhHMIiL4U+CYscAQ/r0II0nOFFQzcfcosggBLrJGKiZmjnMQakpj84b0zThSOFrNP3bLlC
KRyG2bXNopKLd9z+aIvC7GJHtFM24B6wBsJj0VKARSLH6QgCnSHSQ8eB5Q2DJVHW4LFdL91CoaaG
tgmQzmZvc52sZ5PiQfLJB4LZiiw/23JIjKIGaravES12YVc7WRBjsKKC8itnse5HspgdgsR5+dS5
SuDhgHpqFEBOkNuQQUwLwwnRotaCpPeougVDq+Yj4UBgDLUyy491R1VSoG0NmWgrysCShkAyNJD7
GhBvk1cJFvTLSakcN4d3mG9FOQ/rTVFaNkiWk1GBAejGl4P7KgTAXyorsluI3edcHBOvCIxeJ7Dy
LweHlzC4CrNnRdwaH+EcAvWW9I12w++DHhKvL4d20iIZZmSqkDHje+L5UOZvvpjNt5b+QhjRDhqG
p5ZNCbGITxLyuWYja0E52Cr0BzZbESH1u2HpDq00A6XZoRaUA/O7eUkQOU7vvR+6YMdob5aDAfv9
cq5toko1QNQlmlJxN6lpX7XBX2YzokVl6oCvwMPeQmuQpVu423zxpW20e8Pz7uVj+6GY6wGKShGH
nD6oINO956hHo+fWcV3VNEOsQmL5AVL3ASQIdDQH2psFvA7qCnwXNlVkwgJcxZd9cNtm12wF6oiu
IOm60oFeTDQNs7OZZ9w1lDcsB7NZ0YKyrF0Bs7ARC4VPV4Fv7VDTNnxwLShhuOnmlkcSGAU3UHyx
tkD1GF3T4arwcp3gBHMgvoCnzoYmQv5gTe0bmeKFTYppQTlCM1fBFMCKwO6ENA9OYagFlYarRIvK
GlLxypI0jDwxP9qdtwCgpVrD6dbiUqTeGPK6EFBiVtbGVu6jDR/n3evLZH1n/5lA20wLzLBPmyy1
ly4uF/4pL/zqMNPlA1D31v71D7gw7zo4S3a9DNupxge0+bQBp01ssgD5ldno+pHZ2shMvACYuyxL
N0VjQwUOZC+zwbUjE1qh9jLktI1BOXS3TdpVm7kazQ5NHZdVgtkL4vaCJ/dVtQd5hl17jLzVYFmj
/DevlWohWhHHHZcaIEq7mNRXH5p2W/iOqysHYknQyKeEvLE4L6wfHaQFYveEWqcAbtAtB2REqOTu
e8sNHwK4XUrDD9FiFzS/ZYYKWhvD16G89xZKwZMuvjf54r+Rka7r5XfzpQdwW1poG/kA8niehJC3
G7DdAsfzqGgX+4PoKgtKYj47TA0Bu9hseWlxnbN5oNCqWs9E9wGtPFCxrO6H2dhaWOe0ECNLRBPD
Wcq5UiIoD33puWanuQ6tooVvuZCgxa0D4vm3XrdciwI+E0aPHmghDTVhH1ftdEXyZ9ld6yXkwwIG
slEnA57W2gETpKtLzjKg2FE8wBPhy6j8+o1lemGr0wFWKbDltesUEpC/8l4U6f0QtGbQeFuHUkGF
Gnw8qC3FPoFgfFu2B1IsX81mfP0+z+6nfedAhbOoZUxS9QMk6Xu7qgyH1iIXMkypgGmljKXi6TvP
EWIHfJm6ev3BL2w+gRa1XA6hn1lsiBu2UqtljftHToZ+w6AhZ3jEBFqYctjxzd1ayG4ZbHKCxru1
pfrw+he4tGK0MLVty+kdUGRjODTfWAn9ogL102hoHQll4UTxx75m0SShXCaV/S6QLtmZDa7FqA9d
l8Ae8gxd9rnYeE35ARQfsyWjI6F6wFcHaOCMQJ+oe5gJfaW905ptubqj+yQUTYvJCiP49YQbeOi+
96F0Yjgp2pnb53A3Um0dRlmOhTL34L3mYeUaPvq6hJ4FKZKFQvZwU4uXgL0jbIZSR/dg9ja1IG3S
wZmgIc1jyrG3eLO7cVHpNNsUdRCUgPR7IETYxZkffkk9N4XUTCrMLjm+Fpuu5yNFg+8EEFbiPket
tMjeCs0LGZSvhSbH24TWP05QMga/2gYWNioJvqheBlecGtZLIQzz8q364QRJp9nCp1B0Poo+OFAY
yJgd0zquqbGDEZyUpIiDZuivQhsGKfCbeiNjWtfdbzImTztICxhLADfVogVHA/cIE0YoFsGH442d
/dLo2u21lm4G6dGsiJ2Mgv2IXjfM3wyZWraObKo5Z1nD+xwN+vDBSmFjwogZhASc5pdvtPV9ZjOH
5PG05MfFT34slhjN9gAd3AR6TtXB9jmPnSZ7D1+Mv/yZmzWabfCpX+wvTmmjKUaHPJYr/T/M++aL
l7mW4fvUAjWsIbkLYa08DgrrA6nHnz3MMw1nRYtUKPWWkJbleQwpbLgJwbYMZim5Z7bOdXCThOdU
nbkki6HtDT0fGIlDxchsb9ShTSroKdjnIo1LWDZsoFJx5cEDzHBwLUCJBOl9kCsj1soTyPRC/CLg
4SejI8PV4hPYPUjpwIU8Jjkc9phfD5tiCkrDR9dO0mrpMzmwIYlCNeTbLmThfipnw3qKDmaitcUh
0ydRdyvCrxDKuRF2fW82Le7LIIKkIOSRCo46UB4chds90Mo2zEN11NIwBPPQypxFFrzb98XUpzve
NYXhlGsB6nk5xItmTlEeCz+jBrdrh+DRbFK0+GyVzETipDQqIaqzqdLZ2uSl4YzreCVgBqA/MllJ
xBtLXsFH8GjBvNFs19LxSK3XALwlyyDy6MS+TsUc/DUFqDKbbVyOFqG8JXY7ZoUXza1gh0559l6V
4V9Gs/7ES3uWLyaZLKDtPLkRerKPdG5vl3Ywy9B1TBI0wtBlGwMnSruw3fCtUwSGCboOSVKSFBZA
YGNkVV6zH+xpE6isPphNiRady1ImhLN0jCDCfGt560HkmlXzdECSCCEsNqT2GPkzCeNucYmAg1tP
zVB/tqOF5ywY44DG9RFESEv0ZvJxW/XSbDPXLZTB0SLVItw+ggRrs3Hd5Vc4E7NlqAOSRJn0wB47
fWRxZz9lKdnQEl7cRi9UByTB1NodCBTBI2jOXy3K+qCSt9L/CwmoDkfyAYOB+dHUR+2qIGgvcD0A
ROnB7LmDl8dE5jJv6sKqj9KmOQR1+GeYWYbNRx2LlMuhn8BGlFFQePXWCaoDaNyGqZaORgptV0GW
isqod73HUpX3dKjNNpUn3YNn+1U5dl1b80RGEIML043NlH0Nl0/fbCvXYUhFrgIgBtk6fPazXs0i
gzE0PDxtLToXoD/HIfdlJCD0BXXwiq6ifh/NFot2fNowWypQUOTRBKWPLVOZD107OPEZja4jjTxf
Loj/gkcJ/DJh2r2zPWKWOetIowKKxZ1v5xxYCWfXqm8ObrdmD60dnCqsa7/vMbIMpvRQpxMMRKhr
OLgWnFCi8gR8gJpoCpP6HSzcnGKryiqr92YPryW3KlSZGhaniZxgTsSucDw5H0H3XsyAO5AAfbm7
LEwSWMW4TdTL7HZQMmoYeYPQe2FX1OFGaFfIwQ/8Jqrc1ZzdBkKTbiBMwc3Wuo45ciZYksMrrI4G
aDLzLWzum78g9OZ+MJt6LU7tRSUgwYw88quBf4JpcwDp2doxywF05JFbCxlmdlpHYS0fSl/8VJ74
bPLgRIcdLaKiMHMsVCTmr40kPzyPGm27RMccLdJPrAq2AVE/2vCHhqs0DL3MHlqLUrTKFFxMcxVB
KlJsGmjNFmlnljsTHXMEv6l0dJqkjxLlNz9QE1kecREwOp8hPvcyglgKmrxDsMxzBn5/6s4fodNr
hEMgT17nz865oGdpzhKvidpZhPtaVtMV6vJvcWl+H6DwI3j55KJKYYxClj5qlurGX5S7y8LRbGck
OvZoJlY/wsy8jciS+NulKN9bafjz9cWyTu1/lhOJripljcXcoWyGsX2X3cBWx/2xXr84vKa4WRIN
6eiXk9PCMqLMvbGLbCj755tkGPkS51z6bwnRXJh9HYkEc3QXRsNLF7HU8iGGijW0ny3PfWOOLg3P
Xj7/7AJGPaZwbF6CNK6GttlNdWGGh4Oq9svBucpmRotFRkUu7pzJivOkMOroEqadqKz2a1UsNXKv
oXgIhw6CtJ3RnguXipdP7VccDsmyxBlXWBRm7ONDHVjfX1+Sl6Z7/fmzSM1gXS0aGG9EMB8GtmRx
rycpzNo5RIcjLQruApabiqgU7vSeJc6ynYs2Pb7+6OtL+000Meflo1N/6aH1YbVRDxVgvgv5wL7y
HC6lm7qnags3+Wpb1LDI3b7+eZemSjtYFzmJJBdQdrYgfr+Fs/hcwAhVTd3u9fEvqOkQHabUFQN8
GRLZRW1JFf222IIMd6xPmj/Ru2bqEe5CAyvBm00p7NWXFHIy0DUh7acRMrHdjUe5W29z25LtDarc
RbNBcU5Bo78tC+wwtrts+7AAtZHB9vghEWVaRaojD5PswvF6TGZa3+ZW76rjAHOGDayjJ2cjLJdy
s7NSR0kph/K5nZw2ymh7BKb7z25663Z/gdIHm5SXi4FBiN7NrBaizkItwc0UcsK++FaO6w+Dku+q
IzbLR7jfleN1CzeX6tAlEipyI5fu/vX3d2F31yWuCtaMCZzFRUTzToX7nqmJ7PolLwQuBhYzQ9QQ
HVNFOLdbCUPDiC3eLrQbuoPTSfjGGrywxnVIlbCcWjHYsUQzPLs/2BUVsCpI5RszdGn09efPNhsn
sKHrV/YiUkUmHhpooR9yS5WfX5//S6NraQEktuF5F2KbdFfTCIKnDkACNwt+qm02IwOdrVe2iATa
mRs3YTcVtczSU6pvLIM1Lw4MQ6K5SkBUCYdqAz62mRogoVpCQAJfZaKZIEhf+HLjpP41tfgbU35h
yesYKZX09ZAMiYgS2ClvCQo81zSn0Herp2T3+lt9qnP9ZpvXoVKQbPcIFNiw7dZh/a1s5F8DHLWv
sFmCPruk0xeIlya3lpXwHZyk540sa3WlQiIPtlDZe1iqZbsegvreZiqovIbdKbvJwE3vNjZ+9cZE
XFh7OuIqoH1dEpeWEXy93y+uyHbQdDe8BuiQqxoGocVIETZ0qn5l6XzdCjPRHKyFlxHpukO9ZHPV
RZ4f7lVQ3kJ14OfrL+7SlKw/fxbs1IJ4sC+5iBzOxDusjfBKSdhmmo2uB/ticxTSsNnKYrwj9B4y
+kbXf6LjrUq4PsFtIRRRKOwHqrIgtmgxfzR7bC3UwWycAFpNUS5yYcCQzKzZQkriwWxwLdITlYEu
XKJiFMKseMsyVsFbB+v89dEvpFs61irzp76z0rSLCJylrq3aH+6KmTQ30verm9pz+SekEcoIIk98
7ThvQnhgyhbnUJqVf3UVzEnyZJqOr3+TCytTB1/JtJxcCQJVVCbdAd3F79B7MNvKdexVyjM2SMhM
R0spdyzkBzsb3yjuXthrfS1U0xQ6S9zvcDGqrGTLVV1uZosDxwuosNkhp8tQCcps2k1tG3m2dYNL
+xF+0WbXI12Dys3qBr7YmPOcDv6nEgWZ91PQ9oZvVDudPZ9nWVlh5UOr14L9EyrfAzerZRIdf1XB
Xm8aLWxk+WDxQzVC8pim7LvZWtRiFmVSD06wNcd1nf700rHYTG2d740G14FXI8yYZlLi/hV01rSD
GEi+EYNveB/SkVdg9VjCKRWPiJXfLmC2g/aJ67rZo6+70LPTYyFwY4MzDI/4kv3ZIkZlNZht8J52
U0+QycGMdqiiQMAiTfJwi/Z6Z7bOddRV2ibTCP4ej+AGsoPM9+eyqT6ZTcn/5+zKmuTEueUfukQI
IbS8QlUvdlPu8TaeeSHs+cZiFTsCfv3Nnidb7nJF6L1DrRI6OluezJfn7McjKTp0jSSW5oCLnaC7
9093KL+OGnFRV4Odh3ype7yJBOSnG9d/QxXOM6twYVcRuPADW+Lp6uapfqAseJZ5Z+/8jsVxqRMU
eFQbEXNZF9Gdd+CvoEUlPT+nY566Cvs+rl+KpMH8TRT6rRnEjff8ihdyMVdtXEFhatv7iyqK6N4u
Okqo7MUbr1NxUVdlYEFet6EBE9bwEaUOHs3Q+zlnl0BqH2obVdqaS9CfGsZiDNhH+Y0o49qpOMbJ
OiknyObhUVnNP00xPZY7aHL8zsTxoFMxgnYHSq+XKtoT8PCko/YM0V24VVGuBw9iPOPLJD7HNDmm
/Ivfpp1AtwYCcg3NimvCqUqGVDCuPM+D/vyg5L3Vpi/L5iIl1oSSKATl2I1A6Eq0EjlWKWdaU204
7ohWiFREtWzfxwVil3Y+7Ee/o3GMU20CfGCjaABEm5tzIKt3W2wHP9/pYq5QR1cW4mfNxaBiFrD8
ccntn177dhFXY3GYnRL4NiFr6HWzu1wM//v90leO3UVbQWwWw46QmLj0yJEfZ2aGtEIx6pGJw3Pz
joFWHVm2weYIWOxEz5DsZVnV9340LcRFXUFxmLSoE3eXUS53rB0LIEea0u/FdXFX4R6ECM91fzE6
vq/5yRR+c7eYO/zZkpYxqHVQl8UFMCCSNGb6MNel32vroq4WKA2vmJjpL8GwL4kcxLspDPzcm4u4
Kue1YuGIFxGVpy8gJspK6F7//iZeechdvNVUQ7g43htI4jXL52WX7+Ox/Oa1tAu3ilYZzd3YvbSI
5jVRqkelO75xIhJf7JVqk4u2ivra1m3f9pchJH0K7ePovQhJdS/5rE4yzi0I6gnkLPVwq43x34vy
2r90Qt14PdpyErK7NMO8f9kni9neos2r86JE+Rba5fjvazgmfTBD3ndsVf1eHQThayf6P6tRbu+5
mZcUBZblXR1C5Lduqv0jadl80qV4H0GNK+3q/kgnpeqnGfPsSV33y2mcIBpa9iPUTayVd9We/91N
bXBPoK2t/VyMS0kl40UzSAf2l4jMbYJBoSUZzejp0F0YmOpLKDdzXIR5QsZHDnEk1ehHaAN54J9t
elXAOBMQu1+41uD7hGTUHtf1ye8KOw9GUxlNc6hJX/Y9PIudVkmuhB8onrgwsK6DqjEtt+YSQl4a
ihXyWUXlv34bd/y6qEKLIce4vehw+MJj9bDT3o8BmfzX2/khwVlJHof7vLeXmPM/GqX+CfPQayIW
Uns/f0w5jC00zmE0otL/6KD9Rq30CxRcBNiOeU+VLzjtKoznu1qcN5Qe/HIbl2mqFHOYr5PQYJqi
3SMlXfMUrmq6YZxX3rpf2KZEsEJ+pGsvFQ2be0jKNg8HwAI9hInSWrDgFDATJ3aN/Yj7iMtAFXSm
LlZ0aS7jStfivECVPY3bEG+R1+V0QWFLIdqe9MbgtaH3kcCMTAAF9hundcWhubCwfRd8zlukgmtZ
fgoYhJSH4vCT7YJq6c/3c897Q8GMXF0YGSNIW5EiKWO/6R5CHJs9DjRICC3qy4AqfJJD3Rn03OIP
vzN3gnDOonFuWlQlumD4Um4MQtaz8apKcOVCwkB6HETAU3eXolpzpPVPB+u3G5flxb3+4nax9otV
/PDaTABrUFpoA+RgvrMTmZYyxTTBAE1fTh8Z5Bvfdtp4hUP4b46TL6E4tTPMyQCWX34o2kfGiU9A
jpWdgLxGuxvwzbm97NbUSWS4hbBO+/73X/dlkdcO6SXP+OGQIEtg9lZQwP12dVcodYoreU9U81d4
3EIF/OetX/sfLwb3w/8wZVxG88HwA2ZJtrPl5f9MbMrnoMHgZbAW4cfDav5Wh3JmCSSZ66cILA8L
tOqj4ZnlAjvpQ1vuaZgX2z/rFDa3cMNXt+a4aVAnhAsBBO9Shsc0JGsPR93ovH8qDThH0jZqO3I3
Mlo+9MhT7gsxRk8MkopfzF5Gb8RQ7w+BbYqsE4KfgIob0t9/llffInxz57lQVJftOgTt5RB7fGpI
g2Gjyav0isWd52ImB2cVg4tfIqXuYohmp7sCUNVv6857AZZPHsyQEwaP2lpgjsmaUw7aNr/VXXDa
MEK1fDE9yg4hprxnaGonUO7+5rV1lyYLcr/RDGQ9Ul9iRcIhHgF+1ejGc3Tlk7rQNJMXy84FaS/Q
JE+7hnzPaeAlAMKVi00LVYWiQIuqQDMJXBXDqgSsbTcypldLDljceSLI2o8BhyD5JdeQ3zwKqKub
PZJvt6b16qrhXzgvRGNAvcc6Xl/aWcrTOLdv1r28dWWu7d+xcXBxQWxwW1tM7kn7KMEcmtZDGMGY
B+ETfWL/jrmWZYTovqvay8Dj6VNjy+comI1Poo3FHXOtQdnUEhAVX9CgDQF9U5/1DPyL35V3rNUC
HLAZY7Hzl8kJ0T01Mnj2WtpFgxUbW0eZt0GGKjh/kVPPEyGnG6Z6xbm7cLCmRfXBjPioUDA75834
Vk7moYvkGWrwmEkofIIfrlzI196PKiY5zr7W+Rel1ZMysxdWFWs7fh2SwtRCeupl7fVfRooHreKP
vz/6K17dRXmtK5qlMTBwKCkNKCoXUW8eCSAz96Ze1J+ayfrD7//RS3r1imsXjuEasBZDAls1F6Vj
6LY0HJoc0Ak39/NB7KPZhw2Q+a0bE5mTGj3+afWCQeP0XKsmuFCW4/RMSL+UTf133XsxA2Jpx5o3
s4AesUZlmIn2rm4xvmlG9vX3B3bFC7hQMLXToesOrH0E+x9VNEdJbzsv5QFs3DHmITy2Espl9QWN
sre5jquTLPl857VzFwqGKmW3olWDqGFpSVov81d0/LwqA1y5GDAJYrSxHWV1KQsKaB8H+1FU9jcc
2JUzd7FbS1gVdad1jR7f/o8Nxzk9bO27c8eKAdilQTjjIapmerfOwbe5XL0InXEqjueNi2KwfMP3
VEQykDZ1XyYd+1SdsbZjueva2b4Z9vqiNxLd5TmPUxB4lvd+l8W1TkXDSFSoPOzTGHwASf2bLlyP
G4/Ote/p2Ge/hfveMltf2H4UD52SzSOqurcalFc8i8uURQ9j6RSa+tLMm2Gp7mtyx8Oo+twNoJ9a
BN+ftiVqzr8/qCvBCXdMtlFdMSDGrC4FYeU55qDwBW2aPu9151Xn5MrFdUVC6GMVS32JBpAobs17
DDD4vWYuiquPzTLJbS1RTO8/bmP9bV86n14Odv3yeX5IGpuqtXSwY32ZNlGc16lbUoyJ6BvHfuUK
uTAua8oOsjm4n3ZbeFIy9aYhANv//pteW9wxW0ifKshXIL+irHuLV7qAZcVeDDc4F8duCcqFtIeg
0CUu0YZWpErIAhfvt3PHbKEh163DhkwdXe74SdJGJaQLbuGsrkQlv5BohfWAkDuuQRUcJsEa/znn
04mM7adKVdbzFzjB8l6wBgVrVl8OjF6NJTjZ6/Ivv8NxTBUTG3QeegU7qswnEOOadG3IrdmQK3fG
RXLFMSDiSs/IgIaqT4AF3pI8n73qply5SK68nURBV1pf8n1p04GMH6dG+IX5LoXW3hWVrMBKcVn2
oktRuFHpHM+ema2L5QII2PC9wlvfMhJ9sAodMcj93NLG/a9j8kr86qK5VGxMgWpFCxBAv2ab3cl7
MTPwL67a3M1zsCQA9Kq0NCVo7GMdpNRU5UduRPnUHoEXwgmfx7HpsGHBNi0Al7chO0Gd9dNOmd+l
dWFfK+sonSTOjx/rl2m4a63we/tdzJcNUXBuQUR4qbbhsbHVx7qxt4Zur6QVzLHicZPTvNKxAvd8
O7Zvh16ITzoyxakzBsSkpCrABcWjKU6EKei3bVlyv0yeOUYuo2CjU7W1YEpnQFdPIHqGjuZ3rxfE
RYQNLAItmYrwgnAq7lHvYPdzty5+T5+LCGsH1UCjZqsvQUAf1jE3yap8w1wXEsZnYELYQhBD12v0
saYdO9FpXW+Ei1eiIJeIi+sxjmNeIBUeNvXAi10/KwDQv08NfEbqd/iOV5Zs2sjSrfgFYzMlZmlQ
4TOb59k7FgyNbTayEclRHxf/trm8WBAvem7cccqrRQ+8HKcarWS0N7f+vqq5Fzk4V7/QcXXy4GO5
tJdRB/2ZcnoXCuYZZLkQMbsePS1bhHCjfNHupvp5MIdfeOgKCIplbazVMCUbj2C1AVNE9XVYAHXw
uiwuOKxjezmyCgUUiknNdOKL6pKKCu15X1yEWMz3cGpZ315Kzj6Q0jYonSgvBmeuXIyYQBBUDiUy
GN2HdcpoYJJYD7eaylds1aXkqhq5DMtLYE4xO/9YHPPxENQtTeOaBn6lBhckFs00rvZmbi6EFUMy
Q2qIhLekMK5t37FUTQHyRSewRo1/bEwyxfV4HurN/FEW/XoDm3slhXTRYgXJG8DwR5T6ydGf5VHb
dDHhglgaF8gK8WXRg5cmCT42/TlPincLLesIYHeliXi3F7J9lCXzzB1d/NgIVtqmaVGXWZv+vqu+
8nE7+1mY42jXow4KbuMKJEzxcl5ZGN8HQ/7Ja/FfAGSjjaGmgqw6n0WXcqrlaQs3n2l9rlwEGUYJ
7NBueBtyStuUiNmcgmj54rdzJ+017d4omR/VZWP8n7bfLVi7lJeuGXbu1KrIMM91y2dU2TBI/tCw
fH7DGuNXZXOxWiPg0cxAzv3ST7lN1ll9K6LJ83s6RgsMlbRUkOqyyFk9btA4OO2k2PyeG5e0q2pG
IcYYMGMab+8HaqszlKs826EuVkuM5BglQdYI8iX9puBj+zwVavLcuhMo71Cs6ieCxpmduv9Jur3t
5C15hJdL8Upq5IK1FttxUkUVrvlAjxmtVoVO+BFCmQ3S0tOD6UJ+I+b+r1z0yr9ywVvlsR0k4EBY
7U3TJLzUeVILIh/WaV4e4xEk57Pe/o16NbUpawKWtERMCWbMp4cW8kBPo6D8DlJS9D4fK5mGMSme
I76w076Q5Q8FBinQUuThA2j8+V03k+ouX5AXpfEEKvIT3Q971nke3VnVN2ej1pwk5TCzB7FYDG3P
YNE+s2P/VASmvRurrWN34db1W4r2eT4ky2bBCqibnn6sSwp12G0O2vUEhGeQ0fwApx8EFc6EvMxO
lSD7u2/nqgdOvjiETGQRN48l70MD7aSB51/YErYfoLuDNlOIYvhnSaf9GQPC9FFIBDqEiP4ZlK/m
hqt6saDXjt4ByRQH7/a2hqsFecOF0uNkRnMjRLviaV1smwXPCw/CEU2otZzuOIb2IDXXiHMcrPrR
67V0AW40msatLnFHqTww8TGQP7t+voUfunY0L7/rhwpkIFgl8KUQdwuh0mOLunNt295nSI0rF8rW
DiC0GJBqXlqw4SafCKNeoypY2c0X5AHOlB313qneo4e22yElhtvpl424QDYojMsOGqgosK2TSSUI
IM9WTt3Z74M675ke16qP+h4wOdqZNFridxOG7v2SNJfaLA6EqFADR+gX6AeuTJGi3uIX0UsXyRbS
BqXTtgNBwD7dRdX6BACPF8gaXNqOkZIVmPUY2OTLrncIewZEf1KrZh9/f+b/+blf3wDpQtcA3I7R
IEZ1sGRavI0QF/+LMl502oDFS449J5/rdtrTuSfdfYTH8M5YEhXpEO78sTJ2K/GX+KsbF+x1vyNd
uBsP82hlGPC9tEEAnXAqdwr6UnQIT8P80mOmAzTKvG6E/IUiLWotRwZQXWSRP3Vx8Sw3Enqu7cQs
KmosfdEtuFh91IiHWmSQnYm9DEW6FGkGpRiCHKnCqMu0JZipY4D9bF69Qemiz4p+W2ItRAmunYiA
0V3DObXMK2SRLvqsLKydG4EHpFNdmOZGwNFt9lY6dPUyO3mFgKSTasYBTQa2Tx/Kaovvd6B9zgAL
TzIZUW972iGflLVbC5WAtmmejRynBOPC+Zj2cbO820Yb3fBPr7tA6aLVLGulPpaX9EnJv6cCDKK6
NwGqmNt0w41csRYXsraiTRaoIi5Bk9HuKcGYLNAe2mBqRsZrnRZd74dfky5+TW9hvh2xQk2WH08r
flpSNtGNX/G6q8U04k+u9vfP2LU1HHct+o6PUJ+ELXOLapOtEFzVi1c9CFxAP23w/+IFTX21AL4N
TR9+VkO8n0UdfPr9zl/ntuLSpVGrDm43oCarSziFNkWICHaPYl3BbwQpG4C6m+lhVENTJYdgewIp
xTELahAM/v7fXzs4p4JAoU7QLn2JpySmXytd3+PhuhHZX1vacecm2uXMOfLwhi1/iB36g9DX81Ix
xqk5lt4MA8LJAd/ETBv4z+b509bdrHf/Vyp4xSn+gl6z677nASKRbicNdBOHnH+YNgxsJZU8zJFY
E3f/NKKe8jS3qPieyqjK+7Q+yPwQ9ge7j+c8+KzXGnYyNvmJ5hF9swPvBWj+LBNo2Q3fxpwSr6KE
dPFwlvZ0DJa9uvB1+SgrA9rZrWE3XPKVz+ii4FodxQWiGbT5y7TcMKkWx/RWOfHa2j+b/v+JXTFb
ISO6LJbu543SFcR++oZlXVvceRNkOPb1wDCpGbft/3b0cXJMHfn5dxf6hjBlWyQI6C4s6MOES/1u
JuQPL5N0wW2LZUBydYiB9qp9zPGqofisn/3Wdsw9pmo8qq0pL7nodarmMBWDtZ43xTF4ASr7TS+q
vKx6+jrRak0iHa1nv507Bh83QUW4bEsMRnbVE8vpt2ms1xuu+spVceFtYIWxAqQ15QWMj3dy7hpw
wHgeuYtuEwfEsfr90CAPi0Si2C6T4PAqGEoX3BYBuHUUES/wTi1ps3ef2BJ4Lu2YZg+A99yUYXEB
99lxmuehekJV1Yseg0sX3CYnOwSiQY2kUCZ6nrd4/tbUovZz2C68DSCueILpA3wc8w9ats+dGt57
XUMe/RwL1LWhhrMNSzemT1XUydMUSc8zd6xTYpYf5WoeZKpq+3Rr7/ttmv2M00W2RX1MKzCGBtmK
SfM0DPIyYX2/+72HLpKtEKTeEIBh580cPsV4cT9Wyzr7RRIuiA1cr1Eer1uBQmd9LvqTmrw4lLh0
MWz1EcEVF2NxYXK4Hzr7sDP7zeumuBg21g6RXqktwGO9ixPj844Jc7n5Bc0uhq1rh6MlITZeH0hg
WIhEaiyZF1UYjsVxnewYUdBs8DmXwpInyyqSSspzv5jTRbFVI6bvq7UKsrEt83sIwe6nBdgbv2N3
DFQLKWao1uRZrfvnwCxv14F73nIXw1YcmFYEnw9sqDaIgxpMqQT96HnJHe+5LQflGC4uLgGnD3HY
6Yd+U8WD36k43lP2GlFh2ZcXsR/NuSKlTGOz32LxvOI+XfyailqoylmsPtl3u/o659+9du0i16Cy
WxZjiNAz0tsD50s2lLfmfa+lXS5yrV9FG/IwgOusJ/ZHDJbspKZKn4aulm/tyr/r2phsyIv1EizL
mi7r4NdXlS6sbUZUVADlUly2jh+giTzWs95MdfI7NMd2d27CbZ+4vsQ4tKnY66RetN+r42LVghBf
eWASTCik7NMoON5sEdGeG3cslxvdWB0wfZFjeerZkjI/nXIuXbiaWqxAlSnE0jmvksocf0XF4NX6
lC5cjQygEw1qrF2P/EmVw/fOgE3C71s6ZrtYXtTgBtcXOugyMWSrHiwieL8wyUWkVbYNtpqNWH22
axIqfjb5svtt3QWk1TVvNF2MvrTVRJKiCni6zJAp9ToYF5EG0WloWm44mGNsP0NU7JOaCy/mQy5d
PJruVAv4X4MQD2MLDyw3nwomGr+HOHKsU4ZmtC1ZcVtohBZj8MYCN+Z3Ji+v8w8tqw4BEu2JhFvd
0HzIyUETKxe/1o+MHOuMtRk4REX0RQR7nPY2QhBZjPEN23/5+a8UXFwoGuRKavB3qCCrgjBP0DIc
k0E22+kAfZHnyTv+FSQGytYhDbIZMl1AhmtwxFvPeoCLSJNBp/jcNPrSrbFJj6j8MIWDXyDpwtHo
EqJ/3VCVFQhk9mp9kKHyM1IXiVZHuq86tN8zAco/DNOp5WEWlvmVpVwoWlvK1dbFrrJg65u0HUNx
GvL9k9dtd5FoYi7ZgEYnuuxyOufl9nYU5sapvKS4r1xGF4HW0hpEZb0NMqAKzB2bOvtY5dH8uPI5
/oIsvrrz+wmOwe6lFfJAJpZB/mt5U0E57gHjgGe/xR17lVrJNugRB+d7S87zAJ671QTRjSP674a8
dkb058dmOYQumwXWhAJvdSKEdG/qveKprdevmx3xQhC6ZaDXLBObL8+Cje8aQ/LTrl7k05V+X1jO
77e9XVN0TgG56I4PXRQ36TDE5H5pij+bpdEf4nJ4COfx3VSB6YXEAGLGYi2ewrCtAL6Sn/3Oynka
7LZr9FGOPCvwg+g2QH2ZDx/91nZcOKeUShkGMttLOpyKvHgG1uUWa/fLTXnlK7hQt6NqTLktO5Id
1j7JDQxZZvWTMOaQ/P75E3dmgKAIiVSW9+JpZvIFwOtnvK405WyCImh5pbJmjOyUNBsJ+rRnU+s3
hSVdsJtSthoLGqoMLKxzahf1Nzryfu+xi3WLwmUMF7HKjGmi+WleS1umoQnEjSD7ii90qcnCkaFZ
aPFs1rUe0xz8KQ82XqpzOOvD73FwQW+02Gg5zlxlIydZMxhAYWXrGce7oLc9Lo99bTCUAU4X3iaY
EQKDyqZ6zfzqB65WZaV6UFLkm8qOmQ+gnWvMnQmM9KsFu9A3QfOlYaDby/SyvR8D8mVnsd/GXaib
PVa8kUcPi6L7qTVn0hd+rsSlKYMSSpvrdVTgotGnYNt3EHt5zglIF8t1HKDsjPoO1srYXYxGNwYd
wlvd32s9exfGBaSEqdeqwnVZl+q0lYu8m+gxpW2+9W9oV9Qn/LDmK8rohCbNyPNHK/rgPAjV3FcN
fuQKLeEbdvG6HAmXLodZzkOx8D7KM9GT6U0va/NGWRTbkvIg+tzKhg3IZfT4ebRj3qaAkUdrElug
oU405OUbNAPLUx2JYUkweb6/afUx3730d8uEFGV9H9bggPdyLC6GbAOBUqQXqTLCgrdqWu7DuHnv
t7QTOyB0AP5N4DYNB/1kxhmyK+voN9cuf8GQtTi0o5lUFi3sfd3bxxbf1W/fjh9feURH1s0w3Vw+
5y39uirq9yq48DFe0SmaQiw90f1NlcvvQSW8lhYueGybixiUQ5HMotjUaSxmENuBQcnnSISLHivK
YerWRspMcVuf8gWQ2m2ob5jL6+GHcLFjLMrbrUPFNdskUEKkbg9MzIsbl/B1NyhcKBiKQOFSjIPM
zByZc07n6OkwG/8IITDhFZsJFwHWMqhK8JeTLzX7R9P+6zBwLwkbLlyRzLxqweI6toj7io6lpBvj
ZN24Vy4rXADYtB0A40y1zHRHP8WYCU8X0v/ld2Poz2EfKMNmUMdKkQEZxc9Fc9xjvG06+S3uWKiC
9mNEgCLNwiNf7nOQ22HklX34/eKv523CFcdkK902wBUk8k2+3tu2IgkT+XFq7IEvUIXqRl77Mo7x
a9QtXGAXWCgxVssWiVRhQSnBQmqvAEt+2J84J/UDUSvQqwWUJ37/s65YmYvy2gI1HHvdi2zoyd/K
VO94GHpVANEa+flbS7Ao0SIYRWbQcExivrw74vrZb9svX+mHchS4rIAtheRMNsbbh37SX6Ep7BVH
CZeUjIti5rqisNupy/9aeFF+ggqwl64lFy7ci1Omjq3GxuWeryeQzv05xMIPGArU/s+nclQr7fMc
i9fDIZMnxYBU+/15v6Rlr91Kx25txApaQFQ4G6qIvY0qVr0pq2q9jyD5mTTRUN7V4RLcGaL7G/Z2
7WI6xtyUSiL3XES293V86YMpTJtA+CHThIvwil7YpQu+iuwQAnDk4YXcdAv8fK4L8DrqYQFsq+Io
fDXNSS/NdJ7WW7SaV87FhWNVXTGOXPQ8AxbmqdnqezPm//v9R762tGOwcVmsNXhweRbJUp2OSj13
L4rXfos7Flsv03CwhceoJuARRVZYfACESt/ok1zpuIEf/uerH4OqhM51h+uiGOkSU8TTn4WKo4va
pr+6cNjPXX3MZ9zhJRm2dX6LwNaPbk24eK1FkmkD31qcYYJIn2YT1XeMNuxGHHTFIbiIrTqfi03a
QWSliVHQH8qkbPV3sUWZQAvzRJv1o98Xcmx8WTuq90PEWbjnESI5wt4dpItupRRXHKjLT9bQYoRE
reCZGgswwOy8OoGjGhlLPpLtjwOtIr8kQLhkZRiSPWiM9CvjIZvex3za0i1u+hsO+oqVuHCuUoek
rSrGs7hQ8jyCN3Ejfpm2+AXONetwX485zlYzvtF99D+93JrFuLZtx7gbUmIyGOPPGZn25RzTPXqc
YtufvO6OqzNZw7YWTA28HPm2pB1r2SmGMrDf4o5tr0HEh7plOBVr6wRlw+AxasXhufrLgf0QSujR
9OMa4raIsIO0b72F96hu/+O3dccjl2uJIflK4dULoJvc0QxdP7/ZHeGqTS7qaHRd4EWdeE2S/lju
xrbwfK5dRNc4zBha744401NATnmTY8AACtKe18WpW8fD1u0l33DmtvwuVm7TXmMMx+vMXUBXl2N+
peEt7mJjqiklMxDFPGex32iPcGFdDSq/eBwbnPu6vycoDiYzY57xoQvs2s06dmFt4qwkQf44j/3/
DvAe33AlL1f6lSjOxXXpI0bnCVj8TM379JivsrsD/cetqcxrqztmKmhdzhST6yiQhH8TFj5tw3Qj
bXxZ4rWNv/zLH2y0mmbMscqDZqyu6R9mI+axH/PxQW915fesuyqTiEXsQKDahL5cH4AQTiSQn+ep
35V0XCvDSFUYtwHLohC0Pzru7uIqukU1fu3cnUg5Gg/ZEjtg8dLOCXhA33Bz+OVZsWOoAUUxLYiL
l7tOoFpgUcyHoqpf3Uu40C7gr/IQrNhxVkiQFrVNCkSq38ZddNcSx7gyvIszSO78O1bVXzWN/TIT
F9yVFzqMxga7jmr57tiq+zW8pUV/5VP+At468sL0RUmzqOni02aHPhm6wA9HIFxKsiYvrKhYTzPo
tf0VlsFpIuy71wV3sVt0M3E8lNBcWRTUOaBhYJJOs+Pkt7rjRdeVHkAAdyybQ/OnihvccoDc/BIT
F77VLxiAXZHeZmgHbEldaZ2UgNX5Wb4L4Irl3IMxZGUZGLD7BPK7346t/eJ3LI5xHoPQ46Qsy7pW
fKcj+S6H+JPX0i56ayw7qcqVh1k/QpE0AYVo89kwufoVjl381kglHxG7UHg5cuKmJmlTFH64NuHC
t7rZliTXJsrivPkfQ1ukafxu+S/gLXCFhgzy0hk52DPYft+qUHlGcy52i662yvVgw2xmII0Qa4OC
upa5X03XFZk0gyrVzsYwq5smZTuIMSs/ugHhYrc6IA7qKBywNIv/Vbp434LFwu8WOm7TUDTjAKCn
GQdpP0grgn/7xbM66VKIyXFcy8juNAurmZzbTt6tqvBd3LHMoFW6GmodZYUxn6KjBVloNf/pdSgu
YquPwIezzhik7KatSbaRP/coFfs9Vy5ma+828C7Ihmai4+ZbVJPigw6Lf/127qSgx9CIveoWmo3B
vj1Etv6jmzfPdpEL2cpzwohewzDbh2C/i6YhOEnrNyMiXNAWi/ZoqEB4n829+biKAVI8s5fkGheu
tOROxm7VBGtPuosT1pG3tZr9QpVf6ML6skWNZQ6zVddjqqE0mRwhcB9+39MxT33kbTX3SGqbuvu+
aQvr7PzIiIVLDwaSp5YfFSVZWbXxvQjaOY0kpiH9du7Yp550qYuwJ1l7mNPc0KeAVd+8lnZRUwW4
aXpqGoKX9siKWH5eW+s1xCFczJQd6TBscX5k9QZN3BRThOzTvGz5x9/v/EqS5eKm2plB39wSki12
LtqTqMYOtdI8Cv7WxWBuVFuu8OIKFzwFoOzamEOTLGrLOE9Z1DfvG9JCWPLomlSC/TjZmAE7GRLv
kELdAVqUW4An+gj0/k/cF8XZ7+e+HMMPOSWkEopoUfme9dWwDek0giY3CU0owTKcS+NHASZcwFW/
RVxMRB2Z2c0GwgjL09Y7MnaxVqbP536acCXa3X4HLVuZsrq44WiuFGxdqJVZldrFFh6ZUEDas4o2
fxWLpuedtPGbZeyq2M8aXcgVwXnokv4/Z+fSLLfJdeE/9FElJEBiqu4+F0uyj1/bcZyJyrFjCQld
0f3Xf6sz8iFudxUTD5IqDo24bDbPXis8kMji+5dQ8fFEIfN/72ngeg/+RfLAZq76YxlUVKkjk4Fc
Lqgxqf5RQyS+EVB8zyJcS3x2bxgv3XLQs+BQmWYhJbDsOqrALZCx2azCH0sDnUMvO9j3ELtlPHrK
8fpv01kF3aYODyleBuUwfmpg1R6oerzT8X89d38xeDaetRIa9qi9PrLdeAX0xiCAsUEfPp3KvTvn
VaQeeY/avXVr2lPODhprWbWnmnbw0VKyjoXJO7zC+6aMo5EEFyjN4rmzXGCVxMp9f6x6L2jOeTs2
bndFm/gC+ylrs2NFEArH2rx66vCP20S1AS65H1OpZHdkC9v/GrTSIBu5W8LCJq5aJqK1oO2RwYLp
6/Jy1NW33+9zN3IKtmjXhMqEMToMtoi2GaDrL5C7jGeYIzoOuP96H9XeoVH+Wx4Zg0JdEq19f2Lj
fM/i+FbvreTWnC9t3+f9kQk2+TFsztrL7nf3nrVvtW7FAfU0+N0woHXYieexKAcvXnjtdFwDbXk9
MF5T93JgzZFFcLN+jIj4MszRPV3rX/ccvMPrxtel6Xyj6y3bAjNfjARhcXi722UUfj+vW+9VL67a
GWi9LcoYjMjyELJodZoxcIh53bpHxib3Nr1dIT1UFu86LqPCLXCEjcXrxrUP2t4c0ZqtNR5jWw2Z
U/jcOPb8+jV+ihkIigz2Uos9G6aCf6wM3V+EMcRpe4Fm9uvWOx6xxifRnrVlpy96Rz2qZJNbzRz0
fF+3TirNupYOSzYy+rdPx+rcKeqmRQoB2NeNF3UFNnLYUJTRLNXJrDp/BNdV3DmFfk2fQHjQap0d
gd+W05ZRUYcPW64DfZbKC1Nd8+orD/3xzRYWQBbkNDn+IpvDyqNg7aEWN2dbifNjGFHr7e1O2RgI
DL3+PUiUqIGZYs4ARczPeUDpA0eh8J3A9sbWYHNXAVu1yKEymvkjhc2kCsNHijdqx9atxbv2dAcn
IkxWt+xJTx/A3juBVxAGeD0qJpD+dHTMZKbOv3vqh4KtiNvKsqkr1mzhkuNmlrX8eICD3RhPq/fD
5XxFSefrbpPlQCmLPxmg0klYb30M+Erd6fd1v/1v9CVs98e9HSuOEj2TyX4cH3i/TxeQJcFTAHPv
N+2S+1/DYrlXtX5r3lhrWC8Ul+ISPyQ4IhrzRi7vN2Oqv9yGyVrDWk79dkzBiIKf+XgG377E8DZz
o6JAxL7+CLvoChR5NWMGl/B/1tzLOOqlnTpuA1dBW1PThWzIUIrzByfbX0oSt/hD2PJXU73IhbaY
8q0xXVb5oj9ftx23pWrbQHacBDkhy5jJDoVw3PNiuSk3uQphA1dtVc7jhqqqDHtZlYQHUBJNeidT
cyFspCowNdmKaYUaXXVUUOSeUQixTe/dvqi1YkHldYeEb3rW19MD8Rodw/zHzVMD+bzXMzFEHkGY
RQzZVoXkyVSyedy1cVyjNkQVEFrkwldD1rb+B0Dap2bbvv5+VG5kZmAY/LrnG2qo8CmHIQt8I57y
LXwa1gVHR3fKg+6FUH4ZZfhFFGv5Rk9FlbAW8NO+NffeKG6c8jZYtZcbUj7rNmQR1XuPkhbNHs0Q
+d/astxSeOcVNF51sH5VQ1m5TQUbuII5NZz+ItlnLTUm7bqxv7QtGz/+fkhv7Ki2gtaMcasj3F4y
DxT3eSHT5167XeuETVx561xRo6c+M+0fG7IncWfa9c6xc6vf1kkcdtwfZMu6DBas55FOKHe5l1S6
1fT1v/8UQe/btkPPosaQrNGHB4p/3IbaWtNjH0Z7pVe0i4IIOMzXMSPMrRJW2KRVHxgiudj6DNvc
8BBCCvUSUJaf3Lpunbs17/J/g/NsDnMa90UTjyhgdWzcWtQ19PhmTWiXrae69cLY7K3j4WVzVmAV
JsQnQZeNpdemYhiX1O/ciniFDVk1/mDKSPEmM4o+H8v0qdnc9PiEjVhBTrup8vBos0pEf6FMp4iH
Vf3P6VvahFUtmhw0yN5lLPI/LmRLK44Y3K1ta1V2oFo9hTe/jDBR6bjpqyKFkIBy2wpt4Sy5zczT
vtBZtM3DSelqP23e7ngs2nhVGXV73vqyzZjMvxKVH/E8Gbe1bytn+ZVfqjIKNOaKoZcjIOZcU/Xi
NurW6uzyiaEo7Drqo/eEK8ofYxk8/r7p64f7RXRvw1UqYKqifNcZAG/xZxcRfuYHHiEMPHPvlHvf
2G5twgr6PnuQ5x12ckY+wswCaraSuN3XbMSKhIFfbeLQGduW6EzCsQAi2rpJCgqbsvIaMdOCFm0W
tct+CpvhzQHr3DtL6cbI25wVn0qxtaTrM+hEmPcT89dzmEdDonOUBzh9XBu2ujpXolBUdZl/YDkd
ZqpOYujKi9q8wwlZFDZ01RfLsUZThTUlugwO2k/zIe5kXG7NG+s4LTvvwA25brLNb1QG79b8Um3B
dmdsbrXuvw4Cqnra+nwzfdZA6bjucxkTvv7hNu7Weo1UAA0h0jVZ6TXHc7HyKO37LT/DBPzei8uN
W7nt5LhCYcRbeN5klPTeB7KuWsVBvZpEVRF4Y1KJy1764s4ucWOwbBTLGwsfmFfUZSY0+jKN6TH4
bsrrwuawiIadMLL2OMK7LoybanlDae54V7E5rEl5yyDXoMmmroRSA1nquBiI263cRrEimPjQFpIt
Gac/9gjg3qKEYx7WRrHqcemNv6o+q/ccmSLp189mXvidnl8TZb/Y9W0Ua/LDwCgy6GwCqRK9YT4v
qxMAxBVWCCEv/tG8d9OyEDaaNYInW/a+1dCT9R7DafnQL24+aKh9f72EVxP5ddCtbVY39Vckpv7s
CaR6nJawjWZ1K1jjvsN5XspSDyctqv1jbQpUGlYQmHQLjG1RrWbWdU4pwp3NrMsp0gfs4vJ7CkY3
1qzNaOFQR0XJ7uuMBkyeqJibSx+N4s743Nh/bEiLKcJlMxkcjXIYknXNW7jVdrCHwqt5tZyoH/aP
e6PpHWTjxmFpK21x03nrMSwtXiZpB3OC1QfNhsJDqtU/v//gt4brulR+uhSyglONKjecNqSOIx8e
Ez4v3HQbhM1udSY3MPFF42vHWNrQ+XEQ1T09l1tjc/1FP/W8XY3cJq/HMoDqykWWw/eGTepN7fv6
zse+NTbWSdzIEFYyhjaZ9teTyeESwLbmo9u4W4t4kuuuSGN0tojin5L0nwwZ3GITm98yVW/GATKo
2d7u74T62xxuRQPiX1LhpyGHUJEoiq1vsvHgf0jSvQ/qe6YqNxaWzW7N8P85in1tsoGv0/8EEM7P
A8pKi7iu+Rh3amjhGxq5ccrCxrmWZslHPFdi7nBFH8U2qLPMWem2v9k01xK1h0DCHftbZf5Rvnmi
UIl2i99shmsRW9Ufe6+RsS7b81YG70Q9tRenSUmvS+2n77u1GlVz8I3LdOhHZyn68FJDjeLO6Xtj
Odk41qzgduLLWWd8q94GuLPEcpy+uvXcWqpzyWgJQkZn3SaeOyPKuJCF433IprFUe3hhl/d1trIo
2bz1TTPNbjd/m7+a97lCPEWrrB1K6KUN3RZTM7ndJGz6iviSzXW4Vhn8gpoTUCJyKujhdgW1uSqk
47ZpPqjKxjb/o8Y98dDTnaZv7AU2VkWmXPUG5YkZDMo9ZKNVnz+zfpzerF5HXwpCKNy4df3FaerY
mJWEQk2b77PKumiWT/CNLE7IZ+Z31uuNU8pmokpTaMHrQ2XzlHd/rfs0PhQ+3d9M8J102+9tNIrn
1V6obVJZq3KU55jqOOmBMrdD0IajplxHULYt0Drfn5duKy/bIIzbBcsGpHazbr1pRIF6keVdz+en
3BxuTkLC1qOiYptypoMiq4BTnnQhgpjAQ9ltj/esu26Nytl2CfciW+X8Z13CQjQsP7hNSCtvHM56
Dn1ghWC7+afcjG+boP3TpWluc1E5K/opUhpNr9HTrLvPvibf3Jq2wAqYSueLKYYiU7OBPg87cO8U
blAU/w8UFWxDn3eEpKE257UxzwvtP7v12wqAfbJ6yKGh6Zz6n/xD9HFF4Lfm1rh1oA44qxdRqSIj
SNldNtDOkFxQblgRt6Wo8L48d8qXJOVe+6LYluVz5BQJcJuHKlpURBSbT9JI9eG7ae/Cd8WcOx16
3Mah/Hktmqkvi2zuguVdVLL1MsiIOeVduc1D7SRc6d7xAjwUvVafK4jQevROnPHro4nbOFSpsH6a
AF1XsyJlLAkb3nHoOLeQ+/enxxkv2mcqyb3r+K/fZblNQoGmXSI6ryStB6L4aSOdOneFmH5EehIP
SLa1D3s/kNPBeOm0JUP18XUMSAk88VSoSLofc/eDRGQ64xaUO1UfchuQottCi83M+EG0/2rK4iWE
cp3TWrPsBv+vzDveQJcYZ4n4AXn97qx87t85BG99B2sds8AgFGlJkbXwasoa0fcPB53qN1rjNUgH
co4blPW/wVutW4IZ+OHrzyDyWbbTZEjabpjFUQU/0Lp3K+rlNjdVMrlg9iIhSLf+AonOl34s7sRu
vw7yuY1N5XIKKnCIMp2X/VOzVm+PaneKc1CC8npIymVVpEU9RMbyPYz7df885dxx8lhnrrfukJZr
ceYyb38ThOJHI0c3nJHbgJTvb0YJyFylc2ue9Z43sU+p53bC2IjUzCC0zIs1T+u6edaGfdlRG+u0
oGxCypRhMC1FQFIwk99pv/aPPp3clEK4DUjBerAZxmOT6eQ1P0oKBHxEEtApOOM2IMU05rafjzgC
esgyRHr5K/Rmt7dg/h8+SvaDGtdWpnu1f4HRzPulX/90G/Hg9Qxn06TyzeN5qg5ovx7B8nUfeXFn
6/33Tfa/2W+gua9b1wNnosBBkkJsp812Gk4PyxTNb4tq9uY3CpeIxwEl8zHce/PHsODkBVtc+7zD
9xK+eeO8/knlVLz4FCZGMQSN2GnaJhnF/VJP3xlqbD6GXVB/q8TBitgva/F+rtqwiNtGII9TyGD+
ocAH/hl4DGwTGWoN0nH1L7qI9GmKvPlrGfXHA15FUHC8Ns27sqRkjrdqWuH6ikA47omc5rjElMk6
wQ6YZvv+SRRRCz0l7a0xK0s8zq9jmAC8qL5sESmhuRot/MFfjzotGqIfCcRGn8W69ujSKt2gOcgG
vh7bnpXwhQgC+E3XRsVHZfCU7+Z6x204bOcGpRejzFMOE5duFV08+9hEfj/lfv0kwm3yqw/bsp6v
He9RT/9jxGXvGZ6n/6iwKd4Wfjc9/f7P3DgWbNjLbP3IBybylA7eYx7pDytC+js/4Vbb11jtp6yV
EhryN8sYpbmHxyii9wtng5tpDLdZL91E4gAykadiDlKV808QQnQLVG2vxHxBfkZLE6WaRnkckA+E
0nt1fb9OO3DbKTHqws7D4pFpXqO8fgr24rExMz215nBzT+a2Y6JoFjM3AyzWJ2HaWLA9q2Cu6/hN
rb1qPQDn1kREKZIyz/So6KlbaOV2PNgCW/4CDjqsjyid+LKfr9ZXp6HuBrerk22ZWHRqIiXE4NPB
5N9VR7/BBfN/v19FN24fNvbFjwkCVd6Up+XCmrMq/OUSBjDvriJY98iWHM8HlPnv/LEby8rGwDTS
MhvU0vN06ysfSbj2hTehUyqY2xwYisvZWCrsOvskzWmQ26VYQzdkkNsg2MKZiVpu0PHc0w+9178t
TO6mtsdtB0WUpvhwecbXXdqIQeYgqi5cNNH59x/41phf//tPWxlvNgHVAERFxoj8ROhQxfLwe7dF
ZYNgpg9h+xhymbIeb5UwGFnig1Wf3LpurdiiourqrS1T0c7wePG+K5a7bZTcOlznchvrvcGoQM34
KRqeunBwu63YGFhfwD2OHFSmMHrKUL8LsRA+vncaEJv/CsnYzmy99lqgetvL61MYEbcSAG4DYFFN
j3aoDpl2MLUpe7LFDJ4GbvPE5r8w7Yogb5lMt06+bZt5PJdepdymuM1/qT0w0BQownRT7WNbBcup
ikrHpW+TXyaqSl2rQqRqU0nQ5M/R5hj228TXVirRCV6KNFiLMW7p+uiP8i+3qWLF/T0tKZTfK5HW
5o+Jte/qbnHbxG2FrQY62l5YKZFqhdUuffHssdYJz+S2vlaDnYlGew9zxImkZPkrqI8PbuNh3ca3
nDatR69jTYSXUlKRp21Eus2pdZvq0g28y8a9ESlyeRyqA+t2qiN6J9D998H6F7csm+uaG73BvwPo
G1SRsdz3dvZOWyWKZ3jEIHzn8rskYRnv0cYTjzfiK9Zy87Qb7D1lPgQqLmpvvYhg4nhmJCguKHCg
vdt6v6R4o9b5aa8G6rax2phY7htclvwgxJyuE9QtBrEfhm6u8dzGxNa+lbyku0iROvgmvObLjJnt
9gWtdFwL229BfcnTvfXWs/LG9SHgx71k341D2KbE6rLqDC0Kng4L+8DrvopB/bjlVGwsbJMUxjcA
ZVLVyBNitW9yc/OM5zYWRmbYUXPCeCpxEYWky4LMRx05Hjg2GCZlgSjHQH0C0nT/LBG011jg5pvL
bR7s0DVEwhdQfor1BOIzQ4e697vExI3iKm4TYdoPxk4vmC1XCilerqYOoYAFUExxVpzaIgpeitwf
P3o5zEdP+SRHFcOASj62+7Se6DTsbtPWhscCuAaIVWqebjS+niHG6Z2f25SYKOaOVxrtekKskA3q
vLit7mSNbiyG/2h7mWHxiMz9qwvdW3L0KSqrnEQauE2HKYX0wrjPLDVlkDZ9l9K8cGzaiqMjtc+i
7aMg9RYAegSGz8FU3WMAbw2JdVpjkJU3t4Gf9mo+B0I/0mNxu5n6VhA99bw3IDr9FA+pF8XLpNz4
naZvZAT+Q4UxhQcFiZEWXd/CJnX/ERg+nI/a124XX5sOG3zV6okRP0Ug/XxQ88Z5h7DpsK5aKw8i
WX46NRgT4b3vtXSbKjYKRhEIyG3ZaRpE+RyHRCX0KNzyuTYI5nHV9z2lO7bkoTrLcg5j6Ia0bi91
NgpGgt5HOVLppf3mf9/HAe8i6k7Hb0wWGwTz55Dt4XwcqSrlnvTNdZJPSxUvkjlGYTYNxvV2lHPv
H2knhiaWef6lr+S9e/SNrKatzTWOY6uKaDjwetYvH1tWVO/1OpRf+KaKJzZUo+OtwEbDDiQfmeT7
hscA+QH1lQBcJ7ed10bDcr8BD7nyNY0WvT+RoutO4Ry61YHAiOx1psGTeMSgHVqXQXieIjM8aOUx
t5lps2FTuB91sRiMytysMZnkuwHpvDvh+425adNhh57r8cAlMlXYbE4NbfWTUVHxuJS1f2evvLHD
20gYavdnGbWofC46sCxQDTuNnX/vdn2r/xZwQjyi/X731jTcQ7hu075Joaqi3i05690CApsIy8t6
gAmHWdOgHIYnQyBjXSGTfXaKvm0iDOIyHSSyMToBcIRY+/6XIJzd4mMbCBt0V8HqS2+otKkgaiDD
eIRt052Zc+uzWqdr5c/DCH+gLfV4tzwEsNp59BrULbsNi5WlajxJo76OllRE7XlU47u1NXe241sd
txbrMgQy75t5SVuyv0S6jE5+MRunyc5sJgzpOjOx3htTPZHz3H6DL4zTozqzhbJ8xsWij82kTFK4
fbbdZV1qtwdkZiNhy8Cmzd/JmDLSFSdWRO9JVbr56DJbJmsIWRNVXmfSUn6qvWbGVa12He/rvvBT
jpfIxUPVBdqeWfdFFeZ/qG51WpnMBsJ03deDLisDroOoGHKeQzBpp8XDbCKsbAKkv3hhcCsGHVH6
3omIIXI6MJhNhO1b2xTjcu14uRynvsvfiCnwLy4LE3Pt9YBvdQddELj6pHAzy2ov/LrL6oNb09bC
PAbIpW6oEUxzyLvEVTC9KOl2/jOb/ZqHGcdo1Izp3Hj/5Iv46OnVCXlmNuOFzPFYrxOazo1+m++P
3mScrrjM5rtmnpe9hAd1WtK5OOte0RM8G+49Vv96H2Q24qXh2Dz08MdNDV7BsqCl4uGawnfbCG0R
LCTpOs0L0qe73D76Lc3Kvv7oNE9smot58HHWXdGnYhfHg2687+QI3YpZmE1zHUc/1BVKF9Op2P72
AabM091g69aIW0dmmEvZHrvq0i1cMzH2p33dnJLezMa5Kl7W0PTf2nSGxWEihVyePdq4aXoy22Ww
B+8xMzBLKUJbdULJ5JltcAR0+pw20RVopaiPRH3aQhn50rNuvoTRQF/cWo9e71f5qqFKvvlDuu/y
mfM0WMSdEOXX78fMJrrahfkV3jDaVOY1mS7D0oHsMd7cfQvhVvyeLmX0FK766N1WlA15hbWEpSed
ME5MeJc8nOWpNuNXt2GyzlGfNxAJFqFOw5F8G9qwiaMhb9zODBvyylHsSg8im7QYu08UrtNKUqdg
jtmmgqLwjkFNXZOScA6eZsPPOj+kU+TPbMaL70r6+TQ1qeFgkieCyubIQ5bTbcitkxT7Y9R3c9Wk
vPH6c7eMKBmF9L9j69Zhumx92UCwu02PIvzadHuaz1AL/H3P/5Xd/++zDLM5J/BHkUTlbJtidOYn
kfdlGw/tuJ9n1jRvoeylHvhAj5dxDedsqsx+aWhHn3lLKux94QQ/MKWb83UzlPHKdG5OkGIckrya
F3rhI6gvf2h2jDakrk+aIRzoqmLJ4DjrhvtDlPj1vuDNMGwaFFZvsIffF0Yfh3l3yjUwWy2r9MNq
p3BvS82Qx10PF08+M7enA2YjVA07toFWyCNpP4cD1/Aurx1N55nNUKkgWgLsZXuydM2Thg/uj3Lt
yu+/nzQ3Dj8bopJHvS4zrY6EqOV7Y+R59aUbi8Fsempm+YAsdX0kpRdAdooaaFqhOsnNcpLZslle
twGS3psjgUL9cNpQGfloQuYm3cZsgEqsOYlkPu1JOG9+krOmiqG6MTtBGTgZrHneTFHUN5wn29we
zzSo1EmrY3c7u22GqpI5HpaLOkwIXz6GSLzEpcyJ2xZmM1MhzIn6khcCciQBj1dEe3FVcDdtOLgm
vh6YqcFL5yDmPQHzPTyspqwf1tzNWxVX89eNjxxCaCakQbLy8EvRqgdmereiZWZDU5U3Y7vldZB0
kFLd5ac279zOO1s5C6n6SIg28pNAYn2G5RickPp1u8zYvNQSGAQBMPVLSDUn+Qz7Xy90BPeZrZxV
tSJvcaX2E1S37mcjQ3auArc0GrOJqSgKZVcOxk+OgY6nrUMWIIdw7Z3D9Ma+aFNTUYtaa7rkW9Kx
Uv/Z+NFqnsrDKz23bIBNTm2LD08DeE8lNS1UDP3GNzq6h1De6LsNThUrzDMOTbBrdaqP1948Dd7y
yem8sLkpuewsgEixnwxByR5aAiJ9kbgBu7VuLdBoDWoIuU1bUk27f6r96Tknxg2JZTY41apDHHMR
+ok46T3oY1GMbng2s8GpZg5CfuTST4qNPUG8Cd6Nzb23gFtfM3i9acl9CKN6ECLRs/y4TvkD6svu
qYjdatu6+i5NH9ZFu4YJLYMXlLd+4HvodsLZ5FQftHqsWrklIyl0cRor/6o3z3dI8rvNFesIFXSn
dAwZVhA0IvGq/Lma9Wenpm16qtvqaItULhLgjW9RobHGVVf94da2FeESFGtCtUcHSVii8DRScePV
jtPQZp3KsCO4qB/Yb0U/xnSFTOlV5dat49bahDujFnvbb4m3LlvclSY8j4ge3b6mLYrl6bYQKsch
h3QMLCGmTsDNUii3q66NO0GJE8ga3OcS7uMSVODZ6EVt2/zkNjLWCq16PwjaDlFiR0YTh330AHHm
/7m1ba3QQkMtnZjZT+ZtSei0Pu3H4fhBrZvucHCxy33xEwiKbg+EzXjCjFbPMZFpE09y2gDBUox5
vwPw6PKg+hiFAXEbcxt4Gg4JEW/RbomewuAhQjh9qZtNu21eNsVEjWqgiTTsyVRSFuOdfY1bD7Vc
Tt/UZpkgqVjBDFZtSSPWCqiHPz61eBxwyxnZNNPEwkmvZRcknle+ndflzb6Erj238lFy9Dp/F2RN
+OLJN7LclydBN+aWsvevp9RPr0bNAl8Y+M2tSXXAAmyqS/0pZCM/u426tUqpZD0ewaoAZ3R0Frl3
geWYU6kHs5Ems4aKKdPsSdWLISbI65xgOeNmq85sqgk3IjGYHR2X4+A/y2hvLjmUIhwXknWMBgOX
VcEw6B6v1TNV85jkzXFPR/E6MX6RkrKhpnBZy0DjdohNoJgeqBcG37UUzYdgn8c7P+B6/vzqT0Sv
Z403jZpAUpwmY9hG74pIjWctRnHZmojgDAncgFxmg05ygFn5sIY0CbvyCwuHlzwP3IJqm3LSZCFm
aBkFCld774IoaONiEsIt8WWDTovPcGVU19bX8L0nSRPPo/e306KyCadR8R4CV+uWwBG1/tTocn23
hgF0xn/f/PUb/urbWms23GcvBL+9Jg3p9w89halNDDPT/qJrn5yPoBlf1Fig/qEpy8YtQLNxp30K
ur0eGfY4vvwPWP7XUCq3Y8XGnQZRrrxvsfG3a3SaO/N30R+OW7MNO1Uw6h5gZLQgS6DL09IvSOdH
blYfzIadeKg9KOsPS+LXYn6GB9ZyQYQ5uMV+Nu1EGetnyLosyTRCB+L6NgTjO8e1ZXNOgQ6RFQAC
k2jeBXFE8U+xuU0VW/iK+3m/kYGi43Ql5+0Kl4xh4ya/xGzCqfJCAFpeMSdNAWmalSzx7K3b+9+v
rBs3PxtwGjc4YWi4JSe4xldPKiR5PO9DdOcR7saebCNOm9GoO+n1miyQOfs4+RCAi3WFp1U6lZCX
mypH9SFmK2CRiew5ihPXRB3+l4lPcb4g1ew2RlaAbACw1W0rlmRRhscQKqmBtg5/ujVunbt9xzVA
3HXBrly08KSV2TZvTkm9wMadFqylpl6HOZHhpi8wHOmQkQy/u3Q8sImnZu7wtr/MazIWzDyafosg
awH3FrfWw9enOTwCVhEGw5oMRSFO3rE0sRfx0bH163z9KcLscvik421sSQ41zHFtIMfeyO6eqvmv
g53A9gaczSw7DdH6BPla9uBhR04L1kVPu8hrpxMksOkn4MrluhSFSVYSvAWf/2Olws3aMLDpp5YW
lRhqTHe/r6YLn709RuGx28snnAxeD/3UyCmf8nxKCNu7t37fLk/1xMM7QeCvt7PA5p+kLD0cUsea
7GPfxZsvP1SKf/j9lLxOvf8GIcF/9LA23F2h5Dknnab8cSfIkytCHjxQ75+HctxfJjrgafT3f+zG
D7GJqGt0IPKpWpKVec9V89dSuFXmBDYQFbHaF9zz16Rb9+60T4cfH8HcOfbbWrcQrQwauuIDBJ5e
Lt4+qTNDvZxTqiKwoShaLz4ZJHZ5z9+rpJ1LiOHDOMix79f1/NOusM4BDc1So3VIpj+ow4ynITJO
1/HAxqJkLeuNeGpJhoh+gsjk2/Dw3Ca9DUVhPc1tXWHMO79pL1Wbv7Qe2R/cJqK1XlmroGzlBVOi
UER/KryxPQ3tnbZvbJQ2FtXwuQa1IecE1obbqelH/bhNpj6rtXLLyQU2G8UZK1UxqSmp8P8eDBLd
j0pzx1Vqw1Ft0XrbcERTEoFrSQk5PtOl7e4gxTdGx5a7OpYAV9rQ2xJkROv6CTJ/+n3tDdWzKXxx
74/c2GdsTCqcuxYmvHRK/Gp6ain7vIelU2gJIbHXy2neG6avBh9JR8cgnkYyxrW332n81zdCPKu8
blxBvNmDHTT2R8VRXz8u8rJuM1xbQTN/oJPfnvy+8E5DjvpDp4VgY1KoyPKhRr0sydiP/mkWnr54
xeEmFRDYpJS/8p1CKmRMKmXSjUcvQdXeSafdmkfWClZM9743IW0sWp89k3UA+j77/XmAkNCdcOTW
n7AiZC9CxZoO8SYQlf72T+fJ6rLOWHXx2Mp7MduN49eWhoogh9X5Ey7Ncqjmb3NVepfZBN25Ujt9
LoQJnvjuaaeoPLARKulBJjUa+yVpguhz0a8qHguUyjrNJBtuKgGaEm/jBm+n/B+Uo79BXc8Pt6at
47erGDJt0/WUAXLTxUG76L8H09P/5+zMliNHuS38RERIIAG6lXJypsdyTa4bokYJEGgen/4s99Xf
Ou1yRF62uyxnAoLN3mt/6zqzFbbVN1mui7BOxHShJS0fclXAmHOsrmqIYVuBkze1jgfVdRc5p9Pq
9a+2VMHP6wbmdf/7n7NdwONjdEPSIoNUfXFUP7WVXK+cz012ioHmD2HAUl0GvXRpl8c3jaXvJO3e
2Oe24qaif+0HbeLqkquwz1hxoYHX6VjbMLXx9KCFWg9xeV0dmG3FTspzZH/Bd7tAyKYzFhZxymWp
r4tTtmKnJEgcMM/LcBlYXn1DgiQ4jSGg1VfN8FbsxJZkrEKPWehg1P2gFquO4TgXu78//fXQ+o/g
f6t2moNoGEkSDpc+WliVVpNkmYAzTY7yKg4bJyi5bjVtlU9R3EkAAYPuMr6yACuYP6VULf6dHNsb
O/VW+sS5I6Ot1vYS8EU9aw/Kf1n78NBLUDre+RvJG2O1OZtJRfywyny6JHMZZotAz9JCPbmb6GB2
NinyQ4XkcCqnkILAiFvslSO3ecfhzR70lnfhOZ5VvV9ha70n83WqEbYVSLXjSJt5HcMzyQuWqjWG
5PjKZg+2FUhNZYTqX4yHl0XpUxD4qlhedyJs5VG8ZbxmIR6dcLASZO9d2kPd9fe34o3ocauO8ss6
jpWg4yVZJ5z2DCzlS2PF/E497Y3FuhVHLVrzXERQHpdjMai06ariNveCXdws2TuB5BtfYSuSsoTW
weyQL5+5/oNyTqZ7QDP+Pjz/JPT/Y9fYqqQK18J2O+/aC7QjRYKBh9B4ea0lFDAE3aORrz6p3LY3
02Jc1ue1OwSjU3tWOff77x/hra+3CcKFLd0wYZYusQPIVMrvXDXfr3v05jW3dJ57v3TjhYQzPKI+
GHEdWJltZVSmWeFrGPWIYpx9BIuDjdeJBVm0OaqnGIpJn6CAEcfkCbnQ71F+nckd+3/4KV8otD21
eBcC/YcLtAt30v64bqg38bUfFWyXl7V5NUD/3s1PlPRXvsJbl8GynPzQyyI8u8QhoJv3zCXvXGDf
WHtb+ZQK2Vz6JcfW46A8EPWURZP/ctWIbNFTNunWIlJ4dj5oqJA6jx4Ffp3sg231U2TADa9cc3tZ
1uqXN43Z8wA1nes++eaNRMOHYWGl7WXw/oW5+KJZcJ1GkG3VU2wISK1EEpyLYXlOIvJJDPadQPSN
AGgrndIVn7zvSXDOWTOcyIqwJKpree+GIN6BwrR+vG54Nm8oanS+WoUKzqBmpsqqe9CtP133aPrv
O0CHPL+Br1d4Von/bTq9G2At+85W/9Za37yhhsxLzCcZnNED8zsQ4uvSqvcoCm89e1MiIqrmuc8x
JLmv7xtH4x08cfn+qkHZCqjw7mMdUnzwxtWPWjbw/ky66/BBbKufauEJbBoVB+dkah9yNpyG5ToK
NduKp4CHS5y0eLScdSZZ/D3nwXsdVG8M+FY6VbXRWEddhI/NUIdOqp8Ed7DrFsqWBGVZLXMtWXDm
0n70Zf1ZVv6dcOmtj/368/+54+qJggDV4mOzNbwZdXJsu/i6y9U/rWb/8+gWflpCN68jUnyv2uUs
PX8ndfTWh968lIHzdCxDjAet7F722ez04bqVvXklmTKkQVj9upPYz4Fd06W+roeMbfFPdAExtNUY
jtbkD760qWbldZfkrVIqX4YihgGYu3TBWKfSzetuLbr3TFbeGO0tAWqNBJ8GayisI/OPBVnAfFuX
K2+uW2VUUdCJBa2m52RQL2ZMXqSdrzvut8qoQTbTzMbXt6ZR937SGffBdUt7K4tyVZF044RlogZc
FvtcgximxO6qNbjVRZVJbpccTceXVtf6BHo/2w2GvXfRfms2N2dliS6DgLgQL3wyvIxlu5/r4Tpo
EtvKn6RctansaqE2ZDJlLvpRT/N1geFW/2Q05YrkLoQklaT9OBzXyV356M1Z6c2stByJuVD4IUUm
nbuXq2ZyK30StHKJmvFg9NFgg60yN8jr4pKt7ikGGxOu8MN6HuORpYa3MzolQR+57oNvUsIzoVbF
YWIu42DuQlP+bHhznWKLbYVPfbRaoZXxF7xAUGsFkNKyFHiw/rrZ3Eqf4HMxTjboystoi/XEc+Z2
fLw2X7TVPs257ZK4s9XFmPpby+qfrZiug/qzrfKpJMqVbvbrGVYkPF3oGKRUR9fFbFux09pUIzXC
rWfH6l3k1CfGivdyFm/sKVuzv0a6oIW0218Isy9qRdt75+Ir78jB5u0MOimrqhroeejnuczi1gjg
9s14nSE23Qqe1KixWYVteVEk/kbA2zCBuS7Cp1u901ySoA1z4VFJVmA+1t18YDp5r1U3/s+cKd0i
nqYu6AAyS6rLUtfV98lGwYe2GvRzPibseM1GQLegJwlGaCRX5i/rtHwrjbujOrhKaAYa8b8jz5Y2
gQrRwnxJKqfvoloENzZuhneW+z/6+f+fRoNVyL8fL/rYzPNU+gvI3m4nZtccWBUth7xcwozG0Zjl
TRWoNNR9/2nlcj1OWMPfJzL1X1FzyL9SnO9qBzN2dbRjwb/PLfInPGwLfwSjss/goBOqPQ3idpfr
jh/WLvZXRQB0q6ZixQAmIMb9jMrWDoZ9Nm1nS6+6TNCtmGpheomjCexUOaypcfXR9u+1YP7DUv6v
Qd+Ez2aNYFgRVtVFE2zBmYb4aQcy4yBOBjKZOuvhDhNngWlAf4Pr1wn6WlJnhKg5G5M82nc2Qsox
7g3Z0VKGJkVLR/eRlWFwUfmoj0U+BjsLrMlRoEv969BIcY8GeDSp6yRpdypcMDHha1TjWRR+ngZV
HADWbe9aivKy0918A1phdVFN815x5L/3PrpVeAk4mQy+7ioED1Hw1Iz9nNI+EVeVN+lW0qU6bU3T
YbK4+9VOySUYrrOnoVtJl+7HsU9yPBnmMfd8+mqvVE3TLeMqgW8J7gfoTlI836Hf9EWS+DqlOt2K
uSoLM0kVE3tp5vY5KRR8tdQ7O8YbE7nFW1lBaIkmwuJSm8mmvWzNEe491zXi062Uy9FZ+Lqsy8tK
GnY3i2oGQOVK1xW6VXNBphQnqkj0hRtxz4MAUpPyqhiW/j/DwmBmrgSM6wIR5g9F2k9rGF25uDe7
RT3C/pVorS8Y+kdBkNEUbr7OEhfJqH/v/87oKoKPkb7kuJOki0Ptrc7NVQkIutVwQfYeCuImco4M
+WZ7ZHzQJ3PlBr3VcOW9I0u+9uTMFv2F5tUlKq9TtsGs4N+DossisnmFq3zfduZu9vqmcYw/XhUr
bLVbHVlKXsixgL64uw+8G1PT1dfVaelWuzWoOY5EVOcXT4t5N9QeDPd8veq6Q7cyLebzKId/GUqp
oVZ79EAumXP+qlwB3aq0PIMjHUE29uJKMu8rqmSKbrDn68Z8kwlb+1quM96iM7JW/U0s13XnWnpd
/ZpuXfuWSk7lUITy3K9Rc+dQ9TkFLrlOvka34ixXLCBNw2bs3EbzmFUmZulQjOSqTB7dqrF81YZ2
AiDy3IWJzbpw3c1NcZ2uj27VWEsuulDwRZ5JVcnUROJbXPd9dtWcbmFTXQtWEFyA5VkTVtwrwr4R
3jfXrcatGEv2YdnIAKQGXphnVbFpX8bre61eb1xItmIsWZQt0NOKn9FUGR1ExIoz5FnNrqrZeOW0
bsL6pg6JnYuAn/t5CHdhQ5ePydwmn/8+9P+0C/9HALvFTrF1bVhQlOLcio6Kb+jkFM9TmQRpserw
3MP6JOMM0LixUfYx8i3smbpweV6KaHzqYTT7q4chRHmIYtA9VVmyQ2y66YOgKniIEKweYPoVfApd
Yo8jX5NsACH6Bv0HsMde4U379y/xRiCzlX8BoA3hjOLxOZrU14ZUzyGi0+sevTmxQ4I5fQ02zqQM
l/MqmznLefJeKP3W8tkc2V4mIMk1c3wGscShL7Pha0Z5G34I9eivO7m3iq+exrC+mocY2YR8eZGD
XPaiLN7Lm72eo/+xfLaKryqA+aCH8dNZoyL+wTb5fGOwu+VZMyQdy4K6BWmIR/Q6gCTd6r7iYgyj
sbHxOWauvgeXjt11FQcY5O/Tzd/4Oq8//58KDoqfw1itTXyeEpns0MKyHAtG7A4UGX3wCFN+/v3v
/CMc+K9xe10R//OHgnC1vZlQH6LlEI7PVSRNm9WtD3eybF1WgUKeLiyunnMXB9EOjpEU/XRhNWCB
dC3cCpLXyjtt4+iGWxN90fGcf7R2SZ6gK+uqNGpGhvfRBZCFrBPKf3Cgfw1qn2RQFg+mJ/kRdK/p
YwmGzc3g26JLg9zzC9IGn1YT5fuqqOzRoaGmLVPJxvCYLH45Noz4TyWryG1V8n5KY8FMWpW6+5JT
WHK+MzhvTMJmx/PwGC51o9azHzxIiqGf90Kzd5Klb80w+/fAs3Zskbuw/GywaRwBIjCH2EXV3tm2
/tDpxbxTofrHWeK/ZngTqBRLZxqf1DgawCcObmo3NTD8gBgjnWCbtIeAyn8BqqD5ieaIeG9p8Tuk
NkpDt5SpRiHk2BWLfEeW8MYG+f/kbV3eAH8rwjPmU/yphVSHFsTkH3+fr/9W39Ktvm0YFlC5hjA6
x2WSfBZBP5+Z4e42MqLad3leHaZaLmcRyem6JN1W8tYG48JH20RngxTgOcJw7eDrp64L67dit7Bo
lmLtXXRukqg9a+/DtNVh8vz30XpjLrZqt6XiLFhixs5+nb1P2wqnYj5J+unvj2fyrUTg1lARSde6
1EhbnquAF3mUFQaM0jarAkYimiaAbQQf1mnk3S+NXGriU7OaGa311EwEQBstaazadLXYk+oUlnDe
8MccBa6xzNouHMYC3txconS0Vt0S2owIVkaf+wp4ySjtZ5Ty/uRDk+RzilT2sN4bbuP8J7r3LdIj
cw7zgjCtV2f8PdVTuW+XhB5zkLzJvgsqbFjzOOiTQ2er3BdoXvzaq6Y9opR8S+1iYIfnYSo81j4O
ssgV8Q54QvDgwgJnTNKjDevUEBnflmDnPYU6UNEuWHUxpYOyxQHQ3j+5Jusv9Yp5KYfepE2Q9F+U
mNV9lZf8xSXz8NAUPjgUAmTuaVXO/Fm6pa3ScualemiBcPjqpAzIsUBbcvkghg7LI+1wLDkscm1I
alnYPCTatrvOBSYFIQRzvNhR7tohdrhvseZWh7qAG3BTp5aXz7Vdo9sE3wHQ4qKfs7IL1Y4TazJr
Bvck2hkWgbRtxKHGdD4GwJyM90mp5ipTsY8fwClXD0QJfSoHF5J0AI86syuotKfVzrR+ht4YPuGF
S74SA5KbFDmnO+bopyjXwU8V0T98sdW5Nrr9HCcyr1K0xAQ6g4bJ7iBRjneu7rpdG/XDwci8gwxB
E4WEpgA3qx27+nPdlRQ+FGUBp822SOhwmoqVBg8JmaEyL8apmU6mVTP71FR1I/ak8vj9YYnn11xo
5G02Cu5OjebhDSagwqf0Burxm3rKASepJ2Qg+lTD0s58VrmcQL/qbLIU+1A1lekz4kvpb0OJX02Z
rsZsbfPgUbs8iLISXT0HlVcOfq7DFA1k13dTld/0ttTFg5+H9qCx3m/LBc6BA6s7WMOJWux8p1ka
IzD2O1+6tn4SVpbBIe4aERx8Qhk/mHhOWrWr3Yp7aYpEblU/eEEGeRc3qik++6bhwUMlw7XnqUJw
FGS+8Lax+CRNSY5IYNHVZ9qjnHHmkR/KA126qT2giTNn38d+1OsjUR7eJBq69PorHRc7wZ2qYnRq
Uoqs+Zjaehz9LaVByW5nFEf0T73mob4NdYd/6jAm8ROcVAKSLpiM+FDo2PMD69pEniavWpn5QEHk
lNYBnFyysVsSeae8SPIXAfFne4CUG2wYWeEXdqurCLrwpznq1RN8CICUgpqZT4eiqSP9G6CpDvUk
XBDG/KFmWIhHOYwjP1dVbeA0VjuNO2+dD6i09jA5HR+tHPK9aYlCYbHJm1GkXTJN/EvJGKtfmgWW
i08ycjFOzUDi9YyGsGan1Udi/mNoQUZ0/E26AVR8JvkNc2AP7MLCmOKm50Xd/2ZJa9idDIztX2yb
zPIEUaAmn3IX1Qhiqk7MEqoAw6JMiqlWn/Fbfnism3gNRDoxIv29FkE3HEFa5MM+cl3gP5Yimoc7
EWJdA3vriNg3lC/1FzCehhi3nbLAOoZVQ3Ks7ZA0dyvL++KUGOOar8EqqbtborrLw2xsm2DIUxhF
MX4j0HPvf7XKvDZMVGibOJoQMI5TObslv9SQ/YUnXiSIHiFUnsv1Zk7cOOWZjeNK7/pgjl531yEk
4xe/8qo/1ENTs1uK3WiJ95WulDlbjZ6hL2PEOSg03Cecpt5PKspTCDohHSmxV7ibGd/JPLVorqn2
KlFdfIOm2bh88WrpxLmAPeNBt0VcHssJ/x4g7LVSe0DvZPOkKGySytSEllYnEY7L5HaxH4PyhKY3
PfvDmkhgvZcSE3NPeISKFFxOB8ePOIggjA8TrfubqRom/1vAHZOfaIX2vFSD1JCnXcvbdld3tgx/
re1IhqMLAVAzaduKcUl5EZNd3oWauCxwVTN8r6iYg0dfeuthn41m3RysozBocqRKOFIZXZmYYE3X
sMIBlcROqx/oJp3IB9GE4XD2QNHMx8iVQt6GNhzlT1PRMPzUA6vjD4azXn1lYTvROyeipv8QGSzS
PyMlo7gpUEJsgrQmNIx+AMjRtye2RiS4dH6cfRpD0t78FuM4LkXKRhhTfhFUd+GhAvdwvrN9wOfb
qWEI0NNyzKX9PvSDSu5lWHbFy4wXYSzSSEyd+iQXrcjBqInyAxXLnN9qKORJ1rAljIudoxED/o1M
5GjboYkvEyqp+jvyF7Rs0J4zhqbbKU0T3PUDHCbBT7ixBXqHP+Ss3b2+HN2SKZBllymlnraB2FMe
xvZWU1hP62wFgmL8tbqms9+Nj03/vV81EbgiLGb5JCtpi4+sglLh91BqtlS7VhI+xAeuGXIa+76v
Q3kLiplrn6ghQVecHJhscsrQz9g3p6FoZpaf6kTp5beDHhvHg45ZpPaQHydOp7LkdTynfHU65gD/
ovMV0QityXhLZaNV6hMVCZy2SnXgPfK2b+Nwj9o0l92uYD6uoqMYxn546TTIMfFxApUfFM4lglrr
mxnipl8yPowo2LpFodMplYvPR55yHxI5os9Fz0dVyqqzR4WewDzcaZ5I4s9IEQ/siY4A2E0ZmxPe
fDfOD3WdMhsW+lwVrxSlLNJh6da0lJOwaM4Z65Xv5Nh7UWQJKm7B0XgCPx8Q05iJbwA6XOxJEB+O
f+Kg5uI4UU3qY4E7sdzFK2+nrBPOIGCadVfE+hBWQuUlCgMj93tuxnU5lnyy9IWownf7eZDRH7MK
H/4WbmT2VM8wDelpRLOy1/6RkjkOUm5DEx1hLZrLS5LTYIaZWCzn5RSvITtLUJ0XnNeTswfVkjH4
5JnN1z1PiIrNMaezJbdLR8bwp3Q0OEVRGJmjhL+r2YMw3cVjloxwirvTRRDSu2peAMfJkCmiULQ0
k3rMXe7RuezGsYHCny03ZGj9Pp8GUGrrAZS9EX3sxwRhVPsNRUqIp/CVWSdvWptMTZIWfk7EXjIJ
9U26As3vbyZEltg1tNFDmoDC+CShA/JNiqhqivxxsT2lH8KVzzk5MBE089nxSpsnEnbAqAHjTBGu
4dUNwYkQzCfFj5ywpj1JLc6hjKqbgoKohB02qV6mOgEQo+lWq3dGLFTexGHXSvy/zpMuJUg06R92
UWgwWMeCFGdE1px97VucXA8Qmjn6QdVrYG/GXmIBctTIkVzvTdy7I/ywG3wSaaN1OGH+Zvu08hie
m53Tv1D4wGFo1HrKYfH3R4iuGLp0Gv1YPzJwp4dbUReLeWDou4kflhkJxueFQQp6glbO6SIdyyIG
hbVky3KALUBX/U7CkMSHMu8D+RINYpie4wFi42eVu1b9NPisiHesEGvxTfUCtt0Qra4Ff1hdYir0
BpZlH+CbBdynRVBqCPy7aMH723bjHGbIGuolrYJI5DcSOdaDmSuobgAsqvWR2lF02Ctmax4UH3KC
iLIM4LSI0rpOHGQL+1FKGPjGPIDPYBZo15LnoWp0Pe2RHFdxfSpLUx4TIXFU90LJpMjaxBOG4GyN
xS8F5hhrMj7WU3DPxynWN3Re4yqlwLkeVxeZZ2FcDnNiK3CPO1SmirRMp2AI3F0kW18XqTXSNfdU
2bIK04HDgBbnM2lph4kjuVnvQM0shioz9bKk+DmBwKeMi+GpwwGB7Q9iTtXOad5pv2NLO9e/YrWQ
J75GuL07oN4uHmF6v2JHo+2KnFFE8o9YtWBwCqAVp5tOIohO0Su1BPdh30gUBFUSJ/kthyFdhJBh
rOSwx4PLk0Uz/fyxEHUyzXdNEtbN41SpRezKoSyDJwQKOkCvoF36/EBcwMWHIUG0cvAtH+RTm9TF
dOwGoW4j2aMvNonzI0Ku3KL9IbCJO0IGzMKHFWGg29cU66rat2ii7ZqbMa7iukFE/ZpjKsKR3OnB
NOOfbjK9+DGh3f/zxKn8jcspNrNDsjjAbkeq5mFXA3f5a4FNUKZRzjr0HXgnKmulyiOfYfNh47I3
E5pImmM0IJvZ3OQwFW72uOAnVu6igbnpY1EX+dTvUBXsm3xHolUykO6Hlg6PcdJN9BGGquRFN5OE
ZCPHzUBmbPHays+4GYNpMdgaPnZwQYI/qsgMaTkBJgnpvSjeFZHvQavqk/6umFnwvWO8KWqYvxND
1Y6ONQlF6gzU6F+bMCLTjrDZDxZW3ZMa75p5MjAN6RUi2QEll6Ck+27OVf1N6lpOe4s3Iv4g8SWG
c9KIKS4zlB36nWnqZUijTlZl6gh/tU/zILNSXHfrcvxesTgMj4t8dYXJxExa8hmbrOMt7q7ELvu1
gDXHlCYtnaM4bWqwfI7cFnFxt8wtY6cJTpgDDL+B9SjSPndI+Xcrku/xMxxmbHvrgGakCbB3A05S
FbBUtLbC8YgcwZmXr86ZEWBAezkN8c6znNFda4P5RU+SHAWl0YMfFkJ2ZMZ/I73MfjdoG64PvWnM
HdYKv0TSJiiE9AvJ+rFmN44t40cz8+p5ELGdUwC8ElzXkEzr0xAViyUNgKypko88imZk2n39m5mO
TUjvQvbQtPOaznnCn+SIKxZCEnDXQlwLjxo7LeRQa4Qetck+dqzFDj+rlZ115doL3q4uzCrYuSDZ
mqw3FniHjPdrj+h7Gk9x0CNAmVuYTS/SZVDytkdTj/kujNfu1LFYHUWuprPR2KBkOFZZ7ar4LgyR
sAmL2iBggzhLRqoF9H4N9qJrwxQQOptJyqYMvnvVcRyj+qUbO2xaQGntjBLhHjwkjhDBi5TJ6Uvb
JxbXsgiBU48r91p2wb4w2DMGKtbM9nAHlxXsNBeGhAcMsT+zYuyx5CC+xkah9gT5E4oxIOrQ26DF
janqbxYy/4RBJEfUmOPC5gQ+j67snIVzpzD+OQ27zNm+ucAVnuIWEA1/moaHn+oS20ekyfhSVt2U
NVHLH2EhZj4ZZtQNDP/U2cjGYz9pupSRhmfOhPl+0QwEkZC7fA/lMsKmImnICa20w25pDEI6GD70
34bFyLRWkPAaaBU+onMJBRXO8oOEce7J1ggCIf6a1yiLiVOg1OHavED/coSCiV+geKjqNMbWcMyr
kcPjlbG+2M8qkg4IpXj+ETUtAmBcbqPHxlYa138x178h4AtOXUSWDxE6G49VLkYL2f2KQct1vMtN
E+xL1tQ//TjJy8B595zPNcXKpxoJfT7FaYHFcGjiHOxnU0en2ORuD2AzFnrr/KnU7bJmS9JPB0ca
W6RBo4rfeen0g0lY/rWaLE/pSJzbsyKsPpdezcvBOtPxsw4qe9Cu58MujEr/HOd5/VRHZfxdhbX+
A08xAnsjjsAskfLTWhHC7uBXUDyMrVc3Ey0Sks5AK+zQeY0YYLFDddQoRHzvsQ82J74izbUzRa6O
JlZw3YvqMiiyVavlpJIwL/ZVQMiUisCacFdXVYzkVjcuLVJHZvA7i+Nrr1a1hC+dm3Eup7pcgksY
ibX/TOMepP0kHonel7jHdHvc1qMo7dakuGeryO9YyO0AA1FRIonklp9BsLgXjpr3HSegm2HucEXE
tXJEPgHnJNn3QrbPIHkBatkOsPL4o7SxdRYghrrPDZ05ZI097KyFXbvHPESI2a9mOC8DheuUD2WT
36MiU9v7FeFvvrd9lD9ENPHJbs3hI4tPj/gikzjqv3M+ixtozaoD5aT9o/qgXZHznNQZ+tJCpB6x
apxhdZg8KwM4aGUUwucHJia8RtP4aqYlwhhd7mVLpvhA51i0aSuSBCTUTtQOvYSGNTelwOm3d441
r2DsWiOCdPFTQZuO35G2l78CoX2Rcdgr4Y4HI92XoI4EVjEqAMEeogyEKQKzWu1LufTfEON1X2A9
pn5XTQu7mlCSnGZ8ihAaF4MfoUieccvMljEZB7wsXfBVV9Nwj00h/N42xfS7RWnocZJoYEuDwGJN
kmnt76Yp4eepyIufvOzjHwjZxBcfOIE7We5HcllA4P5TKMRvKa2jxexyxEn349oVaxbNLLmEeUex
mfcd/WB7RG9pgPVfpOtY5heKCKTIGuNpd1Bzt/pD3kVjdcPDyp2b8DUFIvDHkhSP8D3iToekRtkU
Zcagxhdf4BQdlbs8HiB2pRC6x9kwwQfvvo8DCzimqNEU9djNAjubjLD/Pa7roMjXGVHdOW7nfm8B
WOO7NZiRcQV/xyZ7iAz6Z3ABQXIPolnGsFpRefK0ot53QsYDdzNsioFCYkiW1W3TB0GTCb8QqEMb
7BdF1XD6pcjr5GGlc/WxCkG22q2iV20WwdGm3fWN6tYBx8HcNc8lj9affQ8Y2BzILtqTxfkPDFbY
30jlxLFqZa8vQ8MQ/sVNZLvTMmn9ma+ajbsA99mnCfTI32a1pT1B5rUOWTsjtXfgDq2DEOWX7qWE
JPcBDUD+vhboHNmruPo/js5rOVJdC8NPRBVJhFtCB9vtvD3hhvIkiShEhqc/n8/drpo9wd0grfVH
NeRgFsGSduwg8k6Cys8Xfkd85yJz6c5e6ARV5geD5nuySyPTLbKHPg8CdK6pskPFzoHuYMqmwfde
4nXnC+XPViYJVXc82S362URzWdDh4W1cWZp0yO5+ldX6WYpxHBKzN/AZgfGjs+0PEwDKvjOE++OK
EnYp6zUEnJUqU7QCH3npbVLflUfDm1rDIbtXPjcZ5MKbqmsZIxFbu8mxry4f3ac1r0DvDYPJLfZQ
x58Kux/3a1jX2r92sR9+H2a91M9hUFIDPtdHxwvBzRaYK+CBqvMhBCC7HNa2BKk/t9F9obYddwP1
JMDawbI4T8xe+8SWsEwqjZbNLlnhqmXNCuN93b9uoeP4IidZf/NLW/Uv8eQo6yXcHXdPGdD1drbG
npzweg+d53npqs96OlikRbkDZ5JZUsOtOL7zu1EhE4gXiVHmztQjBLaHwZtvvu2LiZ12sbesNGX4
1FfW8muY5pKUqFrHORsewAr2kr6h6Eg1n2KpvCw85srlUd8XlXUBk8HAYqZPUbyq84DlL0zqUli/
jyUMbyASUXDePbNfv8oTq99eP9ivyyBbdqGhaB96e27Nc6g8+woE+aya1XtyKES8I52MT1bvGn/f
4BYhYGPXKu/cjRuyya6c5Y8+bvYqsR1vubbBVPmpW27yfLikqH+fCMXPbTMODPh6fej9ymdLX7fO
ZGIT0j5bodN/M/3oxhlT76DRT+u5P5t9qbmSZxazpK/dKNcAlXHSaoeSisVX/c11ompKRibLNvG9
dnpVHYkGnC5re9ZOc/xR3hwfaaNINH3s3WWY8jjGcnonDEc/KG/EdCHKbvwKxbEY1mzXkKiRTKL0
VbYFh15yGs7j6lIHdhSkoKNeeyJvqF2zzg7KOF0lZvJgXAM4jz3YdRKUIDaJY6+cqJ7fxY8isrbU
8qPy9+bV9cKOUdrLqbIHHdJMuDHz2Ls8BW4XV4kV08fB5kAQXCKVbqfr0fW7yTq9qyhpGnr0stYg
oyJGvK+v4ewFT+DWIqsaTz5Ghc9z4pbhRzC54FURa25CtkPRfkhrIgi43uKGUa+K/1875Vd1JqAb
v34UhAjJGs/SJKvjTWev6w47aUevyTch2h/FrKaTu84s/Wps4VmWeHidB73/FPYscHe3EAjpOjBy
53NZchK4ER33z4qE8/fmOGpCpoq+frVqWpgeTUSlCcv6SpKFhprYc1FYG+goMtn+rKn69VJevLBL
xp7A0gQqbX/V0uxzBqbPPeDO4H/J1Nv9dLVlE37KWNXdv8Pr1yphvQQtsHvNh9TR1XpfDF7lpl3n
d2hCC2UdzyaQRX0etLUYJuQpfkAvPj0XM+lgedCVUZSVCKembAvj+kiHwsjXDXfBku74/N9h1oa/
vRPuFHdUTnURjVOduee5maRp71pwMYw2bI1fzMKinsqVZ4o0tr0R98qsarzbyzDoIdTAGS6zjNst
b6q9+TSA3bnURfl99YPlB7Gk+5+dxeYOAJ6nztu3d+KJ8Ks1GEaiU10Y/2lmtbnyapVrtnu+adJu
wDTDdtOEHtk8njW+O9qfgnPQ6qa/fsm09xRyYH3sfHQB9xBYXfxz3w4HNm5g+ubAGNq/fT/sv4dD
ufK02ovzXknYMVka54pyIbifV6eg5LIX43k7ipIJHTLm7xQMPAUy2hwkHF4fQgwHhr23oC1UBAB/
C46C92hdn9xC+Fkr/Hq5MCDopHJ3xUxhpj+x3sblRuNn5+ZdII/7mvrEa2S84WFaW3FWdkQBLrCc
EmC+lChl1MpuV80XDUBKluu1DUcuOKa5ckzazR+AHYBLKSlErH9G4u3+UQZSJVksyJmprJZ/Cx6U
kqN+qRMty+Jjb8wW8niNoc6kNSwcPKuZbsLayn+tHzMECyLOBXn+PixLKMv11k+d0Rc9RfXbZilI
ToxL/21cbVzG41ECYG4+RLCJuruijZ3X3fLI6VCWnS+9q3PHhiurOGM46DwmQy9SYY6JW94d/dyd
Vo+/3rEndRpLDeYX11wyLSRP0oWROgEL9zJZw6U02Qyy9lrXMZsYUY9Q74Nd3PpSM/Iu9TZ9LlVt
smIQglvFatqkj9zjVJRE2MFZySLVS+xe1rBbPsJtnpt0op09wfUQ3tY27C/eXnQ+3E4ZPLGBwXdD
mqVdIwZAgEJ6P8amXE5TK+ULyoEom4JwzbZerN9ma9wzF8r51YRW89RS2ZECc+qLCgvrg7cdyaJN
aHwCGuac52Kw83UEQOAulOfGm2veoLJgLYnoQUvbtuS9bI+OEW7HcxCs6tNxDBZAEWlWt3J+HFqE
aFHB3Js6UFsXdwQDsAdZ3mavcxMg0Y2VcyINcBv8IaFlidzf2PeyvTWvC6qQzPWw84gtFJdWF9vF
dyBju27fH1g29tPGG/G8CKu8VEEjrk2jo9NktceZ5IvmYWpEnNPk/rvDTpXyWzEG9UNRJrOuKeXa
dblnOt7i57oS9sdaajeDmLSfAHWbx75snd887F52+EqnnrcURbZpG5ZDujLRnrKTojuKvKiX6tOT
YIZea8vLWDoqC+Uxcopb1ieSpwJAs/x09qA9UwsanZZoa7+eC/9PiP1tVvlBFrjMKoqaX1RYTicQ
aWjRYtsybwjnczjtoZWUxfKLLDmgmWo+rkb7fxi4/xq5Bq9YRSnpxdr+uFVwVis4/bst7fAM7etm
pbXF1ygerMdxNZ9Br/u8Ngp2RRYxDZZQe6wgFbdlFfrvIAvjGdCqvrPpqT8hfDNc5Hv11/UnfQGH
DF6aYXofw6b8aOyANraZGQCXzFiQP1bX96R3Rq9OU4bZMYBHnKwgbpNaDbGbaL23yT6FdlZ0zm9c
UyOf5yKyIx5a9CtqD8K8wzk6pChZuiRexbKmCvWE4rJHPp+ZGlmT2Sb5vFnlD7ciJutTrZ23EYUZ
2l3g55IKs3RWh2q98zrNXIR1YMHHPJu9suVDO4+uZ532AHsPqNQ0yUPwArRi+bYc8dZdGNv27Q0o
tdKQVfvgx/+pcfF/i3rX6slWW2hy7UT78K/cvWOqk22tRZ+pURn3dsRE+n5GpbH1HR83lmnhoiSA
5h569eSSje49HENbZ75cWvfb7jmHuXNrp4Vu9KZVmdcYW9PAtbc43JJ2Y5z1v3gelPkbWWtg9qTr
S2dAscovMG2Q6LgmJCDPKp39SoLp7k78c54aZmg/jOQj9Gft5MPSFf93xFW5G07Tu1rnsk3WMRqs
vFhMtaeAuiGjpT8hX+ZGpEQVHWOvXfW5m9qH8yosP2geS1mYDxbKnhmp4bhp07I59g+bfOrhJS6j
VZ1IbnLsNG5MfwNUcZEz1EXd/1usYure+0rs3atDwv2QxiUX/0bdxTpUScnLWj3osTdtGjtESLJ3
QmP5Cddy1z1103TwScsDtDapdwDrtFmdAarB85HM3MWx5+8PeA4L+X2y9B49MW3Z5ce+iqNPjpmO
+4+yMzxMrgv15OTevro/IF4j57kGZJH/FPl2/+YQsTEZaihoy2wRdsQ2q0EYrnqYHS8FaTqsZ0af
SeZjpKz3eOUpIeDVr5WxESaUYV1Q3SwEBc7WXHa0ik0luPEkFtKF00hF8/Y2KciZrBxRPVlJqBGb
oufU09ZC+9qFPf9z1h4FXw6fp33xsDWKypoxKJA+cO9PQ043rzV/r4XVrX9jIKXIJRlu2GiLdmfC
SrfUcK2DKXM9lZB/49bLb15lwYiTUeFF1rXt1Ri1WdUjN7trXCRHNWQ86fq3eBetc0HvM+zXcbDG
Vmfh2EbN47gNW3wOVRX15kqFkWQsolT2+OkvcyvT1fZwbMpuhmnK2paY1/8U0Jb3stEB0JtsG8M5
KAhsoAKcYFDnEI80V8QzpLWLQsP2+YSWRBQIBvrEsuT2MDokHbf37KRsu0nnkgb2R+xCiPHkLUF5
IP9RGsjiHnOp1MNpKxcwsNmWQXMz8GHNbwis7vg2cmCJf5Uz2RCTQdmspX2xsSL6LbNCiFYObqvm
Z88mty0jJz+coOvYndRkTUR0Ho4F2nBu+TJlc+U8YYGjak27x3dbLmGfeeMUlfUrZMG+6sfIdsPW
zkjAMMevwJHB9tmEs6phuPeg+bWBCMzmVHqeVKc+KjfTp6MrDnOTBwQ2mccBztYNeKA9H1/+7df+
oO8OAn6ZTAofKtmMyEu0MSZWSPATogHdf+D9dZjz9jXRkkXTPtxQRjfdzRGsZvrEXRpGNNvOgv1k
9zgn+KTbpv/Fy1z5N3tyS5OY1Vv9k1NNire/ppk1XZwxIgNjiv9JZZefC/PPNsFzKRGNKYWZcSvP
vS+P5rUIRq7rw6ZKicMkqK6QW614q6NyLp5Wu1mmm9WjTr0jLIEGr2Ic2gzdtMhpOxfMJouJ/qi4
quNk8yrDKyoZKxgZzWR9tJzZOufnb+a8bDunwcMdebkT2Mf8WPgAOp9CHkH/E8WX+8d42xEBLUCg
Amuvkf8gIKnZOaA2vHMRDAiuHB03r1FfxrRYbYEdBNnS2O6Apd1vvitENvNTzHqxpxCjobkpTcPm
afd4f/M+hgROvHk7ejc11MGLj1VPq5fHjr2NCfvD8bRrvR46WfAwHGlVgb8+W6hexAmKmSaSytvF
zkCymXvjmnlLi6Ip1IXcMgUrqXYKYnh5cBRqd3s10lr9b/Ya2NunTX2zk+0zCzng6LJ/bK6zDAzH
5BL+WJxYn6cVxZong/AaexOwn0Bbmrp1Q6NN5Nq8SgAZFS96GYJgxzQ5pDH32JFpjQogEYcKiXHn
AXDfi1qAEvWN1ZCCXjXPox+Z4Glk2mVoUdO8wRZW7V1dl+FxDfBZX0d9BL9FvNkqR7Bhf3eDcHmT
fLNk661mJ5S0DVCDhvbwOqARCP8EYPO/ioK35bLV3dplePFBBkObUfAawr77d4gSlhe/9HdA/raL
aBcS9vK41lZV31e10kwbXjt/+n3sbY/2Fvc/4fK2P20RtnUa94XyEz37PqyexKtgoV5N17hYorRa
KtVycVAdAszIf85MwlBNfFkyKQ+rufVNFOSdbJeziMKtIu98BYawv15k7cawIXs//FTrdOD7gU7n
rlh6GQKFuvWHOy76bwNR+IeIX328Hb4wP3cL6ftLRfdPcT8MtUWI7m4t8amAIR9yhJNHn8Xd2DKY
rJ7qHsVOJFfalYAoJ3xHlfUaoO/AcHTUwy8ouS+d8RdcPybbpmcQ/U31UHa1tIcCJkZWXrqWMwo4
sXuxprMq8mouVGEXTwC4+I0S9K71+I8yJenkCikLw5Ydz3GddWJvnbPVD5b73daFNh+8VeH6pcEH
4FoNJZZPMTD2kPDFteHfMe7rX6WjjcMzdMzqRNBkH9yjIeOqLkcMKUFcmzA9LMe9IFCqRvx9AAvT
qPuXJXAN4OaAVKF8lq725StAVfAKBFvLP8HITmHP1fJdkx/4gs1x61In4HzAFTSPnP3W3FivkrPr
xS82GaZhuIgoDzZVIzsNjeWX92vTe8232u87jkupLHFZWcDCSxwBGZ3CAHjkhMKrnDNpr0hU2j3C
PyKkQeMTNpW9vxl+dRsSOk98zqXQ76J9zEnAJ/LBk9K47+0GuLudG7c9vKzGPPYsJ5Lscx9VEs/V
0a5tqihKBZ5d3RjhSkLyeaif1F6r4mcjmko8AAgtRZQGfRH5CSDSYXLPBKG4RZLR+IkypuHa6tLz
IaEHw7k0V/F4N0X7+t6Ph6HwVrijSmLTwjpoKM5zu8/yGrac9Jdln8eVQkAEfBAcnEP3/T5S8ot8
1K7fNLcSovbO3/nxZA9Q+V0cs/bzNe59/hnLugzZepT8FEFJxGcwF91bvK3hux0H8TfX8CSn9JfZ
1r996xX/Lbrirzt5w8/IXkJ92mCwlkQV/Sbz5gA6Ti3GsuC3y9lnqWSOSbp4jdZAHPnSqtF8+LjL
rVNDvkbxp2PMCL8dvVheBuk29xajzuvYRwYNSj3wfTWF2OEY5jlMbMuvRoDjcB956uemM+rZN11j
Py0OOtSHppish75F0cLN2e2PPV3KLursqq4fzaTgVFB+YvppVdPkIrQUXvRmOgRsuSO99w7d3FU7
UyCfu3ZQ6cqWkPQs00uyiiC+DB36zqWzzHcqbMY4aaSrnnqH+JdnwamosqOa9A82E4kAwPhMXRoQ
p7vVbTNQskWrToNuqa5Uakf+xiHWuTHRJN7mckZF6vgR7I5OkS2P85dc3n1uxtGWL+1SDfotolSy
ug6qMV+zP69Kcuwe8NK+eOJ1C6YS7bWLwO+smP7bKQmL/UD7Alb5xkYS69wM7vLou524yb4w15h5
AaFFbLneK4qWzc9Ytsbx42hc5JXhGrTNe9kXdpeXckOx48DBgAiuxSgfbSqQnmrH7gQMQz3WJ7kW
bXTp+kWUD4j4KgDixUzFPyiFavph4qbX7wU9xSJhkJr4Bo52vBUAsv4JDfwUAT0uM784TtqcB4Ty
iosIjukS62lZrw3K3tdqdmv31Lt90WRQw7t8do4CqltZiDEfW8gwQk5ah9088bRrr6+HNfPY97Wc
JlwS3HziBsHND9GVLkLFircKt7YYg6QrjsncPDLh24tfH+qAYJnQcoKRH+dRW+2pQeNzNStHRVLh
t1hSBtXpcaR3+W6IiIXptJYvcTjqu2lxaXiNrQA1kLWjnhrgWkQuaNi8SfivVM8W1ZFmKDzvOxPF
HqSh5Wvv6h/i+Ff1vEXv69GUt2Zzzc8Ry4mkW5xKr5R1fd1v0xQH6Cu4OqYUIhblX7/bTnU/ww6t
eWus8bqStMc/0+jwWRRfcazW7M2Pe9OXv4Y46M/hNtn4kyZvsy9I+MVwitcjJOHuYEhOuy+U5w4s
swDHKdRx9inVXP5GsRBh6i+r06VzOXVXZAjDq9GWr5g3d3+PM6G5ulJkYKt6XuYDFQJv4sSqFtr/
kE60aTtpt875y40P3WAC794zVh9fx9YMTVbXLYVuRc0O/punev4pj33K0XlhR/CDQg9577Ts9n7T
usvJlWPPQGhtT8Is0amSVb2nyzwTSzU5HFaZNvZ0Nseo/zBh1fki6vVB+E57wrU3Zxvj3cMswTU1
noOfa6wrHsi+Jozn6HXmj1P77FRF356bcq+foEbai3K29slYpZdzlrlwjtu+nAZmoaSKj/gi+mp/
5lOe5pyRsOlRkwT2lLLhoi71enmaJXzBS89lM/AFUjf8Zm/01PhxP2dIKggU3eSMWNUfYhTdug4H
YMFj5b4YRx9ORA83Xxzyh+j9zf2vGpzJ8c8rLiL3+zBUJan61do8uKMt3lwVRN8KlG8yxWNULElk
QRKHGCjHZGgr9++GOupI7HhZb0ro9dJ4NSKY9oCg7YYv2IB48HsSwiPJZz94vz1dB/oEuYp3AHq7
adOlI3v9Kg/0E63jyv5iFyL2GAlcUpNs6T/wjTEGbEOBsKp2DNm6tv9Y0L7L69X71nQSuHOeNrVP
N/6Q78i2CNfADH+8BQ1ylrSOhtpJCzXbl0OgNsplU1s6HdDLHSQDcVdExyivcrW2pGf9uiAfH990
PXgFmFKw7K9h1AE0HKTD6aQeQmt/RDCLLpyhz/ovWDzo8HVYvu76Q58dV0TTGaJr3/KOK9H+a9vz
Vw0BSqc6BZhAY7h6XnNkE3vu/gQujFiNg8WIPrcOp11JPHa4Kw6MPfq82Z1vZQZ2VL1CLtHdM1sx
i0UCuWcYLCs7tuK7olLFgNinYTuKURyJ+3CaYUh3LugLxyDCrKnrCxbMVS/P7PP+Z9yPAZYjf1Eb
5cW+/AgQt93ZoWWeBYlSfu4fg3YeGTfnInM0EvlvdllbwIK2FeXhujEt89BGF8MzwdzGgK1SwfoI
LebQWZVh6pr3pA0DPTwf3aoKwLzNMSDfoyxQdKCtfWNSWWZ+bymxZDS6eycqM7Tu1p6NLx9jx/zn
+3rLOFDkOwUJjLaEu5WM3+URB9SEQUmpBJ02BwFwIqe4DQnwSEIbQxes/JLzHTufNotJrmZfiBNX
JVoFiWwIzqtmkk6GtUZ5su4obG8LA2uQcptu4wNp66Y6OYhA9mdnNqMDaUK/y+nrHKbYBVrSjhLR
oGJI8ZI4KpdHFQTP64Y/OemDfgue4laExxNCPrVe0UV8RfPbvFW3ile1vVtCMfqXXfYlu5+9rf45
1oWj/rpYDsiss0qgDgXhuiZ2XUQ/Yh35wTO1sqPPS20pF6eRbmQWKJvatHkr6iCdOBS6dOgnbCaJ
QftmXvaJu5ejXzaIsFISA+0uHblAICPmYkLNme4eYtuHeDaDQEQLmG39x/+7+NfNZ1ifbS96aAet
i5szeE2Rr90mP7y5U5/Yw4C7fSXWMBuGXQDfxr4fzR+wsX53364hpA8wJbJN5KwGXbZnxlNvs0En
C5YpF1wVDUBWo44HLBrH/1xMO/2pHcPSPndRuPyVqo9PKjjG/jJ57AsJTaD7KUT1KWFn5vnR6Glu
T8eyR8Nrd8y1heillDQhFKofVL7EXf3bgsQfHzslozH3/Xg/B6G17smqG2Ul1ZfLgHm5lae9KEvM
I7bVpcEWRH/QmfmvpujLB6VDGNBIuWy20VoiNjmOaT8NjBJbikvG7t/hbfnoLRnaoPBEDleJbBav
uMy6b4tHzzrsL7fn1HkIym3UYjefkLzuh17H8qnrunCnFTcQ76Knb5Md3Y6qB1fgmrytI+TEX1mH
+LyOToVvw5eMC4IODvnOB9FuT24lDugoaztuPEgOk3S9HpdxFMVzcyCtfGtZ2J99Ll00BPjqskKM
2/HgVmUdniJo7p8MW+S6uR2naJmgcz6+2ZOIB7yAA8rraPcWoP659JPaPQQPjjY/xth02QDz8zeQ
9s6oQqbaxVpW9U2tY/fO2wxxKQr3MsPy/jalON62TQQPbjcev/ayak7k8lQPoR0GVEagaYB9QGBY
DtVvshz6Lm1csWO6FtuDhTBvTOfBbLB+cvjeYmhgNe3n8LHFGcoNwd3pWF2LM7EGIg/dqf8Rl4EF
ndYcH4gYt6cD9vFKfzvewbaIy7wiTv3e2nT56DQLm/FRWKBfoSGehVXMDVGYy/lkHHc5Ix2ZfqIr
s55WVcKwo8S8x1hq4hxDW/cHaZSd4pgBrR9X6z1S6/Cq9377JBl6e3Awqzxv4XZX8yCdmZXMm70Y
7i47HOYz4nN5Fy3DcNWWi7raqpkxiaCyc0csv8ElcOOMqnpAFYYLzN0c2kli8QPhcE+SzBZ/XYwt
ohzqTvX1kMK+uGu330JOYQQnrf6mJaJai2/kt1pK/a9rAsws22S9b6iGXvHUrw/1ss1XHxHIg+dV
w59696wrYN965Y9is2GsVrcoqOMHuXwp+sbCaVASOtg8B+biZumHjJMsAnh0OgkZZu85nCksJIJs
ATy2obmJK7hJXPS4YOQc9K/kAm0LErDIMgmrZ/viuggcxWp1uTuV6/d2aYFcAbdUnO3LoC6j2ibW
YnLT06Fi6Vs8v8z6sHW5Um1EpzSxjuSuCBDuVDYUkwN5DTMawNDI22gZpAhDoZvUrp3PsQ6tKyUJ
xV0RbeGPzfI9QLlI3OBApl97Zc2INuzqY3VCWJd5dR8gWNartRzzPUaYLiviIcolIYF3/WyVmVXR
8w0tShhoZG/JxOT75T50zh7LK3mY2wmD1GeIvvYyHfFyYZn1PiPTT/fjIfQLoCHoqzcya5Oellp9
uDTQLbbPkVdaZ7SxNdYEOz5tmDAJlSyO34eD06zCDP4tmLrhl8RB8wI1juF5hajsrWY500I2cUPy
GKE+HuYMAMsd070Ljw+eX0QrRkf/FfBbdeYutvy3152VQwSws8JZPzq8c5C3c2FPTKV2dxv3Wjip
8HznTVrCbFDzdnu3y7pnka4298YWZt/1EJ5cNkQCI2KGtSH4n6J1cHbxofZhSmszyzKhQwuLdLQy
QbjHmNXujAgIVGV/m6y5j05+vTffosAHhQWCy9mH0MqFy1g9owkD1QEosK57H7cX7cEB0kOHcYgz
ukuY/OsMz938O+iC8jv+jBHSI1wJu/LrWy9V+xqPe6BfWh8XgVJ9+33s6EpN4p3EkERNfsSCgy8a
R12Dosid6se+9pBwISw7N6Kq7ua2APam6n2DA9z2u7L37Xsc2sPZgntpc2bf+n1jKET/h8sNM4bV
wDDStCXc3vvW6vpnFwUG3/E0cxHOQUUyPUEdEJOB56bOirj6Uu0DIl01uzDQuLYzpoolC8AUkA/N
7dmvdvHpIsp7HPGSZG7UcdPytQbcIisrkIKbSJmK65SnbPuwEZnNCdQY/ruA2pursDfE5GZkQ1dW
V55W1BD42uEbwjv8kN6LXoPhRR7HfjFOWy+wy2pG1WScf9TAtndY1G30/K2F7jD2WcAQZZn4rwFZ
lcn+Zf1LHY9KVNef6xspLFN4D7lbCaz5rIYXJOo76ia0RVXCsNMVyYop7cIoGN2MGoocMBg5ydB7
aUtQ/S98bRDJKMGm3B7N9F+BB9P5RpRB/LI5O0INacq5qZLAW/EAYkaZT2E7Odd2QKqD5XM+7YvE
86VMW8zpYk/hnWkkyXA61t1255BNwGg2Od15GjeHhFa7P55FwNBex/2yZGHQHN+KQBVpq8gGPddE
wvyUOhj/MlSIy85KdTpEY+fYZ/S7e0TO++Etzt9e414Rc1RwLx1QfqvXyJ9qWFyFvMf1H1TbTTmJ
pMiMwXNEnXg49wDgViJJ49Jy7lBcrOCQk/VzijHjATCH9X9mbf1rO5XWJxCD3112HND3mMsIKq3b
8rraZrgJaXWIPGNtHmpr4dmgJOdR7fxssWC25Y0CkiIpVeFhGtc4Af3a/vlBOeY4DgT/Jlu8r6S/
lwmUN7wc6t03cqiKm4145VF6fXcGbuvxI5n9NAEf+Ikll17lRMDpt0UblrWqAYpRlacf97LTv7rS
6p6tOLAuIjTHu0H9hf8TMOpIp3juK7wuFUhlEMQnd66bl+NYvRNFzwLwQcd/A/xJBBgc9pcYm7La
iSQd6jmn+NkbovKhLvb140sS8+jC7P8Xhv7yvVFMH/ipjj+DMyIWnxZ2h4QFtrkDQttTb5jHOwv9
/8uXyRDbi8VDkZrYXm7b2GKmmdzjt7I97zVEan0tvKh9rtxj/uUN3uph3gjq/3F2ZstxI2mWfpWy
vEcNdncf6+qLQCyMYHBfJPEGRkkU9s2x4+nnC1XNdGZ0Zmk6zPKGSSoWAL79/znfqZjtaTWg9KXK
CuorownAoa7FAmExEbqiD7fuFA63KPkA7YH2KtPAbVOK2YgjfJRRkaxe5IBndsNKM99FXZ+Wm5bA
vCffZJnI8Ld+nXoXadGkaETfmnix0vcktOgzWTMqcUXt5IeJ0nDj6j5fPhJoW9u2c3t5JwcLXVFn
5P1RR/guDqT3mK9tS5lqE3tmgwSwq0W6jyM0JhVF4ajL1mGbosFJUvBsO5zXsngCtaKsTTvH1Q1K
YePFrilCb1XpNvG2EnSwgwy9Y7TFTOR9r+PQr3Zzg1NmFUvWb4A8dmG+ZpbvWztN+JgdzDk3AaDG
MCzaR/VX4sqeeiM8tPMwqSaoWQZgp82eFc4BB76xOaKym8nDUxo7FeWkdPDw/MT9zBkUk/TW7Q0n
pR6AzGba6q7z9oaYG/utoCEfdHloDY8sgqJ7HkcZxfulskf3AXrYMq2yxmDkcphzrsX8U17ehvMd
0i+ZH4vQyAGWsZFO21uvbdKJwFnEGFtIHUjCJ524cm3UzWBUW8fzmzUidJsgFy3MuuZPo2ruzfUc
C3P8gjj/1C7kpGtgOaorCdYESMwxhwHnvJb0k9QzvdmsYmbMs/lTHVOBTW5qv3XQNJTNaG3MApzd
vGuXmfMubdnMu4GWYo8B1Z0GbaRClD88Tl3GMSjzEb8UoenWU5B6bqtvaKNJiduk8HSEjkygvlt5
UamX67pXTvm4aJR3d6ZvIv4OsBsu+t6RnNtROXueejZLU3eraXD76Ui1bX73KoUYZIVPpt9WMX1O
tdIhcjY21MLzB6KVMK8ALej0GjFF9RAiwME2RBjemz9J/BkUCCcnoH+WPBbsUT7TJ2wO3ML2SXlZ
SBnBcDFrCM/92tDvfoswrRz6xkWlb40gHKqyoKqk6Jh9ZbhQGNeQajht6rvY6pKANOts5UmNBGXs
fNwUGPi+lE5Xck5U+c0c1/KZVUHt3LpjYUoy1l5btrsF3SpnBGrga07M7hc/N50aXwOIrxVKBitI
9UkVQ9mxCHLJQWudUDMhP6Aqt36OlL1t09yjbhrm7hoFkn2f5ZF33emhOqBsqx6R0n8l4jbBtpe2
X9g2ptvW9tPNHDE0lFtYT6asu3uVZfnz1A/hQws4wAtQEZs3vhb47822HcKn7FQ+D3xjiIZ1sxis
NPQtq63VzwAPlibKPrsqbMbXMUxEvVPEGU+QSpjtwYLpiGXPtdwBlaYL/UGO6JvXrBoDgRbVVMa7
2GMmZkee6HrrpxML6xCiV4RgICmz/6yMFqM9Wld04eUD9yPNN8skLXVbpdIBzNEh619nuYyr7zGw
j3CbQG7xb9EMFXNAQowubkQ5JenWjpem2Xk0rpkZJmHc5LhX0GZhXX3z+wWvb1Ml762NDG6D9MK5
N8NmYn/pV9wnGnuO+gJmia60jcCm3jZZz1CeFJSevR+KpdvTu6PuMOqyfR8R2id7rFW5gcFtIhDI
wk+rwN2kaBUFkrr8UPr1+N6MYkBugVTCpR7RSHPlaBPXG7ZjnV0NRcm0gMSite8Xsmj6e19GabfT
nj2LZ4Ha7Wh3c51s5hkQyBXFo4HmfdtnXYC0pSs2kRfZyyaf7aR4tKkqcOhG4ISBAlFH9TkriAE/
NiVW8/UQpz37aK+yrFWBCJBDDnuB+khGLFsmYdIU22RUEYJpLKbhvjQFnzJLa6Nc12G1eNtaeEON
jCZrlxUGMpvDTdr7P5y8YElhiRGvvV23V92UZG+Sao13KtMNzNq+2pusLV64Qvfr9xhQMy+8EQPW
ii+NqXDvmBONi8fWM+30qAlUNFdzj0coQAwxtPdzTIc/KRLrqXUxsK1xMc+7DguVRqBaylPoLJoW
ilv4zjbVZBQisKeotJEQU/HYUqQxJNENAovHEJm0glGPTekdLpT6zSdxOtkOtduzFYKzN61GAA90
ziLNTNMOhCiwGRiW53JJo7c0a0emR1FSZ0QB5EPBsZIa5znOnukYp7n4PI+x6wUZuQLJvgejvknt
qTSObp1l7a47EUh2KCzzegVMMJp2FqVP4wM495AGbRLpkz5HpdG3nME2kgsz2DPqcws46LvhqRrt
KjieMnucVVgwlPouAzfQh27sfh+StCl+dIWgw09hP8v3M+ACtijhBBwn1nk8rJWtS8R3UmocHUuc
J9H1HLeniGMAXoLVQZRe/ahKM3bjwOX4NBxydxzFDidv32Jgqlpv5ySj0FfgBspHOinqURPa/dyN
9WRvNDelWLMeT8WN0RX9eE3NJH0oCVX7tAz+nAeENI/J1vGLMdzmgGquqtqtr5Myo/7KsZ+GCwgK
6zDx3AVx1sjXpNM4Tlw2rN8S0oXDg1Oxu/iSAgTycUZA1kSnN8/vM3XbhpyOsX1H7A1CbejZYl57
WoViR8HZCzcNUtWbKLOS9wkz0pNjzO6njr0PDXLkLkxKXpy4hx6owrzSdW+CQGKnK5/oHozNUxpW
AWIQyk0F62gt1XUIW2Aj0x53m8SWMW1grKHmR17SPVaUb7d2t5i3M1CCGxqJHkoQI+pgCkI0gntG
qeUFAUOKQDWLwu1JVIX+K0W6w/nMS4Ki9/p9GlpevxpHG5mRmZdvUX4qXi6DHN8pQ6dPcT/lH9NE
zzNghKGY69gErZnAiitKN+GWZMusxF8d1q89OLLdIGL/uggBSLjKNm5VxLLT19Sed5E1jkhrDTpx
Ba98qzop7F2+dO1tC5cKi2YbiuPko5pJld2mmzhkdxlkZpY9q96wPpeqcCDN2r215ySbcliP0mkz
EqBtrqnTe/SfkPSzRCxGimqHAtvODR1vraRFP70mfBkEByaU1VIXFmaoojNC2rM6oYxHsvgqa4ET
6EaYdM2Wee9hPASC07jLLuTosYJ9O7w3oh6x2medGve9msVWs/3cejot79BDAeJB5pIfqpS8FTp8
421eZKedQhjfllUaIqjpnBdRGFZ2SPMCb3dPj+JWdo3aOaky1tpTD7PpWgcXBg/tuTBTB87C9feO
jsmVSKfWvy+bULU3NCtfIo4vm1TY1bqZJ9hSyoiZmWiYMayb5YFP4d2QNj3sKdy3gE3HDlQYwgVQ
LMUB36rL/rT09i0Hve4uBzKDaQ0UbgSaQKIDDpO4+DAgBl9XU5MdMJyNweITJ+1nbfQN6Wj3WSal
RveHSR+cQAtSxJdcXg8g38oaKErTatB4WsnkyY48790uh+axyfO+5byAX/R0Mjg1cMZeY/f0UTmv
Q9fx+AQmCkC8G5+gVHiB79TfC7u2brsSsB4zDEbjeCh2pVq85z4x22+kIGs6Gp3a6yRzniq0LSB8
OVRGDAULjY0UyDikVe8cg6IYhRn68iRnNGw1cDv6K6gG87XTTiN7DnZuK8aY5VIudN0OQWWpQ4qC
BcWlusoovvpLfIOWVB6KoZn4GUTiEuDlLF+nxqo3IfyWY1y78r3OxvZrBaboOPsnJo0/o4KikXyF
nc9C8EV75ND6oEGE7Ua37pj7j6ysw7qwqKyCwvCeOKUYRz8f+2NjxXm3drn75QEBoHXwXVLgGPwg
RSrsqScZQK9eS/T1VjCxJidHN8/r90Zr66qOJZfVQ1OwidwuvSqAlF5nYT+erNzdeDUQ9ranH9yv
w6izv7I9mJ/N0KbVLaem0pSqomaD7dXfjuOMHzNN1ZVNpBB+qDBnywVC+kvrNWj2G+xDKw8l8Y6q
KcMxNEU9b1wOq9GVrLLmWWprfCURIUKyVhoQ8GrUApPNg4lMgRuIVKZeDe3A9qfFLLywFXyElOgd
pfVTJzHaDXsug0mVdq1dr4rOLG/ZynXozjwKAeGCkjyPdXM1521548Uq3HRu2F1PKY111L3hwW0M
84X8Y8gps2lgXahOLLhV25jf64bj3ZjjBbF8K35kUc/ufD9u1pHt169m1udXSBT8Gxqp7Xa2J+aA
mjrvLm06taaWlh2Y2GjX+HFCpi1Sm2HTFYsPtZJdR4i67tQOYqzSfv5iWrP3aWx7Y2tMbnrDqQmz
tNXnG+Egv4wqOQBrg5L0PcPy/XU5zbezsLM7zmrWvJZJMd1YfYUXs1+6dAMowsL7UnFOg6QFs3OE
959ATHX3uQ2Cat4qMP0pkIUEPvfXNK3s+piyqMW4kUavaclLQWKfr4CGsWNeaUN44a0Zs2mjek74
S/+IyDJxUzbFdUHdM4WEA4XRiZUs0HpCC0P7hCKouPc5p3twXMK4Y2It/Hppbyl7c77g6NIV2R3r
MO7mVeXnaCxvaK+TULldQIxEH3MB9HgrF9RujwYSs+rj3zNT/wrJegZj7qIREY4g8pbd3K1CUtng
Z7/spc9YxhhKrCxKYuuAbPR7a2mxCpH2bi578TOWsdH8RK5q++D2/huPKpXJXxDV/4KS7J7Bix0j
yrAY4YmmkTih8wIfa5qwKsTiykCb+Fsv+wZneHVkLn4CvtM+GEbmBPgmdqWwhl/AvP/qtp7R1WFo
FGKca/vAg/mlaadDqc1fUKT/4qXPQ7uT1rVEnpfWAXsqdrxdm3cXpvKcZ3YbFsqgjCPMYepmjs2L
v2rNsb7siTnP7I6MkLqTzuxD1PZ3HDU/se34BfD6ry7JGTp9DllAkERyK0cDo3z0ZGSI7S96TM4T
u/3RRKdjY1GpivCr281vgmnmwtc+G6F0eNAYOaI/QBDKWSetfWJcmD3hnA1Qx8ESa9NxOMT4GdZO
Yjvgf6S+8GaeDVKsCzL1TDAUbOcxmGVbhGeXhQY4Z+OyaGqgGIlXHyAyr6rPTjr/4mqfptQ/oaI7
Z2NSs3mJOQ/XBx/dixHkaBCRLiGASoD3Xpizcp7W7QoP00uleRMr++HUxR0+7PVFT+J5VvdEYYb9
VVkfciXfMl3dU0X6cdlLn0UVRY3TZYXIiI0GHm26G/zFl6X9nCd1T02vaeYl88EERC+ne2/OLgPL
26fb/LsYA4B/CS71aD5EZBquXeuUrsLB7rIH/Gdmye9eXdSW2ditMTHspXOHUqXZo3btL7yVZ4Mz
btF1t7IfD/44XLdWtDOr9OGyW3k2MrmTS8MqORxKu9sQ3/SlFd2FV/xsZEoH+GJntcMhJApzg8jJ
24hmti+84mfDExYZpAGEUwdrTsNbPVFeIDIguWzVPE/tzgBnNJ6DTrg9efTr3v8IQ++yT36e2Z0q
NCSjhtbrxagulFFxUCvc7BfT1l8sbtbZ2NRGUYeFvXQQPUWHGJ56Xhhbl93S89huqdo4gxhbEC8j
MEpER+1W7xc9iOex3UbUymyIdHNAwoK9IcfS3ljA1C579dPV+t34dKPJA/8NNZ4JHECHEb2kUzpe
tgT9zNX43YuTpLnYXtbXh9CyTlZAwUEiA2N12Uc/G6HSQsaziKo6ROUigZQMtzREqst2tefJ3SX8
qdRK+OgYcbIVVJathcH4whc/G6J93iZFP7C4JWb+DFmHPljZ/yq+1/u5EP/JAm2qP95T7HOmM6ce
FwZ/8rNtpLvK7V/p4EKrq8lZhAlUncTiYl+L5TBVOpjbcjl6UhXLFpZH9IqZNNunHnk2ImwV50xd
BadDJi3y9rs3oS5CPtefaP86QGbwEGoqDfAxUPIY+Hr1jB60R+HpzbZ3aGbQ+uPwTUxgaXGOrijE
yPuxVNldbqIcRTU43eKESQ4CkNcqjo193rtPiVZ3KQlV/Th8muZ42kxLRoGSI/ZS8ra1KI3xWZZl
tu18M9ogaVLbTKtTR7t+yLD2bPKot9Bix8PeQpzpIQ+BWz9fT5OItkvl9e0L4QtXTq7HaoWlzvgO
fllQtfEG1CeQkAeANAionF2NvuGIC7iiAJgC8Y2TO9WE4R0s0o0ZtcOXdLZxl3b+eiYcdoOX4tqS
+vNCq3zv9vmdUQ40fuLGeBa6mt4nxc7AN6+LMoPiE9biyjKAIeFnBQghkxNlmRMUUI1pQPxqtNPK
ckrEP/ikS8xR7oryzjGJesSy1bVV53sKBuXTJMNw5xmAx30sBLdg47AVzsgrB2iMrn0/eM79IL1x
ywG8wLArJpx0mPGDMjS6jZOOfeCnKv+UJkjaks7YWchz7jPgYvDvbmkUluuiSl+WvJABu7Ny3i61
cQUr5rk25pGSFPZV9ptrRTdyXsO2vndxQAUIcgFN6Wm+gtlAjEAWyyNEzBGFx3w08LniO/QCKwrD
QHL3G8PxBNwEf9qFUF2vfMfC4FGKLdq39pUKL1KQgW4+eQtUikXhK0hBOQrSwAZ8FgCVMbf+aNh+
gKsZH6Bv62vpkA4ASchtoFvTM+2c1tvXzdwdQ9XdVjyMJzDwRioQiTup2WXBMBq9oBjmq77zj2NU
vozdvLMy2ZebasBY5io/f2xRSRxnz7xJoYBuWkjNQSwUdjELbOkA4/caZ1kXdI35YqHG2ZoQyHnQ
UlUEniyyg1hohAs8Db7EZe1GO8IK6Pu2p5665ILW/Q+VyXldCLzwgsLfvseOtm5czKmRLwvSRBaY
zL35sbjLQ9cRO3WvItGCkG81XCdrOkIdnGFplwxh/1baKJhoek03M1lrcGjmZsGbSq8Oq2Y3OIeI
jJDPbt/jQNXSfAIJ4h+9scLEATe4+DRC2uEiuGNA4JWanwAH3XjUlOyXsOoJmaj2meObxwSc7ue2
ac1tb6v7xkjrq2WkMyfiNQipve+gqVDTsG1PfX6shdam8fSqd6kdS/RvO5lEsIlgRcCq4JkOTrYq
/EfTQwaFaVuMyaHLnGsYcl9FNMhbK7UhZ3WakT0v9fJ5SfIcJEWSeDtiF+ygGqlXD018KEyHfmPR
zuA9wAuT8KEQ7/ueSJZtMyTO0bNFGq3tfjK3sLJvvETZcg33HVEgJLQNipbQWJdzfdpZvcUxgSIQ
Zgh3T/3qwwpLg6ZF1rwmCXIDqy31JsZrexyW8DVP/JM3bxmKO5ey29YuqgP6B8YG4GPVn+qHlYti
E8PCCmYR00zoXuHweMecar0qg0McdgESYelcN2uD6jL6S6TL/DyYdx6Qkc00zgYaiPokLBPaMDYS
J9JLjFNtI1st1jLTcIpEpLkXMcbGOTHLYzvnd4iawhsiM+4MpvC6pPrqOAbCePRL5LiM4N2YDizw
7V8sv74qM33FA2bcRdiltqGIAU7T3JETGrlKFygzvAaCGSZLhnPYLN/rElFa1jrZE+I5GyXnGH22
DDU+pabrf9Zlb9yYFarTYOw7pd4QJvTfDMDHGqJR2TyHuv9ANGhcwx1EpzpzK1EX94fIAAc4c0fX
TSeWRzYVy7Yr4npZI79GfkGH8tvgas7Tg08em4H5xyxwX81u/kZTYibSdMgwLtb2Ri26WcdKl9Dy
9X03YoLMOpL8HLeL0PjoiTvjVr4Cy67eKOdGV2bXJJ+QY3TVYTDcYQ461I/HdByUCBzVfdEtGlwH
iPthKEakjFkrZ5pofvfeoz0JStUtSGJc71k5JyFPh/kzpGmzBi2Dmw8+NM4b8D8W2JagBal1pYZa
7pasio40rcBtW/qABzvG196498hbirVDq3dvKJN2j11vHA+QdzAX0T01X8KhFrcfRzBKTkw7e/pB
69wX1wbE9uZN0FoLsklHO68WoNSUfh7i3PpkckvRVBY43UCBVG7t1S9ws5Z+LRtdOWuZ2uJzPii6
nI1pytumWK5gYc9XrofuaiJ6Y9ekCwZjw83eoyz2izVNjBKxn/MDpIl8rDTd6i5PvjsmbVIUjVb1
uZ9L87omVP3zcFInNHir1zkTMoyPKhbpij1NHsRJ32G5SWCOpLk13Bk9XvY+LCCDiU46e4D6z7jj
rH2EUhOLr4hfRFPPd0ZauLtTiwk1tjtZG2VjAAT+R4cP0OJd2g3LvWsuHDwc78CEFoGrzKH/b+s2
FykJIghqAkEPvQkKM9csWZWDDl5ZNJyKumyvUXKCCiMUq38YMZw+V+nQHqUYyheMav2m85zoFUlw
zQYBL0K3JZFpvkJ5MVWHzCKBCQpi7JH01dIi7eOSOSjNq9VYc3g2FhfzjBsba0wDmyRsyDHwZ2c9
Vu7NCKR4hV2dWW3MX9w2HImJCB8a9PMWxjGd72xWUvZ1cIKcnnfIfvp6kuYlZCMWoOMr7+co5c4V
wrgsctM8xcz9buPfVcgJwbS5h65ymyxI7cbDVdCiYPrFUfEvitvm2WEOm28H4GF24MWgul4BqODK
26CIALnbwLPncbzsZGee1UTTGLZAzC7nwArDLrJvsc9SfgUuctEpxvT+eKlAHw5FWmN5ax17me9D
f8oRQnXhVKjLqrrm2REvrzLVazzthzIhGuVaKwbGoU4j+/Wyb3BWhMlgGTlILp2D8E5i6UZd5zVB
H794lE7X4c8OM2enPMV+w0mjYTlEPRakvWMgYI5DBc7Qru1kuOwYbJ6VZFCM95XnRTxP0q1efV1O
n9DZ6rvLrtDZeU9YmsfVN+dDP7XIEEmTHK8xwOHxu+T1LXV24KvTGJ4RIs9Dpg0yQXrOVzENvjq7
6Amy1NlwpsfrOAN2VqobSJxiKIa44XJ2FBeNAUudjWYwfmPkjvQdaAQLZFsO6HtjrtBdXXZ9zsZw
DHgBNKmcDuYChq0Zk+6ohkj9Yi46jaP//oRa6mwEIxjTKCHpDzoFrPugaAR054Qj4YWf/mz8knsd
ArbQ06FDWJvARo6qdRKLubrw9c/GbySMbkGoZB4siPOcFPA9Ztzk4lf5wn91fc5GsEt2T4gueDnk
Jpr+QrZIikjnHC8q1FrqbOi2IDJNq6jGA0pV694esypcI8kU8sLBdT54c3xfvQ0PysvD/r0EZEEc
o2c+XvRoyrOhK8e2dvo2Hg+YYZHZVQmfW8qiu6w7a8mzoWvbjlbFyNUhskJVAJIs8xHs5/Rx2cc/
G7l547gae9F0yIsxXyPr4ZzT857dZc+mPBu5g+d3tds64yFcZPSUDk4/b7Is84p/zvv/69v0v6OP
6v6fw7T9z//g529VPWu8t93Zj//5XBX89x+nf/P//uaP/+I/dx/V7Xvx0Z7/0R/+Da/7r/ddv3fv
f/hhUyIjnB/6Dz0/frR93v18fT7h6S//f3/5t4+fr/I81x//+O1b1Zfd6dWipCp/+9ev9t//8Ztt
8aD+r9+//r9+efoC//jt6aP8iN7z//YvPt7b7h+/IZz+u+P6pskm2MWPjsj6t7+NH//8lfi7Zyvp
cj4jwcLEof7b3wgh6uJ//Gb5f/ehHrhS+KaS2MR42tqq//kr+++OhSiQIzXGcUqQzm//97P94e78
1936W9kX91VSdu0/fjs9Vv811XrCwXTn4ci1XReJqGudTSlVWCbTXIQPPu6kz/Ac8hc06CPMyKlP
nMDt5PS1mkS4+90V+ten+P27/nEC++e7Um9ymOJthdL37GGn0jEn5EE/DK7rQxGGG9DMUfKLfc6f
volyLF+YHipyefbVgCE2MurkAyUK9/MsdPuMNgvX97//Kqdxc34BhUkdWJm8jSnOvgpesEb3rnzg
oJlzKrcj98GVybCJ1AhwsBRv//7t/rh5++eVE5bJI4UXw7HPu7nwrkex9OKB6MXm2pycp2hE8dX2
cvzF9/qzq/e7NzrvTROEafcw1B+wrlnrWKDxNbWR/WIl+LOnTziug3bfRSRyrqzxqfgWcew/FGSO
PfJH6LgwJrC+URDdzirN88D1CS3499fwZw/pv90zYQNS4QztSPPsycjTJUHLLh/awgFw5Wq8lk3n
umuY1g71bJU99aiVN6XIxSeoh/7Wc4roawJiD6R82E9weOviWlAiJ8gjJ5s4LwuKbP/+U/7ptZGQ
USSYDuGcH8x6rYmNTsUDmnbQlxmRyNhy8bIXpkx+2M6i7mvHNf9H+9Kfj5c0TZtHy5RKofPnaf/d
cXPuYwTno/0wpR0CMD2S5lKG8f98YEpMdpbyIaq54nyfoQ0N8Lc3H8hqpdgcssNOdC9/sYf0fjY5
/3iXhSt4C6ZeIbHnnX2XOo5SKiNwpyg5ehvteeNnlZIxctCykGz8pMpQiYE+7teDbfXpxiqXocI5
6Vj91UwMyQ9PemG0XgriimAYujj06bWkYqeXVoBR1TQP/GaRiurBZKTBCWHyiJoQ76mtnPB+SaHX
rZq4ozalVFK/CL+oX5CEEzQ1TI3+EQ9tR3RMBC1t5RkORJKIBC1rhdTT+TQNGjoKhuX0GdA+N79w
rT3gNfSbkdnDnjATkDpr34Zc23ZNaeEWw8kFOtJ5qGlhEKtE2tu7Z5ExS1LKwoa6Ejj2KIs6L+EI
zQ4jtXIetdNgaG9LdO8rbeniISWmZtll/A/4sqPGe0QJf3zzrZqACWocJokNTV3ooIHGRkWLOHXq
Bl3Yfbhx2WBUszrjW4T+6YdOU3cvy06ka2/0yLOEOxw/cR0VvpgSopxF/iERVLKNrv2mqoo9tsPu
2XQyO91GQOD2VNRHIyCYAndh68VNBH+oIlqjrAgJW0d+m/2QkVPMYHdBDW2ShtCPoz0mDqV/pjAy
CmIPf3oE0/YD2cdMOZ454Ur5WSoOYe+OcjtJz34rQz+ZVsSdL9ha6Jz4Ky1xPay8rlRPTuJB9iui
5rZCCd0FaSbyZ3LgFcJMacgXFhWYXtOArFMSNfgFYnN/xG0oqaliZ79fhta7xmATvceKEFLwNnFp
7Xw9ZZ/xWOAWwxRBMkqLqeqYyHbINjYMBupzSz2GO+CUWU1FTuGuJ0ajJmPKdAeANL5hbAlxaqy1
B/L8PbHIZ1w5RtIaK2sZ668FPgH8TaDGboEydmlADCa6SKh7zoi/QQBhn4kX/QajGBiSW9YiC3AP
kh01Nj0pH0BbNtBI7E8CcUKxXmL62VAQZbjAGhidZg1NiJz4jESomwZvCmZ9WhwjBXI5PnVJ1h0p
wDs/TJ7Q+R7WwHhtR9mIm8yBQlP29uyuAUkutBlPZ5gVjCRw+Fj5MnSPOQRyKOAAj0mtWXDeK3ck
K3zsIN+vhmKupmDpevMRM3vJEDM1PTdrGEEADJhq+9UcTSB9IjMWP0ZZAm5vBulvjfbEbEH9TJQ7
3mhiJnKwEOkmBO36LZks9wVsavs2UpV+EuMJJzqkPhw2iNTOOzQDioKCSKmMBLavSCyg7iauagET
qSrbVxNP814V8XTbTAy9XULBft8XsK4DvivYXXvkBsG6K76aZhh9ObmzP5WDgOpARpo4DHbRZGt4
QOpN5U7oreBkYCiuVVfgXFz6+UtYdtSq4WmQ+9xFnNLWwjDNG5J59FsCfsYKyqlIP2ZuA3pyQOLP
ELerb35mhF8kUdT1qhrt6K0mr+V1clwisjKFIyMludcE+ZUZROlVFcEANgwgJ4BTMt2DTLZJAClF
grMxjm/s1o7LAHcA7WMxkmEKy3QhJ34sGidaV6VTl2ugOd5L5Q7Ds5mfnsHJ7IlVRBJBe9xU5gqv
FuaLbmpmM4gWd3zFsH+qs9Y5bdykhee0WH2W7Arw3m0Acyu+MZ3Ex4RtSA9ufzsAn89CCJHB0ERW
us28xPoxAtYGf8C0PK1n3UYK+w0FilVs2+N9V0f5w4hEOA4Sz7CORDTCO/eGzjE3vWcDWJ8Mynn4
XMqMEPRxyB8ynntIyLLOy43uXO++xbjiBNA0lxeCCUv3MMCS3w9EpEr85V1fvxW9rqh7u/YpfZoE
VXp7q6YqFe0MHxRucpRaA1qzmY5J36pHr+jxjgk9Ok9eoaUOKrO1bztNw4TJ2YmLtTFIhYpUeXF7
0+ZZStsMZ5ENo92uVfDTZbQ5jYppJZSseSDUgghKe5Fm2rRH1O8APHOoWcK+huAgfpR4H9wNlVEa
pM5Yg4FLMJNRyAdJDYl0yK+8ZDCvMbHicTPBCn/RXj7jmzMlXPrFH6D8Ob7xfciM9jUfIMlt22nG
f16lZvLWF0V2bwKA+zBiz/pg/+2SWgApIAoo/kLN6sMoTtdG1ebTxmik+1DbcVyCXrepPbzKpDWf
G3wf+bqe2ygBRTZF3QanTGYGNag5cKexJhgXzsecrzu6rNEWWKuDlIIu+NoQ1JOvfA/fVDCJFAfw
MobEMjt5nRkbX2pxm9MVEld0eFNrg2CkGgJTNSSKDHWWO8FQuM2nlLDVaW13qvgUmkTBrQaR9t11
qHh81oY6IXVL9/RkuX7jKVo9BE6TfoQDZY3QwF5RIfPfJzBkJZDCUdQBOWMDNJ0I+v6K5lVIp3Nu
imE7uQUe+KlDb7dy/Kw2NmbqxtGGxjFW3dbE5AWjKg+/QaGGhzbmRCOAhWPsWJqFaMvWA37XTFcC
N5fKoOoJxAXgH1MvDlcC+z52LDqPcLuHBXczKofBWiUcK7rVmERjAyyYp34Dvb631xxQM/CLRR41
QUqGCvnWOmwbCBETPZbWGuWwC1vQPIFPQF56lYQEXkHSqYYY6YtFO6XysnTaF23lfBLszPZ+3BYD
Mb++/myyVYCHb+KJDjxKSvEaJ00bBrTPtXouHPhi9d1iNZTlikJ7DwuJZ292M2KPDBVICmQ1nRFI
i0wBFiGnyNkxnfwXq4Z4vyJYwO/VeHln487285OPrQUpzk3x2Tg4gG+5nOHgmtuo76yCxg37vaDp
S0TZWrglRlrisCKAcLjv1nACrR9T7/T9lR22OWcSfOQ7cBXGdE/2QzptObLDAjWqCd3GaKXFk/9/
qDuz7aqRLus+kXIoQlJIuj39cYcbjIEbDWOw+ibUhJqnrynI/y9w5pdU3lXdkGMk2DpHTSj23mvN
ZTlDcGrn0SdFKQ18fogmkTQXrUduO2IeHGobGI1r+i/k/gVriAN3sejbAUo3D4a7a+yetxpBQgRV
mQCgTrpLxogZ5CjCjjxnA5l4RTo4/qrZgPOaHwZh+7hcsvyqhskMWotApTPMrXYgJL1c8fwxGSrc
DnHzreNEE84KbtQDj439eAueq2lZ6j2MX3SDxNXQqMxAOIUHvWUPvIIWyjXtabE0hRhJDOpdJni/
wttaisd8CTMyxKeFrG5qLZJAJibyexrmsKg8odpLqF6mPzcYsc0OcGn2cUiNX/yQT/6rftN1+tLW
Xf3av+0m/dKAetd8qx769tu3/vq5efsv/xf2ncTaKvrPfafrb1P6Uv/cdvr+A3+2nQL1ByfdIbya
BFz8tau89P+1nUTwB4QHN7AVRZPnuVSef7adHPkH4GGXLoYP4DygNfPfbSf3D8/53nawGZ+6kkbH
v2g7rc3Sn2ozxhzSoeUFZV+4UkI1/rXObB0jQI8n+hp3I3kxupazeJcz4ZQvVhsxd4QC4LuXvS89
6xAVxER++Olc/U0H6rvs8JdPwPd2XJYhFzWeo5y1r/NTpZuOaZHAZjNkj2gtQWZhj39wQVIM59kL
k+Zimh3p3Ua8WtlQZ0Qqu7RmUSqU2xjaAhtW1a3gqN9U/d+VnL98rsDhSwW2B1Tgbz4X7T4PpHYh
qGL6otsFtUrjLYsCaOE8y2MIkhmMFXI5HLcj2XYKoZZSAKX4nTCe3+o5z8meZcDtX3gACn7nrvou
kv3589EV8DwIBnQllJDcLL+eN9BZrmwcr7lKCeOAQlajkLx0Giu4tTB7N69T3iyI9nKUEwcDonfc
TK5fBV9Ang8MlUOvvQ9zGZjLGIPbcig8E6ZIGE3q3f7mCq/jhJ8+qbDprdoBNy0+ccWfb66wqGcc
kpMUl6SRFtPZVH0TnXURgIihD9hLVEVl9a2uk+EOixFKu2zUnXfS7kRE6D9/lvVQv3yUFVDqBUGA
kBa2ytvZQZUm0VSotQJiO4zmQpRdQRDsAqFsyYFRf0rhSvPi/+ejrhOPN0f1+drKpgGqJJ3iXy9V
hWtWVdncX9Y21LjdgDwHAIjKEa4yFvH0+wVDts3e3k2nYw3Tx97OVhaY+3/+GG9aljQrQ89dm9g8
8YQrvL1jiEBHtFmNa7syk9YFiAU1nN0ym5aNbuq0/le+Dm89HE+P4O4MpcuE9c0cyKGKSBL6E5ey
xToGmaRBOUHQSVgl0/Gfv9mbFp0Ajrc+A+zAubBrR/bXE6wjtIOxK0FBZhbZiM2PUygS+NWE4Fkl
1tnSXc4zzAH3N426vxzapXMW0LXnyvIx3PWk/7R8WcotHIIFMM1bRBnD7iIQU+aNVO/qdOGLWtkM
P1gT+fA7g9Xby0nLTvm8AZQMefylenNXWWzhOobAuKFiTeCT7kue9B/LUaJG7qR/PsfCk+vY9Of7
mHeYEIwjwdRjfxZv/QYdZI+othqzEtfneh+TZPfaOxBVTk4cMgjlua4rYAglkXRhphAzGReAu4+d
IkKc+s7xIU2a3A1BDFI1QOAnDD2tiaFtU7kfZQVvqZ/Upmn7FbNROk86VONJ25a6x3yfbolYEntn
6G+Q+CcPJvLHBvY2LJ7QOuAlSJHn2NYy9dY3UxQdeziN3pSA4i/N0JkDraninGBxvuF2+FIOjXUk
faG/FlMTbBvPJhFLRuIE2LX00PvJ4BK8dX8MljB4D0g3eJfWsGnKGBPH1NTodyl+rnCj6F1qobLa
ZFWRc1KQpvJSfXSUaO8T3M+0D8ocIoqXYS+r42MVlY9jky93tEkgZCyY1Y0YoiNCdEUIZJ08N0P/
6rPLIyTBzalXxnzZRKO17AiUzY9hOLlb9KUmPHIanE2VuM1NH3AmhJXB1m8acerXTffo2c2HSIzl
XqopDzZtU7XPLW2iYzSTL1NBf3sf6y7YL2AVdryexZdghGEAZ7Cd93Mdz9DM89vOUf6dF9Ag7VUv
7iAi5vemts2rybyJVrgXEv/lk4WU0++o7ug3u/QH2KBuRDzb3dar1OqzDgLnM/lScb1l0qavZD1j
Jm2YClMi9UcP3MBxUM1DVlbORZ2oac9qQUo7wLttkvDPqoHm6l7RKbXoX3XLVZaVw/sI9fWnDNI5
JO0gzNA5zupBBJHzzooT84FWLZq3xIR7PeTWpVYgDac0mGEzM4OD41cGIEC0TvZEQPZEAeTMCHeh
mbOXfPIupegKUrQD346z8ACMCsbXA6FA3Fw3iCi94aKO5hdvRT5Miq4x4aXd2ari6RLCuP/RjBbN
zASc+ymxEPVB0gamVNvtBxnbxVcURpBBgm480olDnwDj6oZMSOTgY3agoEjRQevrYQZ1xUX1qseZ
WDaS+rhCxl38QyFTYE1ekx+yAX2DJPhm247zcu1G2N5Yk81eSBkRbeklD34rrjK4x1uwIl/p8cJM
bOIzreTyAVDkE+77Do1pRiw5CL7NLCb7k0iDI/pNSLjxABYpHmx6FAPyWjMeZb1Mq3MnO03xBKBd
5vlWWNHMXecG48EIC/2ryZabsffDo5QopmXZ1LeVM3cPaonKmzXP8jaN4vkqix29B0E8XFqNgnnX
+Qj7aRgwd4FLJ3guCSw2MXkgZdRufAD+Bp9TMn1zmlR6W5QRoPDEVFyLBNjjZZCMBUFSeVRYn1LD
TJVfEowe2P7Qz5LrJgSO/FVEmXiFddnID0vlQLieK0+R2qj7/gYhqFJPoU/M5oe24XVeEkqUZumF
Ubakz10byOqWnDv1oNhnfG2DgjAeaFLtcmvcAIiRpHtsk03TieLwY2NWWQCNiw24EQP+O3H5VN2c
OYic7ZwmqAWkPKVWNi1RV5YhTZAQEnZ13QDO5hBCPkjOY1egoSe/kd9gHNovCIrS/DqhBeZvzUSP
DISxzXSqo8+TX3gzpwAabY4b5moShWtufFZiIG/waQu2zUS95csHIpWmFdwsfXtDfxYP/cqvAufN
Ogps169HTBBN4eXXK/Ny1ZOu6cOS0UT0DY0N26eSsLxn2bJxvKBXtDzS7fdrcmdFy/ZYqZi3kq/T
yPs4acG56QLWjm1nFf3FIuuGXqUTKZsVt4Hs2dUwaOelWKKDI3rf3JcluLWLIYHIcNtXU6Delyqo
CziaIel1W+5Ow8xwDBgJcWHh8PFIu0v1rVoKmnaaorq+lB2DESY2K39nW1pBOqrDYnOFkr1fpWHb
Hkghrq4VQmnnUHXauXcohrL0CsX+7KqtVWidldcCBEseX3pD6dBG1ONkWLtY5e0tFG9S1jZcYV0d
XGmH1TEFnYzLJTEBfc0qsLNpZ3Ser6iiBOV5tRO57X+F3BokwDzETMNjMyFotfZ+BmTrSPxRATE9
Aaa8c42bAyeBwQofzkmCGlcK/IaLcGKY+yGcgrH9VlYjl8UK7MZ0sESSjLflyB/TkfIzA9If1wi4
QIRX+fC5H0fYCTREbYwtvJ4IwfrmlnbfOBtnibzewcDEkvfK7gPjEQQ3ezmzSLrdfUyKDM3tim37
CQRJnD42PXCRGwNPhjOVCGC+nxhdVCxZ0UCK871G1YG/Z/VWkv08UlS5qJXnRGevhCnaZCYmRWWY
ViEfBzlPT3mW7BLnahqy95YOkyc/pkNopRFhCkGozXHCYnqO22IFl+vIvekdb/rsVV30KGaDDLRK
FO000eyCQqgPbMufNB3MM1+P/OCKGgiWyahQQueXyo3G4gBlHgJqU9b9bThMz9r0CY4rNz1GQRas
1K5oO7oz9xk0t7OaIuuBWK4KcW7DuwWf/la5fs0hJ/uuYV3ZhV3ov0t9KDdhGqqdQKG8SzSzlpbp
vUcbzR/2BExgIgBQdTEz1Ng3Ybw4sPFZWAJaSLvF2H1x7wE3Qem/DKRuUIpOO+bQxUXCRAssjKfr
a5w2RX4OFxe+3WKiU1rm4uSAxNsTvrdyAenoI+rwNyqMO9KMlN7YsKwuzdTOFzQn9aUsR1qTvVtc
moq72us512QWqmBTVY33hdSQAtITM5BiokPelUN17hlg3NXLauxw6vncLrBtqy775i4lcTMx9E4k
j8OuXjBuiKlO7uuMX0dr1X/0cNkEW7TpzVVrV5WDaK7x32VjG7JLAKPEC28R27DtBfk91mAeGZ+1
5T6lIcc7zzgk5jo+XXHGAKN4DQHLX2Wz63wgxwpjGyHnBe4CS9sbEtvSw8AEg7APr23JqEgiD1Kq
nD0yVuIy+AReIc5uzDgThxaw+FJ1eh3uQGyvCVDAgNY+PkkGqnD9GHXhEev1Ct5tHlJe1oRZp/IL
JK/oMndGyRSV7usWmb85wo8XIcgqOZ/yPp5hZNUw2mGKt8Ac4n58qnsM+j2wQrDJjR/c95rcUsaI
fv6+KjMyOebYyCeoDMFjCkHrImm7+r7HeXpO1sJ+585TBz9wotXQtl26J4yDqCrMQe7BVk2j9rMZ
+2iL+yj6SlRJ+METqSbYbGh6ezNYMz9HgwcPRWtNGhQaHMlNAQbnxC9e7WrGTovdirndTpPfi8PQ
DvFFGToh/hWH95bJZvJIZIp4nKTHBr9Y2rafDSGcD6KYoojW6LA8Qbwmtsluiuzg1+D0gYZZBOgI
uyRgsmgJ8/Ew4lkXQTB3jz0F/x0LOnB5YRfZu3aKilM/MGOdJrug6TyaMd3HmSaiEwQ7YpQZ+NYh
LDF+xQ7qlVMWJuPI+Z0JlQyn3LM20ZwVl3KOLTwly/Rckhu6BysrHsyA/9PQ9QWnx9Siayfv2IKX
PnRkJbzPq+IZ64KLjaFlUF5TYj1xajXJnWtYMmGpwt/ZCAwOlkzmY4wD5FJTNx0dRXA3TWFHb6YV
LXgTsj+81ak9PipsexXLcTQ+TkRpXwSZzq/yIScBtQILiG3vhVj16FoVOnhHuFd/sMlQOJGprrCW
whY8zilhBmGQ0WPKicULgXxeLTYOh7yThNqxWlinRpXtO69eLOKPSdTeggJeXnhYZclEQVWfiElq
nj23Go8QjL/Kig0mX2cICENaHHdguwII10nD7OSmlGOMwSyopGn8TQeZgp/CcwGBShyzrliOsxEt
9VXVXcsepjZO4i+gF39M8fOd5RnxwBxF7ta0gRM1ebMnb/SbRwrkTnTlZUzmxgFFfXgHs8t+31MD
XOAlhAbXhuMNua8uJtxabiLFQCs1mf/R66LuxsoMq47VJ9h/c8kMvPEhrpvmWLodbO0ytTHXAD20
XH0lAoFTLu/0VkNU2BJsxY/m4B/rMeIZQafxyR0z+0CEqn0uKobafVqkWxN0pyhSDrsxQ7Al8GF2
VAsf6AC+KiJkNX9pHT/ZZoUVQrCySjY6/Xyq1Bp6pgbKUSuP9yWxX/o4QZ54mUf3scG3hWdKxRde
BpCfXda9Khz/lRoLpjd15A3+C7vbz4qwgP2IbuE+YhxIPkg3NO9kh3ztmlDIYtpYMg4uE3COKAX8
NgCFaHnYcBiBzOo2rTzrPXGYYXAMYMpmp6zyGSQ0QR99Zu+Da6wnX2pDCPq97djy49zq7linjWL0
EecUZULkH4jccXY98TuIAiLv3s6JyVnysDintfyEc7khIHJiH6Ujc1vhiriYlzBmzfbFZaTmfhux
T3hgXEeAUl1WO6b5bOk8J3jSqg22nVNY79JMfkDXJE8qmWkC2kWidhXk4MFmDQtamPY6IdC2N035
wlIGWSyxpqd6aJApuSOTi6VivZ57dkFrGJq1ByY73UytP1/xbIPLMW54NelEXWRR/oXSOLvLKUPA
nGp5V7mwOhzeUKepkuoQ2zGbMu4TCOtS50Q8TgCDUaU/ZBDqb1y2/8Q32mDw7MAvP6NJaT42Wusb
F641UfalPmE6s55pnLKIL0V14I72c5hr1nKgZb3M23gdY7UjYL7F94t947qkMNLH2ndhm5Lmwbxw
w5Ljd1R5rIx7tyZjoAdmuO3y+inp2/wWOUR7r5STbxMH02NizUwg4bJehyl7M7sau1PTmK+pmxMF
YXSHYa2rgMc1IIk+kxwHOdGDIrqpeG9z/02DZs4aP3v8Wojkcyo2mS1uRQd6IFrftSvh5BIzLPN0
I90b2orOXWdkhvGu9OXJJBFW79jV23opGKkHfeKgxRPk66TWOO3JGO8fiKqu3g0OcNGw6HkA08V+
Zb6Ws7OPKFdHUrF3NOqiB9fu7Zsau5/cTuwJrypX9oc2bczq66/UBRmH/r5bwvEYu9bZ2A3yLCId
D3HT4S6EO7K4G0r0/ht4Ym+tJs0Ozm59LGpm3oubqc9dbsvnhV4MEzKUdXClFScs6PxDy5Z1zwn4
VrjhUxOveO/SDe/dBSoiCs90M0dlcRKjhslIXutx1G12jt1Wb+N4QsPaMuokRUcKwT7a855sqfu7
yfiGlojn8RHIZ7AG79FiWP6suq4CusBsez857UIV5TefynicbwM9ewYsd+lNm7BbFm9HuxH1DNDa
z8VSjN2nGTsSY38RmoOoMGJuqrZ2X8IS3TsvS4PmTcRXnbGyHcnQNpEY4+w+DG7qmI0f2PUVAT0g
8nw5GDKjgnjcpbXJ00taRlF8FSmSFLqcztEXe4xx7zssdgP2RuU9SY83WJE78BAExUtoVSQsCtVr
eAtoMPunSSH40WqTukY6GqCCCPqmdHZTSrQMSW0wKq9nkYinzAAytxv3qeVNe223ObROpCM0N6Bj
u7d5L/SE00ECXawbGJp8NpQdaw3TYlkDcJ1rasnE9IV7pAPTE3IAj4BXg882iTTnlL+VTdNU1xq3
rMbhTRrTYe4SjMzsG0n55gmz/dYUm7a2wxvku+myI5TeNe/jsHevi96q1HUzkl79eSCjKr9egEdG
+4g5u7/zU7uvUEQFFk/ggmTCvJ91QRMxSTUZPqHmgt/PkswZIhpBg3FN+GDUCGnjJO6x+V4+s3BH
04uVIK7qyRbydPTY5qojj4FBQHcgEjcov6Vh1y/3JDIUNPUaaBQ20HksAMdlIPUUMhWBaJexi5zy
1rF62W5LJ0npsNezTPiPK1BusNOPA81iOJU2vG5C5obs5DMYuSk8hzp+ybwo/bzUJXNpxsgUj8Ps
dMR61rLzg4s+I3b9nQQrkF9jx3XkpW7EBErUIdqrRLAGOZBGu44l5W8YOeXtSI6lfah9t6MLkrOX
PuuhmOFoWTGtbzscfRfIY8p3oeCMpycvzqrA3QpTdUSfEuXlHgPRSxIhQ947H+McXvB5BksebJkK
9SFmUW8uL2zaC8PO9UNSZwhMq7NXC5A6RZBhh35uRKXFYRlshXWdHnM/vy5wK8gD9+MlUK++h1Uf
ScrQcT8Jkawjs7rmxDtWy59RaJS59+wCKjTdzoXJHjTKLr0qEjIdLkvhcOzKZ2v7kcU4k7fshTCN
D60AKYG1FkisA6piU1KttdTwTjsRzkppzJPTMCGJ1r2Mrea9TonmprHbegNKZrJIX3VnCfN+zEOH
S1eYwOY/vqfWm4XsTjRevSdqNk+lH1GNNBFyADyDk/e+ExG+3mia4X5jrs8uSCH23UMLUU9vRdsv
zh3G37o+kLcmqwPb5DnbE09ZAW6I1VLdZohDeay6OqexuEg0kRdgsMXHCEA4Cp8O1CYiEerEZau4
NU68AsfwamGra+0d9L7udbV0LklZkIflXeJ2JAoDt1/zhgnzpc0VQDHJh7I/aKADfKbZDy9FO0zB
xi3M2jnDGJBfq0AKdDo9O4JD6qixZDiWgW4eO4GtfYT0Cjspdyd9URmXn3J94wfs+Zi5XXRjsAQX
RCRWyZkdD+kX+x9TUff7ZW2dqRUPsgAMttXGV/ocIQfR25kEl+XK6oii3NRl05sDUPlg9c+bsboZ
O90Vu4z4jEtuLiu8GSAgnReO2N4D5sib57ATlgUgReVHGtlZc0GpKWfiQoOB+PY2UNWpkENp34Mk
nasdC6G37ELLNtmNXhSKpdGFqnA9uRXRrB0wp8PCZp89bBWq8IrCSKebwM4nAknoH2cXHuFhNHfd
sH0yYUm4D34S7lraNH2I432puxc3y91iJ1yjv8yDZ1DLcolOsxRt9xURn5uzKa253AOh1vPOwQrz
5Bclz1vdNBRTcombrw6X+pkeUe6cgKnU80HB/K93Mq0jZ0eIl4z26xPGEh1Q1J+Kar01+qyYv/x4
OPtWcI8GNrJ8wALLaqBqZUduXgXIa94lStIYLId66S5khlT1ULBRVIe+pZPIUAhiwz7PuuxSmBjG
beqQLLFL7JhEKGjEbfzOsUnJu8wsYqWRvaAIo5ea1Bl1ZZ+KwIhdNS70H1WNbjbjxvUPfh/mwxZV
TnZpZsJYzr4tmlcfhGXy6tSeWOg8y0hlnDiXzo4mctm/YChSlh/R8PDMp1IzxcvbMqdxGtcFozmk
Tny5WykNl6DxXSSTcinj4yhbGe+6wvQIX8s418WRlCacrFTsjIc3khU3e83o7eQXvAZUfu2ZIKvn
nWdzmx4Y/9JZt7xGVXB6w/mDnqv5Ss45Q3EGES3rJ1YbVi+ERuy7s3bU8TYPUbTjh8tsfejdFK/4
pm9g535I/cTTR3AbAc75emCnzTpdRuO7As8lyJ8pTepDkIXcEbLvU+c4FTC6d4k3DUNHplRu8R0a
wlGw4qd1UVx0ZWD5u5EQxdNCKrt3WhnP2ZlyI3wkUNRNNjzBzbxDSt/zvGZ1m+zKpdNfbJNSdvdd
KryDoCX2sdV4KHcgUgCa/HhH/BiVTmR/Z/s6zcSDl6o6vuYkefVd7c4RLQuGqf2HBnG6uvmxYvpa
5uKRMNg6O0zCTr0tcVO4MjZkz5nkSIwCFy70MUCcyAQQ6wpsV8lJLtOSnSWX8gx8B0TwPDh99xVH
cNTvDG88Vh9VtOo4sw97zN02cHfIKbtPjfBtwk/nAFoP7OJmJEw3mQbFTpmLjMB5hiNinSqwTt1B
zODmjxbM4+Z2RLIc0fnsJ+sICWYK31l0PklequMhIIM+8IprMsfVC20GPV91BMWuid8R2wx2RJ65
RxtMEzySxjHv/XgAXc1Ww5zdzFLmqqhie8FCEPCXCmnRQBuEOyk9R1abuC9ZpWbw+8C5yv7SIX1M
f+N9UpDrwCkrUxDKdrFYNx3z/OY4ZoVtnzy3WxvCFqEBXrijhI7AqSeI39RLVBJ6BBueZDiEtF4J
roBlSkAqsQNkt4gvJUjXnSA2gcADEtDmBpVgAOSc7rxTmr0yvOk/t6Xxxl00qlXEw3AgZESQhuhQ
YLGzkzf0S5PKPHQtSYh3FBNzemQe6wVXfjGM7jbLZFmeIOBln/J2Rvy3AYPZrj3siSnHqSp1IG7o
PxFJQKXXwwJiaEqzvc0Ye/y5R/LswWHXNcfKPXUpQX3JBlWG3/MUl+VyE9u5+SpSskZ2FnBti0Ba
NpXN59aTvUsvAHXyNalDzfQQNE0a7yBYcZ9VQcVFs7PQq8+0LprmZFlWTESsB6jzYbHZ05zsgqrn
ZBbf+sCgqTuNoz2jT+0zgjsj45nvOHgzT0h3rPgbcSW9fqZmtaqPsS/tL75FGNKLPQsCBKmkEuUj
JNUJGukNM8vEJmK7lDHxbt2YfBxDWBLP3hxxb0S0N8NXBiyTPs19EplzO0PYdhYrX+hhJ4wiLonT
cPJrUFAiIC1RdfbDTD+r2cTriT05XWr1V1VJB+UmQovRHJayl/mTx5yfhT4vDJHqAjNZVxycwJUu
40M2XV+TJFUm2NRRHRBpMRMScFVkHRUVwS8x57W8dTSSJ+aTJDkeZz7ySESfQyreXRMxlr6s0151
X8pqQN25deNxZYQwhQL/gAS7PrVo7MQ6ZEmXq6XtpbwBIR9UG8svzDyvSnKPwJWF8Mb5Y+0VOqU7
UnkjGTh95d4bwcvxVLaCtVlToefXWTgqcDemIIlujyaUSOqtlc9dekYuW4e3WYTr6SZY+kgyamHH
omiKNGJ96nuCNC6pGYZhbwt6Ik/AxdJwTxu4HLp9ka3icojwHo6fTRGXkd4hhqUNQOe0VnGxL9FU
WM07xzK9CK+t2knRFacFG91hv3DYtPqN2O2NCnAt3z0iqnzXc6XCjPdGS+axp26VaacjYWfKeehB
9uKIyMhoeZ7w7UxHpLJs65eCK/QxLEJeP9/FJf9KPPo/MCv/z/Sl/5cszSuj+z9LS98/V8tzlYLV
/GGQ/u6CXn/kh7jUtf9AcOR4pB6p0Idlj9zth7ZUhn9gVfZQXdF5UCpcFVF/Skst+w80YIL/h6OR
tD6BwfD/i0tXlzTeM+miFMNI/93v/C/Upet989+CIcRCvlJYGBVD+hBTs/dGomSI/ooJycs2QxwR
fZJFpX3CbzzFv9Em/SqFWo/jC25cL/RtMHWe/waYMIcKGX8EbzLNmizfZM44vLjLUj9JX427n67A
7Y9P/58t0z+OhTJUYdVmroctlO/8k+Arp0NNwispAfaUFDue6GDHIlT8Rjz3q1Dxx1F8W3qSNpFj
h+KNoi3pnLDET8k3mi1553WanXBItMK7PFiSZsPw+k9eAMrrvzeg/+UcoiKD7BSsN4sr/uI4zSWI
Mk0lvaEaTPpNkabTLnEyN+WkxtNvVHO/O9ibk6jteRlpN+QbLUAtHAtZO4957NjpTk+xPvzLKxZK
/Nk2Lw8632jX3ggRk962K2ohQkDJyrjLGih31LTtb47yN19JOlKg1kZhabNd+/W+EOWsepkQnEZy
T3aZpw6hZbm/bDuPV+C//0LOeizlB5T+/ttDpUD6CLehD0yY7tnjy2x5oMffPFR/eXg5ba5AuasI
JeVWf/PwklWC32ieeac3rjiytyq2IkLE9s/f5Ttt/pc1gsN4SDZVEPoM4/03V4ceKCU8SRsQDJOg
2bUdmbEBJ7FJ+mPpGWwZJM2Z7roxnn7GTZXNjM7o8hwn3fBaLJk6t++hXbJ9qdbk9ENEJF6wSdGE
AYWkHtyIPhrExtRBTFLp1CvvqFQ+Yc0gJ4a2hU9o/KYdRfxKYrxDoqyzMEf2TBY+K0KuZ+CsTor+
zCu7+5AKS5/TdFmCXTXU/qfYxcHym7fx+o3fnhFuVJsLjHEAcN2vdxKrQdwlQOaITs6JBEQax0Cb
mJQ7kBX5vTK+RbrJQBTpZDP/WbcW/wrqxOITUt/a6PRsZMLrDfbrB+g7Q2U/ejl+QYBFcmxXAxr2
33++8n/zwDiADWw0aFSs8u0SRwayZcioh66ih3krjfQunZ4wZhtU6ss/H+ovqylLmu3ZuPdZU0Ni
hn79Qpny+tTzkoK8vbb66k8m7zeV5+BUgrSRPqCElN6/gqt9P4dMgHg7owkW9FHenENqgrRO8Yxt
BKG6m8GFDpoiPPzNa+LtMyptJD54QFzk9WGIX+TXL5Y6VZsyTlmfUTK6dgNDnomyaTTBv3zrYQ3h
Enn2+kKS623x64HWHnWdwBtcW//JBeBgwfS1mx7++Tr99esEKJnXDUOAVwYl969HIR5Tw0rGTBaE
ExIXsot3TmDS39x4f3MUGdjs512O4nAH/nqUchRuX9GXw1SvysuaLTf5cYV1+8/fZT31Pz/F8rsA
3iNgHJsBf7w5Y1mYDjpOV7VRtzR3qSjxkA5y/irKrxKiGUmgv8Pj/1Dw/3JM9myBzWbr+2GxGvz6
zaoJtd2oOkSYZWthZEdjQ3sVZ/awD4h1rM7BEKon/MARY5ZIl3LLStNXEGOlBvO4tljRX8jilPD6
GvbGFl2w0yoOMN6gpUaJ4yJC23dj1iM1Hcr5SxcyJduKUjJHzOs2f130SDqrUX0r8cy4bXZQzpIx
1aK90u6UXcXFBfbGpNk5TQbOQTjMN5gdSgyDxVI1hJf5TErh740PHkrnzyiiVXwY5kSuxVJEBY+a
ZDy1soJ+jZamHPEutjR5CkQk32bR0Iy0Rqzu22gc17ysxneKbciMCvouL017O0UCZTExYMnHItBQ
G0TYZIRHB7ggMKLTmt53yPKmTQbBk/hyOUJNDVuHELxliMdwWzB09j8Xk1CEDJqAsUdpJk9vSVlL
UB1FrX0dLK7/xW1mSz+G9hD4pNaOmJo2COThu2/XOpM+bVwRw3phh5gMN5rQFP8JE65K+IQTay7e
5LRhOou44gjQAaR3XEwjZpGyK7crvCLdKjOPUbHpxipAm4LG2tpFTWtn5K+byUdN7uARR/DqvDjc
BAUCQaO+9EmJMMwitebZJ8mzh9LLo71xvGC+DwssxVMuoEtjIdbvzZC51pdG2ct7ly0J071OB+Wp
xkPzEAeeibEVjog23Swpl31rYeF91EE1ecg0UvGRij35bM0NmfZNKJtPOq7SCBZC73dQ0mEVgLPF
LUE2eOV3DeqGksaOFlMcEI0LoxKdkSZK9CI3s8kOZFGbz6Tf2g1ROyU5fIwNo+SQFZQGx2FpnPlg
qYIepO4QyEIZiCUsBEK65o2VjaC63URjCw5ty/9s1aIbNpXKFmzxScx9HuaOc1/YtCm2MCV0/5VG
Km2HDnOZdQ48nRr4BkXcb4HS9sUh1/mCXyoQ2ZPkJWe/oEgs+scZg2R3GrQosq0ks1Ps5mj2P8YT
ZItdbJrsoUS265yBLnNiUT1ocy5xpbqbrDSxfWDaSuYU7jFY2ADkG/9VlXaZc84cN3vp/GKyblDf
Zz5BazQGUAXpPrvSwxCLrZso03zprK5ETVq1w4LNyGCQPXk88c1XbTd0DtgutlDdBxqg5C5CALib
ie5l8lKVSM9HWuzexniJR8SwKNAfVYPbik2iB7fb6bnUj/A9XJJBi6asLoFeB0gnw8VHnu2kLiYD
E7MHhq6bltfwpmR3naRpXlZ7BPGoaI6d81/snUdz3Eqarv9Kx+xxLpBIuC1QhkUr0UsbBCVR8N7j
198H1OkeVpHDGvZd3Yju6MWJkMRkJtJ85jXZYBqrhoQWPQZYRyp7nP7KOK0j2Dn5ipVePOkk2NhV
QKrXQPSfi+9TH4hdFltj94UrJ6Re3ddaOMF+KA2QeTYYxRpDE8gh7TPINBIZ5FsM5HVBfYF+tJOT
EPTSnNzHdqIF3jiM0RXFHRSoNezw5kJ1LS0OUFCc5wQRDbcXQAPas9mkw4774pw++Syr7Volnat1
WQrn1gl4Nd0g6kaArVNb3Y82KgjcvWNAaarQwYIUQwrRe5BmnXh1RjfKk6QJMJAVXctpaNZEqk5Y
W0ArNUUdEGQmXThRWth5qy5Nze7XMNeYxOp91TVnbRKJEDnlSFcpkPWBfyED4tR1mUQTru2VCuQ5
mrOKcixtRnkymooardW+iS+VkTaHa+iDgUx9GxjlDoi6lXtgwcvME4PufEllMJerqtX47WOiltEt
GxjVLcyX4Vo1A9IYaAPVuDUNn046deGWe7pMqtEDdqh+xex99oHfDn7JQSmDL3i1ZWB9FuNaAzjS
DT8DHv3Qjeq8QuC7Sc4KpFnIKmgmYzVKz88GJGeH2m6Gcg9SAiv3G1ZKAIJThuyxmALL9zQ8+J7b
qgKbkQ/CIFOdfSfyuHTyCCtc2/+h2BYF25JMglpwbJkIMPRK+UMRHYLLbRwmt7oWt91mjPpK3VF5
qxa1aqW/UAY/F1t6FLA7k8Cm32AEmZNC/DDT+9Zq1XKlxrW4HVHvxwQanC016ioglWgyU2rreZrN
p5KnE49HVUSqFyqi+A6uWCvcWdeqnVNFReUK8MEOFJmO29rStPlesYjGacBAP/ciYOhnHA66yLGa
lxcytgAW1Z3aqesZFjxyymoFtLIokT+AEJU1TLI1grsubqieggOn7auOdGKeAWz19R2/JnVoau1W
ygZSYuNxDiezPGvBBXRnQGSz0oPjX6VrgJ45ohK5CP3vkn/WrbSmssqdhuQA1NfanoeVY3a4OQNR
RHU5rlQR3HSjNMI1ulx27lm1GArP8BFCuaB3hMl21Js6pAUwEw0bNBHFqQ1M10KmHELOukBVvds6
VFTUzRxGPhS9GInr8zwp9PjM5uJBBl5IGtaF70zGd0NA8VLdBDHsYZfVvMmgeaspuu9UWWFn3NKm
Ww9Vhg1kmY1tniC1g73eudNYFagmJx8b+yvQ+rL+4YeFWf8Gk9mhcqMjv3gS8DqMbsHFHJ3MjTYh
MgWCEeg1d4t24jhVCFQj8Cu+qolT5YwGaLGGTa9I1/AdJfXo9EdcqUOIUsU8tfB9ILhlqUvd1mjw
z6X97lqtcGijdPghuBCjch5UYif9NlL1TselG6NpN0/J/U9yKZ2Ip7kHGJ4JoxM77CttVldJBmzp
6eNv7ULnDo0qssF1jsmtvSJJxg88pafUnxoOUoRuNBKUTaFi4PeK6zRkCep/l3Vk+BhwErZgLTvz
bm27pIgjL6aJ9XvimkWyE/LBnaUpNXuSm8LHc8KqUWDzK4QfFLUsHLD6jXMR9KYIvIpCESoWGv0q
nOzN+C5UtUFfzQBIGrdNkyxal1O3rG9aKff0VjgjdppCV4sNgKob3oaZDkmkGFtZgy3SMQXM1k44
9fq6GEYdDwBDn+6h8SlX8MRtcyWc2vwN6zNcVLDmtFi3pumr694XfuST1c/t+Jtkw/jmK6rZ345g
kWi8oVWTekpo0xHoA9r164HQ70FPfONnBF0uP0/Kjlt+xv6aa03XaTrrAxpJHs6vybYwh6JDXSnK
QdPTb0g8Iw2NwevKxrmLQf1CbXDCSHGbMVIf485SkIbhKSX+xNY82yh5Z1Fx8Av9RmZo3oEkw+PP
bWpABat08cHdWFmKO0ODmI3htg1aMm6B6BEDFaFxm5px8UNa/hBvKxykqTBxo6qgXGearbahmHgQ
O/Zof7WgnBBCBX1jXRp5zBuoJWO61jFgD708FdXpHI1h5xY4C96abVFiUjMn+VPfWjnr047Oy0OM
dk0iqlowH0mxrq5RdXHJCdDYoxqj/+qq2hJuHqVwOrQQeIzb0Op8hFgEp9hM54ziYZ44kxfZdZ64
momADBlGyFNE+o9jcm7ZzdeORgdguL5DhQh2oRavEE12KrdnTyKwYzbyvuzUwAHrCaS7J7exN0ZT
wrhpZT+SvRTRdER590V1YD+ToiShkxyaC20bGYD9TEo1CE61uc1cpSXoOZUcDrwVWt+fzoug9k24
Fa3ibKfSlzPIsAGkRpfM05dZa0dieTz4ks2Evilwhzydja09ZhIEk1m2xZeULmt+LXEMtr2QjG3e
2IESi13Qx+JbW2Cts55HbsOvpNoBtudTjsSNXpjmN1O1Q+tWmy19hyCaiQdGVwb3UsTjfTzrvnM1
pQCstnHCvtgqvq+gC6JIE35XPXT9t48T3MOiCmU7AV8FzSSMKKmuHBRVwioEhZRD97BzTbtTIPWd
+E4M39XIYvUulVN3+/GAhwWjlwFtoLkAFk2B7MH+N4GUaanJBKRoTNX056zU2Yqkgzi5mFvtSI3g
nbFoTap0SKTFgIeCmImpLzDDqHCNGtPDqsrtTTrPwW42AWh/PK035QhhOIiDUAQ1NMqt4qCGA9ot
AscaoK9jl48OOL6LyY7qI2v3dhC4ifKlT7R0fazlz191LeLKySoTkiBGS138G9/S8Atwm2H32alw
WAScx+XMmNZh/Saza1Ibkhw3dNL+RIugsGqIwm8/HuVA+oJClFh+PiUVlFEEQg4HGwGEe+IYTV0C
9G65+BsKyCMhombCLW5qA3miTm2qL36kzeIuGRWlvwG1NM2obWmQfLEKl+Kcl6kyd1MHHG0HhzKx
PN9CxWP18e/63rpT07KpAdJSg62/v+66UyqSZJp1t9prvdSUXaMU1pFuyruDCAsxYkR2HWqC+4No
vdOLtpyoZjakIcS1ZW2vprK0j2nsvjkVOqU5dilNNhpuqC3sD5TkVl/VbVC5itm2GyghbeLCLVI8
tOOqY1ZybwejuamRIi4tCFWohy0wwK45YUvtUkCq13MKozjt7PtaFOqRj/SmVMf9JRF70VQpdJWC
9/60hKytiJbUgjULOldOxbDjNYuvAEcFFwhSOi52OOpnj/1yaQoV3R1QX0CDD9YysOtONDbNgwjg
30ri87cRkt38sv8+1Vj/33XN/39TZaLZ9uooLmrje2rgt1Bn9tvm/PU/bXNa3DSaqJfT5wA7rRo0
YP6WZFL/0miIYzfB/ygR01KnlfxPKXDtr+UQ88coFtEZE/zR31Lg5l8a0QIySirfU9UR1fqMJpMw
l6fzv6MPixo7O19olPUh6/Dzlg7Rq9u6VGcEGuLfFtmOuc2HVDm34lxOF1h6mI1XW049P5XAzS51
xFu187AZ4xQMihNeKkLLfluhgNOtp6YP/nP072N2/feQbOaOjCBU10J0iwMYERzs20AV+dp0+vap
UEQF4GtQzMlVRcgxdzRqCi6iqN1V2SrojTZO2GJnYVvUlX3wfl9QIapRZ8NXtlxT7NS/aUMjp5+5
P9XaA9pufritm94JtwEB1AjIN4ngq1aZuhroJFR3OUk+MEYl0Mw7XUFFYM0daeMZnQB37DF6Gde9
1ZpV7OVFqelrFD8mcmd6Ed3OnFBa3fK0FdpmNHMtvm5kWS94I3I9vyPwOVeDILsIwATUm9gqwGxR
SLRNCn5N/UNB+Kba2GYLOzNIiuSK8pMOHIl8+0uvUdBEJdPX6nTttKOOQtKCaZ7w+22ASRu6ZdZe
C4sXYeYujJDwrRLDhwpZ5r4nK6u7TTWD5w+jOuDPMwKbOEWJIuubX4WfocKoKWZ5ZzSjcRnlY9Qh
3kjhEc6CLoLuq0Vk+ssJKJV6qhzy3/QrgrM+s8aGOrwcSHRLurGVTIZiU/YaLBg7C35JnyTZ5a5p
krWDxl4E2Re7pw3VZbqoQx7XN3YiKJUaAQoXq5pqju6C0fATTxHOHO4c35ipLMVxdd4SV/UuTzmd
skpNyG7BjwW/O78hUOkgL1gedSkf7jOFk9E1YydGhLeaq19EtU24HWhRxNR5sV50LdRfO1KqBvoQ
mGoyJVhH9GMnEiU7ziZIOnEwUB0tK/+xQd0B3dM0lk+E5WeRg2nglhOJ0m7ud8lNRfEzcptkEUYZ
EBss2J5WeukYivoATrIpzkCgNSHpIsqWrtAH687UuyHxholiJOhUayER10H2y6zMpl+JmcBg1Tj+
WHrCrkFftSbwphn23fMc2bHlQaQqvmJqFZGJNnPxI4U9gzMWsNQ1aT8lNz0zWrh7VZo/jgADf8QB
/ByvCDPrWcAKa3Yw5OIfgROHX6D3ZRG8kCFGnjDBas8VILuF25fmhLRF36F9GJewdlz8xYJdn0Az
Tl01j+OzIYpIdTWjnhWIqzntktyAtengbQt3WW+HXTyLfpMGNXzeTEUzBbIvDQ+3RCrRK2mtKjxj
DV+1as30O6SD5JvStkUL6SoRJBiwmn6kk55JV2Z2u4ppR8DzoDvvn0DF7MnGKWJjQhkJR1nN1AfR
M8GV8gaMiK/S+yjbHzVCmNXaWoxmN7Pj11vqwxSKmINFCjSotUB3haaShzd8iOBB2yp3bYX3F1oh
kf+c4sJTbRB2DGC3zqrEDRBoO6ZtqOl+nTslvJDwbfJVPKfxMyIaCW6ATqjQygG/BuI5y66DqXFI
qMvJ3M6xgCkMMjh96rqw+s6OGdW1miR2AV2zQjNRD/zy1GoyuOP6GJh3wgFETuXWRvlCUp0REDly
5Uz2vvE8RANa1hrVjvNC65CrlCkFHReOUw48MM3BcFqzRXRZWMiDcKHWcps7Ydqv9H4Mt6mRmsnO
LBbRyP+88O20IN0IMz964S+efj0FT83Pp/r1O//yj/688wbwuAUXRvWUJ90gof/nOy/1vwDq6BL0
m6BbCvfrX6/8goDj78olrZU857okMPv7mVeE8ZdJcr5kULZJ7otC1v8DOo5vjSI+vwLUFjKaQw8q
G2dLG6As4tYhsnjwndG8D+A6vFqUL3+ihtd4tcPglp/PZEg9bJO4gjnvxxI2nigams+IUhnVGbXj
u77rHzoDfSUnLd1aNtOR1PkwG2GoBVwoF0yHgWPCQTTNWzn5IMYqr3VMFefw0t86iMf/2fb/I1zt
zSgARhCVIjFAuBUM4wHkDwXGDCLThPi9GjYrnle6e7TIjjTxlyD8vwMxW5MEYY5OBGaT8QAgOahx
xEqCiAgsd1ihiG7NNbdMFmwSGS368LdjHP9En6c+MrVlgfYHFQ6YDuYnBSHHIRp3moOgHejiedKs
AuRDTESZ6CSvDXLY80K1yiM75DDRIunRAWfSvyXLsknf93eINeFBatPw9JD6fLT8AqpjCf5cBkl7
ZKS3H00n24HsDa6McPmwCkFQWAgUPFvAVOEIcVxiO1HSlv54x783CsmcQBoPIBM1lf359MkifGNj
qUmJCqmOeKp8hc1YNeORgd4cLYpQ2P+QxPGxDLCk+wPFEss1GLGtl6Yd2iVDgjhbXxjYxEb6plQK
8btp2+zk49m987WoF4FiAs7IZaQffC3VQhMB/+LOa4UkcJf5uMFKQdnkVfn30/K/PmPwhDlgiFcY
C9bQOdz9wEzMbqh03YuHAMf1AitSf0BP7OMJHaziUmVFF9fisiXlUml47a9ibSRhYfdz4iWTf22g
RbP1g/68RPCDbsjOSZzgyGc7OF/LgNRcyLEs1GZt3Tm4EYlx83Icy9RTO8gOIQGx0zvWKc95sauS
MD3ywd4bbsFmsxs5XObhca6aAWQJngqeME2jWatLo9LtsZY/69MeWlYnU1BCH6/pwRFgioJElJsd
tVFaCIeFOJ1KeUOqlXjWYCq7Ujo3C3f60xMjc2XrSxYR6PXhh6NohkwrtFHPgh20C1AW2uEPFq9D
v9IQNtPrI9/tvUkt15NJ+sNmOfxu0l4u/Qx/Fw496j5Wma5TJ1D+jVnZyyCLhQtb/yD3xpUenRTN
hiScFKkLdTxdFbA6vaJFvl1tk2NCvu/MineMrcj3gohxOCtLKt3MkU48RPGwBrFlsk61cvzco8yG
4BMRZPD/JRqwD/Y8CCN4ORN4paqMTJQ1wGIlXVNsPt52B3fTMgp4RCqDBEl4XiJNvVe3aHFiiWBI
pfjLEN4L/nPdwFXHnl73j0zovaEMi+uXUE1jrx8OJaCezmiBeOOcIjwGwPKGptEASH6Knz4/K1bO
ovCMhrd6eIC7ue/ScnZSzzeD27LzUXeMEGcop6FbfzzS271A3QC0NWVtWg/aYazmq1obdQHCH7kR
AIxFn1chOyusf2NC3O141hHpLtPa/0yhXlhD26SZZ8ZKczEjXqpdCrTUgksIvOURgPd7c3KWx/4F
qsrB2h9siPPKroFreWraqBSloh579MDefXrlFlKLDpEJpAXB9P4oGeAZY+KIekNd1uu4mb/JKbWO
bO93pgK2HyyvTqwEBvbgpYp6LQ59jUEUtBzXUV7LK2R+houPp/LOzt4b5eDrYGWZRHm26LL4Q3iC
64nuzm3VrVMsLG4+OxScHFNQYV90bIjN9lfNGJRxqvqluzyIGTqBYySrBNTUA9w15cgXejstaVKn
YWfTdV+wsftjYZKTiEGqiWcbsTxLLCs/R+cpeiKX+CQ/gmuITtfyNiG1SOhy2DnArAE5pIKhCu7V
tVFPipsIqg4fL97bdx3HRihSGvLzZHL6wW6gqz6kNipaXhiUQX8huqJ4TIPEbs96rLBKOudKah/Z
gW/HJAmBn0U4QceAm2J/EQFCZCBsgDBQCwVMit/QSkkMg4a5IGDXAep9PMfFneB1LsJS0tgFzQ4v
w6YefShdXvB1tLCoUi/oHAQXLR2lwi2kz4bijzPZ98pgOsnW5D4Eadu3DbrBcal+E03ZPMIfxaPE
j7tAeJD60XEynbC7ksgw4IwFBSPdAhNslE0nFfNslnrwKY9G7mp+eYNgeUl9YU0cAr3ruAkCTec5
gvNeAs2Y+6YkKZiBiIHVNI7sh7cbnLNEjq1ZS27Dku1/G2jK5ViXxHnDIpyxyRJD3NWyamuvtrEN
OjLaOzuBdhWaUzB7cLs8DBsAucRRl/H+SR1VoxHoZ7zOewRKUe3Lp56KYlF//XgzLE/qq7x0WU4N
YhMiXERh7Hl9f4IqaiGhkphoLDrqJurM52lWQX2r6ClV8MakHG4+HvC9OXJ6LXhI6DeRy+0PCKir
aZSK5zAaRgUOof6AYMEF1jS+l6QgST4e7Z3vx2JSKYJUBZHwTas27VE0wRTQC8hVIoAfTXmrUNbf
AW3SjzBs3htrYW6AnqBaQo6/PzO7NBBqHlKAkXYz4n9QKGegf2OMLZp5/fG03vlq6NMvmTCE0KVH
vD9UTn0SdSdcsGenBN5ZJdadgD6IvLatrUkh4zUsr+DIG/b2y+HlYZkUTjiAy9nbH7SwRTdHqA14
sBGaiwbJiTXAZm2HrC72iKhsbD47SRv8MEH7khhD6zi4FxVI8lWICRNJ+Agurkc+wu2gSyPcM6iL
Ctz4heaWsfp41LdfEc4asArYFiAycQrZnyWNLllYHaPWw5xuQVuDkMUKyUtb3JM+HsrmR+2fPe4v
HSdiQhxMPw4XVI8daOw5UN1Y5B2ippPMvlRODftfz+f8Pp2T9AatQ1Too4ku4ZHL5u0eWli1khSd
bJIq0cFEUzRYZFQmC8Czbi+KNDNoPlG5dB0Ehy4VI41vfQPU5ZFh38RbkoKUCWUTJA4p5iEIC33Q
acoLWpulg0cl4qTpuYP+8ZGlfW8U7lDMb6E747hzcMvMPR0gtYrIzzOjXFlJjQhsYHdHduibvULh
i4OwrOCCDDz0TmjbsaZRR+yo1VO4XgIyV0OAwUWjd/53hqKmQq6Id7U4fIjSuavxguiAdQO1PxFm
O66kOmV4minHTCHeWTsCLINXCBbaYmG0fwIyJOKtSIyZN5aKRdeJ22bl12nxyZoypTxWDzfcZftT
8zoMQwbRdBgDzCRGzQBWUfXD9LtpK920+viYvdnoL+OYGrEDt/ILof514z1QxroxAgOHNuTk8DGz
/R40UenUyCuB3RlpkTebViDV8fG4764j955pwOmlDnRwSSd6bMRmPmVebeBlXPtKjDbjQrf5d4ax
ydJJLqFQLJv0Fa4gqOe4hhGfeSQgnUGZN+oLT6Ectv14nJfSz951xTrq8C0hXCIrYb2Zj5XQc575
XrJ2A3taA2S8TcOaxqSR7nAqOinxQkQ4CqPuyu62lpOLI4fgvRV99RtYBy+Ck46N1ZlYzA0d+jgg
wsz8oZOzcf3xTI8Nc/DQmQ2u7Q2Hy+v1cbzIHPtOz4r+SEnq/UGW62MRHSD63/9sAj0zqAlLrDUF
IBlsJEs9JYOGdOSzvbf7KT6Y8sV/mrrK/jhwSfukq0TmGTF6joMctetGioGqFBGfpLNZ+ecalrmf
v4CX5hw9HOjAQEoPPhU6ZShWonvlYW+BqFI4x/NDGnT6kfD1vRsY/NpCxl2wcgt86PXmhyqnULEk
vvNBBLllMcnNZLWUWeSgwxD77L7gMC/KG0sFndvr4FERUSf7wWBOSjnABkArP/L0qC4+f6IZhyCS
JB7GLO/k/qQMIIWdxNHUg0YJLr/pZbA1kLk+Es+9XTsydxM1Ie5EAdb3YBgUvGUpZNCzE4DJxXMz
rfqQVjYmudmRO2rZzPtXByGVgNxAB3GBGh6sXAqxCQAS5lzhkPmbuFCqbVlP2VVoasUJ8InmSH1K
W373vQEtsneJAR4R3FLiO7h7Y6M0Fg3+cRGUSuKrMk2N4iklG4KspTt1+zU0SvUBQS+nWCellYp7
K546Cwn2SClvPt42b9YZaDNxOg1NSiU0Qw7Wuc6RXyyLfvQSq1I2kaVmW5VixtcQ2ftjO/TlEn49
cZvjhlAmdzRMa0paB4P5VZ77rR9ZXlrgkJt5U670zpU1Sdk8Yh+sYv6Kg3TV4VkhFZwSPDLfeb7C
NN5ut5KnI/YQvg1uKxxEoiesb2rknrFHalxgMsZlSqZ1bdBZNE7R8gS6VJeDNq6n2tIfkSlszbOx
yjCxrGrdxJm5HqvgTuF9eumORAPQ0n4m3NPXaG31+EnIsYD97KIpqfJpnFF0w2VUUO67RgdzsdVu
O9Tn7zM1dU6aLERLzQ3iJPJ/SCftzGzNK2UPJRq6Frx8sFjgTJBX0axS/+GLKbMmD95Kln/FN0Wx
UDZe7KJAfNg1jAzov+BEzookYBMg1mTGtTukga5fNFHsK9C7ILri6qBPinWe9YkPjshx6myM4LcY
OXKEdjx38a/RUPzxFGBT6nsxXjjjT7R4QRYhrFvBzYnRLUaLOWhgJ67wcsniB31EPBZJ+WjyzWur
LxxnB9k5N74U3eBYm2oy9WbX8oGF106Fo63NEnF8pi5zPVwNeA9UW6D4pnOZzCm+R0MDCvzcT6pq
uoJbmCp3SpAh9uz3bd3fYneqG4i+ayompuEiEYqwRv5cCX96jotOATbdDVnu2YDVrNMKZvV8YaLh
V+9QTB26XYAjQr2OYjzTHrHlShAm6QfT9qzAB59GUGUjXgo8SnXjSoJp0zF7RTeNYmAYPSgy9IUb
cCkXGBxJDNBzNGJ06aJwEMbfOW2Jv/IrI/dvfD+1zVOI0ba1aRIxim/ZqEXxGsfferH8DdU0pwQS
ZSiETLDCgnWSNzYKcWE9qtdB2CK7ChuzMa9yCC7DGvdzlfkMufO7Bvf8XBdpM7ggz7PgRO/UEAJP
VVpIhCeWLzdBocJCIiFNoEji+3Grd7WvIZcoDXyX0IGunzG8Ub/pethYLiTaEf1XUaL4O1dRXm3q
JB/OVWTYIWaIQZ0faqWv0DmBt4qskD9YLYx6ghdXq5PoUdQCP3a0uQ1sVNA4RS2MIiPuDGFQICQu
0RpeW5BpdEQyR/2n1mcZxEVnhnbp0B6DTwZGzGYfFvEVgDztpyoapP+LfpqBOybKeOv4OF0gpN8N
zTrECGj0QtkU0kuaxRQpS8vK2OSlKp4DcGbxyg6E1W+xQJAGtNV5HDb+kLTfrBj34ItgshkYIiQ0
doAgi5FIsJjF1QlMo3KQYb8qZOEMp1ZpkHPVYVImp7Y/qdMGpGPwc4DbrKxFJtAlzjWz/W6hVNze
4ZWM3UQdKAMZL6KZNbxxs7pp8kKdLqwkQIWxQpc+pPY6w56FhlxZyWVZqH6D0VliTG6a2aG66pU+
8y9griDeHvitDS+v6nAbCKJYv52Ruwwf5sjEE9xCFnfCnS6nvx63mrzj4g8fSmf0r7m7RYKuNYpv
d0pe5lw3NtK2JwN35m/oIu03o8/q8YyiQfwNCb4oO5vUAVa031TmuCIG95WViv3Ds4rf3F3Y06h2
6WC1OLEEole2FNER9Rww2zO/90UfqV/RlNaah6yc1Gu1VtorbdYoHg2KI+cz7qH8Cr5Yl+6UDJXp
EwODYayJLK26Kds+Sb0C06Pf/YRvNhaIaL9vUaIT0XkZauo3/KWNYItkUapsQQYFz/qgaUA87caB
YulU8MDbHA4v9mToaWywEoljfKYGRzuVg2o8mKHamKhESvEYqyTsEKIxHq447KMdnU6Bap9p05TN
52UX5mjgGgUG4Mhc63A1/BAzVcefsCt0h6LRv2Q422urpGoyLM6TWdrrzB6G7odPO7+6aLLCAqfY
hXACuUusAZZfNmHVrKARCMmqHr7XaqN+t00/SO6APCXaWdrg0HgyyZArH28aXOydDu1JT8MODo97
I+/FJrObUmCL4M+mtgqUhUvd6GMWPKbamPwo+0o8mCnE4o3UFNzQYj3VuBsi3oB6PXZDX1GP0YPq
2lfSJrtdpNKdhyBBD3JrpRxXdyxIRdys0MW1LoA1eiL2JfK2PlrPLllRVnuqOmAcZCFQicmGnXT+
Cnn3OL8K8r5MH8yFEbrFg8Gez60A2Ngdwk8vDm4lr2QSIn29Qp4VbebGjjEAgFE+hG7bx4q6RTG1
tb8pKVruHqod3alUgnHYyZmPt3bsCNcJYDkJri24qieoZiIj/Lum2491d9dnT0NoWc/YMNr1zzEZ
sMxjR2FsHykFBPtycaReJWVmGvdcG6leu52fqs5XbitUEBAXD0YY4SR8yFi0sU9Rbmzh6oggrf0H
UZlVdKNA1tHY7LY5rSJ1tOvt0ufvrxNNluEN3IhW7rRCwzDRy+xOZmu7t/Ls1lbnwgkR/rU7dskc
R8VFDSc2OW3K2klPgkA6AOtmG9lYNyKfqR9ypY3bxHOANjvwuyFkIybh0NV/MtqgCa4j7Caan/po
jxyhyA+NywpS8zMuLD2Pveq0xmkEbAPaOQ73MJXNHrd6H/VwACv4MiYgBhZ7tw6k+hhV90RGFdsY
vGpvwcRPNXkrE0RYr+qMWuKD2SVNcDOy0h1mKoimXNVyRruc9mLYb+Ng0kPPBiD8MJhCTtfwYHNl
xfTj6gfd1hbHjWSS3c6IBBx2ZJrmwStgl0LPnCz91GiiqXksw5manEAatXbh8s1nGHkNNtq0McXz
EXlW/OWbHn8OLgm1P6knBPxXmh1p5VUz1XC+h3Lgm3uNbDmYbqh2ufI9yxJl2GphFQwbRWWEcyki
NJbJK1PtIkFlZvTGdsxMt+rVWGyAoYD7zoJZjF+CRknEPZRw5bKqkc8672nntj9LR+2HSxlMBdUW
K5FacxMiSVC7WTNgBdFik6B9sQBB21u1lc6T0qpqcw8NFlcdKJUOEGlUujtjzfNERRSp7ELCXMWO
RC3cdght9akMpkF5rIog4imdsunuJW7/D83mvxbNxv9ZoJKno0DQ5DUAd/kHf8tTSpzKLX0pqULT
+4Mz+MOzAX+L6BfgV5rPC/dxQW/+U54S/C1aqfDYHNAJKhkWOdI/8bea+IsWJEL5DnVNMhagip/B
3x4U1em8kM4CVaGvye9HrXQ/ea6rRqgRVE8MKLradFWU9k9oWs7XNC/Uax2ZDCKbztDWqAX3P9Wc
sNrnsrsReWO067jGeqXIMVZKwacD3a0XmSDZIZZPHbSgjmESfQ59VnzxmzoLYYyH1kWuQf/2Zmgn
o2s0QXc7IEt7z4sS4XCmt+n3EnPa84LrH6cB3EoVLB/mFS2p8QKCoTOv4tIvLxBYmB+n0MLiI02k
RcZQkHqFd1WgFg/KoBc8KWlpdBi5aCasd8D6XoFyE/mcj51Vkf8coc8fU3R7KcO+yihZUGqzaEzj
dr/Aqg/7BKGTaVOaTQY3bqrdAlOsT2kmooRTYQ31tZga7RcmUSmmt3LGH7QdIK9XREXXjpYlD1Pi
DOhHpfPJ7Lelhinl4h9AUegG7vw4rApklU9RBTL0k2RReH+1cb/8+S1f46QP6g7L7w7zjwosxSEN
/O2Smr+qjSJCEKRorRs0VMZyDX/F3+ZiGtemEtnrKsZa6uPxXir+B4u1N+BBVU/34WgAITDIaPF1
jNWrDH1wHk4iHPl1wientoySrNc+VTt9o4T5OSo0l2kqqA9PD8Lv141dg1IbPldtfFkIgKX20hGh
6/8i2PhqIQS6KQMbnmx0MXMDlVacKsnoH6koHdQ0/4wCxNmg8gCY4RAqVipN1VjkAC6SD+15XWuY
ZOtdf+Sj6gclzWUYc4Hy0Tija0tNev+r6noyRzJ2TOJ5G2u4iIeBNxnLjDORDv592IUaJA5RTQ+q
Wav3tWEquduZavxU63P1m+AYxXhG0D3M/vAgiVv0zR3ewGdNpI3O7vTRfelGM1x3hL0rVYaUf1Un
XQ++ftE5QfdFI5aM8cIOyps+bfJHZCvN08nIaqyR/XQNwweVMvRdh4YksQFrnmNTPao9rxokm3mn
57oZ/in+/Oe9+i9qyK/O4Rta6GXUPb9+rV7++p/nCn6485dF7YX+MVVbS7N5L/7mhS5/RL8EvCFY
CyqFC07mXw+WDWEEFgKgPbpTYM8oLP/rwXL+ggPBmwWHACA/3PjPPFgLw/RVqRKUEVgcXksODaQW
yqMHpcoZjfUgdZTyTlVKigd9qNYhVlL6KZ7lFQICs1Vd4hSJd2WGYwQbuTdjhMAE7oSOicj+FI1x
5UXZHJwP+F/2LrSu4dfEC0ICGpeItlTDAlcpkVvFHvcHHZzkz7n/z85j51FF/WjvUV2pi/4fZ13+
BJmz/sf/+dd/Rv/YNelT/mt/Z778uL8py9L8ywCyCW8ZKV5URdkZf7amJo2/oDJTNQbfS6S1oFP/
3pmS+EsDK73Ut5FloK34r41JAMZTDTVCoxsiqSeIz+xLIq+9jWkRqrGBFklNAEkWiLtl4756M1AR
M4WixfUdcmTXSavIC+IOZW0a8Y+ixfwxlBE+IF1V/iAHww4IEUSqWNK8MEVZPmF9OK3bKp83kZ0a
l5MSILer5JWb66N5IaWOt3I130t9FNSR8m5Dg7s7wQHbXmVZMG37UUeySdehyKi+PEPPrjjXpjHa
/l/2zqy3bh3b81+lcd9V0DwA3Q209mjH83ZciV8EO4PmgRIlSvr0/aPtqhv73EpuPfRbAwfHiL1t
SRS5uLjWf6gQn8Gnt3W36cCeOqz+XlnlkxM0y1k9aFFfXDz29VQggeV3GFdIlO3wrq+OSEqU+3VQ
wxZAKafFqaLl1pXdpusStJ/a7FMr2xCLC38f4FcdR2nzKIZ2AhGR51dh6fVnQVg9W4tzG5LP5X3x
HTeO5xx3dfRS6osoMR+0GmGMWN8e04yvQ4VQEs7GJ/AkF/hoDEiXrfnBn1cznoz2EcmidDe1L4a2
Xben9mvsVqRdaOJSzkjC8qcdJuewQZLzQBrrMffK52wZow3WOKc0mC7nDl3QIJcCaeRo1vZx+CcP
xXPgaqsmpKsOGMGyN6IeeY/XF36PNXLjoVwlVljtunxKPLkc6MzghAjxu3EwI03tAkr1HIQH/GFx
VXMT62KGPTuWYsE5Zb7pxKOJh1A8VM2jxq9g34iisakYBf0tpNwe1dKfmiX9hJxRt7OpVcYUzOtY
icJD9s74RjG63ZJuTuyL8jKDGL4lmQ52dQo/NMz8+7HJvxs+akAg8B7FrLp9QBPpfKj6nHc/mx4V
YLRxW0oPu6k3ls2QCF1QN/tLk9djR2n/ZTYzn0efok1fFj8T1zgvF32PY/UYRbikRKlVAW9obwS8
VATRs3FfNUP3iEOPd2wx5ooF9YQL6PjtUYWee7XoqTM7w2UEMzmO2mm8mJNxvAj8lGq+sTYWIk9B
bd9VadU9W5YpbvN1/NIpD/N4LSkfOcdW5M8d2iKxN7enjAPDVTc3j0PSnygf0fErmtPA3RaCdo1Z
31gDTZIVM5D90BvlrrDr52Asvy/F2G5dtwKl5zpGHDjDfI5Rsrt3m46+RpbWmzozcBnuTrBo2RIy
nhfptO92692zE956ydIcMHkp8SMfirjUek7DUuZXrVkP29b2qg2VbO9h5Jx/gSvGOHNKMtpNsVQ3
du8dMbzB4z1tTjiNdPB/s5/eYt1OVai1ACumXd789DofUesMmrlr66IJOrGH3HCXPVz5fDMUWGJH
tbpEQ+Bx9Ttza6RNe6wKhnbuggknX0iJx0iqdpsYS3qBzpTcw9r1dzJdL1GyVtsZtw2KdoGzx6cE
pxZXWhdoNM/XOTnXYR2GAQHQBKgRhzKokTCVMZL0NsoKvQ2cYbX1HKG2WOGue+xzYCZn4oucCQjj
4qfbjjrzgepC9l220TeEMMV5YuQ/k9A9eB18bAtD7NrNfRj1wrsJCItgXJwzv6ldsLtrc4hSBgCJ
dVRckVXd4IGH35CxPjCSPsVO87IqEHRsw5IStot4WebZa2wO2fcpV5dzXf7EtnV6qLA/iG0Xogpy
eGig59wakg2AIAqsC8HhzmdBVWSxY/dfyjB97m3zKTQndGExbjwgRzefC0j2e4vFjVb2QOBzW+yZ
FgQWEXsl0lIvxZtJ6wGHyLB0iyfOR4x7j6XTdNdh6KzHcE7El7HNql0Ydg3NsKZ/xlB8RGkAdYlk
Gi9f5o0ns04vNtoTIUsKRQsbe5V+OZoWk2wmHh2NcDFjvIijg+eO/8/SkH+pnqJTnm9tt/Q5/aLh
f//PtxRIp5zv/rFrZC6X2/FHv9z9IGLIf5Qs9Cf/uz980za5X7of/+s/vrVjI/VfS1EQ+zVnYO//
17Wa/1OlKJ8+ffj8W34B6ZlGMHUaJEc8cgXOUW+pb/g3TvMBnnWvcigQvv6ZYDjB35A4Jy9GeIid
nxn7zwTDIimmCACGBO1r5Lp8999JMMjB3ycYtlZsiSBjcTqnzQBz5X2CwStA+bnMMW82RFreU+d3
3cvJnL1yQj0aiWYaphCqLYQlTCdpRHFIo7WcN6l+XGTQukgZ0rmyo8X8Wi8qdXBfZ8sfh20wDU6K
uGiK6F2ASm0OGDA2C77XPxHnLfM2CFITocIa90plP3pzJKbma9YjPYBCPjaZaqZ962W0iPJKoeNn
oQh7cuid1VuFicK0nVflTbtwjSjPdmEjPsnMThQiq9WUoc5hrqelHEpn6xCNr/xSghWx3BKXzRai
w7qhBZR9T52wEoe2KMwMy6/M6C4sPzf9zeTa8MbXgVi4tebVyI9B2FBoFyheSwwQDKMyNq7beKL4
6sq5m7NNmvWrfwzs0S8eWN6CFkA1Bco6GVgAhge0NZz0Uoy1usfpJxqOriHL6EbkCg0k1MKpdfHW
fXOvJKCqY43+9abMJ1nubfw48ZLPLApPdtOhLyxkTW9ipKmMqgRU8OPcIeaA8mO9NkBwemwcrMUN
CaCB00wH16GptjFmafhkRcgwjNMe++MBXsOAmygylzXwlHQ9F0aOojGn8c41z4GCz2ehDww15qjT
P5elhZCqqOnYY7SJ4JmJgJOd02Lfo4mTLhh1GxaGiOdI2iJFAtGZtOmESHWQ3tSQRax9khou+ttR
iXFY7K1Ww+SaGlFfmRHSmihN9LbaA8BaKACMJSVBWtSjaRzrZAq6uEFXM0Sz06B6pQyi4BFlRGDB
cPNEuS/9OVh3UVtgZp0PIpq2K0aP6jwFQnAlwIOjUommaqljbT0fFX4V4a1VR3DpKgQzpy3sWCE2
yKzYbE9onVobOG/NZ99f/NuUJu/XroykVhYM7c/+as7sZGXQ3aywUXAmTVt5YSR9f7lknDVJCBMn
QKIejdV4ZBcetyu2NziwVWXzIEOs8c6wJ0+RFPKL5rBYwYzEc5K65kUCWgZFrmKe2y0U/Mo/+qhq
VltcP6Noi2i7ce0bLWUkVajc2hh9ETXnXofo+lx0yt7JvO7NHV4AIX1dtwX24DWYzO3Neh6+lauH
nvVK4lsyXWvjxuoQPNykiOMUcdWY0bCfCwODd4kV4qMV4asVo1MfYY7oq6aJU8NZYBqFCRm2FoFO
8X/NRxOZHC2v3hYprWs6W0YPtMXynwau+WWaa+NnGRb4CjuFleZbzlSVQj5fKegvUqoet2ecCveI
mBd3UVuPSGSHiHBftPOcfa16EYBtF6tUG3PO83TndCO9ijkIBFbqmSP2Rk/E1A5oeMOaDeqxCL5U
D3REA2sDPgExWFbr+qlBwf+pCAVdMgRQAAUi08D4pmpHu4USKA5nwgTQ4NJhiiHR+2Lv2/hgYg9M
ezo2o06GT1k41dG5AfQeu+PWbC2+uKw1tVN9NZA1A98xr5NODdVtuEC7Zq8P0ADfor8ra/r1YTUm
T2pS05zoTrlB/xp5tCz7PguiBAtrFUjKDh1UxW3kG9HqXYMKKWcXafAehGdKulH+faiysDlGgO/d
2CixADjNxtJ7cIRRhP4UrGNbPmZlETpL3M2dFCccdINq20+F1oat3YkeHCqpDdGbeAGhNNzNETpK
23mgrazOay5StdugH/Ix2wSAMujJUTcPzrvIT7qHpJh8jIWllUVXudXIeotUnlcu4K5BAH6plec0
t2FS0RG0MAlVY2yQtHVns23J4O9gm6V91KEXAgNyzTghxcUUhOn3Gr1Lk7YgRm0gTGoga7GB6paz
R2W8a3Y5NN5gQzbWl1tH1S7NBQTyujPZNOETokj210nZhnGaJm+dCadUfN0Esv3NMtfWU4YbH0cA
ha73bpzmydo5pWVnX6zaMjG0Vgl6tMpW1Yq6p0m/IRs9VV2FHb6fhxFkr3sfhWMf7lw0Q0myXZWe
fHu07iuTUzGZ2zKEWCBjXxVzhaDYBKFAB7i0nZTEUgbJRYXXYx5XhVGnWxePe7aTzlb05Buvw/k8
aztjC7WpvO1cO6sPeJmrzwgfZP0eJJbIzzD1zCLOIhMLbAzBwuzsMZuHLVr/E4S5vg+CemshJYyg
QNUCYthkCIhNsUw66yv48SY8FpPhGYdUsHo2VV6J/jAAJqDRJ8nS42pskjWmnL+uscI7ut2PiJ3a
MWKruK5mWVvdZUgzY6Pu5v3edIEZHVTF1oHRQJ+mxwZMlTgDpWzde4gFoFksDMe/tAZ3xAJjQlv7
4IBt+knHGSQsgAqLA3iTDxhv5bi7NnWapdfjZKk1zrH1LM4jJbpLhb3tZ6OaOSpVjGN5teDj7O0S
ZCxRYzLzzAJfk7mMtWnmVXSOdVG4T4VoGw59Rb8QASuy4pmDR+ieQCZ5JfONIt9140sXjaXazXgt
5oSepV+gvq6Ea/0cwwJ8UG5U6C1TBqeU0ozdjJ9AnwY3VYG5bNzVMDv3WGtN90s9pM7WbfLmNBW9
/5jhd5HEwvOzeSOLBdBctmpSI5qVmKWm1Khsnd1Q3y7JAe+6pi+RXMcdk/gW9vMzmuRoo+L36dxa
czc652PXhO3OIqvyd5M9BMMn8qq5v47qlY0cvS201c5FJOb8qUKTA60yGVoJLgJF4dfqM3JWfYHP
Z5t8W1vDazdmPqT3+CAu1icY33lzJSe0w7+1c6B+Um/glU6ZDSmtqkoj24L08ybsdgSyUSaJTLQp
POEd815iojHUvfS3XYFrDqTN2qpuE4TmjGPp5XmwhzVE5rfi7dFeW6lTT/uhUkj7+wOQLU8aYtgm
eW1zNmYMNqhCzyYcoyWH99BWHf5VtRqBDYZ++mTVk9luG6gk/THtWyM4k/iVf+1sZMGvraoLuju7
XmR/wnhj6A8W/bqfEedAsXPhSQJYUGghn9Mzy6t9V9sNknt5r3x6BS2+JpgzVsU52mRL9ES3Parh
1y9Wi6W7U9ogM4zeA79ZDhy/Q85mJ68ge0ZEHuHkqURHBpQQqUB2yMK+a+fx4Lc8xsDaNdCHtliF
ZlZQPgI9kTrDRdJnxc/U8MwFOKUZZAcbr9WKvbnnBGqIVl5RMlqdWFDJaOljBQFdrHDWglxRy0dU
xZZ4njk92IKwK/LqCOzOvWSHzdYNmU+VUA7xgV1VZXlLdpWAvUqd0YqTNAnNM4eZBZRgWOBcoDTu
fg3LULe9POyN4R76EA/niOx5M4xd+NQlmSPjkDpeu7G03zPJVU3Hhw1OXSLM1V+PzYAQc5JY0xNZ
CwareUZHcQOhSjwGHPbuA7GW5gbcTnpbVsqet62fNKhZW9gYb/uCUh0REbQeooYA74qgT/aQRNiJ
cbbtsDzNs+BLriqcgBU+ogW5lTK8eHTM4qczuwgWdhP+LXFbuP3DPDul1l9rESzMqroELZH2+c8s
IlPYj8JhV9II8/BoeUGXbtfANp8tzwfFGo7JIsDDNcuJFj2l/qoYne9g1AIOQKkyu03gd30OtBeR
DoCM+M3HKcSceoPBzHpMYRui3UdDtTqUpmHl7CFl/2VpbRwATBuVydjoG6TAEU5zn2Q+mz8KMJfY
pOfBCL8e51ZgasY0jnHV+pOPRJsBQuTlePr/WwX/Abz9dyf1zwh6//j+P07ySf4Yfj2vv/zeW7fK
9/+mT+wcX+m3Qx0yqe6/tQQCm8I/IhxwMGk++bqP9dYSCABXoF4K8AHMhW5xvzWq9HGdDoIFk4D2
NxZf/1af6qVF/J+tbX1F6BwRVAv0biKHjtX703pFJ6CxVOn9ILIjnbuzO7ejtscWn68PnjfiKwv6
FqvcRizD4m6lPSMItTHaxHxOkVVojE2LhGlwHmUeVh5lRDPgqKK6Gi4rrybPiREG9bpnr5QFxw/D
96sCPCc9M+tHgGP9eFdlc1A9YczVJd+c2hH+VerDUnZQ9INxTpkRBi6cAsuUCjfIyuvLDotgr64v
rABv4miH0oy1fLJfzNqNYWr5nV9e6X+BN3jfmdbMPIotKCjBq+D12aauePzSMgmsmozVz8IfiWqb
Qhxl7VbusXKnoQ/wn0hlrjZr3lX5z8pMcjvZ//7yLyIfv74j5FkA52iWIK0bThEfKipsFuFAsyn/
XljYPeNDwSHdAcAS2YYo9v2s0l5u+0zisICXurF2zY1ynQXnYstdfeWcSz9rMAVoW4HuAAKcIXCa
P4yRhkD8co+QsOmaojwFa4dKEtPy/Rghgm/YWe8Y332jn0x7m65BGoh9FbrSMWlhSN9/LOn5yLPf
D86Hd6OvS1GLMhgmjCAgPl63G5c2aA0n/J4uzDk/xnGqGr5kbmI3+PtAvM+vmySTALpJNWm8vQa+
f6m7pdu47x87gHwNyx5VtpBanB6WX6YGnj65gbus8x3v6kA4qHMgHfTEQjLkWbvmyJ3mBpDIS4c2
ywjt1zRXjYTEFtT8t+8kROlQ0xKBUDgIIr6/kyzIkqpYzP67i/NFOe8XLByscg/UdhxcTjkYgD8C
5LNtEQ+0rP1H4NhTH+2mvDX/qC6vETjvhsWj9ADJlJIddCeQRu9vRlLvKuhqJ9+SaG28/tAKMv9l
h1HIENFuIhtlivx+IrxInL2/JtARVgkL1SGcfqQgU0QsPM7TxjMJWFAbxxndUhZEPbfZ0G5GhXWU
S0N9WOyOPMR2GAgvN7MR4KpfLHQxUQ88RXVWw40RHkJSd/WEe8jz729Tx9Nf79JCCQR2Noo0ATEc
6ur7kRlVEvamWOfnuZc9kwBwOQXSnYkIl26R9PTRTp1dCr1oaJLoLzmYtz+smr8MloVMCAcCk5wE
SQNC2/vboGIxyGXw2+em8gxieEH0AnUwLaZcMPdMPOI+kLe+fKoLD2GtTd/huO4dQ6MwsOdF6QGQ
K5F/yfgtzLqq6RMsnu6PFLMPqiaIgupB0h7OIRBEwBQf9qeZ5J065Oo8D4ntG2RxaD1UI809iX4z
p6pFcHMY0078rF1E3S7bEHcP46Ro/54NUV8V6aamFbh8qjPRyASOhekncjN6plHd+XWUwn21nWgm
JNpY1lrNuYmCFH8VQpKi/fj79/+Bb0ukgrIcYRWLQqXnUyX/EDGYmQ1F6QlfPK+l3rXpUH9iKibJ
CAtpg2GIQWjHh+4lelaA9UU8voQTDnkhP5qVdCgjjcr58xp6EZv7dXYCi9GKYJHWSNdr98O0gB2G
hx41A6CNrCKxw/c5dC9tK3OQ3xvGheGIkqlaH+psXpYgHoGvCxScTVv5dylyLcYR77RifeiNcfCv
wtzXCQK5dF1F+BLTmlywIiJZLpGgCbzpruuLcn1AF6xUZWxWld60ckafF9Siycs3Hbo660NYzzPv
zvGKhS/DaqYSCyVvcIa9TxuT3yqhJ5FgiJfLR9i0LIrTBWdU9j2SB+48NxqdG8jOq8unefCRYdxH
WNNNJ9fBlwRkW5n0cVXVYBiROU8o6aYum+vXhjK9+zCZE6SCHSWlpvg5CUTOnT/MjY9Rk9EPgOAi
uAmKB8zHh6kBtbVJMbisHlerHnpEl20z6Ab4FkVbnTmjUASK38/Gj9FIt2i0ebHOStm7P15xoDmT
qdpRX5111JNRAVsn/FELgNW49+mA+o9J4axMQmWPckgvA60/1P8hedDp7LuoiAAJZrLsFfQE6Gu9
ePz8so2uzjQKI/Lrh9ptaumAYhg940eLKCjRKIPcZO36JGhRex/ClIjTZRSKd2ko7amNwbng3Uff
IBWfKkiMp9npKww1BmX5050McdbbCIp37ScmESL5tGcTFAOo4ll6sQMcnO7o25BdnCWQHfXKn8D1
XGuVg26Bw9Q783T4/cB/jGuhwwalcT5o1Wlhqo/bdQmjplHgKtH4bUySWK/vcbC0oY8zb+Eru+4x
s9TMtJ1LyCciTuVLZosWvZ7SzlgoG3LdjB4NchiUeOv+mHe2o0OkwJTP2otq6gZwFd5SsuoSVeuc
Gq+0mtUJ4Yhl9PtH+gB5c0MyIMQYbKIabxAcxIdQLYBUrDBh7M+hpITe7WWX6huQ1Cr00n1Zx/hv
Ltxbks16iRMrdUjpO8FGA5+INN6aPf2tVlAooOpUBO6RI7oeB7Go1r/C1ZBP5ZmjH3FJa3/YwwHF
Xa4L+wnO0MJ+weP+4dE+ZJk8GuI/KAyzVNBUIt97v12CHrCCamyXz1jm6Egle8HUWqs1b79JMyyx
i1skmvoPgd3o/bHGs5QXMuMply67tfYtme4jxxjVZ7LUnuFQQYGv5LkzrUSTJjeQXz+4qup0dBsJ
m8fcpuBP14SMhAvmMjH5F2csi6EAUMNQoOyfGRJfs7FgSWSRXfCv1/HRobCkv/zPFvTN6y7wK+r6
wxpFoQSpUvYvJERgl/8l1aWA6tK3Esb9VAfoC+xf01s7C/HoRgzTztLmT2Hhw6FCXxLopFaWAWPh
kzW9H3azaMlauzm4H0b4lU9ykTg+Htj7GR8X8f2Wiq0yWgjLfuUsDHg1JQ0pC0GPUcIMvZI3gY80
SLFPpBsSDFiQ0x3FFT5FD4mFL2fYgVdvry2FVspQzojFsVZYRfp1pCWaqSAeitziS4Tt4XRnUsnh
TrySBs9D6Ut9Tv39aNOXfx8TeXi9CRAkYNaTBX082ZAODkZqzst9hgkkpTc5lkjVJQqKwJVvr5Bu
dyLr/S5ESBM5/Czue5GLc7MaHTx9O7Id4xPmCQD8EkBYGNWqdk6/Uc02j7QlXH9bBoCLvtNXXfu7
uvVpoiu4iuranSxzXrdh0UReh3qQ4w7jXikvnK56kSWYpmmfWyBUZm9FW0qskbVBKRpibdzOoUBE
NGum3qWjP5cTi2FaUdCiHWCgJljsI5sWysmv5OKmdN+sUY0HWv4ZJewW3wp5JrOAzGwTrJVaV461
TEWaPCgOj9QWu8LfowBMXdyrITzfK7+18ZR0sZveOq60rc3C+bTFWyOVQ7SNchs/idSrUprojtyK
1lTrpyRqTPNgKSuz96mBgbS568q2dj8vuCSXxueoNef5HmaUIy+NQTbGHTtGMH73et/vP6/BBKSJ
FldrZcNthKhpeUhyqhv7FaGuuo0jLDFtOlz9Oojw2cKKtvme2VorYMtUWcSPaJRK0Ymv1GAVRwkG
wgvBWJoYDxxAUZX+Fcp1BhLVk9/ZtOV+0NBwJKM8Ix3fu5er005M6ZXGeJfdOr4pfXPXNG7XBWdo
/+VZddF4cwmVuphSqaYL5SVpnu8Tl7q3dwfo2BFnfuFmeDczV3wHcvS0mmzr1RCCHaAnS6dS0h9G
hWY5U3DBsvyg8prdZgPzwyXAwtgevS8YHiKUfMbkUEayUQ5pi3VFS6Pgj8jFARZwTZ0z4It8/aaR
A7yIaHxyqu8BZw6ueF5HEdnQRfy+S+2jhQlYEGyWwivH4DDD4MOX03MnvS+anpHzODRd2FSe5mQB
6ErXADHM9HqBAdcFN1D8C4UPbIlFTXdWjksUTtd+4XhYQwlI1gSugA5DVj5AdE+M9RN4u4GRQj6O
kH1J1BaZ98lwkj6oLqDQ5lZ1U+BIHeJWWhAIQJzlFloTG0KWvqVlwkzX3plptuRwCjoI9uG2wcHD
a77YmFpzvbqooujzmIZgAXqO3oysHeJLgdYNtoH6j3D/pCyxEJHO6V2K3fpgkFnQCfZFpvSIORV0
nChuMYE3Tk0d6JCvtRbCYBMp2TIB1oZ84yCRMuBz3eujZtJbGT5BqZ8xldGQcDVQHxwyGwSheC9W
52a293cLvzU+2LgRrNStMRo9r8JoyjBzfwjBgQYqfI6CVLBRIbRFkOlh5iF5y5Qfxfggi2bMG8bL
yNb2kI206udLHFn0Lee86W49+cwsruDwI/GcGLOeYH5PJxD7U4Ac4rmKaj000wSOMmeLDYXiHiY8
lHnGt+fpe8cRzxTc8DXaeDNgtVPpubBzQatGFIBimP/A/lG2fJk9yTrgub0NwB/ws0QuL4MBZ4T3
95bjRt7q6X/hMVdeOmbeG6e3oTZeP/6PQX79HJUCu7wM7K7mBnAcyabnMve7vD/kaETw0MJeZ66V
0qHNzRMHcLgosff6otp1kkw1Tt5jn541NMoSL7YgBS8+PTfsONfTZNcVH7E7amz9hjJHMkVxaS46
6U1B1PBNiAUmzNLXEWw7VhBx7fWZMgCp9Bq6tvGVdVzGUJ/OzddX+zo9/KSsGB/fRRTS3HlBpR9+
9uGniX1q9foyGQKVfHNp0VnIPgNTckd5zpM6enhfJ9I6YhBL/m07+q9YeT/we1qMl9k1yEzf+uuA
Gqta+UdbOa0b7AzTa8ribIXhN3eHFB0xflvlY8uajopUVz4GxfvNp8AWz5avuevoKJCx8vD9RLJ7
PVDL1n/QnvQXd0pDvoAy0cuhBonCl2b000x9Hmlypfm+SUP+biYc+oTHclgCnMKd17mSF0Mkg8Pb
kEfF1HM7cw4PSQHDmFsuXnR5yT4/WWL1Mcoc+iKctp0wJAAQc0gTLu4VWcuRSVbQn88qCgaUbHhN
2XgWtKleziP7K98rUfYown1JsqidamkMQl6m+WXWqBBGbgWWFscmyoYWGAM+n0kx8IWk0auuajHy
/6VW1O08U1mUigS1/OpqKmVCUYBGLFe3kJmYHvwmmTkFJFgZMTMUejoUiWdH2EQYxL4x5ttVYOb5
yGw0STScIRjfr/NX058L4g2twbYsj2/l5ELCei/2Y4YVdPdtcQdEB49dAWHSpO2u1wyEgooBGxCW
SNYHNP9aJT8LR2UI2snXR5+jVAvOON1Mv47tMVWDB7HQtIhyEkARP6MhrWcN9So9xV/rp+FQKkbA
Gm39vDLPbb70THA+L3Kqj0acV6hXPEIRLJsopmSx+PUlOks9n/AXS59hJ28cmFevRZbVAvCS7MdG
9AkmrolY+RuoYujSW8KxnKqh8FxQ04fEKjn61jVnp2YjQXNxDq1LX68n6SrtlqnlgwmVjq/9064G
zIwYZs56evDG3NGlAnsMS2rxRdWk/DomXDzlV0V6lhjnCqJpn19FOChRpGxHAhbiGDRQ5a1LGWtJ
dnNSGEu2p4XogTWmdGH5GHRRBPIf3RSRLrDp7NW8/NVwV54KhLLeNtB21NOtt3uLyfc6koVsqUQ7
uZk707lavToJbst1VMapJ5mmqrB26AY8Em+ZX4ZCQX05FK6pnyHpGoPgz/FSV6mqnHyVzDqqW9U9
+tECJuHZnSu/uvJ90S0IL9jtII2f4MjgJO7Y0Rxok0NF/Rt1vsoK+gcqkmiQ3JupKNJ0k3jQ5+c7
FZDbiO/RlKPh8HVIQkoTh74cQUbheLYO5cPqYmPfxiO7w8xh37Jacko4YohEjMzyuojszcQ3jWCK
A0Vnat6+PcnruxRdQYF4g+XJoh/rJdxUKO0z3aIl1dGE7F8v3nyo9Seal+o90Dn9PdR2DT6xpIv+
YOJQnah3nNx1byOvko6lnJItJlerXKxuV7BQ9aqMav2TtylLTkkkiuBX8qPXErwOpxjM9bTggfZZ
dm+GN2MWpKpFxaChYO8uaxLZZ0o0epWnxqrLgQN9Ir64pGXyTKwm89s16T9cUbfUd17mdBof3y7k
9RFbGiBMXvbria3JizUoETDqgDLh3aefr3wtNArIG8wGA+NvfY+937vutk5r7OfiTCBxfxpzr+Pz
UtHFm84B2Og0TuNkjFMwIX1BsfJlwYEGZB+JE2/Ui7xD2IAl2ahZz8kgWe0yj71saOp6lxUghpL9
64BQB9ZBrwyh7xHeB8soPmW2UwXhHwpfHw70WmiafqtJYxWhPsTfPhzoM0kPgXq1fcra1ueugzSd
WQ2qJcwKw9UrqJoovMD0RkaFe//D6e792U5fHpw1jPYI2yWu/+Fg24/IU6ohoFT1GhoLasDcBecA
VtLvL/WhQ8VqQpsMMBGUaSDIFGfen6FVWIowIZX8xxwxS5C/G4EbtnuN4ph++5Gf6ZcKK4Q33Lq9
yyt7C46/v5f3JQTPRDeQ/zAV0r4gzHP7/b0kk2NTvi3SE44vhLHcwxlC7IcBA7Dd2pI6/2mc/3pB
tAsoHPghjE/e9YeKKhpSplXVZnInZsBCj2nJjn8WLCVh7m1l//4BPyjU6Sekdou8sIX/BJJtHwuZ
M2aIaSMr/+4tYqhs1UV7pL/AtexndwinPbIAa387KmcpINo1Op47PaEBBKjLRvSHO3o/07kjjlIh
KG8szKAP0h18P+ZLZBoqWBxxhwyXXlSKvI41Po+IbghYfFPOK8hcUEz2NnLYHEgtjEzfSNE5YgTT
LjjZ773aaT0zngkty4ZQL/g46yOxrvLF4TyJm8NLP6t7DbO/f4iPr5EXhy4jnHCPkix2cB9fo58J
ac/GdJUNpY5M60si1A1eM94uRji6F//+9TwE97RLLISIjzKXAZZDvGBzvHrb9uY0E8h9tUTWFoBv
nv5bpTVssWF3hlQWCdws1b+EA0clVKKnvLh63ZZIkvXbCMqKddEMQm8Yv39AHV/+s89DfTai/eSy
AsGjwLX/WM9Uyzrn/eqVx6AxeqTfgroOnEe/Z8H8aQn+9VIv3uw2xtqc9DFVej//6gT43Jj66fE1
FZk8qiPMI1vUfPn9U71BMX55MGqFIZ68AGRM7G2ghn+I66ZJXybIs+HQrzagsZ3tzRqNMJoupg8/
oW/RQ9+0OKOqIUK1YuW0GEsvlVb9id0aCA7iG2VH5efCdqk9mDd14qGUd1zIDbz2Kpnz0pqXTWLT
cvo6CFFzDOoLtNnFrq7GFW0zszX9od6GvUep7cKZrdbxb6LXfl7pcxhxrsFuW2K+LNNsioDMQP3O
LWoiBVCNIweNIK+3lVGgLrJ9S1ACg1/D3fc1rSBDD9ks/Jcw9nrUKJVJ6FZZbRO6ORrqNEBNNsqz
x9YOOSc09sgHSLH8MbhyYLDyB4zX3KajOcpqN7vQWvO4HGRtrXEz9BFUCh8RTTx3/1HyEGybWfyW
yLxkUHTWFOO7ilBv4oGYqCxxtih9e9eFqBCe6pJTxXRu0q3I00011wPnKer5VVF9dkh7I+fKX4Bc
dmeFbxq6GDBMPXVW3On1OSxSy+CIbVaOKEHdUYGBfFIDtJVhm+Dt0oKfq2MBPcKzbyIRdYHapcJ3
PXHvLdG0tvf0G3RHixwQw6WrVg40Ee7zjmqz1jJEpjUCBy4sq9jUFknnT6xnxRCee/4Mgcjy5kWG
V5TNku62iaIC0GbRDAbg5o7AgTteLzN66bsGQS4/3KrZXsEGmwaViWlDamZ54WZB10pdlNEghzWm
Ha1yTtNR2Gu/IBTZDq5ZSfXsm3W5ZNvEJeFGgwndrP5LQ+XFGOPwteX2FosE/fDUvwhr4naxb7IK
vDhZ9EueReFb54lLI/8vc+exHLm1Zut36TluwJtB30ECSEsmXbFE1gRBV/DAhtkb5unvB+l0H5VO
9FH07EZIA4WKlcxMYOM3a31re+j8cWlUv1eDjVeVtGx9gCJG7FSvu7XBSZa2Hr8GWc7mbipBin7j
EG/9J0B5WrWvc/ja+I3T6clZAHNFmKqSQ24r65jr1noCnKeOTDLaR6+HaTkDzbmiXqwAxdiq/5Zw
UR9tbC6IGtGevxe9qF5SPW+jOTAQhvuVNR5odhkpkY97wZv0A1CZu2sm4d64Uw7gHXA9366ubZHQ
sx0XbS7v1qIa9ZiqfIwxHWJlLge3/siEfDINW1x6oGkENAxj7AyMoNG+pEfVyiDKgsl/8ETWsdcX
+Wc+dEmEhBuYnA3szkmAefurWe+XpGEL3AgHz3LpL2CrisbbT/yVJ59+7L2fW4mwNks+u6BEkjkb
iPuXoHD2WaG3TwK857qrGNGgy7Ta9HmaV/+t0qDVBJasv02+mce6OepnWw+QiLeaZt3YjOn2/Tg0
X0PhJQ8MD3P0SqMVfBqseuhnDGE8KoCz+V7gE4uNoR4fB2UzcOAoiNDGyrM19Eu5c+rJDxMvSDL/
JVd46E5bMuDHgH3KiFspiDhJ8zpbABg5/pc/Oqj7tUTrz8jOWyeyjbF4mH+PGWJXf3GG0ehwrGft
m14M4mb2bP0yuMZ2hSbOtkNN1XSeKWdvda9UJ6bf2jkvrcyMfE6/T2OayC1fV7JTaZuF9jqJbvrq
NA2IbG6sb8NQtCaKAoF8cF0Hrtxsk2ejmOplJNapnM+uTLt0pxsiv2Jp4iCmpQoVcdLW2fYBJ52B
0fZ7oinNi1PVWCYs57szLR+6TJIrFEDMrIMcI0aLBIWkc628iPQpqITe2FxFZvevi5ipyXTW2+lA
XjYaCCT1eQrQR5OW/cZmGs6PWTWHlkHBztTr8WE2mvJhyBYYdeU4ps9dtnQv/Yz+e9fh1ggxN+Lu
Lfj92LjCOCy58WY01BCCpvvAHICUNqsq3opaIMwmju9705JTLIQyHgKWCCdh9n4oex1MQN7Yb4Pv
zjcF83781gxceVGk14nUOjpSiYfa11rMBkYZvPUaRU0EYYR6xSmG7t6d3HLPQY9ZL8hX7zjigL9H
p4O2Y8r6Z7OFKE+WtXEohHLfeit5nuiTn8l9X/1DJ+wF/Gudfi18IAeMElLGlIHL09hDXYIi0LGx
LVMcE5lSJ/KFxKGjDoWLi7/nOWjG4N2ahfUNjmb7rshv+JJc4JHyWvPWRlhw0HlSRN3cjU/Ul9rO
mRp1A+y1/LHqWC3AN4JwaBgnX7NlM1WbMyeSXmyuZqxBOCNZzIRiaLAhOLJ/Rttl8fsr82zojbUv
XGt4ZS7X3QdN1h8BXgVPNYyuSzoUXTyDbN7a4Dq/NrY+nntpT/cNnv1vPcClD6tUHA7ghtTVXmpu
HmZadwZm1Mvce9OJnBuLBGnpNyAFsYbTHqOwZOwRnFatT26SJOsfVtPPnn1GJ6/d6o/feOCnR242
73Y1tBENk5vvK5Lcb9hwG1Y41kEV4ZtqcL+jRduvqdbek4Gd3adzi5kHZYi+76eiexWj3JTxzrre
9GDMLgiVwAhrdfsttVZMBjgm5tjyStTo7PxCJVb7zlepxWS+1z61hPR0/WZx4HUF4QLy1vQjTzLS
9m9Kx1LeGOttX1aYRwKR3EyaSO+ZslRXXP7kl4z9Gz8DE2HMje9DTQVTSK+4zkGB/NIRRn4OWmH+
kFoip3ALdblF6iOfc1Op7pCZlWVDvTS8i425zt8Het0E5zrzRcQe1153in135Adr7QEvH5HV15iE
r63Gvv+yaJ3HZ+3q09jf4Mdk0WPMvTGdGrur79Dsaw9eE+QidOEKt3EWQJwu0pxAdFa+S3ap87LN
Iw0mMyJEjAXaAUvxsD4uftPL7LCVHnqE36WtMDMSyzSl5bmkJ+8rgNpULqFTy0TdMi0phhDjQ/pt
8lYSNFq9cm+Q6yVGNBmUiJeRRnz87uR0fz3nSC9GbDmo/RtkRUc1AmR2wF00xbfVWhIT08Pc6YE8
mxx2+smHvLscumpp+ihTgyOfAi2FGD/hMgxwNmogq8tQA9v6lFuoZuBA2NVDuxjaephoNItQ9zpT
v5mCYm5Cs2eOf+sRiwiWbelW2Gxrfi7MMQ+hJ5XnUVvInL6rFs0N8IaoutFnHF+6WZebSkuYTn03
jnZBzjzQbbcyGbAPLfeDz3ozlMZi1rFtyCq7KTO2s7uaxNY1XMe5A/9bLyx+PFlAK81tp41TFoW3
Zc6YNCogOhxJsjf8yPX1zGMkVvTGqUx7fCJCOt6ywyq+fHNHcyS3Jpi9sAbGOuw8G2xrSBCS+90Q
Wv+pAkoTqxeLSe5tYlhxissI2x0lXAbbgt08UrRphy32cdFIAaIwk/4C0JiTdOQPQIjO5/yDQ6jz
3TgTRG07aWfMQVzWngFJWphz6zi3hqZc+cwyt06ORefbb6lSP9Y1S5/TTPxIA+FgL+ym+mlC2xFj
k+oPOg8PnUPC7Vl/eeulWszq2lu53KusD0LRiVXsyBvVxa6unfqpbyo36nt3wYqX25yv+Ds/xjRZ
915bscZLYbuxYfT1kJzwqYtWHjb2fTBk1pOHgKiPcsWsh+uBCwYwQz59Gq3A+tdB1I4HzPE3Q9u0
T7KDPxJLPGbJxrVIvZ1Wz8GpbosuMpuu2pdd4mBq0404GLP2UiaOdmuWs30xBUvLNh1YXge0RZEJ
2+4NlimG1tmEgqZ7PIQjPVDdEAvDba/oB6fxJPoJau0wgavuyrSABDoogZcSiDDYSq2Rp4H8bIDz
DLmf1qTPPxP23t2hYL+GwbTXp926lP2VpzwP/9wtq4hMtepzY5g/8tTZImYDN5SNyL4XeWr8YPI2
7xHtBIdWD+q9J7ziHm5fH6razV70pn4G0sFAlcZt75lJ8dpCL213jtW2r5ae9GdpWglwlB4cd5gz
HD0nwuRNpzoT7nwmpISk7ruCtuSsJiP/2KywP0DJGy+lYU03is1thP+yPVmMjL8zfDfL7UybBX5l
vbt1k8SibuVw3C5C+wOCAM3w0tTbU3s2h/dW4WCNKzdnEcowuXVPjdPkbTj0+Tyya1pbhoXeVBih
VXGO7CAfFs5tJQbzPcsySMNmxe+wKyov8/Er113I+ItrAl+/c6pdaXrRiK+XPHSNx/e5Fu34m6Br
y8JSkCr1Y+Mm97tA8yd1BClADK0otGPekZO36Qb2xkr8CPlVmrhznLl4l8oXPB7oPPetTFBDtYlj
3bC66y9iQVSy61NKmpsZ59d7aY4zoBjGjAq+UTV/jOPCvcJNSZ8mBVPMT8XWCj5ToVTcFMo6M6RO
kUzl80oxj2z0C7egSva1l40Xe6F/22mUI2NUJZ3mxFpXo/nVV+V8Jzq1evXEltIwWENU6VqnX+Xk
GU9s1/wAVRA13M4FPFsdJoqqM6dfM8Vzl8ED7cBHpDtUHFp7tbLJ0EKZbEq8pdYdEcOawmGAIoWL
KLQz8PV2qfapclml1CVGfoq0Pt7aWBViAMtNojstrLAvzSCb8s5sDbBDdBUJmYBcvO0KY8WQabUc
NN0sGvvOlRZgmNLocuutQjYKq11p/lwkexZmxDTcEsbttkFItz3bYMDXrB5k6PHAdZYoY3/lVzuJ
mtteogaieF1eFj8xLR37HQ2YuCdEzwKoOiPzDuS+l6LLX9IUikwaTdwqrFFw4+C/3Km5awm2T6nV
mpPMpFb/hAg5K6zh6J/qJnY6dm1PiW6yezkIhFJjE/WLrenFfSFFyfdga8il4AFIyQ5AIXPn7X9B
ZfB0Pkfw30sUiGx2Xhy2TNnTH8NaTWwLhxG/N6NR00hmcdlgs4ww0QtsexDuw9X7TO1En90DuuqV
+60zhiB/lWLKNpq+z6BLo7NNisnlEcFxPH6XGQMF/2akoJyvehHoix3KdJBdeQAli+uZbYVTtGB/
fAnWAYv8KJfmQrSAqWEhblFZDCGiF6tOniysqrkbuwhVc+usS9ktLTqkfKTGoXdIu70QeHpNZHpt
VKJCujURc1G6i4ATE1QPRRTcoXz0akyTTGEVk9Q8RFIlq8mO02a2CV8SE4qbgNlB0/o3K6WfH8Mv
dxO2YCoJhNwZdhfYMXAzyz6w96u/C19WzxrqmpHwDMxnoC+4d2LUJvWn3pRUWajfs76MWxfmUIQ/
tIF3spody8fVlcvvKvtzkKfq3kEde2QOnN8A6LdISnUlhlAw8bGwasRaimgjS2jVUxHMk3fqKOE8
uKxisXdzM5XNoR91VIyzL4gDQEJdfopVT6Dz9jYMVZfnKNR6a10eh1ybZgoErYqpQOkQk0I4zqF3
bUgASe3P79qazIvYGenUGY9bZLoTTUD/P3q4C/1uKBStQbNqim6kL4wM6i8CqaPMAM98Ehe2TVyo
qE3iFcss3ePTUom2r6XhI84xwTiRNmS3bWwv+nAE7uq9VqqyyaL1EjNtQwaKuUOH6i3DtYapIiPS
d+T4gvQB2cSuF6jsQjQdnaJAMkx0RQy3rimdN8DhjjocrBvR17vJKr3YI5vzrIECRsouHcwVaOtE
jXTDXODc+A3RYjtPG7MDvgW+GG9OtR248+7YiaorQsnA7H1FsMC1kQQPUtNb3ucq9q4h5vuFLzuy
g8QPYoBi05eGeInhYSHSG41jePhBczllD4RA9FvVRVzDkQrGPffENubvHJHWcrCUXTy2pC1BrNLS
z7Q3+OT9aZ2RqyWSyci65hBycn169mdH3kOqyHgL2NjYDnt1y2nq1ZgVSid4NBgfelFQtNPJYGiR
RxPamN8my8ZH6JSDfWzsAu7w1DtPBFu3+9Fs9Be3H0B0eOgQwfesKPSHddlhOVquBmawPDLloDB1
VQ0C+QBMnjqlbo86bWhW5KBpAunHn4Jqk0bQDYei8RZzz4aIPatOJv0QpcpSHL0afod8NwoPeaGV
Dh1FQbMMt5YU8iY1DeVHhC4Ib48QQnybZm9EdTw2vEvUAN4Pu8/8FIJnZt912lbxDiBLgfBpy5Lv
3DIJkKOUHUBFHugFyivGJfcw7U34sa4QblwqBHaRpdd5vHYzP5M6yOmQjdQiUpb4OQ1ZExPHO0Ng
dpZXj9NCXeax6UVUdcp/HBzwiryc43Q0BDlToNpsb60qMS9+VpUeMqFkqXc9AQYXXL/m+1Ll5XnW
xHCPVq8I0YCZb7hiZMOewYMWlztD0YfeZOdLJKelGHZV748QNTJ4j5y/vVVdCsNcnP3oTs53LcnE
fGVyVVoMA9qa7A5RG695gOJhVyPEuLYoTGDHTM5CUxCYuBo6Qr3quCag+1tJ/tUU8tykqqM+jzKr
7/ztc3PvJmtiDG2ZbXIF6WG9dKgs0h0QlleLcImXfgRflOUNs0cUlQilUsUlX/WvqTbpKbXVrIUa
lcdtL7H3DMxdfjQpQdl9wU0d9Xnp3Y1ybM+jA+2Hjry8YS7gHbVE978zMYYUkBLG+g4GwIpnWx8e
Vb+Yp3JoITgWyp+2ak2vkc6Q97DzhoE8BytrXGCAGoVTnQfzoXFMVT3ils2jnuFW1HOpkzpqOTKm
fDEuzdJmaAMn4yVLlpkMnpGUhkHqWCedkjSNKvmJrFiPbMcen33K/YMBROG9RYH+ovMjW+IPHxyS
/xc8N/7tzJL/INTIXefLNwTK472QOpkK/tjqBvfBek/GDJiK3rDrA8+DHuqsP2D19xCn8NM3U2f2
vxUMOyJ/plHp2hw3/ZwZ7XfNr+ynIrOIZLOZ6p+EaAxWYSgtS8v6WACHELBRCuZB/TsPqLJWETtw
XEwvdLRtLR77LaXGuRsLwpPmePD9TZvUd/ifEQnMS1F37BpYOLZ3IPM2jyB2/k08ZbX6PGYn0Cl1
sZ4Qci/jc5LPk/PhNHZbHovWr0c7TOxeHzXIT4499RxeJWoWdlroI4rAyF1IfGNnrJSNvr7ksOzc
Xp9PEoILAjyAPM4e7Nbk/3CbZuRQISK5mivOMSfTnYg6D51CpAEPTBG02GiskCNTxqOqWvBCc9Mg
Y4dStKhMtF96py3eELHQRKgXD2JayoyNZU4c4BiJNNlE5FyDHWuQtEhXvXtQlj/SwuTW7Pb99xbu
uyoiFrE+fR+WIUDA16JoB9iQAwFNrhHrwpJD9y5LAB0b6iEV+cJe16Yk260i42Q4JtgkiyBkYr29
E9tN4VwfsnRWXvebBNpqQvOGRMr/QwvvufOFDGUa5gvRYEnlhjNkf0/t/2Y9t6Fl/7mcY/mHgTrA
K8uSE5kewodfV4GNTs9RgBX7IGwCddUfW2/TLR3WT70FH+ioJuBddajXdm96Ow/8EUqVij3KEI7A
3r3n4vdF17//vX7dLvNrwWd2sasG7F9RgW8e/D97eHMy5Twnzb3PshWbt4lQsE34UZPiwoWotazL
/mZR+etOfntFbNx8Gpt3mJXvhhj48ysyNPQhd6TNV/3HK6o/VDWW0/Ss5gcvsyUiOJh5GpaPHAbX
8MdX8b/iNXxra/75nYX432zE33mH//yv/xGo+Gee4v89fLXXt/pr+Otf9f8hddEwzT9dGxvV8R+0
xu0N/Od/nN/E2y+Uxt///D+4i471fxDTbEEW/wVvME1QDDY8AINFHvKS/2Y3AHp2uMoJ2cPnpeve
FprB7njM/vM/TJ1cDNMjG5f4QuS/7MP/CzL5Dw8OfMr/0X6Ou+rXe4q/nzsRUaRlcEvqTOx+vZSo
VZRcVNncs/HnoQ+XYVeUib3DgU0vPhtr6FEv0AhSqAXTtcjxlh76V5s1XOW4jLHbG6m/uVXH7EZ+
iVmyc80A9Lrnss73eyxO19kCZTvyg/lDYCbHafEmal/CqlZ0ppGAyBah5U1gP3kc5jV1PtTUN7sA
k+ohH47BE1ACI8baCaZc4bBWIEqDzAqrEFtC9bJiIo6awsTCTzor/mh356d3YBUueYG9au31PYq8
ardaHKipeDLZrUE7sRXi0cCKgsn8zW+XD3C09jEoveyqVSBNITxXv9FaIggdDHlE1n4o74t7lELH
MUhv1vomtXu8wvopWC+qTB/hufkHb+qgAvZGFaGTAtucpi+dTiGCfcHf1R8B+GBvOlvVwTNPix2E
AVsGVoor+ZqL/SHLRuzrDIKiPvCYmy3Whw7LsgQ8U3qaAK9EmlfAs8tbfLxu1CKKdM0PDupCMY3V
t2XZbBF1OJeELTJlPRIwYMmdN1o/GXX2d+kKcDjRLPtF67U3QtySsPZKO7aZjocE9xSHwKo/i2HA
RZYmkPt6lhSLvaYHE6tNaJOPFOI91vbJ2n6w9gFdhj4dQlwxnIeFgChk+fjxbGeKhL9NrBs9v62n
ARRdazdRYADbTdTQfRurvrijevAY/KG0ZHec3eQK64Mxli8IKYF1atW7qtjOQxijpldJFpqqkPuV
sdMLqA0D3qpRX9uBy5bZw4+KGcWuWZoCwNe43FjU2jG0sPfNHAW513ttqnTgY/Tb0MEvQoAQ6UXe
KLO9WTlPfHn0zUOankdbgUnr3PmIuu1hcYYmZKeIFBWpdajY/T0lpZcecFU+OxbkcLseW3pNk52V
hORLiNlwXqc8udfHxN+z5LMvDVi2V2tyvHiku4i6xjDY/DskvOi1zN/Qm3sxLAUuclnaF69rYMhV
lU8brBexJCvpXAyNd8JajVVTDWAzOx9iNXs1sASLDZ+x9qmC+nmXmYyCc0Hk4TBtmBNNpuwHPUVO
Y8cGGYeX+pnQ7tzWrgX2bQQzFJcTeEJjYEZKwmJu7Pdqgv9mlGvCeHbO7jS+yDgviSvzNUaATN+Z
8mHUjMxAI5JR87hfDebqlec2ALfrbG+3rPirZPXDEejWDutd94JpBO+3sQah1MfhYHpVfzGGuY8R
tUPzJMrejBBDMNBkdbTncwBc4K708hkqicKBaQ0hS56ybXqyDdyJgUpSmM+tdSLfpgk1JfBuMVRh
pUmOZKkK9BmpeibhRYS5sr672haUhmeCvS+nWD+7v5X4vQ5zi4Ig9/KfHoLYaFSTDCeHt6PJ5Y4+
CaKqluYxrhh2iB53MlmWU4SmoUKfERQxzjtjoy/7B4bPPqOQtrut8CuckEoskSPnLXh0RsutSA9B
ZSh3cDZQcLQw79kD0lul6RqjzC93UKCard1jnZMuKSa5/A2eFPaN0mvPKW93V2r9QiZ03xxNCE2n
Wq6vW78YFnaQRroir4RU85JvtE8j32JfwnDMOxIv4u67wvw7EdhW1/ypHPv90RGgfTVdnl6G/9eI
Cq0RZUd0V3PvBdZl2+M53AnIgKJAq58TDHRhayR/B57gefvrizr02Lwmij6YQ/+Si1FCStS7eTbu
7bbYrcwykpFpQvE5TnwyhPXVw5Nuxb73YHE/WfSEf3qe/+MB+j+bWDevtc6+DgUhYw3dxsn66+MS
dXjAReFZ9/CsfzA0f+ksW0IqtA7//nV+Vb39/jqYogxj07zxmn9NVU8MmKGd1wX3Sk9Qh3zo2d2/
f4F/ee67MKP++QJ/jR9eiOM1O6ZW94N1WwzXwn4o6r9RJf6lSt0+q8DUuUB0DBTGv6ChJuxk2pjb
SNInqHbqYqPHmu0H3f4pso//7bsxAlgYlMPEGKG83N7tn/z/Bd/XKlNVPPgBNHhteAry5bWf/Pd/
/zJbg/HLFe+S8uDqv/tqAR44m+X2Ty/jBTLPayvLH8zx0Vq/pwgXDPkBFuRv6vu/fjkMypBbB6iA
PcAlEHB+fZ0F6y5G+zS/9yrYItWblj+V9t/dSZtw989vhhcJXFPHMAjZG5PwXz4zZff4j3w7vWdF
AkZG7hb9vggeEB02ujrXnoQDX4RF8v3ff4bWr75kz4dNsSHG2UmYYEzwxP/65jaY4bJmRXEP+X1m
BK2IcwR6yonsidDUE8jPS0P+LYzGeBLBGCpi13+YkvuMdeuLqaOiaRW4SJPciIe6qdVp0d0vlB35
fd4GdehtrqyGsDrQlBiQQc4s0ZCtBoUtlsCdn1NmrGhVQaL6Vjyw+UHcYID5s4d179LSoxNxpr+R
0f/10uFdOyYVAyPCrea3Npn9ny6dbamDroVfsS1uM+unJn+ObKSX0fybS4cLcvsAf/1igcToCP6x
fm9Mrb+cUahWCj1F6XDnlUj7qqYxQtMr8+NoFvOxnQV7LB7LL2YxZOHIvXuYhsLAdJYFCZ/d5EEi
TstbKuNUdSqeC0U0mAqQjuXZB3sL1KgJWoOsAhOIu8h81RHUhEiAfAtbVW6fetzFNwCXe7qDybzq
eUFwq6yXkLFxRzyL41/w7ngj25yhNU+OXk1xw8Lwqtqx/pahvzgs01ylYWalP+durg9rA7Ti7Fki
i3tHUaUX/oySReohkqqSIFdc1TNh5bsB5ClrAh7HyJXadTqTLAuocajJG1EZhlFfvAqEhgclYLQI
SFioF2d4wXpGripAxrCdXdRtCFqHXclG7zcrw7ZYBEt3QDCc3bJVpjeyVHvnz1r36JV6i3N6YPRT
ymEJPaiUyKnW7tlGD3Cb2bV7Jgekj+XQBKChEZzkDHvfc77Vs4/8PHInVR6cyvc+hwSc9Dx4DPDE
hJGQridcfAP4KvqGEyJc66Sl1rTv/eUDIUqxGxr16mUk3tilHOOgMt2wwlB16HPpk7uaPeqmeCHa
G9rHMGMEFk0RTn4xI19KtWjsFAsQEzTJvu0qPqnEFrd4gZp4dFUXzr5iZpK2yJvrLLglRWS9drlq
9kw82cMB9I7SfmGhkApxkDmaH6LAxY5eTR5bVWaxIawpzJoxxXavtXSFo+7ddnZZnbrKpBXwK//B
8HReoJjN4rg243djZMPeaUW5HyzkbKamgy3pfIyJuLMuBmv0G6Of9Jue0TGWI2c983QJDg4TeFgz
xPass+5TXgdasdcG4dtfhXRuqQ4XFP86NHG9bB8ZrNlcMtL+8qg57Tjze/k11OxVmZie2PJM54Ud
8s2aDDA1VbA+tlbQXWTdTD9T6b+r2sBnWPbufgg4bCwG2Hs+aA2Ry7Lih4Km6qdudjSaoIwBCFl3
iO8IG6ZouKNDck8FFqU9q9dhV3jsh920s6LG4ceCOv0eIKrYA9ZCJTES72IhG/rJJNTcCWdCYizR
J0NQcC9UQP4JQV91LvWMTOt6EaemzfiCi9VkIW07+6Gw1anh8n1E5VHnW9C39dAr5Ya69NfQ0Jya
XGaVhPQRIiZUedwHHsK4qhxY6yyOBKtqvvW2wWzfQu2DAJNtmL4AmUo1vB5aUR9o1tMvjFv9zmoZ
eTk+E3yvJNN4zbs3H+1z3Dj6Q+uuKGSJXThlqWyvjJ27U4lIKfbxNR5LQkBPFJLLTb8aFKrCsE6G
26T8YQavRjuu0dq7rEMWORWk8AGebyyvDnl2TZegY3W3GLLYG2mPVAaP6tQKWpANJQZl2KDFW/Iz
a0U3gqNKVAuTgrfafabpuVKdYCBM8vbG5Wl7Ax6DbtNu2n3KN7jz0WgVzTd/cgikAcg7F1uJPuUx
8tZPnp1PI2ZLQmwRXP4w07mPvEE9T+7S7pomMU42ZOp9Rkrz3ZpnyTGvexat2DzPTkmekzsV2aln
9HKs20QcqqUbb+Ui1hC0cxtNFW6PnWYiKNXGSj30Qn4wVmfzRcLzPU0cfSb6h0hYoxflrOBuF20u
ThaD+p0N2ucoKy2ISQtvd3rikS7c9CqqXIcUZVRTInYI7nyE8KLt8FbcAtt2T6xZ6QJHTX/TWE5f
Vn9GgcMxe8DICwfcSmCcZwv3KTDcU+t2NREFtdibpAzsdZrknQ8C496Y6Kzr3KqOJMy4twrm+T7r
us+1EAEWbU07YyLdQM8BVC2jDc6yTV6kE/xYKv0VdgpJ4TlAEqOCNuEoFjbN3HyYSpfhaoIOn0af
w7Ksyvd5qYfjTAbTg9FN6mvViTJCUWeTWOVK9U2hX71wLHanEYHE1RPkHKfEN7PLL/IDi/NHQ3oi
FmvFnhjYmzMZ6tikqYf8xMlPtHzIHLbpi8yK4JCR+hgD/0ImhDruuvY5ogCNz1UCnXrN0dnFbZHW
pyUg9sJ25/TVmEePtX5Jbrkpi/vJ1fw4R0gaWsts7PCZy+tCXGw4CxZlu44Ff5iKghQ0TXjf0K/j
dGiT4TiY22Mw4bwLHcb6YaXV44uxlA5Blr6GOnJ7PkAOmj8spD77Su/doy6t8onMCR/qRbWwFjAS
/cxyUL+O1T0sgbJgIONNHwMe7m/lStvWF519YG7z2Ontusdip/ZGxo6faI2vprUIbG+QWPZF3YYz
Q6ZbWyrJedaxHnBRw7GT+RJBwSXurgRYJY1OXltjRrVWq3AjbtxjungnUCr9NNWkRdaQDHe+V7Tv
xbCiecsQH0Vkq4grSCPEvI1THWoLufySmYRJGFNxmX2dj05SR8i2+ECzVlsx+13LieA3lQ+Z7y58
dlORHkq15OaOJzksjVHmBwwt6T1ODuRAzaCv+5Ya49pSKsReY1Uh8gmEUEHvHaqhLQikyD5ox1kU
z515LjT7t6kHvtm26bvOm8BtNzCQWhhIoY0ipUbuAug/Oyz07RPWiSzsoJOEMwSpjsBPd3xoPAlX
Z3T0q4Gx4eKD+Yixki8+e/say44thbHz2ECdNWy70TB72n2LHnjHNT88zJXsWUV34jqQQXXw/XKI
MltP92z50I9aCTS5VuUvEyXuqd6mMS37ZIgH5g99GdOL7rY+FHxNi/OkJW+cwnunFPLYTkF2VgOB
YnbSv2WO8TVt/05OH3HhgPAexoCoDs0Pbp10eitcprpGRrJ95ZvVce676ov5tEFd4XOzWvoHMTVv
bPu1N9RV5l7avow1DDPfFjdBh+40C2eftvbXotQY1SZqiqrAQotFyDnDSX+C2ZfpIZ6NATDIooVD
Z7bxsMVVIeqi3BjUci8r/S1tW9bgWdq/GxbrOKdhlQjaadzZeJZCPfXyy1w1eezWDConV71j/eU9
6xOHx5hpNFOj5JGpkUHuVkjBrYWH72KquYk0MicOgWJznC5Xi1HwqNtxb3/v0xc/DeLc8Enwmzyg
sMqe2TIyWkik+KnV61evaSMDmmHzGVhuyO08Xag82n1NcBKtlWvulnaS0VASbSewKO98t1ehHYwd
CI1Cuy3oGKJu6ZojdXF523LyXJmIN8QdMVJRhIFuwR6ESbNE7F4ZC+qUVo7RH3DPTAcFsgdNM+Ec
CFyXvQzM9EQWpIE4Qv/RGGV1JBiuDKGCdWertORBIyTgjBeLJbSR8rHhRd1Z+eLvq9lZD+TcAlpH
jrHPK/fDKkYZWnqT8zyU7qVNJudgOF32rAUNbgKLAr4cS3kq+5zBHLPsnbsGwU2medc+qFYojOv/
I+08luRGsiz6RTCDO/Q2AIRMFanJDYzJJKG1xtfPQXWPNTNIY1rPbHJRVlUIAA739+67QnmGlab7
PUjsM3Y4jAoKRhI1Ry3wV1Ik0bFHWgriOJv8tGk64tdfu0xKbYjVIHFMqKfrLFtzrfXuewHl7WqE
0n8dZ/q3lbCyjXMBWyOHDr+JkRPtYwJNNpRKpbdUeoWHgZX6U9EbeKGb3ds8FcHNJO36Cjbj6Epo
BoyXKWoFez+HbnTAaPrMiiOWrXXsWyw70rsMltvGnMqnKWpYNm2D4ClRmkPRaC+V3el+EEGZb4Li
Hfp955tOvDqqsQHh/CvWNJmo93CImm+z2gRe1hkJqlU8+NEYzAfIPRH5OlEtn/HHWLaOLuhlgGkb
F+5ggII9jSa+sx6vOm1ovHFogjszG8brITTCaza6eT/UmbIPjKTZ6jX5L1SG5RbRS8/6zeKeXT/o
ruMa+gRMZ/OQzrUk+UctCmujd05937aa8T1HOOrnGPrQqVT9Y45kglOzHna5VdmPJWvFtwmXCV3d
gDVW2NI4lK2quwot07HDF3TXtnyGtdA7BBT2eyFD068LZjZlKCOOmCjyEAeFW6oEwy8mxrYBVoCu
rseONy9yj645c+O41H2gxOqagesapdT7A5ypDG3kHEQD6H0db6d6fkuBEYiSqOZ9WIY/jNxerp2W
td+VkXOIIFvdzISGwRFF8YfCTPU0fVC2Ub6SElIZurJqpQdKHSGFSOTyQJJPfRsEmLXAFnZGb+h1
dd/XTvhdW6Zuq2kd6pQlYiRTBck+m8XwhmnPcm2qeEnKVO33dVbMd0jn5uekiOWxXobZw0+bZIBw
rq/RSRkHeI01nNbBec3wVXlSFDHEbIFknkeKku4kzdeOyZnlx452b0QzbMrJnOAvB0Z6r4lq31Ci
V8AlBhjAhjasXBly0dHAfeQZUgElXlsErwNo9pb9kzhHrR09ZCnEWuME7MpRmUku7esNDMZgW6nL
A+0YqrkGQghPDnpDQIm3R97AgC4W4zfSiky/h9t0uxRlR/zVnBxiQb+sivB7WDsPDGhwHrbzdoOM
xNxnGlRieALJvclaOphBHe70lvOLQjW5gY0y3eCbom+FNn2JW7D/gurSj3o57xwsvPwF4zZ/EFHk
okWjIES6uemwNjvi9NN6sUlhqs6Wdt104qeZVPlh5DPemcqCfjIW+bZhz/Ro1s8xTL9DRFIRnqxj
czLVKd0OLRGj7G3yymKi59IJRze4HTXnAmHJEWGa4c9mj+qhNIWXEVy6x3sKKi/+dDp8oQFlq9kv
AM8WzOqldL5UUfxDKdV2U8I23OcK6Sap4nzt8npwM6G/mEwe94TNCzJKnPYkCY2g+XSeabcY0Q1U
UjBusM2H2MZrqYUXDEXpLoGm+2hBB3ggg3FIpEKequzZJGyNnSDmuRR6LLwSBSrDTqF6ZD0wXVwe
lVhSlxmc1SFRPdeYDYKAtYZzHHLDfNLjcdhhFmbsYocURr0ux33QmxV049bZTVhAkiytVL7dK8bT
1BGBgjdz6I6jeGdqmLrYaOlX+JG94TzVHIgYGVwNVuVtB/seLdb4Ayq/czNXxKMnhBizR5bTIcxR
JGH0i65ISYpTqVnOPpcNSlu+ZxdLpWoHMYd+KtLt49Bb+us4a5Y34dfzRTq9fZjTIL/nwYU88in9
Xk+oLsw0/4qSdGK/0m74TsyrEpL8VlXUzpedYWwyTYPUXJqa15T0p1Br4NQWco2oa7ttb9PIQYYM
6EtjwmKJGnJD2GGMfdhi5EgTPXUKwx9raV3iXEnnGLofKI6Aiare9FqV9UCaHbII2M+nYOzDvUPo
lIdUPTkiK063dpx4OtAwVp7tAV253PNhuPGoHxjzGbdamuaPir2YbtVVz6nTBCTCoBjD3IGMDVgb
21oW3AHJgcBR5ehbSqsfqkS84rsHYkAJh/gpXRk78MYz0s7cKVXH60ongsqc5GvaNIqvJnnLxEgb
d0DAEBjVEV4z6rlpBxzmbPSyINlwoVs+jCr5JHOgoJoTKbk6HePfQbLbYYBBpRrp6VqoIvtbWqaD
kMRvYox6NkEpVeDBgspfhgqeVf1PrTXazdz0qddkVuu3gtDP1M4xjBz09L5MqKGsui120TjXBwWB
9q4tR9IFUWPvTViJ2wFTGB+9dnfNLRR+PenZtQ6BnlzdqfuWJOILw77Otacu8Q0d8nc45uo2wUnO
rSNL3yV1RusehPMeFIvuPYaMzzImirmNqscyTMpbVYifpaB5EnXau+YAZaHDBOvWQa2753c6LhEt
FCpAqP4wls2NrPpiQ2x7e4dbWXoa9f5t5emwvYGgZDJOb+lj0BoOdoijxZJSECmzfqjTtNwWyujs
06otTyERh5uxgwwRBTxunAOToyVz69UJVfmtQ83lN9PUb5YWLmdbaxZeWXyYSVRZbNgWHDuickK3
gjK7QZRTbPRqeLJFIl1yMAevbdYMs3bODxZP6RaknO/AThASJbU4V53NsBtXUgrMAD9GMyl9RahY
duEdvh06u93Ap+Nuar3aJUvf780wG7Z1bH+pddntCnCxu5pged+Ja22LVp0lxwD9NjHiYVcGiEBD
sR5V9HZbK27QeNFB0O2a+oay53VomnIvGaEjyeMyeTFHZ/RbiFwYMV8zJCd1SRvrA1Igk2nvkG3t
jjAvGTG5DDBSI0BsTVpL7NTrZ0nQdxibOGwzRCCgr/JZk+yKuA+gcQZ2KOyqeR+DOnrA3hc7Lxbq
hqkaB2m8gsi0iyPETW27REAc4y5SKo/DDGFJy/HR59pmbHsUo1omr4gERwBjCUAACHhUc2FRnHJD
xf2zR7ET1aobJmgtAHEQtYwLus5UwfEowg0ikg7yGka2V1KV09HCBm+HbSTMa6usrqTdQT/OdMTB
bY36WjfL6yVTR6+zzNStzVTcYbJJ0HTIub4oxY8lTPMDG22/LQsAuyXv5yPCETDdLqCOCLtsx4tE
I4hVjRcZWJhWOLK8ahlE5NxSKEo1czrCUSiPcavIxzpib16QB251bEyRqbdvgOeYpmUIH0Jr5ami
MSZsGmOIrQ025vZKKnZQNBO3Gy3m6DKrAIabZzWDejHTT/kzGpONgj3KIYSnej+SD9UKHatLpRo3
KRUUgoNqdnMbvjBtZAfGR/ue0RW/5IucripNeTQt4MHWClS3wqKB8wF6QKhaOXVGCzC11N/1DOyA
UZ/lj2otNkWyNHcrxu86eOQsG2nNP8aoy4GfVOZbWomsMe7TcJ/mfebVeq28BHQMV7IBm4zXYEHK
axWSvKpvG7C6+yS9U4tTmujKG+bxKcEoreND/OXZCnLPATKxXRO8XF1T5mv0MulWgaS9a53eOky5
1T8aUQC7KFZR/MaqviN7ttsGUzG4aVNjGqZidDDJDoNwG68CLElqd2gtVofZx6cRYwVvyDVC4XSz
eY1TaCRNJpqHvi7snIbYntwqS0lYNqTiYcCgEShZymfGMKiiLArBTVHWIeOFwgAuhR8e5JAInHKT
4kZ3NyntSzOsU4BxwdBgTYNf5NhcQV+sPWQvzXtaOcNtIJIapRHtLPnl485e4udkCboTZJxmU2aF
WbGPTWjJwjixPAsQ1y8kpY7eh+UTlFhJbJtqd6wUBz1hoECtsIHdOqNUb0gz+zaLxdzVySgApjLK
QrVpPSwz7BNm0Ysn2fB2iUyG7Uhj7wK7qptWmdOtZhfp1ZTI7xG2zXDNDCIlIc/m0FyWLJw2phNW
t01fhF/6tFRuyOVFIzItmosyb9nw4QSw18VEp5yJc5uYVeQ2FngZIELoYapSIs+bjFMXm+MNzId2
25Tt8tKydG87FWNkmkSkztpYvZDEANNCNNWjjm8HMtbvxBqazCs4bLCMzb7ZGAMcRBCNt6hj6bKD
FG4toY+e0cbiq+3k6k/axC9GGow3zN/Ur/gBJ8+JCUmaI2twjmZoxxspregeZxptBzv9URcxLHiN
HqGy7K1wWu2GhfestVB/PTFiEqH2Fd4KSFF3bb8sJJBVS77LakaUSHizysavD2N6pWet5EkJrN1Y
xi1d5jsbYn8baIS4FlN3zwwxInp9wUKkomwYJGPZoQQeMzU89mcjMT2na+De4stMTwzvG0l6epW1
8l0d4+xEe8l0pw6G2wY3B45aTA0i2PduQL7OBiuHN4OxqR8ZebTrNYGks8qEckVOlOHZMOa8lpVy
B0kcE6nWGOilwQAEjgZYzzTaVU4AzTexcC6n2IS8WWZAcJ2VDwS9N6aCvihCx69ZAByZArsNWR/D
3hJ5Qh6x7wucrX5iBCXcyJHZPdmiyUNMYMCTqRsdeTs5YuhcHTwEYd0X/FB8aaGo/KqQvLxXkm44
RGqt5ZtxQi4SJ0HE6RT3b53IdDIx4/EuU22WpT1qzpEdiUwAq4lenDitjtrSd6eR89Gtk6X0kshW
rgmyupta0e2luZBAzLzLpxlrAKeUBE1nWSASr6R2qoaq3aEJ69xKUzPq/9Ta5UWDpCeU8+Q52Tg/
oUhKJIMzANrGiqoD7E8IiHYndhDybeTEGFkvaOd/KPPQbU0UFpzR9Fxy/YNKVNkRfcz9aszNqrT6
Gmid2AuZvBNhtxyZEL5OzvJsJ+W7peBPC0Zua72LJU8Juakxyie7dx7KclK7HUs12ykK5MJx6lCh
qMAFz7Ui9PeklnPsdaG0rwLUr5QP4FdlvIZBdyk646zUznO25My3autom5t57K9Rm1Q7tVqUa37T
gsAygUkp8xo1u2VHO42Qz327BCM9EeuFgX8SkhFIOPi863hFO5NA5S9RoiVXMw4XN8gxsm0hYGLF
uZl5GjPCG1COpfJTE49u32YKiUlZmTOzc5SX0lTQkJut7oLHIbUKy2YbM0LeDqJgjhipi6cHXeTb
ShSdAohCZEMQQBoFICg9Egc6GtI2S4SgiNxTViTzEPRy0bCvyNn1cz1P72nI4K3V+rCdiDfeG4Iq
miwqlFi6bm3zLgi3ZT4sjObZA3CGrTxdtZnNzeWyzwctgH8oqfpDPXOH0MaIBH0FpiSB6eF5smwn
zUaP9h7k50T5MmC4yUkegb1pdUK77TQ/CRJAUo6nKBrcRKrM7Nd6TSvIJ+ZtfEOfob4Dcqv4LHOu
PwxNYft9H6KPLbNuG6XdSOeQ48+FPPC6I/F1o86j9BACI5RuEYpYkzW5OqJ86j9Q8qmN3+m1JXqF
BOLaWqS1To4QPQS60JjRQChj6qR28zdMYGiz82Wi6mCHj9G2Qj7D63V+GwWKqKZRTcCe8IFzT38O
Vi4w+Gv6wlMX350670BLahgLqRbTryUpA00AKLb275lppXcaUyY/x4oUabrI7ufeMV7TLp+eldbo
am+YwGCdMMMtZ2iR21cDMdQdEDJSvFejLVHxFHTPDt7BXi0HeVoKBelBrCSMbiyGkTREGPF0FlU6
rsCqqzLQ+abMSD+3CbGhWK2qaeFN6fQVsyhEn0tSdgenNYecUhV51EQRctNrAyxACodKIopWhYl1
DQJ5dEcLWZpFP+zzcAyPsGN11yws+YpnLK57yeqlWTrWeNvXleFp+DWfzBCdtpLpVExGS6quURAf
zprTvEmTmA/TvzxatE8uZiD2ae4NGAe2KF8c9HA09/OMnYMOjTVQA9wemGb30Zgcc7WSDB5hzy6M
a11s1q1tp2vCV8ay2/Frpt2s9PbWVAP1pSlQa6lqoB+TWa8eMlvoj2GO2iVI+o7BOPau8di9Bci+
IZSj60grtfJgGg6nqGqLbSK6HIJsHB0xNuV9JJKiyWJyXW7ivjEw7q7m7BEJS/LOZNB+iwIdb4tg
Gn5WVVxuaeTHHe4l6UMyB85eqHX8hnkPKH5DPwPgNtJE5p2/BFX6iMK2v2fIyEh1UOACb5xSyBSe
qXrby4BzQB0g1GpLPJ/BwxnVqm0vN/0axlqBDrAwG/jrvZVTJc72zjCqeuv0muqTXJ70viDF/AQ0
uHhDZDG06/V5a2h47ibFcIvebjU61t6x9cJfBBX4zagV+FAvOW7YILuMocqVfKMY+BblwJuVhVdX
Z7wReYt4LhqXBu68+iOi7t+MM5axCOOsLTrLzYL6PxpGXBEMwu9QItKtTvDwOwXwh4jWBIdTx7on
ayB5B5nr+61RLfEdQ0WYtnwuu4FYk41KJKyXscQjlwBEMhu1JrrJGOoBwy/qIcuAyUWZOXuednsm
wErm5JrKu1jVGFBW5u1A2XM2aNyI1Z2yYRf0fKqLhChCEYxdl4ovXJlmjS+avVSME94UHPvjzIcS
5dXsmZra+kvW5YCjlkCFqTKzuIoLyY5N2NhR64PyXbeA0fG2006kPphfomFKYAtnLWXHWr1RpGwZ
BDCwwyHdZ0DsHDvR6Qgplx8RVvMrP3t1R2/YTiqnAhQMUez2wY8YWRxQiiZvmU3ILzltl4Fmj+K9
nQBQmHNAHciMWMf13x7n56rq2r0UOqCDqcbBLo80IPtGKDfpmlxPsdf4q56KCRZU+bI0eBaBNnc7
1JrZzwEZ32vQyuWcJLH57Kwh2UqCwDdVKiYPmXU/aoneupSe7Wfkst85g3B5hWrwxeoMLqwLAmSt
6qGK3WF9F1vyGqucYz/FvtHnJ6Oeb3WteMJs5CsOhlScg/933uAlI1ZHpYIlKhG4joQ5aFyorLKp
UMc+k8GtOmXXqTN4nfKZwOwigciCOWpCplrdNC3+cIMfSXppP89GaDb1jRShAJhRzBWP68ZT1nRw
z828hfmuL2RlW+NGMja/CVQ19aqChlNJ2uwHPhYLPd8Qqcch7A3fmaZ4P+kdA1017O/wl6m+cqIC
o1tEyIhPXs9Hq95///xVFIZMjjjNVTX0K8eQ0POmmqy8xpaAar24bcddbJWUfs8qK72UrMeo/YQQ
/a+H8ivd0MCUxTHp5CFlqxaZsx+vqiphSJyG0hG72jZw/C0Qx1RQkMBRWMY3VQBdZLpeuUXC6AgT
uvUJwd7acGqDWy2UwEvlTI9AN6R3g22vB9D4HGgWug3k5m4vVyA2y9mKQCC2igizvWoYBmOBpMsP
0DHMrYjlcjXTMblGRwHEgLH3llwwoMGgPqPN9AqpOC6j2+dB9oWHEqryuFcF+gIhrKUyA/vl4AhK
CFZeNMVTMFkGRQ6qozKMVosOAYGHSoodBH3MjqBoSGdVEfhZj4uIFXfllnz49KYj2uph7vvmxhpZ
pcVSP6ZT0N3GWGOfCg22kn0QVQA3aCJJOoAUs6+qSfGmsfrOcexs8BJon61RgbwVYtbSwH3wEjW1
D7huHakyKXyjuByPip79YK3a52iwGYCbw3Jt2Tn2mcIZX2MAfUDcwbS28ywqViPt1IyINtuQBZ9u
yan/OWdG5kJ3VrwRi+xtWwDF1EbbPpSr9mvqhuQmgypxrqowxXs4T5fD3NCkkfqj+YhN86OD8zmW
NI2IHxEJGb7e47tACfVdmrV5WFaW0Iya7ZgHwuzwcyD3g2kB1jX8O9dRhlEC3BcUImlM4lCfZtlB
Uebkvi0rLNktMfhaWUH1y9vgB8bWkT82t6LWfTuG2h9Gp5mMKzeJc2RH6ljezUB0P6RZAOhOzKaq
TWqCogYLjM0We/ADXJcZTb4kVbbIik21OrI7iqMT3bliGDZV7skx+3co3trZSUgNai0crTRMxG/E
QoTeQgiyl5OotaPt5TifMYUhuEBVcKBss3PSlrOvtjUzZbueIZcMRqBvMU2p4o3A+evUAfx5ogvQ
tqAvMrFXsWeAeHP5Pij8M2x2RLqJMLfXN5as9G2/lJSUURXjKCWj/lUbTY4fa0l3XTrjrlh0X5k+
xE8oigFKUlhCuiXDm7pTJy9Jmvi6tgzgc2VQvWXssMEhmRGTogSvIDtTyzOGinP70rmxlMsOPiZi
mCaKnmytulOa8iqmfxjyIL+Olx5uXZR5UOHK5wIDlK9NEqYPYd3Wu8UJo0Ml8vHYiz66ccbKvuLw
BR3jFxD7HmTGRJVtmad47iof+XP9UkLqeyo0Coil3eO/1jA+S8joi2GEM22xprNqMQ8Li+BLM0/f
g1ar3pTGDtxErNM4sD77RoGVAQ/T0BibhSAPDFtdSN/ZAbB1PBI9MjP56embW/z/diqyjl1T94HY
yNZLpJ81nonR34s9QM5ELoyKhHMeVnnjrKp1RzGY8jmBtmUuIq+jYQ6Poam8V45kvoDRZghDx2sz
mCH8hOAnTJRqOynhADGs6bHhQKM4W/XPeaB3MyMLhDhcSZ0Y8eyzqnK8wZDjUXLC8KqxgFEKIR9x
5U0586dvJuXPO2kq8himVoxsrtCvlchpToo5Fz42LfVVUI6DT9yJc1W2Gd2xUxP0aKAimqWCVxSO
GW6uVwCu3ZKEn9hbXx7FBrbzMFeEsf4l3uniKB7hnFPJrhaMy2Dfxos9+/j1B1//qwPfkTb5vxxj
AuK8CW1oZdT/wpgnSKXOqiZqH2IjQ9dUu6KxT3+/xIXOAkwVW2k0sQ63Al/+0u05Am/QkLc2Z2vA
lHzwMaNx2XX+fpEL5j8X4TKC05GahdSAy4tMdR7Eqhyrs2qMfsfUcVDhtz3nsLz+fqF/lBO/nMRc
aR3iIYOxkKjA5rw4iYuqkG26pNrZzFqNr1ocGwOavYHVJahPjiNU4dK4ntoWtvky3SzO+AwP9/j3
n3EhC6PyEFjOUUvZAkaPZa/yhF/f2zjBB9Ft+rmq9jD/OoFGePAzsVsOD22KiZ8CdvHfXXN9edRs
qLJ4kRSnF5VP7ARtkBAqeWcswYnc5p2h98dssNZpToFpcgDpbPo/XBOLWGLDJUJPpCwf75NQuqAJ
zU7c4clkTT4UveVWDYr4IdQr662zzfapseG5Fsge4k+u/fEL/EflhJ5KR0xDUIsm1Yv7hS+2zPoQ
xRzVmAGG01jfJPMQfiJC+7hybeHYQupELehoxSjurAtteJuKtlIJm75jxht6PRZ6uzTGWBQjJwiL
Mks/uauP9et6Pc1a7dfR9/EeKWI/PlExhmSkl1F+LqMXSODL+Oq0QH93sn0N4gL25WcKxou4hd+u
eKmCg7lDPJoscoTpTYCnXIIfqrmp5+g9HVsoABWoEYPjI/Zjp7zqz39ftRdZzv97ecRQNluDtNQL
CdaM0xdEhBA0rm6OwVS/9gtkO+ZdQxzHJJkFJiUchPIZdyWzTx4VAJ5PfsKfnjllO3pKzdIQVV48
8zhtNNEBJp2lot1MSnc9EHiNvf7y0y6XV/Z513Sib9PUXJeT4RlNnGyAQZlK4T6smPsmWckiJAvm
titkc4KY88n2+ccfiNsF2yjrHU+Ej4uiH0L0GzD6zrj4nM0F41hi+DadzmSzgExskiXYmN13eJOf
HA5/XBwAZQQCaVKsO9rHK7dVK1LSLfNzCo26JS2oISSKhs7PjafKeNWGr3Z7pUyfbJ8Xu/i/FsWv
l73YV2Ywlogkw/wc4D9ekCg1vE3j1zk8k1PoxdNrEKBkaW+ZmKEHidy/rwfn4+79+9UvHrdaxiVU
8zw/K+QsbJCpnDKrxsUdC0jDzN8GE/FMFxYUGxEcRmYE3wFZf2SD+WBklotZybZerKsKMrWBVaSu
AtZOooK3WH/HLxoLxEi9MyjytwLPqGrkGs2S39nrKIWmaIevg8tmb2/nof+JH9S8MYoQmRyaCDo6
UUDRVUw89FGCrXziCFd3fVleIZ+e7JTRnz1WaCswRsQbCZ8tT9NYMCGHD35A+x4TTmrE7CkLwkez
UO+CtHJRjE0bCMCMEWdPVMXRroVPhNbDaDpbZ82GnQp72Yy5mfoVDj2cq8hLkPNgmo8H/iwSUkHl
rjHlj6HWv8G5RoIydn6Ta25DlR7DD2EAtZoqh491jMVi0soX0YYny/6RArbT8z2b+kqq6XE/XPjc
iQEw3XAUzD2Hq7nUHydlvCqwnC6hPeB01VH4hfd/f/H/mOf8p3j494tH3Uq95WiWvPzO2AdocWhK
zoTh3AHl4g7gTBXzROU4hXKHQ7lv5PCMzWWnJctJTMFTFI+uYDwA6IWJq3KGafrZDin5xj7+Kign
iIcJO0JM8NuRoJUAw7FeVue0fjc4CXhPOnMkRTxhn+Qw1lDmb93wqPUUvs0nx5/4/Vtg/AjIZXDM
EqZ7+UhUptoDKRlUboNSnBaGsltNkY0fd/oCYWRSfzaMJN8Wp4OEaTXVLcaqbww5ouMiVJUYLM08
9qPT3Ta4gJO2FnZHHQhjq45p//7316d9RObW18dv1XVSfxkG60ylP25WNrxImBJGeW6cQzy8x+WL
vSDidBJw/zudiVHSX4fqVzgkZGPfaJb61mAkYizFVTPdBshiIb56mv2tIJpuKH6SYLPJlIZvFzlT
BsaHxDPUriai0Cc1vXOST+Sx6156+Z5BhonZ4F0jX73Ya2M8qEDm5uq86N0pmNO7NK5j1IRK+skG
94ddHQcpQV2KMQMi2UuQDOsUTEiY3Z+LDLIUmE/0zgQt23eK9T4VU34bO/p0neCDfYIaBt0vnvTt
31/WH9aVzR6G/N5CESz+gSF/qZBNAlpIUG6rc1w/z6NxT+4507B6A93Lyb5j/PXJIf/7Ecotc35S
wRngc/bFGa+oYakaKQ83LBzzuz4uGbMvvDVCq4v2RjnJpzzFzI2sGZiHHSOG/8PtaqC22LEC6f1j
QfTL7Spqz/Se2JEzIzYUVUCkm7As7uMuzzfDrB5IvPJ6x/zk670skfkgbNJXiMNbvwhNXtx0i8Ud
cMv6kElLCFpaSGv67yuED9f456P85c5iK6gUMlmrsy53DiONDi/YyniGTgSxffIGxycl9zD3xScL
6A9fi809UZPj9GdArP/4sVcaxqQEOfJEhfM42PjtjcPTwiz87y9O/H4dujhT1wywVpqcywagjmE5
Ye3anFth3LZB8aQQS4O1H36foITMQlH5P6J7PXR6sy3HhQq6wbUIpQzJhfdjKj5ZSWvx8XGX+Ph7
1g/rl+edjXicLrbdUJHdGi27EysH2tNGaZvtmD7+/e5/737Wi1kgoRw98MUvHvJENNoCPx1qeBwf
1BKeWd8dFjvfw3v7pPH5w6UEQnuglBVYUf+xTPjlvuKZ/W9monzu4+TBNErnnIrK2YaJ/BligvjJ
U/zDW+VqFmbH9Oqrb9bHp4j9FmE/Q7dejWKrareqVfi5/GTT+X2TMwSmEqshB8lIUr+4CnE5MYZm
U3uujMZv8/4bduMnHPTYBdLVH/gKqugnn8Xvn/x6SQwP1o+epvXik1dmMrcnnO3JJh0lilahnNRa
GV/+vi7+eBUcTWiaVNX+rWnTHFzLkO60Z60qzsWgP2ha9Mmz+0NjaNB6S415l0bmnrF+CL8sCMhd
OnTspT3b+U+8rt16xKexfp9sWsCKcQn+vMV5gbqdYL/839/er5e++MbIkqtD217fW1vta/J8NvYA
i/fvF/nDEoR1tPphIKWXIEUf76+o4DNDNTPuLEI9MELQzGtUY/lpifGL+/ulfv+2qNxUg8aRtWj+
9rqUZHBagific29YCwsPehU2sao3g4YTxZwun2yaF3sUk2gdR2yN2EhVyt+3jTQUpujLYT4PAmcm
pcir3dKT8J5mc+U7TAFpKlrtE0T2t4vC8pHsVIaGVm/1V/n4PINMZnCPe+tsB22/DYRDwxPN6Wkw
Rms78XyP6aikn63S9f/6y3aMARLhkCsObCLRB9O/2CG1GuiE+ADlLOFcHdRGpNuuQ5LZlwKBfxuK
W8WKxxcaSvwLKJWPdtimudsMafq6WCnyCBktiev0Y3aOKwSrOdTBuyWMqVSmMjqWTCT+q8XALxas
Noc6GUh5rQw+Pie9NpbUmQrlPDr2g1pV5YMZwWkew0i5UtVS+2RD+u21UGxJrsNWQV9l/1OL/vIZ
q+kwZKR4N2fmjnhpwwfpbVe3XxS5TtE+w38vVjp24VzN1hEhrHNyuOIfb66iBMPKoW3OhOTt0E3g
seMO5WsbzOe/P8WLr/ffFwKLMQT9hiMuWACwUOZE4PN8JgDJswYQofo2t67/fxdZt+Ffnh2smMnE
BaI5m3G4hcT+kBK9hZDqE7jlT/dCRgxLUDgqpfH6Cn+5TJB1wTKElHBmf6Vkr1Nz04lPysSLk/Cf
x6VLDJ1wLLMBki4+E9vJ7HDIaSNRPD5Kp75SVPuG8TWGM+ExI+Nno6997d8f3x8vaprMZ6iCWfcX
O8JCJAexkhNfkm1s8Gre2QJnT3vaGIgM072hPfz9ehen4r9u8j/XMy5iYtuqMbM55XqkWHr58jDX
4pPO7U/LG8tbjnXDtil+L84Mw2gAF7FFOyvIEyaJpOS9NjD5Pfz9Rv744H65zMUWMdShsVgYR56D
IoKtvAuJFpG7WUs8BPMkwH1m2PSnPYLTSdWN1QIWIPbjAqxzszQKggTPbXGXBu954KfWFar07DOo
909vCGs0PNI4Ttm5Ly40JbHThEbOisDmxIx2g/xkCfzpBf3nAiAcH+9ERwBpDyZ9XmhWG0k2Giax
q7M2bkH6J6sbCPaPzw2SDh8WAyfjsqm1CO0glEQrz6rIS4iSjn2TJXnvTfXobFrUAKSej/ImRdF6
anX5LUPv4gsLooFRN4lXYZYDis1/gO+VfWhqATcwb1cqX6Zk8V7XuhB1la5skJkRljaHhf0zFoW5
L0frC7Lt2our5UeqKNY5gTTkJXNdGx7p68zWYs3o8AmQzr4g1fUOO8bUjxANbJsRTxFqjpVNGwmW
scAo3hi7TYOuA63QU8bweMaPy0MqV+1gGH63uyZC8CVKN6zjrxAC3kdIwX4y1Z2fxy3eNe0ahLOM
5g+oN6A7MkUyzIxwl6c4UpG/gQt6m0TnZZqPxZLvx7ZTXRtlsQJ3GNGv2UrbLaNCd8e6rx57FZLr
NTriGPOZBloCvHL007HebWKJjF+mprNxRF14loGcmgLPwccBe4lUTsH/cHQeS5IiWxD9IswIiEBs
E5JUlaX1Bqsugdaar5/DLOe9np6qJIm4wv340VJpfW9U+bdJ8OQe7a79YeMkO5jQYQ5lEw93kaYj
4TOQgkCjx+Oi95PfOYWx7xLKFD3LQBskVrrXrF49dubYXfQa51U50DKAuKhPGQDanZE08ihEWH3Y
xC4e1DQ0e9vA7uRuKdMOcUrnUpDauea5tm9xkPk2ieJ+2I6fJHpaXqkG8RdK3OJGq6aXpbEMHIzk
YEK+gf2ySBIS1nUTg7Z1iPrdMbN9Mg6JvzaRgGK4TCTVa7M6gKdPv12SCl+q3pJ+VpQhFCwoOzf5
FBs3RlT8NYJEAaarzmkcxmqHTNIK2jWFf1ZiQkV0buzahVdmSpz5kygKmB84GPe6E1r7pUzMYy0x
8aAYba9J5jjnYmr7o3IXhJuxnvMoLXGJo+Yf3ws7yI3F/IhWCw270aHoHCJCVVDV7aJ+yYk0WX6M
6TLBEh3L5bkhtcJvY6bsdUz8RhjW4UGlYQpeeVXHeVh+0H5qWN8cnodTwtjHYJ37cQ4eqUZGdbAJ
vt07XdmfOgtxx1SHdyK5GbNzQqQSAXjAL8jhw8ZmHNA/Rseym+QxrAZAPLjRkcbmJsaJSWaemQ1/
7aR9NotiRtTa4SG0W+O2k+QD0YnEHCaL/Q4EYrF2XV5g6CO6BSFRux66vN1COTqB4S3CT53E2n05
VQ5pY1Uf9Cqdd6WB8Hgg1+QyQaZAtwXdqo+b6NrZ8ldzdXSqTq880WCsGHNckzKzP2eRstSiOfZK
ZJtBTrjDjpCF+SSSgkCN2EyuBF6Ppy4U4WMYrcmpqyugu8Qd3bkLHjh3BWuH3wiSGimRX5qBL1ZK
0AkZRiPynhOBMc50bpM+htqLHP7gxOrbAnmHuQbxTdY4/4CebfBWkh+czEB8XoQMJKq6JXFhpkrW
oyuhxv2pDB0WNFi4mJnG944+zn5cOeVrVFjE6fCPgSkH5c/QpoIxJWIHqcvKPkPDZJOGGCC0yQjq
zSSn6rL2m4GI4sTFS5kYm89oRtdf5BuAqmCSjbqP0FD+0Us6YCbxUCUwktr6OyJlkUQwkrBRImlM
M4dm8XplI5+1yl3UbeBfx4khN0e5Z/Zb0kmazeh2yddzHZJQtJFQuLjXLUTzfXexwkTu0B6NVOjN
8BQxUSfdBcvcUK/VOXYoa8YSvzbpVw122ZVVINFzO/5EeE8Y9YRtuf5Ih4TcoSXC+d0lkh+5ZWBE
HpePybyH/iS45mMYEKkLZht8r7uviKT3V9BAQaFlDXuZUv4rwplcYowPXtLYny3uLU8m2c9Udr81
ynyWkenPqLQ3sx4Ap83mdxkWIbwoftERFcaO5/OtFENe4uJqTwwDrEUzTf0VpCiasjp+YgxFrJEN
DqLstec2m/kxGytH8xQjbyr0FZkczJ2oL3hvihYDllOaBwv7925quG1HKSOWtMBKiOtCd4D/uHvh
D/Im5smMKS8h36bhxHhJ7A7Rv2ryVzIuXixUYm+ke5NgjtfmvKxVdIloohr8bDBhhk1fZ28Gafwk
2reMHNcn5YwEPdBQMGwidGUuCcsG80FfxK51LiP7Vzot2Dbsdzed7YIMmjoSwtkOsjTrZsyhzISi
dkSkQmrHwZik3I9pgdGd9yTA4mw9poOYDkgTuivUov62rmV6bgvO3q0DvqG1zvxsjif8aOqPQ4i4
GyjaHHcQ5UerR1iZOWlQjwQwwGSYg5huhq/2NDBtxuKB4wMfljSJvejS9WyMw+SvXWc81WlsjUgk
hwEeKry5Q4IgFHG/m77KsONWN6jWvrUaGsEOQg9uDNnyYepT9JDOG0/TGLHauGzF3cr5ctNySwMR
mPddMmixw2TwSABl7wxMUDD9ZHYDAfjd7tSHGobXRYFzICIneQRKl0GioHBSIyWDZS3uDjhGe8lJ
37hXCWZhF2ee1xMb46k5Q7Q+hfPG0mgLPASJkOYxzFMewhKp9lzWpFFvgiucG1F0Z/DUWE66cWBn
JZx56sKgz/EMlBt2o8x5+RnMhITxROBU7QF0QVwS9QG+/EyG8xwYrZmeOkw1t2Mm0SZEEpRkKH+L
hvU4+WjpWe/7fj+J3HkPQcYAxiqqY65Yn6JPNgMHq7SPnMd476AggSxBhYJYflXP6+JgWBxkivA9
EuNjAViE77xeXoVEME281x/uX0jnKaKaTrdaQIlacrdWSD0LNWZHVqnrXY3cif/b7KIbaU2IRPFu
XchHXLGpLZHPjRc+dX0uD5Hq5KHXYffkOEuxEQz1a9kw4R6KxsE6YIpAQyJz6EmI5T+l9S1U1dG9
w0TK93hp3G+nRWLttJrwASy59wAwnb3UJ4SaM4E8EYn1O2irMQ61+tUotf7LwjaEqSIjV0mFa0F3
pq8c9kY2YD2Wk/4gmiZ8DocISMDQzIesFKEfueWytyK28G65cioTzgVXSyuIgeuX6FkHQPDYzrgd
JrNmxEC6oRcXoX2qyejcM3+qn4nLBYyGQm3fa5xAEFWQEcxmGiCDdA6Jo6d+2owY9VwWYungPFll
By4mpIaMJ2eqyGJofk3k/+Dz8omYaQyzubB+dcnOvCkpabsWWYDOHRzt8jGr/oFXVAGrb51Ae4Sw
SbqS9rCs7Z3ej+geU5dfGFVpVVzSRPTPjbt8WZ3eUQINP5B7ousym+11bA3dz3TxM6vtyc0M5K3a
wPcyOfDl8abjxF/i4zzTQrPBRsHtcLbXTSxuYza4O63kRHX6ZA3qVrFSxOAWyEXMT1sYnKcRQcjP
kL9MaG/xyqe9XzbC2hvlISmC71qPn3VEXTBKGeahgydYqAHAP2Eg3+nzNBxQgKLwT5eMna8lAghL
8x6GU444Ocz3NuZtz+oiUBIOxe9lUYK+gQT6c5LkzSPhUemxmS3TgyAzXYHO9l982MvBGDN8KBOg
5H1q/z9Wazp+7Tm/EF2QYk/Mwmc8oVhU8RYdSkfhJ4sciJLUHgIlc9xejFQMbz3x7pA0kox8xNK5
oqGNArVSM5m11d+DtqEJ0IEif3YpDUeQtcv0UOM6b6lSx+YDSP/NPKtPMyWI/SeV5iSeVdMnhJMS
DJEfE9hKYaD0tvrEHrd9GZl4Idc2TUypatw3Vr/B7Imj8/JhhjIoHSKnXjt4Jldr4loeLWnvyI1t
T6rH7VXYbnyfldLau05dHbM1IRFaaB95R8pm0SRusDaF+ZU1gr7FKeIEHxP2NyLpy83Yk+pUUS45
7dgCCEnMIT17eW9mJ4aLy34s0vhe1AQDIEpu7ac4caHStfJpnNDPRzGrcs56595KEP6HNnC/pm1w
fID8tfsPoYxh2bEcdc41ld/JHLUkaLCEn9IcnY5GSe3nZlcToTv9QBFQ3hJ36Ii7DBKPhBrIXLKA
00rNo1uZizWtNk9pbb+5aF8D3Wn57acWYxyn2a6Mw4887EuizSRpT4uR+tm0nYMYwXa1lcZ0TIx1
6Ojia9HboPMMOyxuC+AyqU8geEZV72j8pCKnhoE0wHGp0uUKuwHekkjVenVEfZ81+ccAfOk4WZio
doOJPUojIhrjM9gMe9bJj8ZAvIcyXQTw57gaQGTiZOLbif8tfqUMYNIMUfDHIhvq29bD8X5B3HPk
L5jBXPTxLVA1tLXRqgTEVpvQVT0X1XtP9OrOKB0TUMlsH401NndaCKaHkmM8Gclg32Vhy0tebqS0
EVg3TJ6m8NtugZzhhO4dg26gR6r7iGz7V8vZUBh0IOeZkJQ3pMXaoV206stdQtzZrL19Kc3ai3t8
61oR93iXQg2dhInjiwPBU1qjHTHmMCxHHbDToUj7ZAm2N9aEJFs3idtwmD7tapp6Y5dW1Hhwx7SD
nCYiMSxYTPd6Nzs75pTGXoQAQVSUrkRAgSoj5IS5uGmvTH6p5Ny4/HUjCAB1BfNXlJHclVRuPvnW
M0ZNcvNiLAZ+ozTpV+6w3huK5Lg1gdQGZ2u5RmZm0WO4NbP2tj1IRSxj2yncsoVyIHYlw11WqIEg
F2P4hHDsXKw51W4n/FM8qWQMCvjc7zHHzAVfcUaOdgbdka+TcU9Ri22+igFWudXwBKLpd5za9hT3
o7tjhb7eEK465AEROykhaLjUaiMTHxSvxLWRvravNdV709AhKulrex/z3/ONyFA70de0fDjcMj+J
48zXF8d9l5WFp1Rhiv63hvYXbo7pJTLK6tQrDYq3XixVcmIHCmBENQLMtBP31l9M6N8pa2fTD+c0
3+c6kpS6DhFYCaxp+2LpSI3ujR/LNLUzfKyZ/K/RQAiMk4j3KsFkPPLerzUm+Gy2PkvL7o9mXjEg
saWg9GtxhlYmkoQyZZuPpfDV1Zc3GxMEdRWxpG5XU91pOeHvA/k5WcFIcCqpVhFuwjLJKjwEIMZ5
76Ai4Njr8DavD4wuRpTQaMvQplh35ojTJ7FRBqQNsO+k0OMjid3R0WnK9jE2HPuJX8rcWTZfy8RB
ZthNn7CE8AlJ/JU6BdSOpQ8O/34c9lNWyLchqZP90ufmZx8bxq2bZkaya7rI+Vv7nGQTTtPLKBHp
5T3B65kevmFaQU4VEwycc4z6JN/ACslb49i5Y+RjHP63ttm4h1mBDdMxOTdRjAepa4c4cep/M0Cf
F0ZLMCjIKwnY6IFZkjziZVnkY2nHL2s6ke1Euig6PKfCTroUfoGwH7fS8DuRAePVIquP8dBKDh6e
ng4G7lQtqntUY6ldgAnYFwCo8a0t8zUoMifbr2BLGXLW/Bpi6/i1D7ci9i+zZ6pUki0Z6knGFuQ9
W6X65lb5BfAPtgbVlEc06xauOWN0mZTrW5u2MEoSm8sTHHRjTdWdnWhYqErs1CXGf34+KwZ8bzT7
SHe/UJo0gTaUM42h6r7WkekjonvKqm4KDFkVt1SE49tcgrwxW0JTaRgrIGSqPYTFkG1cARqCtbay
D6JLoqAsR+EbC3GWtDLQxvUFL2rd5+mReEr3HNnGHx595Lj1unp1oyBQSeevrvUGYGqenTlr1RWx
YenLfkJBGUVm+9gUw0zvnvc4h1piBc0pgqSEHdHTIO8GNW4qUsSLf2ytYl7b9ieewUTgTRbm2Sr5
9g+r+N78uLtYr5nNQYCllAbc/kuOO3H3nRJ3BX7cPexbBnFyNP2h3yiAqXNjr9A8TcT+Z9fhUGCi
NZBhkTkYy3GkI5eBxKPF2mu+dDq5hSJ+aDuzvLqZY79jz2IyRUe648MF17ziUIb1oI7S7hYfr565
B+Zc7KUFko2I697XosEAaFN1xUffW+EFjFh7jAkaOpKSGN9DWev8ksihw8xj8YZ0Mi7myKOJrIhD
XG/Uvpog4hRhuh6q1DUuBr5lAFwCT5sJu9l1xRZESwhAG3XBWq5fWjzYDFzr2Tr1EznmiNXBxlCx
BaLbwnhrbTqytgeI48Q8jnwiciCR1mma5dGpk+fGwmUdk8W4z2VPM6bH6QkdTXPrwjE+G4xmLyvE
Qq4UQjb/WB7WH5bTv4d1Hl/IhC8OWQfKZE7Sn6ibJ358Br5y3XKDwn7Ao5d0IfAHa/ZRSTCiamoo
s3am30GM5v1W2JSXyNX3RWX2R15OMyClQGI+Muqz1s7lE1H29vu8Ov/scub7onPe4F7rg8qG3zJr
pXOSqqk4S5ryudOczjckBYVektIhMi35GA27vyEMLPdUokE3pejztJXMq7TO8UEVWv2yJj2sdCYS
UJ8twoCfeBiCji+vXQK4sFXbooakaqEVFp2lPpZVjWeWnQOwsdkA5Nrq0wtXndwmusYJBZh+F9cM
JSiBxuMy2ht/jSsSKCzyCAm6oaip+xWz9p8UKZyxYx5HcR1HcBPKIS/+GLmiIHVaTuRlmK2rQwbI
IxV465sqs15nqcbHFP4ACUsh8QJExAUaZyIPnm/2XTtruR/Zc8Xcom89hyxWWPv9qK6DxRRuNWCR
EVL2jhsOGdHc/GLymo4EdIBHmKcePZWOGSJgMQG3Y6rLwBRmfDXaagL0aIM0dWEkt40h36xFvrNt
1ynU6k+VxR1W6IaeH/hEf5INynCN0DiDfOUfs3BFxBQX9x2Sh7o/Oy5EmXIjsfV6374bhQHSoi06
f8QDapTvG4tr6p6MSnI19KX6czj0b+xi+kDiXZ8J4YCfzYyJ0eVHUuBSmCNyORgZ9B7BG3SSZDzs
gZly/lL3fqQ2iBujwFU59Hb6NIqqZTXQMFZoSzsI0zI+TrUwWDsgHiNZoTh3FooMXjkVo5YerArm
0eBealfUH2qtW1Jo2VMEi0xeBjemPTGnj7je8L2Sz8/jBpBPDlMC4KdDnvi4mlawtUUh4bYWZrjT
0/CxjqfpGpMblhJWTBv3kmC9GEhmbvsXrFWDp3eJCwqlA1vexKZ+Bj7onGYYjm9hq3c+ry2SBasL
T9HCsNhw41c2CLpXOhEpBgKDYYhT+UhjE56wWglfpRGpiRWxHoQT9R553fkhHSYmd+5YbbxK5TdO
/a/Qy39ZVQgPdiBGYGUzWbuMNJLtPg+H+9wBIzc4AGsJYEjplmJj38BrYayb/RsEx+JYF/mWkMgS
RR/s8K3Rl4oienabI1z6vZt+MjerwpuyHGzzCnx2y3cb+yQ5tGhGbldchSgkJem/YOQ9B14GMWQt
A65CgPy2NOtnzaB3lpPZ4zquvsM82qaRr+1bkV6sJhBP2y+ARcKvqsCyLhLuEdBu8Dhyxp/NLbJL
WeA3Ddb5KiS/QZiNOFgCqGXPEgl2DLTdoqzxUkuOiaUe+rON92WNRm23pNkLRrNt0NaKIM0d9Uje
zL/FEJcly55XXviDjvqZeAJm8TlcaDKArnJaBJkiHRh/PfmFsIrzzb7Y432Ba0lBpmPIaRQWJXuR
h+8r1djVKNjvePaixX+1nIbn1HK6TwFJyncXTN24TsXK/e6kcp8W/fhg6+Z6dozk0zG716gm0B3A
xRYxNzL9sjWwzXPV8oDLxHPBND6bFa73nQQ0dTfU+nSRFbglRsLTrko0OKQag+gyYRwxlFXE1Ldv
iYakKYWhwnrEBMJnjoCsMaMTBF4SBJILJvrMiXI2G5zCC5+WJyfgMGNtjPDMhySArIOpoSsIUlhY
ZxcmExoiA7jVpD08dzN7FNLF7UueLh+c58bBZtXhcezpd/CUUz9ETeeVmBYsXnxMqfTX7JhievIv
iT2TBaGxzX24e3Z5MXa/hU2TZGZOta86ajVs34TITNHvbM/xniidtdyz3nhvOH88FiugaML5C7I6
+DAmQyxhdEoSiK6BoUlawqSe9R+hdd2l7jHip0Rn7CJmN7t2JHWPwROQZgYFD+ZS9Y9pEmMPGXVh
PtpGUVIar3XjLeX0aXJM+TmoYA+oyRcZp+xbDatZmNEOEmJuKr+MyBFX9jXVVXGU8IOofxWt8CWN
rAVEpJIsTFw8HJ2IsRIKNrJFmNGZ5x96FDXQt1P3zMj5Xx8PDHsdZ9tQhljK0MmEi5/3Y//UQGsF
bZO1AIrA0CU58Y3KjuLnsY6Gu7JovyBYG3vZuGiVU65q6jii7cBRjgA37XZh+TK8yQLKORS94qoN
bVFfCiMrrjobJBsrSj/D5xzTIBuJ4tFwSXO1x+XNGM7hQ80MHwpXSa2oD/3LJDqq8lSbAU3XG/7d
eK0kI73FwFc8KJWeV9vNzpa+ldstz4JFKr2zETVBE2Wx37p9H7Sj3R5Z1BCD05RxQM2Bg79yDU6+
Ut+5jNX9MFXvosxf0YM6vNRdvF+T0DgSz6OO7mxQv4X97ASsKJfH0UQS2tuTecK4P++nrituqrmF
29c5q4/qbgEvCIYpMyOXlCMLxby05qu2us7Fjvg3yCj8rDqAaXMm2APoBnmvXUuuA6mpHn0vZybo
y4dYtHHr66HVurtWz6JrCxuZnYxt7FijA9PtwnsOE0m8TSjOlsiz49jL5LjBO2luSBITqUuDQITA
PptBz2Keqb1pYYIFBQbdt0JggLWnZQNIoo2Kmw8pRLlLtnCYmSlu0EfMxMcUyLNLnbIbs7o4GxRG
bDeizJtF011mLHEXXSXGV0aMDX8Ef8vUgiOCqFgdHTnmD4L6jBDw4SEj+u6QWg3YepmLa59uLg9p
jj6AxPWC30KeLUvVJ6lhjaqckCSiNmk/4ySp90znck9SiRJCWxhcL9wDMOwzUi308ckcWcgAsugu
4MkREYV9t1flukljBD4QQtzZBK89v+lC6IubrevRdSNrP44yPkz5xIp5fVubsT0SMFDtcfUPjxzW
C+sijNZpM+RHU4TJTW209QVQBSA4c2weapU6bLWWgSJvZRvbROld105PksLzqM0mQ7Fek+SCbdtp
qX8pt+2ui8SLVdq9deoWY3mqx4FpEwWGZ1PUlOCMzDgt7trY4rVwp58EYMJ7NJXE1C6brd7KOBfq
KfopxsUKMicJ6Z6njKW2zr8wbhSzcpIPNBTRV6/M8kAyFXEpfcZSNyKIMkvt8RazAVRuvdG5z8IG
0Wfknsmicc9cycYpytIag0ABH6TOoJhzLa9dthzIj2p9avyGWMl6upaiyI4cIsNWJmoeER+UyoO2
HIVWl0gaLOrjpQKFOy3xzkrVS14P7oEVT3uurW6LhGp0ut8R15bVA/wLXUgWVehpyTTf1nNUQezd
kMGmW5Ex4v5pufhu6UnYT38rk+QVy9Hyt8mU2cO4LJOnt9Gwx3Qt74gKlPtsZLVrqKg8p26mzpCi
kkNaZC+ptHMaUaFfOmXMfAA9DIwyA2bBxoZ1EyJYa0KDy/ZqORkqjN6yaPkp++YDD17sCSoAr6g6
JmYjpQA7QVo/rVW7jTWOosXW76IQj4NrZ11QqdXYkWNh+Akn0bXMu3iXLQsLcmt+GascAeQWQ12x
O72drLAAoyu0V0JoTki3b5dKJAGbgFti8ZxgHdXnaPSxrxZuWkfwFYdVFd+4PNUDfZq4dUGQPSB2
zzw5Q68hB9INwiF3fijYBEBCu2JflIFu0Zz2tHRQPsxFfcJmqY8I0pGTuCF02GE2dyW9cRCTBMir
YH46KQu+WrUNDMqtN2v091VOyY1bhgTs1Q4WKJbhyQ7/2YRsi+lAgknHE7Lk61Kn5gM5T9lV1BAA
1xhH4RrHzV4kNWFvVSvujG114JZ0hxI57U5ZRKTloywerMhycHFPbw0luw9PrkUUsKWoiE4d19Bl
/W5p8i8EM7C9CAhN7PQVlOLorbb2oyzdhodXf7gzZI14GoZrxsl9TDV+m8hkAFR38hUdQbyZGNfj
SsSjZ63FgzOt/ZvFT+YznOKB60Z40Uhv87M+/kDBA8VVopAcE9sXUTw9O5Vt80uAHlUZsyUgOP2p
7u016ECmOP34WoXsEtOJXBfRDgkAD9f1WXuEntOOxd6NRX8yhry/H/SwP3RZUj6DZjJ9YjEMT0SK
uDR4X6UXNpP1qQy9O47OYr5HYulftNqJYPRVZKGxNXHwj+aK2hapVEdrtXdiZoVLs1VErQVUuraG
h9Ys18dxHDEkMouCmL7hMEV2Na2m+yLWqLxhLCVZ8dvhM6waXt1mgncXld5Ey8Buky0YzWerf2ed
Q8eD1fLf2odkJwtnPc5xagdmbDJdZPNYadKrXMRZTQlVL/3tq+kt1qJnsoOA62/6nDlnHAgzxUGD
Zk2vTsR/AbJatW86Foi0R4MvCaG/U+nU/tP7ZnwFUDR6Kd3uLq9m6G46YBvRc8t2jqbf0ixG8L0H
2xuyCaplVky+aw9iH7mID+awjAAlWcazGMxfXbkpfiBiOGfDTD0hmvDBxSa561QlCJrFR91bLDAA
wJPAYVD1IFaHy8q64ijMmmW+NqZ3ZjjxhUupTrqiTYfdCKr5HRmUESSj/eJ0lvFoyto40nmhzrGy
hgO+5mZxVEgkdrMGy1SkhD2ETwm4wQurwuKlV8gqysXJb4R1RhVFIEqmpW+A/W2vrmxyCSu6H+kg
JmNBoT+a2SfSesY5DyCcKAc8IrQ9neFzAhUmY+k/vaZFIJATsT+8NuX3KNLbcCWLuL8nSRW0iG5c
GNOQWErdEv1AkeaqZPSbQ+jadvoOsW8vCBkDZbVHaT0TTUHMEC+leqrFRakbu7yL4rOTHKG/JqyQ
dOiYrnNUDVXeDez7kDQCtyADOpa7InmXJLiYGh/vcc2PVvHj2g+0XbtEp3PobhhEipVWSL/0jD7L
YZ+0XCqwZXhaX6X9UOkvJj1VeRcnh86miFWnpSLXI/8tpmPOEKrTPKNjQVXdLEyVkpOY73uGTAMb
xnwkqBvJV8bV1vZ/wIuoEX47zYfz2w43c/EzYJo2wts1+hZFS54NSRguapW4DaLqOSKTvrkRdXpS
LKot+WA3bsCtd1OFm7qm2td88qBdfdIEL/oQzN3PwvxCZcgY6av06XVhMtVF+2lEXkBjZLYE8XlE
fxxFepbLxYnZtcrcV/Ko5w9l/Vzy6rQ02lenZ9AP2W/sc782ib91PKd3/Gr82Z6aFf/RZBIbCAph
BZ2/V85d1b7pnJdRnZ0z4zCJC3EepyKHcUgTzckw6N9pTEgcIlQBcHWBPDY9hRFexwGy5/zDCbQr
IMwNzOJkfW4n7h242RlgFL18rayTxSSCyLtdEk67xjzHKI34xnCP+PzUWRw04l4jCFN+RNV9Lk59
/LNBoXEjepPiA7xqBokwV7fYtl8fzFgm+8El4qhTBPt+S/G8zK94JnesOTp5DZ1DzRoLP4yGGKc/
pOhnCrXvxU+OSrHgVoVQnKwakUTXKrxNJOE3aLWyq8M9bhE+Izu9CSraXcDZaL+KSmvZ4I7yJR5V
eWK6+2VkRnYL229vr3RX2XUi6NUhVYviq29npFDy3lGaV5jEruZkb3LogEG2bkKjucTQ9UR+zAma
n0hUgocFgp1ADjAkiHNZLm0uhPlqkhMjOfLcl7Hh5HXZq+UMUsOdHF9ADPuwTLyGajDNDuS100Px
t1JNLlGC7/lpJrinuFpkYsw0+Kp7TwH+xueW/a5jXjPYKm4GS6q/U/OL7j424SFFgLnWf8wnD1r7
qq+PhvuCWHzN/ybQ8SywqkZsnIqjPqao0Q5bKIGhwE0vH0nzkhDPNurHMJpP1qR7GdKNpsJi70LX
ZmhPscAG4bSgupHI31yg42351InXzqS81I7UtqfK2Ej4UP+TXzm4bOwL6N7YeAn5q8dyV1j/Zqhr
RXqz8rSGBC0II50l9JCbM0/S7hEV+YD2ZpwIrvtDyhbX771t/SD+86IYbLYNt4yB+2ocBsnnxnG7
sJM/bSpIdpNFfHUXQUXCgch3gKbJ1/Jyn3Ta64j8DP7mzgkfMnU/x9kxMz8NlOBLCT+U4WtUf1Yj
to7xGaTbdhXO2whAonrXUALUO5cEiTSnIi0E0pRnQiV1OkXw8+VylQTCmXip5vBNuSgz4vAcQkW1
w12fQKQmCcHca+mlIffH2RiB472AjDa2bMJZGFGycu43/lStl5YInIVMs1j5kflaViQZ84nMNDwI
AioLZnTA0pMH9mxFHfboW+iiEq9/5Hz2xiZDnW+zpfcLLfzXjbWfxSwZyqu1nLTibZi+lX5cioNI
4d2BFHS/KnUPOcBLgIFmJlhG69zSJ5bqUBLxMhGzkwlwAQ/cqwmEN+Xlk+bN9vfKmTs13232bKsb
2oudqj+i4QMp2V6hGkDBgOTydk3RsB8n7erMR1AUvcP7cD8QqlO8a9UHUyu/lvS49pfWPUW8KX0S
FMXBSF+78dsu68OCxBaxAfq2J0lKRoO+sNQGwkpTjmwQSsUXSeF2B8WxOrGfAf/x1NVvi3MpYLL/
jzcgloP2j78YFeP4r1b3W/yZqx2V9ZjPfyw/qu4Hfe0R2DD9c7HTjZ9iIevNPSzNTdpweXKK97Bs
bWSKZnpYi+eBOUqy3lnqntstoJ72gKGEfw0jkz9IpISF/vbaoYxe0/FBX94LVCKiv2gUWZHt9sdN
WIw8I+FEskCopgiX9kTV9OecyJUDT7+H6lgR4Gxa8aUx8/sJOyUPPg6oXzxrehgnlIMDM8LiVrhM
IFPMq6/JRJKf+rbn3w4BSgoQWM0wXNdoC3vZ82XwlvRXY+/gkMjSo62eYumjIF2UdmC4SMDAG5Ky
vRWut4SGHNbZuguJ12WvvRcZUAtUTrk1fCzCDLroVDjv7AtopfOgUG9x+Gvd9i4JqsWx+3JOTX9n
1fwPF3rl3VgcejZy2JlOU3yyRgSGkFjj9WbT84zLi8mpmhWcGdsBIX8K7qlwJsUwvrcLzKTkRFWP
Drz9OuMhf3CIuUSFETJVZrlvkbvK2eII7HrrR6SeuuEmdX/ho+fjOZpvyBzbWf11e9PYSPMSnVwq
buM2qR9Dg4W8svdkJ/G3/Vb5fqHKY1Yydf9cJmIsUbh6Wq+NQNgmX2l2rdEewElZrf2AV07dGsbd
Ik5tRyurH+VsByPXhvkfSee15KiuheEnooogBNwa49w5zw3VkSiySE9/Pu9zO9U142mDtNYf/ZNl
wEf0O5HfSjiSaX1AnIou/XbpHpfp07N4Yj7K7J+R0hbtI6in6aMxbnS7hf2PSDAMzfFj8s5rfU+y
Xw0x2KSXKaMx7xPsx6goSy+Pqn02HVSXn6Z3luIxnl7oHqmT4+ruuvSs1CM9AUQRhELdBgCz9XRX
5vcCpW02/CuzgYfg7Povo7ufucWyBKPKi2s/J/m9Hi9mQtU0KqnhPZcnMmT06jOvRBmOdp5Q4isf
A5umwocGVH10eR/fV+su0BGL3NYdvrmP4Lq3DpeZjH9nSTFGdfGpNnVLEtLNMuoIqmTPF8NDWhCu
aJO7mouNZe5ki0UGXVTM5Wxem4RuFC06SX3U3mNuTpfR/pfoeF/aAVA1dUPdLRtNKL2OvYd6dRiM
2dzjQqZirYkY0xmYwa7ZAAxpUqLKWpLeUkqw8biA/eqRiATEpy9053La5aeZlOuy/85QTSsqyZfq
qKzfdPQ2rf2WcwDYZo5hPA/BpBUD/AybmEy/ekm3Rrbg+V/u8l4RGwSKC6im+O9b/StVUH0zHXVw
f236poBjt1KwtDBxzF7kkcDZyCdbUr8+9Y86Ie17FZwyybaLP2YX0f70Ejc3ZeyGRkt9D1DV6v6N
vdqu6dPUfNLq3pBW3+ScBzUQZmdsM/OuD9z7NSguQ0OloeDGStQmNhBK80ufaBANbHSJkhNP2y80
f0e6LgmiTr6FA2OV/7Yj1ewukn3kNNyIFEjr04gLFmqbM5eMbgDnir+yQtsSU+DpAR7l3dM4vtPP
JIc7Eq0RX3Bix7uu+nEg2MmuhPL8q/1IarG34pgU25xNvD2mnt6N1k/bdkTOUit2DfbSqjs2QKAm
vhzSjNHzGu9GPh/rSh+RmoCuzslfF+99/2ChbjMoIllmLrL0ebHJMa27CODvMpBXsPdWFzn9X+PT
wde9DtJ5tYv2czUlnet9KJyfVv2lrnd2ibhPyOpR5fvUZWzo6N1gAeGa15Hur/vG4OJNX7PgJbWt
SHdoetevGV1I/Fwtf0FLfxBuG+tDE9Gp+cTpQazHCp/LwpZYyn8JbYzdNl/Nw+iNFy2fp3YnM2YV
8qpyY2NBCbPxmN0PPXS6/XSdh5YqX+i2dD639a607rRHIOvR9Swy6be4MCLUE+HAjCirbK8p05tQ
9dnmw9CdtTh30OIy/VGOG85AyINxtGFKG4Dc3HrxvJvRsPYIPzcmuxSRNITV8s3jVkEZEGbXjQzg
Rr/ODmn3mmrF8mH2f+gK+loJxhdKEOF5WzvPCFU3WT2D+/xyxov4tjPOlndU+V4XlP3x2aDN3fUx
cP80ba2wAGW3U+nb5MXhOnEaYUM6GTxFMAb0FVzgnx33t0oalKLP0CUZOjeMKyQ75eWfOd+Y7bOL
VrW6WDkPZ84Dbd7KBtnXobu2Hvjnpmf3cS+j+nOk3Ca0E3TgVdmz1LBNBMM37X0sX4rJDcfldmhj
6H7GsjcL5ddCkJAH0M7SxwPQxzce6bZ19aTGV6N98rvHadmPGKYrPwT9BUM/uSU/0Nx3/YfNBiOC
c5+Zxxo0o1iYgGj1UeUrzZp3c3bbGGccgXQrP5beWcn3nNjrdRlCT9LbSAdPSjAsRVirBS+P/c4B
XFWs1ClznZn/jeTiN/qQNDc5jXdZzZrL7V1VPwH5+DQf7zNrTx+aY9PzTCJwsmzbnFa2pDno7HUk
BR9nG+T1dzZ9BgP/Q1QHhvNe2V9tN+5TZ9k65pGodzRdPMerrx+0QWUo+Y2yRrBBvPHQYdom1Xyl
A0S2+C8ETTfF9CUQ9i1mQSSbvuDqOgE3xBusfK90BYQrJzVa6uIUB2D7hn+LYTBci+pS1gt8OS5H
8B5aHLIlssf+1JP1x+/DQ9zgF9fmnO7eIR1KWwZ2uDZSMVEgrQiLxPzzOyRJ9hyRTfwRJJiHwGIr
eqFHVe0RVpy8YTkMFEuYV10TzUBo4weSsQvbRCS9fluxfdehQyePmRUs2Dv9QIvytQJg3LaVOLQL
L7u3TEe/Tt71XL8LYRyCdYx8aV7qmgLFZg2BwzZyKe/BMyNnnE9g/B8uA6IMxtPk5A9Un22nadll
Dc3DtleTBCcjPzaPg29cVJGcU8fYVbD/G9iM386QO63mx2QxIfIhrCY7XN3+2PPWZAG6eeV8oHxh
lqCigtu422SFERLv9SQ8FGCpPFZO+28ufATiNREjQRmcLC5c9N4hveub1nCilUjpkCBe7H1/i3oY
+icpRkbktdrYwXWbK9+hh+6nrNhZM1YBbzmta3JADXdfBkaYOcG+6ug9R3/cW/1NpaD3Kkh63R3m
OL63s5GQJiIa9drf6lWdK2OkrrfaxiYlKoDL9J2efQ7oTbLG9ygKb2aSv6rEfbObYTNyaQ6FjdMP
XY6dnLEnbfWSv1jk6M32+tKvfRTwMybqSL0kYTDnkeDgaCliW5cVgQ4FG0mAvmLdG6516Wt1cHre
UySVEw2Une9FUJcfreEfinq66aw5rPFX9hRbwWrSvUqx7itq/oPs5kfgyLdp1CdRxFtnJd3TouGT
QCXWnuteO9XMdj2wPH0e/lIj4RV3pv7RsbsPbOOQcZ+kpkuDtnNtsQIrMnco2h8MlytY8vYOy3pO
S6b3Ag/cIK17xxwj+V8BCxmfot+iLgvTtDu0/UDhzLDX5kzhCC1UMHyUUx49u95K7H9OcX1/+Oxc
zOiZfwPaqybLO/XWuiXa7VbWTGyjPT2NgEiD1+wSA0zOBPmZ3XlbAsIDTf2aS/BIuXkTuiM9yMxw
v13N9+2rqHG5opDYtjaiM4cRkgpWynhFvETujIi0RPsxDfmxmMpt0JVH06xwd+b7dq4+YJVLSozT
hP+Nses6qJir5tCuiDqnbGPrTTPRofEO2pgKbmI60jwharym7ijmNpDspbbMzoU/0SSS7ONxprI4
MBAVtVE5N+c64Sz31xeB8nUcGIhbYtMpqIL+Gq9FpQFooGl2Z/RFx2IheR8rXxykLCT0VNfrEeWQ
Zq2jQFM6T1RgbemZuaPjpSQefN2rLnlreXjJqCcqSz9Ujkeup1ANKf/5kzO8FiNbXo+P3JI4A/l1
cmS0zZM7FB/5ItECUjftVodZJWT1M1nphrEOQygCyArRmdrOkEqxVV462LBm4Ehm+uHxyLk/Wt3c
Lagm+5SXwqpCHxUEAlZM20jAV075OKOliDehaRkwWHDcLj1V8bDJ42Zb1XDbuBuolEIS2YRdzUVE
FiKya8D5Jko7/2ADsJLvGuXjHBWDt7ELZ09E/9Z2q1vGzBMuXzYthuLBCBOC9nwb63on8QrhtPQw
QWYVeJigHRCCALFBXtM8hSFraE8BnYb1dWdL6TBVVn8QTL2dVn/k91Mv5azv1gTdNi43I5vhCizb
eKiefWKuURr7A3G+FSemxDtU6QJkz8blR5DxjR346Gxb0JX63LMQ9nUZWsa042Q4XpXnS99tbbR5
wVS+Njo/6Tk3Q/Syd2saU8Yk1GPtIlNERcFmiHMtF9V7bwlUIRhoYgdNbG6ZN+0IWO7zQems4EcG
6FlGsms7brrHlhVNOczvyrcIMIo1aRvHc0hW4c6JvY2WPmoCCtVKiYWM1s4JabgHJF80DpgJflS+
zwWJUzbl0wahF1/OtYN5jaOGPL9ynVQoDRdcI1dbiTO56UyuXUxDqb9FsRUm83Vfb0Onqi6mj8vY
4mSp+wqxkk0zr/xxsJaESyHCVCAAMH2U01ylJpVepcSs3/e/NYN4w+c11okvtDnPsovi1Ywc4L3G
cm4soP+W9uNNMhIznHT2uRLrs5M7B9Tde0ovnggAfoAVps4XR/Is99qI5qAGE82nQ0qxbDLIPUap
LT6yKA7yB3NgVIWH9HEGktrz4Cnjo5nQiPowf5a5snBgw5ApzHGwpUMzFMxwqTYeA4f1baqOAxM7
RXaUyLkz2dlUT/cdVmfb2wfzl+D2GqlJ7DFH9mh0qf0d1XaQmB34U4sunmxgFBbJivZdfC+k+iG4
/+TZ44DFOyxQHw/e8F6idHTK/G4CoBtmaheXCm9Xcs66do+PH4pnCOVc3AlRHy2NHa4e97bMH/F+
g4fCzkLcH01pHy0R/LUyo7CzwHyTVk81YcRXit0xAzAZXoo5GI4aulzF4r62hi32eT5lr2gaRG3o
cCC53vtiAMQPvXfL7PExISWkG3AE5EGUVVz/wsqGWAreiia+rBpn2jSgqkyT56Cab4ZS4xxE/O82
ZIzrhV+RM9Z7IGZojQybIM2TWQ7FwOUgMCYivL4SKkZEizg9plNNEeTyYed02vojoh7XI28T57Yd
ZqVmhB7ME1ULUAFxQxKDi567g2GN0mGmDAjhWsySagfr4SrdXLz+hqbZPWlnZ08v+gDF9uPPzs7N
8ssMyqiEHTWJfDOTcafjTtxOUw186BNiUQfsNP7Wg1OOJZ0rIxG6Xutvk+vqqBZ2eTypJuuE7Prb
tozZwK2L02R/teP/Bv560xEJ3FBnJUTPXFidpo60C98hKJBaerparmoYZt7t4iNIu4JAYEoSIMay
OzCTed04bkLbIAB8bXBj06A+AFAm18vQwG2Tsa6KbkF8RFduW6SMcvRp5ZKkDNUmEaKG3WxT3NvQ
GAdtvxtLiNceM3k1d/VRpCK0SVNoZ5ehWwCvEJewOmDiw7j3ygqNpUZynldCRZrYlEdjwZuf46a7
rRtJ/HBecDA75kPAC9qUqqO80r/SRKP9YPl14+8oKRz2Kkuxc46l/533/pfZmcGt6bZwEBaZha+r
A41lu5e+z73upUb38UZkT7mfFm6DydVIoyVqIYcY5EPs0QOyaeuComunvKslMjDyC4in3sdpUl2E
JjsUJ4PBtuO+61G0Z1o7vtei13sshhmG8UrihusKSsnS+M63LKydyZrOvEGpjSAPIM8mqcL0X5um
s9+tJfHvbbGoItRzZ+8FmHZIj326tyoQh2KM89Nou6cmIA1DdJipV3uy/qu2O+BzUTctOSD7fhV4
3LBdHmBih6gtPDRLPaK9WWIpHrBEIh7Cw4Q5rb9R9i8tNahsc/o5HN+zP+kLRLU1oolPmgGuL0/i
U5+x1KtCz9hQAxvqCRP1I8q09Jh3eAzASLIWNLbNn3WhuwfVu4j5kdfOd1kAfmwFDhEuNnadh5wY
Dp/4kmS6n5rM+5bKJaVk0cCePj2TJEu5d5YrYqpgegMt9rQ8Qf3vkoSyPG/xiHjo6YoZbAcyOx8n
9e1b67rTOd+eWRLfgTvpU8/GlKCN6gF3RsIGsFFuc7pPoBXnhabucUkfvHWo/4p1YMfN6ootVNgy
QIjtETSCX9hengvEEtGkzSc1Tz+N2eWnyrVulFsSzJF6zIN5VTyO0/W+HXxMxi7hKvdB1nh71xqw
R3aT9Q79HDyjUJ5fSXmh/oFqDl6KZTx3fTfuEpplzmYg9cvQ21DBgVqP7JH4epBlPfCsiPuKFIKo
Nu32x0QwuW/XeTxUUKfkqMqMdyWPoXe6xGFEnxzjx5NVebQKTLg6Y6/AVvDfY1+RR8GxVuQtpuXW
5N9rpu/CJAvlmsB2cBbnKfNbm+wWFCTMLk1hnBCrmIDTPYC1mygOKQtQGDywfMVDexV/rpW7QzKX
XZDF2Fv6U/SpqQhPgRYd5uNoK2QfUuuXcR5xZgQ+GKAZ1C9UkjGejgZndIG1xdyUucA7l2N6R8nY
CyQh7rCvrzRPMwXeV5B1ZXQ1gJEFMLY4EgvCkmXPWFY27gyQkTBRZ6kfWjQmAthy/FTE3D3xT3A8
2TDgtan0rU2YDgfofOWiZYLLDmBh34/ZL2n1GfLmCVioKgLMCi38V0oWFHRHQwtcWfNpLKf3CYym
8rBUC1duT9LDkqK69YFD81wvdwYlUxkA+klnEwVTdMuLjID+3GOy8ILm0NTFtxOvz6qY8bHcjJm8
91NSI7FkEscRzAtKP6Q1h6SrOcrt5ilnjqIyJuUoVb6Y7tzYrR6K2fG5kKgXYSMV8ZG+w2umhOW+
GLMG1aSFcOde6+yLOMAb0svlfvAU7Un16CPaBWLYzjZ1owErrGb+fS8Wq8ZoaY/H6YX0gHTc8dG7
Y9avLa8/+CsToa63igomuiXL5McJkn/MJ+uNNVf1ewkwJJaXpGwAvKlZJ1QjJs8AZ3kSYjnlgFNx
/NfRSfhoaj/+HRZpJZDicXb0Yv8u5g58mibRnYWBrFAZNDmRCBlwnlzPi3K1otmlBz4m9IuRVvg4
UMuuH4/ku8HsJ3QNb5l6cjc00ymwCGjXUkd9V5JjgNm1OTgYikLCs4FYl2SBIclbs8OBC9SazzZa
R4Ares+SdMfXmhwNWocp7OFidnKLB3A1LPc8EeeA7IlN4VJ276p73+Ef2U5kkt20Ai2xzXy2+lS+
ozYHZpKzSbG3wdAs2/XdWKG7xWQ4PBPuv2XmaRnsLBqJUEIZy9JCunsMlG+AoU0zgx7x/dDFdR+2
nYj3vdEJgJ+83emlJzik9WPGjclSjN1orobMwrmiSsY6/BMM6Hj7qCIwyatKY4kPF7UPb71Z7NDH
8v5ohZMInnvT2RkXEZWYqKJpfNWJyQ6jmJATw/tccT1sS1NTAlxQV8MEx5haBAK0cIj7sMkW8olM
7BVxgPkWnV0b9mmXIFyQDwmukSRMG/QSuhuwihRVXkdmGcfddlybm2Yafk1yvMdHyUSGBCHO77vJ
KY99JyCJcCoJUPT0FoGbYJ8w7OlPcY2T9OXYX1TJ/QBhBVEzKVYrJv0iDGJYvyAZT6P35foSbYFq
iXQ0DdtAWUtmObe5eqta137A36DfcRyZ4URSAqoD+98w1LkTZeVkMfQNBI4lZJkdIQyGo7+ithGk
Od+3V9FjbgNQeew1kTcUalcm3MAYszAoiz64b0sbAWNvncti7u9wCTRIK7MWwEYaeGya8t1fSzJ5
/OaTrVWjSUqKhteeqcQjN0SEQdlzGvt5WtyQU8D8YZZIHFyx3DWr/It1dp1r3fkbbe9PsyB+mlvv
LpDGfBOnMYZeK2BL8sx2HCLC30RCHIPseTauzTBBDqg/z/LKlgeGeXDq3PpEh04VnUxIml8CdY+H
0r0oTV7DZgqmFP7Tnt1XhQY2cq0rAEZ7qXFjp+ge/YnKXJKEoIdxS4S5SVzBpZYyDx6yJICrFjTP
LYkE4Kcb/EmSx5LMwUc7INckmwIRtpvdJaDarbbCxH6PB9YIQJa4TqEG5sD+pZHwkSiwx1ZowMFm
vHcm41J1Rfsax26O5KEFENCj8+yguIYB6ccfZfcmnLF4mQZKaytPvVJHkt6INNEvLvsHO/wMUOtg
Tqdg9mFp6kesVc+lj39K4Jnk+uYU3axt+zaQdnmrciY/IQ1ijDISdQpRTx+tgyr1GzvO84pFUN2Z
TfnaJleb2OJBZ1WTYXno3qlvJiJJha1eIQZ8bgofZGKjxuGvrBQhHXkFGIU8SLpQ0C0BVLwreaLH
sHEMMhhMHtN4b2WxjijIFAj6HQbtacA+PTKPhm1rVHuZ6X8uaSV78jOC8zIk1+6VAPGCyAls61KA
w4XtKCSli8i03rEP2qmR72djUFvbOVeOBccqLDo28v6PamAVlcVIRsOK4Lpcve8MJG5X1dlH01Q4
ShYWn6Y01k1ONkuoF68FPFjhOnwSL6JqSdV3o0z1ST7aVcRdgEpGooMx8xIPGb4UDee1Tcn5xtFe
80iFucVWb6btSrha/gycwcbJ7YUcoafpM6vTsT0YU+AuO90VgtpFf7aONNNNvP2xhcqwW2KCdBIE
4q/sHvLYNQ3BEpS+M7zWcxVZckz36GlNgg8pCr23kkl/l7zaRWT4xtu0yC9VwPQSGlftiN8nKsob
3d/RKXUdVvZ0N439+OpaAapn2aOPuqaDqoJIZtbD/hn69tnEI7ktY8PDkGQPu7aExmfkTjE5mK9O
SnfRAeGIoHjR/x19LgcWHS8aFZvzriWM6ei4Kw7g0l/UXb+AvbVe0PNDLpuTAy9Og1Z+kxb9w9ph
72OGsxnIilY8KCICoVsXE56UmWlTVJoAAAwZ0E98J1TkqW3WDx74SfuyyMl/MOgr2o3pqM6x1HbE
QNOCc9I14bu0amw8kQa7Ng663+IayobshEFx9Ix7TZ7UD8FY82UQYjw7dt8dZ+2BBsd+9SXFKraG
MgdWEFNfeLvqsBQ8ZsRhTQeJHulmDGR7zPzMP5YdZZe+yDGuTkMNWmYJ+I25uusmThU1gquBUDpX
rBi7UUcSCSiega7zemYQ7zS+k19DJbin3du6stuPwuz7U9sFxUM/5/GN7Yz5m+nRGWpPhg6nIlt2
41JANxFldfKgMZgH6VjHfdItJ+Ga3yviNIPUt41Z07Sg8sA4jljNDyKxdeQCioW55zQHkBF0CrbJ
Se7z0eLUsU9TlclPbZKsurjZtLWJOdiaRv5S/F/RhTIQ0wK+PdpxdDRnBtBaYMU7a7R+Vz28ywXD
vZmbyz8fxObszDi3IeDrE20YxdNqIqUzy3m+oOCWQ4gTBbq5V8+rmw2cJkCTwkA9Zsj8qxEUrwtm
rU0fDOLPG1xeR6bnkCLj5REDlx3O8FMbTGbWBg4faFWdsmC5JgYZTTgXNLbmaCs599cpjXrNkUuV
T0dDJr6hPmmsnT8H1tY0YVR1vzRkIwBduchZlDtEvPiEfMSNd+48y/6bbMzN/axZh4bMWHcZY/dP
QQbT/ULk77ZOW6Z+UnsuerbuS1P8ElJGXXw6QEwx2gbMC4UkYu2aZTN7iYB9aI2nxivcbSFn3DGx
U1HWN9nS/5S6SV+ZMYJ3zIX/Mgo00FdPzvTWKZHvaww0uPywEYP/tPVb2g49BF1RhD05pDs9WvIv
k4+iLg6xdKeHtiQocqcSSMEmSLgl7KU7tY6REwpgGhgumbFJUivfxdQSElHjlQBWXLI36rwW1g6M
kLTqaqqoV9Ab0prtszQqMJQUVRNTNis2OMmpMqoPgvWKLTWlz2VvvFkB5UuIqMcL+VTdC5rn/hYC
2sF6mIBYWUV8DrDyYRhsk28gG5qoiXrGwR533+1ChohNEe5Gsyx+1PVqAlhN4Cpr5154vBoiLZzf
su3ckFlNHVIlVvvs2kk9/MyeIbOozv3+or3EAl23s3OHYOtECsi0V6Oc0DDl1bMaMJF6JXWgXb6A
L5mLPTLjYluKw4DV2jlUhM1i8FYF6g1QlbHcdYrzNXLF7N8mfT4BRFvOuRVYHhcVL4cVBfyTgCFF
aN+XOwrRaHXCZnCxihUSM5f11g4Mi0KUgJRTcpmjcm2M7ep5kweeZCJy75bG2Xi+JJWpMF3ktYv/
NmQg74XtJMW2ctZXZ3UgjMiMcoBH4wSd54L8qKFC/jBY1meRcjEtzQLT0LfLCtGZN937Su838nm7
Riqg5tQO7UYT2eRZzr1vdSMguy1uU3pbH2KT8KV5RBIza7g3ArzWSKV9t8+n5PovBC/eUA5ftgW+
1vfYAGw0ZlsIAhUOWgSRWovyh17T7lI0OcXhVVxOMuwdeL/Ok9bdKhofM3fn7poh96OSde2kmnSA
6YOA6mXFZJBa7i2VWsFDa7p6G8iBWgwDfG5CnLdkhJ7Oa7m+kLJbH9Z6su4tx5Bh4OfDPd7satfY
qwqX3poPIP5F2EgRf5Uj0wa4JLPC6ph7vK+INXqO+IyK83Cq0MfFJBfuS7+2KEMAScczjj7L9y1a
vVwGtn76nPK+ucsr5X4THEBYmwt0rwh1XPnIMHvr3Br7tPfSUDIubPHtj1s5W+pmbRaECk7B40R+
IbXBI5EyBb0Wu2qxMszrSbwdPJm8ODnsG5eG4byanaEwrg/GxfeZ/Ceuhj0QXb2fe1Ptsrmy7nkL
rmwTKKZKQUAJOqOwZFQBSUH6H/X2/sbAabYHvi0jy8zSt9lbzJMydfesNE8ICguFnFJSZ2wYcKKl
MA3UmmlD4Cnpxj6xJqTKQoAVVffPSrP2Z1rU/AT2rqnRpnezTVRzW43ztyllcssUoXiuUDAHXdti
ilqrQyCb6X5tKnnGCUxAHpTjVg4u0TJOUuEWxBA3+hzrTQe/UY8tXbsJXFyQgXFlA627Zd3jxmkJ
/EXCt07oj8lGJneY1tlq2SxEOeySnpfNAqLfWp3JSFkk1weYg2xZwC4GTDXre5Fo8dKnDGp0xHlh
NQ6SdEc/2JWuUAcToGqTZ8sbYyf4N4swWRzSBKegRGnrCbt5meeCm4kxBfKH5BcM9PNeEJL4lyIb
w84yxQdT4Rx1FZq7kVwPQH/2GSujV0PIYgLsDrIdTJiz11PKgMlXeXc9tzYeHstNxXUbVfSpYDyu
iabS3b/FRImbufFtLLGxx0uVbzuCpVCqpH8Zo+pGWvP7MiIm7rrYOaRT+cKUNIS+aTyVDgPbRk2i
fdOyROJjTdZFF92voIqHjATs9TeejUHWXwx1azuYPodsdu88qize26YElRYOorjGgtpKs1+1+hDC
dEm+NtwgW5uenKO5COOYxILVGbY16kxBUJ7nqRP5fIhG0jWxr/caF5Y7++YXqyvokWOgTJkHx44M
no8wlQxsrbDk3q9ZgCfHGl+TvIpv/V53lzqrxoiFCBXfpLIniAyc4x1q4IyQ4nSz4oLarF32Fais
Po91V56RYfDRiU5i5U+QRdd6sC5l0QCr+APJUU5CXCEjgSifSBxzDnqtrAeYH/TcfYX6bMSYgELn
+j0kVs70sQ5uD7zaOv/cyaxueeaIWkjTX7IzEKplDnE+sYMUIqvps8yywdn2DlApIAfhegNGGrcx
7A2l8kzmZEfHvnKiGQP2fmwpmUvaDl7VqwHT7aqFGbr2CereIYfRts+riaLGSdEao9dE+jXUWCyQ
I21mwrP29jo8lsAnoCHqadbivtRJE5l1Mu0J9TQ/vauAnHiv4Pr2MDcKt0OQ65o3cjS+rHLqdlkv
5pZQ16aL8twaT8SOTFRl5J8YrONQKRPlru3j2k1acxcE7XJOVwGsMJJVRLbcuGu1bbJtEYXr6fST
VBu1S5BTEG5WzJe6qlkshgABk8Hov01FwxxvopwIpK322dp7UbKU3bBDhgYZvQZz6EiDpdFGr+V3
M9TlPJwDHLHLxV8qgrxiEaTXo7+4T8H4v4jRfwGgwu7VMzmdm7q2adIsB2LLoUsR85MI2B9sQsx+
rX5IHzLp+/dxinK4o3HtjtrEayQVHnruoyIHFc+XukamjkYXtxEumvQqJB/QdvzAEru3cTWnd5aP
A7ACPybEhAguuyl/zRRGFbAaCx88NpR4gqlSreK1pf3xkJJYsscIi6tfJiZ5IzRATw3RpzJZ2aGY
zPeGjfunt4Bq0crKrXCSz4kd/SDGZnpIiUfa5h0+CEO3WThxKofFHMjzWFEb583VW0IX8y4JsPXS
2T7hDEr9aLAW57mrV2xwE8OVZQzlzl6mq/SSr1WJ+iNPfETAvsHzPPJKOVb/wzYLibraeGjyFTsp
CSVP9jgEvNvm1YSA7p73g5yiqR/xbDD2uAKwuIwJN1WDMxDl4fbB0QVDRyWqPLKcEniQZwdP/Bj1
a7a84+Pow6DH1kyO4riJ5TWl3FqY9TofDYXTMORMZcHsOEz5KXDmJRSVfqpaACddMrF6kwHzS07U
wfZG/zIJPAAbUbdwb23d89DkiT1DaHemXM4qs4mIHef8OW7UDwcw6eWVvNJAdf6ol3h+cpWuOZVo
Tgl9D0W4TO33hcC1i5iXgsEebU/AtE7GZJq9VG1O/v6KdiP25nSXmoD3QsYmmo7VqfdoD5js/eA3
8dTnwHbJL8XK9mtr1edmbmk1nTzmvKYjSDYl9Y6rL0MMAMZoviQEUSBVQ9JrEpQNVLomW2eWlr/J
4RS2SbtmYMiGMwCgtsoKTYdf2bB69hNGTuvRUTlCD4e/J8/+gRUEbNFq3JYUSNMni9sHZCg+rFgI
0PiimJsbEDsjht/IRyhcM+bALjPjoHSX/isNCUsAOnawjbk7BRTMbNFXoJuuCHE8lcoauFaNYear
YaQlsLC40OuLImXs3R2/JIpR3eCXjm6E320SnEunY8fmnSExvFlZuTMD0DYoO679mCzwJMaYCnI9
LudybInOz+pkb7F47ZZlBK6ck2sGyEwbXCzzlizupI+E09f73M/dp8mR5dOSJYQpeE1+zahwNm6P
sTKZYHY0E4pns9mnnf0xUp15txAfS2y2hcM4FtxbjthN4hjbvxMo9dYctSRtTybWUzKn/avlFygw
MfCAlfcDkFHP/6o3kDyYg+5OnTDyZ+EzI9uDI0FItI66CjmZ4eTlb2zkxUM9JER1cn9/+hkG1WL8
H2ln0hs5rqXtv9K46xaggRKlRW9ith122o4MO50bIZ2D5nnWr+9HteiyFfFFoOorFC4KlRfFIEUe
Hp7zDjwNUQfvl1TGoWWJSkc+d0DL2gbWl7aWsaX2T2JcohqJqE9Pry/sn5CK1m4Vy6x/uIVpTpJi
ffnYamiBKHZULbU4/0VpwfjdNhrhnG7b2tJD3sw2Qg2jEgHXgCsA80VYC7fgcaw1fvLDiiNj3XR9
/S1teFQgQEKO3dk/NZQd8dF1jQ0pBIgW2ywpy1d98+QXMrjLGqqkGtC03mgnCovR+UQdLXqzaeDz
YAebUA+F8lj4dvIltq3iSaeARQV1qgBrAkaPNYK67AcLMHwUYLaAUj60j06mG9vg8UerrcGoopMr
X9XHB8cklYAdSH3HQ94kE0SrpkCbAYGrRqe6F/a/QZOnO1up5Qby8LBFeLDctQXeASporB+x3nUj
QGtR7TIixkqMFfFU9NF+6MB8DKqGN3eIDr1bYMMXx9QuDdAc97yWUanvYNygSEX0y7TfpD4kaWY8
XcNleVspJBQjbpNrZCIx1NVQoXgOU4+3ncz9Rw1aORr8yLTdNEZobxvZJdDVrWLrFmON3IYcfpS4
QGzgxBMv0AEk/ENdpTtQv8T+gHSWSCyq/xOXhPRgp9FW+trXQMXVTh3v+6LGLxiD5C0ir0gAq1y/
naYrD9g4tRueXvquK2v/PXfHamdqTbIcs/69NfHhrLMk+JOiswe+sa82Wtjlmw4/6o1JhQv9Ks/Y
aCPg3ESQ4CYI/28E3hugUMGg+ZlWiW08UF4MA33bo8C9GAzY2K1nIrEQuvV6NCoJnhRzjKxurW9l
3lGam4LtAIfvpjUU99buqXkvgr78HinC/i6Gks5hZuXZDVq/5crSTb4HSgGe95Y0k3hyYaVr2g7u
ToZwbFzsUNapmoWoQUhlF/leuA68RiG4eunaGIAhF7r9pxYKAlCT9BfVHeR6/AjVEi3kZh8LaoSo
a/CPlBbobFbKs6dm4m6yA3/Wi8Rfo7geLSCagEtoTO3GjejXdZZuP9HJwXbGtt7ILPQ9uv/KnYWU
IEkKmlJLAyHlFcTg33TjJrgUVmHLQJVoLVUZLh1R1KD5GDnhTWyC1o7RTLOcO4CWENviMP4mUwXp
xczNcf+DaeMj8nKnRHn+ajbIzFgQzNYN2+mLQQp0G8L5X5YWCJQ4DL17SQdq37H1uaTqDpwD6P80
wjGpzZAK9M13+kHGIyTzn4D7qMfhd75tO6teFZ5hbR2ef7e4TWh3tj5UG+7ffBuPBL+wTB34nUkH
SFkEmyCqnDe6b/2Cd6S6wBUM4KiFQQXGXdUyKCmZsAGXqJVRL0nATubogyxouYTvFFvRQAL0f0+K
GC15jcMyU2gN9lkGxlJpKeTbqZgyOfkVIQCYEOgEITWH4iEkFn8ioQ/+1rc6zF1DvNVCS/nJJR8I
5MQITF04ik3oSm8PqhXc30htlGgMkFbLxEZXk1cKXt66oJC4HFpdIeFUgjsqd/56UCQJU5Krf0bf
OZZQXI5WrHCkXASmn2TTq/dwicuNEwfkVFDbIM4b2HQjUrwYJfg93AjtVTkCovGT3tx5OlASD+GE
EiUPSb/1wUAu4VXz0InmVdLe6Sq7Y8zGfOWHIypePuzAVPWe0R3ZjdhowtAq6M9hGkwONsQUv+Ar
6koab6MEJjWpAZyASlHXVYz6ry/VbpmpqXpDgRcRijjI71RJHFo6k6+O0Q3yi6KCAKqpCCH8BWEn
yuS26yvtAWFLe+El/u8kj9H9oW+3R297XAYadQLHCrKdQwtjB74WQQONvGaT6CgE9EH6UqX0x4m8
/o2BfqIE2T+QPecoWi56u5arDk+atZEWwatIB5w/qBoC1KSGf2srpvEKrsncVFN60bZtvq11qs+U
xMTdCH98FyLEtUl6wLNB0KKz0YEY7kWSvUSBTJ8VE6Itb+cBoBbV7yjOvzpDr28IF2jA0XnZ1ZEq
n2JfyTbAN+QLSE4EPGKbThSIBFqdmQZflQZNHzeoyCO7vMFTj2ppT590ZU9dIWt0jBER1wjMcqoV
QDsqh6KzXXNJgCCdDE5V5SiiBJGK2C+PStIjjUWP8AGBaNa6zpMn5NsR4xDIR1ZjXq1cs8sRAFep
v0dlvHfjfPyakYntMah/7BCpWIVp85vowlvZ8RoSQ2ThXZxMEBIh3TWB9ywsMkYcMigzo71GcQKn
jDpub3IUAvduQvmmLChOspggjXtDAz5cq1sktb/5NvfDIm18hI4Bfrlxm6sraUZ/EPzM9kFuN+RD
UbmtKlC7yHFoT73X/YBN8r1C1uKmG/3hpaZYvqIf224GD+G6IK0dUgPfuqejlm0rt+WNAj0aJQX8
cTxcj/5CYkGLRpDNoXixREvGWUQRTcUkt7KlUVkFGsPcRWWf2D8jpB/3hR3QO2xJbFV19O953BU8
UwC7Ped2lGzt1hErd6BO1GlofOStER6A93XLjvhG1gzKp83sHllO6plVGgABz1y57/Ucgmy0H4un
SkXmBMV+9c3MG/M90CftLAkXyEJnZRkidXqvuZ1cWk00bNLRtTa26pSvYVdRU5A8kXFuRw/e9Ps9
CHPtJ1EAkmml9vQI0/4N0XRxj3AjF6ruVVBzaD/HqZPswYsmZFcZGUiRKz8JxWRdSI/AylCdrY8A
+h0Nvmit9wZqSaWHXpRLRSWM3GCjFUGLT+skdBm1IKABu6FmbVDSavPmJQDO9aqSuIG7hVwqW6pW
C8fFfCjMG/9IL9glNY+j5w4XkScHCXqQ9UP9DVi3vkFujYeJJYDZ8D/hSycNsTNBRNwUDUXLZUTF
Buh7HIN/DeKy2BdRWlA3KZIbQtZ41I1cudXp22/joiHOkLFoDekTQBieiKGEaOeqP9CmeQUT8NSg
3Y6EP0Wm2Dnm3TGTFPc0Kjlfil7adx4A82VTA56j6+qzVbLsZ6j18TryogzvdDkxxnECfXbGTL3R
kwbvBAq2W0OPgq/6RAFTpebvKZpFvxODJrQKaOxBzQCXllrTr526j+94cGSPY5+IjYK72QZBFvwI
rOglUIwiW1a7MMPIBZ04h1qtTYkdF5SV6aGcvEvstQHAUdz4yT18VYRIGpfWSF7rcDpCihE2Cj+T
JEr9ErSTrIaNtGnZJaBJwHbSCgC61xvBiKp+ma2JJMG6ToFPwtMwN+wFzGOx4d2kpVGCrc/c8aeb
xYItMAE60qC49SovBNqqoMyu8u9QRhZP5jgaNGX7bOWI2tnaBp/LKlEgUF2kvND1eaHGrP7Axcjc
WWH27PZjuVGEZvyFl4OcPSKKqvUOpkZR/2Z3dn4Pr8n/yRXX3wMFAaiDGGhCrRIKVYMzwAoXm+SR
wvDw2mbEArqv2a6L5bEo+nJRSv4jreb+NEZNL3C44Y2H3jTgATG8DrzFF6bRB08KfZntaOjIFsQ1
u4WDdhc2LANy8DisQDxpOB4CEcPJUoVSVH7ngZ9fBBZ5llP76wZF4hSuLEm7P/0LFHYcv1vW8rGN
/OKYCeR30OL1vTunj8Qt4L18ZQ0DbU/VGO6LMLG5wGv7QUupleHXF2+9xmHDtNIBBUTfnV4gPhuD
U+4LKs+PNDUC5GDTd3gq3hqtaO/R8gtt17foxYV0D4ES6cmt7XnwbRM927YGanJuU3pf+sL6iSJ9
eqtlLWReo7MR1nfHxcDT7QE7KcIy+HHiBS92rc/cZ8sCEunJnMpKiphjRBuTWkhJ94h3z2Mv4RME
GvUHo0N0qA5z+6FsK65PR0x5GjyPsFcjKod8tUGFsBRFWCew2ZU1NorBLrBBU/F80yeJ53TXcByR
tyVYdbWDiXEA8wStjOrZHGycprgs7xUPryWwiwrUG1QyebgG3KR2/u5NGXRaFO1vW2+bn4nVeJsY
ey/E5FBf8RW33VLATA9qO3i4v4iaBhdas2EINEca6kDJGqlBF3DJXS3hWOMwjI+EjpiAGJikXtZ3
lYQbYDpieKlkoVNgdMUtMBy44Jb2ZqMfEYaUnBA4rE3k2mofjW7f2ZpAJR6Q7AogYYHhwMuuW2Ha
1YC6yCmnxWCHFdjTmguhzI5zjBRSt0fnCdWe2olVbBA1cZuDwN9YRuvcFMmYbxUN8EwzKuWOg0dW
XVFsr0MZrDw9se9iALAr0juiUd18y0ER7ioAM8+FPWL22eCNiGpCuKEe3d2g8clxlRV5+6DaR1dT
n2VsdqswG8R+lOY3vTVRkI+5VeuUJgUAS/u5gUC3j+oE7HbN/ihM0Nix0vg7uishIg04YwyOgP5a
5Oi7JQWHhKopOZdiIFlL3+kedyt/1UUGbBs0tnnbwMCuhmog3lfZnebADDAa+KEIaTbIPaTpDg0t
FaR3E9IWNYsfJK5kOYBP0X+J4oYQKNT6Bk0tNi56QApQJd6wybsQJT3VNmk3uVPmD+wr4wZDthHh
qFFCHPQrvPiy9BcpEIxYWedvMmphCrdKIxcaL1QQijrUkhLoB3U9XunS0IiVQIz6qIR/FEGUUcCb
PxscLkKgJlbWCEulFSW0qsCtXsuyrJ7UCg9Hr7CjrTf02gpxNXMFIPcHnX/aguhs7jPunbVVewit
5xVqCzCyl+B55C4OEQ4wGodgP+jfm14W+4rWPaQiWkCVBlI5BsG9aDEnWnVa9wN/NHULu97e2Ilo
fmNMZN1qTkj3yFF/ytZINiVSq89O5/zwpQ2YraSCQAPtF3hebU33hodqEFfUktB0s/MOLIhosMxq
LWp/arY1BcpRGrxvhGlMdyMHGIACp66V8BR48g7uW1mvZ5z43Eh2jWJ4j7pZJ8+CdyMg8bqncE+J
+pZN9bOo6VPkScYDwva5iNxWXXe6CoK00tSFlEq66iHtLsSQokdI+rbsR0iYIAGzdeNx89UuHSfc
+HzocEG/7RVfh/RDQYZqzlBjjYXooWPK+jbE5mLFp+Ap7qvD2o7TPzp2iSs0neL3eqDQbcpG+VFg
6EWxwahhHIrngsTygQYbmlOq238n23sDXWZRdIUCg7NpvyobCkddC1YhDLNfTI4jnfXQOiaPkSyk
G2XnfnXbx0IsqrIon3zCzs7PEcUE50eHgr6qnkJZB4KDiwqNDB36W2SGDyZO8SstgTArAl5Qsscp
ZaG7g3ujY2hCgiUHUMTcaeqI1EyD0wcgKZBMlSzHW8dp0Tf27ei1dqlc2zpNhyriajDVDhdWBBOX
cRCCbKYMjIJuWYHL6d7wlqS0HMUSMREV6X5YI32f7WjTKMsogu7YasawBjptQx+BOKF2+AuNKUxJ
B4enVd3WxlaPKtjo5YAhAr3GO7gmX8Ioso/AgMJlkRZyC7YFKSdUPJaU+31oAg1XP7h6CDIq+GKp
VHuztgqaDgBsaBMI3hfNkHtru5V/PKdpPTqkfT899xVkq2BHwZgxV1k3CIq/LshkZHDRmAutobm1
wKV7JIBmU5f4WXlEuaVlk0/SHtVegRu9FntsIqlLGZj2VMiBA1twzJZWq4nmojJV/AKnit66pkYS
1FLQN0ewEKyaZ95WuUdFBcDGL6vrmz+ehUqhQNtXifPfNoXZLdibfIvf2zD9uuRPpSVi1Ro0832d
040oBMqBk06pSgBeBjai3YmPxo/6tUAoc5GVdCjtWHSrwlKjbQkM90aQVOGGSNa2qLhu4bjJaFdi
7YSEKYJmgQ1HpXF0BIEjq9zTxBpfLLwQDvx/MSuofWWdNIGyFo0/QNsDgAQCUf2lNCAvKcgVvyLL
CHglRHgI9AVLY0xaB6KFtW8ZNve8oBsIdz56rfClDbnWvQktXEFeueFl2sItCKubqKHeg5S8vdbp
3yEWYkiUQULzVteiAC/QfmMUcJBzWqXo1betor/Qz4YTKXQqlJa0boVLZsl1AaGJ9HCdJ0N5j3q4
uS7HpEAZAnsAWQbw2Yh5SW8gCWTyH3HLqsDicxL+oFoNBi0IlqJs0KyxTHCcnqlsba0NtkBp6CjA
cafzY7RvlRDNVx19LtRUKTM9FQYIswyzoeWYu0guG+zFMhiACwTli01XfCPdLw4kBnK8yZJEHYG4
FgpwGnSQ6d1h+LL2oIWB+pzapmkjvnvkCt+KlO7Y2MbqvvNT89FPqMwqYO2f1TyHndY7DtR6IK2A
IUuK8yYNXprgcK4AfEtT0+6sDqokIuVvYzPBJXV0aNUAGjkPyWZd18Gb4FpcxC3FCmrsYsvmpzIn
OoECDYC1AB3wLUJ2oCVUtNgmPVZFIQcJVYe+qwbfiFzOuTexIAEb05cvvIK1bQsnHBa07bq3haZx
bkLc5lwt7Hc6FxhIWKV/kJS51V1fgEHGYiyS+VPWQ991wVQRjyiW6TrVHTuOUX3IbT5bgnFP4JgI
4Jtp8gqe/EXWFiGnTbAxDrAQthzAAoj0gnzi9VuhHmtFqzEZkBLDgHjhFDBiB59orvTok9X80GVY
KObzCEAKUF5QvmINo2/tPO4OkW9a3Cpsu0qnoUonbaSnjISMHejiTtdBs3N3a6BWjIbWKiUtMYkh
BFWabcfasH9mYY21Jpq9C88FOXXZjf3UtNw0dMPRTYM2jamrM9P3hhPFk3jInuAnf/XGfJlpw/fL
Q5zaljOE6ZBMG7plCnXmi04hTDZh0WZP2rgf7BfIa1YEeRhO4uVxTg3LmYQmHV1oxGrcpv/zX/nP
H88BGfv//Ef778AvR3NInPQpD79QWBC5tzKJok3wVsD9uzzW9JszRBez9ObX//zH1lXz81iTyf2H
sUoYR8HkW/g09G+p98dBztuhPa1RH48TgGF3QLguj6gZp0MKVUrL4BQ4IH6nL/lhSA9DSTGlJE9Z
h3IAQPZmfIIRCjbvN5DXZaNQRaV23/1ynEMfUTSsrsz5zHfkUNuGFDyKaZHMvmPcUwih0Zw+vcfZ
9xYGWepwu60uT/PMR4R0o1Nc0YBT4qv4eZZ0xI0EbZr0SSKJDfovyp21x+s4zg6uc3d5LPN0RT+N
Ndv7oevoo4FzxZNNPamD/SaQl9CGb5dH0c8O4xiOZbJ2Dkfg85RAW8pOrRmGKxwniCdkxDbWHxPH
hOXXQnw1DXfdNkffvMHWinYQ5UwBeeWLk90TsAKXB9WXGEmu/gavu8s/7eTwS12VKuusG5o5/f35
l/VxUSuK7+jPZlt9K/UjMNw/l0fQTjbNNASoEN3iPrC4pT8P0Wqg+LErMp55vYAmQEpCdxEJacGX
Nt1PRQef41VPeh9/1yjI92ZxoHrx6IXxFl8mSiz4ti1IqraXf9bJ8ZUkF5qwNClVDcjJ9Ks/nKUi
80N+c1EdIrrpmz6l6mDDJMPnYVQfnag5VJWJ2hKscnLehOT5nw/PIVIJuJol7PmOoA7lA/jTS179
VDbLETU7C2vMh1yX9Zcwx1xQHYOQloNq3lSch/3l4ac1/xS8mL3gL8mFqRL9Z5/dhKo90K8vD732
Uo6HAhk3fGgg4Dl2s1a8m8ujnWz/aTTE9CGW6twBf8W1D2tt0zGh3GqXGBvC/qNkU5i/jTy5sqQn
cWMaxTalinOfRRY6D051ClY1M8sDyFu3DTBi/911mGg2azLUyxM6PTWWY5qUPG3uM8eQs3uG+mNR
2F1fHgAyPpeWd9uZxv3lIc6tmYk1q6HqQBK0+ZqVadCPdljiZAIJ7hm5F/0x0mpEY0KEwi8PdW4z
SF1nOpxTTRWzIOjxklJDI6sP9KTxIDa+gYvZdRaE6pq+ZSy1L0iPry+PqZ1bQklIICYI4ZykBIBf
G/rSDJpQdiRrtzY+VYL4D6IwG4/x26Z97cLmsQMo1TpoYAQ73B43RS2fL/+Scwv94Ydos+umLrrS
J0+uDzU6FVb7NGRQJovXy4OcizYfB5ktMTI4FWDwsj40WGIqX6Lh1pQU0SCdqAfs/Crl2+Xxzq6u
MZ03h7iriWnSH04cFkdmlA9MSqX2XtZPoesu//9GmMVPzF1bTYDOPtBl88iiIZT27pVj9tfaz8MU
u59CvW1L/Atn58yRjtoJc6gOlfJIVTyjlB9oj07xphnpTrg75AvAsGdXAsnZj/Vh1Om8fFg8V1ZJ
ivFzdYh7sA7tTSpeXFTtRsSheKU38aKgQHx5NbVpA5zM1DSkSpQ0LWN+D7ugHpB58usDNhsrVbtJ
8F5zH3N3i/xG4t+0AR0s5TfYiStzPbtRPow7/fmHuXoBslC5FzCuL75QOnl1sZe7MreTtJXAzC2L
9LhUhY0mxOcxIJSBceK4I5TcUnNAPMZ5sqpHvdlrjlxq1Z9MvmveF6U9+vlD4m8uD38uutmqRk9X
EKoJcZ9Hp5gaxRFQ5kMzkDW7aI2sCuEh/yG1eplM/UE/HvyDMvJyvTzyubX9OPJsHwkf3YzY5ohk
aDaPeD4k2ZWL9TS1shwmBkfNcFQ0+2ZXnjYA2UyQzzrgReBYL3bF/Y1g7K/L8zg9D1JFz4ivR9uF
e3wWTPBUIVvITc5D8Y0nFsEazwk6xfE+qXZD8WBr126H6Zt8Pg0kZSpkGKEJ1ebl+PmbhSEtZPA8
7Ep0UkLEyhvJO8PUFzri8WV5LRk7c/o+jWfN7oAeRLcHnLc++N6zy4cKlFs195BiWNU2llQlUgx3
RX/ba1cu+dPv93lc/fM8W7MpaXEQpolvffjmhXu/fGaDXv5+p/uQUaZXsY5sk2FYs8sny0SmQpCt
D0hGLv3sYayubJCz06ANYWu2ymtinkDQIzEG+pzlQcJ0TMeXkmyW7GjdAHe8PJWzGwPYm+2QsOgn
91pjq4UCuqg6aB0VH8vbaBa8mFJHEbZu6K3F4z+/glg8h2lR4NI5ZLOtGNWw7UJLoAkcY9QhOiST
W8Sntoa8jSQeC5PWFKBs5cq4Z5eUNz6pkaWaHIHPO0NSjkbGgfdBF6HTAgpatA9p8mabN5cX9DT7
4VTzLHMMHFDJFmbR0UOmYoBxxjMoIjMR7hrTlZuoF1eGObcFdalT+rGxp3D02RZUbLOhI2bUBwua
A4o63TYORudfbI6Pg8xOUw7MsVYwkzoUPGIasNM0JaviLaP1Vl7Jfk5LMVxoH8ea3WmlLOhnh5Kx
0kff/Qpymp7VZvK+VtSDKvekq8j/D7EK+91dBcmVwHF+PR3KXNMLxDJnnw26BNXAUqsPJkXTsWru
QVa9Xd4Z53YgGHBdtU0hiP3Tn3/IDHz8kkQlkuYgDX8Zo+6rFA+yQch/e3mcczuQSp2tC24Y++Rx
GBfSpuWUNQeEmjBM9gAaozHYdJvLw5ymAcDlHYfAQRCE3D/7YG3XG54HR/GQiXxpgQsdtZsOG/Lg
QcdBNL+9PNpfmensBtOYleXoAPWEqs72IhRDGSvtyHAozhneMQSrlprPSvQk5IPubczMnxjmizyU
S6TQVyCfloLiNCRh5OapVV/+PWc+pmYIMT0ouQVIqT9/THBahgyDaDgE5p3lK+ij0p12bsW1p+SZ
j0nRjtc3xTuDbznbl2rPo7Wt9fFgWqjc/xzgjYThlZrd9N+YL60pWV2IRibP49lcBtq9aR/k6kFU
k1vmwcMpMQx3Ut4GbX9l15x5gUjNAjkuLN6qwC1n4b8EHZx5XA0HT8CMYvXSSFPBHxpICEBAx9Vc
0at30Dq3Yxhe2UTnFpOM1eRm5aNRzv780YBvGzWgggEp1nANidYNFUwS//lFQ0b+9yCz1YwHHemV
tBwODudby4EL6k+1iWCuceWznQlZDGQ78IUd0xbzNoOBaXbRRe2Aiz3cbr3CRXv1jzc56Y00qZaQ
Cp9c1WhV9hIsT3dQdYSfM/XeQD8p7s01tZor8fdc/Nc5UMKgFk8ZaH4/J4iMg1wvukPvVriWO0DD
sow2r0htiNN6EixRL8SWSoHeV4jceWqqvviqW6iy9SSy4K7Vvv3nh/zTb5p9ysHESBZTlI47KVjW
ya9WeS70B1v9cXmZz52JT+PMDjm28kmhamV3MGiE9dGTGsLeChZ9/ljYT62y7uqjQMzhyqhTxJwd
e51rgjTW5iFnqtNp+XAfmRrZa4kL6yFC+w4J41gvIaeu6JPl/VZ68WIM6UGnX5GEKY38yuhnYo5u
AFLQoZqr/IjZUVScuHMUWzYHzfkRIoBEoRgMQprdueaVQz99pJNp0trhOUd8I8x9nmYFkJkqfdoe
Rv1PDDJpKhLloGvC/EoJ+Ex00SmXQi6gCH1670oDAfGs77tDg8onl8d21DCIMa49Uc+eFNgd3DuU
ZiXl7s8Tog87gtYamkNcHjRz7bU3Rnh08m2r7+ler2t962Fxg7pJR0MrlC+Xt82Za386pGwXGptU
VmbxO/eMNEMUrTjoULqdFhQmwq9Ff+h9YD9wD8dofXnAMzuFO5ZPBw0Vlti8ZGXRrOYPnPygJSAk
3J3w75USlDWyE0AbrmzL6dfPNsunwabZfzgThW244ITtHD8pAAPpbdtslOrJi39F/lFGEGt6Y3l5
eufW8+P0ZusZcwwbYJH5wU3jb/hmLxpf39TVcItNNBAElBjH7nB5yDMnQhDUaZKgM6AiW/d5kgbo
DBzRtfzQgnB9GSQ6mFsnPV4e5FwJ4NMo83PXObDzDEYZhl0He0MErxWWJI3zp6Q0DR1e6bcu3g5o
U10e+cyK0nhjv+A5p+nsmc/TG+t2VOoxLg4xMKVFqYjbDEfkEB4GyoerEnRZpFzr4565iz+NOf35
h30T2abjwMQvDkUCRVNZTYIOl2d1bYRZtE408Ol6x6zyAbHABIvb9MoI564hUAXW1IThsOnzPjHa
IgXCcGzFsrqpK1goyjEGDuZYj8L9krSIgzya+rX9f3ZeJPRcBpZNG372tSJdKeLGFmzGtv5WGNne
zcPdv1i6D0PMrtcmQ1Qg9diJuSh62lcexp51WF0JjNqZ+A+A4e+ZzE5yZlJ2NxIESR2UUwI0iboR
9Q6smVe6EeBAbbv5esR501WjG1tpFqj8vsaBuoOpBrsOPiqKtm+XZ65NR3kWzz78Jm2eI45FEqhx
xOq64OyhXKOV4OZes4qqoFv4eTzCqTOfI5ZnjWobUt4B/JbGgffp0bzdXvk107c8/TVSEHYEOovm
LLo6ea6NdmIh2WqUzxLQSiDAbwHbLyptLXRw5MLZtL152/ErdITWuEG3ZaE+Xf4dZ+Ifi/L3z5h9
qFGNRt487POs2csWJioCSX0Nggi4wuWRzh+pv4eah9rIjbrUTblPigx+lXa0socieQjUe5FDs9h2
3vvgD1cuzPP78P+mZ81ikafbdR630x3m7I3qIbG5Sh4vz+vKCs6b7Zg5WIi5MgTw7zU21k+m5U2m
u5uyk5vLQ/0/tvDf05l+y4fQOuJ70/eFmR98/6HGflEcpXyZVAhUnBOd/GerH53he2xuhXPt851d
SWRpaBfbNMvmsSnXk7AH9p4fjHLnti3k3K0HluzyBM+u5YdBZvOrugg1sumIatUTatLSf9O9rURF
6fIwZ9Io0zAlZSGqCdQtpkjxYRmBjNc078nbbMyRuj9RujURPtDld1DqV4Y6P6O/h5qF9BYSTNCZ
XnHwwt0gXuv2W0ObrZJXEvtrM5q+3ocZ6UhdR6lFYtjVMPuQxMeyAaZxZWO09G8ihgUZXWj8dVLU
TbpcwSptOsZobnjG3k7vs+Leaq7gBs6GC6pyJkkZ73n6C5+nhFa8E4dul/OE2EfJe5NtYxxQgva5
lk9mBdQ/RovyyqDnvtbHMWfLmNRWWFZxxe3ouIekhhxQlJtYgxQdpcO/iBuCoiF1PPpQJPWf56cV
ao+xssH8LGtv5vkz+qRbpKTXYF2uPd7PJRYfxnJma9l4ARKtIbc+/goLtfhRgZy9fKTOr9z/zcaZ
rVyTIG1sedNs1J3SvFjRY5m/B/6Xy6OczSs+TmR2ayKlErWOy0SaKMK9DUpQ9OJTHkjzOyV5FH2y
oRq1sOW76PE8uPed3wYqG+a/CYY8/AzJ4xa5wHnTSwWJBpmpJOYnLRWKyca6fHdz/UrwOPvZPgwz
+2xZoOmDZbAdq/KxDF5d81rd49oAs+gUDIiE+zHz6ECry/q3lX27/MHObgsAFipoZ42mxvTnH+MS
9CcMO0fSaOS/em3dmW8ZsSmW11LnawPN8lqnTQMkCFkq2IsIkH4V6dcWXN3QvVye0NkV47gKALr8
7cxO7dDVkRxD9vmIgC8cJZ4f11AT5zc5/23bERRQ2GCfFw2l5iGJo4LXIsz5AnCG1d0F1kPno38S
OAskXDDvfJb1+2jeRi5kIgjZzp4KxZXtd3Ll21z39NV0adJ2lfMrH88KvWuHKjtGuRLs/Myz7vxO
ypt8sJwr4UOb5vQpHf5rLNPhPpbAGuYnqo9ACcTZmB2TSl+GIVXPHk+paoX+aFPtG/RgMoDs8MmW
WR09g1cN4P1pAXYqUY4Uh76sgohStnplCU7uVX6WxQnnzWpMLaTZASnjZhyUvC2OXgVLzaoxJv+a
UVXS4MLYV2pmJ1t4Nta09T6clbgt7UImaC/b9quPCC2UzaUf4p8DB+LyJj73YT/OahasB9WKiqLo
iqPluYjxQmrsknV3tap6dvFsqv/cWKAD5gASu+8Ts8mK4qimv1VMYBLtS+B5i2FUcF+7Buw+OZis
HvpKbFOLfzqpBBbSRSrHGPIjkNsXsw7uoCdf2aTXhpiFY0COllBklx/dOnuPILQ2+Dle/jKnGb4N
cBe2BDAEgwbpvMKHFH4cRDJiGuMXE4o9ZFGku4iYZbUasxucsTZYLK+M2N82sLOi8krv4cw3myqI
NtgY6pkgRD9vQmw/NBOhoEmR0922oY6CRTfCF1V4GlYIlmZVdCV1PbOqjqXCqBA2EAhjXnqHsmmK
EM2tY1N/xx1l3TrXYAhTTJ7FFkZwNEml2DpFkKBBCo0uU7NjAF1DoJBpBT9Ts7qrYyx5Uc/V7HV/
DZV/5jB/GnO2V6K+NmLAF8ROOJO1eIb1FkBcMvvt5Q1zdhxMeqnvWZIrY/rzD0EjQZeCnmiTHQ0q
KR2SA2svzP11l8sWoairz5kzkcOhH2UJA3CAoOr+eTi/auK4GOLoOCLWbTnxuqOKUqDze3lW5/YE
2ANTA1HHl5s/0HTo7g1A7PCYxyVS76bIbzEpuvY2O52MyUUOL4nXrEV5dNY8gPSsKzRm/GPd+cgx
pmi6iXWptVfCxunVZnGh0VoSYLlB+8zWrDT6zJKwq48xarc4BA7Rd4mxmomJ0yaN3y+v3On5tbg8
gf7TwaboO69GtBKNnQ77UeoAKKN0L1m8R3QBneHvsnu7PNTpR2IoFg/oJQSvk4qAZyBvV1GtPIaJ
izWSYqFugKz8Px4EfNR0AasgiIA8fN5wFYU4RH5H/+i6nf5Q9mmyNu0gv/KuON0JNi8wbioYC5pl
zqu9QdSpcAjt5JgO2GajSWYMaD/r14Y57QOwTowkiHZTOjx/86WO0F3L7vQD0rDroTPvkrZYIgnz
iLz/2gL/pSjuRgw4wFNrVhWxuryYp5nlX+ObZDO05UwxR/akxeiFdpHohx75h9zUVuiwx8MADRdf
dHQY/Pt22CMMDUtp6wIg6YOdVT9js3r5d5wErb9+BoAw1CHo2s+jSFz4ROOw1Q8yw3MGyFvlxyvZ
tLByd5dHOr/iE13PxipAnlQrzEKpbBsfn4OJwj2eiYtsUroN1rjEZjCttVVu4cEiccj4x2/EaZIf
Rp5l8e6IAEQ8Cv1QqbfleN95d3ZwpRRzsm0n1CVXNfOikKVbUzD4EPyhERt+YKTioJTdDS5I+8BA
SqYYN5cX8eT+nIaB0WOrEMyAy8/OYFT6aq2p/0vamfXGjSxZ+BcR4L68shapJFlylWRL9gtht23u
+85fP1/6Yu6oyEIR6kEDRgMGHJXMzMhYTpxT6c9G/q3VD4b2p6FS7DlPNeqaSLojbf5R/884G6mP
JTu4f5QUZxZtpHCSXAv9F6nPTkYz3MUgLv5/NuZ3PqPt59c9NkZK/T0UzFa+8t0Wjp/8TbU4esiH
0AoxZm+zpoZZgL+xn9G571X4l1N5o7WPjeC0gzLMr1ZigYXvx55ALZFAWZopzxsc3jTU/oRs6bM6
odo9QhWHnCzK5N4jc9cfPnrEqaT1xPWMU7PC86OHhlQCl1PjPSeG/Aums1t45m7HJPl9/egtT7h4
n3k1wUmBLZ6nhV0O4sdHYeA58bPHWE8eVK2FaMRZiUGXDunczCzqNYwArl/V0Z+zCamkENpEiCB9
xA2atQ7+xQXRBGGfbEKO+fvc0IeN8gheXT+afsqx86meUKKN1gYQL5jhHGhA94EPKUtkQp4UqtyE
5rPvDQfJ8piMKF21WzngyxotGYLKoKMuQFd0x2bQ9lyxkmkCffvMYONOhmI/u5fLR5hKQiXeWNpW
5g2x849vFmtSyI4EgoVlnh+9UZOlYAL38WzFQFPb6hOUJ7u6S6Hct1eij+Vn5CpRzAbUSbkH/Ne5
KTtWfKj5m+Ild4ofKLAhbyQqDfr366d86SgYKlQIcUR0iGL1zN21Tmr7kxxFL0P+YqPP0EB7CB2h
W9nWbhwyt5c+vC6HMMTk7oLuVam3nK+rKuAPNsxcfullRbrLZZguOIs2j3FTNWuTKvPLpQBQtWzy
SRBtJOhzDIKpjP0UFeX0YiO38tQEA6VuKalvzFIG3J7AB7GyuqVBhceDig24B1ETmB0QaJxre0Td
6tR0w/eyqNGDlaB3t/bp6pz+fOfoIr83Nb8A4BDCiqJNexqqHpUCyaVayzRODW/vH6U8NKG/8mrN
fbwwKGZdWR7zK4ucZTSLemr9KjoVvuV9V+wB9FZQCKq8xBvvh6gc7xKlT1bxEPObgF1RkQTr9J9+
xeyISkVkO0gvRCf0uPQnpRpNz50c9IDNvq/oZzl/0NBroUQ2y4eiy6ECy6QG+YQBls29VLXQsXsR
guqxzSx0Bb/MSki5wETzA8ntmWbQSatB0s2OtJOUaRJBIHeCsrlEGDqBm8tsFBN52R7ePlVIsdiw
diXl0N6WNpWARFEY8bC8bxrIoN9dMoH8kZDdyTxbdqMEhbAesq/f16/6he949jPV85unkGRAgs3P
rMfgsdWz35IOTXxnHT5sxmb0VSbBpbBC2nluBr2dIhe125Ne14ekBRnnMIU9WbfXzVy4aUxcyAyf
UrthFHTm/6OyGptcNqpTZtxOIUqI1Sk0qo0T/bxu52+z730Jh90lgAdg7hAHAGOaXelM86BMUprs
xK9BKK5BnVzJTIQ880TdB1LobAoL7buE43EP4wLs1skAkQsViugX4Wv1bAXDN82DpWgaw+gJfEX/
glgT7Hqdbz+VyObu64hrK0MKo7pDpVlrN+jCxoMaFhUNkhEc4uwp6SVUQ3w7S05d2x90kNG3JVMq
W7Rl3q5/q0uGSGMN3K6Ayc9nESDvTS0HgaxTXWTd5ynL5Hv4t8bjpBRricFy+2kNwDMA6Fp4h3kB
BeIs3RxrlFIM+RFdlVsb3pXBgpC9avfXF7X0s4w6MItC30UG6jlvRaCHArqii7tTpP/Ox2918Kuo
fiby93T4YyhrD9YlY9SQea1MvDup+vnlGQoZSU2qrCfLQgg9vK2c6tBNFVzxTImH+9z+dn1xyx0T
4/EiyDX+ZlizWyTbJYR0ilMzHWg8VZK3HYrxSwcp93Uzy6dDpQjFuyE7nEOOxvmy9ImCguR71Umu
HurA3Pbj59Z+MIunpmxWtuvSipguo3BHbLHEGWeF7rW+qtYnCrrabtJz1Q3EgKxgR1xZ1YUzaMsA
jQV6U0CAZ/cKgescaH7fnnrqUW8ZSro7JXjNvV7bqqW/1s+88A2JCGWmA6mu8S1n1syekZrU5L2X
SsLO0G2lO1u9DRA/WBvymVfXFB4xMWdAzRDXyvDj+W4FkRXoMGwTWfi7pEFyBYrc6+dB7Pe5T1Xx
2jD9mAr56fLFjOARzKWsPzV+yjBZ7FrR8Ch30W03Ok+xlX8yNTgqZV/++OH4O+2L4yCp0uYz0yqS
6hMQs+4EyZFrtW89ZHH+qKysbvn9SA1Ukm5yLENQCp1/P5GT20XmhKeui+9Dy79HbXEFLbI85ecm
Zm95m9e2V+MRKO6D9c4hOJWsT8BWVvqCqrj/5xslshwcuqpS5WG7zpfSloM+akkdnhLoQ0ERMdsx
eYjhWFP7aDn5QVfe/LLe1iokgvCFPCCMNP7wwyj7aYNR2DuxIDrvFf2mMnVflP3goMgzfdtmtg/Z
vv7RoXhBPEOLnCIjFxP2G/Hd3pWlkJPp9XHyw1MYpTe+Xm1s5SabxkNnDwdT3Tn0kq6f5EVd869F
kkFgBpynRVbddmXi0HGJTjB7KxudGYpcfXC3jWCjl4t+hyJbD7G/o20j2xzd3Nf+qUp9QAkl7nY9
3BwrTmlRdvz7g2zqFZbOgNWiZDbVJeEqRYRTFH0ZYZwkQy3j+xxRjv5TgIJOosi7pvrpmB+dYRaG
CTKgRCCXNBeVs2BS+6m04vhk0KybiuE1Jg53g96u0JfXjpm2Si6xfC01YkCdwOw/DC+z3VbVokij
TIlONjMBY30/FTF8drddYGz14bW197r0ya/h/FXvElrMmfKG2Bky1oLfG2UBNX27fhgu3EoeU2C1
DuM8dCVmjrPMIlRj4Wg8NeUxhmambkvUY9d6Rxfcy5mV2WNaxIYTUz6MT35o7Iryh7IKPVi0gtlK
keVB98hqlrx2vYEAiCnp8Skc73pkLZFahKqJPy39NkvjbQwpe3vUp7fB+3iooNE8EiUq/I3Fzp7f
4MxQBwPa6fikOg9GvA8R/LR45uQnz/E//BpgijSdwA7MO/DSc1M0l3ISCyM6IcOEaNtXC/24/nD9
SCxjBMr/yBzStSRBZOj93EZWMTs+KXV2mpwvBoSKIXGqP4yu0Jy4bmkxkMSmOUT3BqhuBuehADs3
VaSpF1q2n5+iJKhdq9e/JYENogMW1CJ7Kdv81qRKEGvBTVY0blPCm6tFu9ryVvr4F24BxL+EDowS
CNaq2e+I4wGCaaRhTmpSPBae90/sNId0CFeewAtflvDO5oxy0+CBmJvpNFQZS8oRTnlbD7um+4SI
0bbKzZXvesHJOIDt+O/igHWFVAGahFF0MpuHaAgOGWyEPdhT1JGU9GSvzj5dtEdLneYzEZg8b5TV
HS1nFASiEypF0Pbpd1b8qg6fkdvxioOKINf1Y3NptyCdELgVarWLS+ArcpcOXRKdxrTYZvZ9nR0n
9fm6jUtbBaeReB9lSiTzAkldF3oV5NgoLDj0AYB63QulMthupZU243I1zKQzD05hgICcDv75HYAb
3ME9cqVVdE7U7EurKgwB/bm+nKUDPjcyqwiMJvoUSJxxIsxhk2gvOoIf1y2sLWP2kHiDJ9X6gIWk
6wESPjkO2njFSqRw0YjJ/KDoOhvE+effShn9qUZeMTpZ0n6aFLenYu6ob9dXcvFbvTOinhsZUK8k
d8JIH6EH9KvyViLUy4vgxQArKCiaZ4/hFOkGaGaiHUmNNxWTljYYd/ZnZUMW7QbY3IDW/teOMftY
htpNISTgEZys8JIKYeDy0KUPErO5vnWTK/uEBm/crFycS1/PpCxPDw8cJE71/OuNVWP5TS5Fp6aH
O9N7VIJ/Prw9IkOxRQDL0+HM8v80pV6LkLN/8hWUnIJ7azJvrltYbhCj8VCwyDAnOIAsZxtUAjaP
yjRPniP7Bxw3roHWkROuwQuWHgYrFkgaSoG82fZsHVGXDLmVBMlzbFvdrxF07EkvQRcYdeHt6COt
0ecsnbQY+NeggoBkhha4dr4xg25I0kSd9tlA2wVnjQj0TW78rmGLy7S3alqb014eBDIaGagQxjgH
8+Q/hqozAmKcPFfSj7BmwqL5fH2bltUFx6CAKfImKnj83/mCpqKo9CyG5zlHzAGK9d+OFd3Rldri
hVBkirbXzYldP88rxSi4aMrAXkJxVaz3XZ5mROIsJmZ3yvKjJvvVYQirR+jhf9OJ/YPGzF2rN8Gd
E3z0PlGZFF0ZhZFYA8q2mV8NVHjxlaGsT0AoUUBrt2PgjJuVpQmXdrY2UT8BdAVZCDVQY46Lo8Vq
hyhsTiekyaeDJBfFXq3VZOvVnY/WKJoVQW3f6Hb7piZS/6tUpwiF9F4IxsWxqpxgE882uh4r+g6K
joCugs2EVV1HhyiA+7xQq+wxqIPwVyGlzuDGutxLe7V3pm1r9eadPVndvgvU7Ia7Ted/zJPvQ6Um
T2HWQ4MRjFPzaA1OjWafhfCM3TN4qKl1c4egL4Il5bbRxtLYIJJup1srQyvQq9F1iEZfOqI2oaHW
qwQ3oCaTbSH3jJujBB7vAz/0f6pD0B+9wfgu1Qh4G6S+biR37bRDI5A6lYrSJUpPt5NTTRFqLpHy
wKi65DbVhNYlE8LWa4C6w04PwuC+iqMGhfKkPhb5OP3yda27z4Oe3APBzo0dKsHGlmp5X3lVsaEK
Uj6nNiQ7FbLyAOOVbh+lOlryqYp8F8jxfZqb+mnQiql3Fd/wNuOYm08m+ov/IDk+RBuk0csjZ0b2
txYyBYYreZ7zuY+GaF9a/k8EWBgjuH5SFk5LuA4qK6A1Lcqj81THB3ZQaLExnWBp2SjVPpYeDfWY
DWuQxgVTMaA84knATmKiSTz257dtQMgyiM3IOw3K5P9AY9k7praFdqqkvaZdEG9iLVeZwiBoctNW
mvai/Oc6kXrvBSh6qvKmK6XflQG8Y7RfPvoRcADkmqK5IniMFhHbIPnKYOinyfid2JorFDnRH3Mb
a/cvDMEIQ+8Zf71ILDtdqcvEK/VTbD/3w43mfRnHN1uNVjZ18d6Jzihvtq3QnhBYovNvbXZCkZYH
6JQTKATVXUTJJaq+XF/LwlsLIxaQPQYWaaLPT04ZA3upqkE7TYO2nVDkyYfHUj8o7RdU0a6b+ttJ
OXdncM6DemA4QmBV5zEI6mChokCKemoTprbHP3HZ3+gQ4QXxnWP/Uuu7qHzoZX8jIfteIOHYfKEc
7pZmtZuyk5KhDPSYlUiF3ZSrI1mLV4TP8Jc8gdPtiD7G+beW5RZGHH45DkzeWEL1UU1QHHhRotsk
qTfqmGxL6ZNl71EF2Xb9Pilsxlh+e/Ts/Px7DmF3dbtKCr281SqfCtwtXRwqC/MfFYhg2Id1Dwb7
nFn98bkpChi5mu8VcwjX9+aSKfuvMZGhcuTO19/y0Hlhm5t0i/tHFI5u6koLUFlBW1j1V47c8lzD
qvLOlnj13r3YVe4jmpVgq5VeNTYYUGG5Fu5esgGsh1CXTaPhP7s7WRClCZqcxjHQB+aKIYjx+h0b
dv2rXbQiLg6gLtgV5qGOGem1ZzQTVtoE8I68jaP6pZWGlc1ZFmJhZiWo+q+d2e5YamdT/pGNY2gL
lWnqWKmy08pnBMuqZNd17QblNrdO3zT764dXiMoAqG9Bkgxj3izMkXyzRFuvk4+OBqas20Xw06MZ
c93IIgRW6CS/MzIL7BmPlRoZIZJjOEEO6P1EaWNjmZ+Vch+Ft/Ua0fSFTXtvbb5pVWV1ipwP8rEP
yycrM3/YPSqzVbCyqKVjPVuUM9uzsaJ60Y8sakLX3rsJ65McflLR7rWRMb7+/S6aEpArxSYDg1Hn
/EJNqqT4GiK2RzP+M6avk5pu+6G7Cf0Tuua3121dcBTAMkmSqcLQcJuX5CiI14A+MvlI63mbodUp
fCSeQvnxb+zwiBvA5YlpZgfPSu2skM1GPib+jWIhxBTtAv1Zi35dN3PxMMAQ/L9mZkdv1Ee1VZta
PqJUtkmlsEa5UnJ7xV9ZzrL9xRmnckt2TDWToZNZVqQnZlWqbakcmzq7L9HDbVqCWM3q36yyuzVt
mglTduMNzWvaWtsI7Trc204OUeAy412sNwgzZg6jdMM20Iis61DIB66UQC5tLiRCUInbIOsWU0yo
GCdjlfmquO2HCRrq0bxpewZx+m4la7t05em20Laltw6ebvY51LY2NL+WOUZjdLCcdKdkgjvW3vQK
RCrjQC/CXuMwvri6dzZn18RIGeNFjVc+aorpSs5hyu5VrXSt6vfHz9T7tc3et8gz0zFBaes4Zl9p
1xrGd99fI39YW8vsfeuUuilHDxvELZ/afvzUKh60JySDXriyVctugDi6776bfu5e0ri1vLEb5aM8
hDB0PuXxA5Ryoels7RECHJQYfbOCnvMtH74WMg77+fr3vHRWDObeiND+ollmrkDPkRmRQuz3wac4
eqqaT1L3UgcvNP53cv163dgSgsdq31ubeYSo1Dwo37BGG+bOmJxdCJBg0MsNbm+nyMWhNLrbPCy2
dlVtZHv6PgzJtin9W1lTGPSdvvmVvWnQZVv5XeJGnAfPZ79r7kAQ12sC5OjloxXnrgMlgHeIreNY
MmKT3Aax48pKtPP6FUrKS+fs3deYPy2BrYahV3JnVH3cFoH+1ewlJDNrBvTWYMoXXeR7W7Mz3SMo
UGo2sYYnxZ8Qct57DGMhPPmgVJ47+iCyfAr94XgysmTfJNnnejDvxjIG9JbuI7+6rZB0joJ4q0F1
GEVDtSlT/3ZlG4STWGwDlTrcJFjnRZLZh4VTR444jMldnt9aKDcq+qGtHsYqcrPUe0BebpMidi/o
867bvngPBPpJpOAwK8/8l0l1ROLx5R4mfxyexDSFSQTahqH5rg0/AqZOr9tb5kRMJ8KySO5JwwoU
1Pm9D5KYocYglY+VOf6p7Am1RuSs7PBkezJzZV26pVy5H6Rxf92u8CezT4xdnn1uIoXR+dwkYTas
7zp2mZvZKOVr660x9KxZmJ20UO4qK04j7hI4CvrsIEk+SlZCPgk6hz8F9YDoLJ5/PNX3/SSNEmKy
SN120y6M1jjrL4QuvNJgRfhTDM2Kv3+XRjWdEbSxo03HrNS/x32ylTr5d7Za6LxoRjDkkLGRvs8z
qagKoiaFLuIoOehi36Ch6E40KK5v+aU3xgGcTagHgymQ/tliIlmruW7jeIxU9daTEfSM26eW0mIX
WTv0KZ4ZQ7lJ6/ZPo9X3VqRvuirdNOhgXv8dF9wdP4OiDkE0AyHa7KkLFL2jQm2NR52SdbIr9J81
/ORptTL8cSmhA/lOf4EOuyY6Mud7Z5t1o5qONOLquk1iRbellm5y6z7WpD2dGndUHk0P1n7js2z9
8/ElUvZXeNARcKGwdG5aTVDOHVtNP9r90+T9MNunRKFwGq1Vr5bIDw6NSaOWSg+pKwxB54bCPgDE
k8v6MVcT+aY2WmQxkNh26cSnD5rfBTsPhNFNaeY/1LpXXAKAYlNTCXGdoGtXDtiFU4y0HEdYzGEx
kj3b2LZpfAoahYGqSvEj0f0H28mBxBor5+eCYxGBEj13XvslrZQZdZ7ZhQEf1+63iJU/qNZ4+Pj+
vTcx88pWD/WhhHLoMQ9y+57B5hpZNAZta9AEbqFna/zel67E3xFGOhCcV3nmK6l31WYrZ9hr9C1z
D66G0jRzKds6Wpl+uLRHtPVlDgAZASji8wMjAfTwaenrRw3R3BGqGEWhFHdz/fNdeESpcDH/IfJX
gYw4NwLKRG8yLdKPMK10qKumNBJ946eqfS3sz3G7Rn508esxxa6INBa+utklyCO7csDM6EdQLvRk
vpqdtA37iImSlZMn/qHZo8m6/s/Q7OOh0mgkpYqhkf7bXR0NTwgog9EJkq8pb/vWLrW1G37psP8V
RQQ7zz8/V9BqJx+gpqqqxxjwjBsq2rRxmnJtwvXSwgT8R+grAI2c90flsNC0oQ7VI7irXTiZBydx
ttoo4f6Daq9ZH5674toKNS12CxZtktPzA6JWlTONSqwerdH3vkJlo+2qvBIi86MubRyjN26vn8hL
xx6gPgA1pF8F6OrcYCU7RdaksnpMlHRbBp+94LcSrUGPLp1DKsnC5csMsc17CZXVqoCkTVZVGKiR
m1vNk/d6/KTVK3nKJUMEboTHCNaBpZqtpu5MZ7RDSghtpyQbNNa+qL1au6pC4VBDnm/z8Y8n8JEw
3Iq+1BxMoeDVY82RlGPXvln9d2/aV2vosAthMMVP4m640gC3zA9EUUjIQEociLRsxoNsJsZzJNfW
1vBS5WAMDrF+WfbmliApkpHhHKzt9TVe/KSAEcQUB+CqeaBX2nbsBXaqHhW//VRW8c+hRt18aBhP
67x/9UF5uEWGIWQIxI95F1UmMUIjqRypR4IWt1Z/Vdnt6LxcX9ClEw9vwn9tzK5YOkZT7UDLc6yZ
9t4MxvRaqgMUUXn3+v8zNHOKHcTAkWJyOijM3ZgB2rVStw3XkGLiSM9d7/vlzJ6UMhiiAWUd5cgN
D92qtm4hiF25Vhc/GZANumfivzl6PnEyH/YAbKjJXeZ9y/XQlfs1Ruo1I7PCVdGoidJoHpfJeJIr
B8qmnR6aKzd2eZpJJpm1Z4wMkZUFvqZE/6RqBsJCrRj9B79XvkC7RYkxyU9OFa741uXWUKWBRQBf
bgDpmmO60A1zihIczFFJB+WlCJ3+uzQE+oqVC9kL0R4tVEA1/ElZ4PzSOBmDNk0zKkdpQHydQBcA
zo9hsLifX0tDh1gxvanCu3p4GqFBm4pfSbsSO134qpBn0Nf4y3O3UISe8smnEhgox1EZ935d7wbo
7tVK2nneSkVo+Unh0yK8Bc78V89sdnn9wEu6AuG+YxJ98YJoUzd/rl/a5VIwQGJrkdSClJ3zqlit
Qc/OkrqjluR7jsSmzLe1tE/slYWs2RF//87TFUbaKDEU6UcfT1dJsMgUe8+4TVfbd8trJRbE8A61
DOKX+dvbKKjGD7na0TLJtlUj/9O1goZvDYC3ZkZs3Lv1qPEQj0akdMes0fdaFR+SIv9pa8mPj2+P
gHcJpiG4VOZT90rGSzwVbXuMoqMFv1Cep25kjNu6+niPQMgNCCQe+G8dWarzBdFYbcwGRTS4qG8y
43Pn3Jp+49rxS+//GKO368u69PUMAmgRTABtmZMkIHCkJm0Zt8cg0t1CPomk2C52HzciOONhxOTB
WCj6yoHUBYxKd8ekeGnI2TL5SV/Loi4da5sqioCOIKc+d3lR1SKKZFk91fL4zir0Ryc39kVXbQvD
PlxfjtiA84ePhNoy+E8EC4tQGYq/gqgpGY721LpWeujDHfRXW61/iVbluS7tz3tbs6fcq5ympxg5
HPWeQYSvgAggFX25vp7Ln06cAMF1xkTH7MApPhNADZ9OR8lC8bu/nTZLfZTrz9cNXfKhpEzURERf
ZYE26f3WCSqtHo7kS0zBlW6yxsx/8XO9szD7XMZQOHHkVMOx0v4Z8jsvom2xJpFx4dljlB3yEkge
gTRTIj7/XpnXVHYyZhgZXoPxa6reTbEJKVVCtT5y2/StSd/8PNtI6l2lPlRteXP9M14oo/ED/uqt
Ch4QUJjnP8D27SDqLLU/1mbx1lnaHSNcz3FRPk22ttMmczOW2r0hwnKTdsJkVt/+1Q+wBbMUTmqR
fhRgQrpe5cTYsAeof5Su21bpvpQOcvtqR7u2uG2UB11bCQYvnVPGmv5rdRanofg61qmJ1dEo3LI7
SuV2DH/6a4yTa2ZmlR+UeVsjGs3+WNpvZvatyPdFfLcqB3DJiTANCs6N+gVNjZmXr9Ip96OxZw+r
qNjIQ731p+RGcuxdKPvfAJa+Xt8zcfLnTotS4F8HDHR3nk1pXmmNAbxmRw+UrFoehAhROxyUHgYL
umhJvuLzl+sT07uCi9SCaX6h/DqlxtQHWp8dA2t001Bx4+4bejKKs80JOj66NkgtyasYnaSiANLg
/D5UnWHFQdfnRzmMt0p7V09vhlXwZLa7MNtL8ho32KW1vbOnzcrYkdkOxZDU+bFUO1dJHDc3wmc9
dRRXLtJbH+rjD5dxibFV4AK8YGRDc/4JmO0dI9Pl7BjJIaNMEQ402oyJs7/+HZfeEzO80bxsJP4A
vc+/o9SNqZ32Una0Vdt1euu3kgGsHrx+rRF1wYUKS8SGismhZFXnlrRBTYIpiHJOf+I2xUEqDwwZ
u7I57DTp1jQPdfoytQo/InfV4Sn5qIy0Qs/lvf35O6GHbZtN2Dfj4kelKw+pFzUu1aq9X2Wf9WyN
o+zCl7W4BKKvJ8zO+zyep1h+m0bF0WmDvSlXu9h86taO5fJ5hYeCL8rDRAUK+rDzj5r0RV0S2BfH
yP/RQKDSDCtziWsGxN+/C7XlrjY61caAar6W+h9Heb5+/pae93wB4iu++/ejugt6o+mL45h6bmfc
DN7WgWm1eLtu5sL1hZuZsiMdRKFOMftOeZ92OejF/JjKFTSZlQ67WhYcYa559Tr7TfKb03WDF3ff
pkjNRB0Hfu6faEflSWMr+dHoUM9xBsDZpW/dS071Ue5FzrWAW9FNEPMTJOXnX9Dx4iRlSL44+oVS
3A1jOpzyNljjwbt0Dt5bEfv4bp+yYOzA8nMOclm6i3v9U9GuiQMuTZiwWNsA2mmLQNcxW4iuJVZf
Ur09OnAEaSiHg6ZaqR0sd0W0IRl/FeMDUODMfNAYBo2ctr1ytBtYOsxdZMn7zFyDdyzPNFZMdAA4
bJTb5t2CEqUu25NK9VhavZtbB2ncFeNRXmOhu2gGrw1yGv3pBU8b9P7W6KBUf8yV7FY28KWTnzwS
xdDGtT/eLiabgzCKxF6H6ESbbU7n1JCH5b5yzMDk9HlDuwWtgyLdSGuwywt7BGbeFvxBopgwh4KX
UWsg/BxNR7hUWvOzHn8foq8fvZyi6UGUQhdC4QPOFvNXIUDKK6p/kQ0XWrmxxjt9WAldL66Dmy/D
hUWffT7DF+hIdZlJBAxS9d14OA7IPljdy79YCSgCDjQTugvqjkKzWymqPPlYpE/MgngdlOVrBbeL
CyH5oPVF9gNA7vzqt1HNq2lQcDPVOz9uXGN66tW1cZtlrIpzhltVFXN6IqI7NxIkEVNECWBbpl71
6KtUH5z0oI2QwBmlm601Oi64GjwldEf0Xi9kU70fO5BRAlnxOmNn9c7r2K5t/4WMjTao6KMAJxE4
2Flk5XUMA5ZpJR9VefxZ9equTY2AFLi4TchlAqO8tQd9Z+bmTqU7VaEG/OEIEmVcUboUNGagT2cp
Y8lADQxSznSspC/G+EkLDkl3uH78Ln1HSi/EjgJJy96d71qD9qcEiHYC+mM9aF3z6Dnd63UTF7yc
mAcQrxtOldmDcxOKp5h+lQgT5U81ZbrBgV9zNNx/UU3ic9ETp5AEGfuCgrVhF4yiBMUey/nkFpml
u/I4bM1QCzdFMXzcBQEA+kszT6MDwMf5suww4yksTflY5+HG6CI3CZ+9MNhe/3jLsEfAjP7Pyix9
tvNQMiDTkI+pZHxK89ZtshZrP6SwuTHlL9eNLf3E31eIgjYjaUR1Mz/RVJVfhUMwHaMW8pNK2Sh6
ulOllUjuohWVWrl491ADmF+rwMzsNAG3pHiSD35m+jz1GSDn3F/x38vpdWbsCav+19IcuZTL4VjQ
6cSSorpp+uxZr076xwhfaqAhcksvNNA2U/HhwJF+EYShwgnSVZ4TkniqOdCTHDjvYUWxbHSr6rMT
/XN9q5b39tzI7N4abVkXVTqCdGvlu6nqH4xVnqGlCUrm1IlERKqg4zE74FoX9kUuNxXl5YdivC+n
NeakSwYYBBVAEDEPPX8x1IDSUDAZ5SkY4y0cb25Qr0SLS9eDWgJoD6HcTH9mnvObbZGXcjGkp1G7
K+wfQfhCv5im1+31zVieaFJEweor3A4ah+JnvAutk6iHCFwvs5Oox9thCPIiR7/843kCZoiquTV/
AVviBX5npko6ayptOTt5jszkdLJLojX14gtXRtgQNL6CBH4xLiqryIjXkZKdbFlylfbWsL2tX/yO
omiXIgcdEJr2hewWq0N9S0cnaF/AzjCwS4VhDt1k+Ln10x5qGTN1Nkqufbf8+GYysl92qbqO/3Ho
gADXgfsAwQXQZH4y9Caq87r20lOnm65W5K5UMqX2YapEBSsM/EMyw1g8geT5jg1+IkWMzGSnNr03
PBRny9St+0dI8G+un8ALX483j8OOkBC0oPqsuNWrekZpaAxOTTq8dZmypUsFkaAEIW+3G3rr9bq5
C6ERjznjxGTiQJkWo9V+PmGwcopTZP70rU06wJbQpJu42zfyje8wOx/t8uzRQ83ouuULN/rM8Oyq
VaZVT5bmFadB6j81Zr+1Bu0hT70DUIDNdVMXQKFikTDqiPYxOL9ZRCszlF/qllycNKBAfvRoq5/0
7lNUfEtbZ2faP0znRWO2wjObTbvWuV5G0yJagpWC9AYfOSdTpCvmKxWan6dC/9VU9472gCjEzkIk
pLz1+2ltqRdcMcVYojOqiGQh81SnKp2h8Ie+OCXTZwv+wAIJZBnpNz+Gtdn4bfq3eglnFnrwAcDN
8rOj7XLn28r3vnCICXXQOBLxrsYY5/ltCQto9HS1r05IqD8p8Jm6pF9bLwj3qq+9IG69b2vtDcFq
enipm2ryrpPqvT96n9OxSYmMsq0SAn6rtPzH9Z+22A2A3oJc1SG/IfGcv1RGpo7KVJndM0occfYM
3b5c3fQS9LGmm+krl2uxFyoAeYHMECrRujyvokh1n3REtyjIZ9+arN60ir7/6HJECwxmZ2JyatPz
3c6NYpKUMKieA+fTMODZzYde/6VZ9+N0K9Vrz9biyuKOcBPUUyhOM5g7u0YSpMW9nUfVcx+YrpI2
TJzsDeuLJ60UOhfHR9iBjEiA6wCsz1OZQncgCvHa6llu7O2Q+09lmW4UJWXwKYPqYY3BYfHoIyqE
VCQAIeaphQjI+WlNnBqWomnonyl5uUr/27eYN1ohe+O2L08D8+c0LikMwk27AFOVVTt5vWdqz/XQ
oJbhM0A1hDpsEZannqh/509exOiJ6lnaTYV4aX7oqSa7zpQO6cYZ5BFxR8csbwYjTR7KpvlZ2xYy
GJYHLWniNDsl9a0fkxKEXyZ48irXCtKk2uia5x30XvvH1Ifs85CW2gF2CgumLGeItlElFbu+zaQb
pzKHUzC0w0kaHfOHoBws3TaBWqtRCgVokf+nKIN9a0WhG4YkSWWJqCRlymrT+RZBkjMoh9CLfkZS
HOyLhqEdR4+TvaYE5e94UNqHoRqD+wz+cbes1PB7kAVVC5sL9PK7oGGvE1/fTxWNq00ZGN+rtEGy
NbDCt6pszNiV/PxZsfuvSV/nMEZM8WuK6sy2DWFKYfnavkghi+kUb7oNGSFy7VaJd4UncQ+a+Atd
af+hHiV5p7XSz4mRz8rtmkkNXMu30z/SOARuC4Z+hySm+ViMyhcGw+MvFTDMW6Wo1I1ttFay8ZPJ
hI/NpEW/a91ITAnFjfPWE/LWO5vRnhulaH/EZfeqOEiuKfmo3tsOH93NHBgmqqYYvkVFbrE5uTGV
rpemX8YiFyr1kuMdRk2rN6ka6Z+tsNdz166yNNlmmWYf9Vbt3UYK0o1XpuQ7sVL5ny0tH/9hrOg3
+PV6j1rD9wzaUgoaGpQk/0PZly3JiSvafhERQojpFcipKmueXH5RuFy2EJMEaAC+/q7c98SJ3dUd
7TgvfioHCQgNaywYqWOkpbrs1evudZmzN7ptCP4CLE0eDHoSCyBiEMsGq6jIhnL5oncCSrIkX9RU
2iAYPpMMp/tOcFG6mQ+PEjukI8unZ4C33+NweRBDU9PKI71QzuSXCf1UcJUsd/m8eVPNmY3VzRwo
e/DT8BvJtinfjyacYNx28XMi3WhLrkEeVhAAQlcoXIbWbfQyyCdP129DYoYqVkGyFCv1j+0kv4cj
zIeN0XMRNMM3H+qfSz0GyFupWcnzBXTCYH3JmUwLqetsP+tkOuWBTSDilnrYdRo9BxUBfn5ttlqO
hY7GF3YpXy6I5G6XJI08qGYT4D+MrkLwU791u+hT2/Yv3bqIgqiW7VDB+WbnIHpNBqpO6zp/jomZ
XZFoMVwhiCcorYm/WxFtaRWkaHo79nILP10sedHOqGe1vTQ7Cm3o9ID6eYjNRuhyeo96X0TAqp2S
EkZrgTVzNclrjyYVekTMqahPK4JT2B0niOnd5mkrxtioCmHQbbm4PKnSTv5OmnGo0rlBLZrK4q6I
UXHY7bPFbRhKMS2oJ+dmjchQIJxxHE/z2rMC+rewTBo0Ew5ihKyqU+ychl17JEKLEryKqcjaPtAa
9LVhy4fso/GQdL0oPWdxmdMxonu07IaknNfsM9qCuT97VGy2ULHfDH5AGStX0wvt+/PaBA9dqnRw
2JweerhviINmUT7zpXsPswYTj5dIHa1i6b9pCHD8FSqQm3PsJkxrFrnDYRHo6HVeKB4dtpDsTkfE
R2Wbt/5lIL3wJxMH4uhjLZ5WMOBBNYVWYymJh6INRHTINi5Oo+kHuWuC1PIDRupdO5GD4WjEtrT9
lhLQrrDAoQ4BP6CcU31JjAmsLYSgiFTIlvp+Qnps5Z1zKKSL/bUnIz6+QWqCIMplyX5Sk2X7pebk
J5+QOrV3E293iJzA+JeLuFsaVNoBU0hEMRiS3U6S9rJqVTy9ZVO0Ppt6/ICSmFz3xt0PHV5GgDb0
b4A7MmRAybku8zYdkUrNQDjWNfJ6N49aTlQPJ2cRZ90e/VLLD2smfogcCvpIsLxsQ/MeNk6fMjrG
Z9olCAIdMTzwNQelix0vgPOgNjUgssI5hRdyGdY9sufXc9DyYLiOEodorK7fPiBDaYJDhLMe/Rzn
NIPS0KCQo/WLrywm+6KrWVJRgFOVTUaE2QE/3kjZJSovvGcoY866n26MfNkFDnPrAArltOg67G9a
7N3I2fYTWqjzPp2rqQuYOqohrvOd6mukK1GYQSVFOndglodxk2gy5vMxsuu7WrusSnowsJpu/bXY
ENnvawTGIiQU4dHdR57VmCN1fWfSjVazm6IdWqyyF+IxscbeIVeW6eAd68bvlUlJSqOUrTKKkIJi
c1AOFoMlWuPWuQwPKZa/ttq6bmkP6zr0GKa1UAXbTIQmIiu7oh7yhzVBSytZR62L9JL6ERm+VAsZ
j00alFsHHi8chkIK/EQSIaDYdz46qCCiO1mjmknarLmJlrYvOtsdNPKpeYj3Yhx+GFZq+wRigNzT
SQwlCEh8o8yNkGA0UPYXY2eG1yEOu71eCd3FsuUYtHx+SpYFylCuxwcPddoxgqL8DORVHLplQ2CI
8b9XPMoSC64uM4Ag98mKBrHLYafq88jvhGs4vsfAvI8aEfiScv8+dqHcwxN+r8KR74agMe+YD/17
165rhalaXamsnh8zGKwxSaQwuPPUt7eG8nAH9Z6dSyhIB6PQiYYWu5vAhv677RlFPcoUlUBq8RWa
kL9PU/8znJN4n2CmQAGTpKVbKC91YNtTgqrVQ57aTxaZR+LDV6rZWM15kD1luon2ma2TqZRLN5bR
yJGrzRJ+DCPUBHNdK5SXEVkyeJvOa500iBkY5hPm5qEYmkztWjmlz1jgxlsftfYqbpEe01J8M5Yq
NJ/12GcefMvsgdPWX+eojyuyesnoriVmg5F5GG8SHrL3yDVvhmb1qzeNKuIlG687zCwFbRoQoTN2
Uzod8T0t2OLdZ9uY613glqgQTTR8zoakMMYjtxUlNV1frJx8is60Q+U0eWZmmZdjkLjW3DmGzM0Z
wXaFi6arKacPhvXyPG5r15+Ybdq2CNnmJoTwT2ci00ck3iMDEnLOIomnd5GZe92M6hjkvSxpWx+w
icviBYriZd/U/DDN1p1aZG1XYbAkJwjzTAmuYywm4lCaJhU0cVO4NZBpYh2P1h6xVgPIcRv3t2KL
xI6zetotAYL1JzJXufgBK0NfWkRt7jBeICFKokpqDfNanm0HrMG/ozX88Nqjf0gMoKYAWrT5gTVZ
NfL4U0QDKbaWgxsDiY2YDXkpZ+hx3pM1EuE8biLRBgVrF7oZWu9L4j2mUF//mqam2y+6hfuXzm9R
O8qyo8n7tsbyqjXxnY9oXaWZ/t2rIbttBLGf6FQnZ6Qj2ect4/wQdkiDjAPfvAxIPd31nKxHoROf
71bWkeYGvpCxQOahuCZjvkFbvibXWepVXtHJxqaAdRO7shZShl3uVwDbGVa6eLDqO5A6VATFrO+/
6RXLYEHGqH5ixCxrGcgx+mF9Or3Tdv4OCfsPL5JLYBNCtHvXvNeZf+arWh7HyWBDWGPqOZPZOI0o
l6QjaIz3CC3IsFh9LtmWHZascT+wm5gqHPfiomcS2E9jpnFXi2Dcxbxbd3lLm+uc1tMd7T25n00i
92OiY7yKpG3LRqDbodBy5S+t0RAScTp36dnYVNFCIJxvq0Qa0H1AyW9eG3fXIep4SpJ+hykZZwki
xyM6inhXDirMUKHdC6SGDgab1ymZ8HTmvD4oTFWlD7v0OwsmdY3zBMyOW1Av/jywfqTPnU6G4QiF
tdT7BJvesnO82bfdiAxGWT+PJvpULbZ/Km7KKLYr5kKLg0a+/c5zZzC9x5hxUvz6Fq9/17dZ+9ah
6P68adrslgbsCnJdzJNJNmztFQLSJI3Nc8CCu3FyyHLLERbtxGpLElt8Cg3H0Uej1vIZbzMzh3Bt
ZINW8MGJ4Jqu/VDDeu1gqsWuFQCIseOIvSR6v4Qnl7KPIHl3eEHvvMtjcRMbIBbpLPyRyEWxk3bh
LTBFB9Gri1TZM0uOXRNHdldnE861YgXmA1qI3Y6JzKqm7n7SJsY+F7rO2zCXHsJmX185AaC9CHEA
fw2sEicZceErTSGcCYYEUjtQjOoqR2FYX2DSr9+WRGRFkHZ4DgDo9x3+P7jNMFI70PE/knhrCVgu
7I3Zkt1rM2s0HNVjSedNlq1onkm4Ij5jGp56Yl4UqIUrlmts/cRmsPbDZszrvr9TpB/KZePT25AM
95u+1McQm5bwCOOrRujmKaRQM8sQWTSCGoqPOcoqECvDFbSyZHpE4B8tMsbH4Ub4euxvoct5NAn5
DlfibM9cGJY9cEKgh9uI7Qo+dj/72D6TqHuh4xRjvDL3VpNYv2QoHNJFQNftTTO73LpxOme9SCos
opBy6jz77uT2xrKPoR6QlaEDchRJHHxvhoYUyNjPsVamI633MvX9I4c07S0R+PVMqfTDbRbLIIse
4HKJd+uqX1VjZTk0+C4QJfRrdqga7Fv1xvyCnAr0AxX1MqoiRSshXO3dUM4RiHS75OQZe+KXOmPy
DR6d9EcU1/XVhsonLKNz2hXdwtUtV3SxpepwuO1A7+46161nC3kg2SNqkz+qbMiHCt6pQR83Zh9n
NIf5s2wvkucuwXmvziGpsJ7/Ct36qzX22o3InJiT/seabk8qoX2Ls5RGxaSts58RH1jRj/AA7pDw
hkUJJYpWFUkGiiVLhxHbDogTgTgbhRcOfxE95UaloOTZeIoV+SBL/MFy25RqwAQZ9+SDzlDBUExF
xSbxMBBK3wO6Xmo8s5Gb1w00S7lmyClKbed+j2xDbyI69Mp1SjfEPE61OJvB2SvUZNmoaL0+800E
pZxjMCUNdWh6bkXytmhQgKFc75cuSSuc+nEK9AgiSeBTnAh/C7QMijTu2GGTaIRetwg5sT6r96rh
Fj9Njg+JH1AsT/WFwuTN9B36K/QpbNh9D63GhF2v6nbJItyDhxam3TqEzPut+9HCqvsNWpzBHQET
TXdNegEMsPS40qfsaeNN9jLCfXtM/SSbktakPUOdGr/oFqG2hUtQIDjOsJAW2EtG7zqJ2Gmj6H2q
uArScT+oPjk4O+5jPZA3nJV91YMDu3WQYu/mXs35oY/CH51Ci+fRiZYXOFfB5C0wU2AVzIvcEAQV
Zfl20Ev2DY+eF9iVgJTNsIldN/KsOuaPrQQwkLojDon7XJr8ikypL5sOCZC3xrQTO+cKUbs2lvRK
ztlUAh2fKubNawog45gE9D2vUUayqPyldrgxRM8WSR2feUOePEdk+taKn+ms37ExS3dbHeUnP+Fs
mINcWNLWP2lRG7ObJtKVE/FTVwaEDBWil2Q1ZTjrmJV/pNbxMg66voxYd+w7eqRjclTB2k+IO6QI
7kq23YjtVZ50x2j6lkVHkyCLeI1/0UVM+3nU4XVUI8CmsDH/FQMU+VGnBkfzgQiLbr2LT6Eb7nAM
faWzQMiaQ6QN13Oz93k6F62duzPz7EmuI3lfA6mv+z5Nka3H9Y98MNFV2Ll5N9VbcssZ8w9+EhzH
TZtUJG2ee7P9bISKDw5WorWYoxrnZgKYx9UaxvxujpfnrMtfhoB0NWjBBGhcJx0KZbagbE2Yn8Yu
6KsGUklVcCwsPzlWkRewRy48bk3zU2OLcC2WiNxIkYzVgsi/gmCSud4yTe9M2DPgOH1ACsc4DBBZ
8C2n/p4hn/8wDczvVGPk2VM4NTjEHYW0w++svmTzKiRwZA2KaRG6rLFhrjJJPjgfII7nbqn4JtOT
iJEqcLXAtv/KNmBhoQ3yb4udkrZyCMDKyliE5o5NzQb9XayxD0BhEhDVPi1s6PQxmhv9IgdxCftI
31xOXeW6LHz0PtK/pB1dX3DMnFuBHco3jeXgYCIcd/cLjofII6KXWsRE659z1NLCz+PjFBoKhwfc
ICidrb0pQzo8D22yXGGVBeK/5t1ydp1M94vTH4toMRklztsHO9Px2whpHWTyU78TU5Df1sOILE9h
u6qBXCktJt4vgA/z7wAHUKls+vltAwF6lyzI+SmzjG+4LWxVrhI6SoKgPp7uPV99SWwDLx7NXtd5
kr9yIKH3kIy+JUh4Om50jUogwxsmj3plu40nbyGgvG7DpJrA+gbVd93+tBNF6WXezMjCYq6RlZht
9D1UPHldV4BIkntMgLmIvhscQq+DLRs/ub28ccLu8bvnapn4asoRwFlFc+t2HDlbzxylkkXo8kfq
al46ptKCRgof4tD7omOSlQsmnL1hSvxoOBkf+3Q0j+E8b3u6mRuX+OgehG9jC0/l5XgRtAwjKVoW
TLE4HY9uQl+W3ICFND5G3qEGUHW1RclyYKRf7yHCyW6Yhxl77WMEjGOieDTTJXq8IUNWdHng0Dcl
OPAVsyFjCzRWUo5h1P6Bt/k7kwI/Abr3UHQDgvxvlrxRYc9W1yrFVx7ftEsV9wcG+HvCTvLfCaK/
cxtQ1kKZk0XoSKBQBPyV2zBJGLle55gg2SbPazw8AXCJ77R17A9X+odbiuDIu5gYYQf5GzkkagDw
tM3IUxj+AjBX+oUDk5QQG/ypIewfrgRW7ULoXgjrvxkAvYRYD4oHBBOvFHPa6Cd3DdaEIo5K4ihV
Z/wPxrnoos36i3uHQs95aZCDSxMixa/yvSlKMRWqIXoKc5wERBB3ZS+7DFTqNN9s/SYWiJI0gjSA
LIkqWELUlALtLswWjtdbmLUn4JzyMQSVUQgs0gfsZNNbfB/rOepXEhzWBIlIIaDg22j5vqqzdCY5
tmFs9h0R6AafIEWRRKNZlcfNfEe2VOyWmAQIimrDx6bB+P73cfMPzxg+QShUEEYCIvmrXymHW4kk
2xQ9ZQCT8u55pah23Q44K/z7df5OzePRXmKaACuCmMV7/esAXVoEOVnJoieA40Xk7y2UZNg6rzN2
wYDbxXK29kD7E9YaHGb/oEH4OyUH7TEoecRbQNMIpvGvF09X4ruEa/k8Kn87hP1VFP6Byvz7FVDt
ivyES9c7tO7JZWT9l9IHPVJ8mZtheAYBiTLP9Yp39g+v6qvSB7JWIAIQkUG0dBmcX2lmFzI0a8C7
/mxShAHSHXp9rwL7msIea+1py9cK4B9WpvoPYqn/SBf+67O4EKb4BvHyoMzCV/81lh9NyVEo+BI9
rwvwBSgKWlYIHIJf8m2NDnIArjVx9SpN7H/xntpfXiX59aA9/93nSY9ICYL8I6b2PeV5EUSIEC5i
B3gyCvDqzTjzGnulOnuskXRZ5pbWd9k8+76QuQFRduWiMvWVHwXOostLkCHGedDzLpdTfsBJWB9C
GwGgBCp9mgFYwGfSLqAv+7ztzqAf6kefx89QJJDq3wd19OXruTwYUP9QGTAEkcE19kXEE3kpI43s
o2eY0SBq5m17K9JQv4RGiXsSj+1VEG9w8CjeVDxFnEHc6vgGe2IRF86naF2PbHylaZs89rMyB0wo
9Hfi/Q0Hanck1GeYWoOmGptAn/JtDg8N+lyOYWrByYczwLxs1ntngOs4EKGHkNVLuUqw9yXOG3Oh
W0s+xxHPwvJLedK6RNcAR/6ku/6y+FweA8BgCCdRbITegq+iKW14lvcZj55B4xYMR5NluQKJ9O8P
+z+dJ19GIeLWL9IshAMgrObLR9xvqVnaXLDndE0r1R34/C0/OEy+7DsAOzBGkaraXxdyDGk562cS
PiTpd4dKksD9SaZ6UYH97afAYwTlFvxm+OT/+rXTfOaQiSr2TK26mcZu51l9j+5owEAwUtXbLfKP
yhiVmZEKd1T9KZvxH4bdReH5v5f/MtkAfbC2kbi8mwG3tiBD7wN9LdifYoC/isZg8EcqFoQ9cA8i
YxJ6o7/e5zbbHOXBIbvFUnyHImsQn/jWvW73UTc2O9+0d2Mmvy3BLpzbe8L+FA78NbT1kjDw/9Vx
lzQ1BmHVX39A6xGXC0hV3FGLbaGyeVjSgABVVPq5H0l3A/WlOtVNyy6rMT1h7BigufhEWgQGxORo
s06UwuW/N9PEVYMIOICKC8Rgk/NH0GJ/KtX5arn8zy9GUTAkJhdZJqizv/5iMrl2gX69vptNEO/k
Eo6PclrWysEvv3dY/m9XHQ7IsxjSoqmTrOKR32tA40S7TznY9g9z1Nexcgk6wX4fzy4KI/Sdfvlq
ooZ0U9d38sELOpy0b81NGsq47CwIC1SF/cmC+WUhxAeB68HwhytiD8WyL2OzoXrdlFUNFNyfObC9
/E8JP18nm68X+PKAJzRozYPEBSYO1jJ9Cd3j5HZ/mGu+fuCXi0QQIl92gwQFGV+emprDeoKyQzxI
v163Ut2yIDqkAQB5ZJPcLeDAw5hXXPL7NASNOGQv//4D/ukmYfxJKSrVLnPMl5s0JpNACYh46Gpb
CRkd5vROr9/+/SL/NDT++yKXV/lfe5YUCp4ohOjgga6ogJUNRDpALIMH5F//+4X+8W7gMYLLCHmy
yCn864Vs7HPg23n9AID6o5bqM0mgY8jdH1aIL5q//ww9fO+XND8YDf+mTg+HxSs5RPVDI2Vf2Nod
ZwsETIZPuvM4fUW/x/BPM9Q/XROKDGyckVFy2eL+9dbwehQssE39kCcfeXxs5HMvr1DuWIxIl/Xp
/9ESernFDNpSeBXgqIT1+MsrE5C+DF44jItuOIBG+pFO7f9tJ/s/l4D4L2FoYEJH9V/vyBHuelg2
xUOyrgegZdcTdCL/Ph5QZnb5of+9giIfE7eCUzE8objSVxO104AnQKlu98Fm5H5GGzc4+D4VOJqH
E9Cxdio5ar16kLe3WzuMVdB0XaXi3JQtNmXQmVpXLnpeCpNw9Ha5HCoOAWxpG0DgAgRCJ2kHo/bR
gccuumiwT8JGgD9sNx1lT7Od8DO7ZatHfNtio8pAQHWjlswdu1C8Rnr2bz2Lls827vNjLGTw2q7s
M0gh4qduah6Tuu138zKyKnUzAPoYxYdolfgACwaIIyKb7iur7IBihaXnqBLT/R6WZ3Ua5ZIcBZtc
YWyyVVBE99e5XNfdSCAdSGdIXdjYMOgBIoRU9UuMArI+ApO/RkdVa31jN5UfNqzZ+7mz6RV3AClD
NWgQ3zEroakk0GwSFHqPlzOdM+DfKA+wcIZifUxlIx89DNl3OQOwzpj4rTICtDOeurtuiQ2qMOqk
5ARBzKJVOGSAUbnpI4ihYMzJqyWKfTUCy9zZyfxoIlBqLO5D4KprWCHeUBWqRkx5KhJy29OBPM49
QwxbdNJAfNdhAevD+51E3zrkEpM4IXNpBbza3mAbEu5hr8UM22SfcdxvlWzgG0dEkKi6RpJdQ2I8
Ut8Eu9zO7TfQgOq8xAPB/IhDesGSJQ3PRspH+PYjyE8WjhCp/CNSrT+urdMOjx7BgMinHPJjwGwN
nUr9nq8TaHUIqb+Fm8w8NCBM2HKatndErsdzifC1/i7IAgTuInPnAy6hmVU+o/l3mQnyTo2Zd4Gf
gqYM1jR9oSsdPjgKdJ7BaakznM8wodP810QG87ZF0Fvg0TxhYKw73ptfiAMLnnjLt3Mv1vZ71iuW
nSIJviBO7ZJULJbgEmdPIZRQze/abcmjn4E/SpEDvc9WcRyGxJXQ2CUHrBj140CaDGJS0AivOfLc
P6SWriRBjSl+ov4Hn/P+AUePoOJ+rEXZpDX0QEuX3kSjf0oRX3c9SbcNd6C8xAGc1oaHM0sINJ04
LX0/3Upt2C40zVrWl0GyxlBnotHgXjPl8JzlzzZam++DyOxdHaFfcsDDeGmwv0xOXHX9HhBs8rRy
PPsiobV4SKHSuA3CQTx3o/5OU92/zZq+tzyJ0SgLRbtjG+BMD+E4SJtvW7DEe7yk5Q7PNn+LVkPL
IWvDCqSQqYCyqH079lmlWvIeb0EcQ1o300JJi/jnWOOfCQdLaCjyVwY6FNB4P1RERPMuXciMLg2G
mr487cUNG43FjWZIzkDc8rJ+pM2Ho3Up+ACNxS/RxRsIkhZRKB5R+SPV+MMYlGIypw0al5u5zHzu
qi3hqopN3uwN1AHlADC67IkM95GbxlOkcgYsuE5fZtaQKyehwezEKsphjli5YswVfkNWN7T+pNzG
eUTISwp9h/UBKJUEdBp4TdAcEgYV1kbj2+xY8AF81xUbA5zbp9qVVHbBdVJLf9i6rC97APSQUjpS
yrjpSzrbAe1Lks1PaQdhKuUyO0BSrMrJpstvyEnI9YQstQ+rZHeCOCIGEaQgpqAtpOHrJNYjJh5S
wq/sq4648BXKlVmVeeftuZdj/REHEJkXchJ5GTXTdtEgu6uoGeOD9kGKcMbQvVHb4lC7ZDpE0jxY
ebH67KgR1leNqoGMH8qoommn9pn2Rh4mifOeS1x97YCTPCzcakzjAdiaHC0vTWjJrW2beN8FwfwI
LgHJ791sK2syAHMDAmpt1qp7F5jkKgiz/GhQJriDhKP9Bqa9PzbrGgKhhorQdAQie6nUVTID9eat
Adtix039miEqKaBBa6qAIEQuBEvb8PxBBCGvaDN/dhzGBulRrse67g3bSZTfiQAAItwnlYPaYk8C
6IiCfNhuW48CniCDzKcdRywMIM1v5hGkODTmrqAdsh6Vgdh5YnzYQbMJ91MN3vJqGuklE7Y1Z9cY
u5emtTcbBY9HVDbtIp32O6jC1pKtgarqeGVHIUi454PId0uU9+UoQvsdq2+3W+tG7ral74o00IDn
ZdDsdIsx7RRLThOLAUUkDChMAAlYvYT5zehsVyYTaoPmnP3u8mR7mjIxPepG94c5wmVTO8V71DkM
sIO1y+tgurQaPdRRF9nfLQQh0AbahpzanJuDDma9qzHrXeVG+l3Xu2Q/gcdB/waJT1MLNW0wtcmJ
Adt5skiUQJEfmnawSR6rVGPszG1Kd2ntkmrrgYUEK/olSq8BnyzRLCphoHmGXoiduzULjoCwg2PM
U5DGNejdXMFg2ntMGmvQTlfQRoc76GvbR9RxiEMEtu9xUp0+9dNmX0Y0GlbhmrGHCRKBHRYy1KQF
zvxo7UV3na1jkYcAMZvY+MOAJqapavCwCpqLYRd3IC1aWKpPHeVRBW33eK0vjHi05ihcwyDGJy3N
E1uY/IkMpKZCnYQ7UqSLQl4TIA5xs58K5tECMGBT0BDDbGlVeI1PliNVIaT7i9T6kII6LFaTbUcg
PvjIeCaqBrxiCZn6VkRbx05mCBwKhHDwv8JBcPVF3UA4E83JU9sI5JqAKwZDTzBmk62uOq7UTluS
XGkRuf3Yx2mROdrfgHYRZTJraKBV3AP3w+6qToGARAvEtFwM7+1AtoKzDc2P9KINR4LP3mcM5TKk
y4p1SGZ4luBgXnWc7/QC/ckwJj+zzf2c0iV9dw5WMY6anrKxlBwmp5oC+iAUGUjNj2bS7BpN1wIS
9FoeINZTr+0W8JLG1hzabojKfobKaRSoPyZ9ne5joqbDAIztjF0BxuDqVLFYSCEm5fId0J1LX1ce
F2FKoQ2DKuQguQJciWZWZKFdFpvGIPKwubgJgEmxx4UpqKzbgExlmINgZU52JVKrPKxm7bLj8yyP
w1zb+w00+FHNdr7tN8BVwWSSW3xHK2RGQtypuSW306DQzuVosG/CwB+UB3iwAgBMix7asorSUO+b
1nBTWZvap5WKX12sUO8e340XNRqag/1bgtyYtVRbMH2P0nW+D0fbfjJt2m/5lohd3IAJ86T+2YYt
RFuBhz2AbxGUFHlUzg5bWYrmkaOKXb6HrJjs0EZSg3S75FJv2bKD3HUpeT9NOwdR8r4JElNso2fH
PIQavQtQY90xhFuFTr2vCoFd9ZL3dxnbmioaaqC4DMkpItFZsRAa7QRTwa6GQGiXxKImEHtpGh8Y
GnvcfvKw1A1u4QWrxZvYWF0IYyZw/7qOd6yHPaJmjTvHgDm7qyZvLsrbmAXQZhpbNWyKruIpn29z
kX76qfWFVhj0DALQPUww2JR6kR157rHsoFenlGiO3K2NM6eUUPvkVVjvU6QMvkcUwjbA/+Y5NUF3
Nc9qu08CIRMI/VFPfz2JLUak9cDHsgGNGZawIjZ384IJoabIobaIAMWSAtSsW1so9ru4vZ8Bu8NK
PUAJx3W3r5GEeR4Wl71Alcl12XhtrxaQyU1hOPEwl6BF81fnBnvPgrR/6iBIvjbj/+PsvHYcV5I0
/EQE6M2tvFRGLNfuhmhL7z2ffj/2YveUKEJENTDADNCYCmUyTWTEbxqoxUHj+qvWDDtk6/UMK8XW
2DtpJaBw23M8aOgs5wNIqUGW2kOU5t4htdpyo4bGt4q18OBkWfUQtE78qcv14L7xQAWEsaOth77x
37yg7nedokPDQfpwpeS5+GrKmW/LrgC6S/M9nkN5vVf6xNzKbpO+NVGOp/kAtsfKwjHpAcPlNpp1
8qohwS06+yyURblNAj2+T9AuuJN9vXrgxeNy5yv5WYuK7sXQc/coFgFLhUY8EpPBH/5fwcZrFcRN
ZfamhkTS3gK5dOS5ldt5lpPZF5JJjVJtna0Xuo2N3aOwEloj2CpyFQFz5IkRe277pjiavNMLTTxb
bOzXStTTrec58SYJWm/ji3GDW23e3KEpk+x6vemffTWuntUQkWVlUEGHt3W5K0JnbQbmESTvp9BR
hU0dUKR05RZ0ZJw0j3LHW6nkOFyLalLuZDlSd2N3ca2UYrv3tEbaAGn57YQFMB29yU9p4UuPqQwS
IAIn2+kicL6hbSgnm9U9LKvqe5TQrQc6qTyAo6OZbcAeDttc56ruwpMHcwUQgZdtwkHce6PQrJWA
Yxvk4dSqurmtnCA/AT90d4oGrtsdEOKylEZe0yQEhlwV8Z1iOhYmtNhUm2Cb7qUsCDdZYFkUMH2u
9SItX1Up+RX4lXkWFY453cpIW1ooOr6gRMfe9c3vciHF1M6ceiNXRXXW40S9kxKrOhm1+Fs3Ug7o
upBOQad0qxKOxIpKe7QbNKfZedQe1oBg1JVWpP1Wr0HGIVKvb4Wuk/bgtoHbRWbwR5Vred0qLkhM
PQxOflrHuxAYJXR+zduWLbALjnBhCxTR3/taCRJArEhCUbs6mZZZgF7XII5BE1t5YWZuEDYEHWN5
0ZEupXbXjQQC/EMxQ/fd7GuVB/0WXXQHVFUTrwcxGk6W3IffqfjrO7OQunt0Hf70QRi9qYrAXGrh
p9ZCXTqtnZ81EhYvhRJkdhU5NNE6WbZT2WhWpKPutkGLZk8iPjqPS1g6ZXILdjNVVnCC3GPtA7SW
9Vw41S6CYCsqJ+KjaCkO/CMIWBHuxZ7USkcHi4ata/XCWcUIEp6Pmt4lTpY+NGrQPsU+xBCASi9D
FdNBzMTYenEs9YwBq/AmWIhHsldTf5UHlmd7YQsMy+seUsVK14Hq/LGSsL5D87I7yU2eHFWurLUP
CneVUkxHlcNso6dEBvedMjkC4WvROOojrDQMAiAbCQKciS+aAGoKd+34Wnan5JK4bxLRXOeZ2exi
zwnXuaJ9gjBvHsDXJX/CBmba0AP6ahQc10MN3dyuL/IzABYYSrI1aKs0k4ZnnUbFUa+lYE3GK+5B
Uv0potA6NDIw4M7FzaDzS+UOE3ss1gXp3svaeG26mWjniOgwhVjpVJZgbXwl/B7Hob+PeHztgiKq
KSrAu4JRMnL0gDJTdS60E+XT7i3tdIzkBpEXZRfEX0JBKD47na+f4JdV+yqD+5fmVnMWyKcwnXLc
jZnnlLeaWDqkrTM8cqXmq8aP9afcp4nBy9W5w+dd3sZZJxzUygBeh8OFR3ZheDvRLUCHRlEF2jS2
tklJkunW+W8TTNMqYosD388AV4MyWhkd+uxDlmVPJMzDSqAtscpFVpRraS3i7Z30YNZddO/Fhf/p
dn1vpriHwjpuKgYKRQBfJlVKp2groWh00RYK+ZvM65sCw4JOyEyIv7V59C4w1CbKZZUyJUkJszLT
bEeMz+iwBitIK39uD+O6Pm5ZoiKDq0HLCYb3+O/v6uO1mqqBLqaaXXM+lLLxokUN9cnom4F99+p2
rOs6MrGQ4SOgDlBhWkfuKbLkQ4YOeRV1hzBuToNTP8EyfgU7+FPsa0oxS13bKzwBNVhACyqVZNRW
AGVM5lDLLCtKgH/YSWOA05UdjWJqcdIcSkmpBwEGGFyfvHaKsG0TgKu3R3zdKYNdDpsdvMQIWbKm
ajXBIBdiBUXYHqjnuvU+TuykaFdGdhoyMKqg4AQUnkVH3aODt8cDe612v2//hqtVxE+QaG6ao9ni
SNi+/MKF0DmF0JeqnRXeBrdtUpaFdTo3SsSjZQVZy9FGZip/qDUu5WEnG2wvqjcxD7bA2/NmWAn+
Kcl7SCCPfv/Sil9dbVs4BydfqOZft3DpF8B2p4uKwakmTzdKA/24gAg02JIGOF7eeGNS190NPDgB
T5yLYkNv1D1+eF4VOjBc2BLdHnmquuwkLXeTKnZ2JP+SFB/K0MKHm8KJ2I0iEUbrNxqb7O+x5fRu
b8ou2Es3bzu+HOZQVQtOa023sa3OwmBDgv+qBfpW6yjtlksmnVfdrDH0qDBijmo7tLUuQ6M6m4o4
tHa2Ulufmj75Evb6C0WyzcfnUObxbeqIttBamjTN4l7yQlSeervMxWbj1H5xjMJoCaA4/pWLPgyD
YV2owKMIBAbrcjC+helnEwi9/RePXqV3qvhbpLariRSH+ufbQ7o+ccZo+LyPXVUD/6tJNKmge2cJ
Wm+L1osZgdzXo32df82kluI0xqY9PZRyJ5YLXhyzg6SjZeD7NmrzTQ66BhJZCH6lt7265KJo9NcO
HFioU5zQ6j0ejAubbuZYAXULaEqkg4y+1GSFhGKu8XSzetugKBh68f2glP8SAolb3GsQIgWBc/nd
Mt4fvJ+V3m7L7I9YOCcszfe3v9bV9Td+rHchJgtQhN/mRghU2GH1XUqkVZycuwSWq7a7HWdutkjo
kBlU0ByhLXg5FI+DJIBL0Nt/i1OuGq86CocL9+vc0sMLc9R341AiNZl8Eyi5cOBjIOpFCZ1w1Sug
dvIOjlkSWCW+7BjcwqNKo7u+k/23FO7UDln1H7eHOrMQgUiNRqQgxtgIkx8RCwgpQE/h6OBVbujB
ykTtQQbZrEjlugmX8Duz4YgioTOFTPwUcxmUVNtGmoeNHM5WSUHQl6uIqnJZf1bTBdPREYkzOUjg
xHGZa6hvX9/mRqHohpR2rd114idZc3fQ/Ao0CaCw85gL4FsnG1+PfkrDkvTvbGQUtLjA6YqL00Ol
VZWscCQJSClQqLY20NhA4iA5Osq91DyVSK0gDLy9/SGv0jUQLmB7DNYsGi9kUJM122DR2UgmhAc5
RW6hjx/1OFt7ab5JzUpf9WQw21iWlxDRc2E1fK0weAJlyjK6DKuWJUSIwupsDYcuyDzYZ0Lhl3lp
Scjx7dNs4aPOXHWYaLE36dZzGkzXKx0OWKmIadsJrzDT8tAvoNJYLaWCMyeACoZyFC4E3ACm+3JY
rFD683LZ2YNqbLpBO0thcbz9weZDcLwAk9fJgqaHDPrDRlg0nR1maf3Um5Qe9bJzX25Hmfs+Bu8d
A9S/xvU2iRJbTqFpQtrZrBh6ZgcNykcenbK6XtfaoWu+3g43c0Ijw/hfuPHnvEuCoGk1Pf7pnS15
9Py736b8iqbPbliSrhznf7q3DVkGj8TDRLqymKrFzPJcLelsaiHPmpNxRvbo26ifjFJaYeG+thrj
MQaWsr49vtlDm+UOxBYhqhFneznAFJYisOCgt/0UEpMjUDqAmKyVlHZ+5dZbygPFVX6oysJimVv2
6HsrFLl5+13lzIJgaVXpS52tD2/wTSlC/cmEXwtjG8/6yaRqQEcRiGKxoOQ2GZsu+jS8kKG0XfGs
cUDKpY+w97l2dMjIEM1QI00O0K88+Y/QHkFQ3I4/syEQyh7PS+TbGOP47+/WjtqmRaT4omznCcYh
VAldfwk3PjONuKrKbAX2HG+9ySHpNyq1dl8abKvgaZP3tfSWA2VAyl7SFg6quWcOyPgx6ZIBOcp/
//3dcPq0TAYpFQe7oqko+V9xxRkEf+eln1TvF6oKFPYRfwZ9oy488Ga2/EVg+XIeAy1U3E6rB7sI
3BdBN7Ye9gatXcnlZvAPdbSQ981tCeJhZgMeF9W0KTIR7WeF1KUc7Ex2f+ih+COTsy3lduqjHr7m
QbJH3OEnrk9oQ9OU//CiwfqCowBjeHTirQnevUlCv/fQ1rbJ8ilsbSvzzz8EIE2jMMCrhKrA5Wy6
pV8GZlv3duwKn+oO7Rd0u7SFXHD8I5OdB6Ly/4NMlUSrRgxEq815DjgE4DH3nIRwGQTrV+dRNBXF
r2gDwLAwl8g2cxtirDSoyLEAyJ3ec6neV2Hl/c2oedJFpvctkstHqVjyCV+Io00+k4lGkDogxGNr
5GKdXD26dEdWmvdBo7HxEY5tBHkXAD60Cf8i9t9tOsstDDdHF9qGy7ga6dlasL+9HmZuOO4cCjQq
OeXIrblcDwK9rrQMdN4gXABJCzcJ/quTnVq5+IelPZb6qAipiHdPrxqjEVDcL7sBCRb6rWKFqI6p
vX18NLyowFWOdrtX6YEZOY7vSq5oIwaytYLiEDgwYy1pawYff1ONgH0uGF48Fjf35byBBCJ1FXqk
QQuz2UuRHCNsYIgLPIi5r8NkSZpIBe0aW67HdGKcQRvsXgGl4ubryDC2dXrQq4XjfW5B/yWXmKQg
17r+cploqtc6nU3/YNWE3xPaiUl8uP11FoJMdw1gp1KpszFI6q6z/DOs1ZW5lOrOBuHKHQtXyENO
M8TQGpABQVeHd3uxjoU/xFrl1cvtkczc7QYTRcFvfFVfVahknmIBFcHONkEkncohk/eOWy8c1TOP
y4sgkyWG0RnKnRjf2TFKOlH+NaHDkSlf+TJW+i+h6CaM9B8eVtNEolWb2BoMMIYB/LOVLBZ3fz25
0+EhC/S3AsDVP8wfPg68eagJY6t6uXuyqFCLMFcpU2nYm0nHNlMWThtpdh3QUpBUEX4Nd+llCExD
6LirDAmXn5Kr4KHVEVKLys8YL1R3Tp3TUKOGxHM9xiqphqeCh7uyipGb29doCKZeA3s8XuIYzmUz
8PvwVydf48BVLn9Wk0YS2nfUYrK4+BFL/oOW1d5aMCp/XYGxWlmx2OzzJF6oi8wt2PdhJ2upd7OW
bMPr7UJr16ATtsulx9kQY62YL0qV8W9e9e6uMiwfV0zgtowM1ndS0a9OeiREuqbU78ReKu+Exrce
AcCBuPRpk3WJEG+DOMyPuZVnqM2k+Vqo1eDr7bU2txBgJVFJhtoJQ2cy48ifNejPsxAkkCIhcqWO
8JaW7cJ6mzupoYzixgZxG43qSZTcBO7VWJxtUSdtkqE68cAuK0CRxkJutRRo8iVdM0kq5OJ4Kva0
/8QUpcr83MUdBBNL/Xx76uYWK5w0Mg8yfrrdkzSn9d2Bc44aaCIID3LbI3At7FUfv0CJUlrUBp9F
0f92O+Zc44GLcjRbxuQRisQkqGj1gVz05AkhonopMN6Sfq7VodQVfjKiOyUl9WefBKcmEo9ZJW9u
x59bxpzsmI1zgVDNnnxIP+xyX69lehyFjAYRcnRmDzjidpC5ieWeBfin0FuVzcn5Zwa+keJyBcAJ
xc69IgjDvZK7ztpRKt4aYWRsA7UNX0qUbBaGNxuZ25F8AsafOa3lKRG4ceac11R5GJUpCgobg/zq
I6ht6bZkLCQwM5sPqhC3MI0BlSfN5GOqlY4MBTp8NvC69VD8Am9XeZ9uT+bMa4P2IlmfysmD+Pz4
G94dPJXYRKWjNrKtRqGxqbFYchB8Etr6Tum0Q6FV4XoUpgCQHX65HXlmL0IUgsJpWDhDXHXhlNCR
AqPzRDsSa38FYfWIcIez9qzhTVfij2fq1H3RgKdwoo5TejlMtbUgZtJNtutSf4ae+jIijVdCHJx7
c6mPNLNKLmKN//5uSoUS5LvcheTRzbco+iYVGLdsqNrTj4uhXd2exes8Z7QgHiX2NQqgVwoJkoww
jlcExlnzwX+4J9f64oPPR0Vz0wX27Vgz3WIK9TRDRhYWz/vpLFpZrwOGR4QQ1JNXQKsZzrWL7hZG
stoxQ5BTr35JI6RcuJPA20rd6+0fcL0hLuNPZtaC1AyqEOEQwXrLgXwX/qmOpYUZnQ1CXXmsJFBE
nzZQG6tN8iFkkJL/nNegVuNVaDzdHshf9MDlI39svAFZoymA7soUXZAOlBQDztEz79d8VzQx4r6d
q2gvXu0Hn5llUMFp/Gz1ZfWpzmSF0yzzvZUQSQ46rRn8hMoq7zrZKB7bgAoaEM3A/1wLtblHF7m+
U33PtbF2io8458V7zS3CfabQZxF76mrg5+UKi9q6RJQh6btTRz3/4JJ4rUqqfse+qaLvTe67T7Gs
dEgzmtLncOiEz26viTtEOTK78SAt1gXaZY4eeWjoDch1BlK4NmL4721YS8me/YaicjpkjwEQUFAb
qvLWBdZLlVZ//FaQV4InRgAJB78admTs3rHoexflXHO4K3qzPqIh61PRb3L9T0dD43cko6F8+0vM
7R+eICY9esvC1WdyMKQpv6OrXf0sii06Poch/53FmMA6Jxdo4+1Y17fjmN/9F2uyfLu8UiO3IFbf
oA9IJ1uXF67G6zNV0aHEA9YdCx/XjrqmKmSea+lnCbXvJ2QaYbtoufA6REr7qDVitNC6lmXOsst1
rMKkHvEbNLfoNU3uYqeu3WaIioQacZ4/tVl/lEwAxVv0TgfIfibyY1Ly1RSzcNsOYfloVFAOESLx
VviniyAa0/JUmqX1krJ0za2pR/muL9SEArNprBW0J75rtDOeRqbAOkXD/cMniqrzvqErOJJy9enn
RzZQUMEmBmdDzNcDJfxSR2VUW1hk1x9+jEJexvUzc0gnhZfKAZ4FZ6G5kyxv3Q5Ly/j60CKCZeA7
RJ3rGqDluW7fYQ0dnhUU3zQDDDsg1Lb789EFjKIS7XxglKR3V7PF+xatmm6Iz3ISPRhge8Ep3I5w
fXdC6rW4Yyj84xs+XU8+bgG+paAtJMll8NCIpvcqCo13CjW9uFedpj0qgmisOq9dgrhdf6MxMogF
XZcp72qTzYmsPPSGoCjP6JGs9erYWO6Htz+PSJGqOA8daObTi0VxJRWLv7Q898WjgPitsjiEMSG8
3I2arJMYi1igY8w6TeYkpGlC13QRwCPW1k1abe0UsM3WYhQb1sEdav+1NWiS6laiIlINV3ltVU0u
g+DvfbTkOk34njpWsa5Ep1invfbGlEu4N7jA+BNPr3cCpZunsJHNDXKn5i63IgGwe49YXARdrFPk
F7ettEfT0YRDgBiuu4L2Prx1CGVh1pLK7qEEZZDBlEVfRsTj4K6V8/YtRgR11epov66SUkCMvCzE
fpMUmbHUoZhZYXSWYPpzUlJCmEKzgriCppwU0rkQw/gkBipgvrppnuC9SdtGjxQIdGWM057WpeIB
IKd+ChDu3JWpK5PY9Nq9NljVrggkhed4X2whFrqvrm74uyyvsCe9vSGuT3TyBJDtPDZEhaLp5EWV
BH3uNsh8njWl6TeVkiuPsur3e3ZGco9RSq4sBJzZB/Q0AQeRlKggXiYPgpBMwHUHGlGZpzxJffU8
CMnCLTXTDuNNMz7gJJ6JMyT+Qa+cHBXos5fBUo1EtfuJ0Kq2bwPMKMcE805DRO0A6AWmrYoxh4Zl
zYbCZL70S67vLwobKmwhFgLE6+l5k0dtX2SS0Zw9dPt3heLkb0pUIYFspVn4rISe/Dpk+s++d9Jd
E4Pu9zI8TeGFxMIqtZwl99S5meEmpTRukCnwESazL1aGQBNZaM+BGtYb6GzRNjEb6i4F5H/SIzaF
bIEGNT2rfgHDQ8+5KrWV63Cxfnwh0DtB00vhZuS0n1ztAV6KPZSk7twnjyMgSGh+3F7a13fWiGr9
/wDG+G3evZP0np8uh0l3NsVvsW/r3j5Jn2+HuH7djvhrgD+GNX7h6ZHrOdVgSZAqzgXq/yq8xhj1
g7gWk1+5brk/9RL91iKzhnWHJPiAOFT/8dfEKCHB7gVUNUILJ7OoDK3n+ZWCKksL3saCRieNmnsD
rZXbQ51ZOgB5sUAZc7+xkDa5wGjWV+mg+NXZkj9Jw1bz7sruTcYay9ubYbnJ9b1fnaI4Xoh7fV5c
hp0MUOj1Oi41wgaKNhxjT9dOfYzg2+3RXR+DuoSmHBkxoEXED8d/f7dWYrfohgKO9LkPhXwdZkKz
9pskfhPisN2FDoTP2/FmRkXCxlcDfI7Azd+89108v8jastTHm7R/idXPqvb99t+/fnaMCeF/f39y
rFeNFCSxKkjnNvJFuy2q8kGiGYY2iNgocCo82UcJUMwX0qvrLTdWJEHVmzQrOPYmYc0oEVIlT4Zz
KKITkUThMZHRGsdi4e32+GYDoTdIuUAFZDpFTYZyJFhB2A9ns8jgI8l3jQsROOgXLa1nJpJnBC83
wFPkvtP7sdZIJ5yiZER+tzWHt5ISkuwnDyrcKIS0bo/qOneg3YtYAK1eXgyki5er0HO8sh0JR7YO
Ut5V/mjOU1d90eujD10MQZMPb62LcJp8Ga5D7xfgp5PagnZsTWSUux+3x3O9yi8DTJZDoEt5JUu8
5vsm2JfVDi78h/ctOQvZCwBuOklX6wAmGiyvOPXBGrciahweFH+lXbmZsXNUxPs/PJ6LaJMjUMXN
pkS2wrd9HYEZM3j0tMUs/nplg7waHz8KxrLoKk4KBnUCyjFHSdAWDRGQ7KnIsM5bkkWbDTK+gTj0
gDlPVY5E9OowzW18m1crcMD+UUqFR6qj+cKEzSzoEbkwgrQxNb6qMCd+XwKKlXwgevsuuHOjI+4A
eFNRftkUS+XspWATtISXN0ptlCI3vfqVGp6IBD6mGJSOxLWq/XYwkrq9GuYn8b/BTbZPBocY1zYG
FyK64KAnR0cSZZqFIv3MHmIKuXcVbl8edZP1ECOn4nLW+3akF+EbJjXFycAv6O32WOaiIFhn0ZQX
8QCeAuoHxRldwvzAjmXxSY6/VpH86XaE64MU0BbIn1EADTXD6dVgNH7exQ2zVVSvVXKHWChkZHml
Y2kFsPcf1t37YOOne3e9IsNmtEi0+rYjvHS4WgQdRpDJKs6CDc6RsHQX6lRzS4GEGrwBDaPrW8LA
sguxmsizBzQCFPpCWE+sBmUJDzQ3h+Qp5F86AAcaRZfDanuX13fjeXZg7i3rJInPitTuBRlVi+DX
7c81s5l4vMJMo9g3o32ZBl3rOUrv2kmmrTyn3aE0dBK78k3KMJtRxGMcFks6xdezOKKsRxf6EbqB
hfvl8OTONwVdFWo7k3ScMLsc9ffm1ZXjha91newRh34GEBFJlK/IENgL6S2V7cZOMSF6pDvbbHgy
4VPZpQaepE27EG8GtTgG5CFIWxHk21QVUhvERiw62Pg+RS0H6wsP0FP108crKDsXbrcVqmFdSR/O
MUkhgMqL1CNA2017AFEN3VXF6M1OjOFQpMkZu4bt7VUy8ygYY8Cg4gqGQDVFLOIWZ/i936EzkDQr
F/47ykdSdkgRUMDfbF0j7uDjnNPhVKnGwsIB/Ld6elmPGsXl+Q+PbDpUUx6CZapVjhF7ZcM6eOh8
bxMW5kbSkx3OrScdccKVBWM4V5Rtn6Dj4hZ1tdJjAftTkJVZ9jvz8fPSxU2eNwvbZ24pIzvK63As
Bl3R1wTcJtNByyvgzYqwjrVAu/M8k/aHU3zQs53iOJPAaQCRk8zxquwXmEpU0k8r7UDZpF64qrHc
kjbNklzm9Q0xhhlBW2NVBRrP5eb0zDpCFEku7VjvjgBlniUhWrjqxvR2+jkpQ3FBiBzQV4bICElJ
lM7k2nY0ZNG93x3eHYP/PVWNfS4+SZGNwNLCRTE3qvchJxkdqsoWDjNSbSuZBF5Ceo2V+h+24bsQ
+qTLnjm16ugBo3KT37HyM5P/5e8D2WSlgdciVbj8MBULsFTFsLEb9PuCKNwkS3qw13cBSLCxCQN+
CO3p6bUjlYWherlS8yzxD7EqrqqiJqNr7uPIefOU4HsoKZuFg+W61ExMYK86pGG0TKeVFd9VdQ93
NWKGe6v7EnmP4P0w41GBJ7lbv/oa5sVBLfa3w85tW5hFKlBY3ntcD5O5HPXTlIHlIBef8GzB26Zb
Zf0CnHP2OngfZZI4mqZSS70kss7NPvqO56d6jB1Xe83zQnhMBwkUNvKNK3/wvvpW6Z1l/AQXfsPc
FTgeS1B5aRDD9LgcqKGFviRYfW2jAYne3jY2w70uH5ViATA0t3RMRRcRhh7lYacgJQW9if9dOqIZ
n+o22peyddZD+sRZ/+hq8tmrl87D8adPThF6E/QngSlBnrkqcQ6pU0QostihgZZS8xQUxxr/X7F2
UEddKp/PLJhRk50qBIkEp+xkHssMZUZMRnPbStVtmzV7Ue7uk0z9+DFFrRboPOUBiivTBCI3i9rJ
6j63G+Qe8KwMusPthT+3JkkUEF+wRjWCK5xH6bmjx1GW21LwHIFnpjuBJ+cjduX41j7kXoQBwVd8
Xxf2uTyWAKZfCz96DnuwoGMWcbkQndDslcgqSttvqHjLyUoHLJc7wdbrPhfO3eDuJedLo39zsMYU
8TpGGEgKXszmbcAmUeLBFZXGulX/dFGHe2mxyvIHtVnApcx95He/caoU4UVKnOkgJe06+kypQcmD
VSm+3f4ASzEmZ4JBU9orlKqErPokp99ipcKzcOGmmNmMFBYg7pP5qhBMxn9/9yoSIKI2dR6UNjJw
7SNWkcIZ0z0FdyUU0HDeUzbYLbz1KOn9y+p6H3nylWVMuTS98kvbiFGoUQ9q9oi+0daL5NVoA1/t
wswevC+3p3TmjBuVPWgwgJnXqKtdDrfF045rV85sxC/Xfv6tVPRVJ+wa/9ftOHPTynNCMkaUFASK
yacTQPkUpcOBg57+SpOeTTy2kekpPnnp0V/6hnOn2/tgk0GpvY/bXU0wKXuy4q99fnDLXyXqAaq2
kI2Nf2myMzk8ef5xIAA6nIKxELcSDVSvYOj5n3Pk0TGCvD1v0ky+pyCUQ7IHuMAkw7j8QKaESnFc
6rzDcDbY+WrxkjvlZ8XLH7vGWBt+syrr4t7pBZT0/Ducq371vJ+wRVrR8j0EobXGwuDkx8WvTNVt
IEBPt3/g3Awg3j3eIjxKebld/j7kh/COxojWNpAfHMHJVbgwBTNfEx0POB2AgyCXTpNqHIdxXC6E
Bqolmnm9lr+YdXzI8U8yUOTa9GW3uT2kmT0xCodQYQTQN3oVXA6plEFWWI3f2k4Blaishx+tmRtr
vwiPXdn++XgwyHIgrhFWGzFDl8EUJavMGB8/Gz3Zs+HFT3UACm2Inrt06SE6Ny5yRQNpA4gArKXL
UEEpmKU+xI0dqMEXfNI3VRC9mp2JtK3yD4cZ7gh0dSH7kyNOPS4syKPIE7UtrCxk8MS6fejE/EFS
3EMONOnIzblrpPBRC3CFjOKFNTlzT0CeG8XpyTbgZowr6t0ZDghCLOK2b+0SCeDU+y6qZydYwDDM
TSb3A2gfVOB4XU4OtGyAhWIBiyELDo6opSFNEX5vw+bVoo52e4nMFRA4oFklo1TWtUgD2rQiAK9c
tAcjj7+0VuxsItVw9y4CfyusxJMtr7L+VA2hvmmhjWzipMifis6SFnbGzGYfPbJo0QOgoQs4mdgE
NREQsEDLpZ7826pWcbFdGOvMRXERYnLeeYinGaCfB7txy3XVfxZjZWeAZRmtRr0dDFYQMc8owu9G
IbxcQQO/XONxvRK1vdt0+ySyU1Ff+FEz3xowPSc8hgomSNHJsA0zSVUs19g4cnofG+mh0r/kSHyX
XfTp9vBnRk+rGlwG8gPgPozxA7xbuQAA9KCLBI4eF83cCrZUsVb8BzO9w5dmE3YLrciZy4XGMfQl
FAMtjdL2ZbgKXT04CqgDuJ0koOujGIfQw1lYHtB3BpgigHbtY/fOHZA8HcLcW9hE1xsVuCKXByQC
QFNgPy7jC6pWtXGTNjZa1/ddA72FlY4dgrkoZHa9cgEfIDZFUx5gljTtEDSoXRa1pVR2gGxZrz1l
2mtU/tHaL3F/EFEZdqscJeRwnaGbWffFpneKbfTxKgQ9UmoDtCnYPlc1VdL7RBh1Jc5C3q5MM1/r
2gLVfGZCYX1DVND/ftLpuw4tl7Kr68o4yxkirHWxTVL5WYuSD58DPFO5iSEo8zC+aviKbW2pWZQb
51jT1lIMq7OrFg69652ALBI4XV6OED0gY18uDbTyscxxPOsMsP6hV4UQU3KcGXRB/+mb9aGwhCNQ
voWgM6vkIuhk+1EKFtOyCK1zlwOJFkS8tve3N/j1UQJbkEKsPHZ5gDxNrnvTF0QnQXbx7CVJsUpc
bROniV1WyigBvJCczsZCY/GvtdN4aF9OoaT7kaqUrXDWrB9l/VVTXhr5q+AvFO5n5myUTPq/KFPC
vwwvpi1jogyYsehoZYvZ8faczUWAMEIrh2IXWfC46N8dimVUZaXSZM458lKsyMUHN5Veb4cYT/DL
PB4YInAvE3g9rT198uERbs7lxLOscx7Sb8BScx3r0lbDRcWQXRSSy3ihLD/3bQywNBZLCoOl6cmL
HAQypRJjkgR1XbZYnqMfqiR27i18ntmR/Rfob03j3eQNcRfVTUcgwX+W2ycvLTdQtFA7ts6CswQq
nAlG/xpoEOcCDarpRVk7eIkJyGOfFfMtyA85AD3P+xLgAaKlH99II8ieYwhfUkBd00WRm4Ib/OXc
KBh7xD/jJD0htmQhfXt7acxUfUYsNC0p66+e3zSVlY1Kicys1c8dMkdI8QZ3oZecal3feGH3o2tb
EdKU8ibjetPqyfYfoo/FRx7po8jSVGFUaxEgMx24RYWcbMNur+HnJ9pif0rzDHftbNXUB2cJMTLz
HaEP/hd0PJzfLRqevJ2AmK5x7up+LYb1uuJW9jIsryWV/72w+Wb2N0BzXreoViG+dPXA0wvHk5Dc
Y4medeFb7i8hLOaGAzhg5Pmg4El35nI4SdKZKd01AVSevsqcN81tV5rW7aQo2YVhvrv9yca/NjlL
WJD/RRu3/rvJCwPHRFnZFM6uLMHOdrHeccO7wvo4bYJKiox8Dq1uGTmUyVUSJ2iTREC8z1kxHOus
vPfpqYfRUkY+83UAwYz9bfqz19gKccgxQkpN8wyy8Vik2TaOvYWs5ToNRYACVACchrGdMd1hg4Ty
cONVztlShbWlvmX6U6rvFMt2om9O+VgOSx2tmQWBXSVnPcbR9H6nL2GuXYyaK8m1uwLrh7oyV7nX
HXBXFJRsbGgMCyt8ZkmM6JSRszH+9xRl2zsx0lf4CSAthueC3mcb32m2YqWWC9fKDPeYCjvLAtlT
8CNXGb08YOtglKAf0s7dlUZ2Dzv9UONFEpvyfZQYmLXE2oZqPVYBZMOehMMLAPpFIOyYnk02wfvf
Mb12sKqolaFxXBst/fKMNr+GMYgiP1kWYu8ZzgZbstjsTu24LMxK+xK5enU3AEZeZUUv/xJzc+Eg
nVtj7ybm7xv73a7MR3KcgdG6DSRmJyJtW0WvQLxdF4cCsE/YLrXDwtU7U7sb2x082lBQBnk3bXyk
uYqFpx57tmVWAsiJb/SYVoaUv3Q0ildq1pR7o02ztWTm7q4OrWwlpz4s47puVnkRdxuxzPKN79b+
hpRF3QSBH93xUil2lvrxQvD4W2HFYEmKRuM0367wQeszcNJ2arZPWtQ+wwg8u1q4saxsIS+d3Q3v
Qo0nzrtPITWuHgpV4Nm5oXA2fvd44aPqfvsUnkmw4N/A/B8FbkYNxssgOpZAYmxKzrnV78qoh5Hp
rMPgKVKXGvJzZwn9V+BSFEXQxJiMJnHwMpJNxzlrzoNgHVsp2OCzDFf77KhL4o6zsRgQxVAeEeCH
LwflK52YNIUqMCjvwfKo/WZPWdVDlMBDeImlMzuDIyJxLHv8D2nntRu30nTtKyLAHE7JSYozkpzk
E8JBYs6ZV/899MG7Rxz+Q9g/sOETb7imm9XV1VWr1gLzPdvBvIhFi5MqHME5bfMw2eaq+9XPhN+d
V+z/4WNx9Zsgo8FtzTP8oC1QQVRF95jAcKd493I1IBJyH9N3uW5oyfUmUngAVBSsL1KNXK071Wo7
9zgK/k2ehA8M0x6qwVupayxU7OAiPLMz+1BdQ23StRr3aPTWJz8KfnQBpfFGtrZKMj4IgexkjF5l
lbKrRXFfK8m36+tcchT202C4k1294L73NCFOGVDgRo0gMck7W8ghPhU+x2hXpi/XbZmXMAQWe2Zs
tthM7+tMHnT36KUMp8UIRhLhjd+INDa3itsG+yKvdUcpAtERFAnxHVQdkWErkxA5yGqw5bZGjYUC
0dYY5Ox34BtfBXRBTFcnUI/VvasjBm8NsXyvSXW8KXll7OpYQB9dpLeZUe92BK4PWxtra5NwrTBj
knrPehS5N3lVWncJ8lGOhdSKTdfPctKocg+l6Dbchar76EPv67iDZN1ZXvIjj/rybmzqejPWY7jv
esTioj7qbopUzR7ReKm2boqgoJno7kMZxe99E+yaoGnQq++S0hFDvX0U6ip3ymgwbFr5Lgz5VX0j
NzyNKWGqA2JZ8V04Wi08C4PiZC58yZ4eeghpeskhaoNvg1D7G0ZZ+cH6+JMbtETTD8kOF3Kr3Tiq
lt1Wnb9XxySXHKXv3lF+6TbXP+vFUaHpRGUOjCHh87IAo7hsWlNj1BROXfsdJFjSrHjOFBo/JAmT
CabPpk7BdIHNIkwdMsqnWK5wFAO/sUcUJgWzXLEhXYSxP0am2R/ISQll01E5u21Gt5IpIIRkIj1z
Rwy4pzuey+6tCVHPbvQ6/wd7F9tmXedOloTDLhXlcs8YauhoUh78EvNa2igBWhraGEWDLRTWGo/7
xWmd/cT5c6tN5bSsYu/UWsUves/1tmiGJ0OQHsaidFD8XrmAl/f9vy2Z7bsu9u4oRYF3MgJ/q5q+
E3S/rjvP4oo0nua8mrVLDho5R+8r9wXhqOtfB0t06uROk7zNmD+DU7puanExEIpMDftpMGm2GK9T
gwRhGe/khsPnOFFfmNzbXTexeBT+MzEvU0MFqWiNznNB8++t9IugO3HwLxt2ZmL2mIOitwy7TMQF
TDDf1e8GUW8DxGjwLVCNv70EJ3cjfYDWhrzl4rll1DokL3XlIW0EUCS9lYf32n2/vmWLDnBmY/pq
Z6cupz2iKVkD/0UvbJKhtaXuZ1bmdtXeoQ/8Lwuauow8eAgk85ewbMSBaTACcGIyeOPJ37tE3hWi
+w9WJB5WvBxB4sim8nFJI+y36hSyjmWC6JWo/qyC/ofY+zfXd27J2fBiJk6muSASoo9mWrJjOe8p
VrR5GzqD0BykHg2fXFvbtaXACEEs5E2EYICRs8CYd0jyBQ1ntB2sR7RBDojI30LeuhE71fmHNTGm
w4UyMRzNH/hECaBBrk6gl151/7drHFCN+gcT1Nan/qisMrTzcduKQlJ7wEHCscpD/2ZgVnGvIwm4
T6ti7WkxhePZtSUDJeWW4HbkyTZzhNhkjLTOaNdLzfASWYlmN5n3bUyDF+LEWzmSl/emtDZXtWgV
dDwdJFAgFy97xOzEUYtq6Qjd3tYT92Ha21rxJXS3xXg3gmm+vp8LB5jhSKinKYnTRJ+/XTXT9YQ2
s8Sjm717qWGXgWt3sAoqxl0B7vK6scmnL3YUcMfUT2IAfO7zrjgwwRqm0jFKO/fOUHgFDEEb70oJ
GJmKzOyQGpOSox7YaojY93XrCyeO4ur0nmJfL0vJIKjLLvJC6dhKtSPK38ry2fWFlSVelpF5D5CN
c+vywqbKNXNQL8x9K6gk6WjKT/4o2013K2ei7bW70Nh4Lkq6Byv6eX1lf7x+trGgPOkok/kwD6NM
Sz8Lw7VL7h/HhXZUs6jYMmDNzIgi+NugqMVDIlbKBu6mz9GYlK1tlGO1b+s6dcaxrt7M0uw3epBJ
j1bul7aVG40diXq9l0u/fG2Vqn5J0UC3lWKIHrqi9uxIFeRnuUAKUfLI58QhwVGLPngqB/21H4rk
0Bu97Ihi0+7I2hPHADcUb7I4yLZ6Kfo7YUQJtSoGBSoyC6r4nlfH0R0F1NBLiC0KKV/r+yw4Hr2X
Se4DvA8MXrNrqi78kfH+1jzGCMfzepCUNxSq++KY51CeF6/A1K5/kcsCHdQC5xZnXySWBSGrMkQR
3dhCjsh0jJBGkxtsayuz3eROHnYKbzZZ+tkn20b/+8sF+MY0HUUufMkt2xeGl8tCbB6LSbuw0O/c
oPrUmcHKiVpydhXyLqDpgJqB4syc3S8HxOgEOt1Rgco38rZFBdEUAUvIbN3/IUe3qarZQBqu7+7C
Sf5gdhaZgzEQgmYszGPiZb+UIfrZ9sG2T/4hgeJNRMBlgbAkz8OVEdCczgfZOILZsXP5uQ0+xeYa
nHnheqbbCdwE3NsCjaPIKTP8nh6M2irbdECScpSdPPlRBdvrm6YuWmI6CPApF/EFo5yWKU0aip5x
pI9b7/oQ0qd8HNvPSmKBldCD8puhBsLOlSDjqvug22kMch5ClID3AwSPns0CgOYIgnLbBWlxA81v
7jQKcqq55ke36COmtzoi7xQgVNkZQeq/anrWO3qRI5RYc+CavtJ3YWFqIW/6LvXsTAvL57od9bcQ
Kdq7XotN1GW1aFchJnwi19PA5bnmvR8IsKeZQbkLM6N/lMYwuBksVCf7qgkea5SPec5JmZ1XuvAQ
lo254nALlzJB9b+tm/7+LL6qYymMgsBHKrrPDFqo1X2pgxWubvPxqUt21z/U4neCuwynA3JK+eaj
sSzqO52wqx/bkImx5JBkP1ig3UnP1+1MQW92aQBOoOLHXUyNbJ5O08Eow7BS9eOIaLQvfbf+nq+C
IDip3VE15b8LwrdODjha6FoeC+b89OjRE9Zo3hbSFwYJGdWFeR49r3ly25Yon1OtdY9MRzp52/4m
GN5klWkrPrdLmdcr32bN3swR6jYRmwpB4aMQN49Kqe5Trzl4MgUk6LWzul5rLUyRbP6Nztc3eyWU
ruUpQjm4R7fOS2fkbfzk+sYbKtloxA6ltQvKGKJgycs2olG+t0L6ygSGdxiNAeZImCk/X/eZpchr
EO2JHgRF3Oajb4ZiWGl9TwtPs46d8NY2wLn+PsMHg/eficltz86ajwqdkYiYqK0HRXqO6+fMXJn4
WfL8qWI61RLo2cy9Rg0DU7eKwD0GffE9FCCYMI3gcH2nlgpS8C4BkmDin72aD2Qy+F2NqW65xxZq
QCY+GXQ9OIzH+3DyhWhTZ7dVjK8G4d6FyjEfrBtdqLeN4X6NY3V//ccsLpg6zZ83LYjZmRt1qSK2
ShZTWfQlWL/C+GuFKu91G0uuMSGbGYGlC3ZB4yLUZeGpqczR0CY4LsKdRaP29ogE1z8YAijEI52K
N8+zmYPUfW6iNoyDGMlDIyk7KYof9dFfOeowby8cPmYv/2dolt0Yqih5XTVSXW+V4K6AYX4nm0G8
jzv3K2/3cSdSlg2FUnlAGLXYjYPi3tRNm29HV9N3qV+VW2i0UH+R2sJu8kiymUH+pVB53sdQjd2m
o9FsapeqtyC7yRYcDHNTSZ/tUTpBLA0wPLZy3XrVusxgqthKNn6VUbYmn9jHhhhs8wF5vLKOy00h
B5UTFxKD/TGl8NRq27s46IMbq7b6zC5NtbANN9M3xjCWThsM2i7Ns/S29hRrpwYjqu5FH4Ml1FJb
6GM42MAe7qOMiO2FVXcQ/dCwacKNn83B4OJGdHffl4F2CCVoUpEmN+yuqsVn1aCaMVJe1auIuWJx
eBRdj2E6bfyc8H89Vq2VbkdjHPdVor4aevxzjFRjJ/eCDiVGeK+KCXLLUbsVCiU5BqlZ7Luujx2l
6FK7zxUGLkevvQ+GUACuGg9ObDIHaTbe8CwW5B45rJ9OmYfuRjdG/oKKyBZil2YDX1/2WUv9ctOg
DrRp9Czel02mOrD09A6QkvpRCBR9z8y9vm1M5qsAr/eboNQsdCLzT1Zkws434vjbrC8TxMbrBn0m
t6ANUeVUb7zAezCiPNgUQT/aPcARO1bGt2IwRqdsJHHbZXIBNKWs7TQifaLR2Dy2aSZu1R5Ov2ES
tZYTtb2rukACl9a0/Ej3O8oK8mc3bKVbqzQ6y4GUqf1Rp56kbVIE1jcac6dWHcHiSYK5Y0r0PWnb
3gatn7x7jfBD7sr0YYxJ32orDZ6bQWBiq+k6h16m4WRqLTrgk6NvKFz70m3nvvSpaZ18ARG5Uatd
futg3CFH3Gw8FF4cz6JpssmaUbuP0iB5SHxxdNomt5BXzeuNnCb5Z182itNookU+uVJ603NqbLHr
RR4+AUmaFOa2gSA0XQ/khndiIAJVKKNXNa7fjbJMHs2mURzqWfK7WnjmTk08b490VndvhYq5aUo1
3/Vqlm/iGsUqIPLVMS7qkFPk5bu0qNrbALolht3HKt3qCOVtDFKDu0qDX5AiIgvtk2ATi/FbV7rN
vu384EkIES+Db8b7LOudNNG2t9SzPbgYb4wsGvZJXhY2tJL+rRQK1kEWa80xRt9nWlUy91kl9ZtM
6tptkZcqDWgEhMe0828Cpcr37fjeok7v47cVZceNAqh2peywlJdQRYTKjmyH4Y9ZgBe71uj0LHOP
mZ5N3B5NYVepD1O6+J659T2y7L+vB+Gl2Di1wQGUM4NxMRHVg/soPUa9jkVvHZQCwEnWV4esdIkK
8hrMZOn6QucKWA1wapU072PEb8pQTsOAJn+iNlu5lJ4qpi9XdnDBxh+aKRDbdBJRBvxoQxClMU/M
MTwFSWV3BpWQ4dP1LVv4RvDjaUCgYPaguz/LnXKvRP06YGgy16zbwPoCqjAce6c2qMnUv/7BFo9K
KEsmxot5p703BdPUhyw8tbEB3eaOP5FD2JGHb9J85aJcXNeZrclVzhK2IFX0vCN2nxQgYzBrh9/G
VqS7UeuxA+egZueh+vX68hZyjYnJnpLDlGhcFJoFcfCUegjDk58Ge9G9H4LsNnBfrxtZcHHmfcB8
cKwmypLZ9S9bgRKSQIbMh8GCS/CvxV+S221da2UwfM3QzPXMNjDNOMf1FOm3aX5LBdV2y09attIO
XPhOH9Yz8z+GhaQ0SEU8fPye0cLO4eVJmMXQvKdK/vEPe0fZHEgtLagLAIY2JHrqMzJ5QiNiAPSe
hP4n2BH856IK4BhR8jWh5QWPQMBQJ9H+QzGizD6W2MBcDI9ueOpkF9hU+Bia4g3SWysvhzUzUxQ5
83VJZVGwwbOHDCrlBS1V9b6yVg7UUvGQxRDPAfhNvGSzDDeDGLuGuTQ8DbkUc68x7SkHFNNibRwe
mkxpHa7BCMB6oiZO2CTiRu2tcJN4UbaSay/6DKJuRBLqmeZcPazrIkEOO9bbV09J9CA3z250UoIb
SI9XLC3EX4Ch/1maRZEyEfTRK+sQiUgmJlxVjZyIe/66W04Xxew5jRF6ABOjkkVh7+PnG1qhcSv4
IE9JTNbVO77wc2zc7QTkqrzWbpLf1Zr+2oLHTB0Btm/6nnRaPpqEa7eWuljwT7qr3sK0/NJ3vDe1
cu1LLdqB757RtYmF1Zjtn6zETNKocLuKVbmpzLeaJHltQmPNxuQtZ96fhK2RjjE3WN2XttpCUBDk
PGlXih7TL519JEr1U+DQqNagVvLRimf4qhe7SnDStJGOyXtUFztULkqwNte9YckQyhOwJtHnm9o1
Hw3JpUFFFBpX4u7PNL7Ngl9luzHqNbDugmf/6XhxU3FVXdz7YlN6iTrC9tbJw8a1fDtL1hKkxZXA
ujvNUJlUNGY3yCjFpahHg38KQETZupgfzDD9rBjCQcj/muaDISDUwv9na3aNyEMRRCX3xilu0R2y
JjWgfBDcjay54/b6B1oKhIzPTfrW5Jkwa00OeeZwQhx6tea3PrKC5sYioQ2y8c2shFs5zTaa77/L
lbjtqW3armFtW1d8i1T37+tRH37D7GClNaVfaCH9Uyu1ulOm5rYK0ideIms5/KKfnC12drrGagxN
NxOJFKZ+H9c8P8bKFFa2dNEIlWyKilzPKCR83FHJakpR9kr/lDDjDlAtuO88a42MbNEdz4xMP+Ls
szWMJUtd1/gnsTgpyg9fV/aynDiS/HLdP5biEZ2ZiQqSkZKL+jKPQTn3Bpgacz20E01itHObZN+u
G1m4M1Dh+c/ILEpkYsyoPiS00xWoVScxuBWEeyE/RPGPpvhZtyudw7U1zd46dVRUXuhhLhM/ufAz
GtJeU1aymJUlzSNsIoypiWI2S9KkzSD0B2jrDoXYbM24eajU5Lns1B0llZV4O+3UPLCf7eSc6Dkv
QGtUfYRZ4bunNHboniz5FKbdvq8KGwzC9Q+3spN/6HbOvNDqhkYX0fQ6eYOwz4TRB4ovu5CsNCsX
1pqhmbt3jdsTmzCkZ79d/0k3qZqskRIt2phG4Bgq5l6cd7BLI/XqUBe4RFTVDvqnYviaun//QJjE
yf5nY/oNZxvmQVhe96YLQ62VOWn7NmqfqmYnjnex93790yyklR8szWKqYlRep2UeaXS3rUeYikD5
ylLrhJSQKn/cXbe2FI7O1zU7weAatFgSzODUS/eh+9MMv0B2iXjsr38ww0w2iSU0/qI+C61F05iF
MaIEJifWqfOzuwyZj0IYnTBSf1w3tbh/zLjTkZyUHebFiqxNhrhurOBUdsnI9SvX921NoR0hg/yu
LT3KbUDlVo7v0tVBacmQFSrvl1WYKKvVUKT0fjL9EUqIQehsNTVWztKiEealSf0YFkPd/KMPQl2V
lkOkBSe1+BnCvZC2P69v3eJBOjMwcwaQ0JkeltDhBp5xmObdIkt/QVZke93Mos9NulCMiwDCmBMR
jFprZAw78JwZf8va4PRoMZX613QUVwwtrgfSA3AeUPXhdh83zKoUL+duDE/0/RGFpbwaSY7WrcHE
l9ZD/wEcHP1WwBCzaylv+s6Nki44VdAOUQhJgPGP2qapZPv6xklLC1IYfRHRqgauM9fCUMIcPft+
8m2/3ftu+kmowIm1QpjQ56SynjGzH6F5m/r7Lh6RURzsIjEeIrffM4m1N9YmppYuSypNoPFgtkPg
evq9Z1HR8nU9ClzTO42iclSabtj47gBBvNLd5rW6sZr85LnNa9N2h+s7sXTI//DtA5uXIUaaGe4E
EQEgifkpjsou6fqNksm7XjYOsly/lN0a4f6auZkjjXLSm3mKOR+wQd71u0gXNroiO1oyHGm4ba6v
bsmh4MiAtmfilGKO8eO2Rm3ObOQY+LyKwtdCiWgkR9QnBVtr/prGgg2CvpmnERAlXpYz360jLYGb
nmfrUNxF1Tff+nJ9KUseS1maFHSan+Ax+XEpkO0mnqkF0SktuMbU/k6VnnNzrb+6FBknTnLo2wBV
8Gb9aIXvQ5ZrRtFJc3+m3rd+2F9fxVJ2dv7vz76/10RhQgU3gqXivmOUvwjfYgbhveaOp2QurM3m
Ln3/c3OzOAwdyCC59bQctbLD6tVHEHGk9RmtfJy1bZt9fN1o/DKoWJaZv5djCrj19fq+SSsW5jOw
qTj1fLI4gmTTOtTtXWTdCe6N4H7Ogt+h2Dtt+lyXvxTrppF2iiTctmtf7tL/JuruaQCDOgbyrrMl
ZkPIC9UY41Oev7bDc6ncytpfP4K58+HAmnoXXDRz2HXoBZ1VCEJ8CuLKroWUwSR0m9K1J/ClD6J7
DSQeAR/w1hcPOt0r9DHS/Jiy8VPibukWPsXBUw+OPKlu1fp0/cst7BuwIaICnHMg5OcfzjCEMcjV
MD8ZzW3pW3bT+HYwrCTVi0aAkcNnxTOVWPfx2GZGEAhIEmYnA63oQxTE7asahM1ntSuszfX1XB4p
aiWUAOEJpm3BmOpHU5EEcQq0/vkp86Dq1W+G4ZTR8V3jm1lYkUoKwNUkIn10QY8KhNcwih5561ag
/1tQCdakstxYo1TfXF/QoiUNMjSyqMnULKPWxDDRFMg4TzIVnogpUbgPnQ5s6XUz0758fJeivnZm
ZjrgZze8awSMsCuYifIvRdnTwrJsWTu64p0gnBShdrph5alwGTKwCEUmwm/T2LI6Wxg0G2KWjGp6
CsrfnjJuavPt+pIWXGHSETNIV6ay8xxDyPxib8h1Kxxl60UNmb3Uf9ZGYY/d9rqdhYV8sDPzbgAn
VtJU2FH1zs7i1yJfMXCZlfDCYVafmAOd4UWNNvWQTekQPqZSUPBhTCdHGrCqJIcKoK2UayXhBUQz
9uh0QJc2vXLmga7OKlUs5EnQV2KStgTZkuwkBrzr/HNvfDNi2NnST26+xv23uI/UbafzS5j9c8ec
ueAoN4lVWBFzYRH8rPKEY/n7s8QFQe+DBhnMFPM+BEEoCuOAsaY4EeGrt/wb5luqGykd1lhlFk4t
hxVEOIuhiTV/+iBkl/lqFPLc9trXus62kWLdseMrgXVpy87NzBKIOunUemwxUwjyaxuoL0Oz9lWW
nE8mdWQMDCw/i/kYGKpGCbNM0XxUI6b5FHlThtYmzG4zP7iRlJfrR2lx2/4zdqFAL2a5lWYGRdMx
2vqe9pUJa7vt1Le/NwOxDy84quoMRMxOrNzXqZj1VJnV+tkyyj1QSAec2EpIXdo5Zskg+yHHp5Uz
27lADNq2yvg4hgz+pWQs1E2ea7G/CS1h6wvhWuKwtHmT8AZXBcf3AtGpNWOsNnKBz5lJaOuNf5CF
/MHU1mbCluIqxYOpzzIF7zn+dQzM0BjMHo8ohU3YuXajPjWdvwEJtLKDy5YIegaTFZdMyqMaIy9r
IDrjdaSQomUX1Lezqtqb/ZfrHnHJYoArwI9jmBDv8ryf98EyNxtqAFTeaSC2pjyvlXKnM6NlBztY
EqtNQA0r+4csAqNMVwDi1En6pi96FvGkXGDIL2Oe17IeAuRW0+LON9cYoZbc4tzIzNlbcdDDuMbI
WHxqDVR23RtjWEsfFo2g04F2rES0U2YPM+gm5cxikv/UKMGx6YebJu1OLYP0K59p+ndmaQqillCU
wZ3FjTjXZRQGuTBBgWMnFyqYLJFNL9ydIkSnUeudYZheGqqTtQ3E2wxmuN1Gj8Pt9R+xdK7Pf8Ms
6PqqFlilwm9AGCjMXgU13RmjvmGM3kYL47qtpX3lJoTUBajfZSEI1khkOMIR2SUpeep6/UGA2K6i
Q3HdzNI9wq1LTGReCvrB6WecOWIxcm9IlOpoag/VLoLn8F0uNUi+r5tZSDI1UOUT/5U+veCnnT0z
w1h8D5yOu6RUCbiZtE/zGwtRFw9AuA+nnJa9NNraBNNSEDk3OvtcQi0ntYySzMmckMapT9HstfBd
xxf/5WPxAp0WqEwoo1nArxI39TK/opxjZg++wCvRygInsJq/z5zJaP9nZ05DCXBgbJSW1iKEABvo
bDf+Gm3RYji0tAlIAT8SH+viSwm9K1ejf+pF/S4f8xc3MY9pI9hi651ABn5iwoIKq36KkA0WwmLl
iC25PTVj6uwQicnS/DUvmu3gipE7fTP/kef2CXqtvWsqa4SHi3YMmNiosvICnocTMGc9leMOpqx8
cOr+va/fjHxNfG7BCF7NJBOTiKA353lAFnqtiuopLSUZNiNNuBkrRNqi/ub64Vrwc8zoUKFxMUP2
NvtkHoDhRJHZs6A3GD3ogWXpjic8ec3v64YW1wOWB9gIAO6LQYo297sgq0HZTHTgXqvsa0lz5Epf
adAumgH4hcYwzPQXIw6y34e1PJA+oRtvG0PNfMqvVv5rvWQSNJbyPyszoE3adYUXRAE1fa3iarRs
QQeHnq5dwktvKnjvmQNjxJzq1HxKVCjBh/e85E5h89US4l3Ruk6s5hvov+2WWREpepHkAkXop+sf
a+Gy+mB3djF7iFJqWu0DJKK97Gc+ePrPbnaTjsDz/bX4vnCNUAwnV5uwCJdF5qHtR6Fo4celYvE9
TlKnCrrPf78ehuno//InmJSZlzc1Un26OgpHqf5WQvosVsfB+km7ZCPEK4zhCwcKJWa+GCNSsHbP
D1RhlJnZhoV3Cj3SQBNWF3c7NsGhGEfn+qIWXH2KcrpFFwD4pjpblOqpvO8zFUDKUG2jUTo01C+t
QtteN/OH2G6WPX2wM7sKU71u8sxT/BNgpQdX0ByY93a9WO2D4hnk916RYkd1G6el/Ux15lCZudNn
a92thSzgw6+YXZN1CGEKww1cX1BBq3XmJBE1x/4uGr9absfgPUDE8fn60qeVXVm5NkOThpWUjFJI
5mHolR00jx66QX1TPzSlvNey7qTXKy/ZhaNgkAaIoM+1CdE5W2SXhkWd5qZP0Fc2UV5tqrUny4qF
+ZIQ7lFapbbINoIHuoi2Xr9d37NFr6QwzPweM23U6D5ma3lnQQylwNPjDltPuTPiF3WNq34hOk2P
cHaKkjoln1n0LYRSgE8kIb3VDe9gDu6XvFc/B61a291Qqzeh4K29VJZMkueqJKCMyl7UgDpkY3Kj
J4uxtNR7NAfL2/ici2lQrHDCdrR2Vhdl73+/lcQsS5QooVwS3ZSVKlfwL2AUSp28/Enh7afrrcSr
pe8FIT4MJhMClj8+fq9KgmuBMSoP9OvP2hIQBfvMIMJKCr/kdXwqqNIAZfOqm/m1kdHvz8KUzEx8
Dctbv1ibZl5axURYOJEBTCMHMwM1wNAmhfH6WOigC4ecbih48/umc9emXZbi+5mlebEpG32l9jIo
2abe+lg9tUntwNJmx9pKj2VpzwCqoMUJWAUQznxJg+jq7cBBMr0sQhV1MO98VP1WbvqlEHdmZR4P
Ei22mmR6Khpm/Cor7WPWaAeUnF68yDxwmzpW9Pu6Vy9tIJhAHuJQCaLrM3M4fcwiOiPUieVmtCXx
MZGI3kZlm9L27w1N5R91gvlcshC1QtyFfYYhV8tv3cxzbV8V9swHbLxsXCujLayKmi29nYnrALDH
9Pdnj1QPasXabNFCz/whtmt8I5NRn/Lat7L6cX1dS1khTaopyYAJlFrkzDOSMYwaV6/QpW7de7PM
3rSicXxGYMFYoFw/ntoyvLVydVtn7VrmO/3bsyvx3Pbc/fW4D1Qvw/ZIaUvp7xO6Pp14VwvdNtVe
ixJ20m7FRRfONjNSsKzSaWLF8+mvKu2s3nJLQAiG5hB5bbXTNrG1VqBcNEMjeKJzIuTOqxkM7PWB
GI08uBT9VmokZKPdg69aK8X3hQNHiJoUDaYnCqWvj46SFG1e8U0pPUWJoxV7tz0A8G11086yHCju
GvZs4eYyeT6SKJJYSKiFfLSnJEUlVqkSkTdlzhBGlHiBKMoHw/cOpbFy5BZdU1cnBRmDAuXFeFlW
u2URWkV0EjMPStXc8WPL9lvJQRjSlhlhtRrYCd4SbS0n+IO8nTsm5d4p64ZslT8+rpPnq+FXchqd
6AYZd1D3x7ZflupdHfc9uH4R6Q0lNyn8ZZnj8hJlPryJ7FbrhltTT/4IPt+7QRmiz+Yb4TPIwAqE
km5ti8x8840hv206FZpfelB//2Q1p8YzJNjABC64vVLZbDSzyiMCYvQpUwfaMipcUdlaT2YpkT83
NI/1epTlKPjwcQrd6u1MDG6qIrg3ogcxgxSuPUhqfl926QbK8Q28GDtBi28qCGKuh6+lc4bnc4dC
u8tRmD1blLJQYpw1OTXJeFuirwZYzZNXil1LpwwiGFmlv02nZh6Og0JV/Dxyk1PZF7smbraInXWI
8PTvlK9uu1JM7CER1pBZC1MXEE+ThjETA6mKpc4OW0/3uDBDK2bwMXMUWHM9Hcxx9KYFqV0bt1DR
WS2Mn/HOKH4Hfb3iSIsfmCFc5ph55TIwM2392SVE6xA1xNBLTopV2WqTHiCzunH9AvxfLN90JK3R
VNtWzdtRbr+mg3xn9uEDJJRv1z/x0mVomlPjGX+beEc//o4aArUmiVI+cQFESbXKfCt4db4NwBTZ
vqdkf+9SyGRN05L0sIirs5gqpAidVhYyQXWfOvTunMB4ltpPf72oqepjWhNdHAFjVhOxxDTph57A
XYU0r+gD2vWkgAMrH5pLK5X1BffFDJDJ6RF4ySyuNBBPaj1onlB5DiRt6+b3dfxexA9N8h1uJ+f6
yi5p+Cdmwf/Mze8ItynL0nMxZ8pPyJyVxY0E75ofP2gilHb9QzAwGPojNxt7GF5q73no+00K/1r3
o3XfU30nWO/Xf9HK+v+cs3NHVuBAKIUoBsCJ3sX4VJtwVDy12bPnfonF79eNLeBmPy5/5j5GKlWt
bgVYYyhvGL+V3l0+fBeFt9y8q9zaFty7OKtsF1LrLDzG9Q0FHjtVV9KchUPDRwCuQTGHkq8x7cnZ
mgdDh1OsiuNTpDUwKQs7TYwPkSUf6XMerq94IQR/MDW7KxsYOTQxwZQY3yVhBZXkTV2/XrexkHeQ
3WtTFIQgGzGDj8uhRZkHqUYsylG98vXvVmduhvvYqbwVQ0uLodNFyEUbh8flbN9iqxrzLJMjEFvq
JvYesunmXyXkWrTCDU3PlZztArqlNlWoFWLHJe0lDBCLTtzeq/qKCyzdH5MAHtw8jAkwWTnbNFGS
2yH1jAg8onnfSMFNJrb04hlUYJCeB40jFwIcap5kh0X6UuqpA3v6yvDPkh+CVEQFdeI2v0BYFSqC
G12XxDAENOIOng9tyzw/tOsJZB613q6x40tLh53KL110kp9Jbf2jp0zADsXqk+QUdsZ9l+i26SWP
ceRvU9W4m8Ctoh9tUh4ZvjHeKrl806ZMLKrtD60OX2s5fmyCfJsr+oNemCsxf6mjhUcBQATTxMTI
fOhvemjJ4uDGJzRFfulFXXOTgqZrIKO49SKxZRZGRXhPHIJ9KoX3elXsmatbkxD+f/wMHGICvbFN
swPrE4VypdDikzKEDwIMZmIs7RWf2BSmOaxK/qPeq8+lMRyjJP2sD+3N9cO85P20kznJ6DiDJZvl
bEGWFEWtRin2C0epH1NQhWKw+/8zMjvIlQpLjhgH6anVfqb1QWh/jfLKvboUlKb5GybKqcxflPGK
arAMz9OTk0x1UizuB8FyRL0/CPFtUeor61n8aufWZhlD3Va9WqRGcjL879RygCQhsG2IdquA+Qx9
xyuZ30puVfUBzOHKnb50qM5tz+60vFBzMZGxHTbQiKovreU7DAfZOu5ahZ8riIqvf72lpx/N+f/2
dqpnnd1fBgm26JdmcoKUbddXjNOIL1KfbpvmyUReaSi2kjra/0faly1JyiPNPpHM2JdbILfaM6uX
6r7BegWBALEjPf1x6p+ZL1PJSaxm7tqsrInUFgpFeLijt3Vlmpf2pu2ADxxHQ7tWGB+aKnHZrC/M
Jif0zDvBfuj9GhxgaeMg0YI9g1cLLlxlcCN3Wy4S+KhaNq/ShmJGqd91IPsNksk90NiKbs/m0qDm
CuP7CwYJCcUeczq/kxQFxsE+DdWBtKc4W/HzSzsE7n32J++EGUqQHk/UqNIBJsokRTuXHfGeHBHM
A/siX8xm2BSyON0e1TugR3mko3n6H5vKicjY4AJqhiIwejK3rISgo+PukplUrM03OdqwErzE+4JF
AHBtqxqcqQ6N8GzFYxWRgwf1RyZD9OdtvQ46w136AND2obR5hNGEaZf+zqx8Q43+vot5SIoaQkMd
SC39ezN2D7XlbLRCrqzU4imfFXnAjY2dcSWGbgAElgwoBr84thfY5kE0IrA7tnXIkbmbtj125FfD
ukDz1kwvruCZZWUFTRAKAE+CWndP0AtaB437KZleePsSV134cUlbPBLOx6msXRGPjpEYACQU3fDa
QUlvyPO15PpiKH5uRHFbzoQSGHRokNp08n3ZOsHQ2EHuNAGl1sEpLIjMyDekpT9bRr3NCu/IbIC2
bDNMJ7SIjM6X2xt2PmZX+/VshpVjOORICHkMP8elD3bXIXG0xgmxtobOpdd0OkgduT1mNauGMLY+
Caj/JOwg8mGbV7+gxfO/DUi5yNu8szmkxOgL6e/NIkEYufKYWsrDYZsg/4e2mrmxax7w2TWQgKIz
leDLe0nAzjg0b3H2CbG5Fj9N+rEcnjz7RGQL8a/PA/9asDpg1cYC55sFLW827Cr2plc/uwlkdCt5
1wVW0Xn//vPDlBiKCrdIaoEfljtPQwUNMgAnkuZFEwejFRE3AW2oXnrjp+S/tfLHUG/T+G/WHsph
5b3y/9nj//4hVxxFACiXOmWcvjCphzVxniYU4AKql1sbGlSy09AhCfoWq4nI1O3ANB9a+Lkiz/Z6
rN3ZpP19e0/MW+xqk3uoAQLhjtS3GtwNAvQZXACZ2wqoF3QHAE72I2hJ2g9rb88e5MyQsjUkRL+k
PgE3ZRnirkRSuC2b+x7ME7fHs3SkUM0EnhmEqtCIn+/Wsx04ZSROU4aLTbxrbx9bZwy5DXIXsAeN
NNmxeA1xvLi3zk0qp1iKNGlkA0/M2iGk/db3vk/IJXT+MYem16QBrZOn0dS+TXQLUFdokGnjjE9t
hYjFX5NwW4zEQL46Ew2j/oVumcsJ0H2wW/IZOlbKr4LvQHAVFOO+5882RGoH/sPq3qZ8pVq5OOln
NhXHUlZtrMscNu2RQzHJC0v+zXdIINsu0q3XPtndXuSlgAyhyyyVgoTnVede1/bZ5AoscsPpbqin
aIxtJKnGR2fG9uTG/ra5pXgMuqQejgcqUehUvZzSMid4gWs4s0bWBvaws4EVpuX2tpHlbXRmRbn9
sBWsvkdO/oUPPGDiZDn3ZZHv0AgyNa/lcLKy59h4ALUe+GE/8QqP0fY0dduiWHnuLbqo8+EqO6jt
NQNcW/ghafqDsONg/4ZPoPQtFxz8nl9q+6UTOyf7Do7ZweXBjPkFz9TKbMzhi+qXIDaC34EiOKAe
ymzIrpSkQufNi1kete6zJtow6/ZZZgcg8wz9GAwvrhU4zjFLV1Z7KZGOWH+GcAHHCkowxbQnuaSJ
nKFVbKw3naV7p24Q3zObFwFkvf84Ts02WqrHW9sBfarBsr9UGM1rT8ufY9auva0WDxe2HvA0MyWl
2lrljpNbtDMcr7GaTZ1oLyn1IoKQmTb5ljV51A9rofpCby60Qc9sKjsenqWBogmgh65mP6Fythly
Y8NKEDNrYku6IbKK7Lkt2h9TFu+1ikb6EEe8ow+DaayE2GvDV1bD8QajHOfI0wJXsu4CHO0ccvCM
OpRtRm+v8a+3d97iYT8buhL16WQoyWDAt2gt3XNA2x0v/Stc9uO2mbVhKYfMG9JRy/o5Fmv2pelH
rP/CO7iVuA4TDSri2Gu3Dc4RztWBOhuXckvZZd2JYm4vo0n5Gtfl72KaDmlcBaXowEjCrbAvhw1y
gyvHadEuslaaCaAxrmTlneIRc2QdunlfurR/1Fn7UGr8G5r1NwXL7zVSHmguoeX2XyAxfSCADWgW
4WmGzXzpsyvXqYheAtps+PmeyupQowjcoQjG7TWlsMUdc2ZqXuqzkKNK9Sq2UhwWk4nNoJOTLvto
yIqVAt9SpIZeo7k5FRhWUJ5fmimmjlq1BjN52QUtvf8/DZxmrXw37++rfXJmRtknpegNTnyYMeLu
R06sv5AOWRnJ8pb4ZyTq2phJXIwSHg2NqY+pmT4YHILPUKeDYq8G6CNrvspcbCoBHq/bh2BpcKgT
QMoFRHwg3FecSTeSTB8kACxAcD/RpDlih6zc40uDOzehLFPiVJCNs3tc411878f+TKINmj3xXIg+
1K38D1z4MwHb+u2RLe0O0FvNmXR0q17pn1UJWEDLFACWmCIDIbuNafZfLJY8AamxMsJrUwYUEkH3
jMz8zKKknOgS9BM2Xv8gbALIyczo95lEvI3dY1V5zor3X0iwwBg6mQGDB8eBoRZFCNQr/WxmcwEP
AJS3foNxPpAC5K7Vrh2/ajoP4hpvZ4duMrIW2S8OFLJ8DoIQf2ZBuTxxbt9Jw5p16VNn5CEHKCPU
Rm7uEB00euBwl69ZvHYlGC1KIXgpocpsqD00EySAEm7gkVRDjRhsAWBdy/FwXkn+LY5r5m4A3SnQ
kio/QDzKuAb3BboxBRjLervZMN26Y73/YIg1bcPr44ARndlSrlPHIdK3G/jh3M3uMpvc54URQVJx
y5s4okWx0br62BTDCrB1cYjw+/OOmRmvlVMoc4c76J+AXntvRU05AaGbjIFPu7u8BtnT7bO3tGpQ
u3BAJD8nAtU3tIwnblcl2sUM/tsHM3SHkw4O0dtGrl0XeHfxnHtvDdaugHBGE+t12uKhbgs5IUlQ
5yBSXmOXWTJizGCkmbQEe1DxzK7Ri9HqcFlX3itgY4FdrCH5l+bq3IJyWY6jnceuCd8v0Q1WVigo
IfKgsbm5PVuLfgMsSYCEOCAkQD/a5dk1qJ1ooEVGHqDKgsmP2uZL0YjIgWxMPwajcYy7JzG1gW59
um15HsDl/WkAgfOPYWUK0VGtM2kiXs3MZsMLK0i1bykQyVyC2x1XgQMpwNsWl6f0H4vKlJJOT5rB
hkVO7U990exqyAZmaHtdsbPwQr0c2nzWzwKd1G2B7BEwVBS7OvmkZWXoV3vd+JumPxuWRzW7H60v
aBAMLPOuALOF1YNyuz+46evtES+d7rM5VrsZK7dBR62OSoILHbhAG+2TUfZ3ecO2fW0cbttaWU9f
uQQolDT80ZxTmv6TLh6Qy/TB0h8jwePIb+4aPnpt3/rG5RzTdkisysa7QPrPOf2jGQ2gi9iw/FcP
Lqm4RNtLOaO5fulrSNtV00pwRCHlZhjjPKt1pFVfp2FL+Z/Rfxk8XLfxN1M+gq4ncEa2clZX9q9a
XtMBSsxTgiH7oKEdjlw/TP3x9iLOh+7GoVSTYjX996FEyPIlt4wDqHz3WaoHU8+i3iUrJ2XZjf7n
RPqK85H+ZMaWh5kc9L9gCwnE8HZ7PEu36vkBUJyMlxI78xtQsxHTCSAkDtyqp0cD7dAVk963xHvq
re5l7P8LjMrsAvCyQm4G41MhEVNTZaSYadlNL93lEMWSerFrhyEcyyqUfJsbdyyhUVdsM/PeG1fS
+IvLiE4SKPwh0L2iOJe6Dhm1Ag7I154mSBXFeViJV4d8EgDF3J7hxWMPsgB0Tc9obdXFWC7Vpowi
5xejjUn/wqshkFoFTc4Hw/rrVqfb1haytpjXM3OKl6ntIsvtcuba819ZCXgCuM4tgDn4nWb+bt3H
ItuP9cozbNGLntlUXE1SgYakQpYDHEHurvYejNoO2u7R9ldisbWpnE/L2bVhZXiM1QbsNFOz6bkB
TVx34w5+JHxygOpNlDaoe/2PE6ocwbK2eo0WSGLaUj6XkHBNSvvYmvQOzdpRgccL17Qdalh7fRLR
bduLhxMdcCiBIZa/aoQvATLX0OOOw1m2oVs+JKhYly95+go5qq0X/6w+zpWGzYOc/6x+DQ1ANVcK
1JSRoq4OhtlE31aF/2MssghJiT+3x7Xo1ZAYndHqYEvTlPuB6xUURxP46Y4UXyG2GRRO8vO2icWt
cmZC2SoeySCyWsKEbYvApCdPersEKnBVd9SzL9a0FtIsHoEze/PVdLY1s9yVSQuF5ZfaQCrgUzqS
YPS36+ysS1cc3rDzjTC3snjKUYN6WJ/mwoM3QbOO33uoePIdcvq3Z2/JPQL3Pes1e/4M2Locjey5
m3UlAdm1VgZG02/E+I0kbSAtM8zblbhoaTecG1OuoAovlMxoYQz9E9uGPhOv39wezqIFPHlmnVUU
eVTqra7mfsM8B7do5gdFjzb7ZsVLLG03dGlDwhCpDGDnlR0trcFpJoHORFr84QUPR4iZods5yLEV
IAhhZit1ssUFmvV28CIBZlVNKED0YaTuCHsCqxLX37luhZn3VunWDhrgt2dvaWujD2DOcoGECwRP
l5uhjk3CWI73ojPaG9JNkbRcsNvQsB5/37a0NItgdkBAAHkLvFBVS6h9GL0GV2sMdtiOGbQdH8vq
njfjnMp+StN8ZdmMRYt4Cb+TPIEaX+m08CsWx0WV5S+Z6DWAyxiKEwnUQnH+kMKeRhlxijZWZNi/
6iAo/D6UaPlI7bjeMDniGZYMMhztTt9BomfcEDSoBoCBc/QsifGZQpYrkAlDtO3rv61KVID8ch6B
fqMNWuJPqAiYWsRI730beCxX9sjSrkf6G1p00LUGd5/iknjW9bYDfokXkoKNSwNdHxbw43lQkHEg
uEGFHAHOVWbLLP1+gmx9jjYcp73TapsH4GHIVop4S1vQ8tAWORPnuVdKYJZorAR4ArQcadmdxkhQ
DOUG4MtA8jU58CUHCxk4QLBcEKeB9/Byt7vezIyf2tmLZnGxnxxWgaAgdgPN5WsKte/vEfUxgXo/
+FlAy+GAUOLSlslcJ2fEAka6A7TRltg9xeSaz7ZVgksq9UYv8MxyQtk97jfQQUWSYWq9N0z1N010
ZagNVhW16AU8uGSwgtEcJBRFOOS+NL958i2viUyNoAGta8Y3Rqv8njaNuAOovgmQNc+3VglAnO9V
6S4W2hCjJbKxnmvWfdMGkd7701BEeAZYkKWgwE9bvffoIacYytRzXwo47RASd2/op5lOjVZK6GT0
b3iu/BCayE96Aux1hprsvfCcfNMB3Ii2RIRNIv+piTrZdTKbm8VQoy6FxHPQmF6HtMn2g9kbD5Nr
x6A5p3YAYrkn8KQ4e2iw2kE3VixwWUGDbmDfNF98T9GjFaIUJbdp/qWYPnnyWL1AM7Rzd2ikFdu8
6UGeVsogjbMxGlHqBZVpO6CdUIRVYodxBZY/0KHvOPS3o7oF9tqsTPQAWHgiVyarwtbovDuvq+Hx
kFLdZryq147R0q4DSz3y7oj10NKm7Lp2qrSeDUDLMyd+Sdzk0RHppmdrBaalc4QUKkpZgDrgzlWu
2j6rEr33OwDAZyBLCXy0FaWVvSX9/rYnf8/vqVv73NLseM/iIQfMsbE99rDkJM9ZP2pBT4xDDEJP
W9DQMrIonwmMIWxrunIz+t1TaphfnXQKTcH3HSsiMhrROK55kqWLE10RM1gVjePo67v8XaWpC+gI
Cwa2kx9d+5r4zwbfxvkpQYPp7SlYXNIzS8oMsMSiqVGP7MW2ROAXh26a4dLhbSPLC4rRzG4RYDnF
g7QSekysbNGCgwdePA2hy5OAugcktlYszTvwekH/sTTfNmcLShytoXEFS4BfaSG6ZZowoxJM13FG
t7HZFOBUA21qwnFgNIF03e2BLs2mj9czNi2UIK/aPfuKyT4f8NqSaJQzYE1aX6th5cZc2hznRpQl
q3pmtCxJIVhjaCH4qr8YzN/IAtyIY7KFS1zZIQv4mJnWFDTOBiBINtqqL+eUdRhrxyC5lxndEJQ0
Hl/8lFSHCqrl9xX8f6inYtq4xPDv9V5LX9sa3iPk2jQ+ooHE2Zp1xu4mvE53XcLWRIoWpxw9qCAo
Q6Lk6iZ0TIhACL/OXiZfhkyrIqoBZZ1/vr2wS/sKei1wergEoZw3/4qzfcXKGOqkDR40YAxjs3Lu
+AnR7S/mSYhmd5bznBT9sNMRyDw4TmmvbKuFFQc2Z9bsRVMWGrKU81PEMQdjysy5D8rGwBicBxln
h7i093UGsRBrTf1roUcSLaZ40aMdEx1JaAG9HG5s+lT6QzKhZgyqz3y6d9KvBBrMWfuEChqBCnmb
vtV+E7j139EaQ6rd8eaXZ74iwgtwOqEuQp91b62pe95pl6cb0QfI297l62aq78ufBfkUkiZJLJ5K
/euQ841Tvwlqotr8R7bWHfdPtxf9etox3dYc92BrzeQkl+am2skJsaBGzulpLH7WxTfmY+31PNL0
H7dNXe+vC1O2EuGD6aWpHCHFU17EKNtt/WyTAxLjuZ/75KUWERq7bxtcyH6jmA1qduR88Fq6KqCz
yq7xdCfiqZ+erQ70ccaBiK+N95R329Z6Kaw/bDwKu1vxJtdXAchQZmHAmUrWvGJ9HqjNUp4BTZV3
TWjV95TOcOgdab6sjO89GFE2y4UlxW05jugRPGZAEUIqKDCRdt/ao/bTTBrvcwHa3iCXlfPWeG52
KBi3Drnl8KhHN/f3MpbNT5DXo8nAxs/TJrfddrO0WydMsS209guCb/sJ9UsZSpo7G8CM3M9JnPzO
e9fuQyrt+Jf0NQGekqndeqzu30zqfsr6ygh565S7xLaGT4U+ZdMmyXz63FSG8ZeOydDuHVwb9wAD
1p/J0NQhByvD1htj74EWfDrVRdHg2Ua6Y+qRL6mb+8fJIMXGZ5W2Y2LCKy4p8/RpTJxmh4yunQdg
VjI3boEmyxAKwsNhaHNwtTgpQdTeo6LPjCQJBmBHduaQA2vWE5BKJZa55W3c3xfpxA+ZbjdBUg/y
DvztyQEqFlWYyS7dQTbSAhkQek1a9PdsB1YbUdIZ8YsO74/UEsCahiXgHbu2DQ2TgjG/tzXvbSwL
8pxmjagDe7SHn6M3sjtNbr2m/xv7zQ8LSJiRkr3MzAha2MUpzZzmvtWGY0o6a1dOdX/InGraQMnA
AofFLBbc1iIcuNWFLro4n+OBN0898pXfbIOS3xVghVs6ZcOr5RNyL/1ahsLs3O+1k/UhoV3xbDei
2eWOyLDCuhShLuz0e9Pr3rFCVPGEfrLf0rbjbSuZFnqORbcFr9uN4afuVlK7Cn03Hu/ioQNJq1nE
+zH1OV4D1N2gyoRafGVMoa7n2QEASgdfGYewmYyffeWV6NgRMpK2l0aINbuQlCjShJ81qoc5mfKT
1rnFZ1k13ik3quwxRdtsUIGU/r50E/15iJm3o3FToPwCuj+uJ/xrXfT9TnjMDRk4iHYui+1H3UyA
JgQsDUREeK4JA0qpPVjE0T3jdoFuMxfKwaX5QxMm+at3iD79DB1EUB+2Dk2R95uh0sod7TVM9liA
PMsbs03vaWTjiarbukQfIsNu+4MTV/odMftm5yasAsYPzxoi9Dqs23gIjSwzdo5VIxQrPHvFra25
F8VlWzHhbtPk2TNgtlvDf6vpzk8myKn+uu1e3AWHjXyWDsQFqFFnJqTLu8FtaDLl5USfJzN1ftS2
C90pOtntXWw6Pc4AXv69FXsbV+vkHrGiA1EFw4+4Uzd3rp77wVTkJGqH70h5hDa4yB6nJitCo//G
LQ3s2m636SkacEbZyZe00MafXosdYzh023ajEYIuzQjRo209l6nDdl6HCCwbAf6HznMb1Q2rHru4
M0/IJ9Y7Ysh4O8RWHU2GHF9oT0jEW/ZV+G2zpzaemMTK3GiAOFXkgAdmlxW8/9l3rNwWjv9LlCB8
TWoULVxJ/bDyY/NR1HjnN763Ney+PWkCkhGe79XAN+TO8AqhJrZH87OzafLub9GC2d9q0LhkCq3f
DU7R4JIjTRoWDBtisj0bdRINj6vYhMh9S7u/HdWtQMuGcRe3kKlNc1BU16ylz4Xe87Bs0/o4lkJb
ibMuc1HQQ0bXI7JQoCSckdCuo7wecq7xXo9jDWKTgOYFGV0LYC63JwwAEYp0NVoCXOSH8Fy/3DU1
KzJXq8GeVjY7XQzReOATi5D4ur07r8aBQNGa2UgcpIcQsRqXZmK9RCBMdf+lNu/GcusbK4mu6+/r
GtIAHsIiGEKb6OX3jRikmG1WkxeiB6WM7LXs1mXgNU8TUH2zPCKEnYFdVMk+OSjOdCLz6mjqUdFt
/XSrpTsT+eo11jTVkAXiphkeiTEgnwv5tMuBJGYsq7GBp0v5I2PPQ7914RjjsF3jOFFnDCTAYGTF
4ttYDyi5KIbScuRT7ljZS42c9J9yFbo3//9/gh2AO7FZsR5AGoHDYBahuxxIHgvi8doFkEnb+/Wd
Xz3pa00vC0OYiRIc+HvkN5FFvTTBKjC6jw7EOMsHm4TO2tP5+vPIZgKkCvI/JGpBcX75+bbIptQf
6/5lrGTgfXKrj4EU5im6NKBsWiRbCNNnA5MWICCEhOjHDh1oP3AecCMAO+nMzXeXAxj8WkMfBUQE
kHlsdv6azN/1/KChDIRL6NKYAdFqLSWlek18e4ifAUJAnlWscUmrrslG/XaGYYLDBJkLOI3Ln593
MtWFKI3Hpkk3dYasZqTRSBgfE33Gy1mxo9zQvccqkmiww8sySCHS84toAenXshbKcLAIeF84EOlB
HhGBuK24QHBIxGaqsfgVLbOgqwYBgXB33ZrOgXLs0DJjoEcF14WGzjsEAsqeKq2UxBrq36fOiFgc
2W4kPuiiYMIEzwvq6mA91uDUlW1l1DjwaTzVp7gDu5aJ7u/0rpn2Gf412mud/8omm42hxwzU2yDl
QeeNqlFh1j2zPN5XJ+M7GMSazx86IfPX55oZeHLB8YqQSXm+kxFcvDLWilOhHcim1D526+HzII/S
EIxBowRO1psHd5ajse3JIgjByGkY/YAeyzJeebter/bMooFMC8I1JGbVvHRNRzZYsW6ftiL/oqXm
AXXnFajy1QKAthAK9uh+ghGcdGW166ywrIHR9uih42yT5ZsProDyeWW/tj5078n8eXPYurt0DSl/
/etdvPUAVEKdCLgJtYKdc8su2noaTsk+JrvyY5BgpI2RNYCbBlsQEhZw58olp5M67cbGHk6GJn/Y
3H5L648FgO8WgM5BVIAyOSIbZYcyva2TARSFp9yd9t8IyFI+Nv/IUaJsjJlB4gOOQz3MoB+GbGmG
wIZXAUBBXvzB369+X1lfy+Dgf6D4PmNHJOpivrv9+y9PAOrPM1Qf8pGQINPBjqF2GWkkzj05Tf5T
jYfguNHYtlvbopeOezYBFmgU1uew8p1b/vIUl30R66Ib/CeJN9LvRkZxu+mH7e1xrBlRXIUsWGXh
reE/WSJkdUT1yKShnUX/mxXlMEO1iGUQQ/af0Dcix6fYCA0jyNdk5ZWxIOWtG8C/WHO1COVgtT2F
a8zoQXdKjjL9kYuoz9E/+5KLD4X8HsjN8H1oEGJJ5s5ctZMo14hZI4dVH3FT53OMvOJbL13H9feV
FalbVui15tfH+nvHQ2utS2nt88pS8ElWbkHw8y2xcdmuileWWm2ivZqfeZXOLh/DJq6WiLg++vLF
++Lrx2R4GCkK5ciyhYO1y6pt6wfWV0lOtzfZ2siUuK2zranivVUfiX3Qp4j3KyNb+74S9nNejCme
NVgYuYEem7XWArT2fSUeRM5bEk1iZUr5ZFknba1bYOX7ambd9fvOrTp8P+krdD88cfIxn/ivlZ+j
GijYgS5TGUCbdBOStKQ+et5rXe0ma6e3v26vseJ2VRPvufyzzeVZbdoJ5CyPEmi6ag89xuaDHExX
JpR4GQgCH8kZmIjdEPJghv7QrzH4LK/EfyZKxZHoWZPopQ8TTgL5MSSA/isX8s/3Z/tnsxTr4BrJ
O3x/zPdNself/7dFUFyITiyq5+g6PEoG1ouoGIJxrTiyNkOKExnzgqHN20OD2Cdjgr+Ibo9g8fMz
2yaQ5OhRU9MqXksg8+U0zdF3n4lTAvS1Et7MvuafLMS/nDgyT8hsQcsJbYSXKwCO48ESmomjsPPS
cHRCUOgd5JpWwNWFN19F0HRDLAuyYzSAXlqxB+D9SwezZOkgGb43/8ouct4+PlUz7h7yxUhDgb7m
0kZhgP0QAUJzJO7j4G05W8P0La3FuQHFrTpm1zXSgQG/Dfv6O63XsJ5LswQieSRUkJS4BtEUdpNg
BiU/Fj/acVNNOx1iz9VKg8LSKGaqRGB8wUGD5srLaUp5P9QJqfjRdn8Fhv/z9iIsDuHs68oigILO
HIuB8aPwIic5xDTy7ajrV55ci1YAsUHbA8hOUV6/HEMJnRuEB0l9FJuUPnvpLyt/k8aK81icKAg/
IYNmA92rvoxA+NH1nOv86OR3fGs6K9HZ0gUBaMJ/Pq94b+m1EM8gGj+WSR9kxhH+CXSmt1dD7dl4
vyIsPNznxPh88hQH6HaFNLo+ro6Nu+/4LvUPtrdtaUCHAGWn4qe+llFbHNWZQWV3URT35lJBdeyM
YMieUy0sqhWPtbQuSKdps3Ak2o9Npe7uOsMI/dSUH72/tHowrZVWkKUR2BpCc9DozLhk5ZRrdlHo
IJfH582t5+wB6k7MlREsmgDCHucEeQ8UMC63b2s16eDVenWsZFhnvxCiFasyvUtHBD2l/7ahPovn
inGJ818dpRla1ldhRbW1ic01LqfFxTA9wHPx0sBTRjnvXsOYaKhfHYsReL/I+Xp7A1+PwoZ+p4vO
ZaSKICgymz+LDywgs/KaTuVRh1gIhV7IE5rJ5Nog5iW9vAPBxIVnGC6nOQ+sYnV6nTfCpqQ8oifU
LoKJbto34e+ZsV8Fol/PF0zNLE1Ag+m40pXzkcTofekhBnQs7lxtM5YrO2thvi4+ryyHb/K2MQWS
CRp/oDWqcTuS3HFnBc12vX8vB6EcERQNkfSGnNSxLu4SKCRbh95aAdeoTNPwXDbqPOh3AGcXvqYC
ebLEFlZrxuUx/+EGfwYX2MMXj921GeCed1b/NAGp4X+5vdvm2VH2wWwRBDI+GHg1tVxSStcC/yD2
geF/aYtIjhEZfJAPGKEnV+7Jq33gGhrYKXBATfgZoHYuN/YsykxI6hsnszqW/svf2wNZ+/q8gGfH
ZmhQpUszfL3Ru82YR8T3N7ctXG005ffPfz+z0MSODokBWHD1B+AFEgpIyX0e3TZyPYxZGUlDWhJn
cy4PXBrJq3gCCoqnr73/1XE+ZyvNhWufV7axJfMuHw18vnE2TrFdI8Va+DxUZnHGwcZmoDSqRNZ1
TrmZTnZ8cuS+n3bADX14dmYVWx/x7txQoKa2adkkQ0z0+ETdABIP3kefZi5EqYDRRHkMrMkI3y8n
3yhrnbta656a9rEBZnQl/FmaHbQDImWOnTTH65efzy0zS3Qxxac+uRPbZvr42iI2gJtFcht8F+oV
q/PK5hlhyatjVqA/q4IPnzDEHqCMAtIbmjiov1z+fDO12okRl5woScKk+lR/rPqMdxmm/8zAlVJL
7+iibDxySkSQJbuy+miYg++jZI/6JCovMyXP5QCmBGlDs6uSVx+gIxNiM4FYE+ZcWmLUFEASg/IO
5mr++5mPADIjA3FnS05t8tt/NFZJJa59EOIzaADM/TvIp6qIV5t0HRHcpiD7jUSyzevAlPsPAife
F+LCinIOdCKarjFN+krLTSfCuvz4Obv4vvKWYQJ4q3bA97vm0NEDGf/H7yurgF+OeIBa9FV8cdMt
CBFve6GFRQAPC2hsEDJDT8hTnCi1vbiTk8leqzICiJjdg5KF0PC2kauLGVsUEGoTGrh4GsPQ5U5q
gY0SEM5lr1oPTknvc1w+UMjAJFu+JgQ5u52LEADNDjr08dClhe59xACXlgqKBlU369vXwntCW05O
AstfebwqgzERXDgzJh8jmRnU1eR/W+Dlh65v+sxM97GK0xLMFcYX4QICUrJdksbH25O3BBsGWgbX
0Fz6hjCQchHlU12Upeamz3Do1YNDu+mhxm27Ge3e2MjSzu4SAMvxIqwM/9nsHP++lym5Q8dm/MHp
/b+xn/0U5TDlvS07fXDS55l9tiraO0SsJ2lOK5eLsin/ZQbYETQau/A+inPTeztzh9xOn/GyCPEe
DVrncy3QMjmebs+t4uKuDCm7v85rIgrdSp8RoWRgOGegfLhtYf7C2YZ8t4DaKRge3svYqp/2pV+1
mYbdIgkAn56EVkIZNIQE6P6LoNQVGmtKdUsWoSgCZnaQRQH8ph4BgfQabTkmj3nuPdhI3Adpa3Kj
l7X/lHLHywONtemr7Ax7ZbBL0zl7XMiJAg53hTTXacWIPejYqVJUkFUBkWcpPlhdeJ9R8PICAouf
joL9/CPOrqWYZkQCu5s+G8NzbNGgLNbeLvOBUtcMmoY2cka4+fCPSwslUDlV2pL0uTblUyrSz6wf
h32ajX8lHY9xaqMF03gEyd5Dm45/eD19vr1n3oMD5QeAZwEDRPDzzvp1+QMgBJxZfUbjJ1dWggap
U/i7FvTan22jMIMamqOR07VsP2S2iNrerR+agrWbkY/tyzDV2TcQVOuPrmnHGwax+lA6PPlc6W4R
+QMWptGTaQvMpb9vYk9uAU/+C8Be/Vj7rD0kXcIbUFnobJvb9XAqmXSOKZgGQ71l4mFMjeYVcSc2
L3WnCD2q6LiUfj59E1iVYywG9whFpuRv3HjVp0QDjv/25Cy5w/fX3TtYZu7NuZwcJoZc82JpPhl6
LXbZaBqfC9PWTq4hi4Nfx4BxoFULWrYO3yYZtl9aU39rSD35e/uXGHOmSlkm34dqD66BmSFapfwR
uFN1UVDnibssj0EXS1wwz1MIBYNBdnTrjQspOjxGPU/satpVEVpu+R2JwTbRNsnJ05MASCRzmw9u
dcyIrm0GNHD9yOtSfKspTkBg1HNPpG6vkVIoBxVpV6D9kHsFdgcJ6yvgnFeiazq2ev2pz6eoytr/
R9p37UaOa9F+kQDl8KpQyRUc2na7X4QObkmkIiWRlL7+LvniYmyVUEKfe+YMMIMBehcpcnOHtdc6
Ao7/ent3pkvyaXMmExYSJ8AWMOiCOH72mQaj0gZvKJyzm+q973VKCvxOLACn5v2KqYXVTJBYeDx0
ypGUz0yBnVUROKYcAwOJV/h5ava/MgVjEv+8Ihw8EG9aAAUCSzV7lbiOOWAgvfm5BzFeUWVBz19T
bQ0QPXv7pn2bPCfKZR+CY/MIJmswQmCVA7AL0ohyCFH0aWSrxw6t1NvLWTQEmUzA6RFTXMliaayL
hTp24qxpfbmv60GJUgZVjNZN3zQc3PC2uSnGm50HDx4VA31TUgfP+vXa6n3p9ABViDMXjW9m9tYd
0HwWPiE/WxRpPZOB0YGuOIuFQ4iICdk7DoWBItTsfXfAJS1LJmFUMl/q9zZrAOj7t3LaxxdzpqEE
UIiAIGAuEJc4Tt+KlPJz2nobYxj8ATGhab/f3r+lpUyCo8Aj6sjp560ABpbqRFpZf07Js57YYc5/
FPn3f7UxTaUhUsdfAGnPWX5qrlKXMLs/e111qLv2ZLePmN6/bWT60F8PAkoqHypHcJkmYK9fD4Im
Btr34DE4myD05vbfHkM+6XiITR7lZr5SR1g0hhwWEGFAy65KUG4KfKKaFPLsaeW+GE4eaA0GNfPV
zvLVdmVl83YNTgLINFApmlQJUfO8qrmMRplTpsgzJq7uDR3JTuvWARBej6DcgxgK855NSp8Unhw6
Qzzf3tfrA4JyNAq7U5qA4zgvTTeAesZK0Qu4pywo1TMzf5jjGlrv+hajxg5MLOCGYEZB7errx3PB
UN/npBrOhCn1PSaRZDAwlYF5wdHFIQUm6pWaZvJo2EVzZ0KgeY11a2GVeBMxz4GhjqlrMUslJWeJ
2Rt9f+41/SWv1W8gJHo32njFcVw/KZhJ+c/MvEll2mwEn5Loz6Jw/qoD2KKRYN3+Xtf+FyZQJ596
+Hgnr6qjWsM7aD7252T80RnuZmg8sNa2IQh6V1zvoiVkrRgcQWcMUOOvHy1pAUPQgDE+U2O4cxqe
BNxqgpSZRpjLdqU//eHIZ/d7mg0HEBzdNyT+0xf8HJ97cd0YjmzPdSWqDSyJQC0a9iC0xLnzhC6j
3lYDk15AT0J85pbJgdhWjalFRp8G6L1HqZ55fl3bY1T1tunHnHf723u/4Ba+/MZpxz79RnOstLzk
vD2zXI1oCm2eXJSHETzMpla+DkUd3ba39AWAFETmBY7pSU/kqz1kzS7HsGN7Thod9cxE2ekNj0Bw
duryVT7ryYHOPwB6E8gcUL1GfDpzsKy3SgDk6/as6e+jeM+U747xzId7DWI4JUbBDipV9hZDHtD8
kcZKXXJpZz8bnzkIpiuKl/ZNe27LFsNnuvjZOOJZUtULxtLeGXyNMm7eaZqcruagcIUSCSZk1Hmf
X9JJy9do23Oulu00xqftAJu0QmQ+DI3ZntzVuUEuvQ5y04xZSeAxTNhbTOsDvIVrRdMl/4SUYILb
YyroKszpMG+W83TszkyAprmtlQvl+btM11g3lk7UZzuzyEZmE4mJigG+sjlpPQmVXAlIngZdWa54
jyVXONWZQTU4pcPzbNhN8tqNY9ad+1RJfoHruPUpJemf2zdkcd9QUAP9CsaqrrotNm9HaQ9adwaa
7H4oh51Tyyhr05Xi3aIZTDuZSBTAsTB/PuCGWzcWCRZjl7veGZ6Y5wTCjdekMBY/jwUuPoy7IfqY
O0EFY52ON/TdufHSGpW56g4MDpsS+ZyvMmdFdXThUZ4CQqi36BNGZN7/9gj1ilGS7uwUVohpjBMT
5X0itSKIXVR7MFq2UUv3j16tDRYtBTyY2gQOAjEPgsb5dlIttrpB99qz6T2pyg6z+7hiZRgrNBzK
MFVemUjgcVYC7lmF6+PGI5gHqR46T8iTZt60p03uoOTZngutDjF+zkEuA9GrUrEStDG9LXDH6VbG
a5TQSxdhqqkhOAby9Kq2TD0yCqWBWQ7HklL7CSHSr9u3YE788n+XNom/IzQGE8g8vmpZZ6S5bmBD
Rz5GnijHCNMvKJp3iuGXdueGCWbeg8So82+8zItoMJ0RbW6mgXurtvxG10DaXtbdoejVf+QUmn4c
egWYs0eyiPGuecSipabshoy259LRfVS+fSM5KPqBW6+3d2Fho9EucKekDZMJKFB8fS1bC5POGYcd
rr7K4l1jaz2bpXP7xYL+1cIADlAi8gLUKnJTg4vPqXqfZwVop56YBoY18YLUEcRjY3B7ZQuv4xe7
s6e5KDCIDYAVXsf6pTGTwG3BMLxr6SOJX/7d0gRERD4K/3MdccRl6bXTO2zRn9A/TeWZl++tOKvj
421DSx/rk6E5UMlT25SYMQxJjOObHsdM+lqlYvFzfbYx+1yoZheFoUxBRX0eEBs6VRyA5X9TdC+j
Xob4lAHVyGZwVta28FrgpZga0Hj5rvVwdCtWejBEtNCnKoaor8wumliGjxhirldOxpIpcF1bkw8H
omweo2cYSvcqDc7F8+jRSc1dGh+ZtRKcrRmZ7WNZCMACEtGe0fODFO5r6/zMwPh3+0AsnfHPK5md
cdtpPZW7iK1Td59MbQB7Z+rPlvHN/Edw9Yc/+mxpWu6nKJ4bo6Kn6oh3IB7u1MR6dKjx6/ZiFt5x
KG7891mm//7JhMytAiynWIyNRD4pf2WGFujgLFnjV166ReAuQ2lnAptcdU70rnHSJscJp2SwDgmm
tUOpjFV0ezVLnwZT/hipBE3pVJ3+upqCItCxsykNyQvvkTMUlxlVK5BVGG7YZWVz6PjIVrz50hZ+
Njo7dKkgqYxLnGwtP6KFkhroChyV8vmfl4ZZYAdRCJomwCrMYgKWUjdxwQh2zoZqfNDHRu7UvHL3
LljsQ+4O3QPx+jWSsKXcY2IBQD8YJKfY09lZ55g/qgYNx2NUHuz2J3PsO4YhPShMByBu2zY2D630
FKfkFMcyZOP+9qIX7jPUA1G/BToDTn7eJ616D7xJpGPn1ih9kZgQC3/RjRUjC4cGRvB/vCZAnc/7
LdDdVJuiKdg51bxDloBBpGbHHhP9PD/UfPVpnjXfpksNSoIPiiywgKH98fWMmpnoCpoQdmYFebDy
WPV1wrY8pT+tNsnDitLMT7j5XHDmMzsNZNGQze1tXbiMU2lpotpAAH/Fb8fzNGZD4TXnOic/vOYt
E/0aredCCPvZxHxECnknuPFbpzlTbVe73YkMNrSSn/SR+LXdPZrmykdcOikYEpk+IeB42pwMw8jB
XJqYZnPOyvqn3ctnDoyEIhH23N66hcuOu4c/H+ErxlbnX6+Xls7Gzm7OGjGRfJ+K/lvfPdjZ220z
C8sBoHgCzU2ay1faSyAXrtUBLc9zkVuHVmmDsYeSMV2D6C18JcThAImha4E7Pt81kDTRsskTFe0D
+V6n5lvceX+63j0WhRL7Aypdvob/tBIKXFudWmZg7kRi5VzjPTKn8wZZD+rZggpZOPajGza64tuJ
CSVQmgRDDLZaUNmsfLqP1XytG012MViIMhVgcVeRnCjxNtW5eoYAT+5DVasOhjTuwl7m56RCnaww
t73ofutZ9R1R7k/Gxk2toK6kjWWg5G0cjpq1kYN7HnvF91IdYgjmPYmNHXHlQ809nAO9PeVjw0PV
6J8hdPZNJkmgJ/W2cnmk6c0TLWsVBLzgEU1kFKN02IHCy+jtFwaJQJQHMN5ZdS8ls3dUWIGtGIHW
aXeU8y1ehZXewby/C1c00Vgg00M1E17gKq/GxBOxqVDPdZ3Sy0jd/iCqVj+VUuO7JNW1xwwABO4z
qVcXgKt+K0rHnoaEerZv99vYPo0/RNrXeahkLj15sV2Gdu3+ZjVDmbfrh+j2rQBPD5zj109oq5N2
AuID+NCrYXGnoUM6VK11Kl27CJrMjSwyfG/7MTA0EUHuNvO1Jgmb2N7YpbEBweXBYgbEVJpyD2mX
n6Ah81vZkRB6apjDcvfSJLuyZHv8cWEFYVaVVgE4nxE3DJ0egFviuXRpHw4SWRNzk4vadfQAJkto
6Obmuz64d0mlO/6os/u+To5F7j00FUvuZMVOfVqhEp01kV2B041kW2IM/d/EaMA2FZM2ZH1W+bVT
2n4Zi62s3deSdAStdXlOZSl8qrWRouV3+vTyZZiV9kVqUr/3xnbfZNAaL4SJKRY3F5H0MiPMKA11
R/nr1iSQoM5zsxKUelWQdkrjOxz87SDUz3w6ZN0mRg268eM0f5OufeRl95pZXihKd2/WzcXS2pNF
SGgY6WPXpXsZq3uz8+7izAoy0h6g3fUKSud9ato7cPtBtaoPx3YMqcg3QEyfCtnuSNV8c2KGWb3k
OKb5pkK9a+zeqkoLRWtF3FFOUOGFZxNeZIn6vkyGXTU43zQ7fsxTznfCY2pIR/uYMEzwZo34CdLu
18oQIWqwZ7vQo0Z4IJ/LzyUV6b5QeGhwV0Z6ipPg6pi8sn5BU/ugJl0flB5JgnL0El8OebqpNCDC
PSU7jwZBFVOQx0y2odGZv5TScjYmdJpDFJxSX4jyh5E47NBkZGv3EHVHEcKuwcxnDCEFtcnWSoq9
iUHwsIW4TQAKRZSH3PgnyVJ2yJmnhU6j+phNESG4tUwflJBp0Cf1D9lB9MGOrRVomTsDbeBS2xpC
DCDLJl4UFPy+xheAKNUx4FPWyWZOCcQXiIPAPvFUtk2kpUbggW3N8HoajuooNp6W6Ru9xrQjU5Xf
ejtEtdGHMU2LKOnBQM45Ol+ePV3+PVfoI0Y8v/eSheDfE/tR5jkOaJIeSUfBfSi7JqpbEDfSsXmW
lTD2tkICFitvalM/CEUFfat4LEbjQRlK6DeYx0wIepI6L6DHPTzaXhnx3tzquD99bX6Paf7DK9LX
PCksH/RxWqAxBqfoyZ8l4T8srTvqan0aTC3MeH1y8nqfiDGgqWf4LvjPhy77gSopXLVlHTP0WzZD
klQgp9SPXar5tDW/qYMFV9AEJjcClbGNmXLkjmjXp1y7i019l5HxScsNyxfEO6IY8XTbo13HnvhY
aBFDnBu4r6uKU5q7KGVm3D5ZHU/gC5rar/vhsdezx0pV/Ni2Vx7Bj4rlzINiUBelRSicoAL3UYr4
lPAhB8q7VvbWSfVa9YwlJpC7EfrroFTlEID8E57fMkJN3cToaAzhhTN9r2ZEjVjxFzQb2xJqXwrU
2+R704QdPMKp6lt0043GPhcqAzGiHZbGwKOqaMYQspTjCyVae6SQTt7e3r3rQGLCHKIHZKENBO7e
WeZFARwuOB21kzeWYFBOUzc+DKXsngT1Gsx8ZDHI7tOhO5XtUK3E0Pb0h3/dSNxXGxMCyDQX0DKu
jvqj08filEL74tgYrHl2iq7Y910DdgakuVtwH6bP6Jkp95AitX/lwFEctLSHTE6iGgcINrKDpbTu
C3hWrSPLOrpxuzo3fctJAYeTTVb7YE4EMLrMZUQT61fF9OSpH6qaBnrdJveSqPxxGlSKrDwBBTlq
qOqLXhvq7zaGFIvJO7hkXOp7zRqBtYHOyVusWiC/qxzv2Y11hK+DUiLfb8TRGdv4aLY1v2vcNDsp
StaEKEF1u0EDqwzv4w7UyFp217cSQhc6de5bHg/f4tgWz7yscQAQtLxregteW1yzIAOvaew3qa0U
4BfAeD6JOYswMWNsodK1VpO5jguARrBAIYcp0om1e5ZUCZ7RrlE1LMgThd9QU/G1PnlVbei/3j5z
1wkALKE3D+a9DzTW7MwhOddqMW2dY2Q+JOS3ufHWTVUg6/mfDQFUa00tgInWZy6MUGuyH7tK4ydq
OfxPVqjjlkKj95IRQ480VJfXWjrXvsgFrGOaBEK+jcmvaeWfPINqjeZQ4PaceGvr+7HPxm1Z182f
IvXkk9GpJHCkAFrz9jKvc9Gp5QB+pIkyGion06/6ZNWIJe0bJecny2RNxAZV3XBn+EdCDTyKsAK4
q/vRxAGO7qsVy2A9xGJqftJAzXjfyIEioE+0aOiNtXbiR3dm5hhQ5UQVaiqbAAExe4CpqiUARFJ+
SkdOzrwwwREC1u9LbzctSCFH4zcduvHkOFZyZuOo/CQpzXbQURKASBTlWze62SGGJ4jqOB2DVgdm
u2jd5NHjHsK9SouRSUA/0yjH0bcLS++DpCvyKIfkoC/zFPzIsoMCV1M1G8lzNxRsTI5wIn1Qe53q
4zKKXSrb311tcgCFFLiZvmqiQYJpRJWIZngNXkyjhIYK7r4/2DJiKfQAhEszeDaZ+MCoBDWxko0p
LRRmcsfbZ0aHizemeqg3oI3pS6iK2sTMX4HofddkZ717crSDtu66qDO1/qBrIo6ytGu2pGzoRS17
NCl7FILexzhRTrnb6blvaAQc0zZrxUNHYlGuZKILbgNSbNClRjIKusv5saiLRB9VYBFPZqfGJ1FV
7Q8Kau+j1lXDSrI1ffX5qZjQlQZ490A5NgdXjizGtB2n4tQqfbkZQeh1oTGoFxsFMu0goTeiuKvy
o6Pn8TteyvR/WOnEQzsxn4IvbF7koi1VAFpj4uRqw2/WA2VtE8j5Jvka986Cf0SGPYmNI7tE6XB6
sz/d5yxOVcAF4Yltuw5aeW4zYGDqJzdJo9uOY2FDEeCiJglLE2HVzHFQYgpUaFx+MtruO9NBMGnx
wG2MsESUW1jNZhQYPSyM8LbZhZgDc9iYDMT8zYRfn47Up/W5raO4mZ6JUwX4YJ/9rbLntNvnKZAJ
GHiorJ+3zS1t5zTrj5PjoUg5XyX4yBtPyQ1+EuMDKq/Q9rkrzVdN+XPbzNKqrOlworIMVfo54dCA
UURXOjE/2ZUTxIlZ+MVQfHck/a1Ss5tY119GcE+v+P6lxU0Ep64NCguAxWafMM0FkM2Ej6cuRb8r
uYzWj0SjwVisMaNcGQKcDuGhg+OPOhfi7K8fDWhPz25EQy6md4QkaNx9L9Fcc95ub+KSFRBmABuG
qh12cXY0tBhocGpb2YXz75IKACE0DIM56FmvzZstWjKRLmA1gAnOPxehtYlqXZxdiGUctDzdmrzy
+7w65La7u72oKxeJrfOA70DAA2wuIHZft27Qaz0uAHm6MKXcNA79NiDxtttxBbfyUTj94h8nOxML
3IR7AFp7tnnSU5E6SoggekYRGjUEulApecroKe4fAaYm3VMNgnmlzH0iH8F7v3IUr4KfD/NA7U4Y
wmtMmdtVtOjULrs0wplKNE+1VH70ahuSuD6MwHD/D7sK7/T/zE1R0ScvAjBLnacWuMepboErnwYa
mCfXgMhXodVsTbMtVU0pCmvg2aUUre8YB69dOfALZwO+wgC1Jfj7bHy5r6tIUvSGTIFVYJgj8Aot
KMyXotrf3qqFL4OesQlENfDnQFvOnAQOhtogvCGXWkUioqCqfFcmJv/p1bYdktwhjx60LFa8/OLK
wBgJSlDk5wDYf12ZKNxkFBouGGZgAt1tgsHbp2m+8igvXGNHBdZkApHCtc974rbVKLVMRnwgI/V7
86GUL6SddEVWtvDKu+P5gJUJ1YK/r2bZzSLV88xy6KX7QBG4Ut10deyFqjCfXXhGX0BBNDBJbW1v
f7v5LBOgLbAMMBH4vVWky/OwQ2kaAEI4yS9Gk0agO9uiG7GBWOQPqbd7XtXvzLJO1B5DsymPev/3
tvnrC4AqmIkVoNhv4a+pVPbplpW6Wpi1nVUX1Oatx65pyp+S6nztMy6Zwe/+SJsAHJ/3hHjv5c3I
yvpiEjBvEWGyUK3FGsR2YS8nnmsI7NiogGMQaJbDGFInlGmsvqh5fo5VHcILaVR5LwZ5Lol5dEct
TDUbuDTUcbti5UJcrRHkrGiS439AwV0PpQ3CdseGaOOlbbm3b4nSbrwSupe3P9jkML48AjMr06/4
9MGUSaWvcCe16XibDegCjSQsBjdqin2Vb82x8/Ey3DZ5dQdhEok8ECmoJE1E619NNhAvtgq9VC8O
l/GxRFJ1KWRMQj0XkI80GHn4H+yBTwLFNwx5ou731Z7nle1IWDxeJCuyQNRW5JTF0avJ7x7gxtu2
rrzYtLZPtmbb6VWlYcReql6gqXNxjXbLmQTbxxqd+LIZ+H9QXmFqdQ5nU+oELRZc4kveDLo/si7I
pVv6DRMrr+bCt8L4GxCgIDxG13LOWGLKBnO3kCW4GPpxrF8pOxvdz5akK9t2jXrA/JEKnwzGegBJ
AJD6+o2MpqMNGoHKRa1AIGNIf6TAKo53pQVF+QLyf1wrQ8akdQRXe7vjaH9ELlfWilpXbnv6GfDa
QOeASO5qEF+RQ4XpU6gajb3mq0mUVBHPYkzjP5WU+/WafNfCZ4Q5PLNAm4NTfz4S4jWZYplxr+Ch
PSv0u25v23/u0n+s6D8Ts+KZm1U48Awby2nlA6+Cscnc18XL7WO/tG94TQFtQMKNUsjMUZpqVSiF
4saXzvidunmgefei22vKnTdABiJZkxadbtHMaU2FJfDQ46UBpcssQClJqhuJp8cXMb5l0Kpr2JqO
hbZ08D+bmFb8yS8OCq97ncBEjbrd0S6MF4pxDkHAIKDkdbFrB+n5tKsY8y1jvNe9hPqyH34a0gqh
XhTEsfFYZTZkzN2+XrktS8cGxUIwubmTMMx8LIsZpDaTOI4v+XhXYRRfopnjrVUVUFZf2GW4y8lF
g0MT7Fdft4Cn4Ahp0X+46NLVLkOOCl7JIYdWC/T0Whe1okLWv2vieBvuGuJ7ZTdV1ErD2XNUIkKE
4m8a6SGkRpI/LWKFUGsx2qoCpRJYjUdCXlj8UMHEQUeradeoer9PSq6g4MVRyup0h28Vta22WoH7
kWBGu/ddtbd9E8PYe2i6kRA9gMwfJtwOhRoCpFzrJtDNTPVjK/vhcFuLZM9LFNUsO2zRFMxt9DLb
3lVCMzMxNBM0GlDH6qNA18cdeBUkTKZ+PXpBoeZQCyOJ4g9J5fgdg6Q14UI/G9CO9KmutX6tGTUU
3iU7CqIVR104YqdiimJLPLs6Zp1XBIBTKSelzL43pdM6fuXK4nvLJUqCMsurEPXQAQN9A1O2zVh3
ETeIFXU0re/BhGTsMHLivBZJamzRiTHCoc+6g2BxdigrO8eIhtIdFFchvlpkw10LZqZLmjpo2fEa
iA4QXmwxPf6SZhDrjIUTR4PulAdzbMmOehbb9oVaR14KgGCKtDlsDWh8gn8jvwAOGwdZbOUBwjfs
Z2F3YangjYkpNyJmG+VGYB5o0zkK9NldiItJmYhj1aXmITNQg0p6je6kHtcRKs2oa4N52sewsQeF
PqmHg2dCxqOWMpSYK/JT6QzHemA9PlAvjrFLQbdnCnurjmr/zVWmWilx4gtzSLwRSPgvreNkvpWB
lztHsRyDv+hGmqribkwrPhtxl0dtTIHkAowAmqaq+nzb1y15BtS+EEdMPElXsNocqna8i233AiWL
wEmBnhFaEQK080J6/fW2rSW/CgU4BPLI068xnJlr1XiCk/jiydL1cUnvzJyeFF2is+5WwIzSUMu9
lXG7yXvOvSvqeJPMEebSQQz79d6jkZl7oyWhUVPkh8RIt3lDwtKz7kFTUYHJx97dXuSSn0GQjZwM
ZVJAHmfxmesIMnLUoi/eWLxDyzBiJFsZZ1laEvo6mF6b6m3AA35d0oActueGiC/QvQ06Uz06FbQy
tT+N1UWp4v0rJhpvLqbgIUiF9xDp8+x5AjQ1JkWleZCvwyAFBreoRTb5uIbNWXoGPpuZPVGECA7m
itG7jM4l0xtfEXu8mStVmqUT+MnIB/bh0ztY92SU3IURo98K50FUj3YB2cLU8Mf6b2ut1KRWljRP
uEa7U1jWDrDGvWdDIdvOHu5ieJjbJ27pCkO82JwYC1Ggn5vBEG5tuuNEbZTEAVdjUCof3IoEgF/d
NrSQXaELBhZU1JKh6zAfdIvBdlLWDoS/FQAgxN8ML5ORHVgceRleT+DfAEH4/7M4Lf3T94KoG+nj
FBa9ttnUFUbF6wdp/YAQuy+qXapDbwgU0rdtLp6RT6ucnXdb4PVnA2w2ZhHQssCD9GJ7gE3VxabN
m0BI81/LONMNQ2aM2cGJ2mI+8D+gzaUmaRpf8GaNUPJNLOCG4jeS/b69ssWD4qGMMVUzoJI3u2ID
7xKKUiyE21s7lICgNfWPxGs3cbeCIbouNWBFAIaivQL/ijLY3OlaZm4wLu0LRqgvZWNuC9f+1giJ
TbQeWzJEaD/n/iSZCDqYdOsR48/tpS5cPdT10BCeVJEQT8xcpEJFYmlZYV+0AZQzBU+qYBgJIFSN
Mka3TS14Y5gCchi4KUCm5vVFSlu1r5C+XmzldZS7RCAyovYug4zqv49HAasyrWoaskNxdv6Y5bbX
tJnLbNCLWUEauyFE9raKEx95DNhCTldnVRb3EbuInj4aIKivf72AmtYlshs7+0Iy18+V8ZupqCfp
WX9v7+GimalNgEYV2uxzF6bWA0GBLLYvutkovqLp33vd6LaVbtW7/8ESKHDR8AN4HQS8Xxck1Ia2
1aDbl5Z0vhMbG29wNmKV6X5pQeAimVqLIJpAa+qrGeh0tXXlpgC+9e2lVXXuG4CXb7iZJtvbC9I+
qDhnEQ6umgHtKcAFrnXgJzCemlnCujAXvOSD4vQBWv6anyUMkNOzxXkAlWYFZcu0YVFjZyiCe1Xu
K6x+L1RevQL3KRtf75i2w0wc+LOsggF3p5kPDU3EHQI1uVGaKgttUoggyUU9+qjpd4FlVlaIX/U+
UA2NaY3xp4RXMgTIttyLpq/3WZrbfusxe2ubiXdMmxgVEKglBMA/YD4SnNTNOVE8416PU4Ask2II
QJsFhsV4tLax3qWXuIKc0yC6JAKTLQutvuJRAlGHIAFw6RFU7Pa+AXLIZ6rJwxrMX75tVWUwmv14
Soj4VUK/Amg+JzkIoOiCFu8x4HEqtJBNSQ8Y6nCCWptEbRPmbetGNU4db6Fs3fBviVDlVlZoAScW
ce9cQBK2KRiuAwDT5F2S0672ywTYN5LsRnND0LGrtObOQjad+cBMllGG0SikK65zqFE536E5yrcE
gIE7rR7Vy+CYw0PBhPcNfOz6XZtYaqQoagm2fKr6pjTUQ2FL572MsSDKjPGQAukQ5pDJPUDt+ANt
532jDErpAKW227yM640LCEjg8Frb459G36B9EvQ1yPdzoyuBWTQSHw4j8Q23Bag3Ad046SaVanOS
C3QQgjsxFF1wecpAq0gXakCj/+2lA+20OLMD1cjcQ4FJ2hNvLPMA4kpxtiXgBgk4LY4Nw5hxbBJl
R7nQXmiqdjhYhpQg5He15zJn8cpTs+R9UTUEFQ8843U7XZC4zzM7t1DUrt5sEY9BXMnBjzP1xWIt
AhSSrIRbC/EBmiGghAJwAOC7eZdWWG5tFq0NOe90jMr8WenfuYQEIsVcsfhVt6sDP1eAXDj9zwZn
QZCRWqaiAHoFJOWFFW/S+FXG5yzdWcYDCmJ+q44BX0ObLGQxIKHCJZyq2oAgzYKgjPQY67JiaLLo
Xcjhk/9Vtg3TqoBdIpvAn4OCxVXvniYQApE43Rdu/NFiqMGPYOi118ZtPsgO587RsjX0Oya8vzX/
WlLvEaUA03KhpaVsoMBe7VgN4gmlr37JvjfvIBxtvOamTYIBHHaBJVQW5owAYkOdOsQK2gdSdO6/
pwYIxDAjjooUGjLzrnhNrbyUdPpZjfMXEIfkCO0aEhlgsl0JLs2l84roEo1WjAKhazBrUCSoaNF0
HN0LREWaMBVAbUMh5VXtcz1QM+cPoK1FGOsFpP9AkQQEDKHbriTTvDeoWEbPTM52D9UAVEJBlJhV
2YZpo3LMEN6hqAy2Gj5Qb1MUFAKaLjF8p2Eo5BG7QiHFk0GVFdq+qjGag5qJfZfYrb31MplEAJ+W
LxmG8iNbUfqNmezUorMwdotaU9iXFf4dWQyKM1QCuwVYGUo6EqURaUbwZED5qRjsN4GXh+vh8P8t
GMxchjm/2+/ryvbNB9FsqRtDHmvuxREWBqnjV8Ehzmfrie/azpYNPNBKcL3eNroUPkw8WRCdRlR0
hdqpjMruMLQBo3w4DnX1Yjf2t4SAiuO2ncVr/snOtPhP+ZWXqI0sR0DJBNLgIct8EwqHt00sJB0Q
8f1vKbPjp3s5xkgQ3F0w0a/nd62FU24+pQgBbttZ2bKPWaVPS3EAGi5NhqUkzQu4xfEiPlf8/raN
j7Dtypv8t5h5WtGAzjJHvONe6gojQFn5LbcVXzfbc99mf2hpP2G1DeYUzR01shMhqm9VXThY9cqr
t7xYOB806DCHNs+vlLYckMO17oUreaBgsKHAOBAoUKKV9S49PYB1TVBlcA2jZPf1fFgyLWmuCPei
0jiMMf6cV5bPNXNnDsYbs8w/HcHQzSj2zpjtb9teWiIY3E0cHkzvXrF/6awai8qr3YtdnlVRYIWP
Zfvjto1rNhE8Qnh/MBaNhwio79n5txSvZm43oOLUnInyVrg9prt2lnNU6dmNox6FIeHtRA/uaOvU
1ydJO78XK7nqNXvD7FfMrkhTACwvR9S91OKsSuKT1A0UM6IVBlHdoEzftRjzvSsp19LV/7T0Of8+
lTqwAPChF6eoLuL/cHZeO3IrS7p+IgL05pZl21ZT6pZafUPI0nvPp5+POmdmV7GIIrSBdbEAQYrK
ZJrIiN/E+pcqNle25PLAQLNxw/JCuQI2FImvtrIfGqewj05FMTyYeRRt1Cw/QZ9714L4Ow8ldOHd
n6Fsrszq38b7fK9O70mk8KY67HyP+IboVpqUkcI0SiFuaiRoN8boVndmozZHvciDjW566VscDO4J
M8NoB14+RUoUCp3seqiW58LPqvX4AlHbbgPP9Y9SKxt73Ga7bTwYyS635O/DUOr0gjAgaSw9REtX
FL+0uka3FUzkPhrM3nZTpUzsTgb4dnv9KoubhHI6KBX6zJD7L/dnala01H3DOMkRx0zzR6+E9LHt
dPloyLm0z8Ik2jQZhLFizEiv6hLbuETOeB0NFutZSBxkxIVD4jet00F6pAkxGtCtokDbhVUDb3hw
E8um3OwePZKLDbqk4n3fu+VB4n24AV8obOgYFvc8q9RHC61fO0QJ4MV1m2yXC4XyWGg0Q2J9KL5Y
5cr2XVzClM2Q25mI8PJs9PDrqrHkUjwFCEEoWrPT/9HI6m+SSjni/yJMv+DsUglqNR00iTRYbIJt
ElVbIYHPlq60KBbHgYIK7s5I0rFaL6Novo/6IE63JzMvXuUkux8NeSXE8lb8T4x5+zPvJLlMG804
ZdgLxY1O9U0ff5tomNp91J5UKdz1vXCftulu9NfY6Es5ALYD/ztAa1aNU2vVSkK2zqlH5NNT3g3d
yagwIGx4ez8sTeSkDwPSj7T6SucLrW4QvFFmnqTShd1qIZYmRCtX72IMNM9Zb1PvZY7fFnLf8/VW
MSggybaeQT0UWnmN1LL0qp3uo6naN2XusxUhFiI8u8y3Tp54tOQfQHTwXb9Xy/EYeSsrY+kIOQs1
5/P5MJojCsPWafCeJCO1q8aulc//xXehsA1KatpS82pYYYmZiXaxdTLE4YUuxctQG87tEIszhpEP
gD0wl1dtPjeXOklPXEgRBUSjKLZYXl0sbqUkEzdl2cgHQ0ZK4nbQxbnD7IwiMzVuoBuXG7fVai9V
4omJgdhAqz1k7UNvrtzTf3PK+T3GyUCHgPmjYDlbC15da/CEK3ogKWWywvpRDtL7qIGUrbNPRh1R
mnUd0axPVOQcSSgBhimo+Y4etkAj1TnlPRGju1oJW7tQi0ff/OO3AUhoZe26X9oZwKsmtXR6RNxH
l7NBHjWUuVJbpzAbix9WUcf7IjTlu9tzvvQeO48yfZOzIzlRzQxcAdOh+ardjAY8vRdrPKYxiho6
ogorS3fx4ATMBBxfmpKJeRrRkaEUINHIQ1254OIEmqIjnLj1NQPScwRE34yr6iGFVH+Q5MK8Y7bL
19tjXlrc579hOl/PxkyBqzKDtjFPWt1u5HD0+ZLW5LEAU1F2Yq3Y3o63tK7p9AHHQdSS6sx8XWeo
+wl5bJ7UotqlIZLgrrstMWq6HWZ5bqlbk//inctj93JctUiBpHWJ03vps6dh4C6W2UNtKbHdKv5L
kxnfs6z/qF1to1bJyqROy3G+r8yz4LNOgFhDnMysAOTDaD6FZXhnhcnKfbQEBKT7BG8OqQk6DvMD
IipUIY0QPTpp4ouVZtvRve96xJdOUUbFOdnJTbdzZWsj6d6hlrzN7fldunbJfOWJDsGJOJ9ey6wr
3vdEB1K0V8bkj2GV+1GDDRgXay/jpZfieazZbEY6QPeshelfjtSVKZ8eak99ldPxta5RSPD67C7P
m73Ri4exVqqVlXS9YFFmYX/ig8Y4r2pcVJyozPQd2U3+K607NI+OmvD7X2eTGKSZBjjtCS8zeyvq
g5whXNLqJ8UXvqVyjVRx9ijI1UOh5ytn3PV+n4RmRAUcFB3FK06rUHVQnNWGlmKCXxK7ffzoc8Vu
8wfFXNvr19vgMtZsWEU2BmHr0eGT04nJX221NSvF6xP7MsLsAvPR7Ox9ndGEleMb27SuNxWvD4qw
evN7tWaxNB6KFUhkcRGB3pydKWNs1L7Rh/qpDaXHwrUOY7dycCD5f3V0QBhESpnziQ73VVnEE3jV
1ergvegZnJJ9ZCrpMZHzZltzXVSbXmu0O08xx10id+VrZ7T+NgT4dJdXYIFbyxtfeqHQ7kS0kF/S
NPf3nhmpX8Mg7HEZq4cDW6j7Cq5P+0R6ER1byY2PuaK39jgCZivEKtyWAcA69B1kbQdhuNhFFMA+
IynNN3R99eD2yCMWddGi9Rq3xziV462pQ09SKt/cpZUR7hXIpPYoRv59hCa/Dzm7ie6xlfpWlvof
g+gPlRSLL7VeQnWTI2sHNuvbWIj1oYzDduuXUf4oNOq4791IfYAArLW2W7SKXbfZcIp73TtpSQUb
D3TIprBUZa/54Y9+qMAqZb608XKUQtTCFZ6tIe0eIyuIdhRjWnpjUb63OlHd4iaE5S5i5J8VmMB2
ESOQkvWNa8uB7+8sN1SQtJTzT27jJxvIscYXV9CzvRvWCXxoTThkKKI95EWoo2PTy3eFob7nFLVo
XJqqjQ6e51AlaDeCRzNTqkCxmKWUPKBh+8PrJH+bVgKVymb8ba2p9F8fzawgYFUT7wm9gXl/pWnB
afolEgyhW9uZSD/V9Da4l9nRv1NokEykimZMqoYUQuZoMQvJhKFXau9FDqWjFdLR9N2H3My3NJ1s
IRS3VdI5pa5+j+rkyY3Ff+50XIafXQyN1zRBT73/RR/Mb6Mmf9H8+tC18soNsHRkwnGdEHGweq/8
MI1aD1QVBf0Xt9X2Vhw9AM4H2Ao/aagOqdT+86sJuMdEbISnTOlwfrHXRiVpnaR5L4bv7xOYjW7l
PcTGGhZp6V6bpKrA7oPsukLwe7Woo9+pey9qLzV2lvqP7KZT1+j723fb0qGJwyGwTN60cE9nh2Yb
+omCZqx7yszsp6rBxK8ldyUZWooxcSPBHZFWXnFOy1pOxMaqhJM8UDNXYHXHK0/zhXwSVNN/Qvz9
87M8WWoStRw0GAitnutoXlutnSXR0autN7loHL00tk013Ok9p4+wJpy0tKUx8Jmua0SZr4qdUTia
WmDk7qk34n0Yf8+pKMbD93BcmcfFOBQ4sI6YKMnz5Bx3Q6URkxHmfzrQz3/DscVujE9q+n57TSyA
uMCuiMhIGJh5UyqevQIwiLJMev7Cib0lM6VIHKUCitZQ1bynRokQqcPrEYGcujqCqZe2adebRzr1
wfb2L5EXMgjEhigcTA414J9mvyRTy07poSKdhpp2oRzo4ybTrHajpchBhrEUvw8dsv5o9+Jtphv5
pmzd8JAHosYh7/q/am65fR954AerIgTv0cQHJR+/maUHhIru816LogHlPMHbxXnzJ7C0h6DVfjdR
oz6Nldxs2zBIqHZisXh7aAsbnJFNnRUJdy7IVpcvILWgeRji1nYSjBjQgrLzYsMR0+x4O8y1Uh+P
AC6cycYUsijiXpdxOi+Pu1jwhZOLNmKKk2yvUgbOFOMlGbWNWafo8gh2iVY0ckgH1WheWs18GGh+
eHp6p2vNRvDLg9l3T5JZIXQYHCXYZ7d/5MIRjncOJhV/paVQf7j8jXGpdUMuSsJpaD65ImCReCuL
BR1obZ8Mn27HWlpRuCzR/IE5S1Y//Zazk0KPVED/Qey9BLlrZ8VPwdS3fnRogsMgyBt9zU5lcf55
Oehomk6mF/NLmOc7HrhyJ5y6XpOwOsDgxdcUyJ55CNxnBPuQ1JbsjJRFH13DrOEqGvHWq913ngge
GpeKu0smg1jdjd2ffQwxIk/U1u4Mod4rRWs8oH7jfb49SUuLE2bOdCegx4Ho9uUkFdwzchdbHADm
m4cCkwJJBjW23e0oC+eZxMMNVZGJnHpF8a1NrdD7NIWUV6EgSGqdoLQMIdstEwlIAlput+MtLTMe
JJwlvBWnu/VyVGPsdWR/mXASaNfk1FI6608cPdcFFGpxZZktx+LpP8nMczHMlhnyh4lVZYxNmBLU
BjvDpNlmyNjkkmCjqGjfHtrSqgYE/n/hpj8/W9Wxmsm5FjO0MdRsTzpY8HEM60stO0EpQyH59w3L
sQLCd3p6T2/vy3Aa8mQljEr3hBHUUfCCj9ZVDp0Q7MoqOOTxuJJzSdO/d1mxAUwMjof8hFTWmGN5
jFpUKmmiVgyV+ks2tmjxjQet5aDfsW/9yEaHeCN0+k5MrM9yWHyISWtrUszBbXzpu+6xyPOjKwYr
tY+FWZ9AzogYcIZDfZwSn7NZ14deFoOM22l09y0mtnFxL7SNHfn+sfeSDXDdlc+8sKouAk779iyg
NIRtBHDRPZkCsleRdZ+mjNvilhqG7ShIK595AfVAOEpIfx0r+Ydn3xkooJtGqOGchlYbaH81T8qY
7sXqQ8cV2y42ytAdFLc95qN6iOQkJPPSVw6JxTmGTatggEMiMN9Ig1D7poqtLUoRrq0Kz01/aPO9
Xp8s62ucrpx7i+sMPgVVTrAVV5lcmSMQB/iLdS2mWzXWdqb06PW/Mrx0XaD5iblx9ZWkTl38ppOD
EKShiaw7OymkFifGJivdk69/ynqghDqilDW8FFWyjdox+nc8UgXVt/m7qOlZdgvQMEefvpKyjZBW
m+gvkYWMcHyKDHFreZ1Nh/Y5NPVD1h/rstwgnLmpNNnu3aPQyZtQxersIRAHDkDwcPUpi+E6uAdT
ew7J0L3uOQi+a+5Ri+50+btgfR20u7G482l+3z61pKWPy/JCiYlKJRMwW894BJO4wUw+ef1H1e6S
4ZQiT2b4oy2NP/UhtRvpKOvti6A9p10Iut7nzTrsZKsHcYkLiRgia7SmWyMvfZHpJ6H1/FczeHZP
uGo86FIC70n3kBitt33z1TJdG4w9TEJlN4yQKaV9DtYt/1BkDloEddXimwAcU9PGnRr+8CqEQcGG
jb3TYkyjpsiXTaqif9zw0crUrVusvYIXAAH8Xo2khlU7IelnW7V2C6MJQ82iI9XYaZjvfJZM4f1J
u3ErS/dC9yVVa5Lnr3X+lAH5i5Rdy2tP9g+KuE/UkKezYlfJh6antus+SEJ8gDk6Gq95e2jVU5U5
lfWlU49j/9HW8Z2e/koKaJOBecz9u5VlIV8f99PD1wLcS+kCXcHLY840x7T2K1el6yHZrf8sVPdJ
9DCUDqgOEqcvdfFbDe6oWkarIo3TipvdNCDqydUmP1acdmYrUq2iFlnqQjuFuvpk9f5B0ylaIB9x
e4gLT+IJuA+Ma6rOXLkjGKA3rLwotZMph0ihPtbSP/sYc1+eR5jdTb3XjG1VNcCjVcfTKjtUvt4e
wsLepY4lTwhbnACw5rj8SFYzKK2XFjoSKeqT2jdAfcy3sM9fYZtvB8M79lqVrFxIS1+HdwwqdDog
5avnoNHJndSGfJ02rDiWK6P8nLUgStNWXSMMXoVi6YG+nh6f3D3URi6HF+q8mYKiiR0EV8v0i97u
x2aFzbkWYtoGZ7e5rGdC2+ZF7Pjp0N7Be6EM2vjxKZPNtTbJ1ZHGaEAMTk8e+HtXsILRy9LQw0bF
ETs0zrv6IIahYcPvhp8OBavx0sPt1XGV208BJ1w+VRkqWPOMTeoKDQGRPHKi4KuvI177vaxipLiP
t8MsjQvyxqQ/hwQ2WL7LKfSQYUyaxooculAldu3JPjcrwGbdT7Lho1Ybf27HW/pksHuAbZMeXPeE
i1HpPNfSI6ca9NoW/ei18tRTLqv/Wjtl+gCB8GDkCKQXOlt9MaBsyRrHyInhH5bIr+Q/i/rr7bFc
beBZjNnyC73AV0NXjBxy/F84034dFf2ePhetGpwMvOwZnvOa4sVyTLQ14KtSDpzfUiN1uiHr1YiT
PLAr/7Pe5dta+aBwp7YPZrVWbF/8XEg+/P9wc+yTAK8YwooSOV3rbZMRrd222Hhri2JprdN6xNUV
1Bv6PLPrqjMHV0LLIneiyvA/qd6ofQ0LHxHn18DlLLz91RaDAWairTvJ3s2LgIOWejEvL+heZbnN
VGqcWXA3SRejx7xySS2Fwi6Zuhu6lTJt+svNFau5EuDqnjtNxTHRfRkyOCfjT7LI20NaWhR0cBV2
FEfu1Vs50bImUhQhczAUkfZCJHobYdT2Zij90uXwMwnNo1ir9b9PJCcHTD3kdrnnrdkF2ZS9kjZh
mTpYwoLiqD3h0YjKwbYyWdh6QyivxPurgnyRWkxQxal5qE+Sd1eVJ22QAl1o/dTB5i6k4dSHwqaj
p7Ghs2ca+UvpC7sw65AXtt7qRNhhGXmKo0FDZaKKuuJF1qh05oEU4iUnN6/ZCBWtMRFusOXWyz+z
26XRHsxYuSNOb+s5Kjl5m4iPuaIF27zQxV2eBqWt81fu3BSDeb1qggfPD91NX3bRS1Xo/Fu5EKab
XMDEGpJHEeIbW/pgR7MNLivbmPe9PsJ+4qXS2nHcx6S7nnX0RXF8LFtPuKNd7W6Zw/CEk1Yq7ZUO
3pnkhp5NmcnFpqVIPjqzkU5iIX2YmfstD4Sh2sO0oa8eROKuEwwoFoZZoYaSGGoKkcv8I+GO+0UR
RNm2eg85FBLsVz3HHTCGX+KIkm/F21CHxuCOfnkXSspg+5In3aNi7363IlkGxw2LYiNEgbyJ1VS7
T2J8FfQK3qwEGvY56Qdl22VRh7lSYjA9Xbny/RfOIuAuNKgQQ6NQo0+74Oy2x1Ysnmw7Uicqfyf5
h9s9u/m/n+gXIWYHkRlJ6CnrhMiD77oS3MXWwUSLv7doR3v7xl+DmSxsXDAm6GnRIphECGY3iJ+M
ZioLQepARrDrEZBwBSgyabdle8r9n0K48jBYmkJyTtQvue2pqs1uxdLDLA33m9DpumJnNp0jNQUA
fuNw+zxaCqOB76Rky5Oc2sPll/IbS+4tv+Pybcf8YGZVRXEjdHdQKMX/YlGch5p9scKNQ60vhshh
xC9G58OovBvbT7fHM51k84NHo6FDtW6atb8ViLOVl/cIyiEzFTnw3H6NAjqRrtStzNnCXYEXJB1L
BI5RcpoDfbXaTJNIUxPHQ7Q8GD+k6Cno7lu27+2xLHwbylF8FEBjFNzmr46wG5vSxY/PiYfexg8S
FgedvZVC8UIQ+HkAGhH1wz57nvu3fq0kxpAkTjJ6iC6lJ+hFR7eXP/55LIShxwaAHRbnvBXB/Ybe
uRokjq80DuUzu+vkY64N+9thpjU0+/w806bMf5IYu+pYe+ATE0X0SgjinS1bgOW7cKdKiMyfdKjw
btvZbrzytFlYDhPqV2TV8UC8Epwo1EaKw9jNHSsePrf5bghCmteCiR7e7vboFhY3lUHOgkncAn30
WZKiNkWi6qihOlVQ/lEq7kU5XSnRLQyGu3MyWyFPUOEkXZ4HqH01fg333en86i4SujdyPfx3giNp
+sq3WhgN7yZVQUaP5tQVvkgIysQHkp05qp5R7qRfIFjDGsdwcTyT6hPq9Yh2z5PwxGiETHczxqMW
u7GqPipV3Td1snPz5N/XAfLPWNRoLL6p9XI5dTJmBJGfMZ4ibYPnvpJ/C4EbvNSRhy2UgjL57cWw
cCGRY3HQMYk0lOaLIauGtkdtIXO6OJWextrwN3LUWkiSN8ZGamofsnZgfsRKIK91YBbODEKT2GGN
yMkxf7GVVP8syw1yR6jehb7eGtmnGrL97fEtLY/zILPF7gsjeGSNILoCC7H9FK12GBaHIRtTimJN
zp2zCAbu2ejQjZnTtPqjNuT36FsDplsrtC9+qLMw00DPrqSoJTNHeyKjuoJbZnsYSYP7vkGk7lmV
vgX+t/9i3pD4gy6B0hkp2GW4FHnoTJQYVRfUG1Actlx9vh1hcUBnEWbz5mYar4hKzBwpNY8WwnsS
QiPADnrjRTVDO0jeb8db/E6AdkDVUD5H1eRyRChGhJ6Im5gzyiGUr/HP0BWA1F1hJeWaNujs8uCq
/U+cWcoV9EWWa0WTOYacDRhgtfpOqoZik/YNsFSjFnDl6pJ/v3+5FadC1WSQdNUW0HoQJ3XJgzAE
B9n+xm40WNNEXhzXWYjpjDxbgHkyJgIabbmTZfh+aU6AlqGu//KjX1K4vf2plkJNpSJe68jg8z+X
oVIXKyjkL1Kn8a2NnMVPbpJtMdyooNxhyJBo6sopsbQ2SJOpSKDew8k7+2ZKKoixOhipI2cSPikB
r0qc6qI11sdamNmm6jmLJN9gXIL8i3errRQ/tbUUaXHuzoYy21aUbIaiVE1ioPZVofqlxU7QFnaN
qK2+5te+dC+ez9vsUBI8eMdezIAsvo1afkEBf9vKGdfiSkKxdIxjOQsHAf4QBL9Z1i/KCbomCIg6
cqo9AKx6VHx/JcTSxwFUoaDigcn9Ve3G8PSBAh9rILIyWxlOo/ClsVaSlbUY05+f7SFt0NXUlzQ+
TgB7bET0um3tVeXfpa8ykbtkDKyRbZpDwFpKU4Wu94kj9TJ90FNZ51sl+ZmtUWqXTnB9MsaY0mRw
udNSPBuN6vdeb+RZ5gh4tvr5sRk/lOK+9dutoXhbtVq7y//mPvOjlQ80+QfRyjDmAwOCFQO4jjOn
D7XxwRC0cRMKpbIVe0k4hCZSAnrbvrkiarS5rA07FHvCXds1ol1muBNLhT5sBkUpwUQL2SaQreze
hby4cnotfWS0HwFfTO/hK4Ao4rNdN9QWh0n6JZJze9Tf5WblvF+c+rMYs10+AgP3Eov9UFn5vSF3
KGePb5ms3BdhvpWBCdlqGK1gShbHhcAGCZuKqeG8uIlIGJTRgswUfvSmaO/89gddmP/iJJ5Ezf43
yOxE6VGkN4aBYi3yiRtVCOxCK+0qfL19wSwOxdJEHlwQca7QOIYgTVYJOtOXPaDychhlkl0UoG5H
WTqKuZBp109VLB4nl/sjzAul6QYjc6wWOlPw6maHxCrtoXj141+3Qy0NiP0OZB3xVosO8GUoI9Vi
I3KVzKm9+NEz5b3UeXeCb67Ad6bZn29AnozTQwvNQmveozJcfBL1dkwdUc0BF4jCi2CaP24PZeHx
Pb2yYEXS0eW/2aliZaGAv4RAgyr/07nHWrc2loDUbnoX5P4WjEExrCzshfPyIuK02c7OsSgiX4yY
OKdHfCtSngoP4AoPSR28x+2xLXwmyHuTLqgFiu9qC6EfnIhBRPOtFtA6DvclvsCJuXKRLQ4H2eCp
4TYh3GbLTkkSfzQwkXNk711L8gMCi2GFOFnW7f6L0YDiRjAChDVuQpfz1pQ8UbPGiBxV+GroIFDM
97r4uB1jaTBTwg7zY9Lsm7+u9AzfabNUp6Yy2FskRTCe3IpRbjfDyrrTFxY3XVEEYqj90Jr6qx14
tgyEsG7Hsiljx1KD6qXQm48icdMMzYYQnBbGTC/I+56CONgLTohAoRBr+4zLauP6uXCsRwkTL0mM
dlY9VnaRQ6SJtDF9T9whOHajHP2JFb/YW6jP4sJSKvdt6w0HcxTKnZZr1dZAPuyITl/vuFWe2mXX
9YdIUMMtX7l14BF1Ty2AQcyDO/lXFtfCgw4yElhfpVg/xbxR+42cms1WaRp5O45F96dWw3Kj5EP3
uxzF4M1LtPCnl2XWMXMD6V5DuX9rNnF7AGv9FrYpBABv9I6BoI8HMfPVfY2+x6YV8EWUMzyvJJfe
WRwF6W+MHCdhRMiunq5He7q/ax6S158dxhh/jyocLWo+/eXS0qlPpWrF0nKH7PeoSbu6jL92vvSY
YAB+e4VdE0+B6VFvmcC7vJ2vlhgm2WMRS03kJJNHeOVXXDq0rTdlBoKhq++9rH/oS/FjcM3HOBoP
UGHfxTBaeTYujXgq0k4ln8ncYPYEEaO0FBN49w6YTqcPwqPYklNrWXU0QZTfHvJ19jCN+D+x5MvZ
1frMpcFFk7cZS+y5660+3kVjvc/LT2YJwXftoLjeWcTjcUVNUEaPdX6kd01pqE1O3zxp3X3uSY+t
rB9uD2kxBA84lg1Yg6sCtBSVVm1qLegJkX3g/a7w5L0dYekDgQ+Cfg2VhARldqx6QilnWksrBQWY
U4xFpxRGrh0Y4WtpGiv37GIsSoDU68H6sQkuP1Anyhauym7ohJB175ISUdHSqPpta/Tp1reKfKUK
uDR7kyg2bwWyoatGq94UepihjO6ovWfsPXiCu0Z2u5Wk9TofwuOLuxuJMzha5MaXo8piSY2CJqVL
lMrgjr9oxQ9z3EtU5DygIbe/1mIsAzU42jjsa20Wq6pLvdZqP6IgkrSvOo/ijUbSnMGmct0DamPG
jxFV+5VNPH2Xy/yIEZ5FnW0si/tCcpOQ+93vj9PBv9GVRtqIppKtjG8xEtwUkLdLQrYenhxRFXrA
QrJvaQ9Yrfsk6yul6IUYLHPkHEwIDfCaZqtQHDIRhk8ROnmH+3gtfs2H+En2mpX0a+kApsfGmqAl
SmVnftj3Q1KNMv4ZDqiy4TGWhc+WpCX7kgsL+Cj3vdFnP0pB0570tmvppNcpou2x/pjDW16zr1zY
CiwaEA7U8KgSzt+YqTAUZtergdMDamh7nIU79+322lw4fkFlU4Oc3ojX5a2hK6ViEKzAiZUvuu5v
Y1E9+NVjEVpbCU/ffE1SZuk7kk5bk3gE2LJ5jd/P9bhNjYTTxC0/JVr5jP3QEc3E99vDWji04JKL
3E8UaBaKaHBnmxoAjFO65dFrxQ8/c+8sAL1Bo367HWrxI6EAhXESUEOqhJcnSREbyJTlzCDKudl2
EBSS9TC2VvbYWpRpwGcJYVK3ZVaZRuCMBjaZYv+iZd7KQb8UYtIMJHul8Hj1EOXxGNY9vi9OOwr7
FmE0eEsrwLhrbqICVAgEAAcvtASQ+pfDKPNqiLG/9B1fKrZZYm2iStoICMtncX/SfQEyX9P/RvH+
yVP7tzxfe9At7W86PNADwCAssFnZqnE9NIXneJF80tqXvP6RCg0Kl11k1xDeQ0U7pLW0w4B6r3vS
50j6L77k+S+Yk117TXQLNeUXVLr6ImbuWxtYK0f/8ign70xySYiDc9qgHiA9BFvBc4TESr/JBtKn
/SC1R8GshUe0G72DqpFFZ4YLiMkicfcRpgEJDwIoUspyd3uHLOx5sllqolNfD/eT2f3X5Zlcir3m
O7X0EifvWvHby1bemdcUYsWEr84LHbQgneS5mn+GIDqXUBo47JFflOB++liVR/Xvumj2CEw94Ev+
pkRyY/s1+uW3x7ewcdAug0GM2TyP9/mdYUZNWldCGzjolrubSOnxWo+Ttb7AWpTpz89OgDpUlTTv
iIIim61SRW9WaQgLlwEDmciVlJx1Hp6XIVDtzCwDe0IeuEWF9vcgBJ9xxSkfxtGPjkMuDScL6eCt
YvRrL5+FAxugAd5tVHRI/Ob120IdQwtl98ARiuZe7+v72Bxf5a598wb1X41xpqVyFmqahbOJdHta
vWlFKBpgrt02fv4so4W6McXQ//c8nVUBGYFm2EQTnk2oG8BdtpoxcAblEGf9s6k8SnGzKao1IYCl
6TsPNEv2FHFUy8wkUBm/uahjC9WnOu2BkK3VvZf2MsBmysn/zxR0NnlURXIpHHLfaTTJ2xqjl7/1
ntY96iUAstvbavEUA5ZrTRAE+iDzIm8+5FWYY3bqDJWA71dKA66PMH803LrPARZKto8JSa8HW1L5
dquFOI7lkaj/VrpmzY5qcdzTrYVZCK31+daI0rBFUNL0HL03H6QYwc3W3frxystx8TMa0L1l0gme
Ctbl0vSTPPVxofIdMat/mmF2GEbrd1RQ0amrlUx3cUCI00HEAOcDzv8y1CQVpnVm6DsSoPFdVwz5
qdEKzAWhD6+cj0vHyvRUnaC6E9J6dukPArrlQ8B3RE2oP1UxXQGteNEqfdh6vSQ/lV6hbpWyGNay
jWnVz55AMCDBF01FwamAczlGC5cwVAV7nx5N+pL7FgLxml3Hgz3kANepc8UG7hoGIrAbPCtwnS33
7oCzwu11vPRR6RIhRAe8HOWhWbM/d0vDlc04cfrmkHUwW3XM5IY7pQtXNsxiILRU6H5wgCJEdTlc
HpJDiSlR4sR+e6iKd7Rxban+guTV7QEtLR0MUiaBYIn9qc3OAE+OhKHFA89RoPq51OXo7ws0E25H
WRoNehzsf/zfJjLPbDR9VmJj2yUOrk52qaHu338PEdVKhV+3Ay0Ox8Q1dDrUJi/gy0AuFd1SL6rY
aaQGZ9Iyec6U+qPRopUcZSkOMWAZ8L4kyZptgzDoFas34CSlY0XupXiFrVjZYUyqt9sDWjw4zyPN
PhDl37a0pD52JKXY41dgI1Xx2AlYhcbaXRDoW90T91gLfB51zc7j4E3NpM+3f8NStjK9vliNVMHM
edXIq8IKEuIYO4gifADOe0EVdX87xN/n73x7g12W//a0ppre5YeTkIRKhyBNHKvQXtViRAMj2HYF
w4uyDWcbcAO1so2uf1ToOUS9dZ9k4R0wtu3tH7L4YcmXJgkeaknzU9sMRzmxwP45mVzU20oo0H0w
4br6/0WhhZol1eGps8aVONvgURIFQdOwwbs+Cl9TLfD26G54ie02MFxvD2pajVeTC0h3AsRRMZ3j
Xsqw0dtU9oAE5+MvI7+3ADMm6b0yaruuqne3gy3OoEm1itQMtZN5wVmyvLqHMZWyWk7AbWxMRGNj
jb10rRr/91/nbuUiQtdhrsgKXQLD9qRKnVpFe8fKxpPmmgczCDGxaPcqOma5PdgY5aryVh6FJ9TO
sDHyjxWe0CtH9XSmzGdXA5w89d8o8cxFCdHVyzswm6CKYuBEOG/WG18Z871kpubWMNoEkeUCfaDU
egM7uyZPtfRtJ4Y0RCSEQq+KaQliMl4qFaljxvXRGqRvRYamxkBut+vxNYHFuCYWsvSBqfbw4KdZ
q149kUKxayO3Avg9CI9JXuE8+K7K3/99EYGTtizSGbxv9OlCOcvrMTgU/BjzPwc5l0NRJ4dOlJ7H
eE3VaCmbgaaNqRoaYiZ1s8swgSuRMVkW8HLpm4VEu+v9FqvW9o33Rk/sRlrr0y6dpOgv86il1A+l
dXY9JYmJPKdqRo5RwPnBbDwvxpXVuBJiXpKg1jFGnkmbO/Xr5G7oi/hZ9r1uJcriGx1Vf0pkFGDY
5LMLkF00lGJJW0kLEuPb4PbBUQiEBFW/tjv2kRsd2sSX7hAgdmloBOo+bYZ4rXWytBIN3hTsOQmY
6vwW9lpYwbXecgsLI9qJ6XuE+V8a9yuDXdrglDknuCqV2yv/oljJIDlj+OW06qMJTh+486al8s6R
4guPVohjkbRyHy4lTOchZ+vfI8MJMouecc2NYGb9Jinv5MyylfZ4e6MtXrznkWYfclRrGmdJTSM8
MI5pGR1TVd81SbhvAu2+g8Jkx/i2mVBVLKH+mqb6NjWF18YNVxL8pXVL8ZpUB+1AKgfK5VY0PAOD
yI6MSu3RU4s7DM7GlbEuhQBiQg2N+3bBSaVAmDJPaMiC9vJfTTdxH0zjf0i7siY3dW77i6gCxCBe
sd12z7g73RleqJxOggAJxIz49XeRqnuOjVWmku8lL12VbQlpaw9rrwWV5es7qvMp0JKfX1tAtwHY
Ol9IX4I+XFEMDI+QSmLJm5OhTvBYug8tyDl94+W6NZ37n6VZHPDUosOxxDEk5pQ0o0CHjXiQSZV9
cBA8uGU5f0xych/wfi2U15V9gQP6z+K8yyeuOTAa1/UydNtU1jz2UrBNYdZ3kA0G8kR09+BYvTF6
L1SYQQyp70Dgrl1jK9F+SIzBUgy0oDy4DDHcnmCYzqrgRpMXm39MGJC8vqs6xwKs0L8GFu+C2+at
kdXY1VSAEBtahredyT+Iswa+111zAAHRToQw0Dyudb6XfEQhkBno6yWmYYXu1L1YkBQkOf/upO72
L9aE9glo7nDFLlIWWjC/M0GFfUQa+Ogr51PqiK1Pih/XzWgP5ImZ+XqcHI98pEp4DbbO9eKQJTY0
IoHqS4xdnheQg7i5bk37oU6sLR5UyyyM0XWwqJmrh7UslAxM6d4KWOi6FcgOnq+pgwcUHCyWRwOj
8YjT6+fSX+mJar3GvwtxlwOcshZ1CxUg+CbSPYzMgg5Sta2FeyRW/Ownw2tjryG6tYcPvIeYvMWk
9wUpLZR5uqBkIIbopY3iQtzfJqZ7GDuAh+ri9vp30p6KE1sL714xih6vgC0/DrKwYuO2rZ2HfqK3
Obxwr6a1SEu7OBdtExQ3XPy78MKCtlKZNbB3rL/jAIhItal9A3WHvygEzMM5M6AQ805L4jE/9wDy
YYjo6uC7abwQ+dFn79f3TuvtMKgOdB/4XVC3PD99ZUJ4n8xLaUXyE1Iau9JwP66b0Jw+pPYgbgff
Psq+ywQRuInYNPCmz2O8t/gdNnSK2jqsBvelGemjXxjvKoOaxXWrmrjqzOr8DU9cRYn+necnwBqg
gfUE7NgdzurGcTtwaE+/7NH4boCtvmRrcBHNbQZBFzqjmIqErONyPwvpDj2nOSZ96X0t8xCswR46
htfXpjl/DtL73xPSwIAtp2MBlYWmQIZ2P3htEMAlGJlgB5XijazW4MBaU8A5WKjiefNE7vk2pmKU
lQ3xt6M/80wVybaxf5ljEo72GpOR7pjMzJkU9VfE/UuywTjParNgXYqGQXkk3DuYLUZ2VIAZDWns
7CzdZ0Ozcvp1XwvfHUtD6emy+DRx0qMEINOjnfFoDOz7oanfBrXmL3RhDbCgQGciEYTCyxLpLOhQ
+RAmH4+Ge5u77o10nkZ709QUfJF3ffApqb9MoFslzsqzrPGMoJVBGo1+KrLdZdwrikAOWU4GYNh4
6A4fnNwL43YoDjJZ8cGar+fb4PeEG0GSeUFk7YueFGaSDMDZH43uXmVguJu+2XVUqc9mWW2uXwDN
d4M1NCUw5w4XvCzQEAFNt94g/VEE7NHIvKgp3Le07XfXzWicI04F4KuIocBKbC8itbFyJ9fo2/7I
eR8q9h6soYg0u3ZmYF7niZPKYioSfxqAlC0/mQPYO3iLk/7kmXxHi3tZrPEQaM7Dmb2FU2zjlg2u
N/bHwPBDZSP9wtuIX3CTtxEm7K/vnuYjAes1o+eA8AcdymJxSQB1AFqV/ZEMT1YrttX0nthrFQmN
fwLbOPpFYI4ml+02W2DGx6nt7hh7277E9IXjhnONU9E16gPNIA/IldEPBl8diisXA/Yq58KyhN0e
qdMDugbZv+pLEf8T2+8Df8vr8J0dkJr4Eftp0A3zbgBYcZPD9T29XC7eavDYzCSZqE9aiw8om4Ch
/Mnao4PfwJ3bjO2mFho6KwHjxafD0wmaIywVzWiQD83n9uRceujuCztoIfNXl+YNZAzKEPx2zoNE
er3iOC7uGEzNBHmAV2JCDtTx56ZUwpmTVNKIUr9ju87qy3teGGs8ZboFIQ4FzQOggai+L56xXuR5
NyB7PNJuPALWcu8PZG81/E+PPBZDMVmAuf6ZgWFpJoXaqBhSO44QukVBPzyhnhkGhbvi/i5OwWwG
vO3ujMizL3om0pa+IYgRR2Ss4SiGjdumTwCmb6asWDlwus+DaaPf7G6I4C7obGruxH0eJMeiKMxX
bibOmxsHazOmWiuA48xjzij5Ld9+B11lr7Lq5Jipke6C3ve2U1LEuz+8PNi2ALoxkI3x0O5dvoaB
laq89d3kGNi/GvVdyW/S/DYW//yxFdBhADMObAxYUpZYTA59gqylnAFgNI8fbNoWKBy33LbZWmx2
8XrMkeaJpXlXT25pl075aAKLcmygBQM4zrG3VRa6PZBqbnqT2f6rkPaP66u7bBnORlF8Aixuppxf
9nQlnazGrv3k2I45AD6BN0PhPLlrHMN9TQ17CBsls01qFZhzNCGMXM4U3JyDUbXjac3/NBSefw5m
OTEIAWKxC+hHkOWFYGaTHMsAuNviBVOdIXG+kuDX9XVrHAhgM2gzAysH/PIy5bNaZVsj5ACPlheD
KD0V1h4cK8mmkGl7c93UReYyL+nE1ML5tpx6QS9VcpwUKHGVKjblxMGoBQwSr6fNBL3WaYJAbV+v
tOu154mi8I4HFWwAy5MrMqnswTGMKHfBNTyl8hcSnTnHeAbo/B30xd8oeuArH1C7sSj0o04F3S1k
uueHeKyyQgyOTI4pqfZikMDYV9sY2rvXN1XjMmftAQdoUvARXkBLZEmEU3ksOXIgtzeTaqynXEFW
qauUArVySvfX7ek+4lz6QBoISCPqp+fLKmcmM2+Cr4G6JGhtQVgBlKgqn/ru0Rh3WbUrLAwjVtW4
VnPX7SeYOH/T3YEZYAlSKDDoaDNuJUdSxHum0jysPJAVO8lfbOjcw56BzNAQWEJmEAigppAn7FhB
+rhKPhr/MXAh8vTp+j5qXgYs5j8zi1JLi5jPGKWBfWQGlGx5/h2qVivPqXbL5qLzvF0o3y/gAZya
A+kpIFstbXeT/1ijdS26NYifdiUnVhbJRFXxrlNoYB9JWason2p+W1C0sK/v19paFueuia1J9irG
WhJQiiroyvYlQsUW+fR1Q/rloK0J14sK2DIFczAIiPRo/v5jcBxMd2+xZsUf6daCWVB0bYAGBk/0
Yi1V7mdTA6RsRBHxhFZTiB0b1LM/2ubKCdAtBj1T6v1eCzLK89sKRRnKwKIQRzxhryCailRirzgE
7WIwnzFPeqGPv1wM6+AMjLaMI1GrYNs46sdAVHKPAbA1UUqdq0OQ68/Y/JndenFl8hk1bksWR03D
wd1v1+6+hPSkgnPdeJzSledKtzA88+hwo++MV3jxleqR96Sr4Vnr8aYVkIb0Dj2y/+unTWcEuB2M
DUFCB1QnizdRIdoGci5Jjl1e2BsRN9XOGb0xdLuC7v43U4sHyVdG7sZlmhxNOBqfAwD/0yxvr9vQ
nTe8srMYCiRKgPI6P2+yJ66YpIfh3MDcZF26KddUn3WH4NTC4hB4SW3ZyYi3fMpvxsHapJPcQeVh
Q8YVP6D7Mrif4CWYc8WLh3Xo3B6y1S5yEWls48l+4u1bma5BcnShCeZmgGhC6otob/4Vp6EultCm
aYHQpJDQ/ICKnbdPfOjrKGU0WCBTe572AzAPAxUrzWPtCpE1gAgacMmLFzXPIP061LkRSd8DNrM0
4zueleQgmpiv3CXdV5sJfWb+KoQOS0Z86DfKopeTEbmjux3ML47Xb9P8K47Ln98npMEUFTskkhg2
XDx59mSNmAkB1YLC3LUxqU08kedy+HH9mM+H7Ay8BML4UyuLJ28AeN5UjuED00feRSBuSsgEpkHJ
N4kYwO0/rKxKaw+0FeiVgFDiAgFTmQB8115Jo9iNb4IOzOB9HhYzWh+S2bd2i9rQ9QVq7jHiOxDw
gJUQwN3lMILrG6RgrKaRnw3fVSC2pqo+XzehOX3wbBg8nWd00FVYuNcK96ulU+lHfvxos1dw/PTV
Ch5Kt20Yop2fJRRvL2r8TTxMKiuyIPKMMgsLbj0ZDFMdnSM+u37cI59aY3j9XadanoxTk/PGntzn
xiYVaDnSIBq6YW/wZp+45Y4J+jSgEWQxdPkzumdZ+971zbM5jbtB8hdPsYfM5rcuuH8xWbASA1yi
jnBaMd5oASECfj8coMVvGtlEwE4DTzYkr9JIj4PId1kv7tp42o69/GmBaQA9kGFLGFm5KRr/ZrvI
vODffLxwy6h9hKkY46ZBRAA62jte3G5am8s9qxNMNQsIEUtoq2JacI265rI1Ma8a/zMwY7AOXZHz
VWc8p9SLjSCC8JLzMCFHP4yNMB9TkJY+9JWbQV0mZw/g0ZYvAowCuxb9lFuAen5eP+eX5dX5h0Bp
AucQxXZ4v/MfMnp+2qZ1HkdeCtaMOm+cMJkkdGMzZR1SP++/iYrnoTfE3XPdsPqhqDF7WoA37FPc
2CXEokBoHcux2lv4jGPIaqN6xPhc/uX6D9V+qpPfubiQnSUBNk/jIEI9moFBSqqwxFv+1irMdMnW
Y/uhMd1twMq1b6VzBac7tLg0VgV6+6pL46gFiTVldxxzEUa+vb68+T+5uJn45IhNwMAL9OL5Z8h9
yGsOLAmimjg3AXTFx3QtF9ev418TS2DKIJOuQLRAo2HK3wXavxaUFoZhNWjQ2QFXEuJ6MK2inj3/
/cTJFAM1PK9lQdQnL8CZh9Xo3CTdzz/fL3hmDF6jO3qpJZXZncMnC56sgNAfyWca7pfrFnQHDgRi
uBVItiCUs3ir/aAo3JoHFDOgPvg9ZJgF36zuB7DkOxyyjZ/urtvTbhsyFOBEID1wMYWZBU4cZ4MZ
RJw67g5j2BIRQg3cl5/xNZ87X5blaQNi7l9bi0sPbcpE1tYQRKNDf7oseMDE26MTKGgXSTQ33OPQ
gOM8tsOhNA+zfKDq7Wj07T+Pu+ZJC/gfCwqOSGPOT0rPGpDTK4WPCJaYOnQ4cT8gEgAUpszFx2Rl
awLwv5/ti4Vj8BwBkjfP4CxQP0WStnkGVqWo6fzhFsiI90na1gZYV/7Y57zcmU2utnXluW9QhCS3
HEyWmKIDyrXHnH+Usr6YVZn6A5tEt3cgMnTTkG5WTA2GTdC6zs2Qs3hb9pX9AGdZhmihscP1g6KL
G+a2G7gN59GpZfSTtYZq68mPo5xke+IdXPfgmtUOGgMYeltxS5rIGO/yf7bmS3Jyl60BIj3ofsVR
UvryhVo8PnQqYT8oK9uN7Ku1qQZdndv2QWNCZ3zALDR/bpA2owX8oRNHRpqoV69s8wflg+J1wGO6
ITX73k+x92go14+oX9B/lGGaSShMqz+CtWBt6lXnAxCeAQsEQkm0OxePzkTLrHUrZkTMKL9VMVS+
ZLFrS5Blgn0nrIX8lcZr4AGtTRS7PUCc5mdn8RL4vV20ssWWD8YDq7ed81lWYmP0iOS/V+YfM1ni
+cdEr4kyMHIsUCWe77dEZSfxYxwmMkWT/ZH1WUjtv3ncKHqAHvSOIeVMFy8o5rYk3posjthIftHU
f0YVbuWg6rznqYn57ycHtRqGLBYJTCjrOXDvkmHvdNH1e7dmYr6XJyaSjqSZ7ydxhO7PXdLE36bC
fPJNupL3akNDOsutY/5kdo6LA9Dh44NyQMZRXRRPzJFhBZ65fhxf8VK1YUXx2HWT+NlN4zbpmg2X
1srLp3MwJz/AWzjJUboGkGL4AaJAXpJU92PhPgwFeeXJuIUI8lrxVBf7zAOg4CIEVvyCoSMPAFgo
IfwEjRb/hgNRrbw1hS7dpQLCCQnGzLiDTPX8200g8YR0CoWJ1OOIaDPyhsqafWP6rXWXdHl7QLaZ
bfsKELLrp2b+WssXBwNhuGEIJYBtXlgm3M8Eo4geiz77gvLQ0cnIVo5A6OTlLlDC3hj+FBbNGvZe
57lRVkVZA3NowcVUa9OSifjdhNpqrvoDNwicFt4xjGMb5qaOm/ov3nLEYRjZQCHFQ8HwfIetFp47
S5HGpeRTkv5iwRNPPtXy7fpu6o5mAFUUYJ3Q6YCAxLkVv7cyzgebRmgK7iw44qF8Hsq3rBKhZa1Q
UGkvIgZRECVgBBtlsMWnq0ef4KmdI0AzuS1za2un7R3gem9NabzQYLi3HPFi5b23LVv7i1msjYHp
js6p/UWUVjeEtzhXNOpbGXL6JqZ9UPth3z9JiCqz4TioH9e39zfVx/K0YhJ7HilERojQ+nx/Y3zA
tC04jQyzSqEAXAPfk5RT+gJdEOdHYIv42cp65IMyjdlj66tp39RxhhJJ3kGeln3p1ZCDhY5Uzx5S
110vs+lZsBhTE5x9LsHStIc6Qo04cxhXwDPaowGQ3wxKAphhWX/vqwBK3X5CI7erblAB2w8xZF7L
vYMBPsDiw+s7pfNZeMqAuwftOAiUF+8NK0ll9bygURWQ27hu3jC/8HHdhO4Gn5qY/37y3jQ2NMgq
P6WRE0Msin8gHNw48X07frpuR/euBYi1IJPieXMF79xO0oHAHMwCsGP42YZ7rrGvs2LcycDgt9dN
ab8RMAxgaMAHArzl3FRG+tZA+YBGtmweZSduEGDd9Zy9TIrf9uMa0d/lIBSiG8wBYngLHB+gmlrY
c43adNO2htvvVP5Toaq2KX1IRYWjORh7qw3suwk58YROKiYZqha6mkWOQnBYZZgTZI2EXi/h5opj
0W442p7Akbn4ae7CVXKjbLzeQ+Fvsp0bcGXceHJbrw0R6bwXcPIY2kXdBcOkywaRLAu7saYAcbI1
PrsZ+0EwG+JxcISmBkiF0QL1RbMD99BLVZCHcloDWeoKe2gdgCcDSTpYv5d6Unafj5UsPZShPRr6
5JHwbNO0r5iSRoO0v6lczNQW/sb0V15czb05s7twm5M9JtLg4FksffVPUKov0qKHEcKBYUuyNW4h
zbdE5QygDUzpAkexnJmcak9hKgEVfZnIVxfKzso1m7AxxeH6zdEuCnkrhB1nZodlTAaoxFgqHzV9
SPV5tyxTdTixKd46/vAejJm3clFtTcAE1I2JOaaZr+KCrymp7M7vfAGnANzjJ9dlyTO3O+vFF8T6
lU5Bu53p5D+3FSjRp9K26xBUWekjioz4vH1j1beyS+kjTcmwzVI/ua2Y2W2k0QyhrJ1uk1TmGLZ1
7m9YUw8PzJ2s4+jUSdiLttn4QRx8qQqEgsjsOLYztXbX91P33WaRTPQPQK58gZINyJQIr81plPZQ
uKrw63e5/+eOFTpAmAxGMx3NnuUNLPHQxhUGxiMKfZwkGG9E9ew2dOUl0vjUWW0IWI25kH3BZlqb
cQdxkowig6vDgTmHOHGeAJW8YXlqhJZvrJxErWOZcXazvALaqMuHdqKp04DZcS6MGd/6lLx6qbwf
c3FUkw3VDcHg2ePQrI1dmjkvPChWHnrN0wtVgv/sz0f35F3Mizg3U3DjRGPb3fV5ct+6/soEkO62
AUQ40+8A6n5BrjAk7VRbOOVR3BT2nRHY9etYdpha93J6S9jorOypdklAYRLAJDEcv/Qiqd33jsXQ
h7DMJzcHgi9ZE1zWxJKIzIEbAWZEwyNp08luywqxJDefRPxug5ADBHMVNEdV+WWY/unWtlDnQNCi
w7w/OrgaIkkjKM1R4JErMnGDxPzBNsRdKegYkhpKAG0euzsD/Zbr11q3kadW57+fnI2gLphoDJTR
R2F9gi7Vl06iCHfdhnYrQfwNdmJgTd0lXV4RO1kqgAGJnKnb5PEA+aEsNKavoj12zkvXZFs1roSC
Om9lg5oBdBCzZPGydF+1zQBMqUmjJMv+CTrrtTaDKWTxGpewzpfgqcbUPZRaQG81//1k+1yROjJH
Mz4aUvlBXHlb9Dnb+MT7aWXogcXSMffXN1N7TGZOvnlGbS56nVuUSENwNnv0jv14BAS5VdsgpumO
sExsTBDJ7hJEEVvlxNXKC6C546DmgLI6xhfmXGeR3QEiTkA2kPhR3497UJCGo+XuihEA2xVnovl4
AOn7iMRQ7EY0tvBXNXqsw5TZbuS4Q1SR/NNg1J9avjY8cEmfAgw3yieYTEPH4vK5MSC1IWUyOJE1
CfNpjKfgKy14E7ZO1c/E5GzrD179QAu8ekQUJsDCVrCHQlO6px2FM6hJsa8Cb3wIhtURGN0mIOwH
kgN4pRnZfv6d0dKozMlvnSgZ6KtRmQcX7PLgsY/XQPqaIwyRmRm4hqGoeaL93JDgZiZjr3AiAgld
GAldoLFqvPJWuvftNfUp3SECfwSa96ixoImxOEQTh36gUMKJbCOy62JLMBVInbfJfv3ja4JEAcVE
sG3N0IfFxaS0aBwozLuRHbwyX4S2+TiZb7nzUBr3nfH1ujHdt0JiAo0w0ExeAjMly0uvCrgbucnQ
b4wZGeymHWibKv8vEIDIzf4ztYjVaWx6Noaw3SgbXx35AnndFWetPQ4zYfRc+Lv0aKjJ9XSoAyca
OAV4jap0y6WpbjPfgtxP7/oPM5BkxalpjQZzMIaZSviWxRn0BO8oyMRw4017G/Nklzu71KEPbfHC
spWnQeNAQZaANx0YbuIARH5+3l1k0kXeUDcq7OKXw+Sm8IvbvrbeHdp+V0PxKa7sNWVi3QFB6IcZ
M5BMwvriNEJ8Qg2BwGnEIO+mEpFlH4hfbK+fQs1TjloaCuB4AhDeLsGhRSyKZKhcB0OGT7JPQ29N
J0zzjsMAxhlRacfA/AWBnZXW/oT6adSBa0IJIzRSf9s3v3r/qS/QZ0r2wfjl+prsuXS+qK8h30Cy
OOPp5kmv868l067pBIhUI0gjt8/T2LO7lOXe3rFAsehKFDQ9DyCKKZvMzdR7zX1Nu+apLpW9YXn2
U/pyjHJMA3vspkRPGoFi7O/l0ABuLsBhGAJPjRnv6z9a+yFmjpW5sGZdlLqcPivQ1ISPS6oszARK
aQ6UPFaM6K7M3AOe62mInZZDQrYJXXi/6pxoMj8rGzfVD8K++seu0Xe3+pX7qVsROvqg9wLsCnNc
i/PbcCYSw07dyJDpWw1Vcm6ugUZ0D8OpicWjz9hotkYTO1Fe21MY9MYN8+AAEAjskl6sXBVdqQUY
BYy9Y16cAECyeIYIMXicIImPkibxNqXiW2K09ywrdkNHvhmcPKai2tlF+t5NxUq/SrtSuAIEanhy
cVMXR3oShjXUJmyXbb2t67HZGRj3ikrHGm5crqoVh6dzPshyzbniAsELuvh40nXalsvJR4naguw8
2Q/KBjZjXDkjOqgAngxMe6ICAtpJe2HHmiAp42TYUy5c7kKxMBNRNSnvGcrSTjYXwMm+MswOoj+m
86WJzWwbeCIOB58Zm8oUfA8BY3bj5/6wyYH73DogWfvi1XV2VN2I2lcZ53elgsROUgFbS8Du/LXk
LL69fnt1nwfINoREiLHA3Lxo5mVA9DGLNzQKKuPIYu81duUhAew0s9e6B2umFqfQJ7HBciEByxQl
Rs/c7UQl1MqRIKl//mJRCE3gKBCkXFRvVNFXQDKistJl7l2FgT/T33Wt+zgmxkrwrntekeT9a2le
80lGBPJiYo7QSoqa9ntRWGEffFBn3GIGIyTNj4zvri9M55lOzS0OHY1ZmRYO+i/cs0HSNTv4w3UL
2uvz34KWbLfAQPY+Y7Agg7fR/WamTujzte6IDsYBssh/t21Z+xVVTetGARJMmhEvlXxznOlLRuuH
HkymJm1fHVr9lLGxh7bQDuJNj6W9xiKgXyh8PJ5ZgIyW1TcOCsWW2qOPymzwlFX+PgmSr3L4Y2Vq
ZF2YwfjXzPxFTw5IkjPiAMaEwixoCvLA/nCs4AbN/ZVzqF0NBHF+V/nIxaiuFYzSpkbnR2nyuUy/
yeQXT1faEtrri6Ltb9lUdE0WZy9jfuGxHg00Zjy6JSZKXGBBsk82/3T9BOoKiBgl+M/Q4sXIZddi
9BC17FjV26oZN5TGm6Z/riDhaKvP4DRtOz9swNCl1oSdtfcLIYY797lwKhYuinCMaieJj22M/a8y
6z9D4mflCuuXh5bAbMVFwZ6cnwi3YdIi3PaixPyaJGwMDVm1G2gf8NBLGwB5waHlq2dRGrc9hLRG
oDGvb7AusEXugYFrMMgBj7FYZCzNwocYnB8NtgkZRLOX/7SGU3wuW394MQKz+15MybDLVNOGaRZP
KwGBthCBCzEDGSFHdVHN5Kjq25mQfmSN3h0r8z3a9ts27jaWXX8KfH+vmPqQSfaDjM0t8MfHjPd3
VPQYpO7vREd/Xd+O+dwuY24gaYLfxdUZUnX+PYYhmbq+jL1oMrokzFjbPyRlKiIza9RLwwJnn9jy
L3r3v2U8MWUE13OBHMN8dMGBc/MiG6RHYC+TALY4XZgV/cvUT+ZO2eVNYnUHNv4FegciG4DRABwI
AvDlWGUS0NSsJ9S12uJb63yg0eqhIe4FB+Wu+CTdOAFMgd4Z2dM8Dr7IZsyYTxPvLC/yuRQyFEZK
t5aqgUVMG/l9YtU7noA8tCuz2Q3M5HdgFuQPg9vIYzf0/W2bMXWoUiI3ylDeruLe8fqn13nNkx+4
DH48lhme3eErKJLdtSVCtaIJpffnA5P4wNbcO/eQrC6TOt44ZswIfDOIZb41TnwXe+WXGNQr1xej
O8fwKeieByC6vJA44OgieYaHBy0ArYFoJEDw6qn24g+rGL6QWq5hpnS+8tSefX5v/DZwW2O0ENhP
5haq6k9xtVb91X4fID3x5gCMi37YuYlekVS5kHCPZE5Dr/zuWdXGdvbX9033roF5AscTfIzQS1y4
QycHK2iSNkgY5G0JcZmxqA9VZoB3dQ3eoF0OZjmwHgy1XgzVi6kdlHAHdJ7J+CEVyoGT/4qS8MqC
VswsacbB9ZaNVQ0zlqOiykkPSHJ3xFt7p7XfHwMhv1tGs5DA+cdJi3ysU0xoR1Y8/kx4+WBzZ6WV
pz3SM1/HTAZ2OeOXIFFIkBEhjg/EJp9ICHZcyQDPoMmdgzGT6wdBs294FQkKVhD6Q2Nq/jUnoRpY
YixLzrG84K+8GEK7R1q3hrtbM7IIbswk73qeocRuM7F3pr3q0fcNVoJ4zacB2BVJKWqMiNiXjld4
BbUbCWxHYPZv4GoDkz5bY/JbsbH0nXGCYcV6AoxiLOLXpFUPNJ/ern8QTaCCSWkfETTCJYAjFx6m
gsywtEThRb0sb6A6d983w8tYiG1PgPGm03dAkb9i3mfl3dKcOniCGZPiwW9fYBtSC7PaDTR3IzGY
t8j8nBCTWI+W6m4Iaw9kkivAYd07ObsecMLNEoloOZ0fvIrlZmfQ0otiYb849mfJPpIHj0/byvfY
S2wm7K7lDGi1oMNcsrAiIfKbGDKbO+Zw83uXm+IWKLS1L6w7qmiW4jbgkkPMdnHB7bqrpI1mTWR7
90b8dYRyNmFrEHrtZkOp0YVSyIwAX8QILCNgxGkx228BHTOjqfaTyd+mwn/HV7hzW7JyNXRnCqhX
VN3naiJGhM73WlWukSHAcqOGizZsPLpNp+YrYIO74rcepPHTorkLPP1aFKB5ZhDz/md4sZvBECDX
tRUK8eDhGfJu07vgRbM/Bhpvr18b3c3EoDJuPo4ShqwWS/Qau+1VN5DI8Wu6adDF3LugWFoRINKt
B5mtj74z+qQXG2nRbrB4X9qRRMIyEv+WChsElEazhXdbO4qzV1zE6CjlAG86y0nNL875V8vQ7R2B
tbWjRpEEkARQhRP/c9WVX8HmSULuQSirRtZwfSN1Z2Wm9Ua5GQjfS+ad3ElGJx8J2uryvjKHHZXA
KpDsO1gOhw0Unr+QwCBhx8Fve92y7hOilzfDuXxUy5ceAdCtHCD3hERm131iIrjPJ7HidXS3G1k2
pHpnkk2olZ9vaZFCJoBRRqKiOYDOKIyNbce+Xl+G7rPNTLmokc56Act3CGMKqNAGpYMaC1Kq0BrE
h4AWcWgXXvHLBlXVgWOocRuXIES5blm7OrgtnBfgsy/e8qJsXCJNg0RWM/bfJK3Hdwrt0q20hzWu
Q62p350itAowC77wYHzylO0blRPFefmYUnHILXYXl9lK+UVvBt8JKB3o8iyvgJX5TTl6NTog9WOl
7rr4O7Xe/mLTwGSIaBtwC2AFzo8ENYq0KbOARH1Zv7vOcAjS+EfV0f/NzO9uxUmcNaEyGw+1RyIB
6dVtaUNZSEFLGqkhW5Md1r0uaJX9/4p+1yFPTDVW3qWmSoB5SL3KDpFOGAfhl85ONV2+MQWaEQMZ
15J73acCSgtEIqhiIf6Y/35iVXYqdUZhous/8S9DXD0RLnYu2KX+/HOdmllkR56VCOaWxImUIapP
eeqkW1cI4+swWd2aqTkJWjpgID2Rv8JVQAh0kSSNlikIYYkboarhhH3q9DdNljabynd5F6ZJVj6I
SambsqjKLW1ibyOlMW4asBQiqlGACeRtfmhBkLgbE8vtwsE0+b7pxnJjl2ZzR8H6FWZeO4ST36V3
XlkdM4CDn82szsFf48aHBBChGxMzjVtVdqHIJd4Bz4Lbqr0PL6VDgjZCa77g9YM20DB0m4FBu90Q
th2mpfnNNUzjCwI+e2cw1Tw0akSjEsVuIKwdoEdRELPC3DXJqxsnVpilLN06Rd/e1m6Z3ph9vJat
655P3GXURdDBdi/a12WVjo3TAngQmMGWEMynQBrGUACU52uKtbpLgEQdnarfmoRLL8yzYMq4D89R
9u0DQEiRLOMEBFTuc9FTqLS4ayNqutcLCS7qmwCYQ4l7cf47p02aznBIhFzru++rG2Qff165mYmh
/jWxOPtBmsR9zwleL8vaKst9CUbrUEMy8/oV0z1g86Q6snXQkwKcdX6TpzIfjaLzSQQqiPfWkndT
Pe094QBuwCBBiMmwkOdrwAPN9oHRFj1FWEbksSxIgqoS8r+eJJHy6GagaVjH6Up8oTl9CC7m8jPI
gSA5uLjO5Rh3RjlSEnk0+Ejs1nztiJA7IQ1n5wyWtxIraleEai8aFIjhLli2hrbpx64Hussn2S62
3W3Vr0Qz2gWdWJh/wYnLHaBVFwwcFjoWvxRucOgMdl93kAjqij9WCsHLiJgJKEhArnAqFi3T3FMI
4W3EFiqLvycemr/jID/TERf4+umb78nC6aKJjbMH0l/oyixBDyBdGmoexyQaWvnTiC0W0omwUNj1
X1nCt8ZlxZ3FBOT59oETtXMgButETtO+O1m+o6JA45yuJF+/pRGWK5opbdBdAbXwBRjdsae6Tb3B
jtoREm7KFOoes1fujtKmi9LWdbdF2Zlh0EzkhaRN98k1RxUSvNaQYKozkDt7foVEuDXoAzRU0kOW
zuQjadzf2G47fuF09DZj1tAHIms0D6gBBm9i5xsrieUr9jO/FxM8hpM27kaRih3aPsYEAdQwxY0d
O8V9nKOEGvoSkyc+c7wDNDrqZwwK8fv/I+1Le+TEuXB/EZLNzleotVeq052k8wWlkwyrDWa3f/19
yL16p4pChXquRjMaKVJO4fX4nGfx4ijZyPyg2u5YAzfpxhu32ADgu4/HYjNCzEsLxjjacNu9z2Jh
PuLWwEuWVfWGgJXxkkCuLSg1Ut9Tt7dOQPrH/+CidLeWlzW7OhvUrpZuuuN92QD+SIagGnA9drZI
AyCFnH9k6aSwvct0X686bWOazbg1IrfYoYaUvji5Fh8K2hbbtidrNkpL2wsVvokFDvkyIHwv1weL
TSOt8OIMISDr1/TFdR8Z/5Hnr7cX/FqYWQIaSaFGQyJMT2vf0l8M52nEEUvjZGVnLVyJHuCYk4gA
MHF4/lx+D/iY3EnSSg8zyKNJwfZlRw+VC95JqYRfRdb+9octHYDwCYQ6OPzz4Fs/uxHh4psKixs6
KNPtZrTSpybLVmqlS221ya8Tou6wdMVNP4sBoljTdqKhoUxt6zUavXjrlCV5K8Z62JSVnX+FwZ+9
IZVZvfaajI+80mWQ6V20YQwpUJ2k9RsXxHsEuyd9uz0ASwMOWq6H8jqSLNw8lwNeq96Ih0zRMDHy
feoxd0P07lGP6tHPKnbf1qslg6Uhh5AalJsAqJtYzpcRXQZcn1bjfWtzNIudjyTXg89/Eyh0cGCE
dzwglrNLlDlea6bwBg61MczKHzR2gwotU2XedcOaGOoShAuOM/8Gm2Ui9cBHibatDkMAuG5pEuLy
mtAjfJmlAxcvyc5qOT+UmaxQ1QKaixrwcbv9wUtDij7WxJ6jgF7O76PeNisW66UBsIv4pzP6565c
02lYWicAIUHLGfxHKPrPZk0JRkdYlOt4Z0QH6W4q4hxK/ibrk0bWoBnLY4p+HF7TqG5CweNyiZS9
hKBOwYyw0tstkuRXUHd2IF7u0TM80K5/zqDPa9osDtCpXjnqlrinCIsmPLQm8aS3ZhM6tk1upyUy
WEPkNUxHzPs2cfc6LvkMcsuqyS2f5hWQp672ro+W7SdevMdDa/TZxEa4PbPLQwE8GzofoCtf2Srq
SdclCldraOd3NbrdkYVjMP4ACnUTQWdNp/kmqR5T8nE77tKBb6KEDA4uCPSQXricAVrmnqkByxTa
WWf7Q8rMfSsp9HKIBpKt265JSUzLZ55/4M0AIUcTBSlsp8t4gjmq5krXUfSyNglcNlhMgj7f3v6q
pShArUOlCx3fawacjCumjxGzwjb5gJ9SALmrDVUrV8p0Rc0/BT6m0ybRAeyeD51T1XECmKMVJtlb
Um2TZgst0TwbgnSEKm/VblygGW5/19JsoXtIwGjAEX51a+IGS8fR6/FdBK/vVKBmnhgHNWTvmlms
XGdLZ81ZrHkTE5iETOKlboU5oVBTSreAqt/+mr87bD6CUMCY6qzQ8sAr73IxNKMjCuYqFIcGbj+3
3Bn8Ebhcy9c11VUw5ul+xX3FDyoiymfSjoN0yO5y63EwTGgHDPBgCGzBrCc414LZqPeRGeAdUgu/
lDQLrZ4Zzw3qkFtwA1EPSWWzzXujbv2IItPGlWv/ksRJjirpsRKlzNOdHG37e0XAhI6ZJwPLlOW2
N4T+UvVZ78d6VQ++U0ZPHk6HqquCON5r7b5wSPcngb7/SVfpb92q468Jp3xr9SNU6ivYlrqFLO6R
NOT+oMphp4+q9z3cXQcSZcXKnl5a/SCuA5qPZASF89keY1nnDUIfUZZSseUX+lgARSQ3xEhWdsDS
csQlZKOEPdnMz+8KrUKyZqFCH3ognr0YBdwV+iHKfqo4jl9Frf4D4wBdFVwV+AeUtPmjGdRlS1IT
FiKQuIDfdOvW22Goy5U30tJXQfNxaneAo3RVckAOBVl6QDxCLQZhVzOTR7AA9iTuHlCt39zeAoux
UKFEao+rCOfv5Q4wRgm1GdQwQ6136wDFCHaX0qjeq6JHJU6HoObpdsCltQHoFySwKT7hqhCQ9XQY
uTlagPa5m7rRAEuwjxkEg2+HmXbu5c6mKPoD0oUseBK8n30X1cZ2KApQEgojdo5ehyZNgvatVMBf
F6073qfj0G3qarC2twMvgPsQGW0HVFbwA66OSMsuBFDwmYWCc78viRkMQvOj2sFt1rQPDPY22BnE
h6aEF9Cef2jq86J5iIwVgrKBMxX95lcqMbQuG2wzJHV1NHC7+rCg29WcfYnEp33fwVufVJF1tHiA
0Znro4KSnJgsQX9nNIZgsj7PYrrz1Jrn8/VVdxHGmxVcUkbAYFKVCeRp0Tp7YUUMarCUfx0Trodx
queoBRdtelRlJf9x+Ji8rUzr9brFL0AmjUwFfLTrzJdl4v9S3iL9tWu/gtoEWCAoQL4ds4BJGcD9
109ROMhw+fZ019mJ/5St6RovLGuglcFssFygNq05taEUFuSiHGg2pbh5CuNDHbQf0HCE4xQUSvq1
N/LCN4OLCRgJFhEEm+bHnVZzq9Bz4YHXE22qaM/dajdE2spWnZbjbKvisoA53fQ2BgF0tlXdloOV
6nbs5Kb9EYzlwKRhWpyQXQVE7VamcfrLbgWb5dx0GEyNti07deUvjLTfAHJgiMdUxnc2Gndxgepa
L6upguQ3vbdGNlw6HYD9wmBCTAf13blLz2hmrKxaWAIRsbOiN919sASw1IdJcqZNjpW5tdJHc010
fnGIp+K1jsIb7uVpos9qozBYMjodfi6nTHvsbRVE/BXi9gcCWZkxXsHOLCwabA8gqCDLbl4jj+oa
5eZ0dDGBADbTFqYdLe6w99vzuBQE5dApa4MsHFrYlx9UpVYtM7BuToBSbbLhzQUPDmnb7SBLo3Ye
ZLo7z0ZNuAyW9tIsoKLVBWX+uxk9JGC/0mxvuyvfs7guzmPNzmwiPVitpYjlKoFGF9lqqFGCe+5L
6Fsnndy1bvdTj8Um9mSoFWhQ/f996ywTdoC79czMLk6ySYMcNhF1+1DV+1gczGxlD16nHJBlN03X
gacLtsH8yihSoA70wSig5oISqvFUO8FAd5a9Eub6+XARZn5lsIKWFNc+lkii+14m/FZfeaAsLkJY
vUGqH035q6dkqmsJS4SOMRt/tAY0i9wPnaz0TRZigFIJJuLUJ5zCXK5BoxEl2IBFcep5FThQ3+Lq
1Us+DSyYbDT/DTLbTcCrEgIoRnEqy6c8/T3qd+Vad2ZpgSMGSh2Qo4NN1xx0XhfQ781FhenA88fq
vpfRXRvfc7xMOvvDdt5bctDIhiTb2+t64cLEdYlEDP0TpLdzVYHWrdImkpCxxttDl0fHPDbDz9qr
NinwvY1aefgspCmINiXSk5MM/KUuZwuV1IYVDgYSqu4Hyn+Y2VcP1OGq/23xb0V2x6P/sjzOAs5m
bpRujyZ5VpwgQb2tqp9Nc+RwNrw9hktrENVNC53cKRGwZ+dg7lVTO7LPT9b4rU/etfKP264079ZC
zI4fuwFjE4p/+Uk129ij0Os+tul/SGcmHRE8rCbhKrQ+L2fHsCVleJWIE3ebHZVkU7n3Qm9XRmvh
eMPRBkks6DpN1JrZGui1qAKIuKlh5dpvDPOQox9Tp79hhHJ7VhbjeNBeRg0RNOV5lp9ogxhLjrKo
6dV+Kz3fTbsNj6XfaN9vR1qYHJCFcMAB6Qc+5RyEa1gty6KO1CfB802V/UxRimy5vjJuCwVI2Hyd
hZkNnBi57ibtgA+i1SbJMhTNSqAJ+yA2trnsDhBJ9Qdh+PLzTh6XgWebSNYafDagpH4qVB4M9hMz
dZ/rx/8wiCa8eCA3OGVh09Fxlkw4wortUmG66n6869Nhr8a3qF45yBfuPHgtgsWLCt3k8DLLImCZ
bHijg7U35PLoWcUGDc6V9G4txGyn4jQ1utRDCDju/gI68reOytWnhwqVj6lyqgMac0WPU6neMbdK
xElmxaFu2JMuxc5015Liv4+l2VvgIs5s3otCR60ONzhcpHN5h1bh77p3HCi0MOMhd1J6VJAhD4w2
dbbSGiI/jxz3sTWdP0ZPrJOIiXWAOnb/puK89DONQ9hFmNl2sJ0/WpV1IGxLa1OTqr83FSuOtRn/
yTq8LZSpvdpCmEFjwBmjGd2vad/jNHLML4pkxl4TjneAtmb0qkqiP7pxUnw1KU8Du/EguG9JVOSl
DlfyTvDAEVHk05qkQUY7L+CeKg+JzeudSOA/28SueZBMKPSUrTFAbTM+6ACWbDpulaAqp8lrmeXN
UTFYtyUDNb96JqyugSZzXovOafYw2Om+9YJ3QWTb3TZOag9/6pHnBJzFe5dW4GW6NP7mkdhGPxra
rr6JvhAafNP/xplZbMt0m5R3kJ3I74Dyt4DS9WAUUpr8Li8EcFzg6vujkxHfGnVt3xGr2Rq11gWS
64CDFwKwwM5cMxNbyO0v5n468862ox3zTHkccy+yPzzewr3GJ6AWVcMx8dbunYUcBG+hv/oy2JlX
FaHYaSgRWVSd9EYPbHkS2jdDZT6wS8fMe6BrMNGFHYrCGhpnUFJaQEpXngn/AdMsT1ntbDKaPmXt
Gu5wOQRKlIC+OEAoz0aPqQIiJE5enQah+l1qZtqu5Zm7uX0OLNxwkKWGdA20M1FdmhcGkpRqHelA
BYyb1tqkTgk/yxYuEGWkPeAJsRJtaUVA7AO4FKDkoAQ++yYTOzaFwQqiwWtJ6YccUpMtOUUsC2AP
uHLELQcD7hpFHBDO5gB9M+VGU9RFdeLiWBRvFrKQ2ENTV9R+465y7afEZn7QoRb4v2jTdJ4tds0d
YziuINoAIEkSKT/WNq377opTbH8R7D2GIGnPft6evaVVjwYbECPAzUMqblbWockAyM7glSeTQ4Sh
P9Yd8yNTC9rxkI57ZtfB7XgLWQpqc/CAn+6/Sfr78iNlpDuKyoifGhVvNfkwQoZfX2tOrwSZA7/a
uG47bUSQpCH3ZpwdB40+ikh9Hp0HkMS/HzNXR6CiHUtIeJcnp3zv8+dGjb7A62hNNdCccqr5ysCL
Bbk96uSTcOBs0JI41nC9lCdmKucQmXBWFKj5B1xA2N8yRm2vrFTb6FBaRXdLpD70Epg/pja9a+26
PWUtSw9G26UPDOptQZcQdT9CNXWroL/x0jIjC8bKMINUElTbYUe50eO2CEq4eLyNreXteTooXxcC
V4CoflZt+qfveLYfRq/basRlm1i4cVB7ltgQC5JHlURpF8VPFzKiOg8o3mI+1YeTGbXS57x2/Yb1
yQpffUGUaQL5QcwRwHtULebnXZXHLKaFw09A4AHzxdJkX8kUUtGpDbzuGMnhiealuxUdec/6nEGF
2z6RJCs2k4GtTznXjsDlJBvG3S/ENPON0cXZRgMf9L6PuzenKNcKOgsCG5e/efZqozprLMosfgLa
Z8877ZvXJveRoN88Ld3VRh/wWvqeOR6Ak3nIIsDM1FrOu3RNnA/bfHV5Ud7AEYOfiHrXtDsDBt2f
3/N4lECbEe+ta3Cu7bmsrZAanUrBN5Z6rNhLZ32en4a/+izIbCDLTrouUCL8xIYfWXeEENe2Ew9m
Uu6ALlr5oAVMyGWw2ZC5HiO6B5nFkyl/NNo9pHiCXPvKxylPeiu9Z2KVu8b8p4d6L8hHWby7PaCL
MwZMNu5cKDCC+XR5HihVumbn2jjfnLe8f/eclQfK0r2HzgU6qGAcoz88uxS8pIihX4K/v3Kfe3Uf
QXguK7/CB2Ls2cpQLt0/QM6jP4XMHcpTs5E0O93gZo77x5nKtmW8GclrPNw18lfZHpj1Y2XgFhoL
YDhB4xESpeAKzk9SodIc6FlMXBG1vW8Pld4HGfzBDvht8GYYASBILDBOFOfJbjTcZoNUcYCx+miD
waAVB09zqQ85gnTnDiy5s2E4uMsttwiASy8CLanMxO+IqF6byhq+UBu3XJZ5zlMDZf4X0ohX0Ety
KOW0H5YsuldWpM4rt2FZgmf1eBxp6gSp1XABSV+33HSxN/yq06wNOBHRXtoRTLzbvvTrSvFXpg/N
56EjyAHAR4YvB9JSVMkulxZ60Hara504IVQA9q7kb433FpnlyrxfL2GsXUB7QDbDXECC8DJOmeL+
Ku0iPZnFPzFjvhd/+iV/GWC2hkdH2rUX8/Qk02929U9f1wFZAxYuEIKnIJBxABsY8Kg5skFmMqk0
oSVIAHq8TNCQyg/Cfsz4sYveGJ6lLXxTvR9d8qezf2veH54ekm6X183KgTBlTZcJwoQFh1kLNquL
DHK2iwa34KqF6s9pSPhOtMTP4XjgWj87c9s5J5uERflyeydNx+lVRHQd0XGECiyqtpfz15UAYTeD
gYjkzlXou/j9ACGo75+Ogm6jSfAPWEMgKF5GIWZEcrw7kCMOBiDd9172xRkOrBMrif71KQT/zrM4
s9SbGprb88mtrNB+oDwTaN5J98qN7aVIeH7o5Uqmcn2+XoabPWJ0Nx51L0Y4YnxnWRgle8neIQKb
GXJlm11nwhOvGO91G3iUazwzbetU43wE1ji2d11uvUDl9qCVa0KM1x+EMOgMg8kMtDaO8ct5qjKL
KJW3FBYR/BCxdq/V1W8KqecBOnui6VaW++JXQfYR/XWAhq8etqoaJZPwKQqZ1t9ZaeS7nPiE/Lq9
+K4XBd7fUIIBbxoH1NXmtgwBUY0Em6dOxvtMDC+NUxe4GdSvIbLuuVJf3GTt5r3eVogJeelpriYA
+mzBJ0nvgWBQkJCwKvFVzmCL7Pw2xHCojXzt+XJ9BiPYpLyIKgRkNOa7C65EMpZ1R0I+fo3YOwMK
7PYILs3TeYDZtipT6lYqRQBX7ofJi1uDFPiaKd1yEGSXjgmtLnTrL9ee7mZM2a1HQmnyjVBtoLQX
s9n8hy9BvwAODajcXuFKLEcXBsR5SZikqe1D3s/eAzUAUiwULlYW9+KsTNkXMKNwW5lTONCz0GMl
XCw7Un1JsvKLRYu1W/6vi9fl8Y2pBxgPVSGgOq7aHwYZhhzqnvgeO4shnoJDLiEPQjRvGvQrHKrM
IK6bPyBZVH6SpIfeLg/omPgN+nG2qLa3R3fpkycsM5ACOOoxiZdTSKR0+i6yaJgZCTu4o8U2onLW
dJAW3lqTdjuOQpQ60JGZ1x4SzcrixEhJmMKZm37hdr5PAMvVn/S0fJgAEFYbbfpiDEr13A8rbeil
IxKQJNjoQiUFei+zIxLF57IqqFJhPsJgxUe3ug4sLe++jjied71O+NEyZL9y0yydJ1CUpROPi0BD
blZu4ag2Nx3FDhw4lBdAA1CPVoOct2yt7g4pfrciobUUDzoMBK8GYCOR817OZCoho1jHDQkbau9Z
6x4afizsXRYdPr9izuPMNr0EI80qpZi+K/qu8voAaeWvt0MsTRhApNja5qROMM/tRB7ZyqNSAQJZ
7q0ke7RIBMnkfnwsdOserOh85a5eHLuzgNOfn9X/ioRmiUsQkDffrf4O2u2bSr725ucbxTioUOpD
i3UCx85pxmmVprGlpjUxVAFIixXY2Vn+cXv0Fk7l8yBz1SGg/GonSxCkHOgI/ra5rZjTgSu2BqNc
DjQ5FjoAMgEEdzlqmT1GOZsuMa89NNrvqL2vh9fb37IwMUifIKGCNApSxfNFXVK4yGiarkAeeqyb
75BpyRMLaMKX22EWvgQAzanEBzjfdBpefkkDgwnZ2KYKDRjupWx4bMdoK+o1A/alMPDywjX219p7
rp5la14eJ26GN0GV7LS6DxkUZAGdX9mhi2Fw6NiQt8K4zZl7cnBQ0O4GDFqv76XW7/Kq/Q6N9BVo
xdKhbpsg3wL5APUSVEQuRw3KOXlt8xi7xvMiP9I1GRhFesQLe5c3RutDm/DAY3q0KwXL+/JXrXuN
32Xxl9uTt3Ba4Gdg9tA4AvdyftCOdiJRTslUWEAnbCiSJ81iX7vM/mZECd5g8vvtcAtAHZDqoRKO
axzqFVfaVz3AyRHA3yq0hkzfqYpmv7va6w8pun6bRIz9VnqqCOASWnyvO9AJy8gc0JRxQJK6/VOW
dgcyf/TLcaBAjHU2ATEUgok2/ZJJIrWGQI2MPLAi8sDJwtuRFrAH+Gh4xf/FTU+Uncu5lhbawE1h
qVC3y+4xifNvuTbCGkTlXbIvbOCi4I9q35HabIIWjN1NpzlrBkwLuQpaF0jOgJ2E/O+cWwc38cph
HVXh2CRbw61OrbFmubQ4omchpp9wdhHwIeO8MWDkjOTSt0cYumubOs6hIb1WyFx44kzYdxCFAIOZ
BIAuI3kZsq5eT2VIiwolsB9pQbaCfmFxDIb0C+1PtydwIRwmEBMHcjLB9TD9+fmHGQ342bxFziWa
fa3XIPD2G8991a0eaiMi6PV4czviwmwhlQYSnE4aFEiqLiPmfQXzBQuakVz9zlE2SI21uvNihEld
EdkrXopzIBHlkDx0eemEqnhvtD9e9fmMavLm+N/fP1sMleionXgcIstuHwxk20CjBRaulfw0YgQP
6sndEXAoOiFgLkdKRJ3OTRcSnqR1vyVMPzhR9/P2ZCxcCRchZqstkzqBjaAGnTrPeRd9vot5L9GX
GQ+fjoPDCJIZ+BctxnlN2QY1mje9hWVWobqbiSCpH4z+9bNBIMwLNKmNXjSO3/mxp2x4EkFUnoYN
4J4oUW1LPd/Hib0yLdf3CsJAFgn2n4CqAa94OS0uisFlTUEnliOcnbSd7ZwYfWjzvU7ebn/Q9alz
GWm20JLWJnlZI5I2fvHEHdPBa01PZfH5WttlnNkhXtmZxsrC00NqD4FpPHei8KsWzBQO0wk4a2w/
/1lId6bjDQi8K1iH6wHQU0DIOoTlO/w7EnhJPfYO9XW1kr5dHwTolvwbaI5bLGVVuGQKFLn6dux+
1CjD3v6UpbWAcspEv500KOepzgDAENhU4LRUcHJSZp75ejZ8VG2+S/v8Q1fD99vxFr5owj38hakY
oNTMbnZNQLuno+MYOoPzu7DZsXPWxBCuj4RJCAGZO57/uNnnISJTNrQzSpSg4g834ai2bvp8f/sz
FtIGiJjguQ8lmCntnR9tRWFERdfjYVVVj9KSuxxdFMJteDEf4+4xLu+Knh2r8tMH9ySdAi09MHOg
zenO1jm6oW4y6ng1NLkXJKr/NQhzS7j5A3TClcRoaRSh0AfKEcpg14oScMBhFAYmyLW9A+//DPRJ
S77eHsSFtYAZ+jfEdHqcXd0ZZLxQrBBIs1ttkw/ysWnylY7NYgiUolD/RD/hSvBcaIyKXEuR0mY9
/GPL9kknw0qM6b6/rHthUqDSA28EPBew6C4/A2A7Q40NPkMbPMj5Fs9MuIHN+h8FuFMQmOn9tBEr
B8P0d85ioiI+6QGiUaLDbPUyZoVWsV5bWhvCnRvOmTDqyGjp81Y+iUx/cmNh+zk1fYhtrLRxFwYU
xBugqPGiBMP3qtk5JnWZdLzD0QeMYRIF0Cu4vSoWniGQ+TTQUgVTBKDgeTZcEg1FLS3pQgOYvK7c
kcZ+JNqhbsHTUgfaJhsI6O9jV+28ca2XuzSsOAhtFAzx9pvjnaUBjKfnFF2obOBXJmxnIT7/tsG0
4QMhlgfFhSvJcTglw4M6xxtZMHfXYlXSzj4asbtRxcoiWTjb0eDCKwriumjoz9+PMWCqA2O8D4fm
ZTJ1yKufsYbsP4p3afV+e9YWjgvIWKASiXr2BBefneumyWyTt5g0PXEO9tiWAcvK39DtWDl4l+KA
RAdADjbcZGd5ufCHPGU9b5ou7GQRjnF6ikT94rhrPa6l/QUVfd2C4CHF03v+OWVa0CGNupDwsMz+
MftvsXGk3UNlBW72w+G726M3bdf5dsYcoYKCjB+Ix3lGphk1BxS5g6dw5vMEwra/mEJJYS0fWwCZ
TKLW/waatvfZkesNkxxhMwViTwbcaE0+PigVHQy7ehNG55O4fTbzcseA3QnM4ncGbC8mIbj9uQsF
FvwMqPNMLncTLmBauWc/oyGVq1qCU4Tr4EC27eOQcrzvSVBbNto57aZl7Bsh+UPTc3i9keaQusbr
7R+xOObYhHjJAWV6lflUA/XqssuwYjvTZ8XB7U+OA3LSGpb179K/mlzIBGF3QM7+Kh/pIRI3ahG2
hjU4IF3y+1KOrxXcM5scig5E2huWmZuUf3Pb+GOE2FlpMQe5JA9q4v4Co2Cjl+NT58ZPDs33lVE8
O4xuG7IGn1jaWpNW79S6A9V5fo91PEYxJsWAFPahFA85EBRuvlYoXrg/IDeA8pKFpY5LefoRZzOv
IMwZWTyXYZmngUDCjhbC7Xld2LqTrTouEBBWJnHxywjgi8cVEcMIrqQROIDUSnFq5S/Dek3IRyTv
XfHldsDFTzoLOLuL46r0YCOBlFZoD1qj++6aMdHCOY4sCWRXYNGQ+M2leWO9dUtHkD406uy7prxd
q1qIwQHzn5cNSMtWsvLYXdga5wH/Jr9nk2Saad6mNe3h3QKC+bgD/BMSJl/I57lfU/r3vw/7mwmc
xRnLHIyVAnFy13sk0r2rEyhee/Xu9gStfY5+uSJqOuicD6qHv3Dud/qTXb/y/n10trfDLOwfdHFt
4Femgj4A8pdhSmjhALjbjaEJD/NGH/0CFa9m5Z5dWmwof1uTIYplQ27iMohtyv+32DiQx03+Upaf
Lw6ApImeKZR+F6D33G0tzU3KIbQtyMSYaRDb0s+dF6JgvdGtfM3SkEHsC/kJsHNQWp328tkCGKCI
aNrQ4wg79V7l0Gh8gNDD7VlZOg7OQszJwGiJgrzt9kOomnQPYOPYAnMR1OV9UT3Ydgpe2coyWFpt
5wFnqUPNTdrkCgHt/icr7of0oRTvBV3Jw5dHDn0BCFmhsDa3KYWpnMkVWu6hBvKA5GgiJhOrdY3S
uDh6aPHijQFs6BVbgVUpjD7ieghFTYZ7kJXEI7Z0EUQwtL53Rgg1sI70B6eR3iHJpbVyEC19JfIE
OHbDSA8Ay2msz9ZHUwIXhBYMCWn5LuFtS70vHlqYt1fI0lt+kiuAdsGE/rlSwnGjQUaV6ijeoYfY
Ej5kUHn3IItfEi53pf3TdLnvpGtF3qVvAw2eQOsH/716SZVGIu1CVyRsAcgMsLGLp9E2+2dVadrK
F/59t8xSkAmZAcoJ4NIA802/5XwcNXR9yIiSiNvLXdM8p+SEp/euhMawVW9aqgJQUnxjaPwaFBiN
7BxyZ2tQ99pyqOaY9KMaYFD9i3Rou+dHIdb8GOnSOgPjB+MxuWlevfncypO8NtDjV+Y+ap2gjOiz
AeEs5KdAqz+Y6d5uNuhyAjD70zKPuTjlURGYI05Y4wS3MFskm6pYUz5f8Hn1oBWH7YUX6YI0buPw
KHcLQqZ02WQPXur6YKsTbTix8kPj2QnEOAE6HXMeRkiJlB8qYeiu9H6l6n1keHcdtMS0Ot662fPQ
ZSe3oUHcDCtnwfL0Yvimgi5ITPPHV5PzqOcU0yvAOncTX6on0r4oIXYUWWTl4jEWbWvzGDW/TP7A
jLuKh8kIMeGCQ92v3taFHVjOCEB25CsNX5Wdbm+xhbWOdhDysalEgobGdKudrb+odgdo4rnoPjXw
1ZOlHj/E3BBbm8u12uxCNQYPC/T88VJHCWH+tMjiXrPqBlNWaU31kDdM7sasl3eW7JsAQkLNq5t3
1Uutedrx9kcuRv6LOMfzF6XUaY2ffaSl5xbN0KIKB1ffdDaBp8FTI594He8GwD9VvbKrry6aiewE
CSasTHDXsfgv40mlmQPJKWpApQX6Z5cnPhphXWCpKD0AAL/Gmr2axFm8+WEMNatm8IY2HCaxY9Dw
fE6SxwIP1ZUPu8p3p0BTdQsPM2y/OV68cHXgPoexC6no7aCxY/cehWTDd7X0Te9Bpwe0d60nsvBx
Bp6CMM3BwwRjOpu8xjYKkPdVHToqgRG2KF54pWhgeBH9fnuZLEzbpJoFWxKkifAnnqWJLrPRDUs5
IkX2T97YzyDVHqOh2PZFtybauvBVJuASaFjhokR/dPZVPFXUiYUlQmaeyg5s5yNxXm9/zkqI+VsB
CCMHwkYIQbW7Jo59QZ+GNQTYYgwIXUJXEzVcXGOXK52hlJmkIqrCJoVOY2+xflvRonhikXI+v/ZQ
KwbSDExQjNp8dlhU4fFoZ3Xo9cxiftnSEXLyQgfRGjlc2SbFwe5UulLXvy6I/D0WJ34EyrnelSUo
JMi71IirGlCPu1aGVXRfOc8OfWvKZxO1rvZ7nj5H4sjW1IdMjNxFYjDF1ZEWALKF1Th/s6iuGKSm
l3UI5l5+zDRHBZC40Fae5NcZlkVBaPhr+IoddsXIEQ4bx8FWZRh37WtB9W+9TgOoQm+iIt+g2wGB
2a7aUGHJwEvIygvgevXofzWFUXNFtx4b73L10Kh38pEMDE5O/SYnMVCoxG+7lYVzPZIXUeb7wDRY
CV0AODV5nLwNeGVGao25Pv3Qy8m6DDHbBollg4YxUBbaDHrwLx106IEX3pvdYxf/qJLQ+XSDBlMF
kADSU7zNINA2K0vWWWnahpazcKSbWnd8lay9L66P+ssI06ie3ZlM73u06hgL4Ym8GwssCpYcqszZ
Uzt6kJK93D6sFiYJkoUTrwBdb+S8s7M3STsb5lCShW0JRREjD3K6VtqcxmQ2SYACI9eBUQ7ISPPL
i0SlO2TjiC/Ko/vRS7/Hij1EVrfJGbnXWrCg7WJv0u4uodqWqjEYBZyj7HYl47pKRjB15z9jNrCG
wxuvhDdgqKw+D9J0fI5LuW3Kdu+AiAKkwZ+0Vu+3R/eauvQ3qIXrzYHi0hVSt0zMxtWankH+FtaQ
XnFImvQBJLxdrWf3EODcWj0UTRPpU8gwGY0K8jFDZTeDpAQJSJ1vBfBlK2fPwu6nkEmC7BJ0TkEu
mu3+rvMaW+mkCGE+7JsiBMltA0filSgLWxNRJj0eqIJB5m+2sFqn1AbpOEXI0wfpgt34nGQvCYfy
b5377fBSf9rHexpqJEfQ9JtwY/MGBUAvmmJ9xsKaPzt9A4nTHbRD/DR5rCdtw4rg2ZEfbs/v4lBi
3xBQboGXm8MvNa1UfdbiODDEoSu2kkJ5M1p5y6zEmCMe4rLoWGvju5LJYR7GpTL9kao1XY6FKGiQ
TraygD5Mr7vLY8dVKHjYzOFhzL+N4lvO3nL97dODdRFi+glnJ1s76c2SGiES/QGy8gfT+qll3cpp
c51LAiR59h2zlLzs9YyCUsTDln5rCdsbDCLPiQzifIVp8Peonx1rF5Gm8+bsc8zUNlTOLR7aqgvy
/LdTML+yEj9KdvCX3DrFhyPwSOdm4A5iz2342bM9H6JAlc/Q4A0K3PnkgTDl/x/Srmy5bV3ZfhGr
OA+vHCTLdhzFlOM4L6hMh/MIEhy+/i76nLsjQiyh5J2nVKmMJtBAo9HDWqb02MyAbqzeAGroDcxy
HSe7mzIwLKqNO9I/eXlQQciSdCegOuxmJ0Cbq+uof8CP4pbZa04nNLaWeDv6jaX4EdC8wNi1t43f
MvuaAYonS58n+eeI90lXqcgxvDjxJ1kR3VwbVwmOAs7gEpZHroHTb8JGleRFWS9Rf1OtAmqkguO2
LWHpflPhw1+kVCsDVEOmkdVHVRlBBYWqNie4vkc3LonlWf6PBG4Osmn0o65CAlD7HvDsciOyx/Xo
gpFekobA6X9+QB56c8G2gAcJCKHWm0jJ5FySVbVCNUbh1VEOOPOjbO7qgfiq9BDdXKgJ9GqYftTn
IBoPflnOXzLwMNG7gVTHcdYedPqWFyIU8k0VIQyPDi6AyKOAaj2hbpI74GtU2ATGNz3/WWUCf2Xj
fBvoPlseI8D1uoh/ank/g81bhYLQg1b1z4n6NW8QTBJ1zIvkcIrRB/gsCVEgBwcrsfp90z8Q+2lO
Be+cZUNxVgTzATA81IHb+J0i6syKKEWiOVGF+QACfFcXsw9swQOjtuA2Fonh9nU514WdAOzqKJG9
XYOiq/S7dP6AEMxh8SRxFWIPrHW/9GXJVHfqo122PnPQTt91+zZNdtfPzLL0/JIhQ47GPRU8YICG
WYsByCOx9SxpjsSs3az/bMeA/btvJ4Ali57yW7vAgBT07yF6dtHLZplEy4iRN8fJBtGuCiTGEkmF
lDkHgDcI/NOtk4OeFDjKBlATLkreJzNtmB5lzdHuXmTYd0P7wLqdC1g+4GyrzTFY2maSNqipl3yb
PSjpmw6enOZPre1v15CBruGlHnRp1uA2QkPYVERT3BwjDUH0bpDvkpz4wBlDMFt9cOb4dF3eppos
0H8g5Af/hY/2SmacyxUrG9Ap/SrlX4pc4TX7U4l+XRdzcTmgYWihIlAVBFFR9swdoqZDaZEB2Nbj
rNiPVqm4IBajJA8H0u/jXHpINVvgzSDvx292yIRPhoAEEHyRDeD8stzup7nG/I5qigZGpTUVr6JA
0qxMq9g3LDIDKS8jL+5JeSCTBTihqa1e7YKwhyEdAKvTz849uNaSnV5Es8/gtnhlhs4NzcnTHfAK
O9RUMPzqMM8cS8vXaf6aRQMYgGJTQjOEzUD/KWkgrEjVkNVWFNCZdmjObYcAXXPNfW6mszd2CnP7
cVKAnsFMd+7i8hHhWClQk6R/6tLCestx1QUpaDanrlO9GBuwznYUcB7U7tw2D6vxURmy57ayDq9x
MMfmwbYaL3+WDlI+fDEl9ZAwNQ/AuT4H9cxQiqHItWuhnsvrVaPwErnO3RmWxM9ifO84AlQoQcWS
Z+dgSB1pDzj6epJdVcWjOi4q6qJ3StunaHL32Dy8aJLU+VKjofjEofWOsrnHjCLVS7rW8BrU5u3V
NDpl5WzuEmm20d1JwcjUk8GTleiP1eWj30xlHkhVV7p1oUnIBMbE7RLS7iQGbHV1xA9GL6U+jafK
nbRWc+saMGejiWqbSnb+AEOpdJti0nfoTgObla3HhyGF89FGRPe1TFNdtBCAYTZXpn095O1O1qfY
jdVE9UYjTjyZgR1DahIDzfpzflf3M3E1AzNMTXh+mZnnfolP/mZYRnzfFwxsmr3T7xJNkz6j7Auv
C2LPqDNK0tiVEnPcU6drA3k02YND4xpHy9TcNJ31u3RqaYDYJKpVqjxNjrTRfk2jIb8hXd4dmhTU
O/EAsskRr0SBG3hZs4VDAUNpIcyP834Ro2MNuJDU0cyO1tQc7O5BRT4hekyqxAP0h1yVO9p+M9qX
IX0s+gdzFAVfLyz1UtGnIUGPajjQPPAJFYQzypFRtTgS69hricvQzH3d0lwYtLWEdwyuM1M92lWX
dxpiFZF6HwPnsoljN5E1vwIB1XVJF44BJ4kz1XTS2KglmEsszWiuMAPdqPA0ERU5bU4IDV1A7kYo
94JhVcYTFoSMiAakKDBQqx/t+FzJv3tRc+emZpCehJG2zaWSZn3F6SSidAZ++7GPwrR8wtwFinnH
eFk5H/gbBUg0aI6DUUaFxlrCjMY0wkBVcoxp+2iMjQu+7i81e6OG+WgYhptW0pfa1B6s9Km29oBU
3Xeke56avSyDNww5DTh8bmGmMD7kU9E6fkoBM4dnYxmD7LlO3HnK/AFoAZkpu/b41he/B0V2B330
Ztxs5X3NoqC3cxdYe1H2FA0G7tbc1ckpQg6aNJ/V2HB1uk8A4lnrxrMyUsHpu3C/lhVYKm1sVDuD
dFVdr0A55YiTpWN5pPVvres8VJ8GZP4ZoRlTSLG3tTvPZXH6tLqogVUaEJXoH9VedidY4ykV6fTy
il1NiLvWY0kH61MFIdR4tfKQWoIg4NamPJ/EcjbODrPcKQluWIyPvkq3T3444+n2M3wugHOI83I0
237Cnuwt4tVdjSyk7FPp53Upl4yaa8W/VyyczaNxih4N+ij/TVtZDzJdAl4vjgNuVVsLbJMyF3EB
8PFZcoEwpmSA5xUXdIUy3gD1yT+arPilxPY3gDKLNLi5TRa4B1QkAOWQL8Ev9NquLQcLEJGnufhS
a2+temsUbpk8TBeCjMBru/DOi2qOex1IV+jjR0CJ1K7udK5SiUo1N/cKAANwq+D5jGT9eq90jd5n
lpSWx8SOg3o8aGYpcCnVLVOMCMc/IrjzS/sIT5A+KY94zpg+bc3pYFNdd1sVGSBAOMd7DXBkQyml
XjfXwycwABd3xjRQX01bcC5Pqe3OSvzdylCIPBto/mtoDDDKPAJsTwJ0rqkZkwBuqxlYAyoyR5tM
vjXovevYsGtEsbKPHOCzGXE+8gjapQTSUZeO0PJAP/dUFOvbshDosEeU9z2Qzx0wi2X5mKFw9pga
P7oJDMvVQVZzgWK2Vf+PED5dxoAZSpEhQ35CyRTEBMH4E+lMIOQyrbrsY+Cio1ByYS7kuwXKrBqa
iUrFMSPVQ1IQP9PnYNbS56JRfGPMAzC43mdEtjx1HoPYxDtAr4LrlmTzuJ59A7fJLa3velKDtSpv
PptxipD5y4DM8nUhm8vpoC1n4QvX0Pq2PkkkQnnJZJbl0SB43eA21IybacKXtTwTwRl2Pc9UKWNt
eZTh3I+ApSTWPQ6vYCKbq3UmhYtEAd+DdTXDRMAj6IG4zGOJA47t3fXl2rQKZ1K4Le7MbQf27aoE
StVr5qD0Qr93qlMWC+5CgRg+mVHaBUwK6MSPQMd4GivVnaPU1dWfoyaIqwnUzxdIYOdLzaBjPq1G
sFoJIuzSr+tLJlCMwRnShKAug9aYS6vUAcuMu7RN0LhgC7A3tsWAEBZVTQhM850wBcQsEJQlKj4/
zXMECskTOoavT2VbLX9lLKt5drWb2dBpZG7KI1NNN+0+SZLlRfkU6IMoz7Stl7+SuGOZdGZUTzFm
Q+a3VJZeuxlvzuuTEYlYJns2mchy2knqIaKa5gFJv/q5qyyBE7wch4tngPN3GtwzoFQmJ9dNyACH
7kvUHjVrCEb9DVEPluiek8aeNgjK0Ld0BDghHX0c1kaLNSmBwZGp2NGZsidV7qrJk1MGUS6Ck9uW
g2wEuuSQ9ONft7UzRI5Z2nCHEebp+wLpeQYK18c6EVShbOlpQa75f0HcGja61PVGbcJCy4+tRb1y
EjUWbh2dMwn8M5q0MvocVEjorF+y+qo1Dy0TbITlI/mNcC6Cu8vURClqRLewn6sdK+ACN84jxRu3
l96AZ+A1/e/bN/dS4Y5o51K8Y3Obe8aLlFkI9h0ZezVAEq2XgobPrecdHB20e6JBEr1g3HXjsE4C
uk1RHUsFQDbGnsU/Ypb5vfOzBOfA9clsLh5AQ5YHNYAX+IAqnqrN7FRmcQQ7u0+0yMvrY1n+nNBI
Kw13wu7qze0A/kZUeCE/gW7JtWHQexCtJYZTHKtkcqvoWZZKtxLho4uEcLtaTWxHQqcryhCm9oUx
+pRPhqeAxPv60m0ZIPjwQMXV0fJygZtG1AoUHVpRHvMp3WWIEla/UWqFiocKzOiFR40ymDIiELpp
Gs6EcpsPKIZtq7IMKW/nGE+FP0V+DUAJQxPVu24uIjAY0RyIxpGL7s/WcRhhy8bolCeDIrCwT3qB
9dmcC5ADEIxyAJzFm7lR76qullE6VuLNSpzHtuncpPhs26fritq0cijGRQE2IlIWnxWXo4mgUbEv
jnWjPI76dJLsSeDrbK4WSruREAO6wwWcKfAiEr2SUGTEnJ9y+nUA40z3en0WW9sNhZgAakXVIlDt
OF9HiuXctCPcd1MnH0w6oKDe8R3l62T8pxpe4ubJ6NMPbLZzkdr6tCKOJ3UpmmqOSdQ8MgCamjMY
Om3lvh3Tl+uz21pAXKxIs2AzoBdzmf25xwDsOQYmWbjYCcLyzQ+Naq50czkkXguohkI2H8RhOLWc
EFujk0krLKFNqi9ybR4iG01K1ydygTgK4kJc2bCkqPVHKTwfPxglZ3K0Iek+NYPyWa2j3USik6KV
+zz7UUSA0k2PubO8xJV7SfpqaG/IcgBKHThigg9ZNsT5vbh8COpAEC4BXDaAy5YlP1vSPKGVMlp2
/4k0zpdCdn50JendLCG622fpHmg8h1HX74o02luN/FOLUatvzGYvcGz5ffv+GUhAargXwbPJ1x7a
1GkQPsRnKBHbocp4z6ge+900vIx1jLBphkiWDcAzV5ttUbHF+xtjvQZoSdSB+AuoJ2chElivQQRA
FLDV9e2nGensPVBeinuLliCBRXO+lZC9ZEpfwdpuf6onek9S43ursT961P5Wxv6FRYimJg4JZTsB
WYxayE8EQNO7FqmBACQbz6jOV3305JdIUM0+EKgPsQFc/XHcVdZ8rznzEyyFZ1Hi532CuMtY7nuz
W/7TueiZfGjmqnKT2voDQr1HgympDy6z1LOjZDfXxj5BfpFlQEOmTbSTU/ngqDjlch8WqhV7Esqb
IqXP/OvbhjOW71xwWAskVxBbB5IHd8GUoEyRwUnchrtm/JbdyN33PjqALHAGkb1F0St3AmMk7Aap
JjTUpl1rfkLtSyfCydyaAFBVgJOI7k2kiLhtHxWSMzda2YXT6Mu914lgnUTjcwtkp9OQRICVCDXN
y4FH0AseGZfjo04VsX3ES975sjjvJe0wqynVaajsJI35SAT51zXMmVroYBGwdPkBoffS5ZutCDx5
DYOA8bUjwNdqXSaKB27KQE0NHAjYQWA3rs+dPiBap8YRDYdyDxqIXN0PoqJmznv47zRAHw0wKvQ3
X7hfTjQSpksQUdm+2fly5M9SkIlqDDe1cSaF03ahjlrb61IbFvq3VPvsFMHtygArFYoZwGS60Wyc
VcWMTCsNp6H2JW2HZLpLRZ7qljbOhPDtxgrTRjrlFg3j+vNs7B3mU+X5+jy4d8S7NtA2CmiDd0w9
/s1CgD43shSnIhl8qQuM1kMNgp76Q+wnteCEbE/nryzuhMijHedtW3Rhi8JxFQBhu1u53vjp8PdG
SpoR/yoccuURhFeAa9SdvbA9QzARk/Ov6k5NepSedWEs3TuOj9oV1GFc18vW/j3Ti8kdxNFs0I0B
kOLQ1ndIKVMRTZ1o/GWKZ05G24/dTGiDKYyvI/HQ4viB71/aJvEcBuYb3wskpTH6yRuNhkX6Gu/S
+usHhkfqEeQeAIC7aCVvRznt2aDQUB9drfFUwanYXJ2z4bnV19VZs+cRw8uqFCQHqS92t38/kmLo
tl/69i56qDW4eJlGiz6c7dQ9EiSxr4+/ZWThMQM6AvUWl0288gQuAFCJ9iFMsAtmDWfyVNWlSS+Q
s7FQyLYB4gGoC6gsdTi/QEpH4FQU3RSa0W+UQ5U/bp4GalxQmoZkOe5W3gdtU3MCIIk1hnLus2E3
F4du3jNJMImNxVpKr/GUBSkx7m95fRYqXQaUeZdMYV/sqzkATA0h96kgOLS5UmdCOI9WznSmDHI6
hQ2eLi/V/IGbezUJdT2JhJE0M6JyClN6GCIPTSlavv+ANs6mwJm9qY46g2kFppD+WtzdR8nwEnZj
DHox4auJcGcvHaVpbkxoI6Z3I4oWqOBdI9I2Z/n0blQitE1hodA2hdgZ+zQ7j44Iv2Vb3di1y7Mf
2O+clEplZJLjagpR6KYgIyiq5BWNv8zyzH6jb0hJUEw1hcoMGrC7NBfY740rDlr4+/1cwI/kdqFZ
SjuF0RwQZdcAhaDeXd9OmyJACYUabiBEofR5PQXNjoocxZdjCEwYrQ6GxDWV4LqIzVU6E8GtUqO1
Y0FRTxsW7RPAXOfm+d+Nz61S3GqZEQ+YgtN7FvNxHm4ff0FisFAT7iz0teslUmiNasuhk0NleKCy
5FHAEV+XsOH/oRQLhRl42WGj8vu0MwwUCsWpEjo0GMo7O71Xo/tc3zkkUIlA1pY28IjEvQeYNAA+
cgovkmECZ3Wkhr0uo1g/MNvUvz6brbN9LoHTNyBrGEGdrRoOgx89pbsR1G0ClWztWgs4mcAnBHrz
xZU0AB5nNitdCeXCR81Qmd2l0d31WWytE6Bg8T4CkgvK57l1sgjRx9mI57BSJbfIShcYJh+QgO30
TrGDnu2La1uq4xmFOSHAA9y4S93ft4+PN/wCgYAbFZm39b5F9weeTl09haihJRrqhj9wrs/H51ao
y6c5bRy4HVq072TU7wr20YYGgCQogzABb1RgdHPrk+Z07g2lZ+GA+uPCjWfB9y/fdxbeWu44YEPg
MY84Evow+FMnaxMavPVmDJPCB/Mt1Z8VLbyuApEI7ii0bZJZUQ8RoK1MgBiioL5CcJ5FIjjrh6p2
cJzNEKFJuyl5GKmr1AIRW4pY6iWRUIXhwDtivZHiYq4mB1JCfZ/Kvi3dfg7gW/4zPF84FKtWWcsa
hh++2vpTl91+ia6G53w+3eyKkfQY3uiCVHooLa8cBLZiw+KtRKjrBZKriMkyXr1h9LXt3LlC2hl9
jR84DufLpK2FzKBuRAl7O4a9hQJb0Jqnf65vVoGaeUifRIkps5bzoI/fpZ95+Z8PDG8pOHaIJy9E
4uvvj0Hua9NqHEJkLfOeuin5gNOKgva/EpYJnrljqg64BlpCQlJ76kHLgo9MYLmiASazPLXWwxeT
CoC2mA5hPTeenBSe6D26HNULgwRQ6/8JsLhz1tg5s3X0pYS29ZSDlQUBTEAN+NLoVraA8WtD1/D1
lhA1shy4QblDkSCv4IyyUoel6k6/K4HZE43OKcJoR2DijBi97r0efusHLMbq6xebeKZoidKmmBuM
38xeV7iR6EG9YVPB0AOmGlglKIP3kUhcsI4pBKR69lvSPKqAscx+3ryZIALQvCi+AFA/z3yVI2EH
ctu8DvNHaUbh4u02dTU8p1/ZSrUEYBt1KE8uY99YL3rpbqkYRwApYdwHC7vQWgX9ICu6JGlVOOlP
Dj2S1hRcOhuHAZ0xyG4jnQmYXb4Hr5yoxoxcbcOkqh7GJN11KXUzo3YjagdqLUJc2zDhwMfE0bMA
v4DzwF2jeGih2TMe25DZz1JFPJBP+L0cWrcVwy0+BwBr4PEtOF8Ldtp62fJEqqMaxM1h8p+odekv
TaSXjWVDLQq61xdQJVSKcHopBhsIyE3RhFkLCIlk14NxuN3TyrXM1+s7eOOQLIDxwJ4GwB+6JDlr
BVwQaxxI1ITGGNpI2BK3N/bXRWxsMrTcwP9Dqwa64fiEF3oizWy21DrUbZ/Ye2HzkGB8PrSfdCqO
CJqxw9z+pGs+Hf9c//6NTXX+/Q53CmMGyF0z0kHQ2S3vd9X2s+yxYAIHRySFu5eimFVDlGiQgrqZ
+KCrPuk8IoJTE63V8vuZzUVEqPnvXOoYyAjI2QoslmgW3MlIJJPqlYZZzPQ+YYHU3EeSO4s2rWgW
3PEghHRyI0OKFe2L3FNr/7rGN4/f3x3Lt1e1tJ5NVmD8DDxV8qMqPSfyLk1BWSo4GteXC9F9Th2V
Qkha4gqsiiAuvY4+Zm+d6G2xvVoIfQBjFHiEfF5KiU2nGRqnDtEBCgh5YUnJ9mr9M77JTaKMtcE0
WgKd61/n+AFwl2V8V0UPwrTzpq3CNP43Ed7dcSzS9j0z65CpfgY42MRFX+x1zW8r5K+IZa5n58Oi
EcvBxFaHVNmDVVB2XkoSZDdyWr/fH0jLI5aJPh4wDXP7FwDoQDtCW0uoo+A0+ZL2vSfYwYvZ5pxQ
RFX+SuDmYRNDTYsINtFoD05/p1eeUZ8yadfEQaQ8TKLWlM0tdiaOS0dqrHV60xpwYEx3ql12e8HB
EiT6Ox3ulqpzYMcnqLwKm2z/2k2CUyhYLN6LQzAtkycFixUrvm66LWq9/oC216oeI+8jkbvzqWjc
bZJbCUOdEKZiqLE7gu05/nJ9C2+ekr9rpXEXSZMrOjX7qQ6lfIcGVEP+PLLDdRECdfO5pAy8l3Ha
Y8GqdnKfWToKvMbt8XUN7Eho0IHNWp9CY6wcEJYvt0h7N6VHdJd+5Pv/js/dUkwpaF9WGH8ydkZy
KER1Gdsq+Ds+d/osB48+O1u+PwpSA6hLbnQjlMr/TAiAslCitABwcktUWko8WEDFDGn0zaw8yXzI
st31VdqexV8RnJWamhL9W++uoeMC3WYoUA79AUUD1tPA23Wp9eYhM0arqOo+HXEYQJw67mVLUCax
Zc7Px9fWG6kBSseY2KwOTWNXli7JdqoVFO3r9YVa1Mkb23MpnC5AxhZnSg/rp0qvzbRPC2TCdoni
z6K6rsWMXhPEacSyeqOoOggCtHWceSS7R3ecOvqDfLRFOGmipeP2sDJGCEgyWoeo75sSpHzu5vFT
Nn7gJXW+dNzFUfYy1aYcG4ACdArYgxNeOB+40lFS+176iBw+/zyoehKNymJw20N0J6OkFq1+grbc
LXt1LoKz6VI5zSp4YuvQLvZK92TrH7BX5+Nz23geu7FPY4xvhdrsKm/Xt6/o67nt2yN5iXgbLoyi
App7UIqs+ZYdOf96btcasdmngLmvw6g6FtlXOXmWRDj1oilwmzUBxGPZTthG47SLNG8I/90Kce5H
RVG7ZkXYQj0QMDoUorYCAduH7f/3KILzazsV1XWvRcudrSpfRh3Ezrsx/qykX//NNJByW0shuC/m
qoAUoIVY2p12I63s+530V9EAcFyPr5gJsGBquAVqg/TqAUQeH/h+TVu42RdkDf7Om+1u6NgIk1SM
vjKjuekjlmIBk0ArxgLrcuEWpAA/QhFiqBRe2rq5uQcULFB/rs9i8zjAEIGiGGk9BN7WqwTw1zwh
M46D7MDhdGfy2t5Y5P9fRZyJ4BRdWIzkiLDjnvg1F2735/oENg/b2eicmslC9j5OiId00XPjppng
LIiG19br00qt3qglnCfJ2pfandAB3zxrZ5/PmTvSaWqbWDjMpbm3d9XbF0304BZpmNtHUc2KxlwC
UkbuTekT4jiVyGBsLxJKl8GBB6Qx/skiTx3C0QYmgZhUNniZ6B28OQVjCQkuHLQIn6+VoA1dk1NW
w0MmaLbZmfTb9IESBtTAowZqYbxeWv3WIsqUdKXBhgKxWuXOAeOFTgUbdWsS5xK4jVqRuRidnhXh
rP0nqp705qDJIiT/C0WgMBARWoBBGhqqMd7hSs4CBqCUagwJcKMvXQb0iVe7pLcaJU4Ad3uqRaoq
UlrVL2pK3Gy4xxR24wDw1ZvPHQoPAcYA9lqAciIUzKkcdCkWq+KhetHm8gDEsKyXBd74xloBOg4p
BfhiyJrwnY+2ZEdxSuL6pZSAAoZ2e5FpvTjaoHxGZwXKDtHghKQYZzq6jHUVKj6qFwMXqPzF9ZXk
1isUEnDglt5NVDPgbbretFKflZJDnPQlNg6TX1WHG00rclXAYUUhA8qUUAvK+THULPrZjGj1MqEL
GTgoUSLYTZcqAGcTGh5wi9pILvAJn3FI6q6trfqlMF0QVDWinNulBgBRCeBrFBjYOA88UKAUlyl6
87r+BWywcr0z2ztQAdntzbMAG+cSk8epkx2ZjzgaME1zSxqgTbWd4TuB0lLdv1UTaxGcom05lgYF
JXUnI34uxlAEX3Wph/XwnGkiUjY1XYTh68dUL9w8E8GrbwhA/4wDAhqEGHXQ3qw3ql6CjGPsGvtE
WBNMTxHVg5sXaCWAs0vg4e0ZGMjs0wwYMGpH7ijoJ73cSjhhZzPgzkKroRjRzDCDsaI+AlruL6dA
j+xc3azpxVigwApgwcCv4jE6pnGoJjQAFy/qvolHX5dvroCyEeFFohAuJaBIcaGuVaFNqjy3g5O9
oJrCte+YLIqiXNxz7wLgTOLhgPZOno3NNAjJtF7KXoz8M9LEqfI96cPr2r5UxoKijJvONJckHm/3
SqpURWaz7KWcOt8wvEr3OkBDOaKOzcttu5bDnYtUIfnkRJBDDMetfySp416fiEgApwwbzJY1nSCg
HkkwjbqnJLcGA9AjAPoNGCfFWtCzuIORRY02KcwcTijE7avGt2dRKe6FviEBYN3YLouNRW/nekMV
tlONdj6MJ733u8iPrGBo9zcu01oEj5ADZyAtzRQilJ1mfHZE1VwX24kbnrOuaUesyB4wPFHu+/8A
+M616/tKlMa70PUiBaYPV7aMfj++GiA3MkAcTpCS3Ety7g4oV7q+SlvTWDwlPHphQi7qAEZgZdFE
m9lp+sLMAyMvZHrt45v3k4pCK/g1aApH8pwPtjez0spxM6mh8QpGR9kQoIpdLtJ6+OX3Mwd2HhR0
KtYYXhvGoJX3cdfcvJcgAaUMmoyKK1Rec4YcZQxNX8WqGibUZZaXzf6tWkD5DVQA64SYAxy09QxQ
tUeiGl5JOBVB19zlD7S5Q3PwdSEby4QY4kLshkoZ5FH5SXRzWTqlZoRVEnut+mVsjtcFXO4lfL2u
IvgADw3lSlwkdG6tdmxIbIY0/jKw2a2+twi318bpupiNeeCCWPqAdBSqK+/IomfqNrTZsqpcMkLm
7FTJ0wSzEA3PzSJTnQavFQxP5S+G3LnZfGsMCIAzAC5ZUmjokrqgsmkbJ2llQozQbCv3t5UVgiN9
aVtRfIigzEKzC4ZTXs+ZQwCl1udmmI0vLWCbe0XxHev2I22gORu7FmyEiybWO9Yp5qyWqtEMAZTs
OkC6jX7frGXAO8AJR5xjQelZ1HSm5UktwQ87NFaoK7s+9nVR+9KGmvF6wOrLAPxA8Rh35EpVHrR4
qK2wQHocj/sgDW6dAPrgAPyE5BaEXFDamL3T5COaLEKN+LT0mvxmq7ca/+J+I7B4uWU6oaw8dH/y
anf98y8Ps+YsUcTlHKvgN+PWv3QGanWmQsKhSFyQJz05I32y2HdLv3m7rgVxO0lv7ZiZKgSlUVDd
S2Mgwv3bmgk44jRVNYH0dFFePwJmgUVNHp10p/SA1W/qLxFzFSrfbF9RJAgZ8JxQJXiB99WhLElJ
9To6zbpXkodYFziwlzt2GX/hjAV7JfC6uYXK61FtaN9FJzypM3aXiorHL8dHLhEOPihOcR7gi69P
nFOkjlQ6ih12PjJznUjPm8PbCwjRUk4J4tv18F2U1A1TEyeMSntnds5OYJGWv19lFvEswdX5z/jL
NjgzGCb4vWgJRotwmtEE7JP+k3y75V6L4G5QY8oLTckgAoxyUufW6q2xE0wBQFQILaE2HcCi6noK
Y5Ll7ThlUmjTZ0QfnDIRnLUNHSBKiWYTdGIvbAic00osZjm1ZJDQ/pqiVVOOb+7QQAmuAgcAxcR4
+YK4Yj2DBWjVMqyOhPS+0h3god7IwQuStbWAZYZnWm6LsaEtoSRU0mwf9dZ9xXZG4beqb6rdHdFs
gRncWjEdpbgA30EDPuqM1/L6sSnbpIC8NP+iVY+mIEKwObyDQ4eYmYY2IO4WAotQgthoTdDe+lY6
O5RUfUDjIF5Z0M0UMG3wGh8ShTamXZKwZYhS7xr1ZmdGR5+0jJTTAj138ZBL9H7qTeoYoQamGsUD
LcL1a2hrgcAPv8Q1AJIOvqr1+o9xWw09AKfClvryL1lUg7I5vLnAfekIs19EK1nd9VYzZGaosM6j
1W7ILcEENswS7B3a95Y4FmjguQ1U10pSozwZCzTPflM3aJkJwFD0gVU6E8IZJl0ucn1gEAIwHUSy
vhTJrW0aOHbns+Cc4jot7SyKIKCfwBcC3PHbX+trAdxBkGnVpMmyTKgo951PlnO7O7bUoas4ZAhL
4y3NXT8yuDX0mFhaqFXzATTTwVwLHg4bml5J4DSt6qwnCzpCSKTXiYL5/E6wlTY2KzpldTweQCuI
akJOyypN0KEgEzOs40f9s85ut0UG3uhox0WFO6IzXFa3MCkZmVqa4ZB+tT9L2uvNexTPNUAJqXhJ
L1Z8fZLjSqnKoYeGAfGsfU+mn9eHX1aXu/4tUKPibW7BZ724eSLNKfK5lqTQ/G4azFPAO1+D87dy
RJH7DTWD63NBfXeAH4uI6Hoes9rKUpPNTjhEr41pBHpd3+XRzb6evhLCLVakyXMaLUJK43O1y0VQ
yMtO4RYLPSZoAFnA7UxgO63nkA1tNic9ccIFusxyfprmM8kP2tdUuTkLC+xbaBs12yBe0oDUupYk
myD9gVWES8OmfQuvT2m1XUHV/XXtXx4NPHlxO8A9BWrYxWsOJAnGXLGiO5Xa72Jv1L9uHx7dy0sM
DkhV6Bpcz6KvImscS5uenPFox55S/cvxOetH6rnSWorxI9uzXm6Gx3FM9KgDWGb5fnh9nGEanHmc
R+JEL5N8aI0dvfluQM8ylh5vB3Bxw/lbL45TEKTjrKQ9sTvLLAKARge3rv67/wI3RlcQbeAj95I6
EYSBiuZkqeDwDmRy80t6PT7nY3RyZBId5HSoLs8+FW5SNgIBl7YJiWnEuoEriuWBm7FeoRigF3LJ
cnqiw1uma94kgd0UgfuiEQUSL88BJC1k9gpqUZG8XH4/c4+dto0Ho+66U8z2jeM2ouYY0fjcLZpQ
JiVah/FBsD5abvL7Vk2vP5/bqaNh91Y+0O4kdZFnfJ8MUSHfxvcjN72ASaJwY2FVXq+POdC6Ibbc
nYoydtuDApy2m2eAJkG8GJCzxFblS0KqEsRw80TzU1p864KSvd08vIVj4CxhNyhY49Z/Nu3JLOo6
PfW2T9FGLjCjl3cbUE/PhufWP4kk3KwVhvdz43tzKPt/+fncbZAXVCPSgPFVlHr/qO14d315tr7f
cHA3mwtQBqIla/VOk6LOs5SlpzwO9GmvkGAU8dds7CBbwxPaBI0JICH4xkmdVTlwR+P0JA8yuKYO
LTtdn8OlABByImiIoBvSlXDz1nMYKEHdnWSUJ5Z9Ia7e3eylrodfxJ9ZiCnJUhQ0YXhQT+2MEfjd
CvCaQZX772bBbVQcQFohhFWeGrdK/VnEtrZsxLUDs54Ft1Fnkg3wVzF8rk+uoX+Vgqn/Bq7bm08z
4iQ2YNng56GFle/9RUocRctJPp7aCgyJOUj+bsUBA5QFYsSof0No4TL9VuWmZfTq2J9MQJB+ydXw
Zi0AKQMhdOCYwV3lHz1UAnIdK+QBRBePVeF4cVTerufFU0ViDIQ+SANwJzop43aaqDOdkuQ+2sfO
zeEFABycDc85XnE6RnHEMLxqvvbFyQxuWx/E5VUUBaAKA2D28Ig510XP4WcXjTafGuVwzJW7W0fH
yIBMfs9gIH/IOfG9bc0Ad06G5/hbZQdRI6hF488ArvjV8Jyxi/+PtO/skZMJtv5FSOTwlWHCBtsL
s/ba/oIcoWlyhl//nt6r+z5Dg6aFry1rLa1URafq6qpTp4BSStApZQi0CaQu7VdV95TiFO8NSvJq
OHtE5bhWIgNqev1QomOVqFM4b+94+ZxBgusaOQ2B/NxBomF6alKBf8pfClAAzAd2J+ArG/0+lJDG
cj8OfaBUr4rj2TKOgb97pW9V8LmYSIslWiMCEyiqW1eHnb3A0aYCI4AlQhNgcFwiI7O02YmjdRXV
sj7o5LOdPzt7Q/NMPjJFiA+yVAzgAEv5nVQrRUviPkAQBnVSibt/epADe0dMgr8RnulSvhqR1NbA
AxAkaBFAHOpmv+7PP7Myt9cBBoAIKp59jKgYKW5uglrSN+hHMTaBUT5IIQCm6L76gNuASq/3FW1s
VrQrZsVecL/WNOhAlKQ40WhESUw3jDxFcDmLxHNnAa3RwG9UQvyQvknDd30v5vp9nm4+n7uV6UT6
fBggX5a/KXWQBPdnZ+OkAd+B4BSCdAjEvPdgvvEtMi3TEITM0Ey+Oin9b/QrLDoRt86G1Vvo4PZS
YaCdBford4ESeyHaMqdHp0KHXYEjvLEQ4ELBljUBNUVaiTsRSdKOzqRiilTfUo67eWOwDmhgYTME
LjJKDv9KmElrmGOt1kF7ksJXpxSsw9bX26zoFBFzFEnwPmqsKlmlN1UdpP3BSD1jONxf5y35iGjD
nMJiwC3iLv1s6C256mkT6OQpuXTZw/9NPHfph0ljFFoD8ZPxamRvlSBRuPH1DFLPwl9IiMDuLa3R
lBGpJZLcBLXm2ckxsgSvfYF8PkBYNVJO4hDyB+rpoTsIjOnGAUAiAWlaAMXBFczHUTV7TElWSnlA
x0tHH6ISnbL8ScTOvTEIlq5gpDd4i1g80H228zIa0I4pKMmzYp+oCD28YSoW8rk1rnoJ/nAB+Unl
q86HKvloU8FEiYbArbNWoY26RqBCRjP1T2bt3d+l6zsHfM24zYChh8lbNZBCE1c1bk1tDIjuqvo3
hDZl9RjFP+ff9/WshwE9uNpgJzSNPQuX27WdSWYZYFYOiuRCjrTe7aSi/BqMtAC8g/wJDtJSfKNW
BF1LmzkYu7/xpd4L4wE/BGCFCkwcwAvYS5ypGHujp3Lk9EEDngDtLd+d0v4fBahcQcYcXvzKUvc9
YKxGOgRD81u1fu9sJso6hGGNMTVAwwLsxIuvwVGaVdIEHz4KD/SMOnaBLV0fBCjA7OMZiCZxyF8s
53+waISsfDUGBjXcqA5s+RpmeyHDGAVoY1l2CrRSsHhcziIFvjCx0Mw+aMEghh4nreAZu7ZJoF1i
zOI4CIwmk9ujc5fGAORlZmA8N/IXu0yP1CmOhvJ2/yi8MzAu/TzoQfsZBFHhZeDuWU7WHOphG1fE
Cuo4UH6hVFnST/XffvqNUpxLVAgeDhsnD9pYnQ9ybuukwpDHeH1O0NbFKOoOCrTpvT+eDQUYDALz
CEhaiGtzaz9Hjl3IY94GqWK6H9Bh55/kI1yFaBh6LvP3dA9+jjqO2zYAHOSgHsE+I9i8zDhw68HS
qYi4qUDUA7+wXI+xkC0CGHQbmDGar5NPLfnUFE/2Z7TjoSKW1M3JutHF7bE8k2KnC6FLKvDGIgep
2gsGwClBvQZgBqg2AeMuT1k21mkGl6/GM+hHa54j67x/teFOwpw4gByiYmM5WdHQxlKUUOa5up11
NJvdfg0+/0Y+N0GFEs9GFyZdkM9P6DmdWoL88HuWi19toHcQ34ZnsG45Y/TSMINFuAscsMjm+lFO
Lo0/oR6xld/M9OCkD3n6WP6sqkM5HYbQS7JrPX+ACwq88f2pVNhBv/cpzCDdvDSKwnE6VdK6YLJK
t5I+9tL3iXxPpI80ZSwZRhvM8SeVvN5Xu2GrsdNRPgIQAfwvi7srI63U6ozGOK9fm+9IfyBJcV/B
1h5HfhEvD2D+2V5fDmsYk7xSy7kO0FpMKs/SXhAEdjh6RMKzQrgLvguPwWuUkGTxZLVBWITuaHlx
vRdhBg3snsfDCTgChmpajqAe27DXSrxsyBfl5/xj7/SwDDK4s2DKAKfhARA0A+x5DnsaWPTURJdI
ZI/X67uQz7d+GLPJjIypocFkH+riYVTPlihwvV5hqECBEMP4IRvLe++RNlpKVk806H8n9slRBDZg
cwQ34jkb06DmxknnATOkuH3uDqhA2kvsiMJIlIlgaRFyQd6ST0Hpaq+riV5hBKUXhR4IPcPwQkO3
7He/o5aKuDPeqUaV6yUU6Ypvlx+ah/2bCQ1jgEVFhQ2iwJxPNA51X6lt+r6ZOnoS8Xiyo7q0UPh6
E72/kIVC5JHfq/XQAhFm1DSQ0GDMOEsftR+gbclF1DBbCw5zBAcVdMOI9XMuhEn0qkx1KwnQJ81y
PBUdhvvT/YnaHMl/Knha7KRQMrU3zSSI8iNWu1B9mxz68JgKjcfajcSc3Wji3LsknMIBVH9J4Chu
m5zS/jSBVKkT3GNbR/BWC3dG6rKp7Ly3k6Al7jC46A54f742R4EydJT1ImaLXohLE0hle5BkM6ZB
OB80xW1GN88ejCK4r2VrFKgXYiSxaMS3apymK7TTJqPMA0tDAeCp3x+Wx/5k1Fw4G4B48hWZJNWp
bSZ4PavhsbZOtqgr6cb3sxy8hVtIA+SZj2mrWYPEQtJkgRr/+mEkP3fPzkI6037jH5C5rgF5qbMg
Vl+oFezPG+Gbbz6eu+W0ESGkGr5A4MxvztFMP9//+o1DjboRVO6AQBeBc54AfQC3RzS1TRIYHaz4
q2S87oUEwYgvNHADmJF6V5uKadCPmX4c3u4PYGtxsXdUAzF5AF/4HHYy0cwY5zgJ6uQUuoiL3Be/
nh9W3oQnIMMzIYjKnTCzaXIzj2D0tPoSlw9z8SSLCi83PEzoQJIfThLQweB3W+4gXD4dip5hi9qv
SYf+pl5encf2ZJ8G69C8EeKq+yPbS42cXdLGYW6HERp7Vr3gldPFQmNVEXHneml0JIORSHonBAYm
bzkuSa+LLiZSinspdpXwJYy9+4uzqQAN1TWg2dHTjC9Gn8PBsXUwPwdS+Rg6kmfn3fm+hvWFhCEA
6oqdhQAo2vQuhzBak4qGKGYadK2X6unBTp7L9nFOyMEh+wcDYCFe6Cy/BNgtp8qJZnTdk4YoKD7W
2rG0BFfrxlwBp4KOdYguIBDAe8tSUiVT2ctxkDcPxaGku10cdAdA0RNSe6zmhi/Sy/WZKDK43YNq
+JGiYkVgZDeO4UI8uwhvjCxoiMq4KSGekkOYOIfEHDxzL3kMsMgo2gL23EAQA7EYthlulCDV1Id2
0xdXWfeKvPSmPPaM5NKqu72CpR7ubaePtMykDnqs+jqU7jT8vr9p10ttA7HNLjow7SAEwI3DMbMU
EWNKru0v03yaW4E7sHY68DJiYSRsVYbx5DZql1iD3CMHiiix/c2Up1PyIsX12dSqb/fHsV50KIK7
gSo07FjwvS3XI6qoPZGsC4NGesm7UzSfzP2uAR4YqHCzEM1FfJ0fi1poDppKS9E1Go/lz0KEm9hY
iYV4zs7quV4VqgPxUvVm/yxbQdRwbZ1QQId4oQ0YPd7wfG4vr5tcrdUmvYJiR9PAhf7VSa8m8cL9
xgNYZ8ABWPQeZ0PnxmEgTWYNRptdSzQlMkzJtfa2rcPZQyEA/BCYc0R9DO6A97pGzE638+sn1Fu7
Iwh97u+ljZVYyOfOROmg9W9ahvlVn4/6cMkHwVKI5HNnGmnEAch0fL86Xuh4sgVuyIZ4pH7ghWgA
VwF2yLkIYJzM60wp06vkuMWvvQzxmPyFdO5EU72xi8zM0yugnuBIbfTdlwPkA/zPypJU5Im5ye+r
ATPvkPQ6A3aTeJMIirxhKBbyucnXlLClqRGnV0s/1v1png+ZiGpFpILzA8dZGlq0Wk+vKlrUoUWx
fVb2sk2hPBx0Ccz/Y82pYfiW5q7r4lRTywqzVPtm9VANuz2ApXw2xJvrzTDGqJjGIr2G8wWkZcKg
83qKlvK5I1xESTV3DvZolHml5vXOx3QvVSOmCMaBXT5oXwaIO7eR8tAYtAmwkACPXcReC1GPvfUx
g3y8pVGwAn4jODLLKbLiqMiiLDIDtf5YXkwRPGx9c8IXBgIT9eEoYMBJXopPq7QblS6cgtSLf5bx
qc8Pk+PtNXQAbiHwB6p8PHiBB1zqyFDY6zRGLwe0fBnHo+bsNqRL+dylXIENUk0lyI+1oGxfVE0g
fzVHAEqiqkpFOhToJ7SIXH5/rPRowxqrXSCjO2Chu0Ydu7L1Jep/35+nTT2IewMeDB4ok284X2vd
KNkywD0EoJ6m97LKK/VSBEdbnQmMAiW3KvMvUBDIu8Xh2FlVlhRdQPMzgpix5WmibqarPQsV4FpB
XIbxAaAWejlhSW+npj3oyBSE56y9fLk/TRvSgeoBAR64vgDN4KuG7QYVANKUTcH0iBhZVB3/T+J5
Zk6p7/smnSF+sJ+Vc5fsvZUZ3PC/r+eTuEkeambdQ3wrnaKjoZ/+5esR4ENFNUM2cFOfpiWyhKY6
Bf2zUlz66OG++I3Ng6//Tzx3LaeqGfahBfETPdro1pN8ICIS343lxUuHFVXDvWZmY7l5TIlMJCkq
OSBN6GaPkyNKn22MAQpQ9oeThkYhfHimLUa1HKZYDnIjdCNJc8cMXWIG0dNtaxzQAgeDvW0RA1+O
w3DwnsJZk4PM9MrRs0Xp7a1h3Mpn+m/uzrGXnTIeIb+RP2XkJS9OM7nsXm0GX2HZWg02iYe3q2oZ
VTINZ8SKj2R4iDS3ygRpjs1RoDAWtUIA6tv8wzA28lhXqnkOSH5Wo0NPL7v7siNXy+i9WD2SBSvO
87nVoYkO49ScA6X2zN+ziENsY51R06ahGgJQScSkuSNBCvR4I1INhER1mFPP3FtThc9fyOduz2q0
Wyx0YwU0O6LJLFqO6IL7bb0GyJ5ADSIM2K2gpFvupHpO9bbsiR5oeuzm4Uknx9D8dX8rrWdpqYPf
rUNX1TXyNYFCPOdjXO02exDPHsx4sKHEk68xtJGbLorR0gJzlB6bQ1FRQWpx8/sRAYMjg8o2PE2W
cyTpRZ23kakHEW5kWw265B9GgLQokAXI7SJ6zBnuppCHVu4GJdCq11F66c/3539rjUE7g5IqhMIY
O8ny++ems7XIgXiSvFSzO2Xo0e3fV7E1RQwsBAAUDB6A4ksVqTkmWTLUKhCHF3l6ml/2igeKCwXI
MBWMNpYPvVjmbJsN4iW+nNQHlwo5aU183iJlCR6MW/ncDi2VniRNAvlT9XfQrKOutscpfbDbXnDc
1vO0VMTPUxVqejlAkYaG0z2IlMns7p8qGDobJV8skcK7eNQZBj0koeFXFujJ2taV/0UBUnyMVgU5
S54XRpLGaaaoo/OdOj7IrgTejd0jgFRGGAKGfYApOJPkKElsKL0p+1WEK9p1FMFpWx8H+L838rnF
jqN2NKsR8qXuoDmeTg/k7f4INrbTQgO3yhahDolaaEDbbAX9S3s3+pWIAA8bWwlXD/xsFS8TFdVW
yyPX42qT7W6Qfcv6lMaf5H+YJZZsMFmlFaLo3CxBY2JGFVF8y75EqlfOrvN6f5a21uFWAzdLIL7V
0e84VvzWIq6TX5oQmZ8f93VsTdKtDrZSN44SaB9n9KmHDqq71uRlIuTZ5hhwfQKaiUjhynJHE9ww
0N4q/qz/0NNnB1iwXuCIbQ4BFQfMw8D9xjMwZNFQOH2cK36Z9m5/sfX9Tgzy3DcKuCeumsvUyNpG
8QfjrTu1jQAhu/n9uBvQFhoeEsjpl0swDTOpjdJR/D4+2pGXxf9gLpAR/V/5PMI3yudqCqmp+EQ5
J+Sh2u/LY3oQJ9RwQQBrzT858UhIoz5Eb5fe/Gy3r5/vb9AtUwHCGcY/h1gzILfL2WnlfNbiSpP9
yXCzDmS9LpieelF1+6YWBfFyFZEF1rGB04KIuZnSWfbb6ZQPL+XgFdVF2Dpja6VRnA+sOFq/IXPF
+Rk27Yg5TLLs182RPibS8f5UsangLmlWjoyKAKRA8TjkzjKlvdNITiL7BF0di5P8txzPk3YylNdI
FJvcONYI60ENYnrwiXneDbMc4jrMYtnvo7OZeEZ82N3KnDFi3Kpgk3ljmdJcGgZ1wmhCem3Qb1XE
R7ex5IyLEYbJwg+N58OQ8gpcjY42+7ZVulLRumiKOCrPlAhWZWuqbvWw3y/GMeSJQ/XZl/Rj3Byc
7FyIKLPZvuEXHhWa4PRAMBqPas4hGOHlFK3uzH6kPEzjI+pZ+i+DiEp5cxzIRcO9ZC+h1WO0bs3Y
6uXZn5RzXZ/r/FzuD42xgjewKKPoHVUP/FtLdnrJ1kEw7puHJKUHfS72e5coZgF+1gQIAWBXbi3C
Jip7+H+TP7cHOH/Uu38AN7YU8ErvtLc2O4HcOnShSnFVyJrfmKfW/mWVMWICJxEL8cZqI+qNzjgg
10PSm4cP9ggyzRVVND9Jn7O29uqJAEn2Ny+cwxAJXnZbI0KgDO9HvL02bHut6nGajrpvJ81RNx7R
pFvr3HQ3Mz4OO4oc/r8ePq7YML5atIjW/cH+aJHK7XZXfHEKOGewlFq8UjUokOkjMBtpIlj6jdOB
TaVgU7HqVriEy1OeGaFWoKmG4Rftc6VeqvxZaXcSHrzPESJz7w8XgGe4zTvQKJ5buTR8ojdHxR68
8R8cHQziPw3cBZIRuyWmWRh+mryOx1FEObFxPyEXAawDqHAZvJYTT5Q5Jnmp6L6JLgvhk04eHfOU
0CeU3QsfrJvrcaOLu2qnZtR7ZKR0P+9UN1UPdul11j88JRcD4ha96+opad6VtIc/8v5YL4wsmKFQ
EgKvBFwUyy1lTeUoOWWp+1J1KZPL5b6t2vBFUFSGbAeAUuDO4gMSVDPTLFMiHIjUlX5kIqTr1vzf
iufWOi86cyIV0f1eRzOnQ1s/27ogWcD8Yu7WW4yAW2I7ysKhzzCCKD8jgFzkXqxdcukI4EbhjuZ+
LxoHG7A/LAT7y9n2wmmGko5U90fG83YkncDSbq4HqA8ZJAuZCf61WtARWENj1n0jPpep64jYcbcW
BMhj7CgwsyPHxVkPNDGo7LQsVV8bTl1+0iqXimjHty6LWxXcmqfxMKTIsah+jMKe2RvVxyI+0N2l
WLDkcDkZxBNwphWt7BBGklkokeob2SF+60V3+NY6wIPWNKSubZTycPM0zFKh6Fqj4sH6bJUfDRHl
+NbtDa8ZTwAgvRBY5uS3hmEmWYfP74xvsf05zU4h6pL6z5rz9f4B31oNVgnDPB1mdbknTaUiFj73
EuIT9QNxjuX8oDcPiogNYesQ3mrhjoWSN3aSFRgOcQ7zeIqewBs9WGcSutrfMPyHS5ZBUhBFxYNw
VVcdVUhYTVKKpa+P9e88uQgB+lurz5LMaASEV4HDE51nRjoXDttcvREQ9AUWtUDbXBQAE985l3AI
OZuV9ZNW9ohzYwRe9EGSD/WHUQS62DrpjGfjf3Vwt5IFzkVJcgz2Hv8ej6dWuXT93/t7a3OagHtB
QIf9NblVT7qKZJoRKr4qvVjJI1pt7JWPZk8IlsOZhiuFKvrl1Rc2MtquDwYc6SJ16x+DLDqF6wEA
tAumPBhcQC/QtmqpYJZVvPcl+NDj01yabt7uBiqyEihU+TAIOkPYckGdUJnGWqIGzHkiH+2RHuJZ
cP2tDQlq8gEiBBgSnuGq+D8KwU1Nu0z3q9ab6TfUbiPbLEffNc3bvxgs9aKinAQMlbxFbOopRluS
VvfDD6P5GOYP/yIe0UFUNwIbyUezx1ZteiPBxSfTpx4Um831H+TDZ0aek7XV5YHUdQ7eGYkgo9BM
h7Q/t6p/X/76uGFe8PRm7EUMa8m5abGVjnbixAbyCXi1XsD+Q0XO1MZuZUwb7GWJmoZVDyBAbMrI
0CXZP4W6fC7IXopcPO2YFwjef5CAI0/IHWejnGupyGEx9GY6fuyq8Xh/ija+n7HYwSChsQ1aWHJX
kaLnSUEGqvmS/a33u2r/CsN9sbAKAKXCJeTOGmAEGevKqfng3y2HL/r+ODziEf/JXz1OozS3zNrW
/CH+OxXPyVi4znjeP0UwSIwEFqhagM6WBqk2QAxjKIPmU2wg8r3RRf7repsiVIDYCpwnHALs1aUC
uR1BzlomvS+lpwylesQlkcBQbKkAKQxuTVA9aKvoSmO0FPWtUutX8yW2/JReNBGh8KYKC31OwCuM
khgeLdd0BB2mdb31lfSgo52h4hq2YBTrKxo27r2GGLCLNcSmjqk6hpU1+NH4HdVzY/JYzgd7f5IQ
tA5IiMB+I2EOqMpyOdSpMGJ5MgffAWN+XBI33p1VgALGMmvC44enyZ05J9MSJLWj0S+/JuFnXQRZ
WPt9S/HcfkWTb9XuC4iXS2D9Y8+KAJZT3cFU3bZ2M6f3ZEmAhlkvDIv/w4CwPP3aimh1TBRTigof
LXCdQXX15Egi7VDu7YILnxx3EYpjGOEwXgLc0gCZlHe9ruR+4ZrAtTtCbPv65oZwuP4qIIaoH+Of
ekBL5mMyT7kfo8r7aP51JldVjqIuVuujwrS8Z93A2b9qMoWsTDyTHlooEJmuVsWu6L3HJmL5AF9o
4OvgCtqnBrjbcx8sUKDwSUT8N5vywSEC2ApQViAlWJ6RuNGarkR+0ke1YHbQot0XN6wU2h0DxcWi
K7xfM6Khh2bENPel4WolvpUfhTC0rRGwO/ud8Y4VDC5HoKM3RtaBZ8ov5tx9mGKRY7C1xqy3Edqs
oVBM4SNqaJqd2M0UNX6cHnKrvrTKdKn2g29g1G+UcG+WuaNdQ0YoyWVPqtww2HvzGe/tK5G4wGrA
jVrOUTNpXR+2We0bLhmPuuT9g3iwKSCugijXynuNHXAyh/lUIs4VATf8Vnz7B/ms3heeK7IKPEFm
LYXJmNSQH5ZfsrOcfN4vHm8h5BIATEVOhHsJTUVZJTm6e/mk86bXfHB3i0cUFL4ZzBAaAfDIJ90M
FXRAU1tf/j42j2O+G5bEKjH/E899/VxhvmIC8Z3pxS+zvNtpgni4ZgDzgmFq9YpDAXzSWmBq8KPv
evdNA3X+/dnZOF5gL0I2ClBwwLX5tU1KW6riKe18WapdGY/QtPAsUQRlw0ZACWA8iNMg6sTjwS0i
Syi4yTo/M8oDPYZElJ/fuDff6VuBcEOzQlT2LA9YUYDYpTPC1p/Mp7F8JOPTxHq4Cc7Z1lwBIwHX
DFy6NoKYSy1O21RRImGupjlzo/xPo/5RJRHByNZc3SixOa+jR1yjMHvMVWN8rQ5dLjjLG2NgEFj2
jgD6GSSuyzGMSOHUnaw0vhSeE/VQz/tvnIV8pv8mFayUsp0VBuSjJllyXgftMIv4PTd8Czh9qNlC
kIy1xeKWQY0zRxlt2voNVrhWJk9XvzZ5MOZB1L3dPx0bi8HqGMCBhusHhpW7F+SmVroxL2v/q+L4
6SSYq7V0Vv7MkEOoZEQHc+690qFxWKsSWffrk9ZcwlbAkL0hHrcNQn3IbGqsPJZbilk1yjgfNT8q
I7euE3c3DwR7OwB7Bk49lCitc8GyZI2JMSE8E/157OPfe+feBM0EhDuAk6wxQ2lftYqS9IY/fUib
j2EpeFGvTQZKaxEFRR0JlKx6Sye50RA9V1S/qd3YONSOF9YXoxM49BtrAEpABqCD74ILlDNMth2B
GjBsJN9y8/otDr/cn6P1aUaSEW8gGRylIK9eYc+H2K6UqrR90refO9AQ5bUGsKT0+b6arVHcquF8
PJIa+pRZFTqrqYWrzG4/7n7JYSFY5glQfewmvgN0Z7YoxVSw1nr9S0V7DMH3s1leevEMto3gD/O0
8SjhjFKoJaqZF6rhZ+mvqD2VX+XieVRP8nwi49/dU4X1ZnAb8NIAAMqpUmw0FKeVhlDZUY4ed3cp
RWsMnDVQJqAc00TnBA4lPhtaPPeyZPq56iblpRW9qDZWeiGfM0k2kZNJVojlK9c6pK4ddQJ/Y0MB
gntwZoDUxgtX5QaQUClrprKS/eYx6V/CaTeAwFyI576/V9FHT6KN7FPXCl0AxXev7kI8dxBKDb2r
sxHiieEl8YGIoKQbRgnNYW1YVTxnMUXc7kEhUpiEFIAwOf9bqM9h/BBKJ6cWHIeNNVhoYV9xc0fL
kwUalArINs34U8gvNDzdn6X1KCw8ZRGPxEjQXII/bh2VZD0FsM0fUqBcjlUHGJI7i57ObC6Whxpa
EPJEw2EWKeFtBhmSbkYTlMm3nHM2f5KmT52oaGI9USwTDkZChEpA9ca/PWeqpkqTNEXwya51F3Zl
92FAnR6+nQXumbHg3AtAGZEod+IiMMLctRXq7k/RIJoE7lPwHcFjBYPLcqXV2kiyzCZ50KWgDjnF
uzfSQjzv19OwwuVqQXysfmZUGPHr/Y20Nf8GssUI8uGBiNZ2y88nY02UxFayANRArtopbrEbkYB+
iabxnsKCA8ZTKalRltZTlGUBdZvwa1HsvtYQ0wGeEA3i0BYYD7jl989yXlr2KFeBmoOBtnFR2+vd
n6H1zQYNjH8WfgyuTt5BzfVRaZVCqcCVdYhlt3CeEsWVs+c8QZfP3dk4RO6Rz0WOA9FWuEzL0XSt
lM9yNleB1zgfHcfruoPpKuPuMwEtOA6swgfXKE/MkIFTt4kGNAXQM9kLZ+fQ7C+oW2rgfLLRTvGo
HqEh7fLDQGRvqM73V2VtAKEBCQ4GJ4Rbr7J9fWNgHVCW08KRy6Cij1mBEO6l6R5bEdxlfTrgLmHx
35nYkKDjzHg0NWY544wETVuixMRFOavAkG9pQFboHfD3Xmu9HIcVJ/HoRHYVaORzXrzs5qAEwx7Y
jZCxQRYcr0bO/ElhMSspIVkwhS9jcsj3n27IR8jHwoaC+83jgUpkgywnDVN0EwenmKG5rXTZvdBo
Jw5vBoUfbCW4x7pikNmcWsbFpZ9K6YNZPwJwm1YCr2NjO7HIJ2qJUaDJ2PaXyxCaSpraQ58Hkkvr
P3+o86sWHLoNM4IIENq6MNw+jC23YSmCx6PRwpBLBn1OBsOTBt2rQOo/ym4yulXz9f68bWyshT5u
RGlchX2dQF8fT0dTb4+yKPm09g4Q9sYJhKMJV3nVCrKXk3mkIwgcw+pkh7Gr226lC4751ihYOt8C
DyWDonDeYATO6TwPlSLopu+q+mcWITi2xoCAKzpZwidkAZvluiupZXWprYLk8qq1rlM/kdS/vw5b
O4vZKGDBcFFjxpYaKgq8bw2i2aDIjnr+IiVXpBsVwfbdnCYQvMOOIPiNfMpSCaq+SztraR5Uzp/s
2iWCvbQ1Syzxjv27hWaz0xikU7ORBeX8R3M+K9UXdfp7f5q2VCDa9D8lg8qqFKRI4j6dqjALqv7Z
ts796KmhwBNhtm7pzSJDg1ATTAlD1fDlv07VaqBeztPAyXwZQ0g+l6rmTvgnh6/3R7OxHsA1oQ8S
VgQFKKvDPma4yHsDRst6M1GAKliPTfFotIAKI4RtEN9aLnc4zWHdEjAgpq+kOwg7IK0mSkUtDhLw
CIrjf4gNLcVHmd3HcyhX12H8hACSOymnuj7q8VmOdrvnUGAx5iPc5izYyEZ6c41rYzl0dd2VVy3L
DucyEhE4bQ0FdxN76oFLbsUWbk7SpMZ2C/kKeIUnD4RaXvOrqX7Exc+dS86mCvkDvChxUjCo5UhS
mrTamOv11QSC8ZiJGo+ulhwVAegpizQ/q85elWuonTTUmlnU17y+SPKjsjfFwjhykUcGLpn17+CT
yU1Gw15P4/paa3+jo5YLTvfW16NWGjA8A34t3pPLyZmH3LSpqdZXR/V+tbvJifDxt9LZJrjZRGWX
mZ1FtPpaZT8OpiZ4YawsEyedXew30vWkjXo0LKiv35MpkL4P3Ze9GwcQFMRHUZmIUjhkb5byEQpy
ij7q6qtCjgU5imjC11O/FM+dsFGW0yZPIb5rnkn5ORURmGzIB8ISuS0UXeGW5vvvDHNE6Zgl43Ww
Bs8oak992z0/6McGHwC15CCG4nFZUdiksUm64Ro7bhN/iKX98pHiY/0bce2seTNNxawmGwVX1/bU
OCVir6J4HNvci3sHBE2wpUiuI8QBODC3wHNG00m1YuPq0O9GciWo5ZJPIkjwepciZAnyFRziTXpO
I5xQ50X0axNo2ui1TXaMRVTwG0u90MF5GX1rtXDRoYMQ1SPDl0oTvRvZWeKnChlkHSEh9ibi3796
0XUZUaChjL1M+whrckrzP/L0gKpHKvcP93fWxpzBCwD9AfL6DJTKfn9zsmWQsaY5aLyu9ixfqOyB
pxBtwc/7lYDOBBSXrMss9CyVlKWuhNEwaVerf5utY69dit1k2MjH4k2BSxuVx2t8CJo6hlaUUQ1H
0FOSS9S694ewse7IQSEbC7wf/vCPPANhai1ucu2aScfGOCi7WTpZ0gBJKPagR+9R/oRnVA4d2jj2
tTV+Dj/iJhV8/8Y638rnI/pmY6HvCUKp17TsWS8JHTSIpohce2OSFko4p0mpo8mOcyhBJ+TKvEiC
bbQlHvcmiGXg9yHcyH5/s1fVpJmBvTQtvB4e/0S24CSspQO+jlcW6HZB7YPc9VI6moJqkkY67drW
T9KDnV3ub6C1BVyK5+am0KmuNjHEy+WzYz3088MwnS26O6+PcsbbUXD2Kc3moUylVrvm8695fCU/
749CNEmcHVfLpoxwO2jXsr1kH3JNsMKbkwR7hHA7bB/ipcs1ACAhN0lp4Ovlk03dqXT1P4WzN2GN
KcL7ENBdtDfHg5ozeWGpxLRMcNllo+46U+HmleCwbc0SMMJogInQIp6LbJg3GxUEP3lGEse4ooOL
S0D+v7tpGhvCjQJrqcBMijkpkde/dlrvDrYXyu3e1zQriwVtAN7syKxA11KDVPUa4ouqfv1SomO0
GYqCDltThKwEQ+IjcL2K8oK+nhKt7MzrUKSHunWtQRIsApuD5T0KPwDtHPFAROwdrdmWI+ioHuOe
bq1rP3ycI8/JHoZzHTj5/hOxUMO5xlKW0MixoaYknu5Fu1sjwmVCggsobUQ0ADbn1sGewwllwK1+
jZtj0x9bUaHy+927nCYEfVDXhhMB7h3squU0aXbu5Lkth1flU2MZrppHbmj8KvXPDikOUnlQOrfc
23AeNzRqI5AuAqATUE4+4hR2ZmFbYxle4yg6h5J08vdaKYYXYTUSSFsAFMGdvyJrnQaoFPLaTW7b
HiVTEEVZb17Ih4/JfE0ganj2EWqYcdZplLwmaDYEOr79hwPy0TsCvJHsJx/Kcrqyk1PgLK6KWrtW
dgYu7x8m6EYBt6uacNTLqYKCUj41r7K623jAj8H7HFHR98pMTrzct6jhLyPpingfLYGHFKSI1vMP
+VgBIP2YR8kHZ6gSSW0xhNI1s55y5TyICmPXzhJahb4fCgZhW5kOVWoRRVMM+mrPD7nzmpinfNp9
CS1VcGYjHytD7lqoMCQP0bcs2otQgLvNIsYgQsJVt+Jmi4C3pEZu01ddfsgeCxGbxcYKACKiI9qD
MgI8qjhvph/idMhmKXnNf8XtIdvNXYevx+WM2wclNqBb4maHVpmaVZNDX9E+BfUJxdve7b8Uz0W8
1b42W6uH+Cx/srsPtSXY/+urZyHf5twYUPrZtNchX+kOpZWBNcGlhUtJfSB2KvArN/YqHlQImiAL
iCubD52MiWnGqZPlr5b5ueh6dxzPyiwYz9otY+C4/3Sw3XDjz1RZg+R+CR3SsRxAJnhUosQNj7sX
ZaGEc8tssPCHaQglBSrq5+RpzvcfCQRzcfGgmQ0yvnyp7dCEZh6Gaf76pZk+jMleCB4CuJCJWLCC
nhQroB9N+3qM8ti6ZvRnWxy03a1TIB/oUFSdYS2QDuLWIC36FOVyoXkdZY88CLs9bRzohXhu9qmE
ZpbovmxeezKeUnIt6CTYRJsaAI9Duh1Xvs77Y6lKzLmfB0xQbbkELBPGINCwcRSQbcClg2ojRgrA
GaUkROtNubKtK7gQ++po0lMoatO3cRJQ+gC/GE/19yO3PAkFMXS1aHr7CrzkQU8+FtJTGdWHdHc1
gYrUA+Iy4NcGqT+S40s9ZUZSov0/0q5rx25c2X6RAOXwKu3Uwd5su8dhXgR77KMcqUR9/V3swT3e
ooRNqA/sbhgwwBJDFYtVq1a5vfs5Suun8LGQujAbJmohQLCwsR7HLRsm93P2n5YeYu9kJYGTHxxZ
NaawYIBOc0AqntTIQCBFLpJ9RLo3FCC7Ml4T6+nbuSqfs2+7zMa/AlDrgsQJkiirmyintAPNfW+8
qkN0cNC1eNAP/5sEfbkXtOgAvYgxBVRGKOfwHRPQUVCABx1cGfgzwmUUl3hoVVTD8KZyTtL4ss9Z
5QuE4DTnUMVDC0skanaKVEpsT+arof/H+xEZX+6vjrjB6N2N0DTIzOAwcc0TlM5TaV+0UZW+xPGh
1vzWfjGyw2hIgjOCaqPqCy9FFNbwICJweCJikVYGdaOxiVE4/KC1r2n7ZTJ2rtObCH47YMVckI8J
KpdpYwOvzI1ewvbkap/LlNxfKMH+8Sk4MH5gw0BZL9ft5TEq0TmaeXMUkiaNfM181Xe23HwTAJcb
KHMkyUAoKEwgL8te0anpkWI8qidnOO7/fvisKOgFvpwTYC+/X3Nrh2mR5ZF8+Pg8WPs6g719PPLS
CF3xXq4rMOekGqWmVo6Hhlq4Gb6OheTFs3FMQS+PAC4/olA0Y/n1qa2kBovH6IVafpj+Y9iB7vlt
JPHqt6WgezWcVsQ1xNd6EQEjNU9q9BLpjwa68llBXJ472fN5Qxk43AvxH6S/kTgWVc4Y6mZAmpTk
reUzA9iTh51EAHw78IADfBdWCWdJJLPX3LCbW6RiSdcFZnuRttXaWChUoyDMCqcDLr4YbC3UxM1Y
p+KsVqD7Gn3Ve6zBUT3uxOdgHth1wI0A8LOxUK5waKfctSK9jTwy/9Nl1/xLP+w+txDA6XgNMOYA
KiBY18hyy9aKXJeU0TMYYe19XuXb9wM0g6Xizfnwr+Wx1RSKMEauu8RRTuyDlUrM6tom8Y1G0TzK
jxD9EaN87TTa1uy5M+m1B1t/nqvTXpuBDQDTLG+2juYOhnC3lTSitldOM+n6j1P6EMt48La+/2Z8
sZf4GDqKqyUY37vmYTDtdCix+viDrCUI23kVgeiyTo6LWPQUzgRBSt9QH5GzZKmMPXVrDrdChCNK
rcIabRBRkgwUX4q/M5a0moOwBd6c2BT94mfimIFZoYbq+/4tRr4KNbUu6i2Q4V2eUOY0zM5qZSYF
/ZtQ48f90demDlVHHETEqVIRbha+Hk8Jz0jK3iKad9UoacsnlrzeF7Gx/pyjAPVlSB6iUE5QMbVW
wDpjNhZBGy8/f4yjX/fH5594E2DlG4CKWuRxYYLwOhGBSrmezcDdhw7Ry19zdy4S5oOjwkc7Ml/V
DvCOJXHvrfnwI+tiVjDeYpaMhV3H8f42gX0N2PiY2rLOwDIJwpYPbZ7FI2qdSITLunB96rzeX7L1
7QAoPoJLsBygKFs1I6tcr3RrRMdIVVhH2zuNZuIjZeNH/U56LAOXEBrPYbmA3ABVhcO/5CaywdA/
rxyd3iC09IKY+QqVBfBXJ5hLADIfdWF4Cq0Su5OluGGeNDrpqyfztz4+aTs7JL7NAahE/MV9ylGc
yzko9uCiybdmkiL3h+KhcPcaceSAsDIILr11exKjraOm4Jka6hOxy2OpPGXd5/u7vbFCBuIyADej
Pnyduu/zVDGLvmZEzdGS+YNJH5V4r++NKaBsAdF0COAYgeUS2VGVm2UdzQStdC9GcUC6/R2LBM+V
o+wctD1TBSuuJpnrVqHOSFmA6KROgtTcq9fcX0IyEaaEM1OLScXcmyq7dYyJGFHhF2Xlv+McAVoE
FCJsIfpxiywebtdoXmfNOnELimZVZ0XG7yXEHPhBXQgQdqE1jbwHV49OUG3ja8Yp7h/GOgrS9Huv
78vK/SsKsGyAjXlUQOw3qM6IF6R5aRDH/scOf2T7d5tr2v8PrwsB3inzZpeVOYb3az3153z3rQ0c
EwInnNQIBR7g4loeWDSTtMB3ojKCYrCw9jPJpb2hcjw3gM4tvL591ceobacEsbJ0Jhr9Zo++3Z2N
neRPfAcWIvglcmNZTWrb00CLmSTOwfzRaseivVAZk/rqJnoTAhpkVM7jSS0yxlGt0A06Q4gxHywW
lHujV/9O4s/4QugnZApYoqMaDmB9GrxzpJ3G7qJPksD09m78kSIYcNq5rC8HSDFQzWv4yTdDNo9N
CahiBKwMTIcrgGJYUhAI9w4jVvWhHIKJkkR2z21tBU4rotMIWcIMCsqddW7CmGLCjbX8zq9keISt
GdwOLwY33M72igHDx71z0H8PLwNKR+7fQ/wLF44aDhPak0IhECDgBdDLE8so4D8sRaUqyniSOoge
5imwd7Z9fFMLEzXbYAgEd/6q1lB1FDSRTlScKHpSjtN83D8HRH945gz4qBUCO4OzQxHEYcRzzqly
mPMPkXsJZWq3tRncHQA3KlwnANaWK2XNYRWXZsJIOj7F3/rmoMbvmAfvdIe6FMSNAVtfSoiaIQ7d
dp5JHl4r88XNVX9MA0WGuuO3srjlN2JEaowC1RahomM3Su0AUst2/lrRR806FDo6r17ub83G7QdX
EBFwF9knfsKWU2rdZPT6EA8xS3mBLSnYqW6fEISyZTGPDU3koS5E6dCyHPEuQROpqrGMOb1Kqvk1
nE/W+HB/IpvjIyfBTzEUXvQT6ioqtGFqNEK9YGJ+I8u+y8YXvl9t56jsjVwjupcGGSo/m91PbuSV
OeYV8XAk7HCAl1uhdrFe5MxQiRpnvn6YvZ1ASK7lANVwFlYA59GYUzi+tUvHokA2hLgfWGr4aGQm
cQY3bBXnYUUKCm7Imse0LzO1VPirfq78cQzsL4p3ROXe/Y3eUHOU7SDmjkAfz94I95LhlK7TOnja
Dw18Wh18hKbqD7GsUerWfsPjRPgA5K/gZhWcKT0LTSecKZTQ6ALPo0G5N4iG3cADj0cAUeANQM1y
u9vItEq1tuGKgHTNekonGbp9ewZ/BAgn1rBnBJI6YyZmc7LHx+73/n3g6Hw0R0UWHsHr5fdP7eh0
LNRmkn5n6qNrkFBGbLU5Ad5YHBWYCLiIfpTnjPGcev0M1/9XXfoWCN7uT2EtwECFPWCdnIsakEtB
4yrQxllawuxrpT0mT0m4e4eXwwuvLzDi2tpcYvjy2a0CT9affq0IKFvEsrwlJpBcFtTZKVOzUgvL
umoN+t+dnOTS7s6ugLPsRoSIfDVo2JZxDRHeqc9Oe0unYJA4DhLVl/AywRQnvuG1KiqNBrp+1YZT
fbQiyd22Nkewo7y4GiJgMESKVCcCGFWLNPeqTZ97XGiNRVFEcjFlbsHGMeI0HHBtgOPg6YmlJtA0
iRpFG9xrov49PJXut/undL3PPEaD7ra8XIhnAZfDR7nWDUoxF9eh8lVr8B1q+K0kRbSeAphEOBUU
oFn8mhCVuWKWmRlVfmVJUL2w5HB/CvwTlx7Ncngu/ubZlWrdGI8Whg+t73NyVLrn4xi+NN057c7a
TpwzThWSXA6nakB8Bd6s4NKA6s9J3a6i11o/UOVcVZJjtV4rDg7mjwmUjCNFLliN2Kx1mncNvXa/
htzfSQj59vVwkHiyESjLVcrRy/KmSeeMXidfGZmfojzy/l6sPT6UQYKuBe+ureB1jHr3HHTj2pVV
bdDFfuv1hyo6UjQCVY/3RW2sFERxsCh+85ktt50itkJnw9Suhv2Q2y/aTjwKHxGuEg8w8tZVK2r5
2UuUuUHtxFVH62lVRydTWcu9te7hHL15ZXCPEeESdC+kjBptaBhX0zrN9SObTyw57V4kiIDPCh2H
FRfTOXOCBcypbVzT4VzFByaLvG9Mgd+d2AOY8nWG38qiQkcj8+k6tw+Kd4qMZ0MWo1sb2je+EhDu
wVdCgEjwlbI5jTS1hAhU0oXwxy7OHHjjfrXjpCj/FSKotW6h0HZCReNV8cBt5aeyGpX1OiGXZqPn
LgqsAeEVy8HYPM9WFur9VdEOWn1g+WmSlemtVQ+nEAlZDvXbAP9bJmo7RpA3XqHYQxaURYAIDhov
9DvrwqAYaLaG3CCnoUZgVvQtVS1OzEFr+mtoVkAtfi1kVPBrg44rCZ4x3o1AmgNls9Rs11W0LMs6
CPgr/EsrAped0c+vDIzy3I673ShU4IKYA6442BxXHXs4EZIyO5l+Reu1tDnHnuRyWp9eXuGLYD+4
TEBbJ2JV6zErKgdG/TrS5zQ9AUKn0RP7uVfLuRAcLiwZ79EkLJiuDLFdFrF+jfVDY/j9fi3n7L7g
00LBIdgmRF5QNDWK5hL6f2UqGKKfCv3gyKBCGwpyK0LUchqpFbVAKHzNkCOMgkQHXkhyN8lECKvE
gGorvQIijOkp+3tIH1pZ+6e1BFxFFhx+ZI1g2EWPduiTuSoaryL9/LedP1TVIGdxkskQZgHm9ym3
dKUipfIhLy8mCqSNr/ePE3cplw4VDiwg9JwsAy6heC8N/ZAkUeLEhBWHyiUDRR+aoIeLS19Y9Nd9
Wetb3EGCEPkXmBQ4JmKIyBzinprtkJDOePhshbvNOpp4c54a4CGBtBJLWJO612PTChNiwUmfAs/5
dv/rNzZjMb7gramVMSHkgfGj4kFNL7V6TqrdBopPAb3EELnhtfB8AW+8W9dScPslakJUezywyg3Y
P/fnsLUDgG5ZyOwgbIOrYylAD5lW4maKSfjIvuf7/WVe7/ZndG4fbz5fV7sqAVA8JoZi+h/rRqbU
61tvOb6wA91csFHz8PVJz5PlR736O1N/DNF1/w2+FMSV5mYis1kWbs0FXUflH/ek5D/+t20QnMFU
KZ0kNTF+afjNEMgYhTdOKu9ig9JGuKyInwm7rIWl2jSeFxElOig/XXqWPog3zhFqk2A58Crm6iwY
pqxwOyWZ25xoVvRXYTxoiDHvXiIef0e1L95dqDgQzpJhKKOSmFVEwuQxevQmiaatlwi+ONLZCFUj
A4mUznKHAdluVVS5dUSxjhoaqww0A2f7ce8clkKEVXJjp8UtlHfEy58H/UMfvGN4/oJEQh5NmURa
yi4rwgrguZ6o8wfNeix30rTC98PnY1w4AtDpFaY0z1WrsRFpJ2n74gXhziLft+E5FQ2gEQ7/I0QK
RtuJNTVVe2Ll1/jHtJMWfDW8YEtjZmlp7809CfND2v3I6F5kJFYHqQ5gC2GqESEQdNgsQRvYzXZP
MnPw85MFlOf97d06ojcCPOGIuoNTOVFu9qSyD6l+0N2z2Z7vi1ir8WIOItJWcaJEnSajJ2aXHHWq
HOrf/5sAfalmuOuTOGswh875af0MjfcMj14FHESAdI2IewH3XafM1tST6KLpmd+7MrKSzQVCRA7R
Hx7nEIsX7BGIlaaHCqjhx+RRrfcVer6dUU5C7aCPENBgqrDFHjDtrVZ6PfEuCQg6+3l/XBpuHQYH
oAYFGLB2y/VXm1jvWccaOKkPTvrqNpJo38YZBZc2z5Fq8ITh2y3Hp241dHbfUVLTY60cKufSZcfd
R4j3q0GdEDfUK5clzpu2BEMkJWaJENOTVv+6P/760YZUFgebA4YCGyo28uwQ1h0jzaiJaZ5U2y/s
58Q7a4mk+mJroXAjgxrI5fR64qutRg/MomnGmrR90NUP+XwM96feMRHA2FBKzzPvYholTNVcnV0P
E2F+rQWZrOp5a6HwpjUB9APyH9f/cq+9Fi/bEPUwxIh/gF02KPFQSK2D0e72UVG9aIHsCyFkfm4F
w63X0+SOE6Uk7BQfzNeypPiGTiO1iJ0ASxlePWKlYVaoJlq3powM33TtKZGxNG0OD+yUbnO8JVjD
lsvEuSBBhVYxkj/H9t+O+fX+cd0cHsaI8w6icltkmpqQ/nC1GWhFcLkFCiAWVOZlb0rAGwqvENzN
6GS9nEAcqRpiDMZATANpgrr2ZWGSLQEohUXGEsQbvIR7KSDS6zjrbaUHuqxlz161G24EDCH6bqMV
FWc0Es+PEVp1alK3J3N9LNPTqBzM/rR/EwAgBL4MERhu+4QZUFaETJ0HQtGA+1jj1/7xkWhCSNrC
oxyndDl+VuUjHor9REz9xbY+7eQz59cOCgoR2+EM+dAz4VYYWlqyplUGEnX24afSyrBxWxuMPChP
AKEeDEHK5edXdZ9H85yOgIL8GLKLHkvclg1jivZfPCWHI4qUn3CAklCbVJd6A2H9s94+Gcm1py/7
d+BGhKgESty2HssgovRS34wL35U47xvW1OCUx7zcGZhdMcxWMUVTps4GZC08ucVHpn8c+4sqCYls
LRQqkhGLRFxkXVQdZXY/TV3PSK+/oDMYTc7t/qgLUq8gM0DiATSfeAou91prWYOqYcqIkvylBP30
+f4+8K1chqcAbeDxIo/3m0VcZzn81NPRtSd9Jk17om0Azo1Qe85gk3q/yJ5H9XBf3MbJNcHYgzgY
7BM4/YQIg0GROC3MEP5qi870YPNNZFiKjS0xYfUAOgFzxRqaGnsGcmYOrFOkuEGjf8iVj2pb7Z8G
8Gu8XIV3gVnVeo4GhXmk2QA+8B+5Xw3fdq/SYnhhU9KpdFInT9B4BIg1eq7ydxgoEJ+Asxl2CrAQ
seimnYbJSiqvIwCtpSdtZ6k+t3+L4blu3oR3nJQZSVNj+AglEep1sHZS3q4ECMcor+3EqfOwI8ns
+uz7LO2gsnGKEHrGgwSBVFhYsZhXNeETj1M8EjsOJtdPy6du2u/av1Gl43GLbIMlBpEYepyNLLMH
0tbJuUSmYR6P1TsecBYeD1BxAIDW7weWJE5iJdFEGpSS+mUpMbIb6rwYXrjoos7M2ewpI9GiQ1UG
71EzBJGACuG8Gys8RT4AhTjqGa7prj5o+JFcQlu7zEvzQG/DTYXocTtxNSMMaU0EmOYOPSmLYDb2
exp4evLKcwBn4HHzT7hRhSGewswZ54kgj+8f8Y7cPz4IK3AxABAMZ1h8lAxuZPaD3U1En4Ie1X+x
5JRuXKO8cJE/bR30QXCE78eLcZ5oGI7QtOCn+oMOfi3rh71xiJBsRfMDTm2Mil7hEIH4ZFABCR5J
l5/m4ryz+wtsBd4JcMUQiOQQKdFdzTzFCCfubo/Jb1XzJ2t/VH4pQFiiou86Cyhg+PMvTH+Kp4e9
lwGGR2E7fz9z9kpheUpNmwyawdlzxtCfza+6JdnitRYsBQjeZD+ggDQEupiY7Wkajm16nXa2tf93
DxA+4q9zHkkS7PWYxI3bte5AsuZjpFwtyXW8MQNQaCCMBMQ6Jw0TlqhtQRdntbQnhVodnSI5q/iZ
WHHcvROgMkQFFbxiqIRY7OcxmpRmrHWku9qTd9TV/c8eMPTcCBCWqUt1tTRzAwLAQju6oR8bkr1e
6xrcVBTmI1CCklW8DZfmyAxdGode6l4Lu/arwghyVRKI2ZIAdB3OKgjckLYVJBiJN6oK+Lg5coLn
CgdJYkE2vnBaHaUKLW9IvavJgi4/0K+79xj+0J/PN5YLlKjOMLIOw491MBUlCLfm3RYb5O0OkJQc
XoAWeXyCNzdCE3VgWEXV/LUFXT/aXvm9rBf15hLdSBAMUtuyamx0SIjLl/mLI6Pa2NA2tMPh+Wzc
nPx9vpxAl+kt86zMu875KUrRXe4h2X+rgXeTp8t5YS24MIRDNMVpRilCileA7H1LrXzvy/5t5sAe
QDU13ota8FA9o8Jd0YfOdQyq6bWLJK+q9a2J9bkZXlDk2hpnSx8wfMkSdKa5xNapbh4yd/9RQj0W
cD2g98Q6ibDZJDKMfDSL8KpWgZ58tMofu1dpMb6gDGiVrmo9UB7X2Qi85mTsdx/h8PCa1zfA7Apq
Y5az0oxzG16d6VPqF+nL/c/fOKiL4QVTkUZ45JQDhgfUre99dz7IaIU2NG0hQVigHO1JzLmHhCZw
+2Oune5PYHN4BwkGNJ/hcRjhHTjgIZ2WThdeC0v1H8xsf6UParzAsIHuKsiyrUzRZBZKYvRjeD3Y
RR+44GrZ//234wuWgtWxpcbuEF5T8DBGT8b8DktnWtw1QqUXjpLYGA85GSUbwBBzLZUfbvxDBobe
OkA3w694GKlJwzGDGdKmp9z6GVk/dUVyIW9YCk61ANaiN5CvOAPdVipmalgiozvax+GSz0/M+bV/
G3AdI84JDi9UcQohpCaMesBjcR+gzhgetl/PMoL+jYNqIUkO/vc3phwxT1j1mRu15WBf+w+u/tnq
v9+fwMYigc4BmEKwRyEdJmbZohLNH5Iudq7DVD7G5iX+6FWnqNhJ7M29VJQK4rXJzen6OYhMpNn2
FcT02jk69v35/iw2TtNieOFSmKldpWGL4ZWr7X1xfXf8cl8AH2AZy8NDE/AmrsrgvRBhf41noJNI
6ypXPcn9kLjdFd7X2PlIPu+/eJDLQ2AeDxK4AWJll2KPWU5N0Cwws/GjLsg8yY5vrBWng+FqDUcJ
GImlj9F7uZNUZuFdo/xgeX7JjhqTbMfGmV2I4Ifuxg9zyka3krqEI/kS2+cxPd3fjI3hEbjAkx9g
buQjRTcvqeYJxhe2u/tGweqN0yrZg40l8pCS51lnFEat4kcRXIxa7cqYgFHIVC7oXasYEjdmaw6I
XqDgBwEAEMLx4PHNEg1jOpajYQAj9Dg7p7687F+it349SP4DhSQ+2xptotPoFTEZ3acpSPX9D2dk
wFDxhvw8h3ILTiSiR8lk9m1MHOf31KW+93r/87c24HZ84fKvSmC0mgLj1yZeIkGRB3QnjzG3SMg2
YuHhoyJKK7KDOWxWo5HO4ZWWemDll6qUnaKtLb6VIGiBEk5WWCP6ch16MrBj6kpskmx8weh1bZbG
uY3x1d9FerCGdxyh288XPCSm2sAhtxi+DOHFB2a9/3rGHsDzQpgf8QuRlWC0AN41ZjVE3cpjopd+
3j1UVhdMjuTVzJdZMN1IWICmirPmwZcXlqnp1TJNwfRzHQbfnF9OwaD/ff+0rjYCGWfeiwEGA0ib
VUpVcfFso9qsXPM8qGa/zvbuhDC+YLFNBhcysTC+8nl6qsj9j1+pGoccIycPvDyi2XjvLA2RwRK3
cDNTubqaco6mBys7o9BIciHIhPAVvLF2SjLMtdpYyrV2/2IZqt8/FvVek8Tngc6JuDx5OF7Mu5gG
niSO2cIBOE/Wl1KT7PHmDFCghKpA5CNXaakYviRK09uImNk5RDsJ/RjVx/s7sTqo6LqA0n2QkeFG
gFMm2IuoM9SYmp11TTXjQLVTXAV2kQaarB/dxlTw6OGgIbSa5ECM5WbkvelVU4uKUMu9VNpTVZ5c
WTvAjaksRAi2owbqrcgriFA03wBIeHqM0STr1+71Qh4JtA1v9FTYk+U80rnOsjFBxamboe3QJW2C
KvO9endRCS8c4/Rg4A/ncT1BQQoUdrXZ2LpXp3od2nMaB14sCbxtLdetCEE9+oJWjhbVLio+vlb5
pek9X1XPoyE5YBt2ygT8CTFW4BpAeibOxOrTlPWRe42DFrU3HhgW7u/I1skC1zCYpFDKgKc1//8b
NS/CvjPBP+Jem9w3s0OaXVQZ49nWUt2KEJTE8EBoaHIRVHvJIt9RgzB9jr7dn8fmQiHjAyYN8Bet
bImVp8ycU9W5ttYnJSTpO/bBs4ESQ9oB2i7ioCpmuBViTuE1Ru8bNajrvSgiEOYhBIoyMV5jt6om
ccrMbT2a2KhROqtIgKZHRUY0srHTCxHCNgxND1p6BhF9dXJL3dcjxS93eyBQbvSwAJqBsz4DzrU8
TrkTVpoRJynxkBl7bFOJY7Cxy5xhVYNiozYejB3L4Qe9ZsDJWCkp3MA+2LvdP576AT08mvehRGn1
Sik0JbZjpiWERkEbI4h12n1IF+MLyjZpdUfRiy0hztfUPE3K/vsUb10LDy0AJrmPvFwdvQAzhzfT
hEwnZn5W1U/7vx4gNwMVvzikELIcPnQMpg6TlxLT+2ihDYfM69s4oIAXgOUFdSTwzVzh8xUXQL1M
01PS18QIz0NNknG/UwMTAYJ46DHYqUTWbTOOO1OvMYUs+daZxxR9zNWvu1cJiW281fHcRameGF5y
Zids9ZmmpDWPsz+aEkPET/jCNUay6nZ44UII44F2Y9SlhM6+G/5dJ6e4PoWhxJrKpAj3dMJAoe+F
TUpm5dGq0SvztaJYquA9S4VWXFiojbIer62UqIq1lDjhwWBHZTeL5Nta/RlfWKsujvGIcNSU6Njn
A2sP7/h8wAxMpOu56yRoM+L1Gp2bAfqg/GaDP+/ON/DPhzogE4D3OnRiqW+1HluRVxQZKOJ9w3op
TckzYsOYcncSXb0QUsJrS/j+oprjcs68jJhnVFzPmaRiZesM8SAr7+2B7RVLPWsaN94U6TlprR9m
FYwnTz/ZsrboGg9biPoAx5s3r0I0FFmB5SLl2RjqDYMUHntrP0/pwU6f8uig0oMCT3bsZp8pQWfI
ymU2Fw9wbsj0eHZOCKcA4oKOVuMMufQ5fB3b/aYcdPTAtCLkwYmOhb1BXx0bjcXHnKQRUHWnJPm5
++yCCRoQR2w8vlU8Wyyyutk1koSE/Sfze9PsrTQB2v12eGF1soyVY+ph+Lj2UzM5xFO/X/k4xzCQ
ULiLoH2CbtetnYyaliakaWBllVd1N1sKpoCCANymAL6BKko4WCXNi27uzJiXUNCgkwFyN87PYnj+
/zd+t2OzKUKDIBSXugcNroZkf/n5ENQCtzTqS3g2CEVjwvBVzAqLjij5RHNU1p2HXve91PH3HyJg
PrE4yJvhwSUIcRIwS3dNxgus/xOPh0iVWJCtSaARDY+34jpd1TaM4G2leepijcpjlR+86ohClndM
4UaEsMtxWcx5l0OE1xwjdLw5vGd4zgIGE8H9suUul9UEbuQ2TUluP2TOWZEMv2FiPWQ2/ju8YCWc
SNfaVovha0THJLk09QevAYPg6R2TQGIXxbeAaqwqcdIoSWxnqlKiAEcUZumhkwW0+EERTyugB/+V
wOd5owyaYpRF3aNHjFPV/vi9LXYXpkGZbwUI8RObtSCUVrKUoG1FeRlkAIft7wd+m7MUQumE4b20
s42IKglRnIsNUJ2MMW1zfPCZobgakDdcqsv1SfK8pSzC56fjSfV8Vu6/baBkf8bn8m/Wv01ms2Ih
jmn2BchYZzfqk68+wCv2W0upFSCNxk6XtLRICcu+mt2Zde9R4pvxhbtggs+ddUqNz5+DaHjBPN6h
ADfjC8uvT7S23RjesDui8e3xPVcBKs/4dYaXJ66z5epHUT1GpQs/ko2X791u+iEs/u3owuIYZdMO
Qzjh6H8z2MGQ9QXestG3wwtrYzKlbqOMpSjTO5X0wEqk7r/fX/4tKwcnG02HEXrhrPDL9QE3eDGO
DdBzXmb69avz1BfB1DLJZcbjm6INAiwcysvZplY5h6xSp64DTwIJI5T2Wh875xJnl7H6VHseKMl3
l/rybbkRJ4RbW7udGJJBKdGSv+zU17pP9xdta18QyuBoCjD7Iei6XLREaUerG2hMMvswNOc5Pfey
20ciQqzFUWsQqHUOz/iV37XqC43+mbxf92exZfg4wwoqZQF7W3WAKmsltQqGJxDAuHjwZu3+KC4K
Y/6MLxi+HAjy0LAwPvU+pyGIl/+jqv/YmSS4J5sFX8gb84rQvRt1cZmBpfrKnq3uf5yEcPsorB4c
vcMkpj4YM78KP1nsLPUCtrTwZqneHmI3k9CcZO7yNM9IWAdsOkTxJZpPWvSOmwipRYS7EQTi3cyX
SxXnjq6MepURwzqb18KUDM+XQlTy2+EFU1tQr210B8MX1Y/UOmW/2+wYauck/r733ILe6I2ZFbFQ
5LYE7YuZlxfDjMhGVgFw4nvqILFW690ACwpA/MBsoioRN/dynXBqJyd2u5wkOjym5Bvtjq36OOUy
Qra1jsPlAOeUzWMQcP4EBTGduhtVzqEEfmS/QnXubloOkPDeChB0YzRZaVQlBKDNuG/nqFbfjTDG
I9HivdEQ1EXzNXGpUs0dujkuCvLE6r/a8XX3TsMrQ6YJeWrQTYkVg0ppt1brxjnJLtbHRJbIWlsO
pGZQl4t3KAoTwWK23OZJ94qpiZKaKOjxMX1yu/1hjKUA4RqqhtEZ7Q4C3PRA28PUH+8vz8Y5XUxA
UIRSmRx1rjF+WX+brMexCFA5llqf90sBFI73g0S+D7Hv5TIl6dSBGi1tCKx4fRmMhza6ZPXlvpCt
vYBzhpQ7L4RfkS7XrRZqHgrtiPVP430x9b/uD8+/cWmaUFd3M7ywE/2YqNWk2TWp8yGoaFD0BzeU
tZ7emgMHSKM2BHByoGiXC1XUjWWlSVaTKnsiuiLJzmxN4XZ0fhhurojCnnPbyjB6Zz22SY0eb7Xf
jhIMysYUEGrAx+M1zeuAhRvCUljoOMi+ElN9qUsi49mTDS/cEAoqUdG1CsOH2OiayPRtY4ngLb8R
wHMMk5jPbWhZdhEIv0g2Ff5kgHXtqhT7tYE7lhog8LzNoVjH5yp2meXAPhK9fp7nT0rZn5O+uqgj
lVxCW2t1K0jYb6dIXQWFSABYBEnW+eUku+U2VguINZT1A3CEKLUhbMYAwl90sWMAuujfVecEHj9T
FijbMFDIuyIMigA17LhY3F8h+52Vdahcs+xra33wwiONz6WsGcrGSuH6hAXnCA7UigjXdZZGKTXQ
nYn0dlB8n2T9jbhtEGzHYnhBramlZp7XAumCJA0YhauzknxVY7+vj2Fw30ptTgR1g9A+/hgTw66G
UylT3nLoUXsysiCvJSZkc3xsNnrtoUM7EhNLE2JMrtZbI4Le7T/qdE7qw/7P51Bg9F9A0AygneXw
oWPRti87kCpWT6y9yBoDbX09stJAr6M4FF06heEBTtSq3AG75dA9/k5VifO6PTrgP2CMRqhJzNe4
UW1QbUJEmtkHOnxQZCH1LW3j1Yj/P76w9iW6rzagXYrR1uj1pMRf7f3xYp6gAfsdasoQEfWEYzqW
Xm04IVYf5sv/2Mey9P3au+fjoxgLJ4eXPgrOhlqouZk0PP/dPdrDB1c7GKYfeofk1/5TBEEooUW0
BlaWb9TNPacYsdFODeZRP2eD6yf97hpg7DA48PDDg2ag6loKqNDlndXahHrBNj66KIRITYkeb5k9
3gAUngw3rWL6KqKaS92ORcTTAsMp/MHPAJyWEkfzFRcNE2gbEYSAE44yP2EiNSjC9WnuIAbtToyL
NZ5M7TlPid0DHhKE7Tusx6048QDYTZzGDo2IkQd1flB2d7rBvsD/QxwcQHYkz4Tx0bFhGjMHF15l
f++GT8y87D9YCDnAuQTbDEK9wnLZemKlldXEBHznrvrEhv1xcDwkUPWCtu9vvU+EC7WfaqdGm1+Y
1+4yZw/Ow+7vhzaAywQgc3DDixSRhWYC4AL4D1HcSxSfZW/FjWsOVw4uB0A6EUsWKRxZZtQjrqWI
aOU1b8A4f4y0g5e9NuN5lDXl2rAlkAUrjuQrYHFiGf6kK3EWe1ZEZvQYTU959kGtL+bVeYdnsJAj
eAZKr0VmyH0ow3uZ66Auft7fEtk8BFuVJ0bFKVuw48nR0S+tHdAyGH57+7FHOFM4tZw5h0OqhXlY
JdiF0HQAVL8p2l1atS+rztuaCNwzDhVBcQS67i1tIponUWWgeUwq35meEu/JbA5p9VXyutg6YiB7
Ai4cb25OaruUUo+eOc4qijAG+1fiHKMiMLKDV/p6HkyyOv2N+xwWEc8AVL4gwCLCtXoUDXl9FyHD
rDwqR9eVKOPGdY5W85zuFLQtUEhhRxq9a1pmmxFx0CY57vxID4z9EBLu6HA6EjQWQYMS4UaPPHuI
8sJD9EbTg8jPHE1yT22s0UKA8MTwEHS0BtVNyGipQTQdquEduwAJIAAA06CjAo2+3PG5jkKlisyE
tGnpK2rp/7qvgFszwLGFu4YM8BrZmcNgelFeAqiQRH7FzpO6m77IQ5yfw+jhkAArJG4CsL12pXBU
oeFcKJhnZBxSWzOAq4ybjyf5EZpdrpBdNtFQK1aB/FR3HmPlEu9H13LQ5R8J+lKCM9X93DuQkFc+
VZ9687x/D4DZxXMbkBoQMQvHtAZba2G4YQH+Bd1vlEMu8wg3dA13BYLWoFZ74z9dTqDPh9KyQgfh
2Po5bL1jYUQnl+73blAEiDc9rzgAH4Cg0HM2WUUYutn/kXZdTZLiSvcXKQKEE69Qrl11MaZ3dl6I
cYsR3sOv/476xr1bqIgi6C92p+ehY5TIZCqVefLkRU0Puu2sMm4u7DOGFgQAQGsh4Cvts9ZqU4eQ
cnIZusPkqd12ezQbXoi/8ppLFSWruRIlF1J/bgsHTdGmzTwGotOG4D5BqgiumpxJ5QNq3BpmJxdU
9hbOamvwBad5Nrx0TEO9aSqKftGXMj5FyU5hLzVq3dYekQtnCbwnokEdilZwB4mL8GqdRI16ozWU
X4pwpyQPfYXigg+cJFEbgUckui6DSXcuQgHPtt6rFgdKO7Keg2QlIbV0kOCnoRxT0FXjapgPT1jc
IsiIoqGyaJ3hzAEWvq/PSxshMHeiVh/QILloodPtTK+KJL1E3bM+7jPj2IXf4Np8QAquT1g9kJ6h
v+V8GqriT7SIfZymEVULbxOINyZSO7X+9SNycFejFRtATjKrcRKOyEkFRnKxh8/a8CnQHKVyKV+Z
zQJSElcDylaRzBE1DPI1UScqyXsAbS5tdYhKB1iJCTVL7BhxlL85HfUS89R8IESIjDqSL6KPGmjw
pKOAXo5tr005IGLE5cec7u8v3dJJQzAVeG48x9EwSDJZdqIHNTXxUAY5h5MWL2W9/UUmGjwDiyly
O0hoz89AkzdDzDRA3Gj2lHZ/WZuJmmGxsDJwDnB33zKvsG6cgsEWIZHuoQVbU35Mt4N7IAJ3HuwG
th0Bi/kUOpLEBosKxLzaHa4Nsrn9g5jCv+PLMOh88DvFmtLoota9M/qnqfmkbSYVgwyAAEWJvQhW
2NI2mDRMwAqBbTDs6FQ44RR+YJ+hfEBkgO4AzeglL1CjXdzqFHBS0qC456R3Kx7IwrtCVF0zeCHv
JY+SLUHcixK/KaNLNz2nb+jE29WOou0r9mxah+06gVcYCKfROdKE4z/f7wDR/66vgcgxKu4OSEn6
5cpklrQOLPI4SnBrAQCVHJG+aGO100UZS/bQnIv4/zm8tFZ2ReIoEsOT9PsY/fDX/OWlCxY3q8gG
ozoUpmm+QL2SJVqrVtA5tosMN+3ccG0KtyKw9oIxGKQNaM8lp2AC6hv92MLsTf5jSR4y0xn6FXsu
3IB5aA0ikNYG3BDwHvBwz2eRBXHRdUWLl5H5VFC3ydEM8RiaO2M7em8mSH7Zj1qohECRQb+Nfc/e
yuH3/fO6uFb/TkS+l4LRZhlofaDb5ikEvhHcAdruvgixozdrhbo0lAaCcu+GGWqIG71jWRLBLyzc
3v5RrJUuLQqASoBXEfylN9Gi0O+QQx+AYohbl+SOz1ZUYnGNrsaXHDaiNPEIEEl0aZkb9J+Qmdwe
GUTRGLxBHFk8hfEMmB+nOkyxdqOFGUTmPvd3BQootm+CiJmDqluUm8qpoyJKmrQEB9Xliz19ja23
+6OLG0DeYthuoGFgY0HELqmDb3VFGDQTSvecnJzG3rUMd1h7wixtM0px8Y4H9Y6BLoLzRcrhyxhD
NoSXUv3WPLXj7/tzWBoeSUKkPOGSw02T5tCOrCtLH6GCPNuhyctaudXSIQKQDoWZADjC25Au0XxI
SAnOI9Tyk1PJY4ehZWe/mQMM9RLXQoTZunq9jFYVcT+FEBSXssOw9jhaWiIANIEUB7JRtHebD18k
4D1oGhOdoMa/4FH6X+/vwO01TVG/+r/hZTcgUUPdmEIMP0aP5fDoGwfLOHTFXot+ZdFKqHFpO5Dn
BBhDAK+x7fOphFQBnZaPEp/K+qXr3+32j7G5Hw52WvjdUAm8YXBTz0WoCaFhbISgbtAOcbdbY8O9
3QwMD3QS+JVwB934AUUyauNoJNO5Ai9Rrv6j+Z/vb8eiABRsin5Qomun5JUVgKUbBY+ncz64pv0p
JNvxVahNQ6IFYVJRpiZbvbG0CzNnbfQKWlmHgFYuXGtvcXtNY1j0vkPsCRkRcBLMt4D6QcHzcQpf
ab8D6y439hOIX9AfeS17u7BWggBJNEkD6AOdruaCVDZqfdCO2rlIQM6S5o/tZhcZnCzwU4FrRGQC
J3YugJYZ58EYWOfsWTVes2Sl2Gfp+6+Hl9Qh7ckQ1Roxz033mCSnbFjxl27Vbf75svVDAxPVmvD5
tDhk3W9i/1NvbokDCYIBFCFdXHDguZ6vkG92wMdO3Dxb1if+UFUrKyTNAEQmCAghTI3IFt5AKMWZ
D1/mVjNRs+nPaLTtgGVrN0zBXjd+b9K5dyloNQoXQLCkg2dmLkVHW0WtNov+rEeWM735NV0J3ixN
41qApBHmWLZ6RyFAeQuBhNGREl5raCIp3c0cpKOKQOyYJBNEBCcFTJrktzv5CL7/vL9SksvxHylI
3Nh4kOJ5Kmc7M6Vhft5CytQ5xD4OTmMezLXVerdxV47NuxRkWBB8AIMNIhDSrpsNq0qupt05q081
O0SoZO1OfRg6VvLEjeNgv40b+QtvRIpb8uoOj0iRFlqQd+fxRcv3/Uais5vhpTu819u4pIx35zrw
mumVbzTq7+MjgirCTkjWo/Ro/vkFmDrUsE3bc8EaJyx2rbYxqvUfCeJeFZ4Odl86whO3RqAEeHuu
nYRZ4Nki24zVfwSIPCeuVlx/MtSn6f06pZbSnVP66HcP3D402fH+6ZXs7Y0IyVi1FSBGcat256Z+
7MbTRrJTDA80HSJ+uCngUN2gZYeMRGrWDMO5aB7j6MCmw9bPB24cRhDgdySbNUPeZEAZbGj4eA5+
FNqJbax5FJ+PtmPA64E4eqE+uqXIySdjW58r+uxHz9HK198aKEQfAFUSBXGIyZqSgSpHo2uKpK/P
U7iLLBfnpzbcoH6Jm22F2GIeiLoK3CGqpGHSpV3u7CoC3KMqz77XGC9sLdIv/vncOKEl5Xt4FHNA
fYCkCGPW9nSKy/IckX1fPnXdj9pyjH6/da/hdEDRUIsNt+OGyTMZpr4kWaKcC3Wnf+3UzZogcrBA
BMJkQN9kJ5DoLdqoJ6n5MrJvFfu21nL+VtFET3uwjSDbgjC4DBpKs1zt0RzHeNGJ/V3N87/CbmV9
bncBdV7QAZQQgp7lJtoU0Zp1rB3Hl3QCT+trlz7E2pPerLgft/OAFCQHcQlBhCK/V0qrK4uAZeNL
XHoo81u76JYmAbANfEsksoFakN7WWkxTawi04UUdPjN6yCoHtIL9dsOKp/uVFOnAkjLkY67Q4UXJ
/4nBs5Q/KWsEMLf+zVyEpNsDZYPBKURwG4gFkSIk/UqC7dZ8CBGoZUFk7t0vmN9wDdd9tUkhwqoL
x+S7NvxRNm5dOSjQvq96C7uCp53ALCMhCQyD+JIrVyDJ80pvC4ApA3Bq1OiupkNKFlauP6xx3C1M
CioOjxMngKJkShLVqkmoGWBBfQl9x0d0Itixzhvj1y473J/TwgbNBEn+B3i8DKvRpgHqcsrJH9Rm
hRubAsDsCmaV/84F7vp82QBh7sAljrlEozvFX4ryUK6p4/1ZIBg1F1GABXoogAd+4el+6o45+a6s
WfcbjVd1ZHBBYoR4FF6w8ua3nTH1ZmnGr2P6ZB2KaeUULwyPkdFHB4UoyL3IWG/CrbDVCMPjO/nb
N9/W2NBvFkggGRAIREEQyHNwy84XSBm1hLVKlL8qXj24qIwL1kiNFyVALRCzw6sMYcG5hCoOfC1U
g/x1GA7Z76H9YzJv41GF3w84BshkgBO7TZ9ywyR4oTXkNUoeY/ZI/a/tWoXfzS7MRcg1FgkcZUOv
esGEeuizA1/LO99YEIwPODbsFAJQMCXSIvEq0cd6VNC8InidHr74T9rau3hpBgI8hJMqSqpl1EeR
RC3vEnBL0++scLL9/S1YG11yNCvNnnKSY3QzT1waI3jTrujBjeHDCgmEqfCgEI6SeaWbVOtxe4OQ
Xk1f8/4hReHU8Fz0O7oGILo5r0IQosuCiwT+ghyLAvF2Q61ksF/HyQWdB9IsZCMMFC4z2ksCMYvs
GuKzuJ7mKoFWrpxoim+/FpXiULaP2nLr0wgINx0ZLxTRYA7oZjWXQNqExEHdGa9B+U8X7IJmZ5d/
Nm/5TIRsWouk0QYbIoznmiVONGwk3RSrBCgBrgWUHiHaLJd1+ukUsJYYxituoKDbVYZjmFsvOQEE
NNE7Ga0O4K/JnrnRc5oMPnquGMzJlc4tLXSCXuttvHCgBFk5HHNQDCDCLOl2o2Rah3Ajw164RHH1
yNE/bd8KGHD45ohoCpqv+W4rfqN0lj+B1hPtn7pDs1ZvvmCdAFgWjJ6ANkL9pPM6laM/qolhvZbM
7RBTac55uaNrr8kFDRcNRdGLWQQNbshJrTokyL1k7LV9y6diZ5quVYLSLdvFH1muK0FiulfuWlwY
Ztf2KXuddBdRj4FtN4aziUjbEVZm3UUNxv/WjrkzBrlzf7uXDhRAuGBoBG8cjKGkeaqO1nQBF52C
6p2Sfgq+NdkHVki8xZByEV2/ZbepLtsat4hqvdZddpq05mCbu/tzWLgwBG05KCaF1wSjPt8DysOI
ptxmr0WQH7T6hx+wlVValPBePYr3KvpzSBLs2hwD1QCLMjLzDqmcCcjiD8zhSgKdzwEpFyupgh5z
SN06csoPGCfos7gi4FzedLIMAQrjqT+xV648DN2fKjrRjRiVdxMryhRhZxE3R+Ps+QxMs2ljw8Bd
R8aDol/GNc/sPd0xC33AwAq6YSAwAIW54WRSCpC50rC2X7PUrVS3B32y/lCOLtc/IzRf/q3kh0Jz
mshV6H7aHNaBcEhHgSRFDAx/zWcXhr7f0JiYr+HwVH/Vmm2EJe+Ldz28tP2Kn1RTHGJ4veTOwcCP
rcfrPYskKK0VaKJs1avRaEbLQoMc7sTGA91YRoXPx/Do34QFQtv0GzRGrE2UlsFovk5248RJ6PDf
278fsRCgJNC+WfDrzJc/9uGBjAaq5ywHHU0dAMo+sEDv7fDeWxQgdTsXUIxJUaOjsv/qJ3uNv/CN
dbBihQTI4D0oCCMo8wAAwRJ1qH/xX9v0E3Oy9NPm9QEwTPQ8hCEH+FM6nv001W1GOXnt6p31Yqyl
8m7tH74eLwnRyhRBchlfjCIIOgEwRF6B6XdEO+hyJdV5ew1BAB52sEzvKGbJr0HrozIOVLQO6ooX
kyG1HTjluFnHgLBHYBDrg7DKTeg0brOyRikBeR3GcxyfypUjeuvYYHjcPoikIQwBKzs/QcZIQMQQ
oX2Dor6OrRt/b/unVWI0CS7xfoxAWQHMEPwngSqeC9F61Y7rokaLpexYhi8qc7jtHHUjdJSNzY+F
KJxZ3NwIaAO9Is+n6pHSDtng4+3iTM25Tb9tPrKz8aWpJFadWqOJ8afcQXItXSvRXzizKGkHqEcg
h24x8XU19lUXMP3V9MFv/VJ4mz8fERTEaFDdjsJhGRFf62Y2DA1eFLRLHceq1zKqS58vuO9B1YxT
ZcnFZFqGXi01TOJrWjvNKf31ga+/Gl1Iv3Jbq6q2tbbB6EX5JaNnBvr1+wJuFBq4BTj3SM7DZNyG
mjrCA94mVeIlwNVng+UZI8ot+408jQhzoJYTGWGwfyOpA6qQ+TxCEteKFZPca+izSp7ty/1Z3GyC
NLzk3Rc8arOoDAqvdPp4ZzW7+8MvLdL118suU5zXhCLW4bHveUnduAPoZms6SpqBlFmOjSppTTGD
KdqT+qD9PxdIstt9rFcpyEMLr1VO5Kyu9W0W/3zm8uHrAUOHb4F4Hzw+aYGUXg071E4VXkOmY54+
Dv2hSL/F+adsOBn0CBrq4/0duTHiuEGREcFJQnwLzXKk+QzVlPtlO2ReZh/iz7io/2RrL7qFTUcr
QVCtwWjAyMoghjrlWQyOqcwb9RRB0lOVoHI7XVG/hYOriXgTcrVARd+kwEZQuGhmFxbeaDjwbHbW
mO/vr9SiBJQh4N1IwTYuO8TEZ72phWXuGf4hIH96awWstza+5JDFhc6bbMhzT+eaQ4c/fFpRviUB
6B4IQB2KZOBUSqajRbfrvFVI7Fmai3hQsuZyL+2zOESixTJQyvL9GXFFJVk9xR6yUkAUELIvta1e
E04rerCCqQxgFWiHpB5RYUaKheaXXhPsbQSTUXa8kbZCGFg4G8gPCaQyqLgkC1h2zJ6qTuFene1j
7TSZDkql/J/bzxJya2hrjjI8YcvnVhyEFWpmqHHiUQNZKNQHrGj10lbDTOCmEHEItKecjx9b3ZBo
uKJxCbXPf9Ja3epZagKBLhLZQgSmMB8/VDW/V4oq9dLwwf9sjdtVARRo4tmOfRaAw/nw+WhMtVqS
xLOCrz33Ha3Y2PRI7DLgMyBhBQBjwVeyi0KJSJhlXlS6RvtmjlufJ/PxZZLJIo3G1O8wvm7vbfCr
bN/f68+X23UHNvcNZcTw1hNicE28YimEGkm3kEjIopJIoIdvOFXqMQmqkBeJN5lgpi/aB017hUZU
RvSgkM1PLSzVtTDprLI+ATuqnSfeqD6xzNHo5/u6tnDDAbIgpgL+abwYpfF1ng4miI0SYTNyXjtt
nDupussP98UsqJwQIGgggV64QdbHeoYVU/PKA7VKmu2r/AP3D/LkCLYDDYZjKzeWSa24Ylael55W
vCq6Y2Qr67Sw6YALiQp5QElgBKXnSZTbGucNLTyD7tJPn4a3atit1UUtLRKsBgLU8HAQvpQU28pU
vYwHyBjSwm3xZ+sbBU8T1DmCMQm1iLdFMmONhcuUuPLGMHHH3TB+ZAKi+5GoZGHgoJEOk0JgNYwh
rLwXbpW7BH+2nyJkbXDzQCVuyz8SNbetPq2wQGBSaZvwoKkP9yUsqANeb/9KkEx3Y5VqxcC24E1B
4gQW3SG9vCfdz3xzCBl7IdpsA7ZqApQuR7DCaBqrcdBLL/hRhie7+IC+wanE3QnCMHAViON89aCz
SBcoo2mWXp2/jaVLrTV3ZumsXguQtjruedGGGgTo6VFVjv5WrBO8F4SADNTIw8gi1zj/fpYUE+1J
X3ha6xaWM6xVBSx8/mx8SdW0oR59NcT4Y+UovaN+vX+MFpy92fBC/NXy5+1E84rgGFnViTDHR7xh
MyZPrBD6LQOQjnIoJNDmIlTQD5sRZYUX8+fp1K5RZi/O4Gp4aX9NpQxpa5oYvgZNlbKv1X1f8RVt
W9yFKyHS80o1025AmVHhZemBwWE93d+FleFlplL4MH2ZxFbhmZnL8/XC66Xx8ahCehQG27gJEg9V
yBCljAvPbvZl7tDNWDlsMYZGGAPPTyAHpC2O0rRL04DlXooeSn8XtcNXHO2lTcY7wUTvKQQRQU0w
P0NGx8suMIfc6/vUKY+t/xi0K87qmgjpHEVlrhakgQg7Io75GHyJi41kfcJbRSpAEL/gP1ybkrJV
ak98rTMyLx12ReUEqrP9GEHLRPt3VIqB6WC+SrUfReCn4Knnk0+R8eCv8WMv3Dm4BBDQQHwMmXwm
7YKW9rUd1WbqKdOxSQqnDXOnSo6/789iaSOAbaHo44B3Ay7p+SzMtlCIqpDMU6hHSnTphEKs3Tpr
MqSdSFXaJT16EnnVt9Q6V+muK7c/rdArS3h6ggMa2Yf5LGJQAKlmixDZMLz13Vnbvkh4oGNgvH3w
upXrS6s8yHyiWdzjza8k3pfqgVsfEIGed8Ddicf6TVurgJpFMIVB4qED6ER2Wviq9H/ub7U4MNID
BWhqlLuJFmC36ZmEplltc8q9cfwSd0CdOBmqTe/LWDi08F0EuzFSuwyEDfONqGOdJ1HYINZQHhXi
nAfibOUhEIqNJCsCJqJBNQhpJcXIp8TSygQy0qLen5Ws2t+fgziO83VCbua9sRUAWYLDZD4HI0fB
eIeGyJ5/9FtEZDbfboJKEpQZsK2iXafkw3QhyaKm12JvAsbhsVoLA9wqG9KrsEjAYiEjc5P/5t3o
23Yfc0+nR87gpO7NtRqPBREYWPAbIAoDYdIm9wPTxiq0Iy+iB3XqwMNHd/paC++FXZgJEb+/8pUC
ETiM0avOS3/oDJSC8eZcK/ieURQIHgiAaRE5kbwMxDnaOkooBLzR+iuJPm8+RUiLAQ4gMAh42kqn
iNGuMRGuj3A9cNc8UWTg7gtY2gUBjxIMc9hvWdVYHWVGHrHIw3vKUnZWfu5r976IpT24FiE+4WoP
qqEKlKC0sNH8RLWzsd0Tg/8iii8QOjRA2yptQW1onV+mPrYg26fVLl552N4aPAawHe5QEZG5peII
tJqCaYQRkMecqPlE2Wcb/NvDk6VtflZBkLghhNcN5IS0TgBiNLawe174JQd118/tu3A9unS5JTaa
Q6PXWwh/0s2zZ7jc98dfOEiI28IBEE8G0ZJjvsuBqZd9X9HAU+zngbykCATYKzuxLEJ0JETBAm43
SZlDZpZWopmBFxmHOn2ctEfir8xi4awCsIn4tggkQSmkW6FhYcw1zkKPdZE7/DVF4YoyLM7hSoCk
0KQaJx09DkKvmJ5V/hwVcJY2P28R40GEBLE9pATg9c13olV6X1XqAjZjKvd9ozpp+eX+Xi+uEqqh
gY1CJPcmUD8ZuUbiTIfRaI/ZZ96ctg8P8IRItQoEiBzBRTuzJs5yEnp+cqzoadzGj4ebH2luvHyg
YXjb4gKar88YJDydCgxf2+f+q19+4JSCDdsSSQxgM+TKhDjMWTGBvg4WtXC4FjrB3+UHTKpoQK2I
VwOCqzJGhrK2V3lGE0/hJ0t3rY1NJt6XSBAUimp0kCLKtwIYhTMEurvUq8bDRN2IPYA7Tt9I9Pcf
KaJ8DgRsINaR9blT9CxLAyXxYm1nVW5jO37+Y2yGlStu6bSiRFVwucPXuOk6wKcqaMwmSz21Ptrn
JvnAcboeXtLo1Ld8ox2w351qOj3goO1f99Xh1hsG8gO5Q7S+AU/dDd6qMKeg6YY08zR2pHyvhgdq
H7WN7DfvmyE67sJgCPMqJ350rYtDMOlilRI3Mf5BidsHtkFcbmBoRe7qNrPUIRhTGjzxWvUhCp6M
zegAERQ2kRJDaBgOt6TV1hRG6pQaiRf5vjsWgduvpSeXztG1BPH7Kz8GjM4R0SNIKDQXhQMD/4DZ
Q9wWyDRkAFBVI41v+DUDhypSbxN7SXbt8IFrAdAGpJ9RqAMIs3Qt0HScpmhKkV1F8aW2C9PNwRjw
daJU29Bg9AD9lF4kYOYK0iTH+AhL0v5Y/6YfsReixQruZlFHKuMazTApWGwPyIbZThEeeX4ITafe
nuDDPBABEExN4PyXDxIgjz1hJXJuNvnGLyz/gDaLFyfsngBJyzU0Q9aw1BxrLJPm0uGk905v7Mtp
cygDkwBdFtZKtC6TfYBAyxuTlmniseFBjU7JihezZJJgtFGfj5VCRxFJ2fyiqNskwvBN6k7GQ5w4
XXqaso9IETS2yEbjVMlRJeJHdsQtpOr56OaooJ8ctN8N1+zSgkcGnkB0fUClOyDlJp2rdTBAp1OG
gEapHafpTOxztFZnu2A5dAWmQ3DyqijllparaNokQ09z7iUJuo1348o6rQ0vGQ4Q7BWc+hh+ilC1
8Vhuh8cgqIfaO1wPDAWLcr6n6cIxyfQ09hqgV0Y3W6mQW/r86+GlC7QFxLQeTAwfpPsk/jpYGxt7
iKsNmBsQwKvQN9QDScuv0rxgehRH3oSM2HTWti+/oCLRxLMEEE05ndRN6NKYtXTwaHVgf0cb+x+L
r4ea4V2FQIMIHUpfb9sNHcuu7bwqd9r8oK9hkxbO/2x86fTUCIIZuhifpT8DshuUvRX8vu/BLOww
vHiEqlDLgJiYTLwW2W2fIFSP5s3VZ+Oodl/uDy8OiBRqmw0v3Txtq+h+amH4MXFSfoxRNAjyFsNF
r69yM5IYuwGWV9GgBDHDG4o6wnhMlSJovTDMnEj/Nb3dn8vSUl2NLy9VkZFOH4Kk9ZpLre74GtB6
abOvh5eWqteKlAcNPl8zHqL4aRoe63LFD1i4GwBmxNsNHTnh08uB1boelMZCMaoXqY9p5CbaKQdF
3fYXEKhngOJH2SD8vZs3oq2hYJcEdo09t5wyL51oc+k08ubXEqSlAlQit0shISycuAGL9m7rTgtC
NBFUouAxwkU9v3dIZpW5EtPai97AUzDkP+4Pf7vTGF7gAFDGIrL00ufTMqm6Qokbj8YnPXJR3rwd
6oYwFcoQ8KQChx9uNSlY0sXNiKdPSS7m0e4iJ0WJ5f053CiDEAD+RMFRgHeo7PAVfqCg6Rf3L8lz
Hrh0M4eANLw4yVcOfVlm6dgZGB4EhwjjOjH5HRhb4/SSDGmN6jYyeOPH/sVvNQeczU5Pt14/kIBA
DCpQ4bYKGrH5LGytDogWtPYlH3/4bJ+Ga9UBNycJAkQoRoS4RTJaOkmZRgZQeuX2RVdfVCV3S7wQ
+81BGQgBVzr6gKP+A4ENSRu0SUUf+C4MvZ1e/9LqX/cP0o1NwsWD0K0AQovaKDnZ3UexSZHRCLyR
Bm4EdxXcasr4EllrNQILa4UJoOYKLLXAEck0Oujf0UMnIIgaB6M7V+3Pplt5Ji6J0LBUeAlRRAPk
jPSkk0YbyzDwEnQJMc/oms67w/3lWhIBkCnAAYIYBMnK+ZHShpyboxphFv7e/OHzg/HnAwJQgYUo
AKjcbthR0z4zaF4ScgnVM0+eYATrNcUTB2bmFGDLkRL4nwjJq5zY9F4nGHip7eb8sejOdvJYa46O
ln6o+l97ES2YKogTT0bR/BBso/MlyzQ2UEyIXFInL1H6PSRbrwvMBxXmQjXgQOEVPxdAfVKhnr2G
gPy3Wvwat5tahLvFkcKjFCTRkpdpcCVpVDMhF120jlBzx4hXzu3SCsGHhRkXmCLQCswnUDf5xMoY
E9DCvQW62o2tnnDJYYGuxpd2oO6mENUhDbnYwbNVO1b59f6ZXft+WSkKgzQ52pRd0n5ndyCeZH/f
F/DeTVw+stczkI5s5dd2UwsJEXPV1FEjJ34jvzSP/FLf/3RkR3Sn+kcrnDFyfO20xsgrtuDmA4De
QI80uOk3CAUSgWY28juCy2oPFCdIoNQ1eqYFSwz8LEJQiH4gFCtf6UPY+2YyRP4lTRyL7kN2yDt3
slbCH0tSkDDVRPW0SOWIvby62c2pVigaSuBOnE4FO5Xmz/SXtkadvygESH9sGXAQUJy5kDiu9Mk2
Jgj5OmmJk+s/IsVZK1ZdOHWirlCgFUVHWznST/JOjcE44F9QjqR+L/jW4DUymuIVA6XH1WvITqhB
iiTLa7gnjD+ZF5VvDcqK4dHpEqk0ZAbBHDNfoibws6mMex86v1MMl5PdfZVZXJ33lpfIwaLJmBS7
UXKTRLXB/IvScCcPU2czElVkfBXELm3YXeH/zCeQxX2jtRGO67hXtQeWr7yVlr7/enjJZlk2D6dC
xfD1Wek+V+HK8i/o8+zrJYMS+lmNOvbAv0TZ0dd2fuuuNqdeFCHa64HAG/gv2VWw60zLgs6ywcGw
Y+TUsV2tb3ehEVT5V4Q0i6xpqqauISIMj73mRmsQvCU9hpsD7UKlAnimJP825WY8DF3nX3pAjQP4
CIdq+l6u0a0tSkH6BqlZUbgtw9e1OLUzSyn9C2nd8DXVnfpzukbLurgZglPWBE0TRInfX5m9mNcD
BxbQvjSR045HMrkaWfEThFGTrgg0wBaOJ2CJt610kLNTYxJrDFfEzwQlQtQpfLdATXVfrlyHS7px
LUnaFhoovdn1kNTRncrcavuzaTYRyXTwvjJJAxD0JWY/+vLb5qAgDIf9/nCFYgAWJB1awhPcs77J
Lj13AjTg2ozQlsYX7u/VVncNAQ8Gwfhq9s3PUieK1/yppcP07wyQcJlLAENC0PcFYxczP2vm0fD3
iv8BzX6ncGGoBYP/Jo7A1SSqOke0aIrZxWgfe2BT/cP26wF1EKJnCOJ1CM/Ox498HV5zx9mFp48x
f+BrAYTFIwocHpLX4AkEgGo+fkCIloRAMFwG66GKt7Msiz1GDYfoPCPiH5IGECuI67hO7IvFWufc
FBtbfwqPGdsqnHET8KmbJkOp3nSlUkHDlO8ot0zXAssLFg+fjUIUwSiL4LW0+ilrdXP0devCerfK
0/M+xw9rrVPSwh4gHCviE0iogYhQWiRljDW1C1Xr0rtK8I0l3zcfIeQzRRM6EaAAPcJ8i5Oi00mJ
bbpow4Gae2W7/4WmQlghQBMA1pG7EIbDMNhZiNhKl4Jmfmydf+5//ntuQ7LXSGyJoiw0zhS9m+ff
PxJS5T0b7EufHc3gsf3Hyp5UfR8xpxr3/U9/3Be5m1g7smK9F6wHeq0hAYlHK2jwZFxkb0WdVYYG
u7DsSedHs3pIkv39uS1cRcilISQFnBMCR3KE009Kf6SDDpjQ9FBRdwh3jXFEGQmo8+8LWjpiIEDB
fYfWD0gIS47+1DWK3xVV6FHm9uBeNlZeK4vjo8pAh53SgDuXzEjGjLpKRkDz9PyJJDt7rYZhQRHB
wwooGGqq8OKSiStwV1Rq2fXmxUdjqVyNH5Rhemj15+QDMQpEtOEKYo2ATJInEhmlruRKY1za2HSK
xrFB57J5KxCHROkzdh22RQ4iDDpvmwkVG5e4f6q0B7qZywB5WlGuitAdwtr4OVeXqFQBbx8i49Jp
Oz4e8+bz/e8X5kJSx9n40lbHAS+oMWF8pd/n39Oa7+sq3jMGcme7dbY2FRYWHkgPvL7wRAXDrIzj
aqjJJ0Am9IsOz/aU8eP92SwoOd6NoumaILq/gYm1QMFpQ2Dpl4LuwIhWUieyV67wBSUHkxwCt+h7
g9JMWfd0o9Mqq+/1CxuAQnca7WRbbmg5nb67P5cFJRRUvFAPEEYCJyPdIzSxWkvpJ/2iTK/MehjW
YAZL44t2swA2giAUbYylk5VnmgrWL+tilhefvCTe9s8XFEEgZwAJB/zz+fBDqVlhAm6iiz4ey122
xqS5dG4FogQIdMQJbtKeNKipHYUlu9T9Ps12ykP6jYCnpnYBtvrARP6VJPMbqBkdSB5X7DIau6hw
yFrUZunMAqaE0k9Rko6823yhDMVPR3uET5jz02geaP9XsrZYi1t9JULyzYN4jCs0BWCIFH6ymp/6
WsPzxSkIGpT3trs3nbnMUOVtEUXskvkvU/oQ6W68uYQVhkP0UvyvCOm0Uq6aUd5ABMBiRncMyxUw
2tKVBCwJHDfA0W4hviiYYHC7YuvSlk5p7MxvCbyQfOUoLdkOsMihGh3/A+grTYKM4EUZFA4HFD2z
tCfUf/DQ1fXTlJy2n1m4cIBOIleCtLd0a8STX5rlSEy8M46aj3Dm7iPjw0V/7yMMKNT8zIZc5QQF
u7jAU1xJO20tyrWk3aLEAR0yEJW9yS3AgWxQPchMOGtu7O/q8tCbexS10uppNWq6tCmoZsGpBYE0
Eg3icF+9+comQ2ABVC8XtXOo4TK+J+S5GtyCrly1S0dMkOXi6kP6+zbgQmOlqoORXYr8pKOP0lME
zpc1VpwFIYjfAbMpYoTwciVrYkZG0OoVVD0Jv9LsrbE+N9nb5iIgPC3RaQf5UZE2ASXpfMmIWbUx
ck7WZcCSATW4oosL5oqBWA4aD9yphbKH+fBBUCoT6yrzMg5ONu5ycyXIubRG8NYYtFBUh8ic3kCP
DX3FWvNixsCnEUerDyrKH9carQurKrlWQO+pgl1J8MXL8YqiZPkUFzjEAX9k6Y6BS7/gbmy5I4ud
qHOraXv0Am8CkEUIRmGQ5kl7n2LTosYaoPXWDlQwm7mMsWTXw0u3yNBwK1MUDG+034ZHxfq02abg
QhctxzR4iOASn+86y/KuAqOMeUmtJzs/r4L7F0/V1fjCDlzpeR/VxVj7GD95oOqhXOuxtDQ8MMyC
xUkUQsh5EZ71upm0zIDJeosVzz5uX52r4eUSlL5Ms56WGD5WuFtFYKJaefMtKQXqBgFjRpmFyMHM
l6cJg2oKCqJdaHpMpkNfnmh92s6ZgjMkcLrgqwbCFUoxl5KP+VAVYaWLi6MET8EasnLBExFwOEH1
jBf4TcIwNJV2CjOmXYrGDUEMGpmRY5kr1/iSENzisOWC+w3e53wSU+0n4s0EzzzdE/0UBi8xXzGB
iyJAYIc6VLxkYEbmIsIg1Eu7D41LYLuJ+VLl+5Aetp8oPGHggtugPkcQfi5iIgHlXTRoFzP9hOyt
0W5/AKBBFCixRaMrFTzu8/FtAl4QNDLULlbnlBbZ+4a6MgMxgmRgUUzGsAWiOy/wj3MJBV7+Ex2x
2eRbE+/1tzqGILeNd0W2n9YKkBf0G+8w1EPCpIPkTJWmw/+Pui9bktvGtv2VDr+zD+fhxumOOCRz
qEliSSWV5BdGaeIAEiBBkAT59XdRbbczkYziSXXch2s77JCzCjsxbexh7bUzVhtBI81EmhHgO6FN
nOtDCacSTOVu1Fzz0FVLNxNneC/FB2eriH1tBqiDBNQfrgY8cWUGWm2SCWYhZuDctntxZcPWxbWH
SQD0DIrxf5Kpne/GVHtd4+oZzlMeIc93rOqr61F+SkDYCDIALFOVh9awaRi60kom89bk3zPabFzs
tRVaAtt/ClAMj2qsLUEaCNDHOL11p43zunKpl8JmJBhw6Rb9dL5CGqsdozUmM6n9O3O+ycRtN2yY
NmszOBWh6I1mMJrZGXFKdfZBPKAF/dU642wGyhs697RprWA0k7z/ZHmfrg9rno2u2C9O2xgD4jdm
Yn50pIjdzIr/s6+v3ADL7qsJ5XzYAHkE508IFfgLJwgNEBdqTZC/IVOibDExM5J5CKc1xm6Ksy32
gGX7VI2H3B1wJLCTLrsb8bGp8pJKJ2m7ez1/ZOyu48ei9n9BE0HHLRBO0DpeUPGQpq28MrOcpLIi
V4aNfnx9H9YugoOg0ELOAhY29XUb2q4k7dg5Sd288cSHeUbjgg17aXWllh4uyJ8jqGIrZ8lu0SfS
zbBSDIVx79ospuVu4zStikD4DHjmJcZsKHetS3luA53kJG6682oAvvGK1uXXoXn5hdU6kaNMBYWP
FmOA+iXBuC/sELwX2S/gK1GMirQbyi1ByqvCUU2jaFFCPUPEnIU2e7dEDoD2en0ea7oJZv3CDg+7
4AK2a+qTMOcGwVnX3jft+/QX3DrYMX+Nb57fPY+Nktheaif5dI9/NMSXzX1QbOz61iwU4y+3Z9sS
yyxqN6Lvem9jkdauBsxjJFcXohmEJM4nIeFgzbqDScwilO6ToB/ydkPE6gx8OBNoEYqtUF0J1rlS
1BN3Eid9ch6s8fMvbPPJ8MojajlCH3yJ4Q0jNO7MLX6Q1W+P2A90LDYbIKvzBbLnKWCOzRyAY25s
fiy3Qk/r4yOyBVpEH6kpZX9NlzYwNaE4plumZSHPvv/C8iDv+ef4i/wTN7QzJ6qDIgyrj5baDwHb
cONWz8/J8MvnJ8MLXZgjtzH88OxPoaMfKrmhWdckePASdVSYofZVRRkWU9el84wT2vg3jXGwGnLo
m2ZDyNounApRdrlMJydzLAhx6V0bEblhaazOAWk7f4FjIoeqDN9QLwV5R+Mklv/WZPedGU327vp9
Xh5QEMCgZztknW8E+C6Qtxt9J+H+jRs17FdmgEQU4liAYqI3yfnwqTF3ZHIbN9FpPBUfCvZmvpqM
d4FFA8eABDMisRfJNKvqPcEa4ialuPWD2+tbQS7jI2+KOkVY3AhanU8B/KaWKBw8Onob9XY8XM3P
poyvXIXZ5CSjJsZ3zPtheOOYj/1W65/Lc7Qkz/D2A3yGRJSKt6kc6Rukhrk362HqAEbulrvu6rov
5K9PhSjrNFc1wCAVhJT8UNdRttUu7vKunY+vrJNfNLWVLuPrPwb+nnTvr70IAJyBeQxuCYrwEd47
3+axIFZVzsJKRHdT+Mfr32MMD/8f9DsAI19QFXe1lvOyRtwq9WOdyoh2U/wLEziRoDzJgzbkg5V5
VpI/TahcN2/+s+GVBycVf06gnMtQNlFFtzAKywqfew3nS6QcINYYpafProXQRR5V7d7odhIpiBdv
uN79gaQluoe4DPZb9dCbiZGcDrWdOMEX/yY3rsY+Yfil+eOSKsVpUo5SjSZYLc8HXLev1IZh9O76
nUCybAFbgPJCV/MCWdAWddpTJ5F6opXPxlZwcu2iLYlk0JsCvYW09flNIGPnlR00ejJmNzTs2PUH
CcMu5Kl4EBb6gPPh9amxNX8GwskKh7YNm/F6dCGyr3DY8J4thNRqvK0F1X/TMw1M/+3Hr9MWh9OK
Ll3inUvh6VLzo6LzRIH2xoROYJVJQ3OIqfV7MDxdvcFnIpRHk9V1mTkjRDh7rU4svtFuZuWeISC8
xFKxyzCvFUWxVJEUaH5aP2r5DhyCWh1pL17+IKzrNSoyo3iSl6cZ+Qb1Gshp0uqsA6ETWhiFXr8x
jZVjCgAguPdQ5AHfWaWvg+nnS9ep68d8vG123tWkpkh+unA70AjOgR+o0plwZrQN2rvjFMlI7/XQ
yfvo9W1eOUlLOTz8WdgWC8zw/CJUOh/GobCqx3yISiMiRTxvXeVL3x/4pRMRyptJWp3WbQ0RaRWj
5S1izg76C21BSVelgM/MQUZ3ia0qEQarDgRqdQ2wp+Zx4UVlsUdvNWNrv40lsKy8Dyh9Qu5tuRyQ
pEyGwltr7AbZ6EYcXO9eD0Jcwc7Y50XkBXe+97krN47YctEuJYI8Ctkg5Psu8AloquylSx+GTlTh
bIYBypBlZE7h2O+EuU/trcLtlZVE50col+Udx8FQjgRxAmIAmkkezSruiigdD+UcuVdTDiLvCqgh
kmjIvqJoWNHA6NbEW1ZqBGy3Pwz9gwHuyq0CnZWzfSZC0TF0ZOgfzCCC8X1ffC3rnS6/Xn19PN3G
OwRlj2yHmgnUjAFkq75EEw7njqaHwdZDulUPtzqNExmKSVJXXUdEP+NkVxFtQsFiql+vBYDAXliy
kY1durGdawFqkMLPgbZ5lPm7iiL1/n7cCputnSqgbBYY9tIaV2UUF+NkAp+JFkSBFvXFjdke2fA2
lVe3x8WxQkYFdglM6KUD7PlM0E1uQPBuII8OGmsPx1rfsHvWNuN0fOU9QTXf6IzlRB5dLy77N3UR
b8JSVkQAKgLTZMHEI/Sr3Iza7d0sdbr20RC3rXG025spvzrysUAN4REvgGgkNpX9toUAqY4r+CP7
qOt4Fh9TxGRfvxkrLyNq7gDgAV/ZAuJRFqrkBSvMIWWP/KbM7stgYwZbwytRianLs0YWoPvmzst9
QL+8/uVXDisWBewbS2ElDCxFc8imcBtSZ+xx7nZ1HebkIZ+i8urWN8C1LSQlcOzhBeDhOj+rzoAr
l9egp+8/OuBBIRuXem2JPIATkBZfBKl1tLz0K1HoBn0s62hyo3zL11s5p8Hp+MpVK1jDusrG+LYf
lXM81ZG51TZmbR9ORSgrJE1mV3pq0ccREUDrWJW3FYnncSMRuCoFNc2o2AHY+qKlCOiN0hbs9PRx
rqLSjIzmQPrQ8Xavn6nV5QKEHxgtUGWgpOZ8t90UGTTZY7e7egdQTdDuWbcR6FqbiI/bhrIN20KS
RbnWaKTUwfHo0GqveGvLgxXN8sDLDbjF5bFCY+ulMggJKXCYqplZ3RT5oPGifGR+hLj+NGwc28t1
Oh9/meRJVBZZD5FLivFNJ5z9fSB3Ab1aeUAEnAIsFfI4lpp5lE5JiRaAdDoXXtyBujS/PuSIXYZT
AEQpDHdksM8nUbuNDlQKLR5b/64oD5TGpN5gXltbp1MRyt0YMo3AJ6mLx6GPTBYRZ5dd78Sez0I5
TxMwbMLKMQu324t6V2/xr29MwVfUrN82yLtUGL9vI306VNatfb2SWqaAw4qyV3tpOX++EYE1dCk1
0vxxNuPe3Pt57G5ZNmuz8FBFBqoCvBgoczgXoaXDODUCDHX+GKPWckjf8/Jwre6A1XQiYrmTJ3fC
48PgEZIXjwwLld304qhd76Wdi1hmeSIize2OaxwiCu+TAawWPXpt5DobE1lTHqcTUbZj6YWQwR/H
WqW7bjy2+v4XFgrUWUs5OCxytWYGIfIJZToW0v36TVvuGnrY5EpfncKJCGUvrNIXQ1eZ+aMnQsDy
fHp8fQqr4y8FZXApgNRSPfJOM0grCjd/zNxQ06NuyyxYlvjcn8RGn4yvfP9giUsNOcbvgzdZHZb0
jQ9k7xbEc/VSnEhRjhNFaLDgCPM/OtXeLO8IdJT/+PpCbU1EOUvjJFzOa7Cxe598YNH9KChv6bgh
ZGs3FC2LnnVGjvRw/iinfertyi39tDW+omIHC/AvVy7jg5cYeDCy8UpsjK8msLWCBn7hYXwQUHbf
q61w+dbwiq9iidLjvMRhQmCi/eRumOFboyvvg0mE5UPz5Y9C3DrtftjqPb56ghYKPMTwgB9QX2kx
dr43WVP+CNokpz3UxZuiD6n1/Po5XZ3FiRTlCMkx90aTQycRP3LqYxrEr4+/etVOxleOUAeaMZZ5
gDh1882QlPWN3OIrWJEAJwg5Cngri+Gk7HIrCNDoMsseBQtbVHs0Byk2olwri4S6UFC8owQAOk+F
KkyDKOwm70EqlqZh4H1rdbm/dpkAoILTCzQ1ghC+GnBK27aeJ5LqieMe3Szy6BvRb+zE5SQWEbDw
bVQ2X9rfbpZbbLSokVAz8jJ7J/ItQ2BDgpo0mv2q7OqfEorPgRuNWx7E2vjg2l2cIfQeh218bgUQ
y+JOyXIjCbobMb9tthhIVsd3kZECYm4Fluq4g2MgMGAkxH5fFF8ruI6v7/KqAFCKIlGOyvmLK402
JgBGapiA7XaxSKfI2apBvFQaSxUlLEkEgZckrXIZzKIf9F4OgB5bUftRM0D1mrRb/ZXWpoHQDzJI
eEMvmVpIMGaD3ulGUgC0kz0NIAm5fp1OBSiz8Jt0GAD4MBKvvC/k3fWMdFikk++vaG5uOxlBtxQj
mdNwzOMtHvat5VGOaTsPzsB0DK95x6G5YfqGyl7dY3BGACoPkDY6gZxfg76RlNS9bSSNHaGNWRe8
DYx783pjGIt0IkVZJPQ9Qk0iKouToC3BYVrEP67fY7BqoIszEFTgJlBsMCZm8B60/pz4Po2LjMZX
W6rIgoBZC9BddJKxdHUXTC1tR6DmEtNBV+Ig0uctxuO1fUa9ITQSYjPgalk+P3FKrHlqCsOf9KRC
NbHTHHJjK9qwIgEXDI4bon3gWFBjcASIlMLTiJXU9qcs+F5tmRiXTydgQajsXhrtLMdJWSMklw0G
Ho85KdCkU7x1PwFI9four0kAiQq0xML+CDbi8zVqDG77k1/oyaw96HMXeXMZ8WYjsrSyTEsBPwii
lrb1gDmfC2GSzpYALWeSsjf69Kb6/voc1oZf7hpSEAuRhvqs5XMg096o5iSwokyG1VZ+Y238pW4c
Dz/KCy+qJMk4o8pgnibwzAzZG0/fMF5W1AVIu9DFHOmmhf/WO18dc/bygKZ8Su5M73kfadn16ggc
dkAqLK8BEFTK6vetPQtKxJSIYwasf/5mNt8U+f7qPVi4zbDNaCvvgmn/fBIIbEivHSbgmsEK9lTy
D78yPJCcy0UA94e6RnbWuxoBvQitf6fgLw+uh0wvdXIw41HMuZj0ijbNiT9OelEBRAhEQXaoN27A
ssbnbjMar6PM2gWxCNTdRR+FceC048JLWBYWOEaPtIxfX6EtCYod3xeZ2UEEyurTnWHsdB53G+do
XQJycMjA4W8VlGKllsMWJqYk725hgDFyb24xQKxcBSzTXyKWr3CisTXa6lM3TV5CZRDW2nKVbfI7
/fD6Uq3c5zMpy7c4keJUvjnzGRMp9KNXHcyt6MVyGC82G/xxSFshQQbi6fPxA5dRKYbKS5z8xWW3
vjw0xYv9mc9bEdB1QVAdcK2ggtSbLTppFsPAQIBlIHl8TPPYJvv0S9DvXl+w1W2Bflpaji1kZ8rl
NgNHm+AWuYnmfKm0qPPfEhBP/MKuQE0huQvcFhwh5a2TLKv8bgI7gMbCqY2z9PoLAjZY1KL/5C68
KMpr56Aw5DSA6jQ4OPVN/83Lrrdo0DQNLijyQEs7JHWZ7G4QI9pJJz3opr8WxcYuXB5b9OeCb7J0
6AJZlDq8O+LxsGVpJp2MJisMrm4DBlCKg2cUYCTEDtEX5/zYGhazu7KyZVI67/K9nb97/RAtv35+
K5aOcuBSxTMHJWgpw4uma8w8w/DeM+nvef5QXV9QcC5BuXeO19eyTi2ZpISEvXg/bamnlR0wQIwC
QH6A/1yU/eu57xWWSaekLKaoEW44ZNbN9at0KkJR42jLjr7pLURY0H1ijsGz41VbaKef/abVvQDc
BJMB4hk7ruxFxibLHHopk6G7AWsJtULagiPukGmRZ4TOtOvd2N0KHa+sHjwJHVYsVCJo+5Q3PBt4
TbgQehKYY+R3fTxuLd6aBARQXBgISNpcTItoJZ5YyubEElnoRCL9dvXmwIiFCbV0c4LCU2JxzEVr
ULdJp4QVD3pLQsnKcCiujrkCgIbIAN5BMKbjoT2/hmMqfQLykimp0Ma75HNUb6nzlWU6k6Ccsamb
tXIwIKH1I/9zv0WkdvlawGWEmgM0c0GBqbaOlbqT3U95j665Y+h095N2kGNoBbvXN2NVDF4+3Jal
6ENVh2D3RGG9RfqEFh+0mURVfzv1iNhUXfi6oLXlAiMR/kJsEfuuLBcI7QqvbKoRvOXPGgk9Y2PD
lw1VLiOcC7wboGIBHYQKZp27wRh7u+yT4oebdQ/8q/W7GNlD+zW6fh6wRjz4w4AgXtBfCVbWldVI
kZAhFqHdbuzH2jItfRhxMbDteMjPz60LT9gcAT9KZpLH3zPj6qY56F8IXBbGdpajpYbbgQkLHOqS
KbH1B2ocjJerVwd1vrBtF+ZVgHKVa8dyE3Q+jSmTgnVh8+xM18fMUEgMBkDwViI3d8FlAZcD+OJM
l4lj73gQyy3Kq0VnK8fIht209OMx4WN7yutXtY4t58Adkkam4Rvf/NCmG07Myg7jewPRtLBVIgir
vBqmC3hI3/EhQcef2blPu6frtwCPEvKLgOABPqo8EEHecL0a+Zj0OU4/Wnj9Z8MrO8x9qy/Z3I1J
K+PZi8jWBbi0xhdGnb++vqIn9KJDkGPE+L69H0WY0oNh3DbNbrze7D8TpFZPjJy5RmlDkNXFvAor
/zGY0LgVb/jVVSAQtCA6AQVBHahKXN4OJK0QMoIgFs8O7lzR37y+J2uHFpXveLMR3gKITTlSzkRg
FEikVVj63tBvLRkP1ycNAmTCERxa/rmMobmypW7dmXpCAa+Oe/1avYGnBwVp8CyWPhDob3Gu9gB+
Le2mrAU6d9yZ092P19fn4pFbAIQL+ASUp3hLVQ5MFlR9DaiCSAx539lGqKFxG/vQbWGdL262Ika5
Gp70xGBKiLGoE+s2QavNz1dPBLrJWzCReBtQ/H6+TGbWTgFqHDlsjt3s3zjzsRuOsvryupTLeaBJ
FY4sNCCCLGjkei4lbywQo1dmneRWBAaYUDOuBqbiGOEJQpZuQQSBkuhcwhw0becLSGA/+F11LThO
GVz5+qXwqU8mDE7Mu8mIh/Td68tzeZrOv7zyRAMMKUlXGHWi+bft0+QeazSIa46vC7m40j8n4S8Q
5AD/VmmzMzfQMqez6qT0bjN+P+V3rrNhMa1s8/IKIeaxFCSCl+h8EzoaUHRuyOtEB6YiHMrd6zNY
GX5J9aIwyl5odtRy2WK2PWKMDk16/fgdDbdfH31lE85GV165lnMuMTOaOH2YW3GmHUFcXW+xE67s
whJpB3wNbMYLVPt8iTKJC8e8okmY8TSkh0I+O9r1y3QmQjlNvUDvD59XTWL4X0zzntP46oU6G3/Z
ppMw3SC43ugE44/6QzUeMv9mAiHHVuOMlc2G8Q0nAglrtAtQkweTaWXlkDVN0ov70guFvzGLRXWe
mWVLW2wXcXE4dEAmqCkcreyIradukxA37N2om4/UCJvyWWPRvBWAWpOFJQNhA+rUYQcqRwv/P2+K
loJl2AmNJh7rHSBaFqAv4DUuNrIWF9YO5oUICEhZFiY+vHznu9OmKdNTHbKc92SMmyHK2D7tb2b5
9PopuNifxStCoQ9yR3g+wJFzLqcnMk/nYa7BkBPDGRZXK3RlfOVhmhuW2nTC+Ho5xPOshQa79sL/
lIC4IwjSUV6imrWl7rfO4EIh9t2+HR4z51imYbVFlbe6TihRBFvrwoGpJjCAth0FqYMqmT9pZTRs
cVhf6BNMAj4wCruAsoEPrBwt3R4NHqSCJnlwGP3d1CHDsLFOazNA7AYFNkgjoWZREeHmdZeao4QI
1JTMYbOFr7lQvMsUTsZXTpJjEzvzhpEmksf+8I6Be5g/dc7x9fO6ulB/SflZAniitRo6j26tQQpp
o659N7QfU3vj6m1M5Gd070SEJZzR9WaIaH8YfkjYvdbH5hZXwZYQ5QHxPcKcasJuVGlYWHujeFvx
yNW//GerpbwhMyj382Ds6dIaySkjm4XaVrBzfUNwK8Ad9RMOc65AkLA0U5obNBnzyGeRJkOmx6/P
YvXkoowPvWwQG7yIC0uhTxoZBpzcIiZFmBnhL4z/k2oYJcFQ68rNoLwXpmQ5hV4fwrc6wmqvj7/8
/tkbtdyMk/GVm1GmqSibjtCkwZenB+nv03jsb40NH2B1mU7EKKpWt9KR9Rmm0ddf0vLeCX68Po3V
8RE8RXAeTy2aep3vtJlNTmrmDSyrOQYb6bhVT7R6khD5gG6CPwz79nz8qZ8bs8uwTKAhQzVAMRy2
kAxbEpRLl+lz0U0GpQmqfOS3nO/F1VQz2GoYhKgZA7EjCMuVPZCTK/uRuTQJnFs54RnaKI5Z1lg9
SksTSeQk4RGjVul8jcbRQJt0B7fN9O7KLnaKUHvJDtaLaW4AV9Y2+1TQ8vmpEizKZixNCEIDjRx0
HvPu+sOEDAIiy7A9EAZZtupkfARDiMFosLiSYZN98Kpvr4+/dudOx1/078n4pHbBaEdT2DUIpmkR
rSMZ7En7tiG/MhFgP5AxREnlhT8WuGVWTWyqk0aLnslWLGrtxC6gVZD/uVgl1RUbC2822lzUMDvM
/L0DG9rd2OgtCYry04epdeYGEgga+oJtq7/3rw5sLpcC9xqxzaX9qVrRBTZSlmrGWCOPfkvql2a4
1l/F+ID5LwSPSLehoOt8r92s70mFKsGEhOZ8cKz960dp7SogDAd24aU++oLtVNSDWQiYT+CCeXL6
t1eTxOPbLxoVQZsFXqXG6IYaKPoeXDNJV4W1DMkWJHbt65+Or9wETTZVWWU4oCj28GnoXluHhmSH
i3JD6Do0U0NoWVGq1OBGl7ujeMg1NJ71v6B+ZeOKLd/wVOmpEhSlZ5WgHzOQWXkg41Fv3rjBB36P
NuPX7TKWHwHA5SLbgFfhvJ4foqBPZ8ufK/7QfayzWyv7Vxnrf32V/yf7zpJ/fd3un/+NP39lzcSL
LBfKH//5UHzlrGM/xH8vv/bvHzv/pX/+/p3ygqo/cvYbGPgPwfGLeDn7w46KQkyP/Xc+vfve9ZX4
OTq+4vKT/9sP//b95yhPU/P9H799ZT0Vy2hZwehvf3x08+0fvyEme7LEy/h/fPjmpcbv3b+IoUC0
919j/fsXvr904h+/mf7fQWkCIBtSHYhiAff/29/G7z8/0f+O7O+C4UYpGtBuNs4zZVzk//jN8f8O
cAzwoKByA7IVnvhvf+tY//Mj5+8Ldg0s3Qv3BwLqwW9/Tvxsb/7aq7/RHlHEgoruH78h1HV25FDY
BQAFIvOQjvYPkKTYIkR6E/X8Eu0HHIf+AH1J8JnWdjHHLOtRCqll3wkdWhr2mfQ/p3NF+p0/9RJp
666190ZQ2R9dPoMVXjM07oVp6WblbrKaGXQdzZRHHPgvGTkF8fSdwUyjQ5PjqqJxGrTscwo3q9+V
6Ivh3gay94yI94PZ7mqPeAVqSVN0s+sntIVCUUhq3oHq2R0jMubkCauGdr28muVXaTOuHWoHdALh
3PidHmbM0MdIG8epQjWTLGiYOwXq8FhbGHuS2zrSycgVgFSkrspPVuXboFB1h2AIO7BVNTvLyi0n
tAbNeqkK2aKlhXThUczM5vrRHIl2mxoWqBq7cU6GIKU/ujnXbknB6jgdWvnOq2b+mDrEy2J9Nju5
ry2zeqkJ8/vnyegpCa1eDx4Q/Z3AcTdNoFIp7enjNKECayf7Jr8JAlLU+4L7xueJOgMcpsYegn1L
0/kTB+dAHpOANi+IwnI3FEQzM6hT3Qcq03LhZy2l0cbOL4X3jY9akUWzyG0e0qZwHrzeBWNs21Z2
FhfwCH7kTlZ8zGyI2VUA3BDwsXkaqGvGLEdOSB+1ByMPvPm2nHj2AYxVHJChepyfh6JiTUj73JFh
73dzDXC30YuoEl32UeilzCJes6A98MHX29ArUScXNi4bxS0yXKmI7Bmw9B2tclKHE6qImyidqXcD
tifRR9lQGt/6PrBurUYDXTLCBhmJhoH0b7qqyc1Da2I62F6ACUMbYAdn38wDUve12TcRT/sUS5IW
ox0ZZj2kseg8B5TCXDT8OLDe+BQIvw1C6XELpiXYq3qmTd7OaPpaDye7ZUGsm11/3w+guIqhMPAd
Bq/NxmPvetMXS3PoJ5uXDGfGZ/KL3ejVEBo2+uTtetuG/yZ6W6aR6IF2RJ/EYkbTlZ7SezTMALwu
L7r20dY88lwas04jVjnk25hSDT0QCs/9ANorN98RvwQtRttmJdkh3iBCvA7BJzGQgoR2VrlDNHnL
1jNZ1Q2AET1vQRPXa8/21BL3OFR99kP3yTgd6NjXLnAyXUHegmBFL0IWmBRNvmQzoTPTWKNNe2pa
VeSaPP+YzlnQoSFUmfJDxpvAD0thzR8bXqL7SgEGlSISU2c0kcY5nOG8Nr18rxFwdUe1bVgC5Eqj
uAcGDJ4TyUauhW4biN9l31rPqc95GlvGbOeo4EK/+gfLJ0MZGhbx6gOZSVnfstqj9k2WsZ7fAGVb
l/uuKlGjU5vSEYeqFEX5dho1RNVHz5iNqOtm7Lmh5WYX2TwFGoVXwexEU+FlY8xbII0Pml+lXtQE
gaRRa3azvJVGnj55E8NNRskAykOKphgefe4z47bQ7Mo5Si7t8b1E8Nj4vaCWXe88rWIykpUhm7jl
c/eJ4yDYKNwfESiruTWAfQKdu1Cy7BtT6UeNWxJehk2HDXpbkNxJH7PR9IowT7VuiE3Bg/G+nwrL
ONQDtfM3xAqKH8KV+QC6j2AIoHqqDHsLSsbuMLiz/hEmVuDvApDef0WvZk+gzxL6Tsaexazsi60N
9u+czdm3oRfWN57XerXLaW+P9ygYmoMItDT6RypMO2YN9MiOu4bmHEDdS55B7ukKcHsNZRBy382e
vdrs2vve0AtvRxtHPNM6raYYzYrsKSykJGyXSWrQ0HFKnyDmYgqys1LTzR7Nqd6BKxldHequnb8E
g4FwCR+tOY+kO/Z93PgOajUtWlhPs2tnXdTrRs/iSvfQE46VAycHE2mmW8EMgMogtntu7ar7Yo2g
19px1nYIsacM9eepYTMadUJjU8id3vfjdEHx77zcZcW+n/U85n2FjpWarnk/QE0h3agoU8sIgV2y
ppvUzQNr54wG9FWR5szDcSKDHvp26+38YLCgZJqmHsMsl0CLO4sFeOTU9j8VeACMg4bOE1+QYUg5
lEfp6jE3taG7zedUzMe8IDy4GVgjvna87Y1QinZ+0ow0feoQpO6Ote9/1jyWhnZtl/OhyjP3dk75
+MXpWXbXo9rCCsuuT4fQMYeoZ5I9odBCPIxdV//okQv1D3pOpyMoKQX0J0R8bUqn+SE1qXdhBS8C
j8lYgTbScGe8ZGNVwvRuq0z+DvXtuaGHI/rJEbYxPmml4b+bfVc8+y3oOyK0GukTpPX5uCNzOj4T
EN2UUWr36GeDDXIOXo19CfNiqm7mKW21aNLzie1567ozCKhK2Ycp0pDovQ1APg0NMRxsXjnvWV/J
LK4HwtJd7lQ6yjkp0q0hko7B56Gpc29nB2n+Qrp+9kPWlDoox0jAur2fAlccDY207BDqaP6B+Qz8
LtVQVXOYysG371Oql2080XwUsU+5fJvzfMp2DjFkG2VZ0FShzumQR8xI9TYqOkqMyNFyUKflYwqG
mp+m4P8Dc/ht852+F/z7d/Hw0vx/YBXDb/ivP03PC5v4f2jGqjObGD/+h0Vsw7iFBwXoPOxOmMT4
5F8WsWHAtl16GCATBB4iADn+bRFr9t/hj/6EC8F9gZnq/GUSawbMZQuxNCBqoVfxkXWNTfwTtHri
hYFrbinBQpAXLbNRdKemKFgOuhFg3/ZeaQr9ABszqOGwNn3RVwcfcNqkTgfn/dQt/dJLOYsbqQHY
HpltMH3LNNfrI5r79Us7AdQf9h2Rn/icj28nZ9B+R32xyWJzzMdnXnqtDcVVjm9seN3+XdULXkd2
MLh2aKC3zFf0jc55GGhlAAurprSMWs1zoJ3LqQLrLOmD96Ujex6ihkCXkW+j28puADzGOqSjnwXP
eqFRL5yN3n5iDtH53iZ5+iMjelbHJKvltDOqfkTJXFcVMD/Llu0KrYAEJHzLJ+SWRy8KNMdhMauq
Sg+hWMGbOHBdlrF0iG+jrtUEGYjftPoQFdQQH+2xyORtMxJa77rOg6XSZswJROjJccweNMKrg6fT
gcl4nPxmrsNRM8sCrC5WSX+cHLk/vJ0z7+bMtwGFEqJuKHsDgzGaV1sX+fexadBsyHVvCp16b4nu
jc9pKoOtFjRKXAmvLcB+6HwOsqOl/FAl3wwqmKuDabwdB9Qtxxqz2/rIWd/lxyGbi61+LkBAns8K
BHk4mziVEAj6o0AljaX1TNK06L/A5+RV3Fqk+kQDr34pgqBjxxlKOr8NGIUb5XWuSSMTD1wbymmG
Hs9l0dyxTFo0hEswfi65b8Maxaa1oGUQvW+wT1k2BfTQVEaWSNKzPhSZ8PWDL0AxeGdNBrIGbteh
0Z/ppjh7mQzgEVitVcEo4FLeWhxGQQjXCtFUWmfNQ2DkGhBBwmDPvg1bJ/QHYY0x0BGA8MyZbUSV
1sog7ufRqcNsRK3lUzpajRdW3Lbq3ezNFt/rfsNjuy+6GZTLgjfHilvjdOsV7tDEGgixjT1qxvtv
Op6PTxPOFokc7pd4iCZ7yI9dobvHfuZTc2wLR/MPjlM534WfO7ej08D6G0lP5rAkWjH8X/a+pMdy
XGvuv3jPhuZhq+FOOWdVDlUbonIoUhIpiaIkDr/ecZ8fbD8DNvDtvegCqtHZea+Gw3Mi4kSUa6u0
9dY1kZrtDGejCV0dci15mD4suSNdtfjIQt45ePkxKO+TisEtRVbaZmRvEqhj82MZAGW046jLCzLN
YiiXPS5B1fNh+FjZzsZDtmddUfsoH4IGjBNVNWISYIFHsdzyJ+TMmXobpAvrDE5XSaU5ofIg3DBG
z96HSVkXAqYOuBwThqJY6vQ2A4an62A39KJTymApJbahvFkirCrVvky2N9iIyKFySz5j6ijwOS/J
HGNXM8Xbf+sNF/LcL2T7iXO6Y4jbgZb2gKk/fvN7pIuKLhtxcFhDl9CCZ83h+JRIfv1WxbBUVitM
dyspcCkgLbA/ZkYjnKtsxpAVbGuQVC6GeenRhkmXVmbvqa5VgfkDj45j+SUeh/x2WgXygXkcW3Lm
69Dzhvm5m4+9giwBjgkck3tv4OfabmEfIEEMm/yvcFxU34a54ZsnxearnQBOwdvoM3WZ2SIR7062
tB4KPWcNSp8/rdgOvC3KbjeVh14Uior0PuqjcbzM3dKHhyLuhwt6pgTuN86nbwDN7IshxXyRgVlb
wHTm2+bR9tbhKqIBxzQ41wDOu6lhJh6iSngJTfwM+EW3ItqXxwyiLMS/Cz+OrRldH1XhVuzInAdJ
8LBiJPrMcI3fBIHw6abArNLV0RLCr8M5t5OjZwsnVaq2Na1px3A3rhm4eRN00zJXSzSaHy7QcjvM
cSE54s5ct9VYuAbYEmxmqUWBNNvDavLivKIZ/CtQYMaqn0YTNmpNlxdfEBu2YxwtP0M+2O90M3FU
YRNJn1MbEnbEEvaCsQrn4TfuIjIrqWNGwwuW8Bmw0D4ljXIZfZoEj/sTAKCdAyvwRNeTE9ZXLOvW
pdmjqfgook3cEUAe4Q3osOKvhbbmwQRs/uYe8r6WqDhFSPQiBMG7tXS8EgY+63UWx8ML99tyl8/e
/t0kil5liaTvs9xVX+Hx6IqGhTPKlA9N9KNM9PzsECQ5VXiJYlZFW9k5JDDM+QMLkP7UCIyo+UGs
ORkPhZvZ58iS+S3mg+PVmvsV6Y0kEmXji3g1dbpfkSNfyO6kY7+HhymYymdajIFEz9sFuGC73fBx
XRJgwEaP+UJxPA4VBmT6nfk06yu4REcZRnARuDoRe3G7RjHAoc8RC/9rTZTqZUXxuOK/MVoWtzzK
pqdAwxCy4sqq5VQiYWCLK8Z8Mh3jaRwif0MjvxY139YJUFWQkv2CaQDgiCCRIg30HmlUoTzkOWaN
Mr8ZhINIxSfLjGkNzuN1jDKwo2WOugfsKZu5zpCmcmf7juXtDEbo98ACWZyIE+N3h6Sv9ACnEfey
KEKzKiwI3EZ4sXSnddR6rOJs6EeAiH1ULMdRx/N96fYtbzI9dmjnF+fCoxjYLGujpmy+cECGgM/4
MLHG0A4Q1caL4NXoNfy+jvRfqUxxVVfH+ANW5si73fsIDzkl3d+eudhXNBNquxhoV9I6BzjpKlVo
iVeo2NKtlhPf/o4w/kqglOu26VDIJFiqxFmLe0Ujq1qRKL1VRQflU7V76jUcjpUFNCGwsFztNKOu
2ssS1b9zfvzJZ0Y+l75MfpV+XR98xvO3aVmCz5FSqqqS6xldT+wR6iKiYuwaoUOz1uES7Gkzs0C5
qsB1x17WQvu3PickqbOSpV2T7LuZ6jjoaVBFiKBTbQcY94NnMoowBzqDFg4oTKVIsD5QlN+xZmJF
j5XwPgluUjmlryxYux8rnvelRjLL8LQMEer+jJn6wa6lME0JM19ekc6SsOGDML9mtqei3ojnU+MM
9VgClbO8pBZvV1WUHHghDsHh0WAexaFzDfWpAWlAUuzRSzZgxcQnTGHmpYK2IfirwPW8DzujX8UQ
YJcG9GHxXuwbbn44kiBrOJVsraJ8yr4Eh9FsXQCMSgBjrWPUisFmP/0isj8r29gvueKlq0a9DqwK
Bq3WQxr0Aa8i5rmtO0KCuOoQwMYbqCf2dznS7B1Qv08PJWCUnPhKDMqKmwHGLGaquo5NaA/2YPor
QwfYeUh0dG/xlv2e5jz+THOz+orjvN2RReo5a3oZq6GRYsj327nIxYIz3fDlURdl/75jCIBdcTf0
Jxl6J5rEqE2d852PQ23VLvQhp2DugNoUu681RSxvy2kxYGJPldiqaO58eJvG1ufHfBVkvSm9nuc3
xxCoU1vSkf3Z8rGEOM6Y8UdKgLLcG6KtOi3Er3gixySygN+3CTE/tt4BhsOjYs6WNPwYqQKYWgVX
WcNYg5YL0Jgha3xMt+Og+sipaoOpQDLjYwTMY8xHS3lR6SwdxYlesIFXIzOpOYC8w7hQYfvOdx9d
ynlyckzEtp4mStNbMUNEatDzRYiiQ9e4g5QmmTOzqwnaiKiORZrysRJiGHpTS3StBGl1oovIo/Ob
H26LrSSU1YAuPP+KllSQgxyTPn8cFp5mX2Bv8H0KOnZd0gJ6kMUZJstBCWiB2yHYamiZyqiGRyKQ
n5lGy9xMyuJbpF3hMMoM3e7yo8431b3o0gN6aHpV9Nurdwpq+G4DknkQegjoz62XIEsAqvsuO6AV
iZYTMNFewZFVLkX01PEYi4kV6Owlewa4m5ZAj7hF7w0sP8cpSkZ82sYC0IQKDRVy0i9uWbcSYi6e
BaiPjHjAzQFL9B3h0OTcjmrZzZ3OFTJ8qpkUQ95DPo/B90yTRQUP8F9Ih1pindQ8zfNOox+RRlb1
nVyYQBpS7PbXknjUtHCgSVYNiPe8LQrjJaDdPonfDLfurw4XLetgACaPIU9F4jSy2LwDzMW6f2rL
/UZlrisqPVCD9iRecBqOhSYAh6YNREiPVJK2o7IP0eCtESyVsxyMi8F4EdRTOZijDMFh13Nhonfu
o1k1i4aFzUnxRPgW+drpfIaRXRldQqN4UCveISo3j3Hx8XzRDDVqzQHu+cR5CBok8OwHtYqYtyvt
96F1C1ryppMkmS99DA/Hti9n9ncKMdFXvBjLvppgX/AcpLLzJ6dTGbUJDdDau1CsjxZ7kiaabvpd
sgRHd07xRcjeYUwwCdpgRbmMkQ+QiGcTpttnhNT0L4+5l72TQHXvYl7YE5tGCj+kaR/WKos1kuf9
bs1XFOxRD2uSBAU7jXiuKjzim8NXn7ZWZiFO7xGP9veCR4JXQES7U7F4v1fDUqQYJgInMHkX6WLP
O8+3F4vYutcUp2BfOQ8X10pgazSvpk6bp2KakJ2b2CyIjlyDwqoJpl1olYIxfUB4zIBonZKxn8GS
yV8e7VJWgdpbSWP7ORYHxQnHK8SZ//B5X7BqtlwAeNUUOMIe2C45RwB1PxXN2RPNOkubfvaDq7Jl
kJjLIJ7CodTLnOIVCe36P4QI/x80+2/XXbf/O2pWbYL9Wf6TS77+xP+kkjOoZrGzHwME+A8qOfoH
ydyY+KA7QdP+Lw/vf1PJSfLPVbsP31ZsaIeAQ/C/+zeVnISgpjGQXCMkYFqCpOT/CmyG3cn/ACYg
W4Ri8frhriZP112B/4NKBohADZBqUxvG+gfwZlGTgh3xdbFMwTFX3OJIGmheNBIM9/cgionWQ7zJ
sOkC3b9lhUK+wz6nw/2SdJgMsf6LHrLzMqRwxF79e5iQLsZYP+kOVQ4DaV3gX6Ow2xTew9A2Amyf
IZB59vFYlk3ZsWRtaDFHqKQ8LJ42kuYQZuOgZ5hkJ7DLYwTFSB2XLPxSIW4Oyr597bmjtyv1+LU7
swOtlnnOg3OeityBVPyOEFRQbWheWZUPih8WM77tUh6wjfEQxfKBp+s7geUY1Bx3JOW3Q28xBukG
CNGBAk1IFWkjZlsayZbP9kTBCEc6POG/g+6zj0HE2hTOsQXzNQC/GGUL4eYfafS6oOnaq4BHd32x
NCMGxCvvALT1pIP5j1rze0pMMxb9zazKl2CwT67IoIXt19aH+MkNcAEB7aNHdGG2qANrOsQaoRXF
H61isNFEEQ3MXsUOP5J4dOSknhfUpS1+Z/l0cCNGaZWMILXVeuXIm7XwJxQMdLk8/R0ByPklum4/
dGufXCuKtWmDMFRQYqRgbyQ27D1Uk8UkEwvybSKX0CrsXHKHtX64zMKYglQWgomliuMFkZoh7yzq
0yyBB5V7MLx0WHy57wsyoQ9ncYLFIJEfV2RA3gCmAIkw9NcpYF/2CshX97xmK3/pQHa5ZnDGZCDj
VM/RjiK9bgnNwiGZ46xrwEl3z6AHHNg2HXY3Ag/zkWaZbod8lU9BtrlD4OLgYBzRoBAswimUKJo8
oOZv0JVDjZ1ZehrCkYE2J3BphT3J+NdxI2/w5NvTyjA3QtNQNkU67uc1n/RJabHXsNvhn24dr2t5
6aSqHZ36A+uNbxmdP1mymbbHCfR3XBxyVxSQaU0lxdgdSldccgtSCL3z5Ia6Mwpih3w1e1nTiU5f
q83WdzAh81u05Nt4MgtlvgpNXD4h4s2EiPEAqoRPHi5fSxkvr9j8FW/BvAoQa3sK/GpXia489lF+
T8B73hYn0w834ldX0Aa5DiG9ekTnem3G1YCGoJKBSh8o7V1az+FYfsbSIGVX86h8AXCwh7WU0EeA
0uP6QzO/YWQFiIBjnC7R1HLFyu4gsJQFPHkGOZoMAMhbC9L6Wyc5XCyi2S632uBMr4Xe8NX3wGHH
WszRzm8nkchvSLfMZx4vAb8PJbCRj6EfQFZzo8ejCkzvcUfJvB05Tnl1yJeJFicw+5gMRzesSYN/
6HJjtYvf8fDgO6I6RZVX6NUrZ6HwrLpsGG2Tm11Ot0JufXceghEoybTi4L0LR5nWY+qH8ElskFw3
dOhAp0V4AUAV59rYyq2DIyeoa1h46/uiy44GCa+6CpFQ7Gq+lgG993qdskZCMJC0lvWcNpR1dG2A
Uc0j+H+P8XcL97CsR2EyXEYdLxH0GNdKI8FpZug2oOG4ZyFe6waXSuUVaMP41Md47C5JOAe/9mQC
QYy85y5o56TcrnN7sS1HyHUwticxsej6TcZ2tLBbnB2kBrLSQkFzXUdOUmrfONfmoYPvXIiOXDrb
oMJmU1tCKhOfCo9Ju8HUa9WNHYvyM/TrsuOzgOPD6E3jqLaAC9bGiBBhmD1sRqY6weOlblWJ9cgz
utI1rAGx9/ww2TJ/L6eyBK26u7hrFlNQbMIosYfnKBgR6BhRDjcNUo4pfPqKlMhL7HxcXkhAR3Mr
2TaKlqbbeGSbLrZHK3R8D0mrDmo3LytrhcJgeMqMgULIYgWHgMtce9sWIZ2jNoJNMtJT8d6GmCAD
EbWYDIGdYW0rnW/tunbfXmWLBtKjZ/eQZ5PMbnNQA7z1xdyfgx2PcR3uMk+bnM1F0sY7iItDCpOq
pOqXwaxnY9PxD3D9/RamhruvIizuXiS0HhDdBHGfVPhBYE4O3t+A8OEOdTPPUwJWFkcn4GcM/bYG
i6TSMykD6DHI4POkkpl1mMiAQP1exj5hbc/2QDRB4GAgIEYrm7jfs5vNzvBMMmTIbo1ORd8ElNMN
CU80wQMQbgNSL3ab2IpFixcQMRG1Qto1c12XOHfwb67zf6OgSrCHa5+d15iRi7lJfLzD+LmM9W+3
5Turypkag12QPl/rosc83GDMC5OWousPK8DiHMYGMZ8AI9PMQm05qXxpmfDTFwQF+8cW27Sr1baB
Vo41Zs+u3OZvrRiIjR1G/A5k1E63JmGq0WH0Q4FMaUPJMyiyeh78GNJ4cwDHhTxtAnxZs4C+uPWY
rt+SBN45VbRitz/U/dTo3kQf6TwB3mPUdFhRM2F32Qemb8SutWizkY7iKCdYOB7htEmesHjrO9hE
T+xXmr+ydLhKZJLtS9rFiftiT+wLjidwRRETvKsgtSg/E5oD4c/86h4QFbdK4Hgmeu1Rl7Hi1efg
RQjUPLTCBc5+5HMSf8bTOgHcMin8g8fAzJ/Y+dVLS9UyxUdJU7giGYSWEPiMFMEZsKGGA4yV67sL
yJzXnTNZiZkgzCDfLOK/KRiXryRn+dqAjIl/RyZO+3YFR7M1k8v2BHgyR/4JolwS2QjwsH8ZsBTg
NfMeuQOiDwZRYYq+hs+Xa75WRapgF+uHKX+edGLDqvSD/rR63CA6MBtu36qyfQX+HOAmYZrGaRSU
aFTiyHXYsAFVsuZCPMcLLJMh6BF0qSZVgm3kuad4mvISyhrl+qupuzQTUsJGqzSYmTC57HPsiiod
J5aBXxjMwc150dU4oAl4x3hST5x2ZK3Y1vPfeGfLL6+9KZrUZzB+Tl2xmLpnfEcTkoGlOMBxyj6L
IBmfVmh1/sBBZMIL6UecW94vK3QdQUFd63FcXiaxoPewWBUi9SRnays69bBXyOXulkrH2ietDyaV
VKX20UfRFeCD8OdaM3oV3gl5RbvhS9Ql/1+LAAnwvwS3/08xQjWt2vwZ/0OOcF1Y+fdYVf4Tw04F
ChEsiILBuBrO/FuPUP5zVQLAlf3qJJKAdv1feoQw/wd73XC1xXoKNFP/2h3/91xFouyfMoDj7HUc
y6EYT/9Lg9U1quo/Jqs0A6kPqTB8DxDDBfvN+Kp8/992PEyB3nFZofFLFzxiKFaLHj4IH3LoAEVo
YG6YoR41OcVK2QOBYPb6aqfXI87Mfdc1GDhgAzCFrBcNw0UI7gCgbENVMsPoYQfbnILNi8R2C7B1
KC/BqkVRFXbX60tusSZ1jv3C3rottPqUebfSO1hDiz+B8Xg3IaYJry6Le/EnjqFcrHi5PcJ9CnG1
PXCbgerhvcsn8AUmu3aJfPiV7CPYnZTKj7I0YFMsOBugqv09CMfuHQKuEGVrDZoUSMMbGVPxu8OB
1yZqE4+L6Ea4i4VrmwQWmHbi8HLFS88fwUDRDvRUCazYZYTUuGtQJgdgbKttI8nPyM7qYZGgURuh
Jva0WVbcyLJLjz7z9h6WX+jGfY+Ew37TQOeQInyP7kXvdQHZ2Feg9K8yYmENAQN8WcwC121m8gn1
jE6HKfFj62gP+iXZlD2COJI7ihwNL0GKJfer9rV40DntPsIxAEOei5/pPPLzyC37WWJ1XFQEM98J
JQeLsUDhXro9wM9hLurbtKB/cZT+kssw1NggMxVu7XbR8MmojbMY2HiJQx8g/BGc+/CSxeZAzNTw
KQFDF3sGoooI0vBsTA8T3dTNOnfyiBtGGh9r/TKsKnzgNLzrJsxYcTqAaynQHkS2YwBIF3oDuB48
yER3+bXsULgSSGNOYSwxyxEt+F1mCBRfUbZMdd7nouL4bMAaw2x+0Hq3F53jbllxZcunueTnjUIZ
CmCY/MDkxOtSowMPE2hd5zGbjiXnHjgVMnmgAE8vVEQ4K4rdHYArtEDCSvw+fZ8x0IpbjGPUDv2R
5XN41rHLsZcb340LjM+yoXS3pcrucRzFNwEHot8LR9AtL9FxFRG7o5GZf459Lu/ptPZfGHohg3R6
k2cEl+1HG7sOfQlXr9kogmc/qrlWZcE/ocBDc+Hja64SdoBX6M7u0YXhASQRGHfbPXZxoc8acHjN
iVcXTBfdYZHy1g9yBu4KTxFQ1T306gZ4YB8NrFZDNOMmSGCHRZTpqk/d1maLg4IdfNJPWH+Fz4qY
6Nj3TMFw1L1EXQnxOgoHJtoJ4WqiGC+bTMMbD062GaPwt4mT/rzKmD3TvjSuYpC21tOcDei6Z/tQ
jJa3ELyj2yN7WosyOHofyIcVCucDGNX4joakfNBs9PcjUawG86dvfBeAPZplmXxNLImh/NPmDG1l
d6M6nh/CXL9jXYZBcj8UlcOOwV0fwnIBwaKvDGs29gZKPLhcGxz4xcHi1l9YQCASKJWbz44lP8Fa
LChQHMwswFf7vnqIJH3nWukUbjnvqPhd2EjUtMePrcu44Nmxaw3tK94tC9cwGqQPiJOEtACNC5Tf
EaspG8GaQ7Xcn+mSqSajTLyZbIsvyoTJzWDJUId6iC/QBrZBvnxF+/DRhXP+qBzwaUnQtaC1T1ml
x0m/Wtl7d8y5CuiBYeNpCNDvyBOWthlCsCDLN9uHDge+H+FbxCygcGZvcjPSsGHleF9uBvoZxdLw
tO52+jMkjkE9D12H6pPsDtb4Imh6EcQcX1eFz7ku87kCPwUQth32HKNjCkimimKNGZ1J3Mgnq7Gn
UYVI661iEyKjcxeHeNru7FUCMwXzCaTIGQTMA/GbqCgevxN4ITgyAfUeOvcKEvCiwqjO8Dtug25v
S5p/JFesPeGHOU8O/RpENcjVUyAwWkYSENkkfqzxaqEO8xCyqyZQkFgKftRhcJCG4u/TSaAvLHL3
mXQ/Aoo6V6S/FJTblgWHcNmP0x7dFdFyGJHxWgjZxhIK9b64mXtdyUTc7DK+oXY6TlDiUb8cPUcc
ZQ8ndo3cIEy9+dLX8162ksUH7Eg8gA1poXmvy5KjfED9Cj039KfQAEDPM0Pvpi+QtakK8dhdNRD6
jNUrFIfohATSBjTELdL4GpLA6ppA1QLdyk8UuBL4TLgjSSDjGNdMhC41HwE91lipcE/AOSBU3ua4
jSR/UgYaj70YH1Qc34IF/zHI4bCI5bjAW7JRMohOaSCSeyFS/kWixPtLN5jwKVxw2HIMkADxaPai
IraU7RAOL3mec0ieDIogvMMw+2VurXcUU6CPWBVJS0HadZihVWB52qZr+Rf6fnncYe5f+zG8HRP2
OQPNqrCAAXUMB6+4g3Q7l9Z8UNuvd5QHurbbEp8BadIHuIeOjQKKAlPP6WKLcqwtX7cWijuQqn2C
yRpdamZUVHWzNlBqzE048ROby4cpX1y9rRu2VEgxQaIGxHGiuWohSsSbvO5f1E93YWfPeTFsH37E
/DWVDzL20YmacsHLNP1IAwqiU+orWvpnxVoR9PW7qlKBDRXE6NSooQdwFgfTk/vQBv5O5DnSMYV5
2nEuwuIvru2IYgKp8Vu/76yxe37ZnL4wqp8CFt8qE6FI7uJUbAhPLpZAvmF/s2vQRZjTqobxDvap
+R+DAJGLKNV4pCvVkGOWtjvEV9bWrFv4iyeQ92co4oAP2dbmskQrtEPQAkotus2klG2quuGdbwH5
ZXJ/h5MEm7obmCrMBWXy3eEjZWMQnVe1jS1qoAF2FAJZzpLfdI+KlgVQs6cGjnaAb8V4NLz4BbF6
CmiY/jCijKq+R/WDmBV+W26HGm5aNKsMpGSPWbRNV+HVoY9xMHWzf6PY3akBMDwMHtYYewpJqteo
gfFS4d7f7sYj3VIv592QX2HXHbC6s0HXoQ/cKuRS6vgp9TK6l318KzeMrDIKyZH0HpUiIn81JsI7
5s2zD4bnLS1ndCkhnt/5ZhXZgQAMsrwc/vbI3qmJJ1lDsdNVsQ7bYns5nQbELDUcbSqQXpehqUMo
4qoC96I7NVWDQCM2O2KqNYx/FaHE0NpHByX74uTm+SbL57I2Ur1lfZdigQjbSdDYAvSmcjkgSRWQ
0Z6AxEP83jLfzdSKixc2bGCB8TOK0EJlMvkDgbmtoIb0ZywBAOPbVU328JnDq7rvr1krVIUOrsO5
ftR5vhyGlYctOmIoMSnJjkMxTF8MtuCiDiGGfwmDtTR1Btj1T6rHpdoLAalKx6SGVS5xt5O169OE
K1aVXaICuEoErxFEqoCvTNz0PvJnR3b8fTPKk1M4lBJwPkuGE9UpsPdtyue2wz0NKgHb/OAiwOzX
SgLSrhxXwP77cYqfIMARvxPC8AsjXzxQbKXcrSkof2UsvWeZ9Y/rLHx8kqPypp5FNt5pSEx+gyDg
V5lFeMYC34bTyO5n0LZ40CJ4A6EzKG4JKAqoz6DSvLtGWBwl1MAHNN75xeb9Oxzt4PIYhT486j0J
b3TIknes2aHhESKruhWJWraTui149+g5pn4ITj6s2f5Fh9jxka1rMDcpcKT9FZQF6Y/zSnMUbZKZ
i18WbY/B3k/3C0xbb7YwJCnUSNYFiOnS05jrY28nH37Z1OsTKcHR34VrCPmJnIpnmnTSnMoOyCWk
pXZ5AfeBFyZdx/DPXir+KmJ4BtUEdMztnHNioJ2CNfdR5owtXzGAsqzCOiBuvgsjLlpITfv4Emyy
y+6maRrHG9RqLCeijHekQQrasEKEBn1j5YpkFaCNVyB2VeACuh6XLOmDQwTpUgqOFxtTb8AzCv0s
+IJbwrGMRJ6t7qF8Rc5uMmhADEgBwsueZVj7YprkF791c/Q+2DlMTnNWdKReUgq0ceOj/m3tXGig
ELJbGmxcMX7OcexEjztiHVBcvQM0g2EK8xlwnKzfWo8QghkvLANNT4c0/YD/lPypIjjmnrMMleaH
2iWEKBg0cUznKhvM7eg2BXgvd4Paccwu+59xm0bCcTImCDqVpZwvMQfNcfZLXGAVrxNh5R1WTS7D
PszbDVYwujZeJL4XHFegzHQK1lNsZc0ygneJ+6n7duPOzvEaDh8CopgGMoP9iZI1PRduzB65LCBF
2ADB4f6Qus91UdM947YiAI+bwhL+aKNd/OxY0Yic13gszwCLfTNwn1U90UEDguBlFOQhlvshGsLs
TGOdnxRwyrjX0wOOjbkqR0yzki/vvSjmNtuUaieJp2cot0OuQ/W8dd0KOHsq7wcwBe/TVPyhWhcn
rJq+jjZWtSQA5rdkCh8jqvgPGmQ/hMTnXGb54jc+tRJbkgNVl1Kysu4384j1gQay9vAA7uwmHAAO
9iT+qaMQ23qzrEItXk02zwfX2aH1pQrrYEqe3BT/WmR5wZRAayRyBxWZpyNy7b7BMGBj0L0aU94b
17/RzSVJpTa7Aj/oX3Grf62KP/IJqjRC1B+BBfF1OKfj+tkH00lmAE29TE97r39lPW6ALWsJt/GE
51g1A6LHZnXu1XwVCJPXaAyelQ4OfA8ftnIB+yTHCy3Nd1DO4OVYOd1HRP+AUAQioUA+ssQ8D17d
hSqytd7JUntYKliqb2gePa6WYPUxWP+WEYARNVwGat0tdnfRhe5o5v87e+exJTlyLdsvApcDcMAd
UyB0pBaVYoKVmVUFrTW+/u3IJh+7uS6vmHPCAbu7sjICwo/ZNjvVTJjB4mDcjPdrlb+SlXpnOp8O
dhYe3cZeAuUyIXEbuqLeX16CZXIomt9piOrshnfEgq8j296Cxe94+I7BJNz3vF/PMfElv/HGDYig
3Blhul8ZN9g68NkvfB7OctSW/bZ4YFPjlLwtMT37KMe0zoVvuU6/yKtZZ1OU7+gfR3gWP+IhuSmW
aN1C+/2YI0uQIR33g1AfhEXzDVRP7LduMu1GgeK62BXY18QH1t8gBY8QG9b60Usux6RM+XuTQpzI
/B2HGYuoEW5A5NfeVB1/ZYs/if0eb6aw2Y7A4Oprnf9sE2NX9bHwbR7ogWWm5zkXV1rRG16bqW8A
6JZ+YSLcC/thUulzmTn3XTruG8dp7xOA3kBpPmXtHpWXYMZYWD/gWJeFwLVUZAfyx9roDj3rh2qF
/ZJaj4Kju5ijmzSbf8zNFD7TULrNk3CjrPXG9rJnW4ybuteneBTHqjb2ydoe1Ooe2rbJL1CRP6t8
C35c7oU1ncc+PLThctIkkOMue84tQQgz35oyOlLz+GjpukOyyU9mm2zMUSZXnjBPfW3uBbCL3RnP
IfUAASmfX7Ps5Baq394L2Z/CpdxGlvdgL2F3iBducN7zxJnhZxozc3xu/CBf2ju9Gvp2dJtbdJQj
ks1r2iU/Qw6GK6/oje6z8Cax5XCFuY4WXlRvOH322aut8kCZ96aNeWKkY2luoA8m+toN7w7Wr6aV
ssT+Fp27ZY76Mc+mHdCaI9n+MmcbYtTFPRiPhVxQn5OW12/bE8SAuLwFEX50u4YYuOGnbnetk/DJ
yZzdOnneA/VJ6BaUTflLLYLZbNA5PDKoNhsDe3laa3kyVQQimW1xYI0DAo/wKywvSzqP/cp1K+uA
d1u0aYzmvDZUFYObF3tkj/vQHk6IW0zhKJSHFTpxDg1oofHglMXFglU7Cr5DvGfnkxjwa2d4J5XV
W/QmbpQEHFNm5Y2d2kErvGMT8bjKOrR6V51wjre68DjU1MdUe9tI5wc5C+PaaG8IhV4VE/7fxW/O
LqQoHTbk5PFHZfizTBpf1Bq7Ykbmj/tNGgLMtVG98ZropasuZmW373hlV8yMypF3PK9pQm43k5Nu
IABYPK1s49pysocw9HZ56W6X/iGvFTiEfhbWuqFc8IHELNnF9jhYTGslZ3Ts2cnKdqTCBmLGRB1V
ZXvAxA5u87hOO0ZwLLes+dAxfv8SPbUTo3iSp+6OHcXghgaUaCcaQuvWr7IwDqu5/gazDgh2JJiG
bs49HV5+wCWpM49PiRqvI+rcyq7hBJ27DzFGva9TDfQBwwky3PiJan5S6gAmMb2Tr6AVM9z15rxx
8/WlrfM3E5rBCcGX29pFmCkrsODpTkf2tnT681I21xNnDjUAAVQSZiDs/cxMXlK4hdFsAzl057KR
N0lqqGun4NnhhIgYbYZbp8Jo6y7O29LK28xpb8rFmn2TUnae+Hkf4KUcOUj8qCu9ExVH8aF6Q087
zm6xD4ckB79hVUYYTlfCw7ZtXKReqnrBbAfrOQqrTV9QVakvloybzdfpOigf9vpRi+JNZ9LbJLPY
dVO3wJyIAvrIOfVOae5MK7IJmBQfuVmw8mHs/GEeBn004xRp1ZRvcuZA2dTRtAMxINiUMAouY92e
6kLyscRlHCDvfQ58BZvEm9R+crsD58G3rGN9shm3W/D0cMORtA7Gzrsv0vy5DAdvevUYozjKQtDA
kZO1IedAZAVwIXQ3MzgoX+ZBF5GRi8eii4sctlTX8zKwYiPBRQyGC2a8I5Bg1Rurhs3dTQSMH7pY
L/YuAYWtzkSLs3ifg4E+rwW5Mb4P1tJv5eSaT0Wdx0WQyNxgYVXoqN+rqUZenTxh2RXHlfGzUuE0
7jK2Zv2mZQQ7bx2nh4ZiAeqdPRIj/szpSfmdhi73o1wOKJy1sXZbl/KAt8mmwh+EaKGoFIug5E1X
TNkN+y/wFrzReubk7MmAJEsXB9YSL6+zukA4OBNGvlPFABCRxpe6gETq5NmaL4xoF5Io8EmRKZdN
beUKd9M0fI3enJZcEbV02mZfxqvqjqlXufj1gLTzdiBRjKBfajZJLFXxbqWyv5+AMG/NOYsggUzO
vP8x3f5uulkuPtS/hxnfk+Lz43P69edinO//5A/bzbb/JlyN13Up2qOq85+2m+XAJWKrEW406bqh
qfBPthv1N/Ty4dXRJo8vpoAQ/7/tZv1Nwj8S+6SgXV4SvP8XnhHw919dN4hIhYlHDhmMVv9rY2yD
ob54I5O1WbnOcFgqYJTyMarLsQuv53VNjX3cJql5TYrN3TXsPTpTuNQ+zWXlcYUSRrJZYryjeaYK
CqpIKsQ20Z6TenA4dtYz4SxhPixKv5DzPKvOmvddnUz7RjtMUCFPV62blCmhXc9lHI2HqSZCNXjO
lyxltVF196SqSe+GYf4hBHx7G4rYuNdpxOaJQTUoGjUwzZcNCML7WpiH1qUnQ8ZreUz56x9q/pXH
Wmp0KzxxaucrFAwrlKZfhpUVlJFT+W4EC5MLk+2psn6VZv85OPHZdot7vlLhj4Nu/VzDSFZAPQct
Q4gUdNOBAJ23lPeq1TeNnaaBncTDWS0RTUMU3rAlaI2tMPltzwJzo4jiiJu6Aq+R1cxxjw2S/akV
gCh4js5HM+JhpTOtm7OQj2VjGrTEwJr3TmQRieAgwMEiRw4UB1asAMKQ+FG71lxK1FEFeGmPACwW
cta8jl+F7iHoCT3dNkvEW7lIvRuXZ+FGZ+uwFbqM/awLnymLWujdqVMeNBWiAmx/GECt3a1eXx97
w56PSDzdrdlwqp27sTobaA/BMFPYarI46JgaoBkNPs/TSGYB6XlkbGonkwd00pmva8GUsrix/Z63
HgVGaVscYj6/o+4HULAh6cXWTSxenDV04wYoDYY7lNYGzPRq6KeahpBipdIhRIWCkuR8Q+PRofYE
bhI9nLINMk8A6NTj+oRG3AYa2u+0QJPcFzo2DqrmKDzbg7Ot4zo7azgoX6AK7aN84DN0rRnxtcvV
VwVd+KrTojhkeikYwmbrKGc7fUpHBQe6wixmLhGTiIqjE4fR9uyFrnkkaUqzA7/1DXSD9hPAI8Tz
uvfopDQzYzfEpryaKmGc3dQzgdaiDjwzX1gQEbZ59QGtOe4XxxD7huAuPgeNuAe70UTN7bQHZvNa
iV8VRlcIhevRipuJ61pn56pbyLDHQP2AS7FvG6P9RSXSp7l4e1UuEB5pNxk/vNwkodZ7MyeLyvsg
NtA8GzKWj1w4K1eKyjadA0IrTbzrGfcEeK/vvsjcGScBQfXQZhQuOm1CMQpDjkOghnlUk7+NQZam
FR5xakwm17Cwd7wQza0HYrlzcLq2s1OZvS8EL3QI+lj9bqam2XteKc8qXe6jIiKoWJbJfenM+3E2
btuBwmT6lA6d4RQ3c+ue6r5orzwpDv3UlI+KrMWey+BGOe5j6pUflQWJlpAVnNw+RTwBn5288X2x
PON6raIHOcpP/COHsh7Z0gG05FXg2dkjZh+ekp2YGCvmq5ql+8PzzHRnl2LAPZKHkax5FlpIVWVl
3sx5bgepsX7ZrTF+TiPCcug9IX7t68UsNtqVGx1Gt/G6PhPV3MMC3BfD8jFZ0esyqmekWbgdo9jp
vnQ4G7fbDuLWVWLvuO1vyQLncyWcVzMfv5RFpVPJpLilEucztJpbjQf5njiKmOSaExmx5vhX6NYP
XqxuOoLU53w2XggH79ZOVFCS8aZzkzN+9dGNjVdjnNSdJY1lS+LvZYx04KJn1zbHELpx7shvnMig
G7uyFCdjKOudtMwrVzv7seN42Nv1jmatdNuwQi9DCg6arpaPbm91NBQtPBqpJkqeZibk37Vs8p2h
okdbAi5N7nLWjKc76kZIjZXeDROXwTBOM5FaHYIqanK20pwBOG1v3oLIMvP8lHZW4zskbcAz45oO
tssg6uWnxa2sUyGtGy+K1SU3FPpjDSNJgPtKGVil/Zp/0SDxK1mNvWNYZDhkfO2lzSnBN/BnSYeO
cuKvqE9JO0dPeiwPriDSH0tOgTq8hpZqN/HEO6Vv1a8wxB1n+LmPp+mpyL3zzJ3hQzlar4PB/TTQ
zUTItDvMMTaiiq37ybK3wpvuctP1fnPKYi9c1hOq6r3Mp7ntJk14e6YALIHiD9hBlMykfKu9SjyO
k2TmodDW2pdOMvrNWIoNUvM5nccxaOP1WRR4oiSvB962JM8CavAe46YdCESt70Nnjtsw1fkvnXf5
g2fwpUGKkEOwWK3pd2nf76kHa74AHVD921nCJWftz7UbKcDjN91jajT7ShnErKNxitPzpJreux+A
O/f1uvYiiCUKP7KtF95Uy0qYNBwTxwwajvFMA2PyWDf876YVZT4EOh4wl4alSneNcu+HOKy2xoBN
EvWxE5AOc/yYPrCTlXchQEQzbosx5eBrZVdFn6A+r6HBSCtB2eAZdnzZDig8JIDBDcfW0zUwrYZh
kHz/1uzn+aMRhZtsqO8S9Ky3C8/oroEedhc2VJ26ngTeZkyAM54Kl9fgKaki1hlZhUvYynfnwajv
CAATfs1WGjogH6bJLHZpaQ/MCskhGjMfwveDZO62QQuwvGrDmyVQdfYGLAPjP4qIuUi+zOnQH/lg
7kSHX9oMG68irxeTlJqSbIvDfxPKbOPlKfmDhDdAUM8jWFNinkW+fNbjckWfACT1LO7rdKmCuHbv
TBOvrGI6pQkqmhDTG37HBuM4zIrfWtCboCr6R1wTVpuvENNiYsPzZlimedPk+UfKfjnMIdBpWeU+
hyEw+xZrrrSe2vJyb7o2Yw3S4c6ZjM+lmtNbYnztvvBsxNyCJ2dH6s9yyigg1kCHXeU+J81yHedh
f/AaBLYKnyDIDeIToSjqbZhzlcqMWoYpW4hWOMt4zHSC65KIUQWCvsMN3fLTdWZE8dnUU3bIPZqw
RjbZIqaXb7b28NjV5BoC85DFoPXUh1eV1OENxUo5wQIj/TE1xXoeKbF4HJXzDp3Q0Buojatl7H83
uNDglPVWcEkaxTQeOYa572lnqi2mbg/q307dvoo9bPmKqOTKZaQ30p1fMhqedvmURds2ahjGFkKq
hvvqSLwbES3pU0HyLyDpE3IJIJ0QPOIliPf5OTRhQi9fQ0CBsCD0DOnDjwYbvFek4Oue1jBebHW5
bN3YKgHPxsSqmVEpbwsMtCY+gKoa3EMW8X1sU8Mwiq2F+oXCU0aL0dybDadpXIK84G0DrLC256qf
bXdDW8kMi5ksTb4EGSh/s/o2wrDeTXNcLDtWtb1GSwJjY8SG3YLNa6O4JsqOLjYK24yOKlnEvUhN
ZvhCul27K6jWzu9w0mzzvbPFfGyoaOkQJJOlqH7EaZeKwO6LjOxBLUTi8oBd1K+aAO1sBmA2YX3y
cuLF+ybrpp9VzyYBICUrJ0fuC6+cX0jsRb9nMwLZ8uekNSAeqGRr/Dyy8uRkD2HnUWhG9PPUkUjn
WKqEey6FiJtP1NJh2swGyVV6YNaYOGNlrMlzzeH2VLvDHNAUSb8a3kOcHABnumAVnTy19KsRTZvn
4YxjEzr4WN0Uvrv8gHMi9Ew+MJ/Gsb2ZZJF1Z/KL8VOH67+RtKtuO4nYfKahAg8HhcakXOTi7Fjf
Lk/07fh4F/MHb+RiBK0XUwgU5GIQFd9ukfvtHJnrBfao/3CUvt2l+ttpsi+mk3exn7y0iCD1v12p
+tuhsr/dqvwP62r49rHcb08r/fa3xjHlKpu+fa/+YoGVi+GSRvp2xtJvl2z5dsymb/es/HbSpm9X
DSTyYrFN335b9O29Zd8+XPHtyZXf/hyUEw9sWy2J2IncM/o999jF0HMhe/Kg+Xb6Ul5tvV9/O4Dl
SFvCvvx2BnXeR+61IqFiU0V4cQ8jM8FJtL5dxfwPh/FiNlZ/GI/hxYTMvv3INvSiH/JiUsINcw4g
jto+628Xk1cDjmbYhg/i2+VcF5XM19PF/Ey+fVBtj7rbiz8M0v4PuxS4aTmvFxPV6HkJ7rnFEKSq
i80qvh1X+e2+Gl2PE5umM66saKaal22xMB7bacKRoK87FUijm2DnTGc7jOFrVWjC0SIrjklOJKa/
vHPaLimYZsckaEcEbLdMvW2aLvOhsy/jnWUNR73a4k5RmXFniXYM8snDn2xrqDgf+Kh586bQvPNm
Kd/COH5mbuL6NAcqRo24DNGQuPmCwfSK12l001szGYc4ED2dzQv1nzRcmC56ZbzM4sOj2WHZsCvB
9rta9R4Onx2/MPERlG2JMXSnOtdK4DAuw7mZS5fkQ9fsvHDuQaQaM8TfCIEUTqOny3xTuyPNtHP0
0WeWC0cJyQL96QWDljd4lMM2x4guo+HaSsnhpXF630USuCKt01OhhjlnljXz2zZKfy8NpfeKlgIP
dD0GlIMM3jYN2YuRkDGuja2HD0PK4T9q1T8QcYWM9O/Vqpsk+vUvyVvC+/9gxE1JMx1lzRetiqyb
dalR/nuLM/9A8/8iE1Gh7DmXqua/R29N+2+a6mKb9bukYSkq/adWRShXISldqsM8kyuI/+ofVXr/
ixZn97t6/J+VdYrILVvkviPBjing0i8A+Z8AcZV3FotfiYqMKW1E+4WCNphoq8I/WSmZ0Te1igiQ
zyMs5PXQq77f2H3eoo6CC8KM1W7pcvO57RMpwaTb1NkUTbeETcFIgB4bi30eA5IvQ6fJHetLy7KY
F2crE/bG7GpYUJg2I9llFijeQcFBEP8TaeVey7IDUF+iimhRm4jB8YseGt2vXAqagnFOqTmgg6S6
HLdMru8ur3heUptnX0snNt7xj1wHSxoAyncctVxLTl24FomNqFRYyxiwlrHmzytkONEEnF1MAg0J
fJBGz3Qts6lYgzSkZC6wp9RrN6yuwAOJuQd7v0/ixt7Zo4sRjpdQo1E3mbscUNjyV09l1g2CQMUI
AlF5266990GO2HmtqET7ScOE19IN5QwcdNuOs/AyDKb7Glr8yJeIU4njp3Kai+uF+qDiRPyXjuCy
skK1GVgWoY8yL5fqkd4dt9+s9TpZJBNXqncVaZWVM1ocgsnQafqDtL9tPjp02KzXTtoOV54b6pnv
0Mg5zSf0ZJ5wF5oO0DoU+dFKB807x7Wys+XamPkVocPXMsJs2l3YZdS0cS7DHxXuBjtGPSMuDl0Y
M/RFLsTvFkWr+WwX5ntij1p9AY3zYBVkdX9MhdO/iQQ6mO7ArN8PuqmJ5NSl/urCqmo3KRmpbk8l
uDPBfheV9Evt0KmsddSeU8fBuDbdYXF2beoC7GUSsh8Cxh0V2cXCVpiR/LX2TueiX9KZimtcGcZP
9JuEUN6UJGcz7OIH3lTdb1PK5z4Bd/fjjtWjwLNUtZKX0skjy0mo3IEu49BKXe8FN2vBzd3Vsl+s
as7o9pCiWHy1OM4DbjtlXHCDTCtJnDNtjjnrB33QcJKf/VzMrzz8bYxSGL0vi8IVxDQAFPJNrrPe
N7nrXAKDJiDmpcgJegFvLyNWLtpfMYzsVzgV5a2ypfkJN53muy6qWGWNRluOG0JJDi/CMZneNXc+
Mt4grHYfCmBSjq4ec8SAxfEhDacmVe8Ml/bulsE+Gysav0UbInbpuKmgoq0krU5W39pIP8IiH3bZ
oDj5RJQX0pGUzKyvlC6FXwW4s9rXRWWVZ0cPUc2lW9TdYxlZdOio0EsSf+yt7M5MHeshXOrsyqRo
JtzEbSZ+Ng3AwS5KXA7d3Zjq19SJ3Huyst5rpUAUESBMlRyr3O6rYzzlxW2TV4xfRY64zC3HFuyA
+u3ol9UtArcNA1XwD6fVYtMVCqPv2NUErT3P+fMEfuTxKKPy6zmt8uhtSC/fD5NiAgnRm1psqJjh
0TcnuWWyh2ZmlottTbe3NKPm2kO3xJ3lp21DlDWSDJMd345FRyOG6bpD9sDUf2mkFriIdAWwS09e
lMQ9zfxOv41a4odbJ50uRGtT0YFkG3nBDUVoTOACSlhOjyIjrLJBgWIa3mCTdyzNomCXHVHDXVJG
8UBZSHb57TzaGeGKK0DWggzDdWcQ9vErlJHMNwmJMju17D3fLcoY3wyhqrdCNhao6WTUKNhwZNOm
nxMQwnzQTPNkAgGvmarc27wrp08ys+25niPSmREILLbsAvCM7CXtBy5YemkWihk9MgAynrbMRdjH
CYkjsam54chS0lE4XSp+7ZKDtiZ5rVRdx7fAwfGx/W5IXC0VPSRNMfYX4HvYUTTJM7mRfAV6yamK
KqKmK67D1S2rc0/BfnEJ6WExSN5Bg5+tToraFxa9t3XDonxPdMNFMdAaWhKW8dRDFxrh6ju1G7ub
vOd9x2U9J28kbqmza7tS6I3HrfYkpXuZV0Pw5BAKlZx+pFn9RXcbxzuepkhwvDMg7JeGfj3SrwXH
yNmka5LGN0pUAMyt4kfSxWGJvy8cE1TGMZdAzKL+YXF6g54bMi6+kf7QOMhJdb/FfYxOlVchgo6b
rqgeJtq5zyZq+ZN2aM6gvOvTN42/KsqjJEU7TT9CF9y79d24NX9OIE83w7qiS8BEqqPTERLah4kF
FEua4caZXefZMpL1LR+s9ivGdEiDpaIjy+wGI0RjoL97rlJv8SmeqX7LyIn3SNXVmQT1+p6Y1nDt
hRQs0DB+AQ1q5mwIbJBj2gGaCrupX80X1wH/8wvF8ZLqnlW9ho1NLRaW2/pAy/P6G6ZxBADhMRBQ
mtfvqVmG54lZ1HkrrSJZ/JQyXscfWwuQU1BwM/o9VNcR24VrZpgyl0cjN00C9zeNoK7J6D5lERpM
ALQGk5uHsm92Mo3YzidnmAd/dDKBdNIQrCGGof25qW36ZfN80fcMwyYFjQnlfzdd39cILpHGAfKx
ewuwfJmNif1xcTti/kMkw+GMwFzMdxc4babYis5xfRV55phduZEx4unzAA3LJ8qnenIwOpVcA5ma
w8OQGS2OlxcVwgS9pZ36HgRRoyWhsBR4L65XbjKqza911ej8XPaxSwHvmppfSpMf/mkuS9RQRBAS
tuIJDOcy51j8VKplIRkLl0Q6vFBsf0a5kU6BLRbWFfIokkT7myEJww2xbhEeu4HIyQuJYOL/ndGV
6VO/jCUV6TBF6QE7kTJF3+UpT6OCs/DBeL218LWjXYbvg5Qdqit1WPJQDZVG0R+9fJS0aTcXln3X
OrSf/WoyHmOEMdj0tV/c1JiAWChnpjrRoR5PX3lJHy6/cUhEdtPxgGCPmF3o9jrJoqq9plUp9Y7w
3ObqgCrqYabUVZQCI26qB3WOqDKJ2PJAEPrKGiWiPXIvibK4Jy3LV+cUPdImTv7WiodwOtBxIW1q
9OfIlj9BEIf8FGXjkt0RjxQrm0Q8fHtMml6cwnoBzBYL1+4hh0DCfhVrlgdcppUd2KubmD86sVrJ
PmoUR2EuZGd+1rBUgDGOQ90teaumUcySpvkKnjRbcMtD+FsM2nb3ZYY2yFOClj2/CAUFTHhPmGX9
WMDS62ZU/aHM22w58pmTP4Y2Tjoo77Tpb1MePPk5Tq3hl8Ex+lrPoXrHdYJ6MvUlAUYDV2ftbT16
Cy2gCbWJqzIv0RnHjRw2hyo6YeU6Vjfguoa9XQaTzRg40FF0ZfCL5cjktkl3IEftCyqqmk+eCcmw
A1rRXOrU9UsyWtOob3sF5kU1Y25XW8qt8obT2hDZvN+thliZq2nps0XGCd5LSs7fsJY2IKtFpqMq
4yzcuKbCyUpQNfI9BwRWiDR0hBFdpMGLJBLvzWfpJcjX3KrNUyU5Te+GRdFP2k6T7HC9cTG2tUrS
h7pdYvoX2YcQ5KOLt80Av5x7pvrG7zhS9xtgbfawkF1A0YBdmui59gpXnyjC5SNulYhfDKJYNTQj
DdZBj5BP9tS5YFBjk4n4zh7aaDiWTpUwJQPIwL2A0lCeFYcoxutkpOXBmyj4CzJyRhLveriEPPDS
YtA23VhnOuZZGRNhZcXbkaICemYrc4LcFnwLIH9uhjFTrTpGSEsZ+MVAVCboZYtUlNZLydoS0CK1
mdKYoJ3ovOlrNNYL4dzF1a+oTnJv24Rlk37WOS45QaDIYLigSrxeN6AnXbUi2alRDwHIMxEsvxp7
ijv81SHZOO4YOzxK69hkYjkh9R62ERIUtREjsqxU6lbzzA9Pa9mn7Y1qizl9ochzHsKgbO3UZC0K
h3/5xNEzpSgHOAdU9z/6wd/1g8tM/e/lg/3H5193Rl3+9T9AF7QDh2W6rIVmPFUs3mLr1x/agf4b
IoBFfshiPRQ9Th6NWX/XDij0QjVgwz3ZclbJXUrA/oG52H+jbFUqjylfcwZldfL/RTvgD6r/ohxI
V7nCJuJuKcvhT/urciDRtziuKQbYJr2XzJmbGjRrO3eW/T8spf/rT9JC2TaHAo81iCyXU+z6++tP
6mvF2ROzlA1nCRZQyYtxXC3YAxqs/vTR/y96379/ku0pl19NKlSZv/4kzUxfzI7tc44PqcuRcIwz
zTT//Q/5L34dV/N1It9YLtVrl5r2P0kukaPbplXYFIlq6IasotuOgsedtuIq9f+HH6UpGvjTt8Rn
J13XNS3tsPfLY7n4v+g7oV3HQ+R8b1fRNkwkqfJrrymwzmg1JaQROim4ebRCCefRaA9nD0+o8xua
KS/5J7coLxWFvbXBiOjIFkc9YS57amfybFlfrY+cUIS9DRcCDzzz6Mm9iaCobzMKoNt9L+zoC7XT
Y42GQ0kMKIyqXjzsqoIH3lyaN0Yz8Q+tqHFBBNfUoYkmJjphVyPMIJX02Fd2JNN7XCB+sJkY5k9J
/2G0BWWuaOyZJodu7jr39ClMwfKDwbLb6UZkpfuMicqfbfN+Z+wzC0ietu3Vl/JKlUO+hwDqc+bl
Hs9AtbzNnRhf406qNPColII6RROjjaQskUF6ZRenEdcR7lbRxFgi1ITbHDX8c2Q1wMs8FcXvImdL
VlNlNKMZdjw8zLNe010WWRETWCUvdVld4rxqpI2aaGVlfHZDA8mAN/IcUqPd+hxqAHCtgcSzj/+R
DsAzKY7/xozpXyn0NNyuuuKTLqmAfZfKKh+s9hLZtfopvSoMVp8Gk1TUOfad17/Sg5p9ll2SfHLX
DB/xQjTD56BDCBJMi7kQdbD7UGa3kigy+WaEEXHAyaOiiDbaBpTiD26mN4v70uGYsyz4PuiVb5Fd
2jeWDY3atlTE8mGCLflWM2Yvs6WXBq9svl0px+ftOfTZYzlw3g/KrJA/TJgUmvSGpflk70D/Mof5
9KMhSQvn4y7Jl2Nn3WOHnpHvrKWfrik3mhd/nl0Q0WyNZorXZ8p4zDEHdYrrWfwCXkq/KM3J08By
heP4YqRq04o4qpCRKTuD7T56zPZhmZonrBXWAnl9YlzlVk4VWJaUNXFij51ArKt36GkR3jAELGKz
w81AcRpdrVVUjr5mJFjv53WK7koSDe/ZpOLPqJ0j9QBVHb0ObqIQM7GLSl6Xmlf9YgwIhc0giLM0
vVWtW44bxFHHvqWSZua9+tU1LDTz2WE6vJqIKpQgqMn+yqq+nECUEZSoMZqZlOh8Q+0UqZHdkOmg
U6fqXegJqtGLh9LW8VWYydgiteywbo7ygIJ6djrj31F1aWDKG5Obn6J0mnbqMOcuy/mJRBzCtv5p
xp1wfKN16LYrB2OSm5iD1HObjuszbUca01C48c9BYqeglsXqjUZj9966pKxIbSv8fv4y1KSWrdfe
iyF0rPMSOjHUB/HjmkZCwfUvapa3burVRr3yJANx1xnJl+7c4m4BwaA4mpWRdF93kUEtcyooKEFT
B8sgeRS3eOnzCPc2Vawy4/77mrmAHuzUeq28kG8r64fppiO890uPCVcSxnGGGhGXlPt4WaiZ8Kty
2OgaloJ15elgELqcJa2I1NO1LAFibhnsqdnwwKHxH420/EjI1Rh+59rEFbGp23QHHRnRrh2yfIpW
yPpStQ4hz3qF3F6uoYZo3BDSYF9LZBTPtpHyL5hss7u0a9EmsImi2IaR5lKZPRg4H7y4azZzEhqM
uTktDVuMuPzeWhldSUtU0wObqqtsN2bMMBqLaOO2uZVtZMhoskOZmUI/0lVKY5aTOHVQsrlCwxg5
Kbme1EK9cxmeIS7N6c2k2GwOsAz5Ozl0++ZBXfcWDzM08zuHNKY8WKLKtl5So5JIos+kf522OPVs
b6H2ujJJaSeQmEzXc8aqPpvns2LkHG3y9APa03Y0VTn5yMXC882lce5aSu4Y49f2/7F3Xr2Rq+eW
/iuG77nBj5kDnHNRmVUKpSz1DSGp1cw589fPw+q9vaVqqWvswVwMcGADtrrVxWL6wvuu9azglZga
NB1EHtjAzH18+gvgS2o7z7yOBb3f2P5TnHvBsO1T3XsLxKBrS08P270WJ6Dloc/QM7Tkur9pEAfg
syRjC6BDiEhsEwHs7Gdqn8G0DIBPssQWbfXqQvECnyU3Kowycv+keSXVYmNTqLSxwODqWORmqT2k
2oRdRIbVkq0nyW+NOwGWBpI9qSyYyAatwQeRYSpUoukTqxtpVAon0oDSzQth+GcthOkZRnAkmY0e
38pRbL9IhV5+ExaYuBmNTQA7HZC4ydBQXSCoydW1LYAALzMrKKCSkiAVgOuLgzvJzOWXjm3INbFa
RPowu0vROqvqYA+ZPJgQd9R22ByKBxhTQz+rO1xkmBSLEKIVgVYRexz2dSDm4iWFPhVZleJmL2mH
uz0rabloCewZpgV0bjnlCmzDykqRTPMVuATVGVH5MA8Q/jUlks3OIi3PmJ5zr2SSKUIdW1FnptWt
WyX+tU2JZFiVimp+J6FAMeYC+y+uaCy9TLvYOkH1CYwOElAYc44LZ5L04IXDnkNZFdwc5gan5uF7
IemnrSeYJCXYVjXHjamQfEJBkK1zalf6ZS/SAMZjU8lYgQRvZEs0zY3XmuZzUBDpRgAkCOxcwy89
kzSl1pdqHSYOc2+1ZitImI0chOMDz6Z4JlkS1dzYCyaQsBloRaii5XGS0wR4pZWH9dM4RF6E3Dhg
BAjKFtMH9ZD+0tRqLTnLBn1kTlGGUJsDSy2ewK/zmprofYCmWtYPXya0ANCONznuDOHN7dYLvin1
9H7A026MBfTu0sRFqKYPpiWCb0ZY+QzsmOo3Wu7pq0AF07mQSpUUyj7AHjGT7ZbZAcGyccdOUavn
JBM1GppXDT1rUvZNvjKHRkmw9FMW4hfxRiDg88ozRBUg9BL4AEDxKkOebGx1zay8bOvRRlTndXJ7
lcZ6FqGHIVRihwWVdjb+KV27Usyiow2gVNw7lTGqYiFHmvecEb54aRHSxLjxBT0apK8U0OI2wyLs
wxLs6GJGu7RVO8MpfcYtHpxMqMu6C9p96ClKRk2hUqUdeQA+9bjOJMLSKiZDO0XR8hawPcmI7KJV
FEFRXu9rOiE+ekYUInmq4FLtE6OqZoM+iRHLhpICT1vUv6RQbozFgMh8G06BGDNSXwlz0KLGVy9R
HBQqE4mkXCmVUnurrCWddFZhOMcXqhisiaoC3yWOK8U6K3PZnHi0RmgsQk82tAvfzAkyHEDihaum
F0Z8kRRG/1yGGaUPnXkxhlyhmj5iB6v9XirU5uiw1JBVtJrdNtLICYAO5p7v3AyeVfBg4TCeo1Zs
t1qfVd+bscWFphsZnn/qngIIe6kx4XhVWXXz0pZb0jMreBwAMBmD5WyQnY6sEzRInYkESvL1vLga
EVdW53WrIpKwK1cl2F2X203cIlQCCkNPIFpQTdGwKAhDfTE7AbUK+EAESREwRDWyZqpC9RJdibJq
bAmaQDK0ES8GpQyojEGdblU77AktjRq5JnGWZClAng3luo1reLVL7wBUTQO4xyOeI2NNYZBMxPJ/
5rpsQpiXZS81XlBPqFSKfFrlLcxkFIrnWAJRqQk3zh/hz3tUOWS0Ufdul/X5cxCEdrEndaEw9zkt
J6YpQnpwHgeZEb0ddk//AxMnW/rdPvKXCL7ZG8XDD+Ybfv1P780fgCjZs6I3Z6j5GT39syQhQ7Vj
qwluzsZ/A0/K5h/9pWegKAFZBVAeW1FNYXP9r6KEMZHEhUr1iKIhuglsOf+GnkE9WGveVSWw+2ka
tRFdJyBQJo/vCHhHUdVtQT3gFvD1Pli3OjllpDyoxSQQHhRjVfVNV8xbf0Q7NhOdZlnLlkfrrTuU
26Ku6l+1RFCEo9dNQU7NSWSbE/pMoa6ycBmjypwKeF1a4PYsRjpEy9KyIpwviegp3KeWuK173bjw
D8VA5BBsrhADUSRk08yU2B2KhxGhAWiGD0VFkpIpMI6HYqN+KDwCDO+yXXYoSGqH4qRZBYq/DwuJ
omVeh1GCS34qZpqSb2HznGqcyqHcWR1Kn1XXgf7IDyXRjvALxBh5u+qZjeNFj4+NqLCpigr8oU1m
2aG4KuD9/SimimsDPMxY8hEUYhuaiCBRRA9Ht5hqtXQoKdsWUwXX9Sk/MlBMhd0i1inyKgxSN8Qw
5iR6evUQz7S8ovcEBLVjni7hLSFrYq3YyzJlY+LPYhyrWiV+4EsuG7BHU5FZPxScfSnRsmUfImiF
itf01mWStsy4QgfLjnVFD5sVg0fxYh/K2WlUIVCnsB6Crs2b/L4u1CRb94caeKy1nrbUp9I4cSek
69Li9HXaqdRYJxcQlXQzHsBwKocKOztYqu2qpAkTXyBFeNI7uvNgKsy3Mtz3nX6o19MVCxmFlRJ5
tkm/Z3DsQ32/OdT61UPdnxQnegAsV+kHhI1vDguCu6Y+wdQyGA7dg54r+ggUpdbxw/vJt+xnl8E+
tBxyuTD7u66v2LlVIWEX61qpQ2K5A7OOVtChWf0lLZbLWa21yV7vTZeAmMwOGamVigyaiIoggUht
h0eiqtVvGTzT51DR2c/3o1rsNSGIrFVqQ0cwYlvMvogHMMLCPiWUPGEDcWa1ek7FumopSjCPxyX0
L22k/lOAaGVVfUCGNabqXuqNTlxt5cU3sufK2K2y0OSzW/+OPnhz07RqhirNijyyKJKIlT/KUet7
2FbaQ9hBl5rDGnfZMuSD/yKLRrogf4Ytug3GjeTztu3Z4bYifaT6pz6SQANghh6OJZ9Lea9uahG4
P4BL+jutjb3vaTEo17VuKc9Mg6RuwNVyX2opVX8EZHE8KQ3E1SootTuMCemTrA5VsQFm7AleG5jv
q0wvlHBZoqzdykYlQVgDYEXPQWMzaNHQMWMeTF7IDhZZFjyRRjRIKwg8gGiCUvFx7nsyNqasbYk/
kQjKjmamHFKhcsm39meWZI3DpJpp2jlN6ZzQKRsumenFhPmRl2AuQl3E+6BM1RYbmpr4i5ztxkvm
W+2jagX1HR5s74a9U5AsCp/6CrdlaN6Mw72uRVFdeEmn7Lm97HkrUTuJn5cvZajXCWhGrXyRQlxs
dGknmrtZQZSelZ0kkQ1I4PkbMuWaKL0y4w2nymIjU2gD8a0GHrzDqUKkkc8kjInBgj3LF/ZMlhhC
j4J5ZzbNbcCawAXcT3XjLO1LmqukObf2QiBqLeeMWdgdUFkBLbbQWyeYphgX4mUDxRHNYkv8Z7BP
dU1dkx4TXVayETQztGoD1C74iy+yRnIB+rK80kjqg0m0Gj0vObdBdRpngOwo3mk5Hq/OSEWI5sDO
yHgcRJuvjcyXGkctRoZHpOMsSEO6/JglG3bC/VKr0rZYYGWzViVySQwGnjDuEpFnCPYJljeKOwuf
CdIR0/IdiR1xf15Ure2vc5xq/jpxh1I85JIihlewIcqTWpRyvlRihreNrWnZ3kavzsrOIgJxntUI
FuYRUYuXfk5aFHagFlON2xF+NEtJX1MpgrT1s+fJSroc9QJItdu5sPKZwH0ZhkWU32H0k795buje
KzHwER51XhZXAXLVmQNiclOn8zf2E/VP8Vv9Z23+f9ZI/xTU7b9u2xBTjCT9Y1Dx9C9+LpMkQ/nD
ZhECfdc29Ynjyzrk5zpJMtQ/FMJUFPbuDD6y+l73af1BdwObMg0anRaOSv/hz+YNScWISPEvq5Tx
1Wm99O+sk8SUqPL3MolvNK3GLHpBDPQM8Ye/f9eDwEGaNpXhEeaugnPX5eDBs9V4OeTZa2bXE1r6
qikGsfGVCLtAi3JsIEHlRHdCfAyknb6FzlVQNUPRtMnQfdQJYa/JerCztEVDA2jXWO3WSpO3Kgxv
e6naAYFIYbzDg83S7Kyi+rd+d8c+6faIqfnx8SrQV+MqWzL9aFPIR40leyhzxDGFtkCyIJGepyjk
T2lRcZknOjQlVx5rzCESMXVQgU0k7EiOJJ2eLFzwLk4lMEQdaaQe0RMM91PeKMM5QSJlVm7iOM+z
n52j/xcvW/tGJlj59g8Swat/kH/1/bmmsv3/QTi4Kozpafz6zbvJy2dINP9wqvg5/V6936f8+W//
7J4K4w+NZgSdUHAAJq/OX68gj/sfdBNpBlCitjWh/d095W94GtHt03C0VEG34F9voPGHqpgGn6Nq
5EIrKq22f2OncvTsMwHQXzRp0B49c6WPpZx4ItNRy22lp6/UzRaJ4t6lQqwlAMhanm3t7rLx7BNt
x+mD/37Y/z4gZ/S+3ZhkkFypdfTOSPmvaO21MjkeCNi4D4b85d2d+OyN+thu/PsgR9su2RMEALMw
cqLmuhvxUkHr6HTycj1v2fYvLkUHvFm7Ev3hiAS2JvUQV/qJM5xGzk9PcfpW70az2EjEEGiR5Mgh
rpeE0oYLQb8kr6ZKoB3sZS2ec8I0JHwKnslZmmxOnPfH8fTv856+0bsjq2R62mkhVQ4JLWsrW9dl
4OhgmjwPpKDc7rvC3JmRsSilAlXqqfbulw/R9HXeHTbSCq/QrSJzhn5pXzYX8WVNnso8vYey5p8Y
pdm2f3pRjwZnSfhKXcFOdqjhLYh4QevTrYfy0puckBlirEg7df++eHqUo7Y7iRKyDU+yd0ijWY8D
9XkLdo5LRc0L9jH9eMsd12dJu2vSW13F75+cavwfTYj/uoGHaLJ3V9IYpd4fIbWjqBfrVqbKiB+/
9DYBSAOdKOa84opqu8IidhQazO8fm+m8PnkllaOmPB1MKZPNsXYiiHp5Z6Mh7tdSq63RbyBqdNfu
CBy3007Nd188pZOO5P3j0uoYOYraspz8Mb8J3qDfdf0chqb7gBZv0lueOK8vr+bRWIOlKbTUiJaQ
jf81U28TeMPqYB8en5ERzQODKjUrEap38skBThzGzs+u59Hoo3euRO5smTn1yiCg5F48pueZf+7f
BIW18vepo2w7cE7ROG8X7atrbNk3XqTnLV7zXeDOXt1wR9SOq2zbs+hCb+bVfbjXpef2TJpJs0n0
oJ4Xz9lFdh03S5SYy2Kt6+fS0p5Xq5I/vgrBpJ9buXiI0Sj0D9Kynb1as0JZhP3Cwoagbittbiv4
LZ7q6/a6IulpKebZGckdpIo64XLYQODfuYPTr/qFRotxNazLbbas5ZW2GJx0U6Yrt3r1z8sL7Hh0
5TblhX1t8ImTiwMP9jVQjMtiT1AT5AfNfQkf1DNvbcHZ28BB2GAthTW7DIvvMQGkZJAtWtjcDBgX
0rYD5bEmaXlthrtmU/2HIyNInQ/PnGDDi051UBwEMASL2YtOCzZmTb4xwI+9mVkLgao1aQHQ8f8D
eTj1DE7P2mcPg/LxwBiq6V70YJGb6fWVQXwLWthEWLvKN7Jb2JC786pE8IwakWGlrfN9EihrGhqz
+uQbfogu/OxbHI/QOIXIaGldx9J2EzFRTnDzUTeAW7+tiIieWejoqvgh7uQdSkZ1menelmBZavvV
Qtdoqle5kCGvKYidsIho9A6qhRKgTe+HTlo3Xms7RQD5D0G5R22h8ZR229FMWiVagA8Hqj0p7guC
Wi8JOab8IdHQVGoB6Q48l45uWseBMSstyNfeA05UHrbhjnK7Q8PJX+EEVudtMzyx0bysen9OtgXN
Hk/b90I/H1J9YSELXakIwKxiXIDiCU0zufDbdCGFU+HIv6Hmv/FERXNUJBsa+sWKjhnUnEC/wMp0
aSNxqPMXz/om6svfj6viq4nkaM6iuWaTxZ27DoiBsHi0be/FkmR67M3ezLmC47KG8jFY51PtBfsL
shz5xCT2xZgujuawxvdkhOip6wi3ePFVAYad2qbKEgDTFkno0EgwBJXqqTH9i1M9ZkxppdUHhpy4
DnxxTg3fwCznIZ9mzVmWXdMdnlXBNXQWhndvgzDsxHl+tfY4bKrezZgoOBSE1hIkVKoZaUQSJnBE
WC4LP8dfEeY7DYiAfpVm1//ZTRVHs5eGsqxSKbluUye37Ykxfoc/bzPd1DDzlpFEAGS81wUztQGY
3dvazu+P/MUKaNrev582BykF+waifdta9q6Y+EkBzVF7ikIZYFUph2XQ7w/15VU9msIyuYthnQaK
Qz9v77vy1tJvtdDgta7uLCNlZTTV/Yl1w+594pDTgPjJEHV4id7dyB4/fUqlQTitW+8wjlBaurbs
AZZBtKyF2AWMhu5gXlLtXet8lWgwTw3SivXVwY9Gaa0aDDUOWPL1Ldnq9oZuH94exPUZW27R2+5M
zeR7KgThDH7gGaLyHfajy4SQ6gL249jvxrhzsC4+5Wp2Rhxg5Udr1Q5mMMNgP2zo9ICeJ5CjqFZZ
thtGhqI1dUKJuydWUu2SkwbCVNlAeyH5E4EN9sJe7hllKXosGtedF3DWIDVPE/ecdtGsu1bHXZe/
aPE+Z5Hor9t2TWxsam08edPDK4Uy26/kfgne2JxJwdpgQQe3YHB3Q/Sokrue7FztUdeuG+XW7h9y
7Uet3SfpjWjX4Fdb80dbb8zKaStH1leyWCfRRk7Wop++dEVYbL8W7UZqN77neLqj+xspX+FEmiHQ
yF1BNga5Aa01sBFpkQCZqbQJVfUyKpvbUCnP1CzktMYL4UXAYwunsdWNMRQgansYa2AaG9sh7MBv
i4t+iJwxVG+MEpvm4MjyeKFZD6px12bpOhiGTewxh/K617m2C2N95dsBoZj99wnAb1rDjR37iPNV
64eUYhyqrDutvhBZ6UAVvbXV9DxVk9fa9ncgBq6Fhr6g8p0BCaoflwsvIevSJ07FlpZiqF47yVrZ
rHIw3i3yMH0eZZueeuBfEc2+HsaBMUe7wy22Juka5RgXA88LOUyWfCb70W1YmAR+kP7w5gcU7xHN
VcW3yv0ReJuyWcWkGLb4BlFanPvgkkK9XMuZPi5jtBpZZ2xQpqxr2NT9SOpUZG2RtTqelC8TZdwP
YPctmixt3uHTG9a6gbww3lm5dYWyZZPW/bJoVDCx4Fb8+QgxS/KVTVtlN3GfXoZtuyC5kOWJ7Lh2
1s3MNVK/6dJcsqe8raMHNSJ7cRTsCcyG6OM2vI6S7jUHquql8soeczjsjRPn1TniyOUQhsFMM/sL
8p/eNAWpVH5eaBPnhpcmi8ilMxPjvB0QegVbtCnXUa+dN4Nx03nmizX2JNDUiwgAM+GGK7ytZ3gA
jWGPNJN1o34FQPoMRccsHQ2nk5u1Tr1CTcRGcjNH15Q56cwbw98ng4xCRN9ZdbELm2jpK09STg/A
7698D5cGy23S2GkMRsGzZlcrz6ciUDUzVX5kZJ1F4LDSYC+M4NQ8+dVAc7QQg9xWapnSNE4xOGPV
b/DgLFBLLAMfmu+03fyRhDgxXJZUxril2fj70VX7aj1wtBQx3XjUpq6KY6kJ8UHuuVfzgiNtzkL5
AnQez3M81yoM6zkOKfpEyQ2l/YXHgk82boqBR8u0YCojU4uNuQxrWQYKaKb1sk2KeeZuQiqN9GVn
hJ+Q3RTOoynTLb0F9iMDwci/B5jCbVdfYdhljqT5hAfKzegbs0Trm2rZ0C/t7Cuv3efpdWQ2M9sq
5uZtQhvu95fgsL38ZIKRj5ZEo4+VmfyUyFH9FCbdzo23sXKbyk/MMDO6vOTENUvIQzOysuf9sK9s
fW6zZpUNCV/3VdM7MtkxHcxcA6NQHSxsRT1j5TZpbpZX+ClPLGkORoLPvui0AHg3E1IhBBOrRyUa
F9XxmYTRIi1kr1un5WOtXcv2Ba50oLn5PFKuSmBulKmdKK3P6NoSVAQ/k/DkJt8Hynnr7zoeMmUX
y8W2yLnMfjmPkeUh1irjR7XmcYNrBMsodteIqmZRYS760JhXdjH3opRkqXSF7HNetf5i1EFnE5yV
SstKx7M3qbcZMYrsNvHI7iCWU0WppL7GyY9pC6Ab8jyo/WXVY5akxyrwOSJYA2pMDAPjVF4/S903
ARypU85ydPOKNFzV6rAAxkDR+iqqndgHAYBTM8bvjjyCBp+FHhfx3Vn20Of1KlOslWV7iyAs5ij3
50NYrVI+vlR0TL2QaBIDg/ZTWmPLNm8xx8+0/sVk0IXDeOKx0qcqyWd3a/rzd3dLMlMPjbhg33xm
hWKdkd+7jhVjP9TZ2ptkGsQM1DdNeO/hTC36p8K/0pHMeyibB4NwCoKj47q61RpvhQ0z9BYVXcsy
PGyytvTMbvSiXyC6nntleU47bdlEZKGqmPVsd02v8dKO0rMwwI4Nky8xFCfBUqVY6EetYaEOlA+o
dnZ1hN7dWxbtuNGKaB6CohjjZBvZ5iZSikWYMK/qNPWKbBliZyD8e4ElZaawHPn962d+sUM47m4Q
RS0wArqlo8dPboXTqwAtMww7mXRgzas3sdVfFIF9pTTa91wKbht57ZvyucKNi7z4Qi0LByo9wVIO
KrZVOEiXo4E+s4zuKl97UJLKQee1bPCG4EufY0Sf6+m0iSZio0ifQF6ddV6/I259g7qDXK/nhigo
m7l0RFvZD9LaCuUlOcjzIZUupZiuC1JBL+8WUPimhN6NGL5p2IoStAaknC2Nuj/PzcYZgnyDvXSd
JNJS5n8L2Vi2pbGWfWJm7osuXBrTjjm7cUNwDKU+5yfDJG9VjtaRbi360mLnf2rwOGxDPnscj3YJ
mYfeyVZDfxsUgGBtnMt5dUUvi6Jluxvqy56wIiu21ug6F0Vl3yUusAzQ5bGo9wVc0dNlxcnj9emb
cbSJIA3F1SgBSI4VQszEureTB8xFmaCciRgHSO2LGsdnUMRuWX4TzXlTO15k7UCKMv4SqVjUV1iS
4WGMigZ6ZXgY4ruxJpfToKzQJS9JMzqU9bdIqOduzBrUqq/HLAu3KjpLxd50ulNHJ9xfX23m5em5
fveem7mmm3UXGw42f2pj/qNKRSs3FuR6a9qiDYGX1d49HdZd1u8g7i3GuilOvDxfHnxaTrw7OIZW
EVhlS5uGgvAglAUkvB3hk8/kMe/8grj0od2pA8nf3EY7jHclt1XS9FPHn5YJnz1VR8uWOBWGhLXH
dMLEvARhtVMLfeE20Z4gEgIGqFZOtatO349ZeP/7AeOLFYt8tGIpIwkvYj/ojqC6n9Issqz9tK+f
KifQ3BedT1SU/p/dXeXYaiejELHohKtOiKbCYGzW3XiV69/RLe906zYJSCPTTfJgyr2kDzvTH3c6
+6Dfn+rnO3s66h/vLgkGmC5jRXcITMX1Y6zH5mIA8BZymlXkrpXiZO19evd+vZHoEz8eSmmRzI41
+8RiuBRTMpcFVYRznK6s1Ejr8gfkEtA1CPhx3i/gwzEPsDQN1VOP0ufV/1/sk2lalzV4DsuJmC0T
RVuEgzoXEbVyrmfBNa5rsVZiaw65chXxtX5/jb9oBij20cAYxyQ6dNpgORWCwch8nN7dwr2vFJMF
zrgTXHojlRZ9Hu3ho5xa7391a4/GQDsA7YO2wnb6pskIBdlU6T00dhIvqL9JugnVcxOHLDntRdh4
29TSrnrvsXPrb40a7j3q0WqpLTz3VHPr87dKsY9GsbhQg0Zv2FvnsfLsth7UQx02or6O3IFFv7wr
pQEwkX7q/D8fOHDmfXzeUD3SRW5z2+mU8MWi9ZgYJSGlh/HKIlRZCeAYZg8Bm+H/8D4fDVUVfAFd
goPr6Lw5gQZmV88XavfokpLlK9W+GygW54+FucZe+B+NVZikP55l4jd630m2NKnSd96o70K6ZQ1v
8DQsWqm5gxu8Fsy6J87xi6tqHW1lGl2JoTZokuNR+psGDHLWFggomb2HnQLQx9VU3l+x0HX35zH/
LdHHbZbw32P1xmv/v15xxWEu9Ov/Pg9ey6zKftTHvzUd6F+/Vv334a+9t2xSfX/4YQlys2ZX9VYO
129VE9d/qRum3/w//ct/vB0+5XbI3/7rn6/kHtXTp3lIT97rNEhleXfdf9Gf797S4fmX3/+p6tCQ
bshkO9h4zqFeYWb/S9VBLATKcyTfhgoVz7B13rQ/9ef6HzIiOCThgPZM8tVVHtG/TPHaHyY57NOf
y6BSTJsN/F8nvv85fnPNuIRcsj9//gc0sX1GYEn1X/88Wi8A4kLzJSP4QqYl8PocD/euL4FzTcWL
DiVNKI+M6z2VW9Wv6+7R7uNcv7ZdTFuO1Dbhmw2CgY4dElPpzM0kt8Ovao2SvQbUjzsERKSoh6d3
l/KTb/hxbfjzC6K7si0D6ZMhT9qX9wsbhdzf3I2a7z3rzmwJB4KkbT0BOzYXmIjMEy/Mx1nPEgJP
AKA4xDKQqDTVOp5ox74stSYKCa4U3kLDaHyf91F+9ftz+uwoKqIdnTQQWxWHneK7xZrvD9A3lRRG
9cBuOUrCyolTsz2xVPk4o/w8l0kwpCg4HZDoHY2slowG1EQqOstFEq4o+skXdu83mxTCyi7yJXsp
+/mbVnnDidP7eMv+PDAMCBXXM8IkpH8fbllBYlxFKCs8EtTNLEaHzikrKVoJIuDmv7+SUy/l71XK
n4fCvIE2UUMhNdEq3z8dY9rnejGW1EtFmM6beoR3OhbPmCN+yFT7TkwZv5yYhfaKpR8KQLwhOLk+
Hs1OgP6GJITQWvAealJMl5ZWvcHpPVWCmr72h9Mig4VDaFMui1APUIz3pxXKUVRqoIvJHRV4NMIg
WaZaRw6bQRNSh3a0s4mAO9GF/OWptABxoCCzqNBCIzie+UmQCMI+DogU60ozWY6gjX6IJqT29ft7
9ulxJmO7KdgRieN1e4s53ya4NpgRdZQ9EpiVkYubhy+/P8rR/pZHg9PBC3b4j8yPR1MuNrtBqRVK
G1pYN2jCqRGFNpqVwItu0Vqfg0ZbxKG2rkpaJ6RHTMVhwj2QnWXng43YX6CVUI1x//vv9dnZC0tD
UMtOD0Xr0TMEGT4FOk6bJRz11BF6SIZdi6r690f55EmluKibDOoCt9Jxrwz0YmIR/YcltSs7ayaL
rNdooFdgPzF/0wT9/eF+eQ251pNRylDNaTpRjxaNmu2Sfx3C8JRCT1phUvomWmtXWfqWZB3vxBj9
+cHYa9mmqlic4ce3UM9MYWoFBwPSnW6SUa6vRJBpNPwkVUEVUxSnHqVfX0eFt1CYKhMlMstj0ZWr
92HZETwDWqwrLkLfegTktKUH0pGrZuC9XEv1YwCpDpjMYnRBHNEKmZOoTGBiLeGp9vi2QxreQ7kr
T1z6X58nReVOK/BxECcD6/54NYxp3uQ7+3ReG2hWHQhaRaVY9/sb/OvzxFGI/VAh8IK1Oa5tCJf2
A0eCF4G3AR8WpOaekkbsdmvPxeJ44qSO9mDTy8vxAMFwexkNuPAfz0rtXLnAWk9tSi4rSCatYcTz
bPSjH1qZ0YDDwOFNME7ylqSy8qxloVrSg+yHbEVLXGrnvz/9zy6yqmAtRfONBFabHsl3E3bdpJ6V
lJx+QuZttenasek3/aASR/l/d6Cj+QzSg693PgcCnRVvMpYJSyHKU6PDLysDri6TMyJ2RTbgbh49
M0rdKZqBx3uWpq0viMxBz0e0hGrcd8RXBJtaCbrB0YBrISovYPGeOMvPnibVVoHtiYkFdXx3MxGj
36kZAyOTMOJhCmFIPLNe2HkrbX5/QVVZ4d58mEunWYB7hpOTY/LDx3sn49lOQ9WnK4MRvdjEAtDC
TCvtCoBnl3oyQS6Wfato2LOJmqhMIlP6gVh6OizC/i4A3NzBNkwlEjW7tCVu0c+zEZRBRsZf9sL6
vkhfMWA15oVd5g2CLfgIwP1Yb3n0X8KRln+dQ1XbSnEFZjiXo45mdIcj/EoCgp7MmzIe5Gu/D5h4
0q6oyoSQFJiNa7nM6VTCzCB5G3WUPhILQmDYBf4maOpNyHcC9tvCYrKVpqDR1htQ32EdTdHktiTN
AZUE3z3JI08ErIwHWyOzR0g5IoE6UVHyj9bUOlRwQUmaGdTyB0zNMnmMJFbIfZ0gF7DKYst7rn9j
QaQmZ1EZlwAEKU/TAi0SKNUzTW0pesJ+NP0JnJmwpfBmvhconXte4nj04itfaofS3smZp5XhU5in
gm5PF/sRHi4shK2tbQYbNyr8i7K0UJ1Zklc2jpm59bNWqPU+B1V0ZVq5Wc+rKsloRJeyDM8i0HKC
RACC3kR2VHhrOcQBP2/yNPrW1knyHRAyDnk1igT27sEEo9d2rr2PRtN9CnC2M/s3GWFLDW9bsFX8
3LAcEZdWtLQISDHI0FR9fBbESflbw1WDp1YyCLYbUxZR8HLqQS3nLevA8pG44gI8AxLCJxLordFc
IGpA6M2UoUtcYF8rtm7npRINdFfS9h4gQnNbJOVkUkxZZi2anLYa5TY3RlIcZznRr/WQE8mpes9F
lMB0cDWQtrTGkTovESsG+c5v8+Feg9PRrNxCS9pF07vaxkNNB2pFzRLgdyLrCl7xKBFId9V8Chq1
jGyKqW76a79Mg4To1sG6JFzHvkpssyc3F4BLBLhG8/pqUXZKDsHE7HLiFUIzk3R7No5S2aOgsy2v
4sBxGvPEmV354E1pBCQT1fmVlMUtrlrVKM+qCnbigvWQMG9Tdezl644sg4pO8BT1lWtiBNRL9EGb
3oMBaPANerV8E1m9US5BYUhizU7UML0tfjSJsnba4m8MnJCpKnDY0aTGhiISRtqOwOpk3SOl2JOC
E750Iqz986wPYKHjKph46VJsXfikhyNfYJPggStOAWgx9KOErbwRXoiONBeKxlD5b/oQIzeO/Kq3
EViwx4LrpBOaHioh8hVd10Z7ltm4NWeMD4YLSSInCddWarlZ+cVoQkOCxkUj1LOmjxSaAlADAA7N
10LUNOHUXusXeZf00cawakqdSmWNZ6E0JU0VwJH8RQtUDx0JrPRL9nKZDWOyGD3IZSUW7oJQDbyS
shefAT4bCRpOPQ1GGsxFEt1SFdU0KAlIv5CFBnIcUEpKsySox2dhj/pDPKBlWfZ+GzuBB3d/0aZ5
GAH7kPInQq86+4m2wlg9oO4kUaxW3Oi1iFFsPrVjaShr7FipvcvKTFe3VgnJfYlpKSlXpVGxgYYh
q35DqRWLVZGPzDUkfBXSAlxw+OpbIFrXyeDLG4VdR7rMQ6IgOJ2IriNXCa9jhWW5WLEKIPfUp7Bi
oMlNkmHOpmTAjBpWCdYnIyigKGXaI9zZ8AdUJ5eiMIh46JQgTwn2SkTyCCx3TGYdobE+/eeUUYJw
mspfNh2pKaTsunSfpTpLasKAIv3aa1L0C7GhRvrcIKkFUH8XglptB88HghvXxXCD7jZSxNxKauru
iuKnOYyLGurxqopKuSQSJCa5ouv64FICeerRmU2DMSKx3vasaMOin0UsmtemzLmLJb3aun4zQ1cv
kRrkel3MRFsKf+BZLHnD/jd7Z7IjOXJt21+5uHMW2Bi7wXsDd3obfd9MiIzMDNLY04z917/FSF3d
qoJUgoYPkAQIkKJCEeHuJI/ts/dePbN8fwuW1z4ZJBzexySzCHLHbgWvGR58fgZbT69vMBTTvKN4
hnr/raKJkVW4csoRmZGDCBYaIF+zmbe/ZsN/S/D7p2re78W8/3vT/KweOvXzZ0fM6/8D3W894P/z
YNemV+TU5O+Fv/Ubful+jknzBALeqtOFCDAOM9avQKUd/raKIrz8DNK+53oMLH/T/Qx6J/jf+LLF
3XDV/fja/wp/gjSlRQiXtkxhuqQw/iT0/ZXwF/ypaRGrkL/WUwpOUDY/zbL+NATCVqA+ymme6a4y
78D77MoQS2FuSPM86QAAfCHOKUTFzUhCnFI9JziUdbd17Gm/lvF47sPgPEwODdlBHtGdEEI2nrdL
yDdQyRQY993y0MwYDGnlqsuLduV39UMPbC2xXpzk7Nj3lvGt6Lyj3cU7R0GG6PvBeK6tH81gRd1y
0drHyqdvStNPpS56+FinSglaYS10JGxJ3Z7H2ia1up2PnwhGVOR4wc9YVZvKGjdBr+U2D37ZCDMq
zumNbJObrHBCYtP40ASVZsB6vOx6CtS9u9xLRxqwJAipJ9UmGcZzOxhngYKwpszdgSWqldfcQGGK
tL12OFVTiaEyatslzeaqPYJBPSibCJcuDqlrXrSaZPPwPvgDNsFRL1s2AJhxkx/wggDjZlejuMJm
TWntyeGEqIhNb4qwoC4BsDzsRbnV/S7DZL+6Lbgjb5rM36YGJ2wZRD1+LEAVu7H7pDs9CspPCoNo
P64PtXoKwh8pJ9PFWynxS3g/COuajL250bBIDjruthSaXVG28LRMHqVhKIS4SYNkvzYuhgAqXcEd
u09/phrUiMVWxh1JgfvZczZCWaNTvqqyI6MalfAwE0DO+u2VKQnfyyw5G+WlLb7lk/vqeRhcQAu+
LeVHRhALTPoY1qdhzJ2d0wBmgYj+EfdLdShodmYrLjRNVFQCVu5zbw2b2ON5yhSVumsjc7lNE9d8
bCHY+kn8bNFrYknX3qXuiycXesfG67KnZwRbIfhXd7kNuyU9SCaG2pK8+KciMSK3SNwLnrsW3tvC
uXIGsZuHcY+8RtPItEM+vKgt/JFZ/5PaHz7RtTpPXrUz6+bk8CGlu+DTynLsZ+VBMO0Aa99TQ89R
VUCEN9xpop6U6TgOsDlmkOdpSgB34NN4WGxzZRwMv9+CUaW200xwyM5bYybCjy3X7/GXoClk+DWt
Ar4Zx6+U6r8xyKIlv+tpStmkq8qwlNsAM6nRBDtbyBtwDzs/H/blYN1xCNqawYMAIWIyuvHkCSND
XwXCOSEbUi3uHikvbTe+cZaD2GYO5kK5r/R3XT9SqZTSW0SSmNPQacYeVQumZSvU1YlOHLSOBY+F
cdEEFizVcFv171PDdFPd9W4Dlbbjc4qvc/SaG6fkFFOl83Eyx/t+cg/WUt8IiitdU20cIelir1aO
AqNg/RJL40wj9IZjBvvzIaIhQuNLvs46xT/RM2iZFzqbdv74aSwv0ny1aYAomri9G8lONnUKX7aH
TGlQ3XDq3PtcQzgvMT7su/7OyohwmOBKuvMkxgcmfWyVdzUXv+TkFHkZ3qipPEqetrF/Y7PwlF5M
K2tCWQ6Fq3P+0fkx5TreQCCSzlDZ7FTK5Z55J6dRmyY3buv8DZ7fZ5zIbSEQYobHKZavscvVEGDD
nayPysfNOvIRcepIwbGYp4+uYVDGrFWmXGmoTtuWFq/YfipHKji5zBsTvlxLWcfyMzY+q5xe+wLS
kHs/MHp1GRmumFvE9eDK8GJxrFdaE/hoV9vBSj4w0vWbQj/RpQ4SwcfhaoDVdIFFZOeUjkrMYliI
5/QciPFWUcJHyT63NexngMV86r+z4yDEvpjHgVpVc9qnMTdA5kuQz6tfCrDhXbe8hMG30FiRHbzC
abWvyf/wuQt3JEsObVvH/PJYFVfOUIyXd/j01XJe4DMu0wOQjbQ7mKyP7oTTPFIYGKWJemtgtaSJ
ccyteGDZXHmnoubsQzw1XC4Di0U3FVrXypXddedicU/xL39oN701gFNufJq2/DJ8H7hqWYfdmRYG
XsczOZHZ96rKp3c1SgSjKrQuMd7hdUsOQGeSjSdoI+nq9KYsXYpCwdEy2+M2HeWFyvJrRZvze0gm
zWytU1zqq3HxosZV3h6T53Bd15wxOWZl59yGOgQq9dgKq9+xkss3S6Lv2zK1tlQm89qZfnFqRyL+
20wP7iVtx9OLp6Q+JGGhnpwKciIsvS2OUv1zGEP7xTJ1flSTB8fII5Tn1nb+qiriS6JszrFrTjhw
46iLC7EbQCId9FiScAmtPegVjHzBd4hRyYWhVXKi0KrZZmOIpTnr+3Mx+P1TjCMKEstK6Qi4E9XS
HSLZcTRJh+Alpb5DpqMPYUU+6xFGtsXDP/THOxccrs5SKuWtJyAmu9A1md/rxK8ovX5mTbgZlbgH
Y5GQYVhuhyUg+7CQLzQpsExNiKOtPTX7qbtIkuZTwN6DiGxWH1bb+OcEshN5M6+3AEqHGbwAi/+e
12bC9ZRaT7Ybn/MBEKMgVBMuL51SUbxM3wFcBBF/gdjb9PnNrncK/eZkQQ7kLMQb7PcUz1RyJ3go
bR1O5VuPBAuO7j7q2vTFrMbX2rVfGrvZJTm2OILop7Rsb8uGGEatX5Q/HtAnKE2wJxWBHwj2SdUe
6cNGKgHg0q8U0fXxgsbDyRJu7ZjCCTSAnlIYlxEhl5Kkx4KJFv3wopu84BOdRl2QidSRSYfuc0O1
636eY7CtLrQIqzd0v6XxGR1AdtLpDpA5uzuI7A0VEFrcFL4fL9Qqpa6MsBb2j5XAaiUwaL577I8w
8FdKgZhNBcAMzeEKrCvtXnaCMNDM3LQb6Y+R20Bd9frGvq1iwUAkM40QlfsHJWZxF6hcEtjgnP0c
NxCVT14nmrsYchGJLSfj4T8PjjzmWnbbfKwOnBlztbGLhNLqFoJAQcQzpj4wNurw7BuUgfFOjGGx
ks/wl9I86m3K1PAvuKr1Tc4i803AOqVat+wuqTabCAX62n2vTNr4cI4v8iNEltp7JHNfaz4MAAy6
DnQhVV0J3X8N/VCK5+s5AOZwKXpBb02GVZh7IkyDgaakfEmdctPZPk/RfD6URr5cdAjKd/bIg6Oz
5uoKGit7MPFdhY+5P164jBfPfbViMMTY7OccfbBOPefSmeLxwdDp9Cb47a+9lAfSmBEUDbPQ3wVa
e3eIhcFVqKf6jl8lPrFju/eLeIhKwHGyytRzPlvhKQvpQnTLXtCMBZT9ez/a8lBY/qmJ4SCEZRDf
8jA295qzKzFdup5Tkph54xjXPUi5jwp0z3Pq1/WlO3Yel15mU9gY8POqZU6iWjd9CZV151BY9ERd
0Xgpm5Za1yYqQge/fQHs2PGNDSuQ9kzZmYoMN39KCvUyW0Z8gD3vcUkaKA+Ay93MevebpT4nhS13
qnLnR2PJ628lpqpnKXS8q2kVP2qTSbmgrxkj4Bzv7TnwnvwqTPfGWNtHSouBR7cjVv8VinuaAyPd
h3lyF2YW3mMKx66EavuL2iFIIgrvO7rkWVXdyzjIPX0vS6vf0uQRGti4M+Mhv8rT5jTic2aEs/xj
7I4nYgzpTReH+U6MwyOIbzphqZjjGg3TSzGJRxqdwCmb7RVehi+yi1z72jbVIOVPjLkG2Y4Z7Gfu
X9rt9KDqaSvWgYTZ8OjnvLgNiJNLCfp4KeT3RA7Y/jPv1er952wwYYNM3X7I3FtcrvrsDeIyyz/h
4wXRXMj7ONPdrZnxJI4zWUVKGvkuS5YX17BfKnditM2S7KJLsdnbkFbJz94XQUI8JrmYw4UktTPe
ea75giZ92zlanzvdczpo15RFZR/CVj/Ng3iDwGVvbA4piZ+fLbultH02tp435leDN3EMCSsOTLTF
TlHq80HxwjOFWsUDN1OGYmUt+9qAHldOPSA7w35O5KSuSkDdp65LQ5LRoW6ihc/tz8xN28hJ4/ik
DPDFo2UEV1M8V3JvuHVL/NImEwDRddxz0eurvOj765x+zAMFdMglJU30XBlliOraVlGi/F5HdUE0
rWiTkvtpCggda4G1AxC+cI4KSvtyXrra5jXR6scwTnSbFQ0J2ZLPNzp4nX7oruXVdtJzMxNUvuwQ
ATdLJZKeTRm9rIaK+32ToyNeeHqiL/noOs3yaqB/7lpjOHiz9TMzm4Oi9z7KU9q86TR741CcbYxl
+kaH+7Ad0df/o6j8jS2yxo3+uaKy/Vb+VDCBfy+prN/xS1KhHweLEstMWqBwtDgey7FfkkrwG1IL
XZ70MrGc9djV/l1SAU1KrSZuBpwoVG16q5Prb4qK9RuFVmvtpsXWFM3F/rcqqv6402ItikDK4tun
9Yr9KGaUP66ZahIewCuKaDD76ujFGvnCGQcg3su8/91r8g8cUX/cf//PT+IH8Wrg2hJ/2hF21siS
gKNvUVGazAUPZo6SP5nvS9/88EKT6uK//oF/XBf++oE4Qjwqo3Cx+eb69d9tPxeQVakIs4iUozxw
fLFQD7pp/pwDjjQFnYSkb4YVpzip0Hj+65/9j15WVtvUpLJf4uX908saj6z2cfPj75YUf+lGqPkg
LE3XH/XvSfEvXtp/9NNwcfMBojCJ9d66S/zdXzqlcVdRaMQGgo7NFwMpSSLcEJDcoDu3w7+wgvyj
1zUI+FhCysG/9OelOsJ8OtYFJ0IWUwdhc0/rsB2LPHNPce1zxm8y5za3+Y+/fk3/aGf4ej+ZcX2s
f55nwev9kzNm8OinzoM6Gtau7wWTgpt3Hokf53usCg0Ggun1r3/iP/hLBfAd28bmuFoV/vS6UjKr
VaDKyHKqYGER4ofHvI2bKyCwOirc3LpkxF8ioI/9v9jce2L9a/53/8tfJyjAwruBo9Kildn+0ycI
b0EtptzeDzgxKk7eiiAfb//IAMrt5Mfo2/FVipkxPEILc9u91aXeKY1789GABEH2zNc8NFvXm+9n
wy7MqMJu8dPqloGWUKcztw2N68u2m8missrrSXdTKUqizeqrD5xUHrut2ha3RuiRiJ5sbZVPoshx
PQXVqNON1vRx7hi73IoNTTz40dxX840Ys+E+7eqOSpYgQ2LhY2EiSRcMvEXSNGcD5h7lLngwLDoq
fPAJhVjceTcpHeNCISFpbw1ZN3o7tBaR8iCROS3gk5qpv6Zx3mWzyWmZ6XNbk8UdDjN19FRoOqU5
bKcpg/KbsVqjk3UYyx9IddNrpkAUH6Qlc+RSwWw7hA2BTca0Kmoo2gbFsaJNi7YKmQSc9bDVx74N
92RGbDliweKcXwEQfw4QBbK9UfjL+1C7Ml3JAZbDpqVxmFh0ViM5GIVLFLDO3xOmFSYHwQeMcHJl
PY2NJapDyHQdIFh7VbHPAozrO20PLp9oM+mu3XmyxbbQgTiZi9ehYw7dvOuCMPvh1OAeKPbV2YJ8
ZnlncooD+dRaDOLZQfvN0DmINp5KRpt0sxijnt+yWnKEGufBtV5DJ9UQWDvMAuW1myesZmkitWaS
cZOu0meWtUxpG54XACcmII7NHdq1aVzAOi/ciSS/zqAl5gPVfa9Gnoz+vktxDVwPtW3EQIeqvs3H
azg+or3J7QGeCN3CItunXYkbvpDBQj9OPXkj98KqN8NoJpyS3zPGyPRcmuMsrtJ0AJOraVWsy410
c8Mnh2lmZXJplY1rvLJ171ARzMno2opFmRfUMgpmy53f7ASux2UAFqG4HFtHj8hNw9D+QONsR7lN
p9xM6FvHa4A+EOCX9a4tEcvku9nDeHsQcAAdkopSIqE0reG7kVum0/i6wOml9ANUcIvlXon4jetL
oSr3pp1Es98pwLld7X/2xarHZNgTCGxaCym7NKRpeWt2qJxwGZjlS7+lXMJMHN1uHJl0WEk8Mb+m
GLQeZ5a0GXH/EgGKUwpdrpL17AM2ivG1caig6QVP6q216JTlWzg0mnKbPL4qfOW9OagPh3KhGXZr
9pQPb2YjQ0WaylBcm43uiRTVE2YSCoVZ65fQtNPLJJiIwxfZbD1gUl6eWLvP3w1rsr6FKi/eHO4i
31s7nPpNy+/U7VhdFLcJOsiH0gj1+Rw330Y7dvFeFArs4kTmm6mXMxPg3dIz7jzge86mBqz2PQGv
xjwfVwJIUdq0KG8hr+eSZeBXp/W+E9hrnUCs85yWasr10SQD95vfFayNCT7UeisGUJzvLZQLgjX+
L4LrIKrszepHRDVzZbzOk4Pc0n6hX/OVAhumAiBsvrJhlxBPEInHFRlbuhnddez0m+fGdFk1e1+A
Wbg7wGZH2ZTPoGxYF+B0AUfLWaTBHFJ50CmThJgREbR4McFPrSjbwM5548LSBnE7r7TbMcTUjqIE
A9dwqyWIYoLPEBLl4L42QY6jIeTMQlvdF0hXt6F/DyQbvG76hdpthSjfKQ3SOJ3zFVkt6F9hAeWn
RrdznQVZo9RVWV/EdOqWV0G4sO0fjRRhWlnJfAU0hF5b0wYDrL+IwCV/1in44gTLwJPjrtRhWudY
/lbUsLSreb5tVE+nnmP1gESmsrepCxCTP55FXVreQdtj6O1Rfuo4WlMvnH2/wMg23NorGN5x/BhC
KV/2rAChzuQZbcoPnLY4tlTtCmImfVPwuRu1gz09G4E1wwQF3IwEJLrdWBgBEX1tijT5iRKShE8J
DpzkMjWBY+2XdAmLg+/XLvLTF13abqYi/WEJPahL1a5EaqCcYj5B1GjCiO3eCLyg6ajN4J4L6Tql
DjjgOc0u4pjnhm6+o03llwb3NWMXMw+yJQoN2tJR55pSXPF3Lcur7oPJ3HRJnMw8TgRCz32exb19
MwB41LtAaksdmFTUwDHMNudz+sUObw3S9ZogtNMmH15lc/TjRiB0wxZr5ng/jBR0R/2gSwnLb5QP
dWAuzrHh1ke4fLCfqMTVn2mTpvdIufKi8xU6d79C1jULvKMVlBOdKl8U9mxKEYqsLzp78UVqH0gz
zhC6+FH7/Ivmjt1FXdRfjHfri/euv9jvQ9xO+gCPCya8JYX/fQjapqVlm0yr9cWPn1aUvB4L8Sy/
+PLGqIDIf1Hn0X7bD7hjEhEm1C2hHIIHJQ0tQQevfkXXezS9DzCcv5j2aEvTK55nEG8ELvMLJ+uD
9f0el+LUYOfXN/NSoLLnhP+R3DBETKw4VH8Z9rVersaM2s4HZ0qDZ1qnWYhiqQqWHZCsQG+rhcXt
ik9lyTW6cqwfKOITwWkRpAQjzv35sGlzy8eO6VPeflVX1lqW1VLQ/SJVsniv3Lz7nCdy3cuN1cSB
2o5T6P9IoJ6+oouH39zOM66T0ap4JzFRXDuVKEAy09txpNMXczIUs4paFXAizr5LanYhE81kYEFz
OCpRFdNgTVGmXSxbB8MF3hzTcpuj4C6P7MHlMxJaJz/MZRJMw1Z7VKJvk3pI3nGiz1TiA03YDAPD
D0JXarzbjWdfaUz97FzcFKtHV+c1FYCxt/wQS6kv65x9yRUwOonVV6S+sffcbsIyVSaBehmNvjP2
WmrH+5gI7dFJZ7A2O8Ytb86hg34dbgxPt91ZB7Rcnycj4MbJgNHG+zSfdUKxj8BWrOO5dS+Qprz6
Ubpp0F+qfKKZwZQTt5mN8OLG2ZV9wj4hSxklQH8nXBhdbXA02tgjIf/Iwgz3KrhXxWg1Hds5Jxe6
YDIAf7QbdRGnDGoaDxURJWdLmU3z4VsLwi8ZkZmBNJyvyGMHaqdiHkVMOlhd93Al5jQqu5zbcDZJ
aYGB653ZiBrEZu/HCH0YAHdeCwWRAHJK/Jk59aAOtjdxTZoyldlLGTpNnkJfFGnwPZReBumJj9gz
Xcv1h8G+mT/Hnge1saHAI8xzkv9WJ+a8nCvd+TKiNd/+HAgmXHejNb3ptirvKZ4LnfFelhLmt22E
lNXpSnJ+6sbO3U8sHg+Lj1x59DNARZXMs3e869WLa/lwjKRweg/b58BTO1hRRzNN/Qkw+CIVmwRP
BIYAsEjeCkgKIfHm+7BW6q39IighbJoGGyOKKi4XO5tv0i/eEvdf2EvzF4cpbyYudy2gM9lfpCb5
RW0aVF2xN/+iORW1tr8tK+Kp+KI9GbMvfwQQsQTNCq3Ne2i6NPy07dq6nrfBN5xy7UMoWuqceetN
4AF1Rt9iES+3sqxMrKtamewWasQAGSYjRskVVJWOLq0ITRVSWDKuJCuD8z1Uqzmn3kD34a0YbdcQ
WxzjQ2sceJanJ0fnAdV9FkcURq6WYK8lVfm0VHJsdyETo7/zOFygoHutBhYFJ/02NqcQQyCI61cK
scYX2HjViyji/JqJDJQJg2hyRdumepv9Psz2jrTyS9fpikcvbLFnYURz5202KaKudhN+Ic+M5J3b
ldPsQmdISbxaZUdmX/lnacAW2Wg79l7Y7uo7PS7LY5fkPCTJkHVyGyZrB+Hcz/aFW1Zuum+UxfYt
zVLnsYlXfFMjOG5dZOkkfDqw4zyAuR72IWspMnmQF+f5jgXzCjATPBkJIdMY1Dt2F+IiLhR0Jkan
x27sOQZA6myuzZAU3d5i4VptK6egacULKlYucTbN0ddZ+j92q/9es31/IQ6m3378QRjkn/4lDNok
KflXELgu4hv+KOS/X8Ig6h+6w+osxVeFb4pv+R/sMF9xTZ9vE3zV4+j4d13Q/00Iy0RNNNdyewer
1r9jtOJb/yhAwLJlW0xQk3AG/w6+vv47UalevF7wQDj3Rt5CSwisuCQQZ6RhcwpiNsNBbpcApOjT
K/NHJ6xpCovZPi1BmGIm4Om4HrmW8BEGnyuOnkfF316WpHgulr6azIua58m97S/LuPWSLAz3GR/u
eMPgZXSMrzhAmz3VebZ6Sq0+7LaJIdnjslDI0A8Saj5YW3SFNxNZ8XpZX7iZGrU+uWNulhhEOOhE
kweMS0hS5uvpPqfyrhEcydOgrm5T2dDGWnJaovXTPGjpOOlhNOh6Zc1IIaCo5sjLW67xklPx9aSM
yrxeg2E8rPmtzMuKQeYV1s06Uhad5b0iEKTfko4YjQEzjGNeW9m3aL96RwM+t+LrxneXSBXxU8+d
HnGujH3FKGIsrmW8OPxfRAQLZud+7OliucZAUBuvSnkx978kTO6zstLMJvyiZDtxK/dtcWkiuLkp
xVelc1PB/0jvTQM+HTGt2KqaH5N0s59ti6nY3cJmxbULpkQkD0kaYjhxDZBnb3C96nk/s1zcNmBD
f7Agtui6ylX9kbb+/ElJvGgXznWonDtFS9aNmAvzqOMGkinYzlLutXb7qwArb3ZDRm/SVMPZ9k2r
YW4eFy814LQllTU/BfQv/sy4RTd3ReylHJwTiqBxA7FOf6Qjh0UZT5TIZON2NHHY3jHb5ccRosjG
7WbCCzrT007Gduo8zGOpzYY7pyinvZR+ArytaKinh12EiycEv5yG9LtWNORSMj1Vtqb3MC2msmPm
ooFHsKILR7AwGBngjc6d3c4Q9pxA4Yug9S3EUGQaDtlM6sCYZG6qpHRR31xR+LuJsrPgoktGciiO
cKb5lBBC0jsITJ5x0UuvLA5T7AW3VFd5/XmZMpprmIfaGAWn6weKBvtO7eMAPuzRV3lbnXQ9us/e
SLJWsqShPIDpfOhIabNiavxhB9q1uZzLEoJhidGoc4VH31OoyuveSdBEpngxrkgx+Go/EJZ7mNXM
0rPGi3sEljPcJWkz32Qeuoadz5NxHXCYuBuZhv0t+a8qj0oIQ8+WYVRHENkurxW1lbRczaVxEEPf
iA1VR8WDXYOi3qQs+E5Na9PqYPvNt6RKvLeYj5aiTs1YkDGKsak3M+qouy2qxJgZcGunOblOxao5
kOR4N5RiVjTVceI3Lumw6148cLaP09yK6yDnlVaDjdrFBtxOddk+dT1b0ulHak9ZTGlWzAjql/RG
wxpK53HLddl2w3fuCoxJgLJxUofAf1fTdBI17AH5fG5GExA1S0ZVTQG9embbTZjHLOBh77Zlk265
gExtdg+hzgZr27FvpeurSYzMXnYxEmxNHxm2sr7+bBSAgQzRK4/xHUW6ZNS+NKcqY/G9aepgUNWu
CrsRHutUYJyhkzJY3fNso9uppOXSQibbK0q9WmQaZxT7JhyrkF5rnxd/gxsnf4wTHCbWlTNqdxyf
SagECB8Cz7pFEW0DCOAgyccw0SSNSNotywzkFu0Tjnqqk6Iji1HZ3phSAJjQzhESB/PelkLU+WNg
FyN+WKuv1VWYd1JdrasfuQvzVBERqMe+6m9VCsNtkwFdVFT6j2VUKQtXTaxc7xvHJ3abmLL9YxlK
ccCHQIqPDsT3lDcXnM5kUH6OTS91i+bsDIXxEMzVtK3SosR6V2b53iM4E80YoHJG6Ly9grujzjRp
BPcpbvdoHhZvp6TDloaxlgaXsDcrmj9H/eY4OARLxVCFArP0EUEeyIj9QNDB1JV1QPUqntPZ9W+A
o1EwadZmuLNrEhDgs8F4pr44VV1h3PReg1Cu7ByWYuWhJCfByWxGyb59ntz3YWYzDQ+TowQKU2Ri
7ThioqsvQ27nBojeZX7MFQgTvC5uByfXdaJ4KAlp2PZkH+xK+2oDkizcC0dlB6Y/68nNOQaYiIB1
Uvbnpjc/PWFYj37jYPzPAnx4WF+cE+ec6rmYM68Ed9u6h9jxPzorb9V7mnAnPvdf0mZcOLq+amQ9
WbuckEuDSOTr5wntlaJCcjT0Sv+SSKuqrihddEsRXzGtiuQHULPsG5sW23j1pj5PLnGaVcE+zjIj
jrhAbLpF+MhsdGKTLQsTOQZbBIbqbvLn5iCVWdCr0nvVNUzqyYREIayWeja/mvfg1SXWMjMJrgq5
6Cqycu6lbTl3h8zW87ZVxNHQGTAqtGE53+KJE8vO+ZKEQbBl4clri8LLd8scOHujRAomO+Rul3Bo
D4XTBO9uv5hROwKZQ0w1srtSt/5lnOXefacW393qPExWw2Y1fRQ0lV9KJ0ernAwE6B6/1T42xrmB
9DTnWMHB1mz7OO2+DZ7Je3+sUh4z5JzZO3zXXwJ3/CV2z+QmgkMs5XxBwap9iSBNz02W0PQ++0b6
OS+CdlK9VIqLPu166i3+M0J38+nH//lvwej7z0fo+59N/4ET5b/qz//q0p//teWzWv9hpubb/7Zs
D35bV76k8+HRWCYB47/P1NZv7JxpJqAkw14Xs+yn/zZUO7+xHCaYTRpckCmgfOLvQ7VBp4kw1yxv
4Pisrd1/q7aEY9sfhuqA8gxyEj79zGtZAFP6n7Z6tsFmM1PN3vPmKXKSek6uCLc4ziU3k7YCcr12
yAeQj4rdGC7pdJ4w7b2mAkVw6zl23ULpg4GyXeZxzqIx7kng0ctToLgPtYeqmM1zuM3ZnjzMJccO
Wuwzqg9zPUu4ZfjXtkVSkrap7TEF2J2n8Wfl5qbaz1YvcFIzT4Ix9PsrCHQxupbpoEz2AS0wB1/U
87ATU+fDWPSXBKM3B9bnVvpheULNtOYXli/tfLbmDkzuYNRI3C3psaMNbxqsmzt5cttkhsUNf1Hx
u8AP01B31mM9zJpSNQT0FM2HJDkh2U9sXzDQV668Co0Zm6xno03T0zsvNJlyKPkofdt/N3nqmduJ
nQDJQxWEz6gT8rUlAjPvkQq76zyoGhzbYWGRtIKCzbWq6pHjf+2dxmnscMTJurhNayugp6Wx62Dr
NAn+sEUY9Qz7zaJkU9YynrASB80jRjil+JPkLCLPAYu4EV2+PCDUMipUlRvvl9Gt692o+GMii/2B
t3MoUQ8OZtMrnthO967lUJSb0Kv8W6Z7erZ7z5ZRqxejRKhSYYM9Ycz7rTAbENoSP/43FSp1X3vA
2zc4Fr16q4pxmCN/8Z1LxPalP5gL9M1tb0lu3RZiHHXTVUi2S5l+W1K15nF/hq+SZfeTGvDaLSVr
saMczEGDlgeJftJ91ko8/nae7pLQ6lfeQIE7uqS1g71gM+Dz1Q1ZMUZmwyVCOuCGpY6ZjdnOJftL
RsCVZncJmr3vLpHMjHKfel4zRRY7AOKxNjm2s8555LSFb9CbNfM82KX8Hm3UG2GDiGJ5rbVrrXxI
j0lG3WFUTiIJtlXrLPWOFBsmjtJxzP5yztKQOnLptMgfU8HtvG3UpI5GOXKc8YeMiNrQAFMMGKba
xHisGc3dfYIuVqxxAJ2dVT4aL7JkCNyn0ncJxXjczXEYOpZ/L/tW909uYYMbm5puHt9KmZXNNi2G
Tj4WRjpmV3AI9Hka/aG8kLKzh+tkKoBKqY7BD780eaR9s7Dv4vOaO/FrZ6MmfvJ7G/UhpD7aijQf
IHev59liqV3bdXPnjkNVbdERbUkWc57kDg6FS7g0TTp5srKgwQJPtH2JWPK0xbWrSj+4KSq1LFws
k+GcnSWhWNDAZG0diF24n75bdWNEE3SV70y3NMnf5P+PvfNYbhzb0vWr3Og5OuDN4E5gKIrylpIm
iJSDBzbchnn6+4F14p6srOrK6B735AwyTyUpCtx7rd/myHS7rCqbXUsvNtODxZizn9EF5GjLy7Sh
yKlCMZfELIxBSVlpda3PCScXTY2D/tnkRNiA9sXjcOthZuFencEvdxZkbRIN5Nnb8LZlA6fVl+pw
3iiDnUai3v5WN5oi2xumCXnFHNrn+4m0hOZa1zh5tl2FdNwe2kHsy6HOiM/lOWIzREfnntWrmLQg
763WDJxR6zCvZlqFO8ZI2cSa3pw7mM4yMx9MVoraF5k5W2E/L+6z6YGRB/z2+Y9qp3cP8byVUAIG
5K9023bfLd0k30tBey+286U5Yjzh1ave4A+UVHY4WNRYNfiKVXReumaMPabNVP4WbwPHTcpkwW/C
bL2ojV3SvU1wgBvdGlhf2ScdWjtW9ZO4zabdV0shOs7vHJK8mZzsC4mjc10sfK6Uv47NMbWb7ntQ
VzXe96bZfbOxWd+szrVHlHGTW3jFepMva1o2R1frXR2Nfd98xo3O41Nagi9pXaus4mMsyBkyVitj
L1mXV29Sa+mnja0uAd9f8lXyOcnLMLNWylFVY6S/SB/VidL7zIISpHWZCuC1jufnCX6uhYjPikeB
7aA4mywEBOeyy+Ym4MJQyKMjoO3FUq3CUPaJjsXW8btMU2jP3RQm4MmITYZ6HtfAPIlQUrWS9H6i
TKGHqaDv0xuXe3mSrsQnGUuyKVrS1CJD8iRzSU6SF6RU8RXaLeOzG0skMYtmEz4PWopUZjiBl7E5
4hZvTpjmCd7UTlBn2rvN9XgCQK0NC2VPAhaVf0CkJ7jUrCuQ0xOIOgIv33UnaHU4wazOCXKtIZmd
UJsNo75oT7BsSQ/OY3sCazE0A9yuG4Ybn+Bc/NcY4sYTzKsq1footKy/c8vZPuYnQNjYsGHSSICJ
4w0xLk7gcdvNyZvOWc7v+wQvi6m1CWc5wc72hkCvaldc2mrrIkjZEOphw6qnE2xtbAh2u2HZYkO1
61LREYduUDdIWHU7ngBwuwECZolB6kI1dyJbMgvBy7UTdG6cYPTOrZw+LDZ0vcvzBqQdibsK7k7i
tEoBo9NStC2FTj6rWCtLCws71+2g1Q3nE66/UXfzZMs7CZfzKHILlzoDULFpYgV4f+5O7g1DwNDt
KSbAfIktgetNuCu8S6lqVBJrOvkU49ywFlVz1t1j5m7eC6qdEfygAuZiRq5T0FbcIm0VVUNNs5k7
WNkGLdOO5lR3H2V9wsM7M7slIEUpzhIEMAQqNHQiOIapvuvJkj2VmZdtGp+sBQWbMyEjaHXdoOpC
o3mqNPhk+xZFuNBRyRAuYnVvbqZ67+tolY960lgXWjobz41XjgXVYmXzaTl6RTp3maE2EM1ssBzx
D7c72yvZHcvOMo8t53AbunWy/ZJtTds3ndopwYgUgu7g7eIIck32HxlLXRroc+NlgVoLj1DjnJiU
Pb3xLeIg29yCDtRhflCoXNYDo6xySVh0Lm9bHUNUBBmRfFnWmCyHcpHpK4ki5EQpBBBLsjaUgkFw
WbCbQHOyuYyqm37QV441MO2IfBimWfV8h8SBCY4c2/aObho3x+tNQlWAib/PI4Be3I8rl9GhESBI
/jwJdA8aYscIcwzhDnGJ6LoRgz7taO+auIO269RXa0vMwUo+2GtmlfbFmOsowtBjYoXp1iV3z7qp
NbGpO+QP7IpKzjSWxEnr7KyOkuzQoDP7Sknqhpg2s5nuTa926FctivgWbUMK9FqviUn3FXQmU0iG
f467NnlRlMT47tR0rkJVxUjHg7lVWlC4A2NkKtNNzVggyTgfliuPbEjTJzQD4QUICzjjkra0DZA5
joSrFxmIT1ot8GiAQvWPrBzb6twcKcgKJUquyW8xh7yJeDafSVHAGEnez9acwSc6hjOAY+SRRF9u
+FsxBf3Qg2N0JAR/EQCGMxTTU4yxP1vuG6vsP4wSdYm/NLN8cZqe68Mk4EQnND2jmIChmTk1w+nT
+jMxKg2eXru67cid+HBNNDCam8+T3zMzmCHtXducnZA+EuHKx8fH42/qRCN43V1SVcVK/EALhDqy
IiNKM1r7LoFzf4X2lAxdqp1+qsgPvBACcH3SMLo8rf2W/w5EBDaspr1q+WrcCcAGcM6IIYpLyEPm
AKZTJi6AxzIakhrCYnkjgLlE0eViBeJuw8wYWRaUaYIAgKA1VZUm0JZaXM+eYZO5oKYtzmM7LbFc
LRUDfZwk5oeYrQafg9XIl6GlFNtfck18TEMXd/4EX5/43aA3a9RxwWlI5EaY+r6lUTpYZlHVQdwt
nGiupSrHxhxiDClWn753XiXflnVKbl3kkuudZfeVpKFjmjC2xg2/UcRsI+O6NdR3i4ekArFbjWs0
VTtPxTtqxpcd2Z2Gr4+2eugtoHjIOigFPtq1G0PX0pM7HH/w+xPi/DzQpin/yMSsfqX6UmJF9mY7
CZFCzZeDMnKuUI074/xc6FMh31kvdwQ/9A+5vWQfWY2DgTaccnq2UfUcycZs33U5KwqkgMkZNXZ6
i0psKB76BiI2oFkTYaHRyuKYr2R9k4bGo0NQT+rdEZWhXy+O4b5WhT33G81Npb0+uPLVgcrZ8t/b
MglXJclaX7YMLi2d35Q4CCN9Rz8KlK4QzAuBsWwWbYna50fVZ9m7khr5e997wwumNWijUtFc6hsc
K7/Uuq3qnj+u7yu3EG+sN/gVancab5Df9S9enpc6elaPr8bLKJHRcQ2wvvmxVaHLU8yqeCpmz35S
60Z5Vz2Jas7tM+tl1d1EYQHWeeyX2UVVmpjpeI9WE1KoZty5glSovlcqMo/EVqzvzowAIWKj778I
uGqnHQ9WdXAIR0F4QWcSaG4edykNc5sveupV+VJSgv6GaN9ykKgNOHEzLR3dHdlFUvqdRV0xNxnX
bbQWtf006EY3XXu5Q199LkrPPYy4RPqQLBfre6IzM4nUTNE+0VwL2sWNxMzv0jVTnEBvpLUdYDSd
kPLMPFhlNn9QT27C6qmX2vVMeErFwDA0R9MamdaFFnvkIqtG8tEXEumSSZnTDUOxrl+PWDFxCo+Z
akRxMTTrg0kgE6KoZCBhprSHjidEX8iJ0zm2MWRnK1/c1BZxz+3maPid+sqO4s0552dj41DU3DIo
bgU+TXyF8YfgARg4072HatyaG7I5VV9nfcC+hdN7VDQkkkOJQgaRUUOwwrom+jGz5uw2ES4wMR8e
BN7l/yJq/0LUwLD+a0Qt/KqaD/qdwdR+D67xL/0BrhkaOR/WVrMAGeLCPP0bXNP/UyPXkGgfg2gQ
QkL+zVhb/wlwBm5mA4ZS/43549/g2sZzQ32TJeyihjyhdf+NbBDtjzT7f4vmXfKIXUJOva1pXdNZ
cHnrPxshpFtLRdkEYtkykzHvJQsu7H6kgbn5xm3FJt7zRarZC6qy9ReG5ThUO11/FTiXKWKxpyRh
ZvP4ZluqUcTcZHZ6DguHAqbyKmqz4mpdszNIeOfW5Mz7YY8jwRuFoqiRUfDFjKaY7QYoqkQg1cUw
/D7nj3puWQD0AfLLLW5LY/0ioAEHUIgsOLs0kxyxmPRGSaYXCvCjYtIqwZ5flpgeE9r36I8XZmDH
CQybIedV2WF36NJz0oAGuo1Qe60ojFf7I01jTJ2WN1CjUNgFLAWjxWfcOQTRSwoNrkYVmy18jl0i
blod6k+NfBU+F99aBp0LeBLVCycZVug2fiJbpP6wTGsd99JyM6anjLUBmoUFBMIyprnVBNvi7FPq
t9FcF+K6e00/UwcdjmNeRL3DTQgN4lkDjtNiZsccBs9pfbIF2mPL8iMiIkWI+NCYFvjfwag3AAEJ
V+C11rJQNL0CWegD8wx5Lt70MtX61sFU5KggsdWWb+4mUg2l3vE6TinNb9KC1ptKXzYAoDCT+7lU
VnPPDie+HcVVGMuLTM7nBDxBdiqxmq07j0jjGrxz0yWaBHbNCLk7S99lvVLyiej5+AC7B+GMx11l
mSmst8yRnOZ4dN1nSyLUP9ObnOs17vuPwnRt0h0cZA4r2qAvo0vks4Qmdnky4nUTB9v6XdqY5qcz
ylbDYp1g0Jw9bK4cdFIjVEYYSx6hL2B7p1fLtRm4Nc2+S+l27Zn6apNuyGpyWfWDAhXpcFWAtGgY
7BMmsqppVZe1zlV3dqUK40xWlvIG0rVcq3DAa3ymiTrF8dWJZPHLeAANMxLPJl1CRZV/xUWZoQMa
VyJlzJIV0c+5NSmIIQ4CRo7hpXfv4t5pZ4JqC1jMyxb5Xl2Q0UBNzzVTVovBWSXvlEWqBXyuGSqN
XUl353QO2FmYxLrFoFNvi27yc3pYNrMIFaORX6yIQSSlcshJzmOYNnUndEzTvGO025FX1o2DAbfQ
m4NwFdkHubQNNxjwCvTUOpWFeqXUi6W/oNJE6rAysFuk7IxYxPvOXQn/jqFOnyQME0XFtZ7Gb6VO
dsfz2Nr6dK2miy0u6CLKrZe6yTzCsybWGzpuR7TF72uSi/y+3EjW3UyRB7VVFdN2kE4Ee5yp8zxN
10KMjrwQBe79cC5GB9N4TK4hJ8HoTgaqRoq4HwgIlDzWeZ6vfs0UcZPzS+RlNIf0Q9htw3otlWlN
orFqtR5EKrPfK9IT0hBMHiKXIL0UID6fymdUK/ZETkxHZluyAbNrVy3u5WL30LfOADhXTfSnnGso
E79MiSb1anIKJAOoRkyTcJdmVm6QP7sUUXLMDLsuTo3xx5KaK+U+GemFnLsU4AJuiuxKayERI1u2
VX+v1jYrS9nQ7uBMjVvQUBjLO3vW9ZLfe8qhZLHP5fw4FiRcbE/Td6Kvw06PJd/mrMzZKTPKZHHy
EuMxMsEp+gPkT149WEQt32dFR21iwQ6HCkR16y7oZCJJsoYyjHfwNtYd1Eb/sWbuiAMtFezKOSl2
E7UF70WCiTL3h6mrUArlGW53kAl05uQDVvneKGy9D7HvdYir7Yx3wvzhKBFhG2V/59UZhARCpQKJ
01hTZDksGR+WwubQ7hIS43EvMjjf8Az0pDOPJvRqQZjhVaqD7YaKna507EGe1qE3ls3N4FpeURi+
aL3lm1C3qjhDBO2yrSXx7AbSLSuWySZzxZmUankoRL45XDzSE6/pQCuemPLrLpptnUPXi1X7tixs
h12pnI0MHlUx1CBJs4zFRxqvJJXq/J2tiVfTzm0rmpYaC0Njl317z/IkLq2VGIkAQbhNRzmo4cYp
rSk9jXydn7UWHC7SsPCwopCqCmSQOw9guF2P0yrXlitNJMU1Pon4u2G0Jl3fTVbQtAHbTavx4O1t
Q1KIGLtpQsO7NlaoGRz23WweGSs77hwPJkabncDUyBz1GfKbM6NF6OU7+fZWi7Ivce3kQ7bsTCtx
eDhqj0fJsvStKJSwQBkVMT1Lkazc5S6tyuW1JTAjj1IsZ2QPDA1IQmYqanJwiamysev36NsTgyzE
IE1H54mUzFEE+uJIQqNQ+qQY2XRj3yi9x/U8c56ByI1TFaU55rOIFGQVZBA7D9ncXk2QkJ71djBA
Ztl79jHRhplQqf2rVmxVYGS9LfCWls7ZbKku/S+5cB/1BjjNH6fFuy9RmqB3y7P8veRmroNpzTnO
qnhtbntdoxqV7dV4kmI18ItNJSkTIlffclzoPU0f2YJRik/jnYnGIlvLGeZX6jSrd5zITsqNjGfD
X6BHtsfYUB5RtqQva9F6nwAnEzgp44ENmZLwJqx2Ib4FIk/l2kzd89zueD8FJc/Wpdq1/ArRiqCj
p+qgYmxwp5Xnfq4QZOFgriPCGhXrweU7M4VqrdE1qSSCxJF+bvvqkr0+qYKu0pQvTGd2sxPDlJu7
ZFDE+Yq9CeGIqSV24E6a9yK9vLkhr4fQLJdsDk53lHM3OtAIDdpc11mE/me8jZ24Hc5mgomyYEYX
j8I8TmpUHllZqbTycTZ1QxO3kZE2o4G2X6ugmCR23MgUBv/3OFtdlspmJBIrawVzSjHjo90lRYp9
DNGm2GOeYUBDLL6sZ2tCsu01m9fyKskmlGeWlOu3QQYiD0OfuXPEehhXlz3K93l79tZLuzPEJ/uL
cixiPXlMlkSQRTFM3rsArjLRiJTLV6U68RiuPJiv8YwgfDetinGJvb+XIE4muBN/mO3l3K8/jG50
LV8vFXMIuthQeEZdFb6gX3AxjRomM3/Re+e6RKw1BhlhnFkwlZBH4HhdfmHM7aBHdJnHB9WS2A5b
aEAUdmv2OSXE7fhr1lcPfVe2b56c889kmL0iVCURSHSjG9lbOyVA7WjX66eR3fKLzhRxm09ZPEAW
qd5j53jFoZ2m8Qfja8zvT5u6D27l7q4R9gxd2GiOZP4R+XNmZdq33i3rg9e0635C48E7bhX9TYKR
37MN1kSsNSVWvCVFGWD2OEr5oBPvnb07OS5OiTdsJOAnmMe+fhdr15XBWCze5UD2PQhtGqebKL8D
uOBJuZohi8ygSXOE2rkxDVvaa0nhHcB9SSXnKtzLyVmq1V+SfG5D5D1TBUTpiHe7bacugK5BnzN0
o3hMlHna4wwkU6pOZve2Q2RNmpRO2AL2utV7gDS1ssDpV/xIHPmQ224BCC8SBPgQhPBINQd3Qgay
4TAwGb3EgWmWVhcBECtHvZCsx62dlUVELilOCVSf1rTrFjF8Cb3v3kwl7zHdTsDd0ZTCBvmmPijH
eKa2Fmef+phzYsBUDoOSoapfnacFqwVI15qPzc4b7HW/rsQC+0lJ10aAd1CJg5hgH2hca8DDVwjU
sZT3qV2zF4hzPF+fFuJCMFIUyNqUYvD2pGwbDMwtCjt/dZinAzKnbM76xhSkGi6mS4hwKZTHmNg+
5HmKKQ78JzGCgVyBO2DOUsC+a+ypWuEmRgTSgAF0LuMalZW3kvrTKuXEeGlL+2jj9dIwv0iC21zJ
xB7IoRK6D7vP5b4FcXzNs7S9KJ6Yd0Pd7UxG1sXjZlFsI/8x8JSg/jVmLh8xSPWN0A02QIn1aAvg
r5DhurEzuOSX8aJRNs3GC79ncasVmfXauYqR0C0KVkOmItafQR9131m9wY2ANNLntEpad+esCvVp
7JZNFbKBmSvVlPH0targbrwlTc0DgauGPkz2jH2MkNIi97+cEEcCgzcIj1VMxx2rXhO68+awQUy4
1EFV4usnTqS00505T9US4t1isez1CiODMpS62LvUD6dBYw3q4NtFTSSOOXLW7HqrzKEesBfyqyGj
LMW3jvL/rMdRrvmaNri7PDeR1lr0PrJ1gNMhQDEV0ldKfR27a8UaelRXaN+uHNzV+i5PXK2htftU
y0krBCma4+LASUiyCXdjjX6dDgGt7KOCklVSpcCu7YfSALQLDSVhJXWmFZlVYzRcU4hkB+FPjS1z
/KsFOeRz02yUqlFRxz7Q6AgbToJRHuUStJPSAih5iMzYIw+Hm8UgU3+u6zOGmf4RcqkpDrGtuqVv
ECbMkVFo1KGVQnDKysSyrr21MkiPSSblHq+PM5z1HTC5T2Np4V2NS7NQw0rsMe6gyfM+844g7qB1
tn1YU3UR7wTbRhng9OqXA71BbbYvzUE+tWWBRFHYwiMAzkP9TCq36iVPKl2PaiSyYmp9e6HcKuhS
hOr+UsICQpdhg/XXfnHb0Jk7EyYr4RoCks685qzFAUsduS2J9yylmzN2GiXPr3niurF/lUrIStjG
obRi0IFulIhWZVqiNanIio4PaF+RzfVVWcClt05O66yTJs4+4WJuruOp7PL96iYCHr5C17bn/qcj
tT5x9R66pAFz3sbhY/SCzx/a7W+HE8/vnjh/PDiEATFmTzB7OGL0T3SKQuyErdbVNYD8WgeUkZVU
naeEZPjExq/5WX7SGoiT7oA3WDS7oks6Aznepk0YRmvoECyhLw+TTb6Q4xLUzpzteg+xjnnGAeEH
s8+wNpZ7M7Krl9eKQzo0RWEt6giE4tDWnrWYY5icFBRkmaCmIEsJalzqPP13PaKhjAT2guJm4eaO
FlLKGDdnphrHzhh6iHTAkPS2c3fSGPvpfJobZ7pZxKLKa5S1Y3WhcUbgs2pElz3GTluKYMhiOb1i
5ed5BPZdV+ceXU6cXiKoQFyyTEU/7+TCEb8I2Z0iNrfwbx0Z4c4g3i5+HP/Qq9TumHMdjy2igpYV
t2NNBzmJeKAQu8zg8shfqTscL4vhJIj5QxxzEsqww4s8bCt7SPd6bgotIr0AYY1XrsQc9WmGSdm2
ay9/LwT2AtepqvYgMFnC1uluM1NrsI0hbkYa+mVn9MvAjUr00tmwJMYSre04iTPbqNgyXTyXoFEn
WZCuOR5abjNT1WiaEM3DX6KciWCzRBYgebbFeVZUY3/OBU9VA+ngnX3fGmaa349OjTTJQH9QnTmF
0Wo7a8qQL8k/pEwnWRNpWkicDG82LrFIjksIbYwIitRbGGMJin6fbyopihHouRa9KKkRPgmpupOo
CqEqAitblP21u6mu1Bl+y19kOb65A0j4OveIS/STWAuZN8KtmnfcRM2m50oQZKvBVJvLQ6apMTzD
ms+UHOsl9Tv2pgmz6awiH2HSkIoBP9YL+TkKo2ZXOLUbZCdpmZmt5S3wAPyKBfl/DvQGa4Xgw8bX
RrDCqzvPTewriG6vM4Tmy05h0X3JOjRtnqwX1HEnqVsMuP6GX7d4X05SuDZ30WfHJ4lcKTN50Ex8
b36h8zlzWm6CuuIkriMJD1rFpLVBhHrleW+lgqIYQZ3NtKKdJHpKDk1KsHfTf/LlR8TnOZugT57E
fd1J6Ldsmj+krRIpn02IAi3DLtW7QSGnEf1xnhRjfsWXaUvnWuQ8TNelGLOxPMuarmeQalQ2ZzQ0
dYo60FbIGJx9ReCSzs/iUUO/NfCUECLBjJM8QmYyWtx2Gr7a617RPKkk4ViZhdgVXkVPtmqPFlit
gh1bPKDtxyZrASjZkYUYePoY3VXfJPdIbpIuTDuVbCwrJg4CW8g4q/Wj1lRWG7nGbJPWRxAIsTlo
CzAeNUunUhzZm2O7EFWf6sJUdhhagTpTmZLkhuhFGbkBvNLel44Rk6DUNrY4sAvKNTILFrjUx69p
WWRdaJbbneWDs2o/ZLl48r5M1Mrdm2lsmfyy7cS5rwt1mb96acZMqF05slVeTIjSmjOAAZUVpmoT
i5uHBTnluCjE5I4fqZfK6UqlFip96QxHlRp5lBoqHXC6KtEJJpl0nVB7COmlfY/zbonfBt0uxsci
xgZDOqMasyXgLbcBxvy66Yd88cm6s0yMR2XaP1rJSkb1qlNI9alnykQ2I0Kx2X5whMfw7aESECUK
SC/TwTCRhdwkPBrNPRdSjIWk6nJBsL9Gy4e5lu0hx6ny1KXanJ9JIq7JVHQReKiIyUHCHFyJpkKY
Gas/Hc+troxWwC+uIlaIRGiMaIRAh0M6462a5rT8Upe4/RJNpj1DtIH0YPRU68hoSZVimUBkwuE6
5wLFR4GIz9PqVTnfZHCk1imDc+mIodMOeIZmElKEG/fBpJkQ1DNpP/OZi9cTW21C9IavsYdziili
eegVFxkAYpBpQGk3kgQNN54yw7ZEEwFL1loV0jlS6KxlGm3gwgNNAh5S2xdSC9PPLXLA21J3lAeR
Nh7pwZqo9GgBYYKJJe4Ba8LcpLdS518K4kkZroCJkgn6eiLnfGqGjKh8a7Zua73RieQcBhdWOzHi
mcaHqfxs3Hp+7ldvUsKs3CKgpIKPg3OlF6SfOHH2rYGC8iMQJ0FwSYcqNwDBhNmDvUiIccS78tEa
A+khoGXEZLrxoGlRvkzdCxQ2Ely3lPp9Pg2zDOlN1D5Y05Jd5pTFfVHPKYYKN1XQXNotfi9EFcG4
Wo7E40zAB0D6xq1okiywUBUEd0/9QIQ4TzPb+GxoLWIQsTpvzTxZmLsSvfuSzrjFV6uyuFtQuSSR
uzo8ZlJdxb7g+b+Pa2IAIioH5D1R1kUTsuSlX1TRePfAIXw6cuimh8FbRsBAovMKPpLeulWyRNC9
t84xp27ONzlgesgzTLfuuPh2neG3LZVmOlaWarNjCHO98pwMR2A3rwyYioiZRFeZszVOKdAf2aaZ
WkRZgcSaBp3O/aFkHl0WjSqq782Q8yWNJAtjQKJwaTkoLhFpomdFdUW1TwoQzVWW0dLuV/DerybT
8BK2TQLaPynL9IiOyUvPvVJBeo3rjhBEXWvzKTAVZ7qaPQU72JCb+Rd7FHE7LBHuZVXkkxLVsUrn
skQnEHS1UOZzPTNdOr68Mvu2MGFn5KLV0DWWsLacWSNnTs4noq3CnF4azpSyMPMwM+3WjBRQEi3q
OP3SQzcmDSPylrvb4KvaAh0KrIctZ6Pqry22liQpiTVtclTBOwIk+xhCWTdMXygI3ny4MCSpIDTQ
QbbbsXKKTgH4YOm1H+LJUJ9dUjDXXbUa6Z2BU4qnKCcyhrD5OvssONyBQyZ3EOA4knUcGMNUD50Q
7QelHfOTxjfJ9GWs9dfEiCJ6cOxGuUNFQcEcbpkFpUg/wHqNpR4/dqYWjwC2BmEwRqewzLceJMg1
I6F7J+ZmJGcdYekGzfdeS7awqjn71a5smpjKNn3xWsRDQSUNe78SnCl2rgsyTNR92wLl2OQSBIPM
x4qivlF/YHNzDkhWEjPqzdyaQzUWFVrJGV7O12VONWNu16sdGC3WoVfqM4bvvJVV4atVKT8dUh6K
e3voBy/U1Q0ABoaBCHLdZrzHgeopF7ZTG9eDZ82O35pD/oIjUb0j9LEgjVeYXXbZ8/4uUQ96dBqN
8Uofj9REwFVn4JakUuWbRDlSa9RJR3DfK2o3+8QIpveSmKgfOBvagpSGtn9G8JDglKRt5+N/yfk/
yHnbgrumtZbsR82k4sJyybr7r9n6a6S+TVn8n/O+/FF//mx8+dt/6F9OGNvBXk46KQ5umjixvfx/
J8z2N0x13OKWS/DM9jf/csIoust/RKIpQRH4ZyBnYND7hnv1//6HQgOIZhD4x/Vl0e9pu/8df/mf
0yA38cDpX6JoxDLIEPy1T5JIWELcY/Krx8OCZNvvX9bDT5/R3+RN/mJg/+tLEKH5sxhg0Azu95WX
CN2n5AfSHHJ7eKUprFf/n1/qz/mLf3kld3P9/GSVJ86a88/llZqo29+WwT//63//gxAewa9R9TRL
w+308z+f1EQ4m+mUHid0N/54vR7hvh7FdfabGMktVPSnzMF//Rw/vdAv8glTQ9cp9Dk9wgZh/eVi
c3agRN57ujunj+xgHYaDuIhvx5CZ8nwJu2sjWjCBh+6uOLfDZleRveJEv/nx//bT/eld/eKZKtGn
o01Y0mPn7lfCuve75suLaEmIprD7MT/Lt9n0be13n/qfwx//+mFsT/BPv9SUQBkT/zsJ6weKyB7n
cxquyM899k/yQjvEfn/by2AT4h8OzuP/4EdGgul57Nx4MI1fslKVlk0MdW161D4Q67t4BN6aYHwF
FzYfO5a4m2KX6ZFF7837P7/ynzM2//ihf37h7UP56Yf29I6WdW171JbISXyCc9bnj2b/zy+ioRP6
y3P286v88s3sDYkFl/852gg2QDlfVaqjSEVi0gbewtUO+KIE0vjN19T4+9d1iRPSESQhYvrzT8di
kru15qVHsyL+ux92SbKs0eR6TB4WImyTmSNA4XRHPBwmofncwBy1jSPDhaMpDAoZk0oixy5AOdxc
lZp57RH3h5LWeciV7o2WN1IU3TyqYoISM20+q3Xlu1mcdO802NE1SWnJbOhhUfdH6NY+0laRhL/5
dLdv6U8iqNPR6rj//il/OS7g35wFXiM96mfKDfDc1XzPgn/NHPy8vGuvJPJd/OYVt3/xn17xl3Oj
zglIk/qaHg1iFIl49EGfoypKfPeGckT3xf1d3+h2Df3jK/5yJsRL2cmu1dJjG1U/2n0cLW4wRvOO
RAyYlwC/t7wlsyKsopmmHyTxYZ9EHjR7QWUKg6I/7dOz8rzfA0zA29/QVn0R/+bg+rsDZGsytvGb
YkT9VYwGv0i9yMB77C7XC++6CvO3f/7c7b+7RKm95k5AGmWr5i/P8zI0IGhdlh3BsgL7rJP+VXHf
3HefQOqr3wZK9AHUwR72ul7gtb8ZjhQAKFH2NuAqRzi8s8+XW/2BZkBfBMsxCeNoRqyR+M65stMe
5tt2r2L4/yLd8JXy2k+KTAotusN6fTt+FrcUcvjTBY4Nv6Lu8/YHapPfHMInP+yvT9bPP+Evz3KZ
tpo6ECByJLEtQokX1jfsljt6tEofR3403aumT5Hcg3tOUOiyWwPqCUMiE9/h+4P0TfUJRQzaB3rz
fC8cf/P2tL+7MH9+e788+MuykMquxelxOcsvl4NKPelzsR/P5H5Aes/uDEd90A7qZXowbr1LYf3m
DVh/9z34+Q388j2okU6oEuj+SDbUJcVnr2W47jGHXky3RfDo7PNwvnDDIjh2B7QuwfZQtIc2INnt
CmrhYr6r329/fMx3JDHuyiAPXsZAhsYr3J0X4tnPr5qjft9fTKi1rqaL3xXq6n93IOOqRjLqmcw1
v7ZApzqSyVlPs+MQ0vV63umhfeZ9WDstrHf5zok4k0VkP6zReJN9DsHwlITf//wdOg1Pf3nCGGsJ
TGJS5q38+U7Q4cSIm8mzIwbpZ/1LuTc/sQAMh7qKijU0K/glIC//N6+KHvYv55f706v+Mlxgkyi2
KJTsmO/EjbVX/Nv+cjhLD9PF775C2u9e6pdZohNAdTFA67G4xjhSEabox7vsvI7iaw7O5jeHHunz
//yT/TJBoOhsCqepsyN5ZIf5/1F3HkvWY1d2fhWG5qiANwMNGvb6m95NEGnhvcfT68NfTapYIpui
IjTo4KAqSOZNXCRwzj57r/UtN3PDC9opdz4RDuMIl/lD8JZXcY/G3aWvse/uM9dwk+d/cX//4Yv5
h/v7pwqDUX6+MtpInnkpgymod2uQf8RXPAmX6KB5ilefSdFMz+FFZO0M/uvfLm+r0v/xTIGCUqGU
82j/+t//UEWVeTlLZC8nz4O3urmbXrFXHnM3dgWHtvnP9IoWxQ3t+iAfI5c0r7OJj+pfPGKG/g//
EphGTJnIRLg+fzqVLIMV1ZXKPXjZf0DXs1/uzx9PfnJBe+vyxAHYPlb2x/78YdhHLCa25BaOJ9ve
Iajt2L7Zq07hXGUH9eChsF/04A3lsl8ED6whsX/nZc7uFLs+PUQ+b3/jQdF2R/vjKfLvC/sa7tmF
Hf/o4BVwO1uxzxG/orPfbs+Gf6yCt9vMvq78rGb7hk2AWiDat7Obn2b/fCUN2uuc0HVy2wkW9+bb
v3m9+/SWK7Yz2Vv9xD5f8dXYRGjYx9HVD9ez6r09xI5i/yDnsc9Pb25jPzw1/Ptn6y7O9bza6r6w
d5X9kNv8flvyFfvFD/eCV/y6AZJPYKvLp3Z86mp/X98Axdi3lVvY95fF/jq/rXwF9yi43t3Vbu1T
7nDZe9e/PTzRPrbPfJ8vQkr8x90XA34ujsAie/c4OKHz9RJ6T29k2tiVcwPbh5X2PuPfK+fKvdye
jvn4wd8jsku74DtXjmDvNfv2fO+O7nnf2w/BbL8twdvR+YIawX/1xpyO27uyarKXW1x5F1zfOKlR
c1mOXzjByjfMzr19Rwais9zofErhqC7vnc/n97aHo82mJWV7n57meYFpO/NBcZx773BBERHsb/zZ
ft09cqmKE4zOvrNvQHry3J6eL/fH3LnYN6eVx/m0O1gOIBfXO5wO3t3JtA+W+9LYx91g37feXvNO
/BKHSst2Qh6vn3fT7Rwq0pX7E7xCleKJu2GufDBtlvfzYF9K29tp1BIoIpzBudzL9s6L7a/V17ih
yuEzdoPJFw7KwZb9d/vySJb2Q2S/EZ4X6Nw4745/1PYh2v52qf2EedElW9OhzWyfvg3HO9RBePQO
krNd2Xfl+K7IwwYI7Ho58Yu4Tqd2ztfE9X489xB8b4WOd/k6D85h8Cz7kQVNtKcbr/SCb/p0u8Y7
D4fbxTmP7ujTFPd7d5fZuzN+L0c+PPF2LzxW5+vD6PqLs3it+/h0vmr2y87gjSCrLhADbwdmzH46
H2+58sylIvNoa9qLfRy861Pm2pX7o9j3L188ydtrZNg/hevtHp8c7+ZAbpl9CV65fYX987R7mWzu
7uKml/cT7Xr78ho5r4s/ewevv11cgAje6AlB5YKJO4Y2ezv/CQDf2ZG/42bXByxNLp+6fR5BXq7m
CtsFPXqPXF3vHULn/vblY7KPs4vD0jZs3jwf5cr+4QkQAJWoyS28JfXqEfHsrr60h9I5dP/iFKn+
w1X2D+vbtvH9YZWVBSCzMASSZ4Pl5UU4vqzux7njqXniL8ULu4+ds+rAiOCB/3gIADTtP2kbNPtn
0z5ttevoNb7i3P+/VYWWie9FlRFb/jnppIa9pwlCm9A5KPeiR75iGNT7iHHCfeoTUO5OV31nIs/1
FKfkgfuvdx/pH53h6ev97df/aQe2mArqKnpxakL59q26zHuDdTBIPOUS7vQr8X+H7Nr8i7/G9qF/
3vIsUcN0oxCWof75O4tkrDDRm5Lnjj4+JOTwxpJTDhtS815C38EtCSY5mrG6/4tv+4+eAouGJaQq
LD9QZ//+KWBUUhHZxC+evHUv/pg/6uv0Ir9wIqnPxo3wYP5ecv9bHNP/GLq+fc+T9/IvRFd8vw8b
mei+x09F4uNn998gInr7+/zzhrPzvhR8t9/7zd0fG87bz/3eXxYM6zdDJsgHoiPYJPUPbjDBlH5T
ZVEWVUmn0bKFRf+twyzxU1jIaHybcEoNnK1/azDzP8m6amKpN2SFQ7Mp/TsN5j8VopoGFBnaGYdi
kEqyRhft7x+Mch6nsqxjyR8TZh7YV6qrjHh5JmXNlwgv8XuFTHhVVL+QIEc3hjgvQUuui9gwfKmz
cbOPVdZO7FEoRrAUke4npozafA1vOnVEJzam+0EfX3Mo/Z9WvEh7fVb/1UlB/vvy/fevYcq0yCVy
oDBa/+l8EqMsS1qGX7juPytE948GsltbbiYgCTqajguH0ABSTM9eAzSOgXI9K4zNydGMiYO8VvJa
k8g366dGmJWDSMqIUzMjJrEeofB9i8P2bl7rZxHb8R+emZvfX/6/lFDMSATtu//5P5TtDv/vNYFL
h7OlqRaCA+YGJFb9aSGSzSxpItojfifjFfcktX0w4be/Vmoz1g5sIhHBfV29V4ta3tXN9Eguqngu
I2m4AIdGJaIqZXozikX9lDZ0gG25s8hb0PWBWDirmDBHj9a+jPvXpYKZV4jx+C4oLRpKLOHlbW8O
VFLiQkrlLBp7nESyQfJCHFJh4dHG11SSicjhU9TzMHJ1DvK4lRcNSZ6S9OnHr7vxb60b/5dx8+N3
27Os/IW0+e4vKCa/WFiq8r/BqiJvKUb/fFlhysJ3+eNy8usH/tNcCmkNXzR7gcqYQ8MN89d5FXMn
DRKHAtJCVRmA8Bj957hK/Y0BFTRk9jq8p3DV2Bz+Oq1iCTJBuTGrkkSNbjIQ5X/DW6pIf/8wI85l
7MVLqHEdAOSkX+/pH6qNCRhjh8bxDq7oSqci6U3BFpchnuw4moXzErX3jT6VoCow1SMypqF81iDM
QlfPq/hVmAwGqIU+oVNBz5QkARpikpFZNgw0vIa1bFEsEp3JrohWHUkT3AM3TtfpBQmmtuxJ014M
24xkNlPkNuEDyo9x9mQmuCba1Lh4X/SCQeymumxOaGAIXwmUWOwnpgTSOoa31rrqhsS5ZSo7jj9y
XNa1gwmqVQPsNLVMoBKAreUeqXecHyOSXJ1m1AviBbRp4VKnGpgk1KU0uW/VSG8DnLNL5hBnwVEa
uwkRrhjl5iiIEoJpHXEsOFsnhVS8TODFFBrnpTgAzQdP4MRymP4wCFdfELo3l2wuShgBcsg0CUN/
uTh9N8g6nLjc1B2RiIrGZ6WfMbSgDYAhoRsRR0GRYAjCTGpxt8F9SLfW0+wT/gvo57ZmzG9PYZ+z
AUyi8qakcvNYDwimYzOqWjTYYWN4VSSjOpqQrJPkrnI/GrOrrWOasEcFbY7M9XWQw+wTPVmOdHpt
1u45mabJekVfV7+mc077P40UWXaXeMz3xQIS3iNYV3sukaS+G3PCc0I89QKBGpsMpzYVvIAj1MiT
3UlL3XDCA0+iVUlOdVYo2ak1pALNXtUCMGuMhvgbU24qmFKr1V0nFeWk2/LUx24mYPGwC3VZT4bZ
yypAzGLOdooyb5xnhKEhUebSDDmv61BOG8iaSQAwgNEBf98CzXi6pMHPiqzSSJcW9NBFvgw0g8kt
7iylWWD8wEHtSKaEYoQHibwgC9A/zGe09V38LRUlVAkyNCD7KCiRUbOGo57i5Nmy2KwIs6fdTZN5
wWJNmDAJMVZLrjiDrXOppNkHHlTpZtMlFkE+CyQJdD1uoNEq48TDPUX2aWHIdxNJ5pMCrBDka+1l
CW9A55CzqmQbz5lAtlfiC6z8JyoajFAoQvR12EcYaul0xeacgTEcKBydatNlnQWcRJ+ROUCyHcRZ
7QjuLhccLCTaX3Noh7oXrUurEaXLcuDgHhpfWjp5Z5CKUg1kr54iv5SQYGHOEMbeKQ2VzXlKluQg
F+b8tegpg7Nm6DVCR40klQLinON8V6LL1Pbr0i2BUqf9R9jHxgMsByIPVhTatyArx82skPeWV5m4
0cl9QSnrgeabd3KNN8BuBwsH9qrNF3NOdIIT8YPtyGRrpwCZ0/owTXAo7KWWrR9xs+dZ4BiWM47n
pnNbRdbv+83KJ/5y9Ym/HH6tHMdgvTKDXF7ZKGCqqY03dE3VOhLWO1oYm1VwI7U3d9W0ZY4DX8FN
yBitftU0CF9o1bEbEo2UPjcFaZOYFTY5SvbLm2huNsXpl2MRuC/nwbnWIreztojeX8ZGvLSYHLEG
54f2l/VxXXh8/RyQJMAZIYHtjmgOq6TU98tPXSn4jk/agGda9w2FAA9cKmi87sQYYZY91Nn0Hm5m
S+xBZMJFxubB7Fdi3FyzHwqUdJtLc447ljxQhAt84A0KD2IMT6eG6puk8pAcOod88ZTRwS8PaIlG
ubtVxVjHGwrqcABxH5Kdlm4gCxddHV5SSiA+h8CRlmE0lA+ifkaygzDmEFH/YZkpploU2fMn5s/p
BbWG8YFCXrrTy9j0FXzbuWehO+5uKq3G+u90GMbxIVYhNh/QVJ8aLDrNrYw1mw5YyHDKLlG34XJ+
OWiVX27avNHWHRLZ0EL9WnM7CMNjVswl6bqXZsP61hsFr4Txy5c74P0pXVlfuwm6jGwwPFtwZ/gy
LkHmQDCMYFRrFqJEcDI9yP5MAv4Iv/2ptnpyz0UNgp6y3QIcmS2ZbVT8OHT+v9VM9Xd537ff3z1F
03+DSkmjjP/nhZLzXW7ny7/8x0+bfHIQ+yuj44+l0/YJv1dOsvGbyulX5BTGSUfin3+tnCT1N05m
6Ag4S7H+Atj4W+kkSb+XW4h9dMojoLR/K53k32TOdcA10AfJ6IDMfytIQlb/1JAwAORBDCEfy2JI
SWGn/6lRQ2yg0fTtJgEvCtA7/URpIex64uM9Qdg4Zq34pncKq2ttDW/qKnZsZXp/rUkBfMYzOF/b
aAPG4SUsN+u19YRS+0NhlQrdtR5x/Y/kO3IapIMdTkmJolLUvg0lXQ4a6WXur0+cm2R2hSH/WDJZ
cpeuj7EhGyakRRIBkj1HkHovDvX8FGl1f2o0JbsDgaOddGlBQW1WUEyFFJDh2rTptapX/TGM4+Vp
HlOWmKH7UheJT+w0GXillhq7uh+V86STqpBI/Czq7tKzwrw855xHujDvr3FSZNdEG75SpOEXIqTJ
vMoVeY/oUtwpefdVRCF80rLor4TTGLDgjOpZmBFME9pTBkMsjNQbCYC8vu5+SJf5GIstB4efFNgz
L2KmaA8grr6aNlyOY23lRP5xydPEL583nmQjJMYuSTJjBwzpw4i4gfBksysC4VVxfn2NuDR0osm4
T7+u0sTFckXTaFwAaH9NWJeNjDMzKmnJTbot+XrW9F1JFe9GQq/9qKlYPVuD2q6UfFN/HaRC3MHU
yq6sLdiRoOa56OI5oRnaD39VuGUSGSN7UcBZxN4iSQHxE9mjInKb0yIGZ9GPEzkifG2CQY0dBKXs
uoRt6KHUz6iPsBLYFU/cZdVlvonA5WtGLR6HAXWqs+h5BkoIAMQOo9TssSvrJeJtYwJdGctfxcBn
TsBaFaogEBCIOPjjcbpm962MLNhubhoTT7HOBUCHekOGpkb+0ZQ5v1GZvlC8E48ocBhvtGq/3Va8
RMbOUvnKJYZ3V2kKIBJAVUdku65RR/qPaS7tjwZOZo+d2dghdWJwq3RfCua4i6ply2UhqeNN5ihP
8TpeMmgKN+UiTs4IJhU/a/cEmPRGysNqdLAhyHvDTARQMlOT37dNb3hpPBlXIWmyI1VhElBpWGDO
Bsl8onfRQnhsxavWL6ZXk3h0KixcPJFuVXBLlalC0qULrsBre2mwIhBEMYdHItwV+LdW4Rry0L4m
2UyMizpjvAIq7WiaMrqx0SPKFToj+lrRme9Ko5xDV5OrcGfgrP5SxI3rSHsFHyf5kRWqmVZzlWrt
zn1EKW5WZv+dThonltGi3I9mC2xoi3kU9QulMA+8WRkgaSyQrTYiYQ1GdabfNuKkPNegNu5S1UCR
F8lxQ+z8QjjLyIvAKag9mrggSatbprslMtILT/3w3MaC5JUzzQknIzXZBaESXToQCgdjnURfKkjh
07sKkFUEpXhDaMsXYWnCOwsjI49Wb90M5FlDw8s0Rxcb+Ywfeb1ENZ69KZQVELzUi2ijRaRFYxo7
bTvSE+0tOjUiFQj1RmQGibKmnjGl+oXgEOUqluF0L1bEoDXmwMRHMyIsCwUmEXxQ+nkCLPxR8Gv9
Zc61/QD2aTD07k5iqSRKapy1Qw4HHAyiddETRcD5uGE1m+4BkqwyeRPsFk8RQ8VTCCfhCsvWV0Ze
CUW0CApJZHUvIEzHr1NMh1FQnyrkvjfxIEmXVK+Sxwy830EuBRWWGyEUm+0IOw62RgnDSp8dCs7M
JGHhqtlLtfTYITZ/tnJDex5qHf8Etri1n+IHIykrTxd6kweOvM1VKpZdsoI4tyfaOwe62eGTJqMl
opW37ELM4EBM42HXFrhI7LDQkOArWe8QxEvdLKXCWcfqcAcGyHJQVo+N04qDisd1wmnWEafn18NK
Jl9tJvkX5lAaMtBiYyptJZZIMtbX5H4gWms34PkQHeJ8DaZlQorucu6ZEMat/tylpbyX+rKAWMax
q51jwyNotb1w/wfyg7oc2HqRXqk+S99szOYxmsjR0WdJO8RECt1E9A0AWfSmCwx0fp0VIznGa6jx
Vg+W12VU/NrcIMbOoKnEdPzoRZNuLFZya9iREb2vnJ9trY05ZctN74qr8JKt4arYc1sJvCozZtgV
rwfRGjD6kPbJe4Am5I4mFKttWUK8mqSRk2UxUzMOELfVmtc7JEZlVIdzm5oznTK+rylox3zG82Z1
+bgX9cXaYX6YOTVVWnXMiwKY9LC0Z8jE/Dnga2I2rkdFOsaz1R7Jb4FYKLUyD5SkNXexWMc7ipLJ
Kei5Qq4MyZUSR/25pdXnCZM5fQpLZFID1A/dWIIgrurikWP5+iQqlnlcQFZur4RywcyKyakmYuPQ
kz+n2Xqk9/gKJkG7TZKOdMZV0PbYkstTuFTrTsGI4skyZi0dG6A7CKBv5VXKL3jOEavFGJ1JkdY9
AcKFM4oVLwS9oH07GodubZSDTnEN0NnqvRmi+OZWiPfsd+lejgHzCVF0lw/Dcom0yTpy+s++hgkx
XBVqIJaq8oG4VdZnSZ6cWpGL70hayrNegHMFSsZTnKqV3w7AP4q8uy+g0lrwWkKDYx4mcg4EhWWb
4PxBYihdt7PCQj6ahFDdioWehjZPqnHQ+YWYGsbmatWZ+AUl1jh2m0GdZMNXYenUo7iAYAIDPJS+
pSXFbQ6Q48Rhgv2uouRvQgBJrYaDSxFlNXJaCfK+DOL0itbsdqZBFsCuOYu62twmyDz4AeB9G1Vz
p/H5viaAFxbm0k3GcrwnKHwLgxWmIIyLax1rTxlO8RtBDEdkDyNYpCYandiCocGGq65KceZdXZyo
4SHuTPVA0wwgSl0XV4yIN53CBpAU8gP8VFcv1g8q2MUN5yT2K0t7sxi7HfPeRNyB04+XFi+XhN3O
qY38XkkMUPgtAMRKm8VDsQiaTZkmIBXsu6dwio0jK03pSZMi+Zg9AEIyA/hYx7l6w0SDSS40k/ZK
VNe8B0euXrtSIIVYna27BCtcAAwNhZkVrz+cZg8tqqx7SevCayMnwkUrTZITGjnyR0y0btGwz+mT
qQRpQ+iAluAjlSuh9UYhV7x4UhY/XWib19OgfiqJWXo5ks7GW0DX2HnfPepsbucCUAXH30XC1CYP
zASgXcoTb41M1lehN+6ylOKjORf65yLNuV9S+DoaJGEPvE3tLuHQBcPSN35iGrOvVHPvm6NpbPnR
hTtmMzZrjaisgVf6oGj9OV4nxRmHXPc6hrKHNC2LoKqKcw5Y3W7QyAbW2JUAElgniMbVHxUCVtNW
Zi4H3NzrDVXY60VPYIA2YxaMl8Izc1110lxp8c0Q/aYL0y3GdGIWgTHT51A3L76RuULDEgdjGWVb
KaDxUwts7ksPgx2q2DHBjnmEZ4LxSJ2GnSn1ZlAvaRIIaiN+LXGmB0Qpgzbv8C/znUIyYYf1qJHG
ejNTFJRZ03xGegHvI2nfOgu/nwqS7HalXglwHKsn5hNUw6N5qbX4SoZM6Uj43GwgHOL9IkpX0PbE
9shEMFXDYgZsDCREL4Y8eqMldHiRVvU1Z3f7DOOFeUU98nRV4irtS3Cdko/RtGYdzwTlTBQsyA5J
Q9PjKuMwHS3MvXtDzZUb3th6L62qdjbrlnYe/b3kRTQ68igB717CMYRRtSzaTGNYaN4T2HZuTU92
R9u3uhk6ju+kgKXnIp/Wo2kyxbLbOtFJIMZcZA+j1NxpalveFpDKXiUFs6wDCzIMJmXjk7CrwCpR
wdzfjFEj3A28oqRzVEr4oUE02lETdk9aKG5w7w18IiSd+shQQ7smlt6TKqQ1AWPBNMeilvcIC2vT
vJksOreGIBKY1JZ9czvG0JvpMIWIULtyHPbrBmBR9ML4YqNY91qCytjt9Si+wQq9Bn3FkxdL5hDk
zWQ8TXM6eeTRT5Utwpo50xMs9mUIdzpRSsAA8tiJ4LZMJT3HmXaWBAhFOpiWQ1w0McpNhhCwp+Qt
7sHK7wQYfPi5Ex9ynGnHdfGepWi1i64bj+aMT86I+9aZdQtu2JhAGo60l7lLFgf202OxEelKY/xq
+a+8qBCpGauFRZp9+jSEmerNAqeTYq07rzHMdxz668bjGXYROQfwIMX8NEb9ezYUNIGlQfDnkWo8
EijWQx7ar7EHFoHV9s5gumcSH2dzrU8L2SaOPGWHaNAnbxzIlzXjRsB6t6Ucjtp5TrvkrMorcDSQ
Apc8XtQfyaqlW7iXyYmJfeIONDTtdYH0MCtisaP8uSXT6W2RUgKVkhE1Oe8rwe3D5EGp1Q+GpEWH
sukFL1NUTKRDc5o3nIrIodRtI7UKaqgol7odsh2kLekJxltLG3rRnVQAlKDJ/WnMli/WTszo9MN2
haH6VRsTVgGIIBesp7AtHrJ5uS96rfB7vcucNFkeSLSC3dltyTfT4wzRmjCQVH2tp43BUqTGjbKE
5aMwE7knG8rTOoyvwDvLm0EDO7LoUuiAXlnPdQ2+vBm+klojJ6eQPuYCbfE8WKM7mGSTia0+OFOR
5n4Kq/lRFKrilPLd9hX1rt+s6T0thr0RkyCtZlP2kiepM6bzeqWDoLhz0n4sifhRbrVUIigP7cwu
aYV4BqhsD2mRkbitZW9CVqZOL2nYHoUfgjRgWVTXSmRWOlWjr8/TTaHRZCO3YjmFoS4c9N4kaUZX
3FyBlrKSDUeUMAbSQRKesdeywAjraRoQzGVjZrDcNEAWiV45Kylw+2ZVq0MWUU32Yq0dhMykYaHW
eWBGKSEmgmSnokowbjqHnhiLiwdoAViXvBHZ+uEEh6f6hIixkJo9gEZJNWkFmmHiz7Tm+UGIDPNo
rqP1Ro5p546mFnljHh0aUea0bymfIjvXYcpNGzmJb+bVGdyXdrUaRjgptTCm6eFn6Y1hP8Evw7Ob
grquVtkPQwzT80ACrm69Vep4v7Yq82BLPieJdQR+8APt6lOJdL9ssoNsaFBbqCmSXrNoYofHpGLf
pJNzAasX5LSBBHCTaQOvWhULrAKdWflJvzwRmHAUrPSxS+rprNaLcFeHKcYGufrRs9QfWvlLE9Z9
ZJlMYSROcr2WXYahnlyAcsCiSDPwME0/N6L1nFDfwohrdmOpwYRkmzMRZtqV2R2IVbG7HEJtMgn6
PWmHhLjh8KS0fM1MgM0tcTFBNEM8FYHKAci2R46FEGOBXANasIWhCkLVuFbwD2wc+qSDp8Xg5n2O
B13GedyYSc+Rfv3hAYfJli41e4AYhMX8RH5qwcxBHQLBKg+mqCBD7tFrSVFQ5AIOlkQFCNI8MQY5
1UM+H2Rx+KY/Bw60XuDMqZ1gx53yIAvhc6EI6y1outeqwy3WTN2LJDS3lSZ9A6x8bizrg5HiT6qa
pxGPa6QMnMatnyiX9mZN3S3nMsozeAQOzKO7dejf46qZjqQj87TVyuADLdxHsAdfiBYADyhJ2bUX
FYVaUQxPRlGlniZAkc4jIklC8mYAu+iyLbSNtWPHq23YRUtASraLSdIWGyI/mRMFY10c5k4J2ko9
FCXOd1nQd020fpWg/xwup7OzZj2mYfPKzbzvy3hXFdWlNOPZi/PRH5ScbXXYJ1GLgz4W6Ahkbb7b
OCs+jFL9Wg4bbJxhEF7qe0sGPi81o09efGmvoghjIrFIMa/vMmrziIxXep4cm3LjhnjsgFjZgznq
DJorW+dUYVtwF5h7toc5Tp5yiL3CArGfdPV3PYXlZjB6MYspoNkUPho9AQsqWBmGi1C4RqPeUcff
Cqtw5n2AXtze6WS1kvfReSR0XtQw3fdzC47EzJ/TqLsbCWVIQjJ1RQppqxncKl0fmahuODbyyqOM
bgaDgtuCfctmSvOEafAg5uFVJbMijBQxyLHmwzOw9nGUhY6ZDDuCoKIHIqnIjNCHV/Imj5yHQXCV
jJ30Sop3NUtZQKI5wujO4OmNY1rCVS2G5ILlxnvbypzBSQd0GIwxARQyub7rathLEl3CDoD8gWxE
0ekBMgQYrJrcC8u0ewIa2CpYyioaGBbsMgr5FFuBwaoYC/16rkzZ3A8VDvUxGfBCl43hynSRsTvT
GvLQnkkHHeLZdy6P5j40mGAVcTd/9BVZPH1SVAfV6sYzlWr5tWRq/rxaUbvvpDU59AadYXoEM6bu
lhH3vdHG8WfYFdIrLTZ1l5eDfANbtXtsu3QAjYfTmmkw4lLadIccRushqtDcWt2vS6qeqEzgyhMS
5Epkwh5IBloA9vTfK+60I6+t5pO1wg1eooVsWX2+MYHrbOtEd9cJDIts0E4c5WKJ+Td5YZ5ktOs1
W+vwDDVFBRVkxTcA5dYd4CDrJRsG3UlIWLMApTVPxhiXDx0T13ew2k0wm1Xvxzm7Ejw9+SASBXQ7
JgJXHzO3BKZDFJnNqLN7Tds4dMGLmZndwhiilCawwFI5hpFCMAV5a4wnTus0HLq25kTZvJI2T9eh
HjcjYNmTTJJo4b0h15ZrTY3kGMXc7MiAyn2MhNquSQv11lzWb+B94ZmvFO7Tqhv9sIJAqouMoW0p
ErE8MGw9sKN0xzI3m6AyBjmzjVaRXvR0Gs8cOlBjbilWCxQWF6oubRIlyu5I0Vru46qK9gagp69h
6I27WOuY42kQZI1BODMHV1y4MSrmqWY91KV8qwPRdUqIYq4uRbzcKKHclgt6DxNzua+ZqsPBBEJE
q2sOKGOG15W+wVGvzAWwaNHu1GbLgumx4siG1B3bSMgfm6bjPCyxYtelHp/iKhdPA/vfqdMF1cVs
rRyibNmnVkrnZtC6PXPaYZ+1LYJ0SxWusZi+TWpLtaonkJE5thR1c+1zMTrVYs0gwywfErWX78Bw
yvSay4oo775gaAq5i+aXqPVuKCNS0dS03OdEv7p1tqJZ0CsInFNPljG0YhfgDnbOIi5HAGJ19blm
43AMq2rhxDAI3oCFEsx1mbaHCGgZcxXuA0+mF4W6RNBODQlFne6hE/fekIoNuzmxLymBhvvSKCBR
wAj1om7JwdUx4STXEdBrMZQE74zRIUlz6R3/Bfm9cpt60baqyL1en+eZ38qhEhihGRleyc3ww3Lo
gwTbK4xYtpto1rQrGTmQuJblDvBVTE6rOO+rpYT7FVepY+Thbb9opk+ucgaFK1sPDXBKF0xp4YFw
5hRakY9qbs3VlG6bw/g6dtY0Tu54cvsvAvVkW9cJ/c1TZiYMbHC/yMT0GflwHwIAu++rLfmU4Y2T
x1P5nFnpALFrNsh85a9By7oiJryt3daIgQ4pchPQa2FsogvaBQkGHMYwbW6FTNDP4Qy+ius5V4Qs
00fUlXNaKsUJZd6b2k6xD2I03w8hsaqAPmigcOYi4xovGbnwB95f+WaUiN0Ys5LEiRpGfawRyI2n
Mfe1aHglPxdoDpG9p7BUy12SDVkAef9jBJ7kVng04aDJa3TshVm89GM2fkUpuAv4Jqt0WNBnBrEq
QqAHMXtmFJX6FKg+PS5vHBsg0eogUW+XsMTyUnKlAsOiAN/aK8mWhoUfigGx2uWRpqXoSbGa+KmW
fY9kzB/7NMa8O9eTR7qN9AG53fRaQIFuHHWqU2oSHD6d/izyBrI51mY+jDXwcn0Cg9azNvgzuX12
KzSs68R3nOnBGI+jouYE4tUymZVd59XMgpyIXntb55nTFG33kE1p71l9Izil3vAGpmZ7WBbFglhS
DPk+1fJ3ho05ZD9xOo/8vx1FzAVgYYYMbVbUHgjERN2V56FPZtkpLlRK+5WwWyfKGrA1EVqsEEWW
qxpCx5ccddWG+o2MMuv1WxmZCiiFuiMGsoZWfT8CUgKfj008N6wkiHWogPZa1eWtkalMohRFf0T2
kl2lzlp3AjjLT7Ef6gtCgulbGJhkSsKIbRmRk7ELmRiel3ptgm4mbrmnp3KzJoQhSYYh0PlNeAeQ
Bu31alVepHVrr3Z58WRq/4u9M9mNG0vz/atc1J4JnsNzOFygN0HGqCEk2ZZlbwjJkjjPM5+td/fF
7i8ys7psZ1VlVwO9aKBRuyxYEcFgHH7ffxwLcFeVP9psPkFugj/zNr27JbmU/ZGBfiow0QZ0+46f
xmZ8TZIiui06ZhlwfRu5wWjMt3WSrr65dq9e/CuLyx8Z7BLT7uCQ40d4pHoicKi+Mxcn5LgT7ZNC
NnFn0QUjfdJvhpCEtLRgNLcy83MzRTKYG6S7xbRMjV/TvK79QU0RN0RakXZ6KSKMYveduNAJvDXh
nbtFidtB1P2JGMH5kdibLkgZCL/OcWp8rlHjHcjA7k+D7Y5f6For7kVPm80mUsq+tWr3HQUHCb0G
XPyXAtnEjeON6uzUgniBbECrVrdcTOmZnG8OMEcLC3nTRrS3jCZXD3Lu3WthfNtlCVk3ITjVzBWI
+niFAqPEwKe3RrwqzculNiGBGx2lL43rTfeNVU7HEp0wEdbK3Ddku50plMAQSinuHfKhELlUnDBN
Ju3wHsV9R+3mMhLBNXuMV46krSovjRL9G4hGzK0jXVh3TacTThnBYt0u/Ad/GblEc0wxrVl0/Ou0
jEho6pu7WHvyPHoqPAoHPBXtiXW0zFY9NbLNaIXMuLKrVc+sPnxeb4TnXsXQPpUhpOhmoEoDD0fe
GcFMSB66FADhm1UWrMmLXhHLjW3+MhIqHcAJhRvlxIVPPPirpuMtoLWDt5+NVX2EZq9P1WSYfqqG
6BA5hXXmUPXuSnqFwNLCYvRl21Yvi66t/nWwi6Y27nmZ/kpqKuP9KDHdR0FaXFBBWg8by1pJEL1c
lZLPehd2nF0BXfM28LcFstvny3qnJhdOznppqLUjyAER2rCnB7FDUEna1wGsj3A3qyHYf6XtfVtd
uHLTyl+QuQlrDRprnqh1hFH28BUuYDmI975As7f6IUHmNd+0eenUjOv0XhTjQIzV0scN0ZA9adxh
HvOioVim9tab6/SNgqdi3umUiMQzkcNGMLnU91ylS7Kq7comGT/I3JHnmqbLzt0YphABQoVq3HbE
Gnc8TdacfZlzQa27dR3mR4qm1vBDO6XjEBhu9JCiknd4bjYmfcTFZPBEkkv7KoWoYWT5Bc2s8MXa
3lIwhcRRdl37ZJJW11yQ7/wR27zN05TYxs8IYSfnc0kSRrHL0CVMzLpjdkVaPdPGUtQ2N6LX0wZW
O6n3NOlMtjfQNJ9QjnKgTEZYPxdRV663aiSBbz9X7nByk6rn+dbTzPJIbSU57bSEmM0Ro0O0BFNO
oqXma/lEuCgrMx246Pxow3pC76SfRz32t8Y0GtahSCJZQ8eS+0UpXJRjsRlpV0mSprx3o4gYCfyh
IRRsxEF6cLijriJkOjTzdnBxrgvtGVwwvR25WYeuMa5W0w43U05i4y4e2IugIIkbiaMq2S954d4B
bnNG6KXDkhVPPXwzc4Z7Uqqe889TF87ZXk2ZWfheF6fkQkN/5MMe6KOEEK365pogqhawkpxMSn6z
mSBpmDuhsKWOaWIFLqqFaVNRukxvTTmMNzFvo2f+Jcv7GqzE7X0d2/ZbSKcd8P1UscjlYL+Rbzpe
/pJr8jH9SsrmNdaObZ1lVlGoYuNJeNdrJM5GQw3axuHFHjxK1nBeOesKE4a28MFkUDKv0oJGsSvY
09oG6amTc01/h9oOk+GNp5J3zboV0vZYkgiAcy2kNUx5VXyvRukEseJ23xApHLl+EVlGvu0kBzNN
aS0VbKOzOsh7yC+fjgWd8wZsSYamzScOzSMkeYbqeKdfMfXLFr7aIYA04PfneyERbEYoiqO1LkSY
GaZ9BhHp9kbVl9eC9PgdcYyRDziwX+O6/8iUbHHR+vSN9YTSoLkLsQw6y5bRzo6ZLfJHZrSbFdyg
pS+IkBB7OSpyLwMDI7FPzuHoV81c3nM1yefulidKqN3ACZd7pxpNn8oMWLNa9r4xWN/gIxl/q/5z
w5P4mi6zQ0xpxy61ja9DteI07cV9D4Dx2g4cFjVHJ6LWYi+mDuEC5YDkU01XMyBIME52eF3b1oei
bQufeLijikJySjQbkqZIlpIvwradxY9JMWWXJgvNcTeMxkHc9P4ClNZmLNlRh3Mwa3ZrPXhfFgc1
PP3RxA4otmu+P+vjqnnIFrb7kVbGBq0KiHoVuSCjHGPwU1tnHvutGZXuZ5d61dJvBBthOpt0/g5E
SVeL3HZtRvpvVXAilgkoEOLD8jZJsNvVUCCXnuouv66bsvmoR00dxxJ9KhqGQ2epHz0Q2in0PT1R
oaZoI1g2dbro4pbwb5dCJAxmNPw0Ib1t8NX1JuvIR1/RR29VJeY7QIPxtCJGv2P8QcHf621Me8dG
i/zKGaZ7XRQBPad3imhCEOOjYZrVtlGp8jvTuAMca/2pYr4oivY+DC3OgcxBI4+gsvKTYaFJpSWz
MIfNpTYSf9JKNMniXGNNSHwjFufBBM/1Spv4U4UuvCTdFNIre1nTztmV81x+ICWx2dT1LFFiL3IP
3Wf6IMFXpJ1m+5I0xo0yWfw3ds/o2HSX1oV4ZSJnBTKDaIkl32GU3lEn8lDHbb+PzDq9LyjmjAhb
QaC/HCORb0kTUMcqST8rVQQT7doHYEAQLUo58pOXuiB8Yqge4UqnZ5lUgGh93YJQJp+NOs6uSiv7
arkyppdJfpkr9K59p42tNxFkSzVOt7fbaGt5465uVnlcXI0RoOLpZIYPrZjmrdlk0wEL1rqvU2t4
85zwVWQxiFRJNHpTQAzmVv2YQSAfp067t6gSAeFWih3yMjMuhCNFxV10zA20xhjAKLXTMIyEMa2v
nExUbqNZerabSlwXGnF3DvzSAvJsoiaxt3Y8P9E78jjMcXWtjBykI3pmj3oKSU/1B4EMRavpE/40
fPI9kbvrMuK2JwLtrBII514tz+7M0mwhmvatVL1ZsiDJ06rKsytWiGs3ppYbJdM27BCWjPNMGLSb
PjsFgmLoWDgvOaDQ0UvPNfUmHx/qB2ij19xoGSrm2QVkTLETLytlNKV7rBfnk6GcmQc+MkI0OFAR
JpWOVSadvbJgMRZ9AP0w/GpWX+kgifdJa7A+vFNhdN2W3jd3QKpiSzrGSSpmXInK9iO9pGg9BFnO
wtjS2bgbzB7U2zgthX0nPb71Trr5caksGiTj8L6Q40uafqjs9JwZDEeNpwJgtis6em6V1Y/Bkhp3
MqqNQ9Ejsh6s4sVp82Cpo5uuq8Kneqw+o9beLglGmmaCbm9MJ+jaMPxGruIuIVn3Y6slfOTyQGk1
sJbrnETb3lJDVG3LIcdlk31lEQ7cOn43+xS7vANsQwoXjYnAb25m7JJwOi25pRm2LG9vKc2Eblfn
dNbpDnXKchJFRDc6nT3bLnWfZlU/pe0lw9PKlNqYqaLSVpF10Zq8x9Hb2RMqmc6REbnkUt9olpJi
mKeztJOzrfNPxOAd45TcYaMmGRJAijVkZNcaX7y0Bu8tYtwARnpLij8AtdN+qvr41LekamT1s8Xw
lzUGma1d+a3TYj8SMrrJI3rRKrOMz9QU+PTXY0No9lZUoyLs7z2zuupEeXaS6bC6XgBacsDtdpvS
0XHVmR3FJEhMmHxGynpSkQdRmZxUgVCP8Fd/vBTmOi0QRllVn2LibSjZCu/bnJKcajF2a6dO/ZC9
0RNwm1XNFSuOuHQ0pEFq2CNtv9z1eQz+75roYtL5RcxI/Cvg7G1oVfqrRSctWGOMYxpNwwYFEqE0
6aXvq6BXGr5O7lpqGYDznOnBGyLrOE4CbFz0yB0ppkI0NFJ3HzRSXdtDL247xXNLcgeEfqTDgVI5
0WsdJ8HULn2xc9CQUgM6NKKqrmTBD82LFVoYc/HU1k3Ko4jDc4vI5jzlGRsPAhEv443lE7xWzSNm
HfVDrrNHl3Hfj9HqHjCmbAzy83gqoUTi9LzYsVrq6pFUXQLV6G+5eCsQNZYhGGo8HOEvx7NqMR9g
czPuhoHygq6cYPay2ncG3VyXhete0+NAb1E23Scq3K9Q4ewSWRuY2aD2QDhUh5Kmup+6+aq32ttE
6EcebVcULDsbeWlYTTA4IWIV9iGrem6CSRX3vTVZd8SKUpBmoR11s/A6jcS2IaGd5QRqEmQoC2v8
pS1Vr/UL4DRcQ9oLPFmur1aXkGHdHntnujb6FhQoujFX61j1+SNPIvRqxFUU1ac6n1D4DhOoDe2B
EeW0oftKBK0mf9fu5bBFKqPfJmUlNxQrpdewk95NBB16iinkxqjPTBiEoyaax2KOI4P3PcNI4aM8
KfAmJUzuDn10gunYnxZqG9HlegEPHfd2gjK7xiNe/Bds4P9JO+f/MGuCvIRM/WNvwu1zkbwkP7o4
L//idy+CxsMtHMsUuKM8Qv+xFUxvXf9vfxHiF8eyHWmarhaKpypezb+mjgr7F5JKTWHKi8nTUReH
wF99nJdEUtvDdQmYzpNeKf2v+Dgvbum/WZJdQdgo/7NdXKQYRl3np1ygGheFWCQZ/PbYivtu7r92
At7fzly5++6q/B33MwaMn18L+znuUwmMhhVV/ZrP851jtGtaQSg1Rhwzb9mkUWPvJvKrNylKf8aA
EnR2o/ll+I0a7FtzzGNo9nn64BAd9FzTg3mL3eZiJYuLo1toJgHlgLLLAjVhLN8IfFYHRr3PxEJb
p27ojLtkkH2g4APusjxUXyxUlB8qt7qNheGhJdWoSvX4tiA7huaKrG9UCwvfDaMnUpYhh+za4sJQ
n0w/aBIu1BkRdm77WPrGc1f0ZJI3/VtohRndTNp5cakMBztX3SbpeAipOT3ldLT4YdWgayZ+yaOS
pFWwcFicFyRpG/tXg9jY1hbitKRBm+4AFrHmeeSzLaHTbRCIRW9rhI00sOYo2cUSFyw+ht5k56Sr
zGj7D4XhGcTQkXBv5OYHwi7Q7Lpws0kVgi0OYI3NyfQMSc8g6r3FmU7O7BrTE4UNLRv1lOJB8SbH
0ufWs7y7MRPDt3y+NMxRra0SPzdL65mGFDGDHg/qiGMZil9V/WLjLOiNL1642PdrEVZARFXyIIaF
ZME6TEZFH0uHxjudKLbs18b2jmi1tcdTRXLNBUtzdNKx5TwtkId0sxJnTZH4ZM6E27d2tBOtHRIf
PXaf0BNSzjC1dOec1NoRtiwaEx2Eilu4X0rGSSBfhJl8lpgd+hN+wQVTPAUQBFQ2IKoniFNlb6jm
BfmnT2DQyJAwWLA+eAb1Fq0GY6CJQVPH1kTxyRlqJMNshWAW2dqWj9qu2Hj5DP3H1ETQyq69ILZJ
zAHDAtzfEqz5SIVS1E8ZOj03tmjLU8XUbcTqAGUos0OdbC1mHPkkglnopce48j2RINkfIMzexrBr
0SEnuXx168xYMUp23ufecniWZ9KLGXGpOiEH1KMDZVPFrXdaibmGs3IUyglrTCjyo9mVO5cZs/qW
FiI/E9fdtEEKEtfsnAk2atNOFSOCNfbN65rZtDKMTphVW6N0GjuYsnxoAyzQMPNj6y19dN/108K5
wKG01N1b1roqDkAcpi8qNyQ5QoUxn2qZZ+vWsmOv2bidfSkkNHLRbEuDYosTtbUUZzl9X1y4+exp
aWMGWXgoJJaLGLk4hWeZ9E5kFJqRr5+ZF+NngjmiDZ3o3tKp+417gh2r7kIkawQ1sNWZTkqWPd0h
ywtOhVhte4kwfJfiF0y2VNVxmnD7FF+y1TQ+yNTJ3GDCG3ZexQVKSDor54mNMEnuvYp7ZoMmY7qn
rMEGukpsUJ8+b1kw0Dr2j2k1DJ+6kqLdY19hN9lwgulu0znGQhncpJNDSf0YM+FMNfqlZTKhGDgZ
tmVJb+ShL0a72RiVolvDMkeZ3pkjIKZjdS2sPhBeDw9YksMfG4ZxF1Gi9GTO4RA9Walnvc4CDY9A
xPIAg1pYQTXRM+M7xpisG1iqkIFyLCK1w6KFYL8DUsrBgtNts9jdXVhPmOe7eogbhooiQTIKR/gg
gN6ACYXHMZJ5dfSeWUWUbNPCoJVsbRs8PkOYjtm27XOCj81iroazibOa3wu9tg4qhdAmztFKBmIT
46SttnJqYvzB4ejIE8uOro+NJbgpxjixxMHrNepxkabyacjJKaCJwhvR8ijcBAbAED8kqWBdF7L6
BZbMabG3K8DWvFml2RgfJXrvb6hBsUPb7IMutgFvvMqSog/xrFvTk5s0Mj8I3J3uZsbLnvmJRIBO
VCHcyecu03S/m6jccctWnAMxb5Z0MjMfaeKNculHplj6m9zTRUTZQqT7N7cVZfHejMhfXqpQpii3
gQw1PWBCTO0DlLJy77sK4ZP2pS7zBTaXyB+9XfLanD54xhQlt0uZEItCuUSIAbzE/UHbgw4hgrHz
MLtlNqBDZVj7gUCV6cx1Rr1cuEYF0YrOoEb9yd8PD4hMsuEqQp7IR5pVno/EkKIMsd5TgzabQ2/Z
tJhsun5kk9xUjl6cHVmoBrWW6VKWiV8YA9HfsCNGyIlkOk33afLMpSN2DIzUfXQWthwO5wj0sQZa
Bf9cpFwPFAdXBBd2lpNvJ6sZOUr6kBRK1WRFcooSUWMny6UiWQghK46DSVY8Q3nQDk+FoMtqb5ZS
WXTZpJnwKTkAW1kQ53hMvtDByaYop0Y9ZB2/jkOZtYNzNKDRcQlAJYv01ZqoXv28dHZvbhE3a3QI
NXhT+m0de9l/rMmbkTdL4czFjda1oF8Y/39Lj+GEB+ka5MvTe9zARfiJKoZ1DDxTjfFeproqePdd
u24pu5vOE8I6exu7dAjfcP5O01u/mjDrI82Z+h4Y2bqekVVrRFjNNAYd6IrkCtlz+ZB5ntGfSFGx
v9VCMXkbwKbDNsGOTMXp2sXD3bBYrOFiiob3Fn9U/KyUKIYbNeRNdM3+78hjhv0ZpUiF+p6qUo5R
E+N6uTT2nluFmjkk/KpdiMdQ0apO5rq8zrpQWJopJPHSpLi1DeqeN0wpBVTZUkOxFt6qD0Nex4Of
Fl2uIKCRYlL4C2A6p0wcoY4O0P8fU2mXXyZU39HFOVRvKWZCo0sp9C0zw/yuK9zYS8+xteHu7Haq
pAhDpO6yKdq5PLdZEe/k0ID+16PmzDVqBV89NUdMuvl+Ni36HcNGB06/1MdxrNbHkvoZgTITA4x7
ScaQHRTEovuEBmaljZuS3PV9Ky9JDRSGBJ6rb7HlYkBwnINVW9O1EN20GzvntV4yzGJ9TwyHyUmS
wUbvmqGJdmk/v66D0e9t1HQbFMYxcQvV8LlJ5/LOmylpTp1YHFq4lKdyisMvM2kKQLsVtnYEmiVq
144WbKgiun5wfCwMmUYOcxwhednZqSZnIJJb5dj9EnTFILmha9O6ZBLQ4xQqL9+Z1B9+80L7hduk
u5uVMHzEaA2qJoWXiB5df5YG2Tyzm7fb2BrWu4XSg4CTrz41dqP3QvfGN+jSaxR2FL4Yl91utYxz
CIng1zR+n1JnaT+M9kB5ZoLshsJjs033bhe/UztIbRvZozwnS8pKaAbVt0jaDF9CnqLLg1uZDXcz
dZOJmNMYA0cp59i0EYFJcVl8qJFV34TCbW56mi2PcF0MP4UJFbVE5o4uv4njlPGJUtn6tFBNzJON
nR1tnplci15+mHu8JaKKgRYjSvdCoy63FLU3pGaU0RM/3jZwoqH/YsoSGJ/U2xuCAur3Eln4fbh0
zqa2lARJtu5QwX+SNZg7/IVxyPvwXQFRHyYvQQFOJi1/OSHWr62GvZOYy2NOS1aziz31le4ryNDB
nnEWWBHzu5lDM7krP+qgJy7vefBCdNEzj3XH6/SNzYNzX4vpkciU4gvOIJ4f2WCd8plCTwx81Wvj
ydG3ELiciGLJyVrKP3gNKSYoU5gAqe4hIL6Yym1qFSjTukQZky+l/clLmh56hoqjN1GBc26t1G7f
ZSeTY6VkCHGvKy+g18ikvzZDDzuz/AdebfQD0lUzy/jZpejaCncIMKoZ22ZkPHVt8YS50mHHyckk
zDJ91CiOqfWxJnMrgQ0pSYnH6H93fVTMx9d/+4v+kxi4+u3/PL61r28/BA/8LQJOyl9s23Ucz3II
TLpkOP912zek/sVCPaBY2aUtpck/+n3bF84vAmGBg3BSEVxO3Nt/LPvkFaA0lsJjb5ZEQel/KbOJ
hKfvl33Nv3cdelZ4A+AQhBz8FA0YFbacNKXBtPxiA8wUbambEPPTF8pW1WnMVusrMq8IkLS15La+
MFmJl1nWDh9u8VyJ9BSHA05fw6jsYE4vvCclOvnZrnv1rNxKXg0u4WQbN5mQNnJyYu/EIeOyTgvj
nA4ZLGK2VMVnHI7DtcF8T4MQdTyjFNahFZ7xeWhYz/20IsFtUPoF0b3xrIqFDB5+lVuFf9XXNl44
BqDlSHTWFJDXlHz650jFTyncXCfaXi5hWQqYhSJd6xIk/B1QUS1MMllpvWtHy08WIK3f5c087fXQ
hr6KclSUlJFhD9Vlk2xie/imFw8qOVfOJesfH+sHg6Abc8OTfXw07YyHRzvS+Jwa8U2VV3WOxMmk
CKpvW9S9YiDWhkaT9fq/8DkIA1OaMd4j8vinxD9r7CKY2+odLUX8UIThW2xlyz6vwfaxX4HpU1fV
1jMpN4Af+2iM7Qeme7KmFsTsi3OpLe4j8RLm4XgKdY+2qjCvx3SSRzeK26usHNWdVcYpHFiV/EmO
5Y/xYr9+B5cuIPYQfjbII3/KymsRglmQje8l1RHXJZDDNSoCmFXmkGuRWVXwz6/VT50yl9ejAkgQ
ycEPQyMg/QkIW6ccY4J03lCxPxmZ/sQSJbaaYCKS68v8KpwmOt8J/iP1C7I3nYs/gcesP/w4eQOO
baJuZmhQ0v3pyyrSbm7hPd+YvkyBN0Ej+CIppHkl9Ea+r3nYEMrbjUd8czrh+DeXl0KhJvDXRC/P
jMl4LAr839f5LM+ajFFjM1Ax+HVEoLBdoU3jANaZaIG1MPAHugx9WwrIjccqMbajbWZ6F9Hy2pPt
aD1QmGUMhyJvo89lWUYPRujir2Bzq/+kKkP+mJPKdSck1QXL1OTheJpAlB9/a4o8hSiO+2/W2I7N
ppL2cloIgnhq5wbt6Gom1a6yEvM9Nmc5YoudEU3UIuxuc8ySH2KchgQYDR2XLJuqhegPnEUbBuDh
s22Y/S3Jr+u6m7V7j6pcP87xPN3yn6hCiBGqcAxV+A/j9gbQM/k4u+69gx7t+M/vrT/cyhCl3MEO
P0IpbPVzywo/jioaW/1SNzjJ2GDWbZ4ZMZyNKGHbQ/VbSNC3+f9Gb9XfAVp/jpnkktKmJSRAK88T
bufLnfbd8dWkpiOtpXkZGAWedBixkWbEMJR5XxDQWXjy2co858AAcRX3Yb34Wdg9SBrOWiyBnEfS
icZrenwNqC3I9QP0WBZB+Cpjz2rGgma6jeULMtYGKuah4qkT7u4Ttxk/UjQjjQ2V3tNHMddBz3h8
JULTuTIrx2pBDWDgWsMaaanGFYy1dHjn1y/O2h4t30hbz/6Ti/HH2+sSOAyWbgNvAzvz2P3+WgBf
qnku1m8TWt4gi1qaBrlidAa38RWw4abj6fInL/kjpH65o3lJm2REHiO2ie/mx5eMk8TpdT1/u6Dc
Ry+7VP/mThRoGhX/7ND6w5nBb4ZDkq/Zk5cfz0+fjkc1qo+2+0aF6pPdVixwdd/lX0QZ+ulK74Bv
RxP1oYQQIQh3nfxrQif9zaJgYf/krfycLsun/vWGI/HY5A3ho//xU1M/67ix9F4qbAxfEKQU/Wbw
VHsn05bgjXnEPO7HM8Q7gCruT0NFxlNcdtOTTG1kR/nUnGdrqPJAmMPKXTqXb9oldmyT43LF5DSG
wwF5TAu+1bbllQwTq8Y2FadoRDEA8pKF0/7JN3kZ175jRy5fpSV+i35iVXK4d3/8UGayuk1u2M95
Jol6s6kpfjXBDAjPkN4Zx3VPZrVbMuXkNkrFml/P29y6xPonSiFSimTqQ3pkuGuSbLpdsZRvBcJS
N9Ak5j1P8HTvi41yEKvVSgphvMoPqqOTOYsWBLyIgR8bkKczZ/EoyVc7ZGGT3KMgreiMR2GKUa5y
uQCQKLRStmFVHuQy4EarDam2tWF8AJV1TsYqNaLwargWuXNxWGDHBILXBJaQ3EJQg7AtxLteMZJt
8M+PPvnHO9QSsLRA665QkF0/jVKgzN3URfKZYD3zixpaG694rC4QVFyAiHXlQgye8OYCowdrmhPD
BMFA5zhB2ygN8H2b6FuR1eZF/tmRvX5oMGk9dBmSN7+u2cQ2tKENV94cwSYbfVfd//oJ/jtiav+H
8Zo2d/M/pjWDNHmphj75ftO5/IvfaE1lEaSGsdBUihy132oRf6M1FbSmIyiPIXGdjcYhtPo/Fh35
i0PmmkUKBeQgkzUn4++spjBpYORJ5YHlePblUPtXSM3LTfU3UtOx2L2YpbCz8peY4X8lIr97AHqV
EQ1omyVO8Sk6APr2QQr7tv/uevyd5+zffRXX4qkieKq7Px++TZpQKkyqAToZtVxHSP0ec+QMf/IL
YlT46dPQVnk5hC7Pcoms1LscUt99mvwCoJPhuWAt7kFEyGlbREBGj4uZbXA7tNMOUaeZC3w1K+n4
UY0RIvDU2N/Vnt2JTT8O5cdymdBqFayY1Q0qSWmdmgwsFD1rO6OVg5CatoQOJZdiYtjPi+R1RqOg
5XBUqQiTw7rOw144q8JlE/ViGcjaQPTIWxm7Guf5ECKpJEesQddbW6FvGSlswUWyes/BpMuDOYwO
IqwEemRLpIH1TXlr5x7U3Iu9E1rtRQVTtsBsQ5aew+oCJlU8qK4uzOSDdhI3OZvwK4/g0lAlVBRl
n8aRaK5tNJfVrSJNLd/1UUOQC86Guds3fYiHeRou8j5MTkikwY95EGYIJ9wgXRlJED66Zk17bywU
3Sgzx9hhDuPwsZz6EYuY5AG0rymyBhTNvTDdD4XdEk0ZJuV4ZegEq3IvmZH8slwi2pqmtb+ewGXZ
hitNFJgNUFRCMKj6qk1X1RzITVruwsRkgxTtZI2bHIot2TiShmJyY8vmOa1D77mjg/tT6bb1+1gQ
98D/0+dfI1yCX6Eb9TeM3dY7JLEuvxgQCxg28nkUBNGa0j14Mao3olzwHB7EKqZp27sTuai1NNr0
gfAJrKxkfUBKRGT7NldmyiNrUzCuZQH59YP82reGKoNKznQXg9OpaKsES8Xe9BoMRGy6sGJrNHik
p5hsQkc4WgrgmYBNx7eitDdxwUcCSmZwe4FDKivrQ1Mjc0P3PP624/7v8fwXeQmn/Mfn88f/9+9t
lixv35/Pv/6T3w9okCPWyd+SLE0OEP7Ybwc0QJTtWIw2ro29m12TdeV3JErJXy4nOoc22hIEGiZL
8O8HtKX5e5dlwkGswmmn/qUD+seNyIHwsSnxvLw6czkv+VMTk+MNnV2Du/gE9n5BvX895t4V5pJN
gUD2u6vyd05p2/5RdvLbi5GhDqeiQOXAv348P7Ohkz1ZWKPP2FSsH4q0JsGuKxnEsHJWJIVI5MHi
JtZe+t7C9Lv7IrYmvMDd4B7MrjDIdSlsktlcMYT1PenBA+AZquDujkxDtzyUWCjinV6z0jg2XWHP
V7IJ++Zgw7ffWEneVGdmNnmtu6SPbsFLEowVHgvuVayXCHG4knjxx8KFPJL9iqlEGL+eEPift1kj
1zKYW+CJYNKSKVGFJGns+6Hv75KejM/daAFWnYa6wAuQl01RHNSEYddnHj0v0cBZ08/lmEJQFPUX
L3PhoiuwPjqKOocluOUBg31g6Ky7FO15StfDpOlSaFdqQBv+AFxtPkY7SF1TBKOZEnCBpzw2bpDW
mrA8XjUEbT9NSeGvpsIJXWJfL67HOsEDEeQDSl/UxnbYHyVithCT6IAEhPR0/AZuJ7x2H69V0iMH
MSD3u4gvceOalx5u3Q3R47QMBMyv1ag+kzdKP9IYGS9RWmyFMO6hnGwiFHmn5WpApsvR2KKJuNho
VkIOFToca7r8pSwsg5pHi0+k0z6Zhq0ySoEav+uDIZ4Z7nt969XOQ2TDWIiwf/QMhMWLGVXB2hLh
F8uneHA+2kv6YJQ9xLghz9zj8qarJUvKWt4PDnFWIRnZhdl5Prf+sUGqffQKIi4SGIdNhxHez3gP
mzRpTok9nLzFTPxxljt6LvBkWz3uxKbwebJATxlnRAKHcVynIJnwxnclwZTIHaUVXyV0BBKGb+zc
Pp/8pi9gyaSD2pMvu0jC13DqN6r1Cp8Q8hPZW8tmDrtDsRbyRs76QZXYGBYZPcedPC1OdFO7eR1k
JIwHzRpiiCih+Rp9546Utc1DjfDVuB3JRl/d9mER0S2KGONQd/1pxBkQuozepkPsWZa2NxDMwYy0
F/cM2STlsnem5bAu5VmsvIO6smE8xzstSUvnCQKO2H7E8/zBwrOqy+V2QQ9LikP4CQX0FQ6Zg6GI
Ahq8nuR0fOyzvYYBut0nNzexJzhJsJK5D1eO+QqHj1/1U+JDfGxspoJjhNBpU/bAPcI1bPJoCtrX
+J0EeUnnLQ7yjeHh5nWXynd6o90QQhBQiLEpDe8ViRjrkTffkqSd7mPdvXUzbFK0YNB2QwgcIu7b
fN2Fq5g3ddbd1KL4aGeIQHTjXVESf12uyV0lyYj4/4SdR5OkSLpFfxFmKEdsAwiZGSJ11gbLzKpC
Cwcc9evfiVnN9DOb2Y21TXdEEuB84t5zLcMNxlU/z+hB2WuzRfT1wt5WmOSCuG3mLWLTauOZxhuO
fqLxPGQP1EY7r1Qb4QwffFEsyvwp/qD/oPWKJIQrzKbp367sn+IKdD2c610nHYz86sOxZgQBCJ/s
mjEToqBvpEJjACBebQG52TilYi1cOutR882Tu/BHmwx2gM/135aGVa2P1wMa7P5hwHAA/DG/WiwI
dn7bXv0qHs5dTvUwyhUaZONtrNT9Y1jOtmJ0f4I8/9QCeKDXh7hkCkCUNlxilK9Y7pt6BeV0p5uZ
zRpYVvEXuTFU29F/Y0AJ7metsY20nzHQblRyIujK9g9UEBB+puZufE1sha0iMefaZqyyeUOvHbKy
zxDi4KdcLf7JkJ36VG93meZsrSqDbMRcYlMq/2L3ADEW65DEBUVPVSN8wVpDDkSPYnizSp5QkO+3
PAbsBCoP4KEoSde2xFviIT0zwT0ErTYq+IVmukUs9csQI0bIwrvGNCMR/GYzQpv9gpPWPeRy2ktR
HHoJuYOydJ+nXeSxFV9WPs3qnCUwkZ/dbSzrU8FrekM04eNcy3hXqDzokIjtjTk/3GFfU4fBqJ6W
nYZeELlWUgDbUlYAoRcOrch+1pIyvPZMNGkzKWk0ClEizS0l4vyg91IEtk02Tz1qx9lb+KY4WrFq
0wC8pVWc7pWrtnHSRraFHsTO4xvzqrNTdT8Yn4FGwCVEjyKICyZcuBeUq3DsYWpkL5Xuh2ZPcoAz
IVvoBNMZs4cRK71oobGPnAo2DC+J+sy93kSGPnUGvKzVD7BcaRfdqhg7qBSvB2Ju2BiS33UstqXT
H11fmyO8DOTeIfRpZHmUdPtB57t/rangNDCKgvdiAgo0uyPuwhXToldrR1y2+kl4jGbQhZM928zp
3qyzW1J2n7ZpPRJb8DJYxGFVjbtjzeBMwbriqvSl9adHAHWu2cdt2Ac8uoCYagBGqOmQ+JRi2VIv
f/tt+mJOjf2HSE09FI68uI5aboVcEDtY2ZaX3/fqNp9Dy+7dryT0CU3fx2Y5h2Do96mCx5zXrReh
wzugpAer78bfMDz3kxR/8UxagTm23j630/Y6Vvl0MtChRoXhYaRDkfSSxLwxFev6QJWlxYXiR6p1
+gUXB4caU7BW08xEqn0yxYKdIzMe16b8S6AGoC3VthvA9ues4IGq7F4FIqvJIb3P67KaPIamUxf4
KgkEoqUjMqCqMZy2GOjbntiKHDtE56u32L+T+Au3JFGDiAmWNMsRBsNJJX530ClcA7/KTjn3xqZO
dDb3bv5ZD7UCfyE+POQpkd6sv5K2umkcT7FtkCkLJ/LRrASgv6ywH3SLXZ85q2wz2lILKzvfr2lx
9JrsJpru0XPrZ+FlVmQs6C14991Jd6bN4gKqnFXpZZCsevnsOeunmJUJ+RcVU1NW/JZ6toeagBht
rNRN9m1+sk3tsaXnCpnnfiY8EVCudfXg+PnCae64OLEq7Tdm3B81z83ZmLMnkSFZiV1KHsSYxhuL
122NDHDHmA3X0Op8rnXVbllsuRgiSYUgGYRxhLZYFwsXWb/OAwVLAZNOx58/WJFXpQccHhcmJF+T
jY1lmHBsjBVhnnG5VSV+GU34Z1WhQrYWdqTFwMuhKsAKz667GRjQk3NzYtZYY0wZf981Oww3TyV2
hI3lF19OYV3Wzr/kQ/bSIsw19PKxg/ixSdryp0C2qWHaBcrn6GG26nuWSlfHtG7DWu1A4XzMK6oh
l+qCQg68F/heKAj614B9eANY5Y2/ttl4EtTFZL7qLrzHzJ1OVWe8wNZ8qkyoFoi6cVSUkxYqVOCX
qmJTDA4Xf2cvP9tcm9lXxea54cvMB5IaKMrsdsGz63Vzm7JfoKsHwaK5czA6U/0nm0y3OLDHGc2g
wBL8lOhmMT/iNp8MuMiiSsNuFTDGMmQrO82Iaw2LDcPKve24ev1VdGvxPuWqYe8EXZQ3pJ341mOv
bJ2SEEV/kHc9/xHbRXBx0Tsr9v/HbOc+E/+3ORVtEKYAU+fTSGtiNf+P4WhS4wBsSlSTTeVS82IS
akLEY8tDPaZxEiygQ9gZi7i//Pee6N78/eODXfbBzKy4Ae9RCP9YUbQdIyHMCSqwjQa+ptlqKHlg
dUj8qZ6HcVWTvpsHQFcNM8hBgbLwpmZEYLXg87F0t3gWlj3uNFlaH8X9dTjZTB82Lmr1cC3QYiOO
0xqdgnAVp1TnVU2SDzpnbaktE4Sg0F9U1yRtkGjjfP3vf93/v6p0to5Fnp6wsDQIhpb/Pi+TtZu6
6CNVMFRd+dYLv3wb9XKv4SmUe43l4ofDtEyP/vunGv856b63mewIHNaYJNuzAPnXVu7fxnTotQcr
0SfYI/lYZiHxCdarJQ2733ZsoICLmiP47kaw38XvOtNlzAsc6fv5Ugbc88jf//s3+s/V17++kM0A
lm02QV0OM8r/vA5j4ouR7RABpNzNp8qtvdOMzvIxpwG9am2rPcrGjcdAm7T8f3z0/+vvuaN1Om7U
WeRbMDf4z482Us1TvtViiHen5HtMPCguc712SWARgtkGnbs6Xvjf/9x/3tNwIQSxGmyQCerQ2db8
52dOJlmaLnyMUJUrCJV9jdFcNR//40P+eXMJRLmmh0tAOAhEPPGPJ0dM1tpXLkBgCHZbsuUPl8oJ
d/3m+xeW/G3zYW+MGy8NhKi6GQTenkN/+9+/Ap/2z4mGYMiBypkBu8sZLP75JYAiZujiGzCKKZbC
onkBmk5tWtCZWG4TP8/p1IWlJo4zIQv4LQ7twNFbASHeo02GT9aDBqgTDAVy4Jhr0L4dZzf962jq
ECcKek815BRQWGtvWOXS0OjxFFhd+j7g+OaYt9sdijO2w5CcemfbMzQQS/PclOLoZs61zScgX13o
aM156Mz9AINn42jdAUlyw8p7COCLL8ylPd7XFnxhDO31g+fgd6eJT9FsT1dlxR9QkyIE2c8kv/2s
VnXyRviSNC/n0pneOzEfRclVFsv4jpPx0+xnspza99gyj7lVnzROV9TKhAe0tJSzIQ/EgZACpPkv
yWSGVcJvFOvbgqgUlpYH3QASjqPo1HveT27i3Rw68rsSplJrz4x2LPNnI63Ore1sl2za9a53rCwv
xKEUMhL9NcXyOR2cr0zGD1OR7JfJesKJFKgRcaJw+s/KoDi0OnQJzUszQjAEqLAVvrGDNXKsNPFB
hUbXnJzTCoidyf9ZSwaYxOodhh0nKWoB+rFtwhpepNpPwfvVNDIM7O34p7GbF85pf8O6eTdl0zFG
dhHwdKJGjpkkJxb0uCFa0z4oMmBtlvkhiKWYVPXGnviIzafcIAEBazD3W9fDqN06ECWKQ9OZ4dj6
n+RjHpKVYySXZ3PJ39G232vjfXEPH4nHr2ryx42ywKRn0/PdsE/4VaT3xi/NIUyl96lf+WHHcr30
ffmSJsaxsmUZDlByVpucL65k02wJTqOXyetPB0FokORMHhzKNMS96TMF5es09DJkIifxJHEXkblh
3JTGRIEkFfxhLwnMgK2UmCCyuCt/6sZyt51uPMR5s1vN+uRUKsJDRqo4KN8QtPSDzX6UGI0R5TO/
saf7YIeZU6ypt9O6hfUuUaltuT4sIrMCZfU3MBPDuZ4J3aiH/Gx5/YlGGJhHzy2/VAC5UvuYO8z7
Pf/ok2a2UQscr9ZvICiMq4vQH6S5lpjZnhiv5VI0LYoqMJ2xwqdh56y6iWnbs/TZugq0iQZn42B3
2qvNdOxgS6XdGM78zctxDcZBex/KAfDr4AartoDJqarhgOS7j7Im+xz84cVBPhXMKJBDJPx3SfKO
8wAZ1dKITcqhUVfNg1Y7wRAXF65riI25R9FmIGdesU2bAGYAuM1gDzvqPt3EVCWXLoIm9ej28R7a
ofm2zPhRlkW9+C1vOLnEYQUP991reRlKxmwPHeqLoKFM3Ih2wPgzgHrfGIM6YSr7G5viWIPPZuhC
YCJZs3cEof3op/7T1Kt3rZ+eprQLWK+tAWsinC8kxjDb7GcacfvD7nR5BIiOeRudgYXS2Kz8R5y+
kWF5L8gzIlgtbug2gARivr0ziovujGcxJ5/Q1VChy7vUfG9UYtfGVNK9YLHFrHFFTZQp4xL7Ymty
p5DH9tVAuyo7LTI1FYKvxbkyb1vPCEDJX9SSfVe1ERFlsc9K+zo7ekBu0KkHhA12Hz243+ykZ3yq
9ctIjXe1tjlsiMHudjaE2fS97/RxN0yo+IkkJBW7awA4QAdspo7wl9ZM+HIZaXSuvzMq54+jTX5J
w9/CYzAWPEvsIw+xqK0+cvCufbk1gv24S4ih6fL6uXQz8aSmvGMkzEX3ORsB9pwMbaxvSJPbs65l
8458FtBtffGGw73n5l+KN99NJwCkIGBr08xfDL+QV4bIvwfNOKyjRkgjtDL4IX81RRBl7BGxEjo4
6KfDWsRxNHXD1W0xRxvgs//OK0OSI8hkBpxxyfxt9vTHpqBT8FBJNBmCa5Hg4BHpCok601+FORpP
EBF6PGKZ+6oyTUUg8/C54X2/1hjyfRBVyXS6y7/Jx3WH76SwJTT+dmEUqbsZ/n+Aq7W7mGHiDReS
O2t4c/3B8bNTPep2oA1k6DYkPAXr3eO5TM4jZnIZTaX24E3edZhMG/k6ibhgfHCc3zM52S8fyeW1
sd41BtMPSlvChd+G3vqQ8wzUvcNlCGwEtZMjtaPlyXM/T7dlHB7sBVPcxnWH5gfu2G+rgvhpwHkE
/qIxBK5kzHTLyOLh04faHswu8OXvMrXhXpK6xBm6DutmaeSnDvbrOGb2yo7Noz1/qkCsMuqoyuzC
rMr+AwNk2PZGL9Mol7YxbnqnFkwUixSM72JjXYcytqgG+hL4DpNMi46mQTtwtKYshlvfqDBBeAIJ
Pd5cYJCxPf/KUvtHJTr6e9+djPMASn2La78OXVIgtonGwCK8EzP6babPPcjggngM5icOYp07gSez
bks7ddsmhrKIF7Ft+ohnOYuacWV2ijesuSxrrz4SWcpzpYwkDiXxj2FuenCLYFZ996pyo2IsyWnG
2AOqLX+4W6o2lk4QJC4d7TAK6x5xMxNGMVJfvEBDIIOCgAMV+BBqb4VauJFzI5yZW4G/iIsHbsYB
5Bz8kz69khPk7nBhvY0MtGfP0jbeehfp62Du8xkbznhHWqZaESCenN5TcXfUEa6c3hN6snFyblJW
ZdADC/zQhhQXsXXHkdWWZb8Q/WQv0WLd82jyS2VC38ndyG6lHnV3KVQjPVQ/LRJQbsfA7WAGyW7O
975Zu2SLDk35TClC5pNcQWWQBoVmt05fdYQ/y4vf2Jh5vTE5IG6aH6dM2u813j/4oXq8NSt2ufhd
2dDkfhEKC8KxZ8bzNTcmsSMbaNrbvioGXEGLtaN9kDnjwJED3bAJoLB4nvej38ooxhKC7mZ8qL2Z
Pa+hkIOv6pld4nrqBo0RhB6zo48L33vh3L907iSPniDnBgz7zKSwkJO9pcTGrNIw77P0UyHaLy7N
55z651yZW3ZfB5y9u3ydd0YCcEaSAYW3554CZBkdMW1sN/+MIiXKJlm3OWwlpuospA94rOMdcdjq
/vYcV3trmWN5mk0OUWjH4GfYiJ3YEQHv7GN+rnxsQnsa1wMy1VtcOD1XvnQC6Yr2yrp+58VZf4OI
F01rZexd8oGarASex5JuM9llc1JQ83lCFry8qos0OTHS7oov3v7VniTNaEmlt82a4mtI+HEGH6uG
NKdrX7Vh6kF/qDi9k0n9SRzx5JhaT+tyz5DKHyaMaAET72vh+T8y97G6IN3GhCnCUWCcZwuzsFoy
9rnMww68JwxobkAtmR71uiMIbfKPudaii0qHR0nARFJoQbb2xd4e/TvMYt7NdjZG5AeNeKJX3oZZ
twdwAkxbreurZ8SvBBvfSXt8Ljq+lzKusbBiCfywge8ZrB2oIRDheJu+RzkwUYQRWkBFaU05VlOW
MPqB7OApwlMIljHzRXbF94/HZbVKqgHS2grhXbEjWY8YmOydNgr9g3HlcIx7kN11hQ/I9MtokNSv
G/aTtNASTDTLgFkG7toJ98BVqDe+TU5OX7v7CfdnUKpV/0HWgfcFGeLwO8v7cqcxrrgMtXUrS3s+
F7VnPesT/Gs5e1ecgtUW5Ub9y5n6x3GuRjzl6W66k9xBZyF5EcWr9PM3xNcLIt5cMTMFVxnrHYGg
RFEVFmzqjvlvMnW/UBz1aG0GP+MF5/aXRi3jX3JVSJkZ5888Jz8p92oOZH38qIuYZmEtsoeKlIow
1iUxTcwDthIVM4pvStaJ3NwQq1Ae2nHjbSu8YptqTK5APfAAaS5chKb83bfVfDPNAj2d20bWv6YN
cXNYSRrBJ3ujymYNXQ3bOtfeyHK5NWPH5W63ia/QiS4G89/ew6pvtE9EoAT1ADKOdC/iYON02M2a
8r7vsexMMWPAbM29KEkW5wD6nZQMwVsPUoBjJ88WDNPnxRbTmzMOdbtLmMOr6+g0KHDaAUTnDM8d
cy/lvFqYFRJ5UzJJ56BnT8rL0pziszHlkRoBDnl9u1+t7Mb6Eo90f3FWdKJQjAutfVI2u2rGOju9
YbPVuaxUut7/2xVeqzZDPbzbkzbCf8KHRVDiqZtjDbt51uIvaSFJL0m5JZqG2AsIsHftZdQmU7VL
Bi3bO+BVOVq+RgNjeKGbj41pn0B4HZks/bDKsCMOxChLXKg4Du/rieHkxnFbeKYTctB07q6WaZ1U
zx0Acv8Z/v2Dxaaz8swVQN2EFgnWi9myR3OT7iwHs8Mh6J98tyue7BKLpllTO8RueRjldC2dBBgp
rRd5Yqy1VTErUqB0shQGTkmoP/OoI9aJoQITavYlS/NVaOix2LxTUNnD9OlC+di4d1LUgJibX7l6
jysTu+4yfDYafmoWFPYhy9YXbfGbm5+kFPpASKJJYCgeljre8vgcRO9DZgNKtbXyOyAjTiW711kP
mTMaZ5fDPcjT9AOd1hz4RJVtIL4+kDtSRUpQY0/qkRcfFgQhERhgIT+ZzmhtTXbhGz8zb0nvP8Ua
l126fzvT6AM4ljd3dpIok4JaCO96YGu06KI++0SI70qPVTzw4GCph2u6+icoDdUBYjf1mE9DlFvJ
SjxgtkT5mORHnl08pR3seivTrhWVuFrFHXBZf1m9c5JV3l2LhtnA6L4NvIJpKSyi2OC0lr11NGrW
S4aVeDy83Ztc4OEN7G6ebC+/FuyZHsekAimQgPWxJvUwakrskgIz8sQYFZCVv7onOXXMu1Mskw4v
SBt+MG9lKD19V5f7RJmE+Y3JM9sNbWNjQd5ThECRc4Zkq+faLeuINNTG6gMxeEL4BYiiRbP4e2tQ
CSDF+hYm5kDU1iCBcXsJLomy915GkbMUL1bYgoQ2Ru3dYJJPpBxJu3+bezXvlaeco1+k9FT9Uu87
MWI1rmNSuLJve63n30AH7owU4R+JtP/WO9M7+s0CkTv/lNJmDOS2n5XVXVcdm+eQONrBraYyKiBD
h8Ryv6C6+RNnBY4Oztiorqwv1HM1eYOgk2ZW4306uZGHOTecexmsbXZMe2luzDm5lhlRMJCdAuyw
2taxnbNLXGRwnzyYRJ54s7pwhbJwdKr9TGJQr9j3pMI5WWa6kF8tC6SAfcTg+ZKPMcZy2foXBrW/
9GXFrWl7r4sy/rJvhHfSNAfdtK+pMdp7s8g+sI87O/pfLcpUh32+Qr+MJtLZTVN5ha7P1qVc0dxV
Ke+pjEUoGIvvtmdqPgwFHqpag7hlX5lUS9CaxaWX5C7lkH82QhPfws35CNdOD6sDvlC27VMBJxeo
JS8cQ+mnuhp3xZ0PllIBHtPJqH+XZW3uBv6V0ck/FOkBlA7uQ8Oj+li283MBD3pDiBrDmL49mwhC
yfuG+pua7auU+uviu9ekmjdz1lh8EfJn7vFDAVbbF0NkF4XpD8ZteWPt/UsM1ELIxE+thSkM9z8u
NpWdoHbM+HyLsuOBwYksZuMi2uI30UbEHQktTAur5e6hRKwkkIUhsxgyj8T6Ld29zfGEFizTaFOf
x9Gy8kZZOh9MD/9sU8bLA+F/rylBrauLPELmGpmH5TvJqHuuIjFKgv+xlNe5rSHclgdf0uHSezBO
JHUyXJBxcI/4ZNRaqgLEyULbIItJyPZ5nLrX8i631Hp5yzPiwjG5EHeTPFr6tFf52O3jMif2UlfX
ODZOeNMePb9/qnPyyzvcQzbQH+wr0JRzvXqvdcGktbwAUnx1bdZXbTZu7WY5zHH5ZXvza57rO8dH
lJVZFfaMMn9DX+psphH/NBfmgW0BqLq2ItCEtzbgmPyBLJ8FhmCK5Kyz84Mu7B8JpThIB0Lghhqg
kcvnjh+CArXPC1qMOzUgKZrAlE4TIPtnhsZEaRY71uYXksGCRfXIZ8BGUPR8jXBYFm2k8sjbZjuV
RK0uGsNZ4DjPY5u+yXT9w8Ntn+ymhH6QxiUgAGJ44A0yIfNuRTk+u9y5vsGueXKNceuNw95Q+QUe
B2tkQZSCmDX6QHYK1F/s82nst2mXXWkMMzoicpQ9zbsudiUZMZXNlo1pVA1O8UHCAiluVtlgga/3
9sKKsRxyB6pMRdSf5nE71flXmfQPiPdGUnmybWvqKbyzKQ3rebxKR1abshdnRghPkyc+pI+Wr7QL
2MFJONR+uDoEaM3M95qMfzH3GdHhP6R0dkjGuUPdJ7vrfom5+ylTwBF0WCunIpYE6KKMZAijhgGb
1mI4ThzFoWmR58vY5urRem+sWNC0xfFlEeXDoo8PrLweE8l4Cm0zsT767D0B5nid5omI2VJ9VoUO
e5FOC9LxEU1fvtFXXoTwM/Z5rNyNXnnpOV1JG8mV8+UpbOYECgkyvds48tR0M4RAD+6ivhIlXl30
CsfCn970JnkhlVfb+LJ6cHR85JlevNiLHXND1PsSDXOocnJV2b4yFp0eE12e28k7t7GFUQsEZFpm
JaK88WfoOQJSVT6nNRE2NnvAFV20CdDqAIUGCXlPDZWyA4ZdZJPp2dfh2uhvg81bPfVMKnYzI4V2
kYzKTdIZpszdaHAlw+RuQkVmaNEF40dmQqP7/X7W0JqgArlBqJwjsKTDo27Vz4uEZb2xE2+fGDQE
VlavXCpTRLE380yVARawL88Vw4cOoZk3VcWBZl0T2IWbhVDCp97mTQdDKQPGOce/R1KwN5iTK7LN
DO3RHdoyULofGVN8QolnMQCtlycjJhJQ+urU3G1pIz15MPe6fyJkxNrBSW6DqcsufQ6sqI3h5fOX
atHiqpc+ZpRQlkpDR9gaWw3oAvvd9hJzt27szHFIW3dHSk7k7mGfau0bStn+xYmb/rqUenydNKOJ
wN+r+SF2kFAQ8KRgMDoKI9XgFukp0XlZcnLuBgai9OXjNvNRYCPGgjX2LRx1RyfW3oOVAnPuGgsS
ZydW7Hxj1z1AX3pC6r7CkLS/Sjge+3H14j0lH22+/kEm9Q80FucghXhdJYJT1FjEaXjl7wJGUABv
C6+lM32uBcqPNXWuMCqX0DDVG7KGd+INyT+jgEAifn9k2jaLWJn9rpIWhbqSF4TgWaDbublnIZ/s
DG0Gk9LPjAIX81eZGBpPK3++Mwz7KZ2fOi2zDjpLzsixzD8+TJgAuzgddlqetHHl/PaQXRGkxkzN
kO+S4Gl2/A3MZO8EdoXsGS15tenht0gOI1msdcSmEHWkQcWuzDnfyX9JXJiL9TEC5Ni16CJgkKzl
RJ7cSBM6oo0pfeNQpfxShcvhaOVZpJjooNKjnusc3QuVDhK0dsW3SuOzfY9OYCDrwi6RcDeMoX3U
BQ7xvFu6TS9SrplxbD2ZnjXGYBAyOibc1gIiEvo6saSu6Hg3IMbDWZD0qDVaeZFT/eo0gkDbqSTa
KOS7lcW2W2XPvDWRsCSdjP2OMRhALASxH3XUEZp8Z2zeF0kObXlFuSOcY48TJ0gMierrPsFOjZ6O
tUCkb7bneq1y+luniVbZId4r2XsMjnWVLRsrDpzDWLtbkmvrszXG65aQO+lvIONUWwtaEc5clIEG
ra1LQ0ig8BKZBGWzfnwfNee7ghy/4de5R0z4ryaZRvhdnjWm52Xyyvzh4quqPC+IbEO1+BIDckaq
m2/v5xo3PQR7ytgU8Bx/zD07AKBPwF4MjMCqgWVa5WHwW6YZ1aeI/R2jcMZNonyshe1uyswVG1cb
DpD2qWriGcH3RNaZ/9JZ9CnFan4Csn/zp/pxdGgqHNokBhaLIkSU64Utekne43T8GKeVNo7R+1x5
hKCv/iscr+eJ+xYu/hIyemd660dzzdOZUk4m/a8qhVS+2jXov8mtw8Gmzba9JZBx84ZYJRrG+gBo
7lGN+s9smU/dbDxgoTEZMfRxeIewAXAezzX6It9dQ7igkWq7BlpN8VRWfRcVA+pKvvFfxLJnPQdD
iGX/VkwTSHCn0MO1muHG2mUkfWufrN4p7hCniZzqrCjGL4sYSNhVJKCgmY2lxcKNUCDRjlcr/UUU
QxowmzlqtR95GvwlK35n3/wS938m6Ge4dq+pVgV294P3g7eWby6BlhEO59ofMNGeGpckOD2xQl7P
p4ThaW/2RxrKvZq7X8a6Rk2/Ru0KvaoHMTN4T0oS1gEt7rEg/61308vMZIC75kDLshNt9std+xbL
5ELi0uzuB2Gg0pwPeHgOlZumOz91n9cZ3VNvNqchXuqtRH5F97giy8jyP2Wc/G1F9VeT6zUW9oV6
/L3IypPRJvcxtvWW6CW6UjcGkZzYVO2rhmjFLYzpAeMv4l1BsYff6DWvlhv1F9Tp1NjSbJzI1ght
aAuooZvG2eaT43FhmPoGhb5eTDtTj8awMF6rxvFTmg4NgVLySSRt/MwZxXYaRAZJBrZxLNqOzfyA
vBqjaxXaucaYf/a6sNaIGYlKbXD+QihKXglXS7bFKhnQmcMQ1EqvpkNMJu8qGisyF9g5GZzqsTKQ
ybHu7RS6iEl34fJU+MRqz0DDWaT1bgRgFN6798wj4D6O3Z+YQLrnpmZASsSCg6ULABIDJ8NV0UgO
BL4B/ty8tQInXQ9DNyL4Fhi16gB1zBy4CQOZcmpHsNH6LwalhH1QvBM0vlxWF++T25KeTU330xPH
c/Gs9mO12ebocXYe0h56InZOpGlevtUHFSVEIz1lCcwoa3EeVmQGqCCiha3PYLtorNuufc4kBPEk
rXjy7Gmj3132Vqv9Nlsst7WDMN3vkanN4E7OaWs4lCL+Dmn0Tp/JfnPNNUVSK346mqXzmNgvbpze
Ypcirlt/GGKKyGikFuGAc/mLEwZ/9/bHcpPfChl7qPVuclhSbAF5Ak/NPpR++9yTJjq1KijA+3BM
6tVXfY+/KvqTOevlruR82qClvxvlOiJDS/+H2gQDSJ8xLNK930mpxd/5ylnu16YETWlBVpFSy5DS
OVW/WayaWZ/X3+xy4SskQ32ainRf6hpI7CV9wPwAkhI9tNagsM2B9oHLwmFCtjnCIIjdEAdfV6e9
kBR0B1Kx5YPHzfLREYFoZoOL5UbuygLWJoNk004QloVJh7H6N6qEkM2KIrvaeq5KiFDjPIaJVr8n
df8DII5yrWE16D5U6z0ITuSBUfDM2sNVNYpsg9LVtn2pIlAbecDgXW0SqEgb4lE5RhrtlLe4PKxk
IWvLq3il291x1aYoXesteYAzwEdWvu3qr9teKrj4VhXxux/zRcpD19zJsrF27sb8qNnWO5GWTthr
vr7N+uS6WiR6QPf87LLhtZnc5TD0HuE9Xp4EqSKfvhXDk1sQCk/KWVD26RyouuBJ0e1t1xZuJJiW
sPODb77G6A3UiJPOUB9rTmIW6l7ayJg/L/SMkowDuyKqNs5duP/atlW1s0G2Gj/DEVB3n80HYhoV
UHNfiWrbkh8Wo+qx59+60kDfKb4xdCiqQOVAiraIaeyydMfVgN7qeTnQdf1P2lnDsz3WGBnqnkMZ
2B0redQhy0xtX3N99bY6iRxpswUvlpCX9ZqlifVk4gEgRrIXvG1YXwcdmv1g7u7ZIkn7hvL8Qaz3
KgQgl9V4b32FT7PtaFcLv2CLLnkzgrVI2TktKmTceSib1ETsJY+OtjqHhQDEUKnixZ3MW1E5FWF1
pblTA5wrQKkMStAW3fXuCsLYRu/TuGPw2+rI6DTDNneoMcF+AAoYkxO//epvs9ZF0ewZXe9erFRi
ZJmWBGrFBIZrOY22mzBdJSxDnMr0Pu3SVaFCC8U7nAsYb+bFLHUBBMFp+CjYjrhmtMQeg1YqPXuZ
TQaU0VzgPoEYO/huZAgCJLMRVAAPjcWOvMAO9X+UndeO3MqWbX+l0e9sBF2QBLr7IX1leV/SC6Eq
VdG7oAvy6++gduNeKaWr6gNsHOx9lEomXZi15hwz3rAcmr55ljeRalSZtdyakl3T1oWvzdMwyX47
+1GVERVnFO9Dz9rGaGqG76bjSy8S15vaLWT2aDHaZLyQJLK3LtuoNH2HfJriGtW85WQGoi3adGbS
9+9F3jLpg/1wD5PpzOpZUW7NaQg+URzl6kc9wK8NlByElyXRMRP1Z0yZq7IxCejRBJlXOEXFd6e3
CRci95ima0v7NxyqooBv6A/qSGOIG0P0T/AlUiW/S8th5kvRur8S15dOb6M1DP4bsSTGUzyGItkC
HY/5WSA4DnPEIvVuGE1COq25yC5tcyAjxUzzaq+xWkyXog8gEfos18u9HCMb6Gs+QspFjYVkw2e/
lK1NlWfi3jWHbm+FXq92pCP66YHZU3PdZzGGu0zJybsBfRQE5/Bd/f4Lq76EJE30ndU6zBk6V2Pg
j8ZL2ia1WGEbYu8aZ50UFBtiinAGKe82q2d6wpsEhf3WQTeWodjAWI3w15730ZQj6Q/b0XxwvDBI
thg8zHk/kPxF8N/Q9sllLT0jPgv6sUU7hA2w+E5NJtb7mNrMgt6UPUvceOxrm2osuKTwSGs9S9ca
3IW6dvFNFfetIYmvNugX69uqoDN9bB1U95u8cSznGDlhYl2OHj45aiM0PMI6pTCSKRvanzEJ7W61
OQ5vVLHKkSWXX4vLePBY1QuRpdStwV6KO1NO7ksXqXHa2k2PYsFuaQDfWsrIS8R06bjzI6loiMat
iZyiMa1Nv2hHj6JvY4UeJp/I/TF7GBIr3yFeCJ8Hew3r2kTRPtzJfJbOoY0S7gztYsSufe1X3oXH
du5sRo2r1lxKi62/rifiLVHA+fS48tS4JlZ2Ni4yy5N8l/Kmc4IayDhxDVl5V7MkDPrAsI44GiTo
MB6yuUU+KoaW4qoRowaAgAFadI2MML53spkyjMhk/QjTNXZpmeVzddmI2j9P0fd8N8ACMW+6ETDi
NBgvUOxfphYNyBWzIKqTwRg6InyLNib4owSM0xIp8jiDJmW5kCFoo9RnIOiP2hkrBrVrUhKLAWNc
GKW7gjww2qBL29LXCZMixCYc+XFHbxZ9BGlpJOWmIAu1NItXFCPmK1kT5AOB6UImxvCHMt6xO9d5
qt1BKAzVMqgvrSxNNGabIVdI9bk6NwVD2VKGrD/ssp3LfZmg816PQiNVSxH02mcLgfnZcHEyrJLZ
w+MRw3oMSU/y+/QMVSkb+NQqcpR9aTe4h9pPcDb00tB3rowfskQjztXWaEwjbJXRqo+lLMaPiONm
V9BO0MTDPWTfopxqCNkW067Cnek8tNQ7GpRamdttLVLCiS31E2z8lDHjN083vlyVKTNLX5r+tyLL
6xs9BO2N6xhUdWIrpStHDYsak46mRy/VvMpEtHfWNS5za1zT6MrP3HT0gVCmTvdGuBaac6X73Loc
kPqB5Cww6sxSehjg3KI7smzI6MgQJvteCB1lxz5WoD+h9yHgYvFstGt08vRfnQQWOsV7zdBpoqvC
5/BD9S4TxPhTYS5QzTKk96EWUfsU6n5DUaq5wtvMEElr5bHrWlwvttXKbVs1WXNIJpPbEtR6ubl+
ZzxAYkOdnNq2fQjtIr4AV+3dVAILFPAUcmhMRAjNrvMK88Gagn7gx4oEm4qRn7XhON2TMmXeUNKg
YF43VCvXCmbsBmRtHZ1Vps2rCX4cSNvQUGbby75kZGuKaLhGmFW9ILZlCKGy1AKMnZ12Othijjti
4SLGR/ZRYb0uisl+x31ixxtb4RPskswcNmk4GQElCuTcfUI7j7pPqXY1aXYXCkBOtwqCqTorTAmD
aPCRsZsudIiNAtB8qKqKCbfyuU8amMNXcnHTYi0dAijYjbjuuMKV15JJJcUrOidW/7VRUcNw4uga
fQ1/zWGUwO2iRYUYk/VxTB7yID4KdMfrIMFavg5HE6cuHBzfWUUzNc0tw4tWu6TEPraasFUSN9oH
g9zCCTXSo/ALAwkJb8Mqi1vjWz6nw5c21Uh5/VHfYHX2iaVDZfBEyzCftqPZovYUBnJR+ryRc5X1
hN6vTQGKbFO3lf8h2rq7GgIsYyyAazRRLROnDU+6xFRR+F+GStckfcn+MvHwLquGB2GNQ4FnqbBy
zKpJ1Mr7tpQIPhEAYuNzJv8beW5AgAaDz5YWK4gbn/0W6HUGdjovoRHfBYoAMOpWXv5AzPuFQ0R7
t2Uvzmq97fRD2U3xS0DsAppSr3BQmkDBLb+1wipvtSHEK8m2yUU+9MVrIoliX6WkFF8QJcB2qptr
qj95X9zRPUFtJwwyClA2EVOT1c5w1oLy+UjqmoXUJFiV4EC2dlTh8iekqTE+JBfMfTjOSHMKMQh7
M5rave/zpjUODq2WK6oww9Ya64YzsuPxjv3uQ5eDGwFxPCJk7twpfZhUWL73Q/6t96j2Sipx83Ye
7lj2RzcWs9EtqNsxO089hThcJ2BTIdBjxFVSrRs6oyhMFqeu18Q3TQz/yCZsbJPlXuohpDK6q5lI
QOTmsRm/JVEQohtx2uoxyRM2mDPaHkAZMsMAPOCwFeasbpFJ+N857ejWsUMERl1UGRdu3YpHyNXJ
W4XixMBW1wf+bqAtTJuPqrSzwd/bnyU+ZXNWAwYpDhG1XeSEgkc7zR2mNMtePLm5mmSBioUwyJRt
hdrO6KA12fE2A84/ponZ74d+b9sTDG4ynW8sOfNcstrjuTf1VEoEogUxWn5Oy2Fqg8g6Gl3pftCg
N67NKE8p6gvo4f/8vYG4iniNIaTZoKaYz1F3BV/7pDPfxIwlbUN5rr4j+DAgN7yzFUUUNEdnmSEY
MxK4aoyipc1jHKIS3duhjdym9RD0wy1k8qmYodEcuXxMLO9THgGYWeXW5J5Zgu7+2A4UD9E7ortq
2MwQHceCO26jnm+nVoDqvTJdpChpmr0qRDUb10zdc9FIRt3BgZ2yiimMHcvG8Fm1oth609Ngt7uu
d/NyDSy5eGd7EV5WOI8hz+hpJyIv26QgHNYsG2gFejMlR3ioGfERBBksG3HWzA110jLdg8obgPxj
zgWVGNv561iye4elHOMrmkIy5swKL/o2oOj9gVDZkuB0TPk08iIzlJl5M+5L03NILSIBVN+34PFo
4dkEvFHrwSMSjGKwvnc/LlbXzfH8RDUlf+IFdhEjshWJVl7eaYqvIaaskgxY5k7Wz1L5JSbFnCvS
mRS3+Fc/vEQrbmzE6CfrMgj0jRLJRGImumhcCPw2MANZUeErK9KoDB4lPM09LnPn3qponOpeu0+x
tFlcFqy6YJeyo3txTF1ibHR8lEuyi2/jVs9XKKysW2IFIsKWunJRrOMeTW4lOlliLlzRONvAiFgi
qSmOb70+MO2j3RXzrm9U/UJuVP4UBx62gkQ9qgqVsvKb7Dt4+ojZGBU1FV55SQ+AFXsi0KziGlMW
f1ti1W3w0+e7EqYCtTIx8LiUU877A/Cfj1cVHcFVNVf9nVlM6lgrJ7miy/lmQv7o1yIyA38bDVA3
niorI2IA0wY3NCcIBG+b6iznIBZ+zvaf2X9MerTWWDJ5tRIE7pvamfTN3MdQN/1Q8YQP1FmGcyfi
KV0FhIurrffD9xYsU80lnObW3hU8KcRQlzFl5h9fQCWcN6LCnYvkIK1afSObiCWXHSw7N9m7TFJg
9Pl/YBfy4mdZwHOJcd4Uay2r2OjW6LLEa7Y8K6jssTi6Qky7Ts6pdSmJKs8uiUfW4Y6oC/fc7btA
YpUZuEAA5PgSbJ9MUGM3kaZnq7wJthBEXGQZc8/O2OrGITvUsebz/4wCNGVCSVKs20ZskLJGr9Gw
Zvg9fwxg2Ay8yaUSNSQ+wNgRxVwfOyElkjyxOBgSWQQxVcUhpedm88hLRwunX/tlXznigIYTPT16
BaNDhDZSWcuO5MiylyCYhCVUTqFrcta4f6nur/0fC8KWwUc8Ft2c1eeUCOziBn0aaaVdjyJxjT/W
ynaR6zkBOCTZqb0pFz0kxPBgP4clg9c0816gdM6zJ6NICBKj9kugRYu6h6caneZ7oJhPySs1iRDq
h056675jIUV6QTiLdRmzr1onMuFOTqLOy4t60mZ6AJFaWStlZGQxg0lWzzxDksIm+cTRVue6pzIV
Qupb2SDSHGDsQXTfkdnHYqbromNNgDjWCNkKfNbgpbqzxrKmnJYRuujVPJeusY/NBC/6CmGg1T26
7ED8LcsiTIR9I1FKecayfE+9IX/65x7CnGK4zNsog6BYZsJdNXy6Iiy0Ct7oUg72nkoQPWFhtyBt
EjfvGVX8zl+LWECRnXqNMSiPYWHtUuBum1HgX79lvxB6e6kTgTlhLIo3W1LkZMyfpmJtzdNCORw7
8UA0otPca9Q5IemDxJ/SKdD0YRBFZU8thHrGeiov5abwMoK8kQlY1+gsCHowZAyYg+Ji3tIhzPDx
B70ug0OrTfsrq3z/JWvCbeobaKgS7DWLmhf48p1R8+yNUfkUJZZmCsmvhtHB6GGz7aEUsQqmIrqL
UrrYOM2IaIy6D0sFX7APMiK6LpP1rhP6+Ydt718CVT1UBf/85/J33qp6UgnR4f/9n7/81/8uQm3/
XhE79t6eftUv39z+948/Bhq7+dZ9++U/tmUH8Py2f1fT3Xvb5//8iv/55P/2D//t/ce3PEz1+3/9
+1vVl93ybRES0J+ZVAsI9P9PsdpGU92dfvwfgpUt/2OhP5uCBbpr2wAD/y/ByvkPXLYOKZ5Ybhn0
XKyg/0Owsk3gVnQhfdr0psWn/h9i0DL/Ax8sph/P9KQLkMT7VxCDv5lr+Y4fGCwP7oLlnrpNfWOq
TOXIaD2y6/A1+ddVfmQxu0rxCyLgJN334acLc/OPLfzfyr64ASLdtf/174sZ/Bez+HJELPsm8C2Y
mksk3M+25rqIfVrvHgQhzz+3RbUvwmT990P8gFz/fgwJSdYHoQgr/tdjEGjaDViDojXEnzMmTEoE
8iM8Jodkda1X75zpqpdvanWs18EnkOQTALdHRAzkfP4H6aLvgCE8cdZOuVnnqmR5Eqq3uL1GEY4M
oz6vCSCOIioj4gpqDOyoj0/O+dRMi1U74CnDN8zBPYjjv54zhdUpzgTHLTt7k4UVvj/zCg7WubS3
rs2gnda3Vu7uffn170c+tRJzH6UEjmo78NhQgJ4cuEPaGU0TNUfMmyGEXIWDBeF2PgwPlW2PG+LS
3U9u8G9PLYcMfJ+NNS8VEXwnz1AC+BCROYds6+kVS9dw9FI28HFv3AzCe1TQNO9QlGWf2MH/cNhl
M7/APV1gmT8gsT9Z44VGz0s6MlW1OVp0Y6b1moXI0shoPyN/moXP0Rk94+3v1/e3F4bqr+WC8Gdr
w5rn9MY2IJ+aDI0mkWhOi3nT7PLnKfcL/Ykh+zezO8fxGWwsaZuY9e3lPv90djLKpWobNKqU/vBK
mks9aEWh7py+xCcX8tTj7uCRMW1XotvGiG6fPjIyGmzPbaAKl7RdkvlKWww28ycH+f26LQcJBJJR
IBcMA7+eT02uSWWi38PymeySzgvX8GSGT3AJfzwTojAspHUBCZQnByk0Uut+wM0J2ghp+aBhgcwk
+Kbo8v7+GPzpSNCWmUkcz3VoTv96OlGKrpB3nMcA0AbjNhjAfM3L98kJ/emqOWRYu0hleQ5OPfle
lfqOVVe0n634AfnOfZPXnxwCCO7JFMDtp6PBuyu4NfbpRTNGKvBCc2eGluT0jIbFDUXm6oCq837G
0EwLAFvXZC4cACPIDuT3qbWFIuDOUgOtNt1RmNUhLau/X+I//C5eMi6vz7gC6PnkEuukbmdBCDnk
5tIjK7MIx4UGFt79/TB/uJMWJHfHtjz6dxDWf72ThYH2vo1gDcwwqKwIThl1Obqgnzz/v8+CYB1Y
JzC9UwsHJXJynE7UZgeqMVvbenwFOKV3SHMfxOLbIiUB96+oyFiv5Bey4uiZVBKDv9X07TFxRXbR
EIp+IFfQPQOTsAatZX90vY0JAFg5kKpefP/7VVku7i9zNr8WEgXZApZNxscpy0V6EYUQB1rLPN3n
+rsHHWFt3U72498P82P+/e04ED3AHXu+5LX99eqbmOSRwtLIcgd57GvU92NTYLisqN+sS6p5GC5b
0yO2zNIjhRCtDj3R0IASWVVPRlbJrcg/g2H8PrOwNPQCc1n0+VRPTm5VUbcWxseWOdSI1r6aohuq
zt9wMILopCRpHJbe5yeT6B8eQxjWAc+gYI0JeP/XCyFpkzOr0KdsHA9zNoUjcq6PYdV9koBy+lZJ
FkG8TtYyc5qECpwsiPAXskkuuLH1FBnXQWyHm35EOvX3+3o6e50eZfkVP81ec1bRjGA3uyaeHG2z
HXlrTP0YcwZ6syTd9J/MlqdX7/R4y5//dLxYBEk0DJyVqy4d83xunsx/dZz4cQibl8FzWe0j9v/1
ELISPRYfDhHkFxKpMOCTBa732TCxPFs/vxAcxqGpzfsQwNlhfvn1MFaWAaouBS+EG40X6K0lqrta
fxm8eLgSQrXf2rZFu4FhSxf6psVfsaIyNbef/JDTAeDH76CX5C3vAdHKJ6er8wkihD9lNN7iPVQC
BDRhz7gkXAQyYtim2DH//sz8GNB/O3UWIoySRAuJ0wHfB4PjinLIoJz2eu/gwr5FNYRiS+LqJIo9
vSdWyt2QPA6Z3IZhZhvWTmfIXs2lfZtezWVzsL1boEXNQ9eEV3//fX94xhx6ZozfDuMCrt9f74w7
O+yNnJGfR9jlm+Hb2a4KWqbCMNSfBYx8dqzl/frpeW58u3ItQm3XU5OsJ2F/l1Oww13zySktN/G3
K/7TKZ1MsYIGbDzOrNzHKPAvorI+Zkm4HqVzPQXJ3WShuemq/punSND4+8X8wzAEJ3LZObNWY+1+
cuQ5yTrXsBWPOXiglVYyO8f99dlgZ/72NjGtWIEALs0+kJyWk+vI5EiKRWKxrIEZSbR1cUDVYyyB
jAhR5U6lETKt6AB38IgcZE/F65OB6bcNKEt3C66SsEhb8zwSwH69k6ALlJ59R611FH33Oucqt/N7
UYlk1Rfxtam6B9Fbm5b6nKXCs79f5N+eopNjnzyxXTVAhG0HtOT224gHAuAIzmH/k5HiR9LQL0/R
yWFOLrJZj1UzUkZYNyhBPK8/eEbyraPEspJ0+WURgVWYzpq8P7M9g05ySRXTbIf930/2twFr+RWe
b/quxebbPd1gZF7TiqTlVndZSl9uOCaGsTXM9N7GFxxWqBr/9eMt44DP8khQtTm5uL4XTjTQ8HnG
VHgZMvYam6HkmZLuTqNt/fvR/niRSWrg7AJqV2ykfn2OYmMY2pbAJy5ycIgXJ6M73KKMO5ZOc2um
9CelqpdQ8Is6Ca1VTYcaB9xnY/Tpymh5mj0Hvo3leZ5jna6MoDyN/UhziLo5UaAPXWsxRs1oVK+N
rHHUU2n3Y32fO3bV7HQ+1O7d3y/Db8MGG2GfWhvFO/bHkNd/vQoljo6561gUUvC/4CpjV5Xxv1hB
WTbbTEBoiiloUA48mYErcm9JKcCBX+v8i+v2RF/EN34X3EmB4CGcPln4/fGUfjqc9espoau15zhK
lxg/9D1z1hz10N///bItb+DJG/rLKZ1cNk24OsUGgNXMrC5gGbUZS287hLyNjAmfnJDJVH16PDbG
NosXSl+osN3TdwPzpx/nBU1rODV0l9rJAubTI8X6gEdF48HMDd/YtNLIQLF1IYw3tp7uqqNLZSO9
JT0MlUCbunKNErW+9qOwj5/jCGjMFQmIpXdE8JUihu0md763Zk9fIRwyXqaSTDB7FnP2tW1JRN7I
zqmuRwjSSJbqEBAMrUtK9SaSpUOmGnXje1NBAI+fWNehGFT2GJhzZDJs9PPFCOfFS1N/23qG9+iR
QXk7WvHoXyQAaH1IbIHxxQySttq3IwFBSlTEl5ktufNyHnCQIWlkSTL707UDQetMS0K8RWOFHwkT
60tEf/HSIirvKgUJgrS2qw9Oln24bjs7Z/QlAkTIg4k7L4oRQJJpuRBSlSOyLa3JSMJPZYsIJcKw
mn1Yot/F75qRKeWjUSHH7UhANvhawBeLZKLFYiLqAE1uG4I2sWQEDcmvZ3UcMNLeZBhBc6uLz0c3
DI+NifUrz/C2WY2SzzQjZ3VwER5dCLN0bolVIuY5ne/BkndXDXVnLBTI9jaZ8nctye0hsOTwzGyJ
qg0t6FvjWMbdAWRcNb62bk4jp+srkpZ7p9sUduJdK1K3b2CF1f22cAt713NHNyZKr/4+Iqbw0e00
fjVnTmp3o+E1FmdkKS9YWlpuJBmQTJAV6GWNHhOuajQ6RBHfjMV0HB14bjNcj8YXzb5AYf0iq7z9
UAI47jSoSxMk8dqr500spuam0IuEEzcKFFr9QYOQFX6cFYDg4xKlW0OKrzsdLfAeqzl35Pe6mGIC
EMCvQySls5SMElW7V7d04CL7qims7IYsRHHL/equdZII8zJo5ldXYJ0Q3LQIjQ7iEJDqtACzBXAS
lB/2gC9apP5NtdSVKvqyUYp1F50XvptGOM9ZO78ih5Bf0twuL8x2rMGaLz8wyYjCrmR9llTebILf
MM6s2vqobUe5a0zzDWhfjPoRTFwvIHg6e0w1eF5ZV2f+YCB76J27MH5HM4zwQUST8aJduEkV95iB
CanoZD/MtqrW4zzVRw+VIqwOwpMLbxqPapnwoQv55zUfBUrdW9dJ0E7sTqppTXu72pZamLvUxEHM
TLdu5WQexoK9fT6e57rZElH5kNsN4gjeumiNrpGyF67ixtbJV7reCEDcol/rsHmzSaTeNgBzLgPT
nI8snTB78YZ9HzXJPGtbwssL1Veof+cU5syRPmgZBS+enlZjWFzn3fxYuC8YXsfeHB+BI4ny1iIQ
uwKmTtRPmSf9IW6BI/Filtn9aNCwWcFytO578eHMmE5RB2+QBaGUi78Q5v0NgwLrWBPvk2e0YsOt
7x7QgLrnLZCYxzZ0ko3Z4DumRg5wumNoa4aErBCj2cEatN7aBS1Pyzg4KyJGBeKHCkSn5qUi9zzK
u9UUQ7UBvvruDbDoQWKWcbQbp3o7dy0vUOaQMy91sR2I1I5WYjGx2Ygd1iDLnyKoVhtpmRYGgSUQ
I1XbpGiBTJO8uZ3Hee/E8cHxoRnMwVlcEIYhgq8uuCQia/FiQGCZE5Qx5XpI+2dCqzcCpyLi6U1u
5t13XMhtxSbl0Jpy2zn1Vur+UPeH1NaI9uA7YGVth3DDRLAaKqCKh6GW9nODdmsJnX5hHNsEBHwP
RzFFRza7SKrF/CH9bu0gilrV+YLN0MNVigJzE0kXGuCc6XpH/rH5Cv19ZBFgXRP82xwd5cyXIrNl
s0tSeyTxY2bjNER9+4Z46M2P3FsA3vnBTyXsa6KccI46XbgdjNRUuPP8e6Q26G2RlpIsjEZ35Y8k
fcJ+au5Qws7cb7tGlzpZ4gYlDjbOycleIb2HZwCtviOGTBGdD/JJlFEOYia+BKJx0cXGE3bBl4Ws
gYljWqEFvJF2qbdei3NumpsbNxuau8bwbHSPmuG1NPC1R41ueJ4itC5nbmOq4qgm7dwWAQVCU4cK
q0jQYEb2mB+Icn3uyspak5uR5tuibEYNrzMs98EQ7UPN6x3ORv/h4JYUW+CgU4yUr5xubJFpIEaF
cRHJPJR7bLXeOTgXQgAmfwYb0RbOZe5YR1656ML3K2OjQO6CNgIUm2Lq6XzcKqb5BvHjWQyanHka
Cg5+izF8C4BqNCR6iXk/u+5NboMv14yomzGrrxKbRGaWtRvUaBv2Cxs/m47kDq9yVW+7EpJNUjhA
0eJ1X7f6kBAEiCxUhS7lvx5YuWTt8ZwCwXGOIkcPcEfIi/2uzIYlTk0WC2vYrVASDkMMq77fo6Le
zviRSAgMm6tkuEpaSnp1IFHL4amE36RQj1F3AZotmztMtf0xj9WIg8TG82KOuGKIKJ7yI8YdRCWO
SzRmXBCMrqYAKyQKWehTYWOpM4gqaWSrp0Bn7hFomr3qBU4rxCklmUQ6Qn7WUKFY8TAL9CUtiL4S
GCgaDUeil58P8RjND/7QV5xg3SAXV7DEViTx6nTdYnbbBpE3H8DqehuWPm8Rhva3tpoBn2IbeWGk
+kYRGpJM0TmEIehguiXsYjzMUA+ucmNIvU0bCuh7bQi237BzcBFmpLERR0E25hs1ZdhtUiLKVpMZ
klKPavpSE+qxqVw7fTRQLENXHVJ9yIPeW1cUElClC1eBCmy8nkSFKIhQGzb+V9RZ414TJxAwpbg6
2litjwsZ6ogJ7jIJyJHI3eo5QMqepvKl9Wq5sXPCelfWoJEzG2dujdLDN6uvmG07eAEzjjV8PORD
uOO47ZJxvMICNN3EpYdmTQTPNszxy9ozMPhWUBx07BZ7r8YAzaeia1NXVbL2GKkN0uRW5hDioyI6
BLB+WTy2Lh6GTTPiWpwgc112GEBWaRRFLxFEp34bJj5jaNEcgE7F6cpy5y/ONMFuBVd8kJF9gJq4
NuwoyWngDxWcR7+7CDOdviGDJtCuDEZQB6G+DZ1w7w3Vuel2zV0VRwmKnwxJSuxkhwIxGBS88ayL
BfoSMpy281x8UWl/Npa5Whznt0XoP5Q1DPkg9J4JX45WUWnvZmSjVAa1S8Ob4qThZHB9opmrcp63
Q7avmR/WjGnhVZs5aNvn4Too4nsfkc2GBKUlNiUjQrxGm39nm8OAh5l3aVWxBIb8kDt3aUNcDV4L
cXSmSp37Vty+5JO+i3Lz1g71M9aN/Yi8MDrkOUNO3m1de9Fn1hjlvmXjbA/bUNl2gc7OTG/shMmm
C2HyOQO5UxVAzhTGFMRhKAavY1w2z13oqzskd+K6afFMje1cP0A5PQc4UqhNNcIVS4KBiKtub2ed
t0Gtl33Msdj3odIvde0VUA2J+Vs1ufMUuymBGcL65vXJe1HM+iIGBlSjtXTDo/KQUoML2aN4tfcV
ZPpdnCVPNiqzjcr6YoPfAfzgkEN/G/PzyK3ca6Sv1t51s54AKZbj7ZRcRUJcdMraYohgYvPa8b6Z
44ZkTA3XAxXRJoX5KlW8lkPtfShPUizo6ui66P2jTLJt7csdm9O1pJft9JWx71LWAzmQ6ws06eVh
qIJhJ/24PUjTL5mH0ZYFhpdGq5FhYGPU8/I+risYChOJrENmNYSOyJxWTtbgwtdFtw8y9rdjnTNx
W7R+h3Mbtm6MQy9EewWaLze7D51WFHzFpHAbkZBY7LGvTdHaY1MCq9PDG+fiBHeaGAF+yErITaJX
aYH37UPwAFXc3gVB9bVspng7iGguLhqlUOlNAp+JFcbZmerN/rKpWWTFXaevA1VGG9+tdbVLA6mR
LIoh2ySZiGiQUS/EXk8YeW3KXePQBsJcAapPKwVyEPXdh2XHxhmZDsF2AFzoMG16cbdNbUbVIlAU
ppqk2lqLBlXP4LvNpH0tJxqeXZg8Z+Q4w65iRTUlzUIPjCHY5aoH10QsDr6UDIdNlemnElvayqmM
q0hnH5XVq9tUdmW+wxCbXycJ0+ShYxiN1wlm6BlqAmWYjRybCotGY5Xf5jEI8DB6dhidD7NVlxe6
tKAVsbC3y+KQuUlwF4SLRIMtZqQ3vUlY1hpsa5EdgrFXGpcJ4MAltUhrrOxF59GmQuDcbYIa7ySj
dZDJO0Rnnr2j44L7PplEcKa1nVvHGqGouCGOETydscQkHwY8E0REYiDdxB4Jmn0+2dNzojCJrSN3
5AekBgZd+jcRlD0ffybAm2IVwX8Jn62qGBIco/HY7GEPp1hdeq/+1kj4wKuUIB2WR67IHyeIpfl2
1NP0SH0/s/dNPQXvkZUN3QZn5YKqtuMbr827+0BG/ZfecsNyG81TrC/qdBiPfNI0vo6RHxV7Ao98
8oXmYSJwKtf2a5LUwQ3bDvgNRY0P5poFiTc+xb1VbsMoCaxVmBiT/zQYURlex/WAQyOqtZdcEE4n
o6vKnoRLzlFUMyQVNXbqoLuoq9g8aAUkuqzmM4OgP85FvasuIyzERWm1ArDE/ErvW9nHIiub4JmA
lL4/pxyNSBxfQ7DPMjfYJ6zHuoOeE9JiDfZRVu0StMTkHUqexuAKYu54SQ/+22im56VhdhtgmBYI
C/LgUCoHQ/Y2qkg94hSPL2o1AQ+gM8Mw2GOPdavO0Y/JYGMQhTP9YAT3SaIIgavYiKeMKvO6xmHP
TLJj4quH+Koihyx13pOouVfAn8IjgQTWBVvz6Mhsis/aYRcr9qa4dTO2xTA8c70tlO0Vh3jeYOLF
jseGzWjNTRhb6PfdXuCIS/yLcCLWeld25nbwbcIFudBXeQL6JnG3tZjOYdQ73tdpDtazglkf2lN1
FeHjym+VsmR4wMEz9oQm8dxh1Her27p0N958wwGrl9Ey6x0m2K9ZynI/mnGQkz8UPitstrKG9nM+
tX1Idh2GRJK2ml2cOq8UPIz1OExOsioVUto2uYCQ1V1ioDGkv8ITtGvl2AEgCcl4MzTxT1ki9gPk
uHdshxZuO3cOSR+1ffWQsxdwM148WH/hoM6FF9h3tmU2T6PVPNbnwAnUBeabnNmy5tsVQSfst43O
ubBsUEDEsZQtjlexzSzzSjao5RnOZYBzO8QqssNSGV5D8ZnwQPbEwyi2OT2Lvdh4teSCNdTwSTpg
7AyyKKqXsKc1VBdcteZ2HGCtz1Ne4yiGgjOyOuQKeXZurkhYK87cYG4ItFKyMGirYZUmSTVpIA3I
+HYShW3sHFUBcy1c4xhb1tdgnvSbF+UZcnKjzmDB2X685oFkc+OV8luZGRRdyoqijKIeT8hClnRq
Z+g83lq8c5shQFdMWNDUXkWoaSno2CGCn1jwg1m45du+8ZwHlOLnGZADfwVm9wty4DNPhSNLOKfX
4/b/sHdmvXEjadb+K4O+p8ElyCAv+iYzmYtSqdRqSb4hZEvmvgb3Xz8PXdXf2Cq3/RVmbgYYoNHo
LpVNkQzG8r7nPKcMGfFX2mRMq7qL7mtEZpU/SPGmhLXLpXpsYSXq+xzjraRkFTkbSbvyCpwingbW
Zj/lO7lnTxreovDewjYDU0wKLy4RgxLUPOjW2Z2UaraZRmbtyqrzfrwXTilWlL7qdWy4oB2UVEB/
2vvRKSrnc2fowWWSupIKSGyvLVZmRMm2aYHsVsx3xTaSRaAdENuf0lQZ2zJqLoYSMydIXSpv3kVH
RMoVVB+/KIm9nDqE5xu7nfuKhBHNNkI0XoMFmo/khvRSWtaMFyPUFh5BYZ+qusHIxLbhxQiGZCSE
DnmIhBdBPSFFcUcxAapY1GfjGUk2s6IbE3LYy/JrlkVZclO4s37nBfSF8MfPuIv1THss0yS6HDWy
i85poU/s8toxOHRu3ZhLvExXg6AJmm6+6G2lX1pIrFw/ACqFa4eAY5wk4bxJeza425TqRYkNMC3u
I4hheHSd6BGHS1JcqsgkwcpNs9r0Qf+mw3mCSJnACZvkdAEi5Z7t06T5HmZ8KErjKL7q6ZQPvko5
H2Iaxu5PwfQArqL9EghnuMcyErxmhIJpu97V8ps5kwjrtT4wNmmVgs41lRiXqSZHNAuln3JJBnx6
Cr+k6MePoObCfTCTHb0O0ra0AImjhAHW7Br+5Bq0H7aJwlxabKldE25wW7UywjvFi/dY70inwhPS
Pg+xJTh5aWJcECCGkszxK70LUQEZ2yiY+Svo26aa1u2IKqWrHeHyyvZ2EUfX7KHEAzXxawu/7R4j
sHWcdGWfoYd1uKItbcMaOiQXYZtl90nPyKIuYeBjxPrmCs5neWL7Jmmg0tmTmlUNoD9TLC219jIM
qGc0CKNEkxH3iSNvxQww7f9eV4Hh903R5KAfQzf1LVDmuya1YYo5isgRwBbYbGLKX9PiwvTug/E3
XZ/3XaflQjT1HAP3govo8l2D0RzrluBx2hd0FQDSJSamUiN5TCPnkUPrsKEZ1SIgEuVvOhnvWzPf
rmujF6dNrVu6vfxe391ghCA81CCgrPs8z3Z6E6ZX+VRWv9E9vG9cLlcBSm44yJjIln//GCEDtxHG
ZxqJwllbwDLCHCbLLF0MSU5/aHugFr9+ce/7wt+uuPQuJV4VJHbvOlxw+CerHOglFvlZgy+kBOQZ
+zcXed9zWi5CY9TDD0MXzTTePTx2lgWKukUqGB8oO3Pq8r3eguCV/OYt/exCxGNBrKA2ZBF+9uNb
qjJT5OYixBDUkEMt2CVF2mCnLerbOEh+01L/ycVsBAv0QA3yuPAC/Hgx3OPCdLOWiy28TbYe7LNV
SfaoZf3m+f1Fu8ADtOkrCwcjgEA88O4B6jKZQiTmjL4n7wwp2WkeIB5XLA5FQ7083rr2wTF+N+Z/
coNMctwiUidcAe9vMG6AeuoB5yIgAsUGXK7+OAbY5IsUhGZQJtpvHuhPvjEEkZgdyLpevrN3dxlR
pG2yiWHiLWQ0Fig4J8Lwfz3gf34Rx0G5zRxCjtePb83W2S8MMZ+YNChFtKBRYLeI6Tdv7CePztMl
Ug9EfM6inPrxKh0dVjVYPLrCPef9bTG8iui2yT7++l6+fTjfN3MZF1yGWRA3CiyS981VsJ6gjxM4
9WZGqyzB7hQPL6x+6HayCytJrhH1bC09KzFaByvZuPs0cS5NSUrF4D6YBY9ZU4JcgdK7loP6+18j
HyKCUdrnEqnhu7klanNVd+waqD8Z+b4qKNn3U1UcGlQ6AKxDb//rx7G8uh+fhtBNlJqSwYqG2X6n
izAGaZVmxVfiqmTnhbDBXPcqaQASddMeDvl2iprPbZo9/fqyf33XArW0y+lIAAyi5/jju45Z/etU
wlcE7LFj5diMRBbYyrkNWvc3g/enlxI2Jge+Sg/rwY+XAnqUmv1SqcgpC6d0hdCbGA3H7N+sQ8uX
9uOTZEFAGcpC59kGb+/H6xS0uwCZMY9asEVo027ajmwLYyZsh3y0FrwLINxfP8W/yH8lGwdLfNPs
2Eh3vHdfvzs4FmQyVvbOEBZUKWPXRksqctzRKtcflJE+q1LtQ/oatc55NaVqZ7W3SUIv89e/yl/u
XjhMs4shDAMEuZzvnnKvGXBIFtWHHXO31k1JzBStwpXVcEzL9sQy/fp6fxm3y/Uw0MIYpRbD/uLH
p23T54JwYNI18LPr9jiv6g1qv8d29+vL/GVzwWWW2XURnpMkKd99joVDAcHh3LCmHF6ssHlI4q6m
28qGHFLEMUEt/ea/d0XzxxvzCsslfqZq1k72Cp163Wca/ROaEFq7TfLfrpLvjFbIB4lfYsHC5eUu
8/u7EYRUqW5DlxUYitCF4QRXlso3FWdUyiNluDdhe4WVto0q8ceA+Z+2Xv4vMlWay1Ly712VpKmn
cfHyH9sXVX5vrvz2x/5wV5ofmBUxN7BJN2ydZYq5bHhT7T//odkf0PWaLFgGQkhLonH/f/ZKw/7A
XOp5i81gkSk5/IhQnzb65z+8DwLYjYQ+QkyO/i1/85u1FVPp9R9zF35UrK7/9f+/NzuyTXunTLL4
yxZ3HBMpVRvdst995hlZJeCC0XwM+HUMlGTzlZV71lu7JNT3tEiQmQBBcArP2eWUzp9ZLrd1H+01
VICEwI3UE+uJPLYAQINMgs2gsSEjrZkqUuXJ4xxEtHez1G/MSWxR7cZ7gv4IiJ5CQb+5gbqmEsq9
4qFp2otpWLJxzSj2M1fWe4I9nGOpkrtII29xVH21CUKqQiXnTtz2Wx3GbDMF4alC9OO7CC/Pbi+6
delp8HG0hT2PRv0Wa3a4qabgZpqmx6CAtQPxt63lNo+w0DhwpR69mKRtQxaX01I4yYGdbUAvmE/5
iNq7mnPQITWKhVlZ4zpwAIwEunqg32dTXeWYTLRSvpJO/jWHsekH9aCudcJNvtpa/Ml0pwxMm5Ft
FKWFgxkTHZdz0XPideJIKTK9cfAlAHiy2Cl5qn+IZU43sQuAF9tBqM++wWJ4C65MW9ehfUMCwmaq
nE9enxmvY8JOBxDImA+bwqj0m2ks+nBTKxFcwn+rDK6KBKBuZ+vkUdMo/QH64xZolfu1jgzbjyKr
S327lZDfvSoPn0tXmSRpjaYCKmLKx6wOLAyp8TxdQxfJrxApo9No8gomTiitg7Ldob4GSl2c4kZ+
9dqMHhZbMlifMA6mw8Qqu1uQKRN6ldaLgCZRPR+sdVK4zrpTfQxHpRg46nVIYTZDmHtPJuDe8TP6
zmBDioBOuqrFmaztCRm8r/VQp34kb0h1F34+GzGIexjNLYxcVEO0GzSeXZ1elvHc+ERRFyAysjG/
GM3MOfceb4P2ReWHbTyfg6a6EqaewztCfnCV4YgilRml1BzKj3IozPQiNkWxKw1Bn6mCP0dc2JZI
6U85kCBivPV1Sy37EYkpkcxlAUQeEVOlL1R729oEpjy4EG/OZDJEFxPhNzBB6B7cVDq77bwrroJB
XIpUp4gmqbTTdGmnJ1knJ/pDfuiSndeZLoU8BzBr6Hd52q9j5EpWoe2jyaC+ixyE6hvkUAwJvU1j
S6Znq5e7DC2Sm8JsztU9rbA1Pb4MOCAV6rQfr0YI461zaK3bvryr7YY2KLo680u6UBmnieepP+l2
om6hOp6DHt+sqHdMR+T/QHvWA/OYNdDOp+AU0sMd6TsgsG3InDXRKeQ95VZ3H8cJyZV6TM2p5q1q
3tGN2ffyqrYU5I7EaKxddE+7PoUs3KEfYL9uEWMVqYte2PO1HXHdKEnHlZaH0q9lVt3x2VzSJZ1Q
JLj6pzh1HyIQvNZs7yZ4LHXnHYAsU3ED9NwmZ2I7iOuV66mZj0KITRR/FcwqcjSig4Ix+TA01LkM
uOOE/uwEAAf2Ag01UdSNGbbvVOU285z6FLDjvoySqQfME38ts+w6S4hzmBPprju9fqrq4ZUmbeDX
fI0HU3THccw33ZjBcVMvWRzv4K/PeyQdn6ciHcNTNgewmmLV7SakgdlNiTV6k0LAo1hG8wua7E7C
aCFOFkZuO7brkh5peFiQRdY2qWAYJT2AegKXqE/mGTHuD+G3YoLG6o5DEPzhRtPJv1PZXZhGb7EG
+GviURmRS6d8RvPR01gN+tkvHKGtEsjTtwKCyqs1N7e6pge3cFdic4VI4iqJwL75ASkW8Bh1rz/Z
KL03ZqU1e3IFpbOClHwIw8r4iMyS1miuyieN5g+ivybwNTRUZHsAiFylxkwcvPJOYgnwCkxKV605
+00FMs0tHaQHtjhR8roDT1qw73SfkMUiIsuS8TB4fbfKeh0YWoLWm9jECzd0yaKEZ4d+c3JhFHl+
UrmYrvN7IyPNqe43UVsBcJvb7LIOiuQcFEvTiRwRLDObUm8f65xkjPSFlJY1JK07iRJ1JUv9zY2d
fUhcRKGwfcbpzmhjVhVwy8ewrysfbfcXDNgnN+2+5GOs0JNSa0vL9KahF1xrJBpPYcfiY8T7fMQa
N0hir5zUp+9K0NeIHnCeEYa50PfoyUmaLcjHl1YKYRwEcTAVUmGIEESu8rn6Ehg66X1tcTHqXvKK
qMbd2WXx6qFmBxSsb2nJrnNbrNEfdutCJ4cyyK+mPD7XNVEISQPZty8iP4URGhCOVqU9OfMfjfHj
PD8r21rX6FkinjbRc6tl0CmJ/KQfLrOGVa0Vid92497WnmOtQFJA5xOCwaN0012iPWPK3nf1cJJi
vKcuT4J9U6Pq8AgmAHBc2nKH0OemyZbMlvEwo3kAV+Ogu+6vw7Y6W2F3jCuUPHFSfJYyylaxq07m
rB861aDtECi/MjSi4iGoo6dAaBd9312kDOISGiqG0SM7epjBBuq+UP+EBOzKyauDIJQql6dZdoR3
kXWmWbQCBcX5RruSXvE293c1yPMtWhfAthVaEbpiX53Ahtdq7wLzRXRkhiTAwIHU0E6274RlP03q
ay6zfZ+HJzpPKK8KZmJsVggq91XQOCuisK+TDg15F11TRBVLfRZd8aTzmZurXkJed93oRE78YEFM
y7MvtR4fwoqytYIFQdRbN8HWbMWw9cgAdd21xWsHSG6jzjXRygb9rs417eDq6pCBqNZgsSQ0hCDs
rCL1GI3hkXb1NEQ7CATbEd0s7kYSCvWhugAbB8eTzBZoYGRRjDd91IMv9wq/C7xXPlqKW9YugGAD
xy6YENhZoHcG7dWpqsOScMEDWzM01lMWHcp8Yil0dwVCgqSHh+XcE3D00iAzsRJtMzNthAtWMWqb
q0DvVnrR4o6GeG9l64KEM+Tqawm9KxCgF+H9run+rM0kPbmKsv6c5c+penMz52pcBJHGBNRqQtVs
b22asDPSzzUytw1o76FNDqHs3U2GNXstogbUOLCyu1pHawKS2LYjpipxiXmDtBiou7oR3nSye6Ct
pG1y8jXybpM7Wbm3enR+o9ISbtSbLloos504pCbPhCD6sctPfFqQigjsScWFowJ7xVnyqqmB9RWD
vHGQ30DwJ1LP6mhNSbCkcyx9Oj23gOdH3oS6BYO16tv+WotYFkc8ANGA1IcQOE9XG3NQKG2I9R3I
bLHU3cgxdlO2EG5jWn2kFNfdRoix30MTe/LIfbvvC1K+LNLijp7G8HN6HSzXqNn3kxU/GeW9N49X
bWXdlSUin95EWNveRG59xA17KenuDspkxyk8uqvqYsFCOWF9Ixrz1o37/WjGnwadYN4u32repQk3
NZr1HQG20NHKDTLty3xw7wFD9NtZb1+XCX2bi5z1oOx3Gar0ddM+1IV5wH+wWvam27RCZg0E7sGL
Ar8B6TJAqpZ9u5XTo1jSCEiZ2RaxjTTRvcggcLqYvPGhRT4Jw/ShbIBMYGY3NsBygNpfwuZzEU3x
jq16xFAisCE3Ozw3+bMxuZ/MbCTwh+YqDQ2mAIP5wkweraLwAckdwNcsueOsGcwL/Vx4a8M2WTni
1F5ZMnhp7X4NE/HKKgkw4UOSBdzRHJqGNWxV6mA2PeUWGSThVYAYGxqVK85A17CGItBT9bPqaUhl
ApQa8rdK/2SRg5jqaBACUIjh7Kd66dtEydDI1FY1INoydzdtANSCOYZilrUjAtd3Y14ItQk5zAcC
Q1EvxDvOn/vRghZtegyegd5PZe4WvfsuLlk1EuHXme34aSmDXSuqVS2CW1l/ApE5UYklV2QWt9Qk
4K4A9FsNqbsljWVVUyokYMQ4JLrbr6W85IC3Dci/izHgrl0IXjXylHgiEnb0rmxyo9ZaRkKVWgvj
RUlB1pT8bIRfMoIKd05Uo45PLjrjkWrkCzgyxox1HzdptM0BnQsTuVRCtAQbS+R5JWqfTxEyn2d3
SVhJCzehyzqY025uOEjGJlRSxFJ3DfzUj5AskuWfhdNJjZW9beOKPYTTloe2C1kwFdmoIPIsWKqo
SrPCOVpIkjXbQjSB6g2IubEKtWVIOr2PrOEaAODnHP3LZozrO2OUWzTZBFIN6tGso9vBFs1joqev
MDMg3aeXSINXpkGoyRzfAC7WfXIPrgKAA4pUzSbOyWmAPI80AqRr81oLUhMZQt7onqg1XmVC+CpL
NZC7Jfh9AEOs/H4fLmrjRl0nHsc909DSU9HXyVXlNd5+UrbJ7jRrgGOTSYz4GT9A3lxx0tW2feFZ
h25I7busNdXWg1j41Doy/RRoMznP5OusY2GqS4eewrqttPkT6QU1KpBe8+nBuad+1sC3uXZZrg0T
jQpt+cHZthm8aIvODtgYrSNIT5O4wDYGEQNfSTAjgZPYuOEqTazuHNqA2Nb2jBR6VZS1M4NAXpLm
Q6OJEPl3wVD6KjYr45JsUh1tFHKJrvT2STl27iZo09D+mOvEZcGM7kPSUmEanwInjHeMNLRVxQzN
OU7Yd8xswa8ruHkA95ly11FHiIUXW2gkJKyzltw8iOH4KVfwwY0L12zI+2uzkOJoQ/QrsMdSGEit
gZ7TGZdhSbhGzv8WbCweO+bRmPdmchQVmQZm3XKRD5MgMMB/n2GNw98sxghdMAJXwruEQ4gAm43B
YPJmk9qSZxpX4krWtOAQCzvxYVZL6KcKJ7JnG9kcvS7zYJexEijL0Qq2ZOWcr/U6ZESnuUiKVTFC
5A5aRYIwWhjeID/cd+x+V30TFacunLn5zk2rG0pI2URyqNKG5Owamo3VEifMfG8TmgqfZIShEboe
KN/JM2g51hzXNkILpo91gQhh6wi+pSadlm1nOK2cRK/UMYT7nuBZDeSCifSkZnxxWZb1Qwt6pZrR
vdpNau2TOdVruK9GbVQn0HaEtG9i5CHjISi8IrtMhlEf2e0auC70ZDZ6ztdylM0VwYD1cMhm6Yx3
CfhQ440DXCTf4sJj+hlUIfBxBs74lMcYGttWzHvdcDC5BCNZOWPjoqeeS8e4rQUehDUzgXEMwOww
M8VjPe2Q5GTBzm7dBoowqUpcl9mE+awq3FPiuG6FaMjsSHYexwQZL/+ILYEXQnFNBPR6wvISdXLI
QgxXXqpRiO9RrX1G5L3wgWEwdhfBCMRxq88TKl3bIsPFqsfe3uVhwF5vagl/QAyhy3OFMwuXiWdo
t47KrLei8rrPaCqghhijeitbdiiZR+etbapoNxaTuqiIon+uDAOEJTp5cz4M+qQvkaaBRLSZTaZf
2FXR7gpEDbdRnBBMnwThTRKQHbxx69mJV84YkswYj+YBYqdakwAbP8VZoo49BIObTumNL3SCOFYR
00CPMy/g/JCGxlvrBN7B7lPvrmpt97aGowujsrNvdLEgFdJiMC4aVRG97eS299gOiU1k80DyY03P
bUCzriAgO7WaKGxMyYTPOa+Wtz8gxK1i27vm/ETmhZYkB2VgNgGPiLTIDoj62o5Sdx9HO2q/6o3L
WCfxYCLPMSruCrp/5yJutC2UKfNItDrnBeOSYEGqXjJlD5EjRzk488RMNzY6QW12Fpp35GZ6T/TH
qovEKMO7oG3Yj4hBeZSy+sU+wmb8Ko9N70l1E6s3KTeJtwE5Hr5gSYDwkHM2TpQyvqQyE9mq7Y38
Y5JONmXGEORxUkXl1Uxz880IizPjKFuhaku+aomLu2oc5r7cma1iieE5O8iT4yud0LnWL5hf2LSH
VYd0PDcGzHmheLZQekMvdWiwXbYInh+NsWI3E0qyZyqrR4iaGxzfZmG2FcML0tmqtseZml8bDQ/U
XAd0coPe7w0PrWlKMMQciTOsSKarzBK7Cn0q0SJdl227USl4neS9YT6wrxGsofWdrfJgzZ+i5hZx
JYwtqCxolHaTlOOd7K0YQZmTX1jObG1j2Zb2qgPJvIEVFL8ZhHpV69EIcAJmTXgdhq64I2yCA4KA
wmEWsUJ1FnHwpQSttiERxaesCwXH1up2TsV0Zdg1mszWco82wtg9z7u9sZhh2HY0BTrZewvpGCii
sMJdUcPtxtqIC9RWK4eALY434JqOqWVQf3EbnJpWEqxri2xxZyj0dW8HVFTbq26ITiRO7Sc72fFZ
4Vhr0qd6su8a/FgDQLoRI0oevhYi26lMoMsjGFllh9yb9h2wVyD9bDvmwNeDubscXKT50NaMdSVK
k8FZVCtXUnA2yqY/iXII8F5NNoefFFhF3mqP+F+ifKuXg/MxzZidLISh5nVQt/GTo5LjhMDs8wj1
/5RPo/V1YOOQrCah90cU4elTVk7TGz7y7NkQLV6+idCbMWp8WH7pwFc0yWbfY7XwDi1i1IQ9YVqM
O8ZnvmTYeiYBuEXySu5BdE7T2foiZiSXTMpa7MtUZA862LVnp/Qq+kW6BXAxgdkeNrXsyOoi9StK
u3tjNgokCRqRp5MZzjeDbEktdfXW+ZxAqr0wY7ax/Eu7zh70PeB2HKFGJrEUVOzeB1TLLw2Zun4y
tPXZKjJCJ2pb36FGk5y55LwrNByTFth0xBxhFxynSeB7biNz3Udj9DQ1ubEbotxce3oHeLo8E1Uw
bYIqdpBZhbiYkDcf9AAFCpNpreNrYiEnCdhbPskxbrfRXJ/6IVfUnlE4hqTdUNYi9tgKHV9kBrG5
ITXeufOgS88j6XLWvjK16LUlYBuZuzq2I4aEoEPBXAaO2KSzLTZoBS8laeOr0Pbuck1xmG1Vv1eQ
SdkrRCzspF4h9iC4M3hwTJHsMDUll4REI72vWsd3ymlG7l0+j3HzlvTjJgHOEJp0nTNRFBcdpfg1
3p9yA9cFf3L+Ucs03yJB7kVOBDxVUUJgM3ztru52oYvVGE8dhZjBeUAn0BLNFMhzVyRUWoBvbKlp
+Rhb2NJB7ltT4G3OTmXf9UOIslWfke0pGXw23eJIM2IzIMbckRL1XFdUMAkcX4mcYexVqKU0ukNA
twjJ7F8TG0kMBy0UDhgpp7a/CUKnxsjLc+mzXPqd2z+SDdHwHdtXFG2Sj2w/011p9z1KXG0XxEQm
jKRa8NdMt66VbOgLbUOMaNu+90pfAAHfl1ZvH1BbGAQSd3zKRdM/T2aWs7VuKFagTrvO7Cey1Heq
ay5CSrv+tBxuLGe6MVKvxfmYHDuA3/t2Hq155aaL8bhp5XrM0xBmvbuAyM2z1TiUiWNjZaR8S6WL
+scGZkGhzh2+uPMAoszRtxyvqwOqv34FYHI1EF13m2GxaHWZ+2bYj9jma59uzCdIycQQphU7pq59
FCml89qrt4R+0EsT9nCtuQ3Dg33YutWcdK0HAEgHYzyosd1ngtpjEsXNzTAwYtIMGhiaVeY6B5N6
3mWXeZNWyFj1k+cpg+Ty/F4Z06UZjq/jiBS4qo8uGAxivj4Sk0ypb2jv2MGTilDm2U1lyPE1pHBn
4iS4UmhHPyVxKs+OTu7xPDbdnnm3gzKdZUeXGDk2H9zM0JXzDbrVz20n8TPypUV0FzcAbvQVEt6Q
vk54lTfRg6CIrydlTv3eZGffHfD+rWeV3tAi3Oeu3EdRkq17d2R1Gth+WZg+iFpUWncmANivxoRM
jVneTLDkrWYqbhJV2y/l2Lu3tkfwDJ0mhi1a6ezotSHbitEU9yMngXWW9cofZgjPTllsSQek4EaX
Zde3WXuJSubCXOTjvT5c4YPsPnrkK50DTRFg2sa3RjFTcmtd8siqUeCJA8AQee5LXdNWXNf4XU/D
YFDVwch70EtBQczYtJmOnr829gUhEO7itDC7YTfgoN2WnXWPQlbDQDA2F12Rt5/HZMKx16YVg6K4
teJwTSbPJbLIW8wEn00r3GVMiWjT1rxRyO79yvTu0oKuDQ4AAizMwxRoxzAVB/JZiOQsP1XTsI6L
/jhoectGvCHtuypTX82UE6sqo7TOxO5l4wIm1b9YPZ6EjLtJkvoV9dsteWPH0orPWDzBGRBwTonf
2XFamvZOpEfb3sw+4m4/9JFpPXT5ot2uDwXuyFWXfysL8iGMkak+jlOiHsdc80GgkEIVqWpNJpK5
NaLZPsqmfk7CiOjrhGYBHe7F+Tl2W7TFoc+6jF5fH56kko8qL+84zmYP3E6O1Hcgz9Q9YNJCj07F
GJsabpzw0iL6L6qOCQWk66HT42032eckfjWzIYlXiaIuU0/9VuKfHTkQPse9OX5umtE+9/HQvsbh
0OFCx5y9gQK/VNLj2sMOxCcoVqVGkXSFTsa7yYuAIIPUHb2PIUcQ7UiHXDtbk1s8l6Ftv+hLzY1Y
bKB8qbt8Ty56Fm3Nvq1RPny7elPlWpZvzGJq2cIUGTl8PcmMtknioRWo/gzz0d24VaSfDMdJZ5Io
aEiJTJ+/yIgtBvWY/I3NaEgfMenXrcw6JrDMCMNjaNG8pBj8hmF8RTyQj3Nw2JGXY66j1kmegdBM
wykQ1kRxUyUNwSzFaECga/+Et/wtEcj/H1z7DEbkrm3e3trTS/W/gLDtoST691qQXfeSf68BWf7t
PyQghhAfPJDStuC/dfubgPQPCcjyExyJKEQQWRkmWpM/8dqG9QHxJ8BFxIwOmGiTv+xP/Qc/Qrvk
oMjiZ+BWhfl38NrCQnv0h0zk8PrPf7i67gDaWWDQAiwEeL3l598JukMdPa1Jx/082FV77+Zdt8eM
mnw2SLBmf8QU8Rg7MvL2utQzqCZD7ctyBNfsJYlNBng7NfvYPOGdJ0i8ppJzm3uedmvRuzwnuWc+
TmR93Bu2Cj6FFNz9cjEDdTWulJKsre0Y0uabUvEQamPHB9Vrtwg5SMAZg/HBCNqEAQ4L8zJqZP0F
e/bWxSJ3E49pWkMHE730WXyxaQ4Uny5ysxpJ3CQqc4UDur5csLh/or3+b3j/Y9E1//vh7dfdS1s2
8Uv2H7suLt5evh/ryx/9c6wbyJOMhTWG9MyVCCf/JXeyl5GOOtxjqDPWzEXc/edotz58+7f5kTQ9
sjgXeNKfo13j73NcBimjE+EaLVX37wx3i8t/N9z5fSz441RZ+bQ8fsO/iFRHT1SqoClWFalLFGHW
Ozu8eRWIgTwunrROSz7BcVyCs7GByRU5EhyiyOtsm1NWhXKgUwQaGpP7MLN3l3Yk/aB30idyO9n2
c+oZWQw9rfsSl7r2YnO6yY5CZwHkgK2Xir6YrS2sVuHe68W0xFHog0AGGEfNORApOwbbpOMtAxxt
vgarHXiQiMaDqCyzuOykZtU4pkXTHb57m38Kw74Xgr0Te6ICQwRmw/lflMpgzN6JL0Mxj3ZFQJ/0
guFCj8vuyQCKehizObokGczYgXe2I/ZaZfj46ysv+rL/moF4JVzZ0y0KG0iWecOL2Pe7GSgyiBXh
vlZgCBEDOSR8IXqtTr++iPv+xRv6MuhsRiYAURcK/Y9XQVYGu4KNNSZQI1xjGcY0GZOwdqNrBtQ6
4u4U+ybZ2nAEtF7vbxKtiNj+Rxqhqr6iv9TQHuiqlEr+BL+BM9IcNpeCwx7W/GTivKZlISZ+QvJw
ShOkQkQ3XC56wdGgBOAWu5YPhtcTH9c2LTWLGb8yq/to9+S3t0NLHyOkpyPpQ9+llKlfpyqr6XBG
tmcR2zXL7LbjRPDMiTy6SqPI/NqUoxNvqlCf5gsQ7fqLRRx2uo5MOE40KCj21iTCFZxN6uqzN6vs
rSp6DLDIeKz6IrdCkWw05ufEb+idJqcREfC8EWU+EPDZ9EXo10KvnzGYClBEym3eXKfHqk42lWv6
6RzENfVTUtFwlmcBEpWpc/S9qDM13QSM9muPwxvyc7PsE19UpvFkslmmZqt1BqlKYV++ka0yj/t+
qMe7uWh1AZGKjdJaAbHXaPIZsbchVDlIj2lASROrWdaXiKEaOt5UXRABzXq4GgO7/izsMJvWphcp
5f967LyTZLs6sxLMO8MxJfMaK+a7EarNZZxm6rV0o/LCrhvtpsfkXHHeAdczZJTOOGCtOm74eYgQ
KyEhu8qLDP0gB75VZkTh/tsv9H9r0D8WMfYv1iAyopsfV57lD/yx8gjrA9kAtuT7Zsskkdz+a+Uh
4ITo92WCgcHHLMcS8q+Vx3A/6DCR2AaZ1qJ/XdaDf+2zzA8wfg2E/+zPvjnC3slqfyWzfT/HMecY
BoucMLHzLMDIH2ef2GbfH2mUquHhm9shBAuVks2z++5p/GQOf2eLWFT6y3+4DssbHpB3c1yk0hK9
pU16CK7Sp5Zz3l4WZX8RAU+hXdcO+W+E7e8nVa6GLQAgPQRgrETvpcPjLOtcMomuxpoFzhtldYA9
015wRk1+c6m/PMHlUnyILN48wL9AYyfUfOQBL2VnCq2fWMKrdahV0f2vn+Aiuf5hMeICuFf+UER7
dGIYXt8vRoYzhZExQoS0Uq+6LmSAOQrdQ3NnapTKoqws3yBP0MwSnWltR0N228xQxRPNPLkVxpz9
hrz5kyfM2MVpafGAcYO9GzhoFIfS6/h9EsI3OP/LQFuXqlUvYUc6xa9v/qfX4tQBSQV/BC7FH+89
LNKc6g5sJ0VWxRlFY3dfSbpTscyQQf36Wt9W9e9X/eVBI28nIwV5u8sJ5MeLDfF/sncmvZHj2p7/
Ko2314UmSuSiNzE57LTTds6ZGyFHzQM1S5/+/ZT1Gu2Qox1wrRu4QBWqbiWDFHnIc85/qKcJpRre
XSTeN1atgg+eCOW+LpFVoiJYPlBZ1TeR2RL1awvIhDYt/MGRjNogTeYtlF+q8bja9Zi9Z9PBrYL2
zcs/8syeQ4iZzQYBCB7Fmog38aFnCy91ZA7p1AYOHe3KLrvX72zPYxWAtnhwetdMPLOIOx9MJqAZ
TesOzzb3Q+p7wLlensz6gceCs4OIZp7DC1jIVXCIVV4PVDjBCNlze8AYL7ymUWX/LKekvnbyCSBI
BJ9sD6/Ufv/y0OdOlTRdCQ2QAC0da9l5T554tlsNSRtGFD1xIalAOHv+UYW8rw84z1n3IgnBvIW9
LXj/yYUtoMAUFngRwHz0hvI3PPvy9avOrvMpf7P2PuH/9CdRJNdemVKHlVgcPsKPH3dVI/ML8eRM
RJZicVsSAng1geV0FAMuJ/o4CXEfY0SUHWcEB020ZPxN7on5sIBgfr681sufuDpX7FfyJKjTXDlr
0laggQsAFBabsEZvg3XEABcm3b9YPUX1weJKBcaoVmGSnq/lz6ECsJpi9I6TTb2ZSkMeXj8XkkJe
rjB+iRVczk+3zZzjXjjmaNfFTdU/WGUW72lx6/uXRzkT9sBAIDXrwSb0IWafjmIsxAyka8jpKLig
2jMgFIa3JDQWmlIvD3Xm4yDj79ucBJNsax30fCBwntHmAoAXj3M5gkEugvmSMPayLKstQD7F04UN
p0iaVxMyxxoFELNllMbriJPAZGIrpcLo7crafg9cDvlKRz70kboQMM8s5eKgAWlQoHIMtel0KaXA
49Kg07+hcxltKtHk6Jz03taui0vmIMtltJ4k1FZqCpCg/KUscLI3/Dz125GrfNPTI8o6r98pp9hG
ZthtjMK+0fT0LwTQcx+Pu4BqGS8eboVVABWqlC2NAxcPYGfC8Rc/8cah+/vyFjm3hJTh8JqhxEth
cPkVT0MlaoSzPfjAIoreocXoRoeuBeo1dJ1z4RCf2yfCJCi5WDfQm1kd4tDNh94bELweTS+8VqG0
r3OTdsVSvLlNHLhGtpFmH0BQ9Qezcs0Lw5+bKbUMtZjqsFG91UxLhJoKkDjEkNzj2jNc2hOqbu+o
Z1cXFvXcZsHcBS8v6Ps85lePjQLhMWjEPZ+uHu7HoHg3xUGNODOSqkFyK0PgjS9/xeW3n+5On5oV
t4sDBdMEH3P6FbsFFSN7wC3wZaFrpNBl4liL/etHkfCSl/fJUj1xTkcZEeXpggDaQAwAZgecxT6U
WeDfvjzK8+8E9GapQS9GqbAOV6MIRA9mGoB00UD2vQcDqX52SNb+yoJ5vrow1PJnrdeN2MW7G4sV
G1390xnZaVQzVTIY3oY+btexrLqdEzszFWGrF/dq6DvkxuSAQGAuenh0gr/NAJAPZrsz3D7+NgOg
ha2oSoSVhqZ3ja1QY/snNvtsPoyD9mn9U9myNygugjFH4Q7GjZe1/aFUdXw3QdWE2tL2gwMjwdC/
VFRkDuaoZl/B7/PcEf8PW3wIphZASFp02PMWsZtnoFBj8SPwkAl0uBTvhSiSzyV0bndTVfxqfq/t
DW+EVbgfokLwpG8zVYCG4Qd/hd3Y0TEG+HwL4i5kijgV3wS+hMXDtqbCMqjGmBGposyx7RwxxkDf
c1deILyf2bd0ATDJpk8heSUue+FJ9MnGxMei1nTAUAr7Lu+qbxKx0+sLX/n5R6aYQtShFoe/3vqW
SMFNNUixgKDq0+lNQl3zCGol2uo8ay5tqDNDoQ2x9DjUchRX+ynR4FFKEbubeUSuJvVSAAnBJMJd
3k/ZJXmXM89cH04+6jhk4CQMawJ7AW21HDISqMKv/J9DJyzahVmlHuoR414UdulHb32VB1urXvgx
ibSnX07UxFdoJyaPWqj2wlL/fVmvDhQriY+d4Ip0/vaRnn7QrnKASvHERarQzm7aymugKqE/dzQS
VYA+LjJ5pwW7beOIhcs2NOEIBAB/1E1ZzbQpw1j442Z0CvKwDL2nRz1KkHkv74jn8ZnvTYUSA4vF
S8pZxecSz+UGNTfBEuX2j0ZTV0srQ/wh6bd/D5PlvQ2jpPv98qBn4hoIf+o+goK9a6/tQ2AaASEs
MdSuwHbe5lA9drkZW8e5TY0LpkLn5iepyZjUpUAcrp3MUitJyK8KsRERiawpZ2+D291jHZe/waK9
hXk9X1jRc5NbKOeOxMoSEuVq4zsBrgFJuJRLukEfm0rYnzL+IaLzoKAuPIzOjUW5iX4Kjwl0MlYP
owJ3cR5hDc90C3SHNRgefRCnujU0onyv/2aMYKPbQHGOs3YanyS3HbBKnixzaw1HPzfZHRmZW3tR
uebspNiLLpIUFEP+9k2fRMJhXhCsPXkU+qAOfADq2xv0j5JDSXJ6ybf1XNiF7E+BC+HrJTSeTivy
cfuGBCpAEFXpHYLm84GE2fvx8uKdGcXmYkUWSlLcQVfgdBQQt1aPNYLYQM3I79M6LY9oC+Hl8C+G
YR5Ls9unw7YchicrRz8L4ODAdhgpa1wXQEVuKd2bx9ePwquERwmSXZa51tIikFEBo9u3ESDtHtEg
mHahVvaFg7sEnlX4tEmnXfRsSEFRSTidC+28UoCmFBsyeS5FN/8TWN2DFfu3+CC+0uGMXUZ986+o
GqkuHcrVOUrmDvCxw2BcMA7kLeTOlBlBM4ns11e2GIrk3STTcJGZWSVqo2sAHRs8Ad8qlLcw9+UB
kE5/Id09s3oOghMkaLzllpO0Wj1A3mUyk8vIzPSP0qBpOeaj+16jj78NncG+UCxdO4stK0gFDcAE
O4/5LVobT7feqBp/YrWoM1UF7G2/SO3PwnLbG4OC9ONcWfOvOJ2t93T8Sm/Th11/HPh9Vy9vzXPT
dpbzxb5E6G2dms6ON4LGJ9preElHjTbfHhFE+1OLOcB2CtrhwlE4Nx6RAxAJx+G5bk7OGQmymVmH
tYmqFE34gxqi6GM7B/OGgG08vjy/M6GRjggd28XCDaGpVRCu+5Fi+N86sdF0BwkbaWf1wGcptX35
FyNRPUPuzfMX0Z7T7xknLjjIbOSpbIIAHoQltirpizdZ1w+vLl3A/wROBaLG/huHT4cKVWnA6uFM
a9N9aJzC/4QE6nznyfFSl2YJs6uYwsW1ABoEAiliHexFZKsESVhvU9t9+sCt8F76xgTQt6ZJEyEh
suuxaDiiYOu/PjJT4qLGhcgLG3T98K7bEaqfT8wESy0/chcFGzuL5gvb48x2xNGaK0uhsESrZnXq
KWkA7IToARgeLIQ05i802yFxWdFviGWvD9DULwiWFBAkEMVVoq0xCjN7m5jphQhhiFbhYhgBPp0g
PO8r28svbJMzdyiJCz0orgVKFuv+UDbPxpLSCWRF9fguC334x1106USfGwUULEcaZSAUe5Yt9PQK
dc0MDXj2PeiLj3S+u/2QXMwNzg5im7RgeCMSLFd5fb4o1uqAPLSkSX/nVZ14W6N/uH/9EabqT3WV
2eBFuLppitIBL6ul2IDClldu7Lk3owZ3UFqJ8S+2N7UQwHHE3uXOOV21yG093mY86OcKUnwajgo9
c0NcKBcvP3h9fHnFU9uhG0eNdXVLg4pLedeyA/AejY9hLcI9jHUg6s4MW0uXKHQb1S2MEjZh6V2s
kJwZndcbzwPuLeLHao5hbCErYfYc4Tw1P2VVE36PO2XfwwENXp1CoOYJy+dvqPefJS1m0oUxxFOe
iz20Ybym+vdR2SEh4+Ce8/ImeR4SGYr2u0UVbom/qxtl0HaEePRMxdroNWA+RxTbToPyjo3Rb1Fm
oFgOS29pGR5ePfKCA+OccRGypqv4Uet59gzZILMiRYCdg0jep6WQH8lBJV5CgKH3vPaQfZoQJLqw
X5/fo4uwF68vi2BJz3k1a1iSwIbILjZtDIduScyOGHWG1xNWZReGen7W0cfkMeKQEQL2/ItweRJQ
AgxDROlS0vKNzn+AyQc6vO1ff7+QXNByolNKZo3S5ekBpMiKCGfGhNwpVFsxCQNSjnUJdHBmLuBx
aJXyKFiEZ1dHQJbRRGDmOW5nBoRbjdyP0yIi//LGOPNx2PoLPJZnznKNnc5FeGXuWJV0QLzN5h7s
vYIli8lT07jzhSLNciGeRhRQd4hm0q7xl4LEKqJMkT0go0DFxc6b+EPYdfLdFLXd93BozEdiNGYh
kW29+iJjUJqSXGY0agjOp/NDckZlYT1S5AyD8Ns4zTgC4Afx4+VVPPOteGYASYFfBpDYX30rDAvd
2LdndgRp9KGZJ3dHU2ja/ZtRCMmkT+R861Gq0kuNBHmzTV0kwZ7PBoQhz+YLo5zbEdQtSc2Wziq9
mdMVAx5oRGlroy+A7xQuKjamekriaCKd4ULoPVO2IxpSgvV50vDCVqtbc6BrNk0UyqDnlRr1j9Is
9oafds2GMoJ1PXIDfI0HF9YCaum7YbDzX6SqSm306NZXmRFle68WwztAjTYErsl9dZ14idaYyQEG
IHKuJW3h00zuyHsZxk6H12Tpm/yS+FLUev6SZBTOAwUf2qUs5umKh3UQxCrlDKIW5312fL+4gd6O
2WJmRvmWCzK+8InPbFcsuKmULoNyLaw+8SRbFVaaT1yFnnk3ZM58wB5putBQOTcKj6GloEDW5qwb
KrbRtt0ce84m9XPnIz/jSxd0l07emWL0EojRxqW3TQ1rbSc+smUm0S5djLJy77Ao8KBIF9X7psbJ
DvunsPicpym8nLwo73AUyn7NaYTmEZYizZ3wo/xClDtzfKg0LEgxak+UeFc37VRLkWJNzsckuXzn
5n58VXq6fe+2s33hUj8zFJcPtbslHCie0af7xs380KxtsB0JThj3OW6Tt1jsNgc8vuoLB+HcUJSh
gKKAEiSlWg3llH7xTwsOpK3+gQtdg9BToHd9n8XJhUv8zHEQyzudYiCPMsocp9PqBmMKAMJQ3cCd
5ajnMXkbGb7axb1nwHeNLzVoz+xTeqYUWol5S1q4+mLKJQORVo6Uo0YWC/m5+OjhfXUh1q1XkDUD
dk67FK9ynkHOalbgnnXr14wCkbU46hbxTVOG8YckM16LIUS+HWjzgsbBJtu011vQm2j7NSnE7pGu
3dZAi2c/NrDpX76NrPW6LcNQCkaxk94Cwvir4I0VEtJ6PcPINNyIXFylGA85cbaDcLrtan8/KxsM
dYVOQWIdlBt8XEDMoMl3uX1Ju/756vJbuOKpygvO1bqCYmdTP5s+zVtRZCUCaa7NNd/Kq1I57e7l
eT+fNsUgNqbNt6QoJNcf0ivaNI9BZCBVldwoL2reNDYGPK8fhV4Djda/HXbYTyepsZNlOo85+hvd
eOM3S0zNZ+0WX149CFsSDrbkQSbYmaeDwDSNqq4xUZZQPor/KexrF+OG1y7Ysj/YHoh8UyVlsNNR
vGpoi3FgwVJH6r3Hu/aNKHBavDAXdx03KAlagBAcMiuCL/3d03HA3OcDTW1n4wF2/lmCaPyG0Fn2
bfZKH59S26/+tJUaP6ZVoL47A0aZTlwm9MWGBDWdCPgaYrdWXtQbXfrTAwFP6KM5ZP5N1o+m/yHN
JzQWcQPya7y9cuM6nMsqPPpx1T50Vu+PGKbSD7rmDVzcFkWCApo39s7PCRGkeR/jl3ws0Je0dsY8
OcgXclQQ9bVNu9mPeY38QG1D5ooEysAb7UXtV6cOeOflGWTNI1pACGtzh8hjViNY0HQKa5e+zxMX
sqcXi0NhZikc/ExOaPDIwDC9bcmjNLwfVZciR+NPn3qo5d22XdwLsQpyG6y+i8SGWl3P1caCXlFf
o0uGOelY5vnnsu2wh5ziCsMAb47v8lo7H0zZWt+rwca62s/0iL9vZuX51cjTJdhLgTMdD4L0G9aX
ejyE0ehah1qNlrrTSUDci1C4Sq6TNMrsbc3LDn9ambjVwYFtasB2tWGpG1ZV5LsW3yW5qyDj9Fc2
cKvwY6QH9EFrr4KvhAZo9ibHqztBFwS9JmJ3VyabyjDqaut5evhemZX1yYEP02/TKFB6MxeF+uCK
0WuuI/xSf0ZYBfOAVmNnbwlv9aOIsvTB7Wtot00w5l94tsRoJiZ1GSCsCt9xA4XZ18h11oOJkW+m
75BbdD/Z2HuVm1F46SeTv2eft713bIwUCVrEsHR3wHWwr3e9Cgj/CahmrJVzVJquyhkYNkpSw9Dg
XlqhBBZr2/sRJIX9qQ/iujyircn/Ax+nES8sX+hfRVhHwR3Iqhn+roPaY2imCBDZeRJ89mH/Bkcf
LtU7v+/kA3wSZGYntGLjyK3xWEbJwAE2h16Q43ybjMD7RAm/8dAH89FaMpwWn4xgdhJaQJgh6q2D
4GGJRqKVj1eIBahfJhbQMHHyYWSzSxkbBMHa+LGwib4g7KqqbdLprENEbTF1RZFpeFeLfq52uuLF
idyC1vkN1bNFhclaymNkv6kJJar3P/VNiaDQzH//s0fCJ7/C2W+8LZSsm41uVYLCbpVhPYmsBJ87
qS21KaQef7Vj5v8YWpA9+2Q0g/rgVEn0eaTYUOwQ+CofPIA2qCaaZY3PgDXKoEAtrEILdkqqLtrT
rphvkVvKx3twFN73qI5FthtUIfShTb223ZetB8LB1ag43ya2TIZ7FIAc5wOiTjNennIKOQwa49Nt
4aJzv8s8BSsaeQO/eAQn0XyNlhbVFdSJ2AaPI/rga4L2SH4Xo+/Yb3sDeZbaXRSbwlGj5FboePoM
uUiXGbp9ZSK/6dmYD5aKx/IWe9Z0OFYgDzFUo5f1tY5mBEK1P2XEh7borW0qqgh1h7Gvv3Tm2L8L
8eIeN4q1uC6cBGU4vM9kfFMJSEm71gp9D//EzB02psvzGbxOhhCACb9k2Mk6jCXKNghHoJjRB/2t
iMzcOiZxV9yWus7RYm4TPt6cud/y3DPfE/+bb1Wb0y2RjhYYXvXVAl+qqq9ILzfq4BieVnsnwvCJ
tKpO622ohvY+mRI8BkezKUK8i8krNgJix6coTsOHfvJifNCR0O02IS1qRGeTxYsXFVbxJ1OIZ7go
CVqxGz6kgRb2Js5NDKaDMWNNQjNBiXoiPci2VRC5407Psgy3uRp1sEdiwLlvc23biBrMEMLUZBfQ
reJJDbsWsG94xEEmm8L92FadfU1dNEM2CDHR4cNUB/1jaHWozPpRLd1P2u2R54UvbH0LLNf6VneE
gpvOEqPz3fMKUuHrPnBodVboWtxNnN9hOxS1/dXAb7cg/se2vwXxmYp9M4n0gXoae1M7dRMfUmF4
LLYl82CjVdY8xn6UICuAMq+8shuyG2xukXbY4yY5va3V3GPa2PMcxRba1HCWx8J9a8RB9SGefUyn
FzK2uPGirv8NhGvWWzN2hvfpNILW+NwVmY6udVu7H3M8Farau+lMJ/8zhTVi6EEk5ps07Yd5U6gA
usbSaLL3HI2m26JJ4BSbyjLIZ1HqQKy6d6z0xoHeN27RyJTXojVMa1fg8vFtmIkCCBVP8ocRgdxn
fiPsPReBTTRmRns8NBS74UbnLsjeuOyn74Yqo4/YRiOUMDgyc/chB4paeJbFNR6SVcIGzrPY2wM9
9t/NMV1zv7OccAckP7hxDDNNt9rEB3njhsmk9sLzqh8xKh/dlQSLg/aJq8k9EEuNr+NWLoY6Om8o
zrqIyG5YVyh9o6Fy7M/HIL3SQxo/tlY8zHuusBrSo5zEsVdavZdmmod8SA+ZdpP+k9hZISFj7xLy
His0V8otWkMVPuelY3D2EYjot7hPGW+wuO8N9DJ1h2FcEqnHOejhUJqp1m+7bKzfdq3vRmjALhpN
4OAVOh2N98BGn8dtUXDB/7ScCME2lyp+D88UlB8SkmkZ3M+BNYwI73aB/8fNhGEcurGS5r0FLDZB
HKLlHI+Z12ZXbGu/vTc7F30MZbFLkZ6JkD2vkCD13sVuQ+yLPa+bDlGML9+Xxk6R8USpsdNXdo1G
I3D2WSR3RmZP1julBrQdjRTr0GtSnrK7jmB6VihlxIM4BEkTDltDZcP3umqH7n5KOmQ6ZuTeJvRH
I1ceUV5HHCzwA7YqGbEovnZx7/x5+RH5LI1AQM+nJELvi788o0U5ODcSzid4DBNSjpGdi23qhum9
7w3hw8tDLdnR02oor9WlubIkLQtV3Fu1Dw3HAjfiINrigzLlXvK8nVc77HW3VeOhxjLwJg4b+7qp
pnnfNF2xf3n8s1MFtECBbwFCrjEEQ2pGOGI0pDExRim6Fc5H7A/GncxqfaHt8SxjYqp040npEXtA
AmKVZkQporETdhWbMqABbFjudKWrdnxliYIFlVSbTMg/tFcAu50+/w3PLAJ/4OaycZ/YJz6vr65z
W0BT5iXHoDPfDjznUi8AxkS3YVUNmU2ZzS2CWJssRQXIzh3AsSKO0YGLPOctgSw+JHMV3XWJX90M
IpA/X/525xb0bzMHyAMOVOvxNa4eBU84IOUy0FfTFGCPKmijvjzKuR0C7YWqBdQhIEir/L7q8plM
akAfri6rvTsamJL7PCymIVCv3iEU52lm0IEASvUsRUQrrUvrQgLtiFWyn+kKoEwp5O+XJ/R82ZZR
4DVws1FdWjPwLR+RzoCKEyZT4KptpJh2w5i0F5bteV0EfRFTAYbnf1BgF+ru0652HEvQByHDGE02
3JN/+/tEYFIBAroydnVTybdjM+LJNuFP4eWWsS+nNDU2ArDJtWz6nkIzTrq+oYoLzZDlCJzGHDr5
HsUnntgLHHR1RPJJo97PAxqnG8/8HvbCOJhcwIcu4Iku4agha9lFl4Ag55bdAh60QIWo1Lqr/D9Q
U1dypS6RDvtqtI54xI+RcyGenR0Fzh0tOXr93rqRNabd0BI5XeSXc3lo8uGzaSKk+vIOel5igJsK
EQwONawjprP6tM0cy9DjfgC/rzZRa3Vf8EI2N1aT+o8IY43/TOr/M+D/i4znydLvvrff/9dvMvV2
evs9//2//+uunL/nP2K9gJ3/+eeLjM/f/+h/aPDmf0AaLxGDJgZVTpe9/I/YkGP+x6bHSEOTew3e
4wLM/B8BFsMy/0M9jZIl1d7Fm3nZJf9HgcX2/gNzfmnBLBB66ELiNQosy074v0eNP4bTRd8RO8gF
VMtYpzsFC09hhALBypEHHSrcpbjNOwn43Wvo8D9Zmod//tSnmianu/KfsThgBGPucmmuWyC801Tf
LO7jCMoGPfaLskf4e3Sin00Z9G8c6rOXir+np+3vkKCrwDFIF6IKzKbT6eE5nSeJjdey4Q3trncw
cC7QwL5+9cQW3gRQF9pvC7r/dJQM8h0l+WlAwlcV0TXdH+Qv4c10h8guwNoMokDr7OUxz3w4mNqg
ejnpAF/WuJcoyypftP6wCbpJ0cSZoDHweE8QgPS7S4CQM1+OwQDzIA3DIi6b+OlVkQSghuxUIhzZ
FOiRFkr8IkDrozb66qbDkVVd2CrLd3m6LSEsUlMGNAohjni8vtPZkAgvp1QD+iF6YzbTjzEKqjcQ
7z81iVC3ORrykb4kLLLeLMugcI8ZkX7E0go8nWXUBmPpjQn0ir8OHrmHmGBWZhc2y/NRAEOZf1+0
UE8pNp+OgltNbswm/kwodfdvY7+K73A++fG63QHrBVyhR6l8kUux13fZOGGkXi05cCWs+qMa0ukh
tamrNFCtjq8eCkAoB5pGPJfNej4N6WkE+nRCQTk1kffHKQ3qARXNL84QdfM/N83/0yBv2WmnG0Mu
5LcFKb2AQ9eYySEucQjCdQlrMRkcEzUFn1HO7D7XOgnvcmuKkBOnvHbhsK33P8tJ35fu7aJYAh9g
+fdP8Dph62ldyQjpW8tD7iyYxzeJVMWtQ8lhO02FeelNe2aTQIIGQEyY5KX3TMkjkVqaeYkLT6Dl
HkH94Cj9abx6+dOdHwXYGnnPAqlfHetYuMYY54jIO3Zlb1qUmHbjZeDamcVT4AWgYi09YHbj6eKB
hfaxKWnmzVDb+qqkQPQ20LGPOLGv/0SYYF/IWJ/HDho4sCo8rlZez2vK7lQ3Xl5Wet4IZz6yyj2+
ONTVaRN8qXLrPpHIcLa19aq0DqwrPDObZAav8qWDukaZk77aeV1QspDt5O/rTpQHnLjUEdeH7uMr
P9sSo7CjXsQbSFPXQDXtVUaXObzuQBY3d8McIgFboB39ylEABtM5BDDs84J8Zjc7G9jZuhZ2qOkU
IxVu5MZC7Gmt968dhigF2Zldzg2t1HLPPTlaiUaWVbZ0wyYPoWNvUJIb2m5eOxlaejZaRNZyQXvP
qgigoVpEtdnkiqR0Z/cBxkll4e9ensv6TnY4sfRCzaUkCWp9XauYAM70khrgBtgFziNIGT+AwBi3
CXLih5eHenZ0/w6lqLbzoIJGtEreTPwCJ0rrsIAF1ZnNlHemez1VNNIuBNzlOjoJuOBDeLCQDtGq
J1dfXYp1L7uSgra/6SovsIjpU4vhjJvjh2H70zBvW3tK8SfEDZBCt0t+s5FDIsdXzxelIU4WHVoU
GwBNnm4TzquThLHvb5KxHxFcDSqF85GTV+WF+T7/hsDjrCV68FBlnNWLEf+uHBCx8jfZiEhxpLRP
r2dGc9mp7A+v/YYgowGnL2JXvHLsVfj1ZkvQmRixI6H1dA/jvjiWqYwu3F3PdwqVJpckw2cUYv0y
4ScHDAlrb1h8SaC3oiBXpk6zKVDev7BsuOeuNgriI5DMyNl52VK5WGPQRJwkc+8Ds0ZLuB2xizXx
ZjKHSP/yJbayX1HmS6Bo+8BLuh0WQYHnYyEU0FpFYhxfCcx2/Pxgj1oTPg2Dhl5tj4a1s3EuNW/j
NJ9/+VDMq2KTTGn9OwiyMtniE9MgABjjovE+dJrePwTcxvV+Tugj5Ii9WykNxTGYA3fTRI7O4ptG
US8OqGT2k/CxGYhSV70lSIeTvNZ2ouLHhHZwfxgaUmhnx32m+0cxBhMEYf61u6dB21mPvh+3uJxX
SUdXpUoVte1ETP7V5CR19KZLmuqTiErM10rMcbaa2VUISirD/xohvZzdwfTzKaIuLYlt33uBuTWn
slXHNKaI/TArUU7XYzPNyB8GbqwPVoM+4S3v7SnPITR3lNGKIakU9lZDPhYb8KwBd2oqSn/f4hQm
3pXNGESHqGmluxhyGu5jmgtUE1M70I8JrgBq48YzMVFU6Clu0obH1aZLJQ5OnWjs4osNFNW8KVuR
Oh9tz4yw7qlou2Tfs8j1on0l6RSBk6GCT1NedPTCaXS2x0UGFjMRq8ROqaYg/Q3BQhlu43q00x3m
i/FHM4qNGRtWTIJ37pTQIqjtuowf/CnyPsoIlMyxnHE6uu5r3/kzN/1o7jKnmlW4yfyy5qv1U13v
mjiP8LkIuugRyQgEr3NgctYOHaGs4B3Kn/4YGX0cc3d5WDc4uchmNMM80ACI82ctqo3gjW+Kys4e
Ot053ofJlc10Daa4EAHBDJxGvq9RqHfDHf4UYdtRiGsi4wdq/qhkbpEQHZu3deLm9ZshxtBqXxl0
0H/F+TRf1yhRY0VTZQ3dUS8nMXOJ1SUAjxjQ8WHMZVvj7KK7+Add+8px6IiYsqbT41St0xxT3Iaw
sG2C0rRxIco1pnr7kN7Z4O9sHZr9L+XgmHnrSgQef3c6qatiq9JWzeHBnRzrrZmj1X3TVKAb9n1N
H/vIj2h+pibM56tA+fGDzE39x2i8xtqoMm7RLh/gQaPi1RR5+QBRxGoRdGkcp/85J0HCV+1qQxnX
apy9/oc55HZxFQLwaHc2Ovb2xkgF6lxFmbTDTiU1mJUaywe5rTEGHq/rPs4WY9xYh49j5mCgY7Wq
V3djG1XNVRTm5S/JoeqvopYz/DNvnAi/RkMXb9o5NKdbzOOM7DDIqpfXTpRa5n7i8Ay7LBL9W5CV
yG5jX9Vm72RWeu6hzhPb3keG1vaeLlM4YsBSLy15FchpYwVpX+3ThNi5106ay6sIj85qSyTlBkNY
lGUwJoUYkIevxP2YDtanKSvN/srnj3T3Lj5SEUABbDj2EgvA8tjauB1sW8fsyq3bVBioyKQPsajC
FOf33PrAcQfgJOjw5HheHUU3FMNXMJganAcZjzrGRp07b6omD92HToWD97ksuy5+N2CSWF17MpPz
lV0OHdg0O8zEQeF+9FmLNr4zK2WEeztLyt+mhc7/XVTpiaOJoku8T4OKsvgQujJ7r+kKkzqZpbV8
oG747vaKjnmeltGHckgytS1qH/uNlOP/Nh0LcBadJePpiDOXk2wtwBVI33kk/Mchxat6VzRRj40M
p/FL6UM/ZM2y/LHpamxe0jEz3qZTqt8T+H170TgywivH7okaRdG0NRq/VfqhSnWF02QoxxrdBRCV
B3zLkup+CmyMUyOj9ZpDE9cix03CkHJfiaTCK7kYa3lwrUrX23JM6uALDfeJ1L3EQ/sW+ymjfmsN
Kr4uiRfusbREAtnTt+Piaxt2UbIvull99bAMc7dwywbvj9ZThFUCXk/tG7+JakBWUzTYO93J3Lj1
8AWtd7LIMu9mHizo1OFgdgp3KmsyN2aLFeTetbt2Oph9b8073Nf9fls1DlJ9lpqwywvNsp1vIk4L
UCMjMZut7BBZuNE4rOEuheNHvpcTEkbX2jQDCHpZltgf27auo93ou6G6MbnKaTMOOenvSFGIN4o3
4VrhFBRu9qld+T8Ia9q8A0gWHrpQuMgm96jeH6o4EAjRYu/kf+uTrFe4PuVmejN14WKHElklNo4R
LdsNXTxmMoRdWe4qd8IJXPSlmPeqdsMvU4Cwy2aCtmhuA6sfMGapFv9QYxjKmkqe7WGIZFU8Civl
1b9Lo8a82Y2nbNiyoUBYT8oZjmPf1DkkogjpwBIzg/DQcgd8i6d6eI/CLNq8uYFlLHYRtXFfIfuP
01CV9MMmA0hc7VAYVMlNltog7SdlLF3f0q2Tgx/12t71GhmeHaXG5I+dL/6mLVYz/rbp8umHrHTT
bxPXGeQeviAKL7UXSmwNTauRO1VZTbe3zczOjmZedcj42D35KrAQ2E/2ABKMoKsCInLvfZZtERXX
cV6gHt1EFpCAshiQj/bLeHqk6jcVW6+pzIxHjFHJA17K2ZuWPrYE9dW4n2ihg97IG4vEtAkzE4RR
300moIpgmHd+VbaP0TynyKmjN2zhgZfg+KUho6abBItMzC+zOce9fUjJOE3YMV9srj6OPC4ZxabX
tY/9idDOr8iv8S4zBoeyFj58OLogyartxQJHGxgxcxnsapkUmBLOafF9qunpbCqntD70UoVcBZmt
b2qzTqKtRd8HHkOR+Hs/7BsfXyJrlgdqC6PkgZTpLUWSMFCbDpYe/Xftp8nBnqpAP4QBpnn3U4T4
yrYNZd7CDUl6SMO6SLD1MIjv0MNNXPDuUuxUcF7RQzK+t5GcE5i9uIhyuIk791ep2yYjMgkuewer
bQ+vuTZV6ZuKt0T7oUiUDcYujN0gvvGcLqz8BXvk+hLf42A050NuxBJrED2XbXhrO1MsftbDf7N3
HruxXNmafpWLHt9QhzeTBjpMGnp7aCYBkocnvNs7drinv1+qVNUSpZJagwv0oAGVABVNJjO2WWv9
jlKB+9UcvCyGGTHAzJhOzkJV1EOb618pW8wuFpuUQ1gOc3rK7GvUgXgyj3BRN3OdQ5FpK6y+usF1
OaM57EF3FPna5JxMC+yGanseNJSCZ6L285EXEwZTYdibt74i3CJGM0goMOmCRbUT6EvXeINz3cUM
fgTx0IuwkCKjXOfjH/gIEp6MczZKS8o90HF9q2sd+RtITLanLneyjhp8UEOM56B9J9DHnDmyItIX
6ZG6yFKCV6JsFe4IAdnVuKE6KUQyj2kwPavMtJ5XeluWmxkoY0dCGsLnQG8qsnqKdcwSvo8YC88e
Q2vI3O/M+l2XkNtVEc2oW8NNDjM/ZfgiSE/uYXd1oaZa7UoX+onAJduUt9dBJIBQ1nBtIVQpn1Os
X6CiaSkpxsqiSAwtWeDw1BilehNc6jMCRM0sw8lsRgLE63R+GkrizDiGTfJ4e5z8HmQJuyZpMUrH
JLauRpd8p6bQIwpXMRHXTBTZYW2MukTHO7TEI5sW5LpJcwiBlqt34+rITEIozQuO5EVePptmgWmj
70zosny/bg+QatOVVwecCQe1+HfGXGpNbDdlPcSwxpsyzPNh+oRVgodatvZsw3IopSAXRRGXmVne
+E2qNf/oKsHIdEOgq8f0bPMPMpb6J7co3YOdptRSemXQLdELdBJn3UpekCfGXnWEtpzumxF6ZFMy
BA0n5fVN6NIOvc3a6J1vrb2c0o7K2k2W2slvFk66/jEoxOBGS+5JlpJaCUMdyN/eNRBMtJ3IsWLa
6dXWtLg0OLMKy64lDX4yB269ai23W+KqspGEbY/kZm3KsrO8bLXHwc08/bH3zXQOhaim622wrZtF
wsIiatvW7ooyyMk11SdMEHKlLgZ9siEfndJqOdX67t1us+6GROFxocQm7imUpjtska1yKDWNcTL7
4jpI071pK1LnS5dGAwqsNX9mQ9v+qPsJN00yvrg9CwcqaxwYS/u2nMynuHJtscioTSdcsyJSTUfa
YG9tN0J0e4EVSsvywTH93OO0CV60dWvEbaVrGfy9Ec7TuvMK2FGPVtu08Lh6c81MamxLmON13mo1
u5IgYTkM8G4FX/GwR/jWiGV7nD22V1LXrTPtMH2qie0aHec5k+X0QLQzU2Ng7NGKja0lcZi8Rmzc
u3Hx/d0Kx+582SjaI2/baEPYrQWLTlduvkKgtcf8UwwahJi+87c3nJ7V9xKZxhR1AbcO61SzqDG1
AXGa1WQVkXw4NJ87bpqT9Bv4/hilbeOmCfRsKuCtMa1vXWHp36aS05vDttabfUCUzaFsW6siuXjR
r2Bx1A3PoXeJhKZS/04WXBfsT35oz71TW3kMo5M05d4uCNs1t+DZWZTW35iVO6P9RiHu9O8Kjtvy
gPF2Frzy2a5GUmnEACQEyZVpWC3Kfcx7AeG+mzTTDbXBG4s4JTVwgje5bfZ54ynnARmXWhA9499U
c07DuL3VGGcQO+9pvkciWKXZiTlJfc9AdvgwVtKCEwIeKVY82GQYCBnVMiUMmyjI8TzE3FAMPZ3C
JBdYoDja4zlBvUl+gLFsDxgMqNfMDSQGXJVuPMOacy/blV8SDcXIVVHM7vQN+2QdLaDQ8RRkxVE7
MD51uGsVBsUh/mQKHkcDZSweRJnVe+y5vSp066n9aIJp4+QDpV1C1ylnI1KjJ8+stlNLsuaBRwS9
3zRGOEP9e9PmXBQXs9MZI2MQH4Y/8GeahpQa6k7IpiAzWPOXq9aQTZCY3aAFXPJYI2wjnqP7rZ0I
apknTSv2jP0s/lTlez3LcCZezZtJ2J4mBs9wPCBcXCExIqOzIPXdu5gaI3tuhd+lceH2/Rh6TmM+
aJ3bEGgwUexC5HVPtVtdivOiQT4de5tWfqPkQ2raI9roIpE6bP6BXLYsEnbb1CEU1FOCmh8oL5qU
LT68DpltCFELEmPpGRX6du7qPmZdchx2S5AZiZY1QRZDbyWPslJF/TrMHDOhXG3K7E3fyKca/O06
LbPlU+DfyS4nx288m/tp+s66zKwEd3qv+LGtVTvsdWpj7Sw1itEI1QjVOfQnYdQHX6ix3ePqxc2J
/FxZO7peXYc+bJ+yqq2yGhKhj9v7MhScO6rJjZs6xSD8eIqpfbFsV1A0TYXwRUh4Jjz2Swiki9lg
+aps9teg1nI/95Qk6krv/dWMsTIwjbjb6FQ/GByUzateujClM2HIcS+znjEVKd706g8VZRxSVCQO
rvZc23qR3wMqenYZpv1WsU9zok7kXW2R+45uYAFwGaq56C/91J1/zEulrdHaLhXntJnSLXsV/Urh
ucUFaRLppzNMzQ+KWwUbOsjNpyntVf2jXKi+d9ibWXNouJ1pHFfZl919nmc9bMraH/MHdwSsZgow
lE9jNt611UpYnzON8FEdlobV9hS7pHnQFjk5UZGOeeBzfpWNcTG04rrt7B/0u1Wc9953LPyWlzLw
ZdL4WbB3vflMnkpOrTf2foPKojKgCX2Qb7rm5//Zs5XSirhjaC+a0caTLLQbDT4zvG6zJI7RJaOi
jEpNji+MJRxaGRwleN9ydq7/0++WVAjaPxr0NlsgcJf6BFBUqutAWcb9yVy2YEfnlKcrYaM3fdBB
46HQqh7/fC78u0mqh18Gw1o4tHARHf3LXLgNJoeV6aKy4NOOCOvOowUtUCx1bfmbw2EaQ3AXMCTg
/RNT7wuMAOF7Gbd+TkNC9KrLjGswtsd1+ZuQN68CJAKl7URmgRzzZXgvoVuOHZmYobI9cUYT1JKq
Z1t/8Spf7KaIkTFRZtOgU5wDNJpfvU1kBg/cHKWGhECrU7K3uXXCdLJbMrJktV4Vo+1fzZ5OT1Fl
g/boc+H9gHlO6fP3HyBuVwzcT4Cn/VVxSL6tbWgaD5BCWUXz6AWRpkO/agftF7ji/zOv/sdJ8MfY
61ef/O/YV3FXfe/+43/+x8Nb9Snzonn7NQnrXz//DyIWAPRPUPtAdqgQTqsdGPqX1LfTV1zm4ydD
jhMSDoLyzyQs7ycwXWJmjJPM4Dc8LIsvWbzFE0AP8ecE9v2NQJKv8nAfOzYoxyiyoWucjIa+UIgg
apJg6NTdbdb8KO3HRRehqGTseQSh1m3SYXXRMez2cHbPT1ossql/9cn9ATnrS6oOCO+Xd/DlKGBg
VVmB4B0MfUqDxLigzbh2y3i+XI9kzMf+cFuo14a2EZ0Rzer3n9/Af8NKfuga/vmaUAiF5KPrifAF
Xvpf/zbx8PR2/vVtRMb88vZOS+s3/5H8TPK7VZ9ivfuUqh7/+XBP3/l/+8VfKIEPaw9V8KNT7Xj6
bTTu7a8XKsf/v8/Y+d/bp3h/K8q3rz/yj1XtQC+ETgQT+ZfwwX+taqIMPcpqWDLWL3mG/1rVNuud
XRAEJ90uPCsfjPMXdqHl/4SVJwg5bF9cAdgMf2dV/xZ69KAT6igHSFKkjWV7feWo4QWWI+vL9cQj
sumgDan2oim7+QvPsZ95g/8Hov75ZSBs4UEDwwSHJO8LRM19aRgbGDaj7tY7rp7dM6Uas9A11/lp
tezvjAj6wyTMJjmFzd24ZL0flsqo3tylHi/dDYQH7KpwD5NTAfdiPh2mIh3+giHyW17Kz28T8Jr3
AVUEoqDz5VovbB1UrWpNAB5b7pcub2XYgGmdq3H5zPI6vcSjnIoDM/q/ubdPDwLuAY/8tMmd32kO
2tKYi9WvTCjrVX0313J8GptZTwpLid2mEItSZKdvTZoxG8n18akrc/lEwy0vG1ckRj2tf3FZ/8HS
wKsEvgwsHZbb17u6zCFIExluJKsw8Txb0Dvtaq9pPn61Wf7gVPujl8H4lFOf9Xda878FvwdpjI0t
gaO7vBFHcClksc4s/uK+/8NXYb9QRcF0+p1fVuf27QAMtyRFvQWwMHtt5+vp+5//Kafl8WWVU9ac
LJBO/FH7q1tCSvXuB1WxJnWRWpf46q/xOrXdnSndLLY2Jo91YNfJn7/o6fP5zYtygkD8wAsCTyK2
8ekv/xV5wLRk2o5TaiboQ18J2ytuiJrLyW9vs1c0xCnTlKqBxW6BnIETfPvzV//d53p6dU6QgEsW
evJX2h29d75IXGQTd6pvCHxgRJdO6u7PX8T6mQT8mz8Sx0Jssk5YO7Ujlq+//SOz3pjZjbJMhg7d
z+zk82WJf+FZtVmgZeQgli+IAyrwnVZcCoDG/WY2NmfMVse1kp+BuYyvvY44AsVeRu6vPVnza4ae
8lCnznyek8h8pvyi3FVFNZkgkGaCPmwZaHzX8rY1tiEjsVu5L+lwAlVwwpC0N9IZsbyfioSOvAWl
Me3pZJKqq0cl1iIRo2WeS+HUt4s1zOSRC/elqrptX5aBF6V2Xf7wBlt7KGES7CY1T/HKY14jBFVl
Ug7udIYxS3tZC8KbrHW1dk4vGNUM9Sc64f5TIYmzgFzPVOlbazLraZeYjpFeNUsHimBhTX+O6UBw
Zg1ubYQjfnvfN7tWZw0/fZanc/ko2f8DnHJs6yIcfAqkg+bSEMPcGy+KiQzXbPvEGAwErwDDhlxg
E4p+mmHk7qhCBqbTTktXmIN9Zqa7TErUH8QS7gJsNJ7g1qxxQaYtPgW1fYVxLmPWGirNW4bPFWC7
lHM0NUyuIsZSWyIYoNytjTkRDlb7SY0bLAnrHtPDwl0Ovktn3XR4FdRrPxxNUrAO3tiWR8/Wqj2m
9dpwZvEII7yTn5lVT4lrCXvv9AueBydiAre0cRTMQ45l6RrxNvvTkS6/33NLe3f9qr/mPBz4YIwR
NiuIO5JnbspSwd1GFE5EfTcdOrvSY3OG0z2l96vS7jI1ric4cFcJD2G96nYIRYkddQyQWyCZVGd6
4qa9fRDaZEZpVqkLYliKKKd/T6raOYxrtZyVpZYmGtrLV0+NBwseV9QrVhCFXtOqC7yU7UjNxVNt
QKqo9HNVmCCJjJiIN7gpKnlXuuWWbFnRHwP8tm9c4TdHbL/NY9vV53lHenBbOgkDJTRBuvnql4eu
7D5Gq74gNv5bS2PGMHw8S/X2GabDdKSZh8rhOlpiEBsRmyirAceZcjpw3TDpN6Ya91xHJcSSbcmE
DCkxQHwc7B+YkpZhZ5v3HQ72B02U+iEALY8re1M7N9dAbcdbpnRpaLe2jKvcutb98qrYgHKFbjco
7lqgmgobgNAUpbyyU0KgAOKOaM2tWLXmdgfVxjwyx09vUlG9L74r98Wqpkszz6ekxcnybEM/GipN
1DG2sEnRNOslzJwaDvSE42kvp4PsrPN1mA+DvbxIXe8OPnm27YSzTEfQebm1t1pr+Y9k2043Zq0H
L5MatmOp19cDuP5N2zhrVMxDG+MotiWmmL47+C6s1skk1ulv3GzZt1XxPVUb0z8NNgwEeRkDZpzc
N7LHzrQvOkC587TiQwuM16noISqZ6xteGogbW/998/uDIVF0Q//F4Q+1mTne40mrh3a3iWTyZ7aW
bTcfmbPu4WucZ0MPqh90z0a39U8gr9/B46GUzfkW17V2sGdvu5KL9oE7N2KENsjrEJOG9ZpxF9Pz
ecVuB0AnXEmOC8cx1XaYXLynq8HOc/P9HOSvzK6vQeyf/CIfLl0ohTuNXJ/CPR2Cq3M0HeLgg2op
9yB3NYBosK+M1A2JcUL4t94S+Hc0hs3ZdZpZR9P683aqbxa98yOztGBagSv7ecABLr29PM0Eh/Kd
NIAz5SnrzMkUQtdmfQMbbcMN2BGYoI67Hn55ngkoUuuLCrwrpZo2GWAXxLpw0sS2WvvdbZgA9/gr
HokxeGxl+bwyhfiLQo5a8euFjH8YfeKJiekyHQq+3FWQiVBXIxpIAg17FpKW5r7dYZ5gpzun9rRP
H2wDu5ZZrK46Bu4kiqSvmIHGU2cO6W4Zx/yugPNNhbtY8L2h63fvs1TB24mn7UAzw9punsb5Qc2d
/JGdROaMlDVNP8h6WGG5AV+9rkWQv2sFiFfEYGWkqGqztNmBSvaXQTk2bxYDEJUsret8AEqsNwXY
aBbODTP1ePP85gcZhtWbsntgso0gJ14YJeoQ6zrJBVy5ntRAG5fmnSVnXiPEFze6k/Wc2FOeObs1
14ob2DHkNDQZzGfkkng6GdhJNWegDESGrRukIsCQRTaxptLqKrOB6/R+3Mq9L82pPy5ztrzl2gyM
6Sl3e5uhP2RcOk6x3ea6lapEH0Sv0wLTX8WBTVQN88JZgPBSiuFb0bSeBx0p7T7Sxhv6XQBsocWz
aDnM7HRsrn27XMoIDNJ5xGWRzl0zx+rGt1OLG8WZJB8ms3pS3WszuNCqXHq0LAvAXm9DvI5kqsNu
GsbZd0OcFqc762QQFBe1sJnhYxMEvmAEBB03ep42cVUJnDqYGIK3otDOw9FkuHdGBvEcJMKaUbOQ
p1GWu75v4QjMbVk9LZ5m5qDPE6iLNnb+Ct2x3IiVzhqzxEq8bdZzGGFBsxPOiGWLmzlQdfTK0xFJ
2osbVeUQrIdaqToLA7P2nBjJM0Y8rpdm3x2vnfK4TrPBiWDsdUHsaE7xacua472Z6jY2+6XuQx+c
jOIgb2xvbw4NNjFCn/uGa3siR2Iss8Y98L/pFdjSdAEX4IgmyuSquHI3rakuPEf4KYk+diuNs9qf
2raIWn0R6ZFl0VUMgpd1irXMLI7lZE7bt8CfNBhQdKRPmgT9itIcpVWCs6x9VrqDLeKlNqwlUiXq
3Ajat20lY7OoR3hNHMmdly738zRUTKm5DbBBcmacIDzWwS3euXodZ1UGc36p8nGMeqdiyr6t0kh6
AXWLDzDTl8i0XMGBPmSrAX3bR/q2epW4dxnuP+eGod26xrY88yszhTNQWX0omrW3gXyNN3MdnBuW
vBjA0AtHHVbTW4imzsrperUwrwjV1sxNZCgBv6SHG/ySDTjfEs52CsuYZm/KuGRTsHF8OreSh+GO
54VC7hrX8EA/ZOFwuGmpwh0BGh5s4QYdkcF6nZy7IgPcDPFGoIAqJjj9cG6pq2Onz8onTfPr9GQ9
pAp6ym0izWsu3zQ5yTReXJMrzDaWYmUPSe2bkfp8EGtvAMjVxjBB02gQq4Za1plnBOqNOBoY2B4t
mWam4am0vmgrr8eww5hhEQwzljhh4wfYXmhWll6KQF+dXT8j0w7rTPqvs9WCkbBXoG4gAJiuu6zC
8sbDxtLZS8xfKhjEIEjM2qzgeUMNWZ8bLkPbszJXOO8oPCRy1OtdCWMGj5ojhYn/5oAqP66iw9jf
MGqIXMXcWuOOY8L5RkyJPu2mDmbbftXKjQOMvLjQHN0NTASWwfd6datk0cQ6APN22tW86unTFtSm
e8a4OMPgmAc2c8nreX222GWwkZaUKZoFUjv8mBTUZT60hgic2NnEPCZ9a6/Xy2wSJZSvFYlA0Jvr
aARoL6lO2DNYzHlbA0ZdC32nAU7hh8LD+875apth39M2xqOB2QguU4V9bzlTlierZ8kbmG5bcQ2t
3Bj2FRDy1eSArEdWXRU6QH2pQ0VoqT+J5y3aCmqeZT8E5Ds91LOl4ajSoe6Ic4IV8YL3hvnaHVbx
HswZpK01cwld19dxu6XLgAGS5RhadZNjXdv4qggwSSN7d1kix2aDchgOPlqRKJhnxiZ2IAUS7dNh
hZG5bwyRYQrxzes8SBaDYy8thn5FJc4HfdbLk6vJ/E7SqdackCEbS/DelNAu2qwNXW0J7tpug3/b
u4PJdYTNwMVc98OtDyHnAwOm/n5aaVyi1G/lW2pr+rGpfOhBjd5KP1rA+LH74i970Zb8xIwZy2GI
DZSuj6tZjNgFG5i+wNbmbSDRmL2Aqkg5zh5ML/0wsYj9xBwRcw3L0qab0e+0T0IiVE3HR4pWvJTZ
vMcIiJuz7S3nVW+yboSzqrKnhpO/CnN9mLpECF9bw9Ynv/KiMYT7ClTYk1A/FiLEhiajT1j9wQ5d
O2sxcfGCbQ691eBq8og5C3nSVI41pMsxnC0cE/f2klWPJN7LOc6Lpc+OHsOxa5TR5a3QiayJTKdz
xYm0LGFKVacI+clQKFIyypftWNlT/WZlEne1WS/YAZnPxcTQfiZts8gfR2fMKK3cqh4TzhAspMzR
Mho8z7TJjfGb8fsIJHKsIziGUNWZrGwJFM35wSy0zIOjvHV3M+cYC+vUyyDxeYCFMt+NrsIepAQz
v5nHYD7RfiVUSdvTRuoil7YpLoq6fs+ngODNrtFLHO2kkN8qPFWurRJ+YCS8zqBRbfOpCAvCO7Jo
m/L61hSVJ2EqLNCiIejDlKuzVHCULvn63k8YevC3bdXTOI30Mos3cqNr2mRnoYYB6bBvA9yjH9ym
tqn2y/xFawwXoLHUphO3oXbOZ90friqGFXdiafG5Mc3Uh4PHeZZHtbIBtZrJc/oIL7FuwI8q9e+5
LmwRVX4mrUjzGILtCnceF14XAogHEwtsD/rk27LMJyK6qqX/RGNUyBjbsm17lKlltkenkNmZNxvp
y4TxXRVZXEik3nFBrgnTyvEeg7sFMrAqR7iPvrL9mafTbnMCyXkN5abPjCAWT8gd8G/67Iw2N3Vj
1fNtrVBhJx4FhMK8exw72OvjxJKmiNtbOBBpGCatw4vlTUWwI+VpDS77WW54tqGTP3nQI7imyfXM
S6kwpY+zLSczq/GlXu8s/o/91jDb2bVIR+5hV6T0BcWcf3oYq0GCxOArCLscWyOIMKJXUUruTZYE
0q4/82rgADEraGyn6qU8g9oy9tf2WMFkrtpCpPGfz5p+tlz/7agJSb8HAqUT82AGXyXwAJgLVofZ
mEjbaR9MWL1NWDhFtYYevl+7brCNB4jA5H3aJKob/SgSyFtqiMx2YrvUgUSkEkyQ6Xutx4rDbJHu
80kYVlJqi/G9LDAL+fk9/zfgMtf9Z3s/is/P8fKt/wrP/D8IvBinEfy/h14u3+ri1zjNz9/+D9jF
/skEOSFiDUwbEydsHP4JJmqGCWSon3S7NG8nH2JggF/QRNP5ifHtyfXjhGyCufNTv+AuGD7gNs+k
leYO6Sqptn8Hd0Gb/Js2EX+hU6wqw2iklTb+zl8np76hwXKv5M6Wi+4wjMF4PIbIRWlpzbwzESI2
8FsGF8HmRwXGl3OsgYkP50GgqWDvuENPv7H0podV9eiVRz0joOBHPpjdiS2XTknQeKTLydqs5BFy
hdXuMgaBy9GmkkUPtNGT7KCGteobjCw5RIvFFYNLsuiIJ1pUHjwPXtERv5euRTvf+4PhVN/9eSFo
k+Gid7IdbptGfi/zqrhuLAkPNu/qufi+SHMssdcUIsA00p7t67ygywXZwLVFoVn1bot8W3A/Yz5b
xtLJjfTh1ASJPQyqJS5W7WGcg48umC+xkmliS1S33OoXgmBTBDtaXdKSwFjw943iMMsjfRx7eel3
gf9N18WrgimeHRfaOD0yXcJNqRsf7SJ/siGjnW1DIFsqoWXjIy03v9njJk5gx8bcy0haOlsoydjC
fLM7CYibWtpi72oIVdn5HFQDrpNFLr/ZWqlte1fmMtoKbNG+baTj0mPxF4j2WC2ddd1pXnoBe8uT
u65CXlPjAUj2KdGzR2m6jFPzQRgPaJnws2Nu1VboDVI/PVJzBl2UctLcWY2NJ5uBXaOPuKPLl3eE
m8Wy61LI0vtlta3sBiJbakV1Fsh3UzL+tVIixG7FvHFWwkuq6eSq1XwxITO9VdIXtzOZMmFZ55dz
6riME2HqhYU/uHeBNj0yvTWPa2FYn7U0cmbV+TZLpiwLdfauXbBC+bAXRaaqncuq3Dv2uqhLUixK
BMiIhZ4LwMyeqlE2e7xZRf1aFsuAg+JgpGNcjqK3kxWQJ73LcVi/XkZDLyFZIsPxPguFqd1ntXnu
gn3gOMxHlOKBuKoX6jgznPraojfTjWpsxr21edYA5Q+Ge2UdyJMpUclTblb6sdeXwvygwfWGLNJW
4vUSnRI/f+pHZ/NePH3Vi5uGuZD6LMjlgoXsW7nYwklMsMH3EkvFjrSzcfBtrsLayi7VhnRP7HTB
pkzWljyqpOqk7N6DFLXPEfrx4N33yyiKRwoqqc/AAgXGh+jaqc7o84dR3kg9KOqr0a+xu41zXa+N
Q2oI30jI0nAsbL+UAU4aWV6J5CGacqvxzCNVZ3eOCMqnup/E3pxle+UPcP4GaV0iq4I6h1n2es9E
0QP+GbLztDTMXeY502vVuhLrVK96b2aEN8VADRKOuuLa2rY54p0FOyzs24NWVc2+DFI0BvhiuIx3
KtW10LB6JtaY/J0jmkZ5Ai+3ekDtjGoQ0JjlWyn1bVUKyphulwd33Nyz9tTNp8H8gyotu4IU9VAL
w7/rqi0702sUbU1HY8l7poanzWU/CEwCrpt+sR782kTAVrRM7XVOwrMZA/w2VGk5w7md1h0Ftvuo
O2K7DfpVnhFmMl6IVUzRKoUbZ4Ro7UeYrkuERfv0ZDd2PyXTAFGRCpHDdDdvQt8PJvgNxHz/XPeV
oiIe1nZfVv502Pq1ezEhtkGqLuzEn3ATJpDRRhZYmJgoWqkfG9j5RWOvN6FuSu1o1oV2qSZ5Y4w5
nxcO2LusxfpzY8IZTWkFT3MRLpNN014eKAsVmq5RnS9iCZJ6pjDYIFdG7rQSYakt7w4zj4PjDOJu
lGTbaHrhRwya9AjoYNmZdpVGmq0Z53bhj2cU2vlzBk080oh+jlPdFTukgSmSl+G+8kS6c90S12Hf
BQ2jNGSIpZiyN053UTKNvivInT9Ohbu+NAIJQehamvYw5P07PY3YFcusnjPfU7fDKJZQoS4LDUYb
fCLznqQAPF8wfE7QJwbUa810RD7zlm0TAlWDbz4teeMyg7ucUGVh9ODKIl4wSN41vVzRW2CspxHv
echNdz4qSq7LJdfsZ7OkKLV9hn/MRfsz2uTzyRQy3tyRNNFNd+DZqPZgy0DGgzPNl8rNrLMFPtdl
1uXpnjBI87D0nXhb0wlYXFrD0e1LJEEmgpBgG989HmHiYJ97N8zTrmnq/KLKyvZguKt1buMU/FLr
LoM7HSfznV1pRcMAYsTNFR3ATU8C0cPsmvaLWRRktdX+kO3HwmmPHVzxGyNfccnPmJmAn1iKqVE2
t98wx7ztNMRtQtPNOw2KU6zJfNi5es+Y32zq28nT7yfheAerKd1XAekwaorZ2hWnxm2tLP9stlvr
KViZ3pWmWE+Oph8awCbnDFR3ft+IvzfRQRp84Xq1kbWlpXWvk6odmv6yCv6tq7uRnZvksxAhR9dJ
82moZGD2xwLqtUtUPzB/kYMSOCG68So3Trc4lIg2j7QyrcUO5RLTM6YCFyYD/h/YWljyQgFWQutn
EViqMAAwOgWaKHbr3Bv5qPYQvxEG09X6XDvZs/JhymY3GF8rxCODlCnAQJ5p5VCjYaHOFnMZTbVg
1g1il3se8Elo+WVu6acHLnL9XsdDQjLpmRXWltEEWqqufFeTzSdpGW76ZqLOwQraR0zwOkqjOw7b
gLHa0AY7mjIYqc34iic+Cq1gLg+ldJDZohVF9pXXDxW2//6ewbml73To11USTCLbtSi5mxPNu7sb
NZ5CW6XGZRmgIBDC6YE3mmXdOeQYHKpN4flM4lc0e4xZmRjWoM2S9nD0LXE0GOUeNW0tLrbcab61
akEwhlFU9zEj+qZXphGKCErr4rRtPRxj68fWcYOwsDXvDJf5JhJIzS41Lyvf+oE0FE31s5aMI1ZW
oprHs3reqiDq+81n6wfrk5RBd2g6OADLvDmfNG82/P9C22eb9zanPVVc5hm3/gRQ7EMdu/OwP68A
fxyWDZIYMIqyALQjt7OlPMPyT1bufS99P0awSciTQ1Dzh7kUsOvH2XscnOYZr9XxvqWuyUJEOt4t
03xrN5wOLV0z0Sf2Kq139Tg743mPsimIl0yY97OdNgOXTt2WezRy1iVwW/66LMG90eR4kFP9Ah8C
x+IhVN7gEoKLEUrFtI+btK+H0GpVGbvCbV4BWxi0l6552DrwDgtdV+Q5Q7Gvc68+dPmEeTZaHfXg
AyxfMC0daaQ3hLOG5gB9lqqLG2dwuTC2dy3ISdOcQCCdltiE0VvRwaVTcJqogROGm9mhVm8Lw1kP
oyz8/GSebN26m68/K2tA9CWNHgcClaFJnJnvfGzgUI/cjFPLlGCDYb/iqp+3OWc4gA/6mdJ4yNf/
Yu88eivHzj/9VYzZs0EehkNuZsFwo66ySiVtCKmkYs6Zn34eqtt2teGxYQz+CwOD3jRQJdUNJM/7
/qItLqYyRd8IOUzfs3bBHR0N1fw0CrU5SLzpW7g1sG+5KOKywChdYmtWCVgqwlPGr3A8YDH1aiV6
87HU+uaM4xwY1ekywwC5Y46pzSV+omwhugA2zOtu1ZX+YUSuve9NSvrcbJ1n22PWCDv8FeS4k0tA
JdrnXJT2Pa/0uVXCChtSOAGet3WiiXe7aXrz0jZdC6UYEoHy3GTsYzcprQa2jYXWRrWIvGMaHrUC
gPNCiEQoXFRjeufH0dCVPNHYYAzQpCpLx5NTNJznQzsr5kUb1bULQO0xFRR5PWsnI5pkuZNwIwDn
gnC6A04wHHghggQFSM+buyQ8tGBWtg7DMbIXeGnXPPO+6iCa6JZva+6oWOEAdJnX6mOhU5yg0Btz
ngbzPQuz+bKspnPXETF/LrIudgvgCrefJlKsBtIpCkl6TK6BHvaaEoGwp+d4y5mjLL0+9ChijxZV
TEfTLF7GLL8bxNhQXMqhL5fxJRRM6DV3tT9nubI3zMg5WoOIP7hB9YeIR7dn9JN46YH9n7TGyU4O
ANCeVCbrwsPUYuQ2tXWn6Gry1gHWnudw1N/U2pD9Ne1W84+5s+R6MFpliVmVqM44gpMiWtVyq02v
meKtV6L51PU0jVqheEaa982N1g9p/lwkC5o3qoArb0O18wNI2NgcEcHxymiuEAeUMPKVykOYVt3A
s78zimRQjyqalBjfr2Eepzri81ASoiK8tdDqlrSRZYRwy1JFZbCzKmoxdLvWAxtX7sDuFXMJU1Ju
D8chZco4idmcupvFXpr5zYhAnYN4GMIfCfRZ785NNYFs6Rw9SFZkYV8N5SLjN4miTLmEsS2LO0WO
fHQ2gA6s9IBbCi1ajDrAcSrFJc5mjr0K77X0jblGCmMC2sq7PAy13EsnkhnuNEhbahLGtjb9jlQi
+MyVoOlA4U19jpZZVtc2q5/l2cD25HKMaxcesjS3DX8FWWx8RcbGVUykpwXMZ0mW1U407aHRsGq6
xbAMByUdvgHv5aeQrq1AX4Zwh1tGvanjKtk1BKMcBC0FP9S1j1+HEd5QYoF6VnoUH/WqlftQCes9
XjAOTClswDXgSRwWlFq8U+OAYJAUkBzZRy7O9lySpqBa33PoTa58VRanuO2UEybNOTCJcHEzBedh
WvJjUdlU79g5i8bNGQt+FPQmNa4QuRMUS5FXblbl7QE9Q/+x5Gt1Ugkofq9BUHgGIiJxfNLmjN2i
1cDZICvN4pWYd9YgMlgCU1Wv94oKQ26Bg5BrHlXaXkSivytCLTwjOSDIQXHE7aKWazBVq7aTUQ+B
sOD5yy0tUEPYg7HCw9uvpbiyYR4vUZbKFKtVa393EsJtVqH273qlDOdcbePdLCSPjswWHwq43TkG
o7mPFloGXbWxJ0gySRWCxmnjDuaQp3gx6Z6AWWR/54bfEZ3Bh4Ihm084vNNha9xi1sPzZNDSx3qd
Hcnh7vogJK/mqgeG90MzNB+qBZi+j6LsWHZ8IH7BTHM0w2Zxq2Hz5yxNikhtDs/xVE2+EFp26LUU
L07U10E9Jv1FzW2i9MKwqV9SMm2ylIWgHJwbtcvL/tQrChIpBeXFfCLhpJY3dRM7lChprQE1JfPK
6X+vdP3/iOP/sv6l1tvHjVwmP97Kv9x/1sN7niB2/fzSoW+hstvP/o4+KhYqbbR2xPtuJhM0z3+H
H6UAY7SxK4Ajyt9tCX+FHzXnN4dVGUuRDTRJDSI2nL/Cj5K8WdZEkEf8KsCZ2n8CPwr5Z+GmieBW
0MfMhiUw5Ui8lH9WVNZk6acL4H9gomaW53Ro1WVHPQlzAP7+9FFkEvmfbXQT22OIKXbXIQNs3KHj
mOk0tRK+Dh5ZnTozX/iLqB/2gzZvp8UQJ2/rICLdX/NK/6iZztA+GBDeMJnG8FSmJHt5QJSUtIie
0d+t8DCXR+RBleXnDGZPSalVYBFL2S7e2Ov9AioAn+d2Mm0Kr5SLAoRgdXZ2KfOii9x2nJzBdQYZ
ph5RJku0pwJGKl7B8gRb05vfNCvtwT2Y4Am1KWbGfeICEOmElRw/ne0kr02lnB9bNZHFIbNtGKqa
6JHxuomLIfLDkcAYegVi9T12nPAjLeN8cI24F4Y/iql/ICMix3eqdQQoZGo1XCaSc2CpKVpa3IV5
mYd9OxfFbigpkNp108QtjhJzQQQQ9aKFlbGT4hprAtE8nTNED0U6KeZBU/Nhr8mZSZsBt73FeRZN
eJXX9A0bNfiItPjpzaw5dwGodgWCZIUK5e8qqK1fzXQvvcZ9qd7Q0qOiB6CypPMKwy5GiO3BmPZd
MrXPHSq/jtms7LUxwO/YOIemJvtFOKR1ePA+xRWG+3F2QzjpSyhH9W2SdnojM1O+Z2VEixP5uqSO
zBUiBWK9UoP1F/vkTW44/bea4QVWurZJLShnXViI4RT9fZVzxAk+p+tT5JjIKid0G+xqFuKEXdPE
leaCssJTLxU7BNOaqNddxCwn71K5neCISUfoJaVq9JNhxDHdnRnYt1dZJHFwCmndvZLmstkR1hde
anhg8qzqVn7aeb3m1yDz4h5hrGpD54zCOtSDTgTWaqx24zm0chQ+JsY82uWhlMW5wt82HUvQE2Qd
YhHgx9wbvd/1sK8etT1L4qZa0yeeNuLd33HkxQq2UzPP/DrT83CP7dVAGQ5i70Vsi3xvCtjffsbB
VKA9XpBLxVU33AO9yoHyKDn90OhIGiHBMZhglwcnvkJ92Lykol+AETk3qEcin4kjVtAY6SnZuCJr
7TrhDdakSr+1gLVRD5ThVplckmVht1n1QIoJ0H5TKhQPw1driFtypoeXwVRCOwAN4Sg050x57rsW
lWBnzsq3NhmnyU8KaX6zp0l9dsaJDpkqE+RPaFFhGtxa5MloWwqgbs/ND4cu1sg1UCEMbpkmC5Eg
7fguy2y8JSsNjnAZF+YZrNDFz7aoSL3hFE9RGqHSe5j64nPB8DnsZ2tdZmB2lm53dOx0r9Ga5/MQ
JT2GLAjQhyyOuh89Upfem/LVvqojh8zlKm24bSTk+CNFnea1oYeM5kvpNJpvSLPYYWcgNGmNFtkE
HRVsxyLn3YLy9YKAkH4mMa2qM6XxCXKowYLN1tF3ZG7RAopRf2ONjdaBaTZyOGZnWLslqCiRurTq
qNWQvWZncRkh8vNKtHKzu1rFpJ9FZAJmFCoJWiIc3sA7rTUwJ4KHXNvIDYodrXXQ9hiC0ycjTcsO
btHUHkwuwvramuKkDNTIHJ5Va9U7N+rpmPZasZCpiyTKrKm35NJ1J4OOFX7hhCwy4SvQfDOKoveI
4qKL2mcmJU2DIF6jHTPg5Gi2KLdA2VCRTTY6okJbpoPv/0LP/Vuzx3bq0K3xFXuPVQE3Bgfmr2YF
S48QM5n9FIRrTQWLIIpGa4t/1zv8DzbT3/8Z+Du5tYxytont8PvVE4H6YejmdgpmhysCp1CrWHBE
3AzDsKaXOFVbMJA0fCUiyzyT8GAPmGrX+t+YTrZ383cqeXsZGGh0XBl4EGnXsP7BMRgDPk6NpW9N
hYV2sod0fGE/7J6apDQYLP7Ge/6TD/bPbOL2T9kba6nTO0q+KdTln99xWYYOcpakDnLgt8Ibjdns
AqzXfMtOX9vaVbtVOvkxGToMtyr/eR0m9T86wP8n5sLxs+2H9vMvENHdXzj0Pt56XHf/BZz0Zl77
21ezeQ3/mAB/rxsI2OlZGN9+nQu3n/iDlZa/QR/rErMT3j24FKjnP7oGxG+Mdr94X7mY/iClNQMz
oA6DbEBNEyW/WXz+mAp1vICSpdCR/IFJRbD+n0yFDHZ/umJhoUkRxlnomOw8BrcqL/zXGycln01l
BozdKNMqeRohyW5FjaydngoRtac2hbRGDVoSKuFmqs7+6I/Zqrx0bUseBzmLov3exC16l9KxIphZ
OQ6CtAmZpy86E1F8imkToJKElEqQx5xWqUCLa8s+9k1K9Gc7VGHE6ppqxh4WM3yBNAlvKVkkoVNk
mVb7CsE0I6ibVnz0dZm9ZkWmkR6WdW20T6nRewA/arCdtCTze1mZ1aNvAQ7gvZqn5A7KsL8NoxxA
00QqO++hkwhj4peYsMTNRKoBc2J7Fk4fmad0oVkKBREa8n1TmrX2RELqVB/BHqnoyRcHIm9k+ImO
AObkjo1GG0U72MqImjK1YYVH+Ke0eyJ8mmiH9zHmCADW6TyL0C8HPTSBgtiNplnXnZuU9DmdLjJm
JAtpcQOCTlI6Lhx36vu2C2oLyr720TRjDzKrtkaoJUttq6GbU5PzChwxWh9kWkXdI7C4Zq7HpDLj
zn4XKqfPcC5nBfoPuqEDxvEa6tlT53qYVKub7oVCaF3jFV1cDcWRCF+zQ4WY4Ato1vvVAo0Ba+dN
IQHMuhLSbRz1ZHK8bkD4hsawhS7JqoKANkurMoAxq9HrM1GAxaZbzbNXDXtLSnCjjBv7dlpi4rTQ
ACyDqzptOT5EOfdLYKTAz8wdQivvq4bYxwsLdZftZc7kgaoxbRWfNs+VM7oZEMKRxom5QKM/1fT1
hEXnuCLP6y0vzKZaejQgOMlhMQU6CKD2zh+2aCwC2qpk9Em/FFNgRO0sd9YSwfOteEP0kyBlsLpU
C3xFMCdJ+eiUxMC5M7zzbTSO/KSmc825hL8ZfqfkZIz10Wrfxl03a343kebgWvyqK76h9AZupKwx
wNioZkn4mr9LFita8yp72q5b7HIJTBCdBkdqK0NBEdqAAcO2u2YKJpRbYj+zokV8MgmT0pzbFMtN
Jkmtr9SiN3i+EySObkU4HdKQWYyYN+xiy7bSwqhu7zSnlfcOiX8JqX4qoYjgSVsV2khinPa0mXOK
vfhqTku+WtTAIWlUi/KtXS10kIETNNWtOM3MRXZT6iZfDW2qFlUlEVxfNW4poQ3xdwqcZX+zfBW+
9V/lb1smaJ24Jpl6yi7pCdYlFPL36jj0EvrF/KqUi5siCr3q96q5r9q5JoppoGvG0vH0rZduGKEb
0XEU5EVmTXOtNNqE42HU7DuYHYrt8nkruUOtoZxJ46H6bvqqwUuygUq85qsez9ya8pi7KM1TlXgx
fTvKZgX13VasJ2H9HlCAmAdmtRZb21cJ30Iy1x3dJ9mef5WSvu6rsG/4Ku8zvor8rMEY45269fvJ
zYXhZhl95n46oQHZW1sboPlVDJhsHDoaFAfZHqoReJZhqxEsuUburK1bEAYttgKepgn2QY1kS8+o
spEASwSdRgBjiz5ZVnb0lFb0FnYqCHiAepKKtynptHnXfNUctlmSY23fyg+JjrHf55VGJr9SaUe0
8GdoPhIM+2jEW33itDUphuFWqkiILAWLRC1jOSBYpEF/18W2CKqvQsb8q5yRvj71REYbdRXcIXhD
lDI/t4R5PI1f/Y7qWoRx9Zw5zfQAJMpzZEHL8MloRDNkondahoYypDAyXozrWlMx4hLUQ6OkPmnD
6s9b0aRFtlYWiEElH9DG0EXeKw866mxHq71b24JNg2Q+i9QFfWux5CSj0TLjmXeL4pyeS30tuaEi
sfVfGrmjvWDfA4jWjGG5g6OLlIA643AL1qvFYN+gKEhGgM3N/OAKFXMi03nnAGCQWz6bZCNlOl9B
W3RWHag5zgd/tK3Jea4JLSK0pN8ETFIoBDtrvU1qcLq00Tx6DYnEMH5xS4rgoljWHVBu0us7w8oR
ImWqCTFHbpAKe4KA4cSeBWVuiV7YHsn6hfSc0tA+hNoqZWBSklaearqJY/QGOqdfXjLIBUYvnRwL
pq59bJAispAW7AORa83IhXgjCfudPueA0oVShucaHSh+lIIkQ4jLTL80oowRNHaE7bDsN1aoI8hs
9eFpcozhIVxNYgA7esNvuQV4r+TpA1U7GBiPRRLyth1dq55XAvxGN5pjRLYscANNebgEh7M1rCyE
yFmI1/pZxom0j1wbiHMKslgyhET5uL3Ipc1MF6i4LD1Y2xwNWrd0LjFzQ/SoxKZSX6OFM5r3tFNT
Pl1RVUXlZ6GZqkbQry1oQjrYTZX4Rb6mW3xVH4mgs2tU4F1aK6rfpTymAes1IsDySZJto9ZhSwdv
3GuIvdScwhU+vAxPqZKwyYU9CXQmUUpZAASev/H3lm9y7J37BQyCaySfl8dJHeU1Ml1bJcKmab6b
0GVo9edZ6oTOCgTUCP4dEpvTFcNjNpTXjjolD85i9LfCCWvbLSNnfXb60HjlpY4vSDHWC820Fcw5
ioe73IrbR32sYb8jnaj+XWFwPLpD4rRbnhi6CbcUycirjisHdYmNTsCNHWwBECGqxSijV9PsmU6E
SwvhlBEHhI+vV2G3VV5rZREdOFH7ySMpK9tZJD0X+5hUsBMb5tR5Eo/SvWIi/iDLV62uHPL6qK+0
zepbZ0/t9RiFND8MlKPekwDcfUxdZ95nGXXUvqYiugsWOw0btMCYbLw+VsJ9jgqSmMJyKlEBT5M8
UuxmYv5AHkA022wWmOP0vHoyVfQeShvhkyTtqf6AKUAUBVfTfmdCw2KCWVH/wQOW5MnZMFHVkyML
MKjaYXsTyxqVAk21zYxevMrJlXdChVy2eJgOPchH4U00q10tei0YOAnc/WE1MazDCPbluK1JOrNL
XSdOhKKxykdsc3p5nosoRepU2Mw8ZVkRiTpAL3d7J7axL8ftaL0gRkNSvuiVVWLS1UBhFqdFsUwm
XQu812skXawERZa+4ziR7QOiQrFQmD6+DNRPf091DREbwWQLD73Vwp8Oy2Oz1DtDMeAVBRr0Brkq
Hy3udNUlx5wicdPghnHbZEFRV5RdhLiC2MSn7d+fgi1SHjYy15sePECWpBy7dUg1CicGCeruFNGP
yzNOb7QDSW4zsBM9rDczbcIUF4tZr904nTNCbKoCbZOsWm2vMA0me8tZmc1xvlmdH8WDepjLcO38
qivsACIotFHTKNP9ROB/tF9MhkUE4rHBJ4YaCKO+V6aD+VnxltQHQtoHH9J+Lr9VBp5Qx4X7SojK
L1L2COmIVb0nL0KTjy0ygmRLjO+uwiofwXT7vr5Tenx1vD2QS6fJiaDcJw4C+90Csc0TOZFE9Tiu
NdXJfGkmUUNWTWXIAAhEuWYb75ZA1mXAnHft6tg3ERm85OgBp92HVkfNSaXX2oxWE4rQVRkjNQiW
CrW8S5hqG/L4L5gWGqMYiRYFrd1FmIu/2REr+LmE8saOFU/EH1qF1dG7BLT0lpT9wuVBRDkgrB3m
e0FKMz4KVDgpReht9Ed95P/EMv5fJguXCLBppPlXe/hjUlStcvXZ9Z9/WsX/+pO/7+OakL/phkYg
mU1/lG1J8dd9nCyW32BizK2Zg5g3S/x9H1c2bkdzti1ZSPXPKnHF+Q3rACEgKMs1lRnkP4vn4ff9
aSOnktAwDZ3fKFjGeZH/yNOkk1WbxqrWZyKGSkx5YsGBEbWqPyt1vaN23vGSmjusThmeQmm0qIfb
+FkN0WpRi0JLOvGl6vd5CuOPyei7R57o4c9RWTI6cBjf8bKVOYF6cT5SFFPE8W1PVPsJh0rTuGor
2iOhpeulZKTleeZ08S0OLiQFpbR+WOTxXw8Kz2bsHVv4hsx3Ymg9TH884A2jvTPRAniocX8g9xpm
1xxi5bGkFOENN2b4MyQvi79NND5OQb0q6Hm22Fk8SGtQ5GLR15tpWa2PBDDx8+u1AIhnIQOgGdtI
CXISyGN1vVtM/m+ex+Sukg0aRhT1x9HJM34rIKYRhNEgCia5qPLNLFkvspfV1SrhVHiHY/yhDhpv
rsJ/7RWVGX3XayvzOUt5XGck8ZNz2tFVxVR7SceUVh0jzZZdOkMHrVhF3DJPxP0mAbiKMCw+9oWo
XxKzCl+0WZsrNN3KBl5bawmWQvLjBUg2PDmodL0VSQMnjlkOAdCs6tcRX6KNdZscxIpQiGTYisxp
jnrWRIX2sxPhYz/Lovchd9QDA6dsXA2j0o707uwePSQtTaIYjW/hWMS3UyY4CVcGO8gBY+6e68I2
X9NalYeu5puOUU89alqokB2JdkaunXPMxqgMQsfWjyrCn5PsZuGJwXqssUe+mtZkfCQLe7O3MNXf
zJa5A5hyXthI5uuZlIHdxijdyBKxjzlA3OAJLG4NtYo/7Ix0AE1FzWJwaN4CR4Qv05DpA663nuB2
SQIvzOhyjsJhjyhl3DEAxNdzktoXQlGr7zPnBthSvDwlWI1v1TGOXQiP+NrIjOzbyEiCokRVkJJM
Iy6DbdKbaMRVwDy9khiEvZEvLdAN+yFzOUKQuR2f5rK8SRhkCOoZMVtUs/4Wj9Rq5oStoQ3u6Cfr
Ou4H0CyG0CZTmaEooXixOOUxLSrLBVQoui2yIXpdbWXaY+sfPdFzbwoSRb8m1cugR+AYeZvcgU+F
pyXZtLTEve6NmFiMnqnYbxATnaOENNOu6OxL7gBQUcKu+hNBKh5Cm/LBCqt6t7Af3caDbG9jQTZH
keSqXxrtd9iOhHx4Z7noYil+5k5JIXC/xJdQlfIjtJJlbxGqy2hMGkeC8fKSk6waMbkY3/IFVzUT
i0V1BxwWC1Leos0kToGA8kJtqwPkynzNnkh0LfXxsZdNA43VYxehvw8zxIIElF66iMD5IcPSysNx
Qp8UjycMT/apt4fsIQyN6ixMkzmnHubsUY1FhXpZxg/xEIs7pGzdmaz/7LzoZXSqiqx+qtowJa8j
RNQ4tOtwpDpLuWS62l1oyB6+4bYij3TGJuB2rbHeVkRh3w5rPlzVci3vm2zUsL1nGNN5zhyLUNV2
SHyEZ6qN9Yb2fzhZcRQ+6Zibvcg0MrybxXT45cz5J7D8F9Pwdwrg6/G9kexETdrSAPrdKIJfmAgG
r04rYy07G1qUM+qQaeo55sr4Zg9Ns2flOCN/IWidoLhDVWrj95qgj71c+uG7mSbTPlGoW0HeKJ4z
o7muJ5UwZMUSkMMy/a52aXbWM1x2aVmvx9mkiQWOKCw8pyD8+V+/F8P6MzoMAP2V98i9R+EYnVhb
CuOvb4aa06EY9ZqWz3lcnu0SzyNP7HL+iUtxeI23z7DtGvKD0OXy6W6f87J94uX22cfbt1DT/EeL
iuCbWZXyXrAKXhlz3N5mc6rezhxLF1BFtt2l0dS9E6GKYjPlaxcLQlT0Vf3JWNDRobflAkEkGp3I
1srOw3b5IDygTmi7pLTt4iL9PXtk1+CKo5+pOg/bZYiV3z7xABtOndZPF5Gt5MptF26NxvWCz5sI
iD45dEkvbxmOU8g0Hi8fTsPaYIuaB2IVCb+Er/WpdBg8ZMSk0/VqENZZ7JeVN3XhESvXrq2whbCA
cEdHaXIcVHmD0V+W55LnPp2YfmmRy6O+Zsk5Xd8UE7UP5wqK6PQ+1b+3BNX09U8z8ZT5lVmbAV/3
0jXxiksR35ftWzk/NXoZzMVRVDfp/O7gudHza93g9jLccvmu9SyNjuZHoK/wtHTOZlgRAnoU8voK
KjawlflttnZtBBCA3r+Xj9bUBn1yY2LlBIPxmmF8ZxdOQo9miyP64Tj3S3HGzXQfvdc0zLE6Z5jV
YMh34/qi5M9guYZ6m5WmW0tY4l3o/LDFYXmXXDJTcjM4OxujA8q6JC3cHJyXksmdzmec6+RfIE6L
nwlZ8seUzBLqBEzSaChEW1xiko+JUc9uo4qnshyvC3QIFJqeMHdALVCgQwZnhH3KKlGUcA7GoRt3
8ym2tLhxW4LFjpahEJRgUEnio91UD1SF9s/oJOqgxL0JWa1R3FUkqI8XZc9wojEOlBOrlsDnLwmB
WI3rol13VFkMvkoyuhuW83fHHK+GfPU7Zi0EXopbcaHbiXFxYm1HU/vOTBSvN14stGJuIijKmqbv
WJl+5AudAkr1IdYtxEF/LOY6wDYGM0jsYdOdp1ZleaxOUz2QCVGH37WBbau6zo2Wp12i3qAiYmEV
5kNDTLUU5WEuHmiVWsuzYbxDHgfrMp0UHb+4hW8MQGDQAHni1cHPNrfLlblO5WlKRIwQWiy0sRU4
zKvQBq5FmyhRyaguFoKgx+V1zYp9S9K2SyvTNarSfRpFV+nqvIPYBFPZ5N6wKIdJywcvlbQbRqV8
yIfVs8P3tDjN8q1DxiEMD0hSl48q+31R7239qpp2Y/qjAhOin96TeBKXLXEsvaDOxoVGWAcZB+iQ
uyK62YIYEa5ja/GLwp/oELPrfa48r+BKJXRPP5TelN7V1Y6rDNT5KNoXRz+H+Suq7WcAdGLKVFdJ
rzv1JVLdhm6DwinOMnzYYM+ZaJpM+EV3SsBReiK4OJHH8WaAOm8MlZYR8Ev9mEbnRH+Jl9vW2Yvn
GMQuGuUxjzCGJccI7GBLcqCBrBTcKVhKmv55dYIZmBOo3u21G3tOg4GOB9l+yOho5Bf9adFuN1dW
+9YmmWemH7axXz/rlpO2ASyv0Q1cdQJR4G0u1kvdXHMHml1/qJxXOlVEckO+oKtPD5hiXMbNgwCX
IW5FJ+AEua+XImm16JKJN/HMdMli0AjTZxAxECWZkMB60u4o/JEyCMmU1vvKHSXgmNgtDh1ITJ8r
Hc5Sf643rUyxV4ef/Vrxh4rbVK8R6/DaEkE7ERzUQs/YNKSNXWD3d7DyPhUUV5EiscJBGTYnO7pm
UA9EgrE/ejTbWydazqn2nfYkBOAAcMXP+qv9jbk3xVlVBv04+FTsfNPbFWAuSOoZ4XJ8NyxNkDSn
5iOyyD+Lz0BnSqcdSufaSGjDeURF7Bb1YeP1NAQjsV0/q82DU9AYkSAJZyRXxsNkYSuRV3J+Abt0
U1M5Lqp9cDQz0KLDlJAPNP00Mo1Ggl2tHimPCkT81qSvah/0lRn866OV5fBPa97X0cqeh8LPtiV5
m/Y/EK8mHGgEqIqCuwq5kFIqb3yaRbmQEsQqtDVXJeABhR/lTUuRuMoTVh1fAW1JjldnNg+9uPSq
spzqPmG4qEKCfoC8+PDCbRJQvoaCZZsPYKPWoxR9vlM7Kz2rxcJ9tyr2DRmB1U0/JC2AWWec4kmd
fH3Y5LRtuuzbEQC1ghACTW4XH8vUHc/ob3WRcI1sU3GccIX1u0Q652aQhNsvp0W9r/Nz0iVHOyGB
hL0Fz8SnrN5pO6v0IBubJ3yBfiWpeR04JE4Y/K5AplXuK+SutFO6MzltekE6oogPeR2TEr72+4JY
kNEVwzpdq0Qq7db6UTqYouabSL1Q/EO7VmAtr7b+PW3vlMk+FnHrGjUwtY6z2b70Barf4sxy+0ng
rKN/y0V0UDOa53DoYez0TahZET8O1dFqztkkr0UbBXqJEbAboRBb6D1dOSj5erQcChzH8mmDdiQs
YNAvJzu8W/vuY004jpXbxXgjMedIu9FdKZ/YeDAaaYFYLXcYrX1RtAcsdP7Q9OfVlg8Y1sjRgI6J
aQVJH6uGLKA1fAU/P+vzvdb8tNZvkrDGzBGeCp8G6qX+mwQzDczjF9kK16KtSVANXcP7wS6m/oOW
BJMdMTSkE55TOTE6rFtcXn6FDuuVWWi9kMrbUFMxJ8FE3QEnPiyoqMitiWoGwK8b4z+CsP5fsqR/
jZL+3/vPatNodP8FGhMbfc//XWOyj9/KPwlMtr/+B6D1GxISC6ZciK3v3VT/Bmgp+m/kR6Ewsenb
RuQBuPV3hYn2mybp20FfQp+0qpv81B8KEzKqDdRLWA7Bu1RDp/35rznbf+w/RHTzMUef1T/Zh4yv
hefvCxHEkc4upPPbiDtGtmJuEcy/LEQUCo157LzFNYZ2N65VY6GCCzkwZE2iPLWNUK7AU1XpzjBP
oQe9hYOKCj3mgGWpMOjEOpFrfSPTBTmoqr+IDGvloSWarDlpa5sq5KxaHIqcEhkt4iHL9i2+MnM8
dcrqwEcX6bCVV/VJWp67dJ5hBaKlQZZKWNh4Dkc8vX5tDb2fxBXeezxD2xFbsjgfaVlxxpMemR1h
CWXaP1IKo93FEHGbBlT9FNSuRFcKy5uGfZ/SnL3DfvqcpfpAZCNZI/1ZcCtnhxXIwXzLl3VRr/EK
i5oW9FHhlo/qooYO1WmoTIU2/rSp5GoCHHijeqzSpNMPQ8gH48sKkRHIUW5lxxZOel8R5Tj60mmN
fS3HcQjsVXKag423HR7HmGJhM8+pkq3p3oLMwo12NcMdda45huZnqZXK2TRLS7iUJi1bolrKYi3V
1Xyyuy2Eau20+lRZDTUudj3iKTSzZlYDCLvmdbVI/ldTMeaeTY7APgoV5NgmD9l7QoxWZt8vQGOJ
jexJT7X004g2MA7baXKpVbu4k7IGo1JpjcvdRDXj9op+JaXBTL2En0MTUoSXd5byBEkX4ymEfsPY
PgEJ8ilx0u1jFOSmpzphu1csLdN26OFCdHe90b9TSxcywqEHf1C1dI5cNRGh4ofRXCLOrMRYBKvE
k3EYKSsVLrk6vW8aHTFJoHPte1/o6ExWvpfeE46SvSxrVbzWUolHFzERHEeTsKiM6FmxAaLPhVyI
WsCiktTzXalo0zGc02nx9dI0Bj/JSuVG4GFXcHkmMVpnrqzzlEWJIGsrTuLjV0WTa40DL5UiFD49
LVYU4ZItSyifhRpG8SgCZFnBsBvfrquTvut06HbHCP/rJ6WAxur9H/bOpLttJM3af6VO7+EDIBAY
Fr0hwUmiJGuWtcGRLAvzFJjx6/uB7eySlFn2l7X7+lQuqhaZNkiQDETc997nYnlpn22alh+UsLuG
rDU6GKphFEA2i+rhtALO9JxDTWCPX8TlJVHzhCT5BP2vsyv7XLgqzDYpVvlqbebWOKOQuYpph6Jb
ihKzCGM+ZZ2M57N8hEYkBufWCax0ZKLeN3BvU7ctT3EuGPeZdLLz0hI0tTIPA/ylwqLDABNwHkcQ
kMTzI7usdqJDDOll8yyGkqdkmFrBgw5ay/bd1p4o1EyqmFRtq8SrjvJBkZa+mKTT2Yqt1Yhazybe
TjowpRSBvsReT7MWY1POis2UBYqkcNvSYRQsTy0DmPCr0lMtY69hJi0jzZwPlMB1fQwCOeu7UHhz
dBjwHKfrpi45Pdmh108++jnZGvDC6nqGb4kFKWpMd0uJCdb2urVbhPB0xmGTevFLltArvFJWOpRb
hQ8zW6fKGjaqLkdIV32gnRjWULwGYYxnXYM8/xI4tBZdx5EzvDpOPMBz0RtnxaiSaJD0aE1cd4Vr
PLip5TzIbuipbEoNF2e26uUGu3f2aMmk/GyXijk9PJfklQSuGW+D2fSeJptOTPZhBYoCvkLvzKY/
+ptoOFtfBZXJfbH5StIWKmR+ktf6PG+6EJtMAFSwOeAAY7GhIwszwMDE9HHWpHZZAVGa7kICBYtq
off+3C++gwL38bqZl77N0AkHsW5bLyKA641jvi/yylZX0LGBD2RozxwOgGAeWDUCDqAkMuw17C6B
rWkunXsnINR2DgJUd7a0xrivaYOxA1BWSz8fuFBxZqSx1u9cirmfDXNwAd3QxIZNQQ3qwqi8MF4p
Lym2QQRodcXrQ7a0GHdyyuRiJCJKiz3wBO3ZZcIpiArP8LOXLjrC4t04Fb4OIGvcN8iiZDNGx76R
VBGVRFPozIz7YCDaQDXRFYVzE1MXVVPHmtAkk6+pO7Quq6QYPUbNzJPWUTtz9kxkw543dnW6w5he
MisPBnJ266RQ7U3iOiS4ccAwopkaIzzPZDB8/9zLY2e7eF9Um9cvPAycwid3TIZUEtnmQBeqFK84
C828JZs0dVgGWdRQkkjOrcqJDsFFdQj4RYvYwB5gNInzYLpazSrpoJCcTXk6RIeQ7+dwYApKnfhQ
5olYpzUTZ7+BoX9HRYSJWJEMZroE3/p7h5lxt456Qmrb1DDICmR6lXy1h5hUwQq7QFgde0avxt2Y
Uvi8Hgn+kqjOIjFfVki88Ft5wJCKjXvOy8k0DrvcK2fOlDaQvXHlaKTUV0LHUBemNcuyEGH0mOQR
AlJmVOZl2A7T6+imObapiPF9wJa5zh+pVzT3hqHijq41zUgfRl6WuMkMbU75VuhS+IUcOxz7oSu+
1RVZbmeQ9o5IeEJ825mtlTvIrvH5rR3z+6KlaXTxW3Y3DdndkaMMJJ6jYs2tfIygUcFQ2MXQXgIF
fQ0ywUu3EiA83OwAVETHNss7uA0kBWwYQXRf6mH23ETf2Yfao+NOxWccVU61xwirroOorrSjVhnL
kgfW8KFGjpxLZmOAAQHmBE0HY8WcJ2SOWr7kdHMXu6G2OAqCJEQ9KrwYBZBZtbH++3vyf1ne8m7D
/f8bbczlVP6vd9030bd/7J7y5/fe7uXP/Mz8GeITxm62yJbAjGVTi/DHMFkz7E+uYbAvZxjGv7OW
goM/3N3iE0NeV5IJNBcz9zLh/bn35i+EtqObHh1ChAhc+bf23kyw3x3spCPY9HMssChRIBvDcOL9
3rvCnjqNGZBENn4VPeCJ+0jPrbwENIRjpJZJUIDWo2XPuyFT3wTE52sPwU4OL3OV4c4K4bSfzJWb
I0JmbnZPbyAwO61KvEPWlIIxYmzqO1Hrls9iP1+V9uLb1itriE5qpTnasSbcnezJncW3XavXj8qA
wg/re0Q6kCpo6rNYA420CvMMLoniQEMXr45NMg060x/R7R692C0pUI7DoaYNryIHTndjT1CsJ12z
tuIhx16dC4I+Zs8Jle7sgCYIfg3t2lWaEuup6+PFJetlAflpVtwtfyV+q6oWerFSJLTIwejB12bO
nHHFOsdOe06sKETZNChXZDfvUajuAkX3RotCT3uqc/KR9gJ1DcKBbluZNj3jYRMEyLrt+6TYaEzf
biq9tc5b/DwWCiQuu1XZ9ZbHGNhj16ikQgrNjXqcCCDVWnIQVjRtNN3leStaL+cc0Toj4qdV32NU
p3aVbmot3tjjWEB8UUmM7FshnPlC9KBEHFc557GG82bF3HmBcg0gGfaEnFPmt0MkmfQRBRsRMkq2
czAtTIIjs/mCGmWFW49dAZhk+P4I74IdGdJgmejAgAeNuj7qvYeVm+tOuK5TAL2+O2rzDaFn2PF3
DZZibE1V2vOnZpm2e7LIGOUUcE96MiFpHjOa7NotdDeaJnmyV/kmy+vxqo/18CSXugFKUcdPic/N
m13CWS0PyTQx2Ll05cDU/T+LGsUThJI5bv9qVWOo+AKUunlrkvn+R34uaq74tCS2wHhSP4bR02NR
+ZFY0Vzvk2DZ+qEY4JR5Y5ExSCujKOCFIkdiug5p5f9d1Ai64Iuh2EqnV0iwZ/07gsKypr4Rq6TE
GOMsiinaBgxFXs77NY1AS5dFcLa24zRMG4a5K7Cd8rTVk0uxVPBm9ugDmtBXktkGRoqARBZO5tw8
9BCeN5jk/bnIxTY34qs39/EvtA5zkTLeSB2UOEGeZOWm+MsmBO4t49Q3UkeMX95srZ789EJtzQLG
oGtY6GEB8gNXOQTVcNwQEcwPTokd9ViNXkHlrOQMqAfadD3HU7WpRdfgh+1x7jdlY/ngv8p9ZQzz
Z7NtjSOEjSj+nJRzW6HTBpCfOJ2az7Gd6K1Plib4hpPJUxu6Z/BPBwQojxrGnMOv3+p3KOqHt2oT
s6Mnil/m8jR7/1ZxrAtKg8dgG+mafTOyNYemgFMYFcRw9nbcxdcx+66DC9t6p7Qu/pLLSqOQdorc
jr2KE58xnyMsEUhqQ7GfvLh88Gv4yL9T2pdX8uGVUs5EMJ8Phv8TfDHffiiRW5s9HL5ox9Zs/Jzk
Tn7rSqaPEV8LaYvholdYKRGfaN1SvXWBZOQeSCLhPaaQHm98Z46HNijjUzKpw/Y39/G924tvMy8I
CDn6li49TOcf7qNdjnbGkAhCegXRt2zrkfCSjjPcyPI91s/+jg6jCyurA+bXzCxlMxjHX78GIssf
b5FF2si0dAGd1AFe8OEnVTQlNV0qFFsHySU7K8YQxFqIC3aTWOkDwe6KnqJsYkab0GkiG2vt6tiS
nfB27lTsp3DFTpea3E3jDPpRk91Or5fwTo8A0IQ9TOimqJg2atPeps5naxfS/CxiOexGNh/rKnmc
GmWsVaknd6VkEt6Q87prJsX42+l3GX2yeCCGm8iOKsyd8LOsyZyJSKNs3URiwDpD9Kwvdn3pPCUy
NBZkvpltObjIEtge+QAMCtFtrtfZTlf6McYGAC2LZ992Md8XK4BR/aGk6FpbSnFA8DfSve+CmDlw
EjCJzx3JqCnrK2/r9frGM5Ibx0lHwkAYBwlfWF8HENKPLkr5Pq4502I2sH1hh0Rs1Tw6/JZr0AtD
JjEPV9GQf9O0DHa/kcp1nHF/ETko7qqImZF3ruM7PcHpHIT2sJ/HvH70bGWda3mGWapyp11rduxk
AhUfIjmWe82qgaATMqOoiRpXd2639dTnJx34plUigHmWMlOHvCnPAQjkHGhrSaa8T3alndlXBpEt
n0BNtZnsPtpFk1EcHcuMvnltRj7DrfuDAXBdyDbzSXM/FKZQW9cJBqaD0/wAbqTa5KXtXWS1p/x4
6GOEiMbzHtsh+OK6w2dETzZHfSfFTYnwhWTY38TDWGVw6CfvBuqB+xpmVRKdjpqHEiVyEu6NwSzO
RMXstXnps06591MTj+eEDBsUC6oDr+2JsN+EZ3cnVRnvgIBfTzkj4dSpQWw35Dywe2bMDL3uJiL6
5uMgmjrm0pzmaFnRNl7MhziaZbStGaYegqGJvxnNhGVHLzLsZO4i/tG/Vw5fELG1b1pEgVU+YoqU
onwcI/C2dslNnlN92BDdC3Zsxr+iB4PZG73DmKFHgEZ7NmqUgNGr5Np1hLbGubQu6SXaSIIPGxJU
9WYm9e3HfJFyDHin/axdRnUCl0g2hBZcVDi6YzLaz9b8GgEvdUH7QpfUZ2kEM6fA6DyvwgHDRux+
w6P4VetBEgDbZEYcuHKbxHmKro27SDdjtTbLNl4FUQAe3mzM0xHI0atQE3N/zNLeSsNW82WYaWss
DXp4jYAarHjO4nZNB5Hhs1WcDggtEJEq7xuPanpXINdgGgyGi2pK4YnArLmZMnz2IfTsz7WQQMtm
A1UbxbpSkrxPbEziiPMAeUYWpJJ5aoyPOarJs8hri0qQyH7QbEFmohCIIp4VH4OcHNSaYCGHkTj0
oj15xavS9OZzPGf5LiMte+HWxdepmu7DBhM26508Nrj19oSSgi15futOibmhGjs4meEN4jrLg8t0
dOYjdjSxJl+xNyBarpNgWvz2hpnsUy/BCyATN/ZWVRl1r5Cs4kfatEHoBpmZX2QhdWMkeZ2Fb0dC
bkoOU8kwl4hiskO69OiCSsbqvisSDAX5wM8ts066bOpeiQYN6KRKbWiNgHnEEHeCN2SnyWevwXbq
2OZDUk1HFZCiiBqWMVeQtdClU2N1yftNngr8c42WQqQK7fuY/G9BHmksTnF2WFvXir80XoIEqUVX
WgXH3grDbD+T8WNgjh/EcMiLOZRK3QwFm3bWXeOqMcHBwzptoIlGbKH0MfAI7Y8EUWUYX+BNEtvS
ie9LDraxb2hgUvy87+bLxGKu3oY07lDzZSjSvAwGoGSqE13AAkVvLtZ8J/I1Zn8SRFqY2Stig5d1
TB8Qx0Qse0adPAxUet/qaaG/VuE8nHlm/pximjmlEbg6WIEmb8Ykw24ReubBGJJXz66vu8wbCIB0
D/P3HRXN58U2gmJ1FgK1OEDF5eAlKuesprpkRZQ1uEjs/DKf27vEKt2VMOxrHlPRiRCjsRlUB7nZ
w1ViltWJrYZjYjcXDnG5zTAJfGPg4GioobA6VurAOabzR4tsBUZj59QK55Og1y+B+neY/jl1l/YA
+l+pVrukytRFsZ4gWo/x6AMXjrZgPJ+ZeTh+1CD1ImZl+5B6wzWwzHtVh+WTUdfVLR1C2Sa2EMAA
3SqqGCwJFM4kwJqBqStskHScHcXeTvGXRuzQASH0EdG/2rmEmh350Vxn2zwrJtzCtK5nrrIuuhwG
55o+whS1NO33WtGnpyU7vtvJK66TKHdeRlM7Uy1H98QY18YUfK77vtooeEGvk8XcvYBscpYETrx3
R4mlpw1Q8foxZr7UxNkrPTnDec3R1FdVC5Us52TZGwXGv8SrwBVoGhEvk4JGoFWICs4B3tqY0tjW
LkQVKEv4SDgSuseeQJDaah3J11MV94W2KdzQLlZ1P5EOSwNyM7u2H0swvXAgMnGNw5V6sFUcZEWw
mwHL+IMWg5SWDPOpiGBUme26SuRfCx5O2VndJ4NziohQm2vDLebmJYfKjBdQ1rq+pk/FKbGbVMus
bcxbphiFkx+NIOtYnzxgZ70t2/a8dYgF7aEd0/qRE2YJD7o+QpU0B6GGS1B1NSJMPPLeKqcRp7Nn
GGeMA8LXTi1uXi+KhmuzZH91zteccZqrql0DkuwoPey4Tj5yP8xp4g5BjBMM68KkPzqubeb+bE7N
vWVkxm2nqLmx6LY4r4hNU+YqNd8BKv+kp63Y06IhcFy5TrOKenhI/GArPH+F7OhapAkPE1Zqx2vR
Rdamm6cMZHMTUnughDPugu/DIU3vR+ErE6l+E00Njik0e5qN2rZNbp3UyrTPuYVdmPLM8DNoqHTb
T0O+YZXRT+dOF2eCcTFqAH55BzsLFkQgbZXfO305baIIUyc6Pi23hC4ZDgYtHkwt12Fcmk6t+zaD
ukNV2MO16BkAm12nJGnOnpEJPMq9Ivz5zB1gn9YV6N6iT+yrkmnOSUT4k8dYPrB7Gg3GI0X/XDVm
fIJr3QDLE8TxZ7o9xH3JkPmRvbbY8J+AAxXOTM4iLBB6tdL5Joo2ctZO3FjXTo4PKwBMDDv7Lq8V
CFcvvo+5b/TSjGQ8k/NUk/fNHEFDtAQb1r6HBigB78FkvOrrHk9cMbXHeXDmNVPaYQW2KcWKYtfF
FaCqGFqtOWNnCgajLPYQRANsYpROwEztIS7IgCEo7qTkBMdJkGwsp+vzI6aqdiWDIEKEoQNGO8Pa
3piXmMXRnudYpS9L6nOls718UQxd4WLju8KmmlNhYWYPEea80m601TgvhhNpVzd0aGoM/sL6hEkw
6zs9DBdaj82VfauzTlCIyNjPE4kPQ439zkahJrtWQctazfOEhG+axdMwDM0zzVDTQ2Rl9sFy6ubY
4C1iaJZ8GdO+OUFJp1KSgTlQMbA8j3ZccgAm+xn6pOTMJ6T0/DCZdXjWgjvbM0O7DWslb6kimLdw
2c+aYqweDCKde+BYuvDtqiuftDayA87RmX5bwBUmLmpHQ7uOFQ2aq4LAIRWrNI285FX+GYc/lkFt
ys+q0YTg3PHyEQrRNXzNAB0EMUCyt7Hd1zz1bD/Hqt5X/S6nu/IEhDnxGk+N4ixli7yJZN1e1EZO
v2VlSexdiBWUyhbZTKyf4OpLjAEbYzOR7UZQUwO20KN+thgevSzXfUA2l4JIP3mT1O19wgEBlnCr
hAVYuO0O8zWuAIBFF7gk9lRksh0Bk7iKnFrBQcoIT/eE55Z4+NGtFbtPV/NrERpreqoIz1faN8zY
40XaJPQzIvPp1Aq/xiRYWrxmDJX3HSlRaFJai8o6Fm25b8n5JZssGzwDmimmoNBo5+ZQWVVzxj1/
LfR4KvA6y70oG31dCG2jNAzKbp5hkxbRgYhee+np+eWAMY+0rHtPv8W8tpqazaRQT2ETDng2+X3J
HpA8U5TLNEmNszF3iluo4nWO2JNOD2HMr3JFt3Kw6mqa8GyYUM+sKPOub1K/mwZ9xXmR6zEuWicV
2GCKpYzTpnOZdbEA+yQmp84XmPNPWytN+PILwve2xvPVi9CQ2O3gWXaSuwya9VrWbDnZfPdHMsnR
ni0d9n61uErbcbixpXXIRsD0Rp1dTzZsSUI4E/5wm8NcosritprL0Y9GXBorOrwl6WRLE9eQEeL7
IV+SSoWl47wc8aedRkzxVmbNau5NhjwfAawQzxjFpjFF+IUnTgRRvjd3ivKBLVAL3bdAnz3pnbqr
cKuco5snz3maN6f54AH7q9OILStWgSy5tjQ3/RJEfS13epaEB0+J5Ctm+OY+GqFhEgEL79jYaqel
1xnHKu+HJwhX6mKe6sbXBc7/5ZWluPrbmJRVUxDxrOfS/KoPIbqvMVUkQpXt9KCX2ha7q2MclxEJ
LhWjPI0TM/n2Xbr4j1vsZqq+/fd/fS27olXTFQyHsnir15INfKPx/AlJdB1/U+rpH8dvZcEN/fa/
uMrvf+yP2ZX+yXTAwnpIvdhKxTI7+inzMoXiQ2EKhfiL2GQ46EU/Z1fgKvkHMBETLDiSC87r5+jK
/gRYklCxKw2MSIzE/tboapG93oh2S3IGnRn5zZJyeX2LYvVGSVVTW+TB7B7Y2BtPE5UouCvajnO0
FZW/kTI/zsi4FPEWnMqAw9CTxfJS3lwKmSGp63o8KCxA6wEuE+er1v0xbfjXNrg/v58lQ2MCIVx4
XYtC//YiZmXWLaUxByLwsy/NeNjAv59+c5G/uGlIuxK3HbE5kjsfLjJ2wmWFHA684/bFlpm+L00x
XHI4Cc7ffJ3+Qun+eM8kR0xpGYtL0Ebx9z54+uxCpxl6KA+JhBOwnOQQdWiib/x/5zL4U2kTQ/QU
H95Qaw8eRobqAN1C3HSRCta6XrT7X19k+UveftW4X/B5dL7VcpleOB9Ee7ocMXwM1l5SmbLrhpZt
mmCyx+OJV3WAH1Cf/PqCf755RIxNk6YxzzbYnGPlfPddoOBGdQ5nNZvYVltMzAjAF29+fZG/elf8
tCF7MUhGZv4g6eIEHKImF/seB+/alMhh+kCDpUXDyEKD/N0n9evLQb97/54ykjJIVsZeyz0CoonJ
rrTK24to7qwt60h9+et3Zy7u+A8fmuQm2jah68U//0HUn+3GBo1f7CHRFo9lrcfPVTcTZMTAD2gz
RV0KVmnukjq1ezv0zUCBztDGTt2CfQmxtlk0S4C7zpwvVW5MNvZKLIf7IvUG/EJZad82eY0bvaLt
ad+Vqd4/pVmM+UmN7GT3WdPUxm8+sY+/XgzYLHYCC5QNPhBP7vtbyLg3sOK623OkkjuKKtRZbrrW
fhJB/BvB/88fFqYDyfLukX8H/rb8+zcrXmDjMWW4v6cDXmfbFTprzp/9t6lE0+jbmdjVrz+tv3pn
XIaWDoilUnz8wlNRDSM3VPuCAZk/D/20c136UjOduN6vr/TnnxbvjNAinEkkPQwP79/ZmDQJ4cp6
b8/zvG6KUgOfE/frv32RZQXn4ccTg+fBhw+qQ05iKFDuaUSD4O+wZ8SBYGx/fZG/uGdMq3Bs2ExM
bYaK798Jdi3N6OAS921J5+YIRoYM1rBKalmf/htXWqaWi/Gf9Wi5p2++DTQQuDiXyn3iqviYGK22
LcsCrOQQiR8M8f/nhyDfcIkwCkHD5ovOgvv+SvWkc/DWcpqRoQuGedrj5oi63zzO/+rGAd+Gs607
PNnlh7cDfG3xT6b7oSDUjbur2UH/4RFSdNbnX9+4v/iygSFgAcdzj5f+49sZckzkwZTtNY+sdTmI
2FcWNKdfX+R9ApenLPfsh7mIR4aLivz+ntk6VkXRJvvS8Z4IZUxnldNVZwO8t6vC7KcXoxqrx3/j
ksRA2EAw7Udke3/JCNKsOUwo33MdrZMwAtczGPneVlOxnyaC7vSYkhb99UXZavHXvl/SFyuVzbMR
iKo0vi/5b76HDhk83NfZrrGN0N30kIy/UgNuR6jnAVbYIO1N5GLIAWB3q/aL0FXyjMdZMhritKk2
7GT186oshotpSGeGZzhiT+zRVg/0fibF2mUJ0lcRrz9ZDVYTbHuy+e4mShtvQiH3mIvUFQL6ZROZ
1jm9uqr7THE7sD4jK1BrbIDkZHTRAx0/mxVWe3BpecuICc/Lk0yQNa9oEdOmdcyXhsqd2gwuTLX4
caVXNyeMFJiDqEArb7TvKI+eTiOq49Nhv2gb3UqMkX6mE/d3Nk3NzVg7Rj6cCHNekA9uB7auySl5
NLx0pMaLztjz0kiCJWoagJQwevNQjGnwWlsIiLuFlPRAPa1DBV+GfMDLScJvGiFFHyOhHpIkiJ10
G4ZGn5J70KcjEMUltUnTTQacb+zoV1tK3fdeRbAeqxRK3TqMAEnCZE9dEvQ1xk2si4h7PtNUKdeZ
5UwJiVA7ZrrlgjdGNputh16PqLLEH5W/Rs2UnmNAqrBNiTa4rms6Y5AoAjgHdCZgoCJo/WKFPcla
7P/9Fz00qnljWOZ41mQt6AzU1ulFmyqF0TSHbbDqojxYyAlZfdpOBkUxE8KiJGhctEixE8qcTxsC
3vFCk+SZZyTwq86yuy/ekLbP+EQWoJEV6jacRNXfJJNTXkVVMEQrOlhyKfb1SHcTnKTBWPz/jFiO
vUNecU/fYXo5W7iWz+aIQiY7Moxyp1xa6mF/OC4n9PoGRSEL9u7EM6+q20rf1nIA4ln1TbeLAhSB
dc1v7QorYajWoi0E7IQ0vZukOz9mYW6cuSOVOuz6R0zmWpJScFHnmKBJf+Y3pCHpQZFz7Tzkk1t2
vsMTHdvwhE6Dwqy0fGsmjPz5QrbN8xSETu8zsiTtIhI7fuqiRL40bTwZay8IJ2SYqqzy04SgfcXX
QzWMUIcxew2rhmUNOpxJSwjAmCeqz0t6ZSrUx9tKa7jbs7Qn5ultm8aQ+FRyLYdctMDzPa/l4Cac
ct2xpCx+wqHQ1y71XxP2Q30+Cx2TCs2awcChCgvcD11gjKPvWUrbsR8Kgan3kXYnnDw0/KBz7HRd
jjWydKjaad66FKE8RrRG80NiGL2LWNOaTeTA0F+5Wawbl3NggIaLXFvd20Zdlnt7BDPhQ2Vy7+gE
A3ZXRBOlJWQoughGYepRcKgTuBE1LoEVJd1WReIyJFoUiSy/rRz+1Kr1cFKvQJda4wZCSf41Haf4
OgMx1WymgR/6eQU+PvMdO7des6nE5jPjgeB/84o2NxHIusQxafDe7dwNIkCrKUsJvXLBV4rzQntN
41UMraYts2xb2Yg/qwyNEioklI0WzcccvyauaMctkAxAPmoyqalSQaggCkSSoObYIzp6PipOKSkL
7dskOAYTpno66iLTXikD6/aZbTbtjyfw3xJl/m/ahdnAvnmq/Vl2KfOn7L1Z+Puf+KG4SAOHHPQJ
MnpsfXT4zn8ILpaOQY4sGFtkXLo4K3ji/uEVNvhX1HV4wjJtlJWF0PFTcNGMT5wUsNR5BhQrifbi
/B1f3fvdjCOQPzAi2QboErhYlv3hqW9TvdsQJIQOEE3q+XtOLOl0inHe3JG/UA7eP+V/XkbAt2Kb
7nHg/nAZM06aIJhJl9lZ0hw1t4GkPLSGz+ip4nc7Ode/vh4upnf7ClZONC7HEuwoTGKO343Yb/e3
QdrOQ8AAfFV7mFmRfptpHkG84QGM4U4TAlmosHWHWWTIK54oLqikGh6WE7gpbVw0GkTrgp68Sxo3
cvfEMkbL21pWP5VUtLoR+7Z1i4+Paoe+1QjOrGOQ0a0k7OGxHPsac1k98EdnCgpyFaB2Bm81VFrX
q10bGwkzroljskFen/A1XB6n4tE8nELpn+iCMKq+D1YjXgZGFrlukUdc97oYe5Pm8XJiboRmldvi
i2K6Gg9+HQOKcNajrmtdsJJNxnwcFpTjKIM0W+zmHlwJPAtkMdNC0Ao/0Sxy59RGhlGazIbQ962K
+e/Wqm30cKdbtc3Yo+1nx0OoBjaJu6kfCrjhvnQ0etUYHHDqohWixBFF8accM0lSa3DSQzaz32PO
LeyCHi96EgYUZApJSV7wWnAfuxoNDckCT+0s5gG1ieHAcjNNXXIa0aOTvOuZiWD50JH687hU+Wku
jezeyrPaPoSJl8YMV2ajxIMgHSN8bEJC5AfpuRPhMEflZvk6Ja2ifK4tzIPGcw/f+zibyp9qERmr
BYLprYs6d80bi2PqiChAWG2z7GKSlzJMbIoDdM3Rd9xzbWFCW67aVkHlRV+hbZEjKUo2ATFPuZkR
uZkUIj9ta2Fo/sxJGO+KKKzefU4tw0xZq6c22lomLTWK9Xy2I2p/Z2Hk57E1OLBngZ0Fp6M19vlV
RZlYeWI7lI9gEtf7CtRJHdZadhTYLbvrZTtrn2VVV9TwSicuSLYt1c8zYvzitITpQ4wNHMkY075m
Uhszzxq9a7nbCEgIVJn0luAxr8flNm5gap/abViDhQyjijBrkxdVeaolpUdKMZZMtw8G5iCFQoBx
ytrAC7Vpd7PCuAezkCVmxWwxo9Kz3ILXbuYvXi9MrVopaoD0K3r0eHC3ikafM+jPifdZlLXpnYNA
rLSVVhLludZiQXBHugyHbyyoQTiWTLfQDlowc2S06eCSNk07EV0c4abo2RtA0R2Y75/HPfSSsz6e
QpubPklw7SDTwvqsDy3i95hOdI8BmDPEeob0QOvvgU2UsE8SCoync57+kbsCR2Ab/tB0PblUGc7z
slmsa9wou1g1sYMFlwjbF3byzXAZ9jp5Hx+4StFfs5+1MnC9P2jn0UI+ZyILBF3rmXDd0u1MBxy7
S+qwA7/7AVSffuDVox+w9aEfv7PXGxKgZX9Nj7GmquvJa0XsnbNmsWFZKyzwWXdJYo69+WldOZNy
n+e2puD6UJhRoG46/E2YiEkaElvqY7wsQDRVxXYz6XEKbOofNPnSUwvh4ztmvnGSHovKgLESIhUw
UWj0JUupdyFdI+bABcseAxSkDs9pQO7jz1/lmqjgzqia6K3TtI5+4YHaJSWiFZq2EQ2RKB9KW6Dt
xzYEl09AG3S+rulddbBZOGCQ068id0D0QO13+Aitk3Qh8BchplJqo/g4cINwtOFAYZmT60/B3FLf
NM94Lax9KTDOUY2kmjEkeldyaEy+hLRFK++U7BuQsEuvcNVAP3APoxrM65AhM/zmvPr+cclTxRUO
ojEBG08i04gP+ip1jV2LkTZaCToVoSzlHSOKzJ7j+18/v/7yOsgYSIIk/CVTlXfqDM99vc0sjHpl
WpHwqLKqv04wqv6tx/LPhyT2fdz5PC0d/YNwxoHGrZ3FD6jVODAPcz6e1np9aIioHK3I6s3tr9/W
8vf987C/3D60JtNArBNMRZgavX9bWBvCcbZNbt88dngSYDJxiKADt3AMWLM5s9XSmvSnNKiG33xy
7wWi75dmT8AqgtTKR/exo6XUp96mr4/znQyyTTKk2batS7p/dTX4v36Xf/7weJML4wVwCw/oj5IG
D2uZ95JLGbh7L6bITI8Bdci/eUN/vpfLGyFKZjnsBJfM2LuvSMdRpnEEngJrmJuapxvHTD3I5YNl
tcge4HzBgyXRvuf48uNj/M9W/7/MRRX/19HAa3Le0T+uu5en93PZ5U/92O4L+Ykp6bL1ZALDGOyf
MRpTfCL5yT8O1iwXIV78c7tvfiJHSFbGwNwmmH/y1/3c7vOH+K2AlzUQaXW2TX+rDvC9rMg2nNnJ
EtdBFOMLysT2/XcmjFzsCCr7gmyl38g0xBNGTvBkMSP5phVQJoFbyvrNF5XjzLuf/XJZBscAeREy
kWjtpT7x7V5cejkemKy/K3FFAMaCgzXuykkGD1YVV56f6HR+kICmIN3rnWW/C/jyxqwSKj0JX+xo
MRPywJIYo7qyPzN2FZFw8260EyfENNWML+wC4hM6wRsdzpzFX5HgbZGbhmqvcFt1nYmjjkEj3fFd
/xC0+HbXGmR6CWZyFjY4+XS6CIFQYGdObNnAUeoGB2dN6n4t+LShepp0/KCoUGuxJkppgNQqAfNK
Igi91LLXFqIAxjb8eWm9SkhHYst3uNtEqGv6lWGrF8xB4sOyM26ygzsCd8RxRaCOUhMPquuKHL+S
AKJxP3r0qWn/w955dLmNpdn2r7zVc9SCuzBTkiDDK5ykCE2wZCLg3YW5AH59bzCzuxSQUvGK466q
SSpLNOC133fOPiGZfgBDyjszqfRvCof/cxUndXlApCLFvQfv5NpWHtoN/tXoJCDi/VnbyyaxiH3o
jREUkpGSSmr04yfNW7znampnihExbMc9eheJhLvpBxe0BUtvHx3AJ42QnBbCd6W3XuCbrk5c84IA
bxhULYKOhQyOQRlKeE81k0PSAg9PjhxxDDMwxfNSAE7U28r5UCmpij2slto4G480co+EVpCoA7tR
gLZnQZYLaAP6tm3Byd7VVKzix9gtvplS1SRaKeERQ8cVlTva7Hyh18yhOE3Z9nHt9xUHBkjDZHof
IeqQVgGqZ9qYE1JfzOAgM8sAum7CkER6RlmxO0LZ+8ngdAFDJCt3pCACbufOBJtsovsybzroE9TB
krnUL9mD9b3TKIS4CwOeoOEJkvwRDV8dMfFa3zVHCFdMYcWnd3g28hrnfmRHlzM53MCl3PSlVxg/
yE2Y3Y0PbzbaIgaKX1p2JHtH0B8RmVFZ7jCWjzmurto8qysLU2x95NuHpo0bSQA1RsAfFupKHmn4
dDIh4+feQsm3kjD5oRcjBN/GCuVTfyTqWy1wfZRVcPadBbnPPbH5aKNIaKA4sndtKFcJ5IBHVr9a
sP0FhaNuO9J6PLjhwvWfj4z/eKr1KMiP7H+7j8S9D9TmR+H7yb06pgToI4ktyRIdYOuDg6dBa9UV
iTPMJqqa8r46Jg7kS2i9e8whGLo626exjqmiqkf3YMgu4o2X+AK/gKmxM+cyH0DbLwkHaFapI/oE
OSeU3i1SEMKlybQpzCUdITsmJUAzaMGxqKElDvmYpgDcanH6Ih9+5EpZ36XH5IVkCWEAXDo8c/IW
X6olosE6pjWg+utxVXjJQ7qEOcyFRq7DxJ39FTeTj0pvHEl+gO1qzdACmubJBrWvc8ZEe2UsgRHo
c5nEzkCMBCrH6VMGofYrAXuobMNj4kR+TJ/whpxMILTH021lF+a09XyNJOFaI4ERIJiROhtvbGne
t3hgjJ2uxxOQV2OIzSBMybbZZ3+FYTg5ovItPpElJgNcZlK/2kyWh0xErnxJrGluSJWZu2vfmYwO
Yl9ldjtoH5BLoVTUwwZDDvhFNO8plIiZ1jCUybYQGy22y2Q/T1Ni1JtaSNHvAX16+jUlRgF/gM6y
uMBi06DtF9wcJF2RORyngEuCAhFsSp8r6pZIeK5qe4/Tu9p6QMbccT/0rfaJHxksETV3D8qjYxGH
U7e5S1wGxt9hp1JhZO4Z4c9l22HdoNKQ7TVKVM43p9fm+OA4xdLACGsaKOjXa69kKSLvRxM7EqdV
m15XknPlrqW8NON4GYz2LOaiZAOvtCQaY3tsptLkpS2rM28yG5gIQ35wJv9QF4VngHGAkIzG0uJ2
tXfMCiG48t1sOguJmakkcu3KsRHe9i7X5cyi4EU3pK+cYKbIQuIC/p1Ul1dul2BjmFrfyuH9pG3r
PFLYtyEngmKEKsuqWrqH2nEyvBsIrovhMRwyHDhSr4sxkDKFFo09XIafSSlqX2H6hZ/UUi3c9Nqg
v1AJrmn96LjjN26uc98FqikOeHps9joR60+sduHr3Kr4qiP86TXNCAVKO66Ou0jT7DJoU2wzRBYI
V9+A4OqvSdYG6ozFc4TtqcqK3lcTf66JVL/Q9Lj72hdQbzaamzXf7AnhAr6zkS+Mzn+KjkGP5Hmm
Cvk8VUWE2bBkdLVpZK1/ZPGQ8XYyBzLUnXEx1mTLJWrCV3UuXQMaKJsQEuBhaAA5kslrgc+NuZeg
gKQ2mQAO/NqMS46wcAnrZTZaBugTlJ/fW3K1SLix+x6qDwWjH5ZHsEpf6vBQLTY6au955t5HY5WT
WDaZXQ6no+bDz36uf5eAdOeNX+fRgy8TkyglxjSxnIov2k/1CPCw0QbJput4Zbyv8zgW0GcznPoF
6Rl3Qnnepzlrui7AZFiIXZ2UgxtwWJjkYaysgvJe2xQYE+EbtUFetsOzoi9ChyHFEku3iwogBZSm
CLcdUbAftYK+4t4/hhEBoTK63RIqpDZYHOkIRF6VPkM8oOtm+ZH5Y2RaCxTYffyVrhC+kMIuKa+N
UUZFizxhAid8P62AgWHkyveIiN0beyQsD6cPV2gqLRQxNqNm0epjCU66BQCgX/rx6IeoQ8iz2rEg
LypxP6md62IAGLjlYEaJkWY+vHWXLBPOa3h6Bzz/eu1g4bK1z5mySsS882Qmu1nSS984WD6bwIYJ
05x5UVz5VAIzVnTay3kH5sqMF66xAxLBU1MzHVDNpXQHK84/4zRDg7XbNsvPW1UNdoAR2+0P0wx5
fttZUUK8KzEFF4meNGfcpbVhN5A4qmMD6R3WJY8VVyoHg1echuFVyf8ZwXWn4TQMp3Cwtg4oCh6x
cENxBlXFp+Yxj+lnRaoIiy+Vy2EzFkb7o+80F7g4XjFQsiqeJvBH+QJfK0b7NjUG727AbI6XTAe6
44+YzxzapUisHU3cIIQuv/ikhVzbnbOkGqEsvmFojl8o8sfmnuofecp2l2sXKLjdD9A+dfT8U5S8
wD4ab9UstA6yOUm9fHPH3XgURB41Tc/ID55cAZqzjTFy0JKzv1ZuVbJF+dYLapaa2WmHBj3asYMm
NsZwdscy1b54iD++TzJFQRVXPcjgppQR+Jykvg1phV4r+raf+bVAsg+CtpTrNRipUAfWr2UyQ9Q2
tcR8lNS4rK2dj26zG/NRqkPVuvMhbNpe7Hqh+eN2AAJICEBOvFneF8Z4GJRH6XjSNHpYYNsrHZbQ
AEKEGGFR7HS4Yw85MYnRoULDj9mSos9Cth7zzx5HFUFpmCUGcn3qcB5cZOybEeXMwvWygIqzNlJG
iiYiKSmrg/HbWIKQKuCqEFTxC8z3Io9TTOuGPRTUInyz3ftVkt0mXqu9CjPSLuaBA+NGtYaL77VO
b/FA23d+13nng1uIlodPaXcbxxGGwRFORnve+K4SSysOnNUkZ0ffUuOOURR0/gtpTNaXgrUGMH+s
OdpeL20WBcERHD+1Ntnl3s+KxjjnzpZdwSpcth6va8p9UfVptvGTmV6+nbE4bLoBvX2QYktodvzV
jkivDhUbqT+gtgwobTR+Q2wrAc2I5f/e9DUeIw503aE3+v62bLQiAX7L3QaqaCU/UKNNaRw7ibVP
53IxeJei/OAqw3+ChTfY5DHPloVBumzOySxP7X0atU61bwpDeyndECyVl0R9cZWGWRvvWt5vxs+Q
p6g3eiqMD54egjD3OCaORA4V8weIEXSYcN5wyKOiSNWH3PlWXCWOjMttmDbeuZIpqWQRhchtTpgw
ZsrMyZwtFW16CdYs/B/YsJKngknwcbQan2rm1ALfokDqxXCcw+Jb5AH9TQa87XvPqKxvHmapeTPY
ZtfumN/6lzL2ObfWaB82rAD2R2kaYbgNtbC6HWY+0DarKj4PttaUQr7OhzCH0L8n9RLpAdlj3mPe
0N7bKZm7B4ixJDLns9IYFrWOabM1IP/vWnOWzpkrSmBpVuqTdZhDh8GA1WjzFamB3QKm7TFKYYSD
7Vxqre9sE7O3zkzN6mLW1mZINsqK+xodRu9+JKPIabfNuCxTSYkdcxMj74wuWOx5vr4/YQsjddkv
Ar2ItKe+8Ka7NOQUEjCjsiHoKPjxkFVNdZoz1RIcjLCNnJOcXGE6XpR5Ya7jHeJyZVYHy4CFRpin
MYJe5+hCeh6kTqKbtHh8apGblH/VJP+vuPRfCO3+VFw69En58vVn4f7xL/wt3Hf/ReizjTLfsAXi
Yc5A/9NH1gxxxEdZpPHZ3MiX5ur/9JHNf3Ecp12MKE63cZj9u4/sLgBZ/pT/oLzi3/xHicIrljDd
6+WV6MZYBp/NcvRViSelztKDBrnWcIh/JfmP0FD0UMNLirCU/N+ksLldtSZ0DamHPZImbH+XCUjM
bwKN03Seda0q36nDvq2Q/vWZ6J3TWHf5Hzmcb8tORVFyMRrzay4z9UORa+K5VlPu4yUMsy+ktKmP
vsr9J27Bxt/stH/UPC4v/e9C999vTfYzzwJxOXq+t28NukIL0Qtdl6Ad9pFfiitV0EDVzES/Ra8U
f/tpoLzbXv/r7dh2XeKrTLb+NewEcILlkbx87dk5QXYxDJjvKeHjX0KvIrgY6OmPP7/f8vHXX+/n
92PE/VzQs1LNkT3vZ5hzHHiZTounafWDl/KPf36nt7X0v7+ZyQP0QJoJmMJv3ylOZF1Nc3at5WV3
jSW/OE/jaXhHofq7gYL+GjUGTQn6xas3IcTR75HfXFcAxg4T5KpXqmjyCuVSfm6GXfMNlr/aydwx
3/l2i+b/l+eIkF0nwx4lx1pz2WazXkKxv47MBalfl7a1tzIV3Xuz8O5p+A2XY07jv8gc7T5Mq8b9
a639x2H626frG8sQtQXzZDVDfFdOmdB5/6zSg1oCiuA6Kd+p//5mLhg2GnfwULwLte+3P2EmvC7t
qvg68RLxvdfJ3TD0Ob0bsyy+NmvZ3f55xCzIqfVDNWyXZDacHbypsXo/E0IkStPoOqXqeinHWnuq
EjO5rXQrvPNMbXz2p6I9IMuEyNhnert3mTbuFonatP/zR/nNNGE6Lv9lWlq//LxDObBqhrhWe8SB
XZ3bHIioUPU+58D/+J0s+skAhSw6k6w5b59xL2HKFqF7NZhd9ARlID2X/uzsFbWIsz+/03EyrMYs
9TXEz+DCDMwYq8dbAOIJ3dS64rZlgIEr2i9unXnfaj+b+wvlRs4n8jwoKqHQzL6GWs/xf0pr9Y5a
+TczB9kS39bmssfOt1qBKECLks79lVn3gIMEpM5tTVv9up4zqDQAbcmfiYpPWNmL84IYznfU878Z
04iyddzGriPYWpdf/ifVcjHHqTtY2LijzDszadnvszxGJ0k5cs/xKnpH3f67h45HiWLSgnXX2Wbf
vl/v2zEbr3llG86SaEKkbkFcqL9EUTdu/6QGa7ySILY+J5qHHQfJ0WeZdv07y8XvHvrPn2I1yljo
Q2ToJiXorv4AkSC68TlZEnVtOne6aMFfpNNwmCq/PnSkNr8z8n6zWNn0wHAHMuiwSKxWaaoucaJm
46obixnpgCnOjCEyk3e+42/mLOxMWsX0w9lQ6be9+WU7JUO9rqGnhSSAhALLbRdzpSLdq3vHEGb8
7q3Qpi2qOFNHXbE87p8GkRvNgyYG44rcxRQdBolWEhleTN3TGjy6TwSzkVTVqvPEnMiissm1FanW
6AA1RPPoqqq6EXZj3YAb4tJrCum9Zy1c5vJqrtPXMWmau9Tc9LU5ySu5rdpivDJQr14p2dqBUfr5
LUZG54CcdLynMhO90Nav3xvwy4B++87ACfEFYOfg+ERf9O2zgZOpDY3mXCLCzj5w00sBVNoU8Aac
HTo61y2iQZvbpEsMQJlMd3yG4hyqfbV3HVmGm1r31DunhN9MQvyICKiQb1nIQNYrnzX2qvKwjg+y
AjI2Zf11VCT+Q1LU5g6tT3QvcTMQLTPBxjaUsU96MXx6Z/X9dXNbNCgmwj1McKbFqf3NmEnjZvar
0r3UrKS9hpvgXplRGN6IVmo7KdzyXrNrbABpal6MNqyIorRKIOEgVN/5IL8O3uOTwCnMw8CqtJqN
ZCtYg9Hbl4scn9xB7r6RGM8NXFJItydyOqdi7A5RJ5szOLHJa22F1pNNfDkJMtZ8HuuOs0HOJW+o
99nvzazfjB6MzMebEoZlKnZvn5KRmAUP0LrEchtpW7+PKURNk31u9mOPEu1rqM85wQmCAHkoWMHE
iruN+rC6DKuOJLHKGiYuav+rE7j9a+T+P+QqtxV82RYa57IhrQa0qaO2pYNvC5okq+cV2R1170m/
tPqE6inC9vp2BnaxqzvOHlFd5/eT38pt37dfY3MEnuBV/nkIG+UullFsvXMy+d1Y5uMIbob8jJw/
V0oAmJQp7HnrMpqy6CDd0DE2EpHjph/J05yrrn607am6J6mP0mtd3mgWe82fH8mviwssHDQShvCX
FXBtHqWFby/kzEt96Nw9tSD4vkavZ2R+WNlzPznyXBntc4ac4Z2N5Lh4/PJb8J4eAAL87uvdNCHQ
UAdScAl7rTkDh54cAA25exfv9B2oKuOLMXryhVotC3KmJ+H56OfnbuqBeODxEEzmd++sLb8+C8Eh
AmsmDjmOreulJS81sPJzeplU1fxVlwZDFQAJSscswtRhdQ6Ue5cj3pkTyn7359/h130VuQLMamAA
HC7Y+d5OFi1WdkYKyKVnEPbeUdZGo2dm3/78JsZv3wUZtsEaynNfn5hE0tF6nuPL2Z2qm8lpBxIG
tGw7SMryVufa+5zhcIBfkuD5oikBNxSCs0s3d5f31vxcdfbiA/KaKPjzJ/vNo2erwQjOwZlN31+t
qDmZm47kg/F0zLOxQpRbEES+D0cTYmEJGHqqqEAzad9ZypfH+nYQYnDn/IqWf1Hzr7U42GO8uCwo
9tMMyHdj5cluWytCgIO4Jy9ll6swYsCpaHzv1rcGf1KsOWY/cdtFDUdpaPWVO4R59jzGl9IV1ZXV
aFDkFZg/VEGfWkqEWyg7TVDMI4LXxrlUSoq90KZ2r3Gd2NRoQ29lQyOBuILuwbWbD75RznezIfAu
AwrbNkP0Xer9Y69SiwxOAEVl3fhbKVvsUvzjO2eFX8/iqDEtezGFc0RheX07fl2Z5Kyp7oXZLPMj
l9KjFRxaB6Kt/CrASBfd/XnE/DqUlzf0FnYAzg2Qv2/fkOFSmLPtXIyuDyqcfvweCXv5zgb7m2/F
rNQx8etiueGs3kRP0LdrqbgoNCO8HVwbqm9T0qiZDCOfNsQNaA9//la/buguBz3IvkzQZT1e/v1P
p9EyU3KxC1x0ZCTtAI8NQR4bzl4TpfnOV+Ooshr71KgWDwsA3IX0oa+91E2ZozvIHdLRMhtoaUSh
eYuEv/wMcg2UkJdQSydctpg/mzUrF6k8cD8DV1lDee60oXONLY8jr9DISdKxfZpn7WTSYZ7HJu6D
nnr2BwOmZ7FLS8855K4/hudFO1U/+mqGwTqS/vIw2dBgt3aPqH8LpdX6RBk/uxoAsH9vG3jFO9eI
66+4PlwiHU2nU4HtxQKYa+jl32WNS5u8zrgHruAY6U3Nz9Vz5+0IYjdh+2RbiY0wwF6mRdsKFx3A
HXO+AnWo2l3pkXRIN6rVARmNYDAwhuTZLSFMHlzo2uq/M/nla5PP42VGSgp9LQCqcgNcMH8FkgvJ
KCa76aVy0/SeG6r+CgDLvLMShbEMdZiryI83jG+om/Jop2WIMDBF5M7XlASuYTNoevjFhn8wbqoy
R9AeKh2aIOnad32OwXTjurb2SBHAjA8hWVI1grayHS9h41dqC9/dAHRrjsCRopD4p1ELUx5eRbRA
B3frPO0BiZnEorxILj8fO0JXiGkdSdDbNPVkDIFL09Q4VPWUOvs8lp+BuZXDzient0EVhLQkaOww
njcm/ZJhM3UpODLTgZq4KfpQvFqxDltyyJ0nWWYd2YVslN6mI+xm3lTt7NtbeFSTQH1LxvxG8yx1
WWn2nOx6qr3tttNzmo6k0SztM6emnynKWG3icvLxuOJ08Xet5SniwAtk8R02P21XWQnWZ3qI4QdI
uBaNEw9tBM6LxLy1w0KLDxJF/UWXSkLMjGlqoi1ScQfqYy35PI3e5vRgnQgscZzRm9+LMPXIhbEc
7IQ9oV2HWENqKFKcxNuy7BhbrZUAxffzcvjEZIA2MOoCSqgvJHIhS9rTudVaxTPHKrPesP6E33oR
Lz9MGWmQtpMpO+9NV35iaRxHeqGj9VigqXiK24Z44KwdrR9OyW67EXFj38vcwuYZdlXS75DOjRNP
Up+XelVJDxFSinhQuq09ezFKfxSciFzoGObqMveaHNVJwq15I7uhyc6iAVP1RRLTUMVrBEwLaiY4
NYh+LhmhOkqa7/QaF8UyXEoT9WOFihA5tkbvbi6ANErYZbuommt9a2gxIcMtQ6i/tNME1m+UuhzQ
IYk2pKCQ4l7RaxUKXzECOVRayk8LPLCek29zxPn9rpm6sORnINFyU0bZ8M3BFYENzHbjL+4srI6f
y0Ll58shurKVPpPk5qAXqEQXPoeIH7zFGZR/qDkSxlvUjoazibzYvrJgjzY7hdqxOTewWp6RtuuQ
dIyzxgvmSSsKEKqlvCQFbm62FT8ywaZ0Qr/ZTpTWAWHeXraLJEDRnWoQUJxBHe2eQzzr3Qe3i9S9
ADkCZyskLWdj8SAjygJe+Ak3aaJIYqgaG6uyXnu73F4wv6HqG2K5EQBydJi90dsktYfRvEuGY5qT
XhE22TpuEbBh+t9r0hvsIJ9Dzw2g7RTeVTbV2IonEoGmTZobHPnpgZKESaLEt6ixYw5ClMa/z25m
XkDU9h4R2mYQYhmRqPazTCsOQIlNSeiVs/RO0Ze5W6Ov2wfHgcq5yyVlgk1neKlFsYxkqiBv+iWl
ql6O2Qktz49Jn4lsayhUwtS8U84lvVFORzHeR8trWXyiwSzOIjD4Hrc6pb26iS2mrbKdxNg4YtTo
dI5cr1BzIZFJ4QfTiTbb4ZrgYhNsaF1Vdw7UQNx2o68+68agnoUpzWuelECkEnvpR36A4T4KXf3B
THKNZOqiHBB6RKVeBRUeqDTwnJSI79AaW38z+gakBDNK3AefO+3iTKGXsG2t1ISBJjBEYewnmYkM
Eqz+g28Um0wgENl4ElXlrkro5iJ78uYCOA07y1ap0PqBki+5ttIyFduJb1ifCbRvD7gc689tMpvf
BtKZv2N2Qt6Cl6z4iO6YhSiV/ifNsdVNZIUeDfui1JyAYEWn36QAapMNQpYOe83UiHrfJUq/02Pg
EkQ0+fwyvjsKZytrGx1IErUGsbnM2NvKMzs2wC5XZ4lvpZ9NezBeKMiGtznNNEId0ancY70PU5hw
mAV3nHX1qzzll4NePSfugcM9HJNBzeyVZN8sQQy63rwqnTPiGWvvUJG9YvRpQGyaQ3AewXcFNPQa
FH/do/2+aIVQT4iAHREMyeDm5zr1oCcCCjNCWtu4784nYTjyks6/9jhpLlDBprdiAPIFepic3DzU
RmWZf8xQHlebuAmdD9i2ciSB4LMJBUbmZWydwvX6beEVKYMejfAVRxfK9qk21hLltMbaLQgsJNFK
C1Eh26OqXkYaNyWhXOy7W/xkst+6UvjDeY3G6mJOOU4YLHgfEkVr5UUQ9XdmsOPAIgZo1V+MnWVm
WwJUqmZrG5VH4m+VIBa0IpZ0K6utLzYxEs2OIxGBUE1pTfikUnTMmXRAcJotQbWNZZXldhwM7b4k
V4XwTNPMfnh0yyaEPqPf7z34DN5G2gZuMlyK/T13bqQ7vHmubYkdL75DXBjV3nbl0F6rSUwW1ECQ
2AR+t4iLHU6nLGi5+B4j/r7pZqf+rqCJotYj3e8O9on2rUKNNlBQQdUCG7+WctP1PjUgw87tDk97
07Dg+OmD5XTjTcEqT0+LUzubQt+hvEY002obUMXANLmTgFIOXaV9LioxZgc9RN4Nor0uG6IWiQ4C
7xJq9rXB+sPJcOJacWujotO3Fvk2GbGPRPWq3ciIQm2TljkBxHWnmxsTVj0TFhUEWdE91fOAxJn+
k4OzlfAaEtkppdGUgssu5FPb4ETbRS4Our3EfP850aXzwyGfrdyWA4efzTgm5g+7d9WdoFnoEb2d
ExRkC+ncDaFrsAIWyPA2cirwMFrwhtmkPE7TkBsU27k3I6ve4NAzOBZ5lniKtSQmodTxHuY5mh4m
Cq+PFgE94lwr68WMx4B3cYQifQ28bhwEcpChXgJQyGJwLSr+9pRNLwLha73rBks8wqsfH30P1QYc
Vo/1bzZDFxWXXocfYro3Cp1h34X3jZAwhjIhoEggMA2brbLmFjFn69XDtnRTIsKX4/U1KI2m3o4p
8XAb3InDnaum+AsKFfJX/dm+Jqe+DWoj7+IDJ3rWFKVaD5svpJsbzVfDvA8bn9TnjD/5YlaVXPCY
JEsF6FPFteiH4XEWetGcI2puyUdTU3GXi8o9sMgk5QHerD0HUehQCAiR9JYbu7LDlzDWsc1i9gtq
u2wI/468TO10NbNPWiyfatsmWuFs7XRqwNVqLokCc4G1cG/nyjAQa2YZcrW891+Ntqm97RjC+NgV
1cDPN/lFZ1z7mW3iI/FtCA1AWG0UDf0M3GGaQ/GAVD3/WMf8rX3Glm8TEdp2z0OcajgwWrcpLr0j
ZwOgNswNiqPiRzpV6dcuGYuEwjG/yQ7cGXGYR2qH38Lv30O8ofAz1MTXsmAvlA+/s92nRUNubzRn
Lh71IxGEqNCckKaBcnSgO2H0uU6UcU37eP4yYlb5hBfMuvDAh8ptbYIc8QuJkqxaQCTOmLng0+u5
4fizoEoAuBThmTW0j0OV+gdLk4WxTUigRgUkTdjbHL2s63EBoBAXDgulTsCisN/aIFIS3eWIHbdd
z1koHVAGb2huVPiZ5fBYHkkrXKehrngLgAW04/A8LVCW4shnKY+sFkhtcFv8I8OF5RXCSDstbJf5
iHk5El9QxlKDCI8kmHS0xx/yyIeJ7Xa8no/UmLpFY2sdWTKpsWhkj4QZhTdlXx+5M/6CoCEAtSIS
FIEj6Qf4d9w51RG7LuAaJLVDHGh49EGwwl8WF/hbRkX82UK+wau9UHDMBiJO1Sx0HO9IytHyEWqO
7Y9LAEg9Snur9YJM0HiB7EAg7BlRBPAiXS9DnAlzHhY7scB5KGnBg2Hvdbpd3mnjkyPT3j64Sg9f
cwO8jziSfkrWo+elKXETd4jzz/kVVMD6TlJGbJrjJ18ytdu8LT54GIajrcRPq64sT8sfwogb8Jnb
eGO8s/zBuSa2wgdNTXSIQr092VxK+uhbLDH+LzQYk/TIGEEHquqIBGTfyPstssu03zhmod32pj0j
FI641ey45KjXmaCBfi/xoqOtBopDjFjpu88lf3I9qaa9b2Eu3eYhj2ZTmllBKJoT+k/IQ2nX1G3n
GrDjqyLf1E5ckHkb9doTeqUJJHRDw3uvLOTryOS1xyZF7wdh3AUjPNmApaDJ5CQ0GNAtsq0vohQg
vpXP+dZNOasFeFv6YY+murwQ0OvjvRQ9J2aCKQm5w0gglzOfzTG7LWMxXONwQIpOOM/sb7s+9r/Y
pizbgNoLMnKdRM0PkYx8klgbL8Fercv6ZmaNh5jdJ9wpK5BBz0Q/NHBXOqTZe1Wl3qPsYin3RmxG
H48Fm/8Tyv2X4dMd+d/uyi/AlduvWdJ2by2Yx7/yl1TOdf+FS5v+DvnnOm3iRQ31F+LW0f8F4wTv
nUPhn/KFQV/ob6Wc5aKhW3r5SzGWhtbi2/zbgolxE0sj5BJfeH8no62S0P+YjP6m9KXRlIK6Qd9j
Vc8zkEZlzlw6QaWbGHd8aiJqzvc/PYffdJneVib//eJLve2n2p3jUE/LQl4czt4n07c/mrY8nPbS
q7JgV1mAsn1KWcStUetJkb766eyc+Oqr2i0xZYmqFvMMtpAPXD0uaWvm7/SZ/umhrKrc04SIIB4i
JwAm8qUYOS/pVHhOeyrm2wceq7QlqFITQWXaD/mYfW1Vf+JvuXSAf/otI1trKM4XTsB+ylFJhRQI
RF6c+MFXbUg2d03ZJiMlpPG4jdzqvJh0Z3fSU7FXbVerFgTmsm1TYihIs+3FK6l29TvV43/4Odft
Qt9nLadKJIKotdkkCg1oWKmd9tDt1ex0Tdk3Xkd+qN9XBLZ0undOzglZXKc9mNX8bKPYGbyxF4Eo
+udw4B5cW3/tBv+fUr7/nfr2an5WapZtwTUucAvKg6Jrrgq7eafD8k+PfPnzn4ZiLomsns1WBHUd
1cvtAVSN7F5Oeyar6RmiIAhlWPF7GuUPDnhXSdHcnvbSq9nJKEEqvaxZoDqDMPfgu4TvCMCWx/rv
7t2/H/dqds72AmXTsZanFgCpzornD1ESyUuW3+vTPvxqhsZWrKXGlIhg4VBji7uM1I+TXtlaTU/q
E/6sKPkEhnIupBi+1lF32jq+QM5+HinkmzQiyiMaHoWuzkHbZZe9Yb7TJP+HYbjulNLNacJcD8dg
sOwrrj5nRdMFpz2S1cSclRJ6tcx7e8iWc/RFpqt31Ab/9KlXE9MI+0Q3NU8EyJi8i8jV2leawOnH
0z74amoifB30OuXVzXD6bPfyBlXBic9kNTFNp+jBcyZLIrH5Y1Z+RJ/NeD7tY69mZpxNSxR7NAXK
G6c9aR/+DlBFc9oyu5bBl17tNNHQjkEunNvQFwesxo+nffDVrNTKbm6sabQD/EIflbB/JKGX7k56
7V9A2cgvoqVNEySNuLRzcTNkwzuKqH8YhGtdCdCEXssTAnMJbsY436Vwwvwfp33s1Z45WYU/VLqy
gzKJ4iV15iCs/utpr72al/SOyWlNxpH1hDJI4/qvGqLP0157NTFxhhM01A1TIHX1Asj0E9680155
+RV+2i8LG2uon/K0JSqSvupv9AgO1WmvvZqVRmrZSKwl3NGsKy7LxEFfQZ7eaeu3uZqXjqQ/Av91
DJTlfUeJg13Gf2fH/KchuNoxZSXIjlH9FJgO9AygwBclII3TDoVrTfAwGwkGtWoMwl4d8Bfd0wjf
nfTAl7vizz9mFo4e4vWarGmN1rpHzzeMTxvda4cC1Ia5kVHDhub2E5i95Cru4+jEz72almkkFzWm
nAIQCU+lk18a2D1PeySrWRlBtsy9ZZRkpZbv/IGLLPwFedoIP8qlf5o9oVeHSDv44B5dPgDPOcXa
dDhtaq5FQlZpEgsBIy8Yeg0qvEW88YlniLVUOdIyLO8GAxyP6BDIkjRsCzXHaY98NTHTTODXhfcb
5HX3pFeO2PS6/k4wxD/MzKOR5qcHniPHQ/LDkkIhPqLOD9kwIRTrtA++2jCbytWNpmZTI6z3vovi
pz5zThuG+mpmpgZJnjHPObA4zN5rbTJ8TnN52nK1RuLRT4MJ0hHkFYflo6C3CRHytMVqDfUf0wqU
DXR19nk6nNPgvdjitJ9yHTRkl6PTtW1OzLyyLgrqokZuPZ70Q66dnbEFTKw3szFoBVqMsS4e42w+
8bWXkfnTCIwylC1GwhOpvGQOUAVt87z6m1b3n96M1+YFToLk1/sZZx/pvoI+MDY53vn9aU9lNS9V
N7jg0xLGoDlExJCXX5tyujvttVc7Zmw2sWp0njjQ02srMwLRJqedvxdD8s8PHDGClSNyYAjO2suo
/O+2Pp8ycaiurmZlTICpSxtmgqFLOl2I2HDTaMn9CY+EF1/fL8mY6wBesTfQMsp8Kihulv1H6VZ/
X+l57dWGKfPCrBODrQHsaLOnEaPOzUJpp0x6Xn21Z7p6J1MvZIh3se6D1enpXGhlcsr2wKuvzrIu
IhmrTps5UAANnnOj879C7lDnpz311fRMgYvBDRbjf3N2Zr1129AW/kUCSE2kXnWOjmc7HuI0fRGS
tNFASqREavz1d53i4qJm4hqXKNCHIKFpipvD5trrQ0FA8hmGOk/M+oQP+u2cZm2E1/m1SpBVhqdJ
szRRPkZgA/h124lNM8qBjDsGJdTxYw+KQzf2H9wdzl/tl/QP+u2EZhC2c9qQAW5XU1PomRTELt+X
rjvSpjn69d4J0biRwoBfsRfQsp5oUp1Qk+Q3F7kTonjazyaAX7cCApM+D/T0eUFGxavb3InQCnJ5
BuDlVqBCMChieB7CUCf4269xJ0RhQL2l8P4DKj0Cu3tc/hy0z8UHxZVOeJZM1uEcRljHF/mXtOxv
3GVbv3nIneCsCU/Gdt1XGHGoryosP5H6u994OIG57ZAswYoRW1trP0Hj8qXeP7KXPTfxmxnu1sZI
0MmHHkbAhakMnqUzk5xt8HxyYhhtJzLhtQnS/YLI3Jvtuer1M7EfEfDe67cTmZAm8JnpYEOtQXcZ
9+mzibXfYsXdiOx0yrGihMWA5/kCtVJLEfr2mzkxCXZAgCpTxOQwhNekJC/Z5nUEpxlzQrLeLc3G
hGxFss9fcGi+Tu1H3q7vjLbLKVMS5ZUZAaNn79hzW6XfwAL3XKWYE5LwIdpW1qTwwIMeBOr6szoU
7jxekeMac1TQsIPZrMMi0evNysnjnk0+iXsMtxuUsKpooJHeCljovASDEagNgUrLr9/OhtkqSHCB
pt6KTTV3HBDsoLJPfk07QZlaWMkSWFGitjf8o4nXZx53JPdr24lKqMBjgcLksFjhonZIkX+EyPKL
X9tOWM4ERIMYtpsF1Bw/pN6/QusyHL3aTp2oxDGuMatAnjrbxIOqYAC34eLj17YTlhLC6z4sFepZ
Jnnqy/lSR/UHK9V5P/zN4u1WJqVc9LtOdxxPWhl9b4CN70d6yaCMZwj9BF4KfmHkWuuEcO0LoMfG
bh/Jr0s4QblU/uU3PM6uWdpQwL4B05Hg4g3bwM97yv/wa9qJUEbMurEYw1PV9kms/SFQmWfTTnxW
6QR0Oke2sCLTQ5VmIFAOnk078dnGECtB9X1O6MFLFYwJ5JeUT1rsDKZ9ex8cLTMGtQV7gXKzFci4
bb0CPnP74LR8HtffTUcnQqWpZi7hMVN08Kn7Cj8WcwcXJPPBZH+n9cSJ0XXj8DaEgq/oU/qjshCG
xXP6zWumJE6Mxl2yaHs+KcMT9nFaO7ADx8xv3XKVQMAIsXMx1HrOc8LhVAzgfUEW7NdxZ/M0NmiJ
woJYsJnBXWeGZ1vkt7+5wIFIhmVa9xiTRZa3cMyFttn8/0iu/3cHd/GdsFHelymrcaCVzxBEfuts
9tVvQJzAxH5vShZVe2GBBr3opr69KcF/+WBMzovSb2Z44sRmGINrFwHvU9imNupY1XJ9kMlun0yd
1fXR61dw3+3bhW0wF8SvkPDhRm/8C9Xc7/rjvtvXOhqxkNcYnY1+C8bgvt1Cv7RK4iwtG5icDIbs
eJoZaJ+jYuXHtDV+S6KLubbwj5TDgqx4SOxFS/kJZRgfrCrvfFFXwwQdKKGwxkWmybTqKkkaGLOs
OUuD0m9RdHVMkxpT2cBwsaiVeK7D4PO+8b+8JsovKiaAuGiMQsYi6qfkKo7m6gC9+Oo3V1zO/ETK
uNISmXFZm7+zJoEz546aDL+uO7t+vEgTlBmuV6TWqK3a+88VaT8I0nc2ivj85//KMsPnGvQJuIMW
ZZM9LnK8KNfU69GKZrGzvKxB1astxaKYgY6b0zr9scCh/OA3KO7q0oZwRk/Q8a7e6gPgbafO+EkY
0XMnPu00KVptSLuXbZTkBFKgwUCa7ddzZ+evg8zOtcBc6e2CKhxYMeZzFPhNRFcPZAy1akYlUbGQ
7bLquwI1uZ+8+h052yfqoIetY/icIdGHIZuuZ9G++jXtzPBUzmHTzDhq7QFsXeFy1R73sPZLvkfO
FLciQoEDnqwBGhYoHzX3Y+K5Xrm1+pUEVhQlyRAepO13ioMKJcmj35A48xtKOt5kA3qt6/JixceU
PLjya9qZ3fAhAteeLWtBN6iht+kGCge/BfwXBhiq5VjbU8ztGAVNRtxPbfbB5vPOSuUqgVRpmomj
2q9gQdTnyITcoNzRr9uuFCgYFUSRTbIhr4zqu7V8NrV69hrss8vsvxdYWECBMUpxiighnL1k5V5f
8ekjgNd7Y+KEpEJBp9UgIRddElygivByCD6ygHmvaSckUQ68ZmONJXCJV30/L014JYfVbykJnZCs
96ilMUSuBWqPYSzQbTXKF5VfvIfOtoMLRDDUjOOYP9A7MvYwrhoLv4/pBOVa47V3GCMcgKLV5tDP
/2S95+0kdKISpd9pawfMQb0k97YxNxkEDf/d7X8kP785irtSoIjwOrUaacMEpklgOsBtXuU9bbJr
EsfmeY4luWP7yh8Duh3STS53oKvvX1D+s9wAAwtDgkSmaXia1yieLta513dLuJiHCO79uOpYUl4h
OV4/bgtBIdB/d/qdCehaLylrzQrvO4w1Q/lmWN4kur/0a9oJm7AEpwhKt7loqXwNR3sFIq5XZQVq
q5y42Wrdawm2RbFn3/WQPtrd8x7oynQWivddGyhdbB0tGiDmQ/6Rgel7Y+2EzBlMMAm6atiPiFs9
RMgAp35b+z/eb/86YAZz06clir+KJUi7YzgANovSSr/F1VXp1MxivoHbVZTMoE4cHgE5ima8CnDw
KZ2DWlMvlRUWozKQrjuhwPsIX4rwg4Paea79JiRdoU4oS0LLDl9zhYL7Ca63XzjK0kXITh1s1vwe
Hl3BjgHZAJBMrYt9AYQN9jw2u0cCcUz81kNXBwiqg9B7jfdYUGdvZTJfVxn9oOlzvPxmfFwdIFQe
erCwdSk4LKhfxwBHltwMnErYFWDUvBYCV3VUbhnMe8JBo4jDbsd56VKYyGxeakMU4TnLjMpawKqS
URemFE0umb2AD9CLX8/Pw/avsNp22DqEAj0nU3AhSHjq2+FPv6adzXmfF9qsg8GkgS8MzFmug0H7
5T1c2VEXVA0dIFEpAFRIZM5gAFTn8Gf/4ddzZ3suxyRQ6HgMoSGLjwsy2UBEhB/5Q76zSBJngx4a
YIS6FJpuQIa+hC14HSP1fA53tUe7ANTNILNa7MBj0fofkkTs9T1BZHSmSqUT3sP3u9ACRiJz3ZiD
XBPPxt1kMBFwERr7pKgTYBbB9bobE+V1T4EB/duOVwwGpIxjUJYRLCvYm7GGe20c3FUeDXE0AES9
owoqCEwuF7OAZ7N5FRJS/ovyqIvk2Bi03oSiCLb2uomWD7aN309Cfi7F/Xfcq6bcWTttCYpC+Zc6
TW/56lUoi147hwBqGFvjEvWm8BQx4Adlf5cMJw2f0OSZE5otqtkoH9FvMlVXzLI7OISf/Jp24nIs
KVBz8NaF8xeMGAaYXIGSyY9+jTtngFgOdupmDQzqvvNL0oTPS7xJv0FxNUfw5lshy2jRuNav00y/
7P3sdcQFWfftPJmHEL7yGiKyfWlehhSuDJnfWwcMS9823TTpTKIG8yTt4dEBUOcJZkB+yTHuao7i
HeaInUHtFmqI90NkxGdY04x+H9MVHYF6Kaq0hAcSqcg978lpD4jnp3TicsHmkCTDnhYr0lhXdrQx
lKl16LfKusIjfEwyxxU6vpbzK3LkX/SYfvaa4K7sqJ6TDZyGEE0vZ/8bQBybkXntx5w7kcm51OsG
4mfRKH1DtuFGDsxzvJ24XDbetqZdUMDOaFXMo3i0El6RXmPi6o4qsNSmGVYnhdiDm4bNJtcx8brW
8l+ER2ABSJilg73Hd6AGkbveAEs++HXcCU3WVB3MHNek2NbpkLL+PumUV8oGXJa3UQ/rmrSr4D1a
BIu6LfegEMxPwAwSytumYe9Ypjs0zMWA6ARjJj5VoBD7TRRXeWQreADVMYYkWcbXciIX4dg9+o22
s2HCrQy+6dGSFCjP6WF9BqsxrTynoLNfsomA5jZjTDiMnR67lrzOdaf/8Ou4E5clnKdqyfAtRzAJ
wRuV8KfUH9l2n1e8Xy9u3DVz5zTo51Wg6D4Y+F23ZS+LnxMB5a7yiKAAT3XdnBYdWERt24BJyP0O
ES6IJ2gYCaCyPlsFaAYfMppmKDdV9bXXiLviowp0Otuep/gGT99kJbIIKupVoIhhcUJzDSgzCq6u
EIy/hha2kRmY3X7z0MXTw/Z8aKxEwmAr42/gMGOt7TI/DT1PnU0T8COyAPOeFFOw7C9Nk6QXhFTa
b7dP3fAMMc5wQUZJP13voxisM78HFDhCv12w6Ao9BoIoLYJxut635bK02u/c5oqOzEAU/DHhXRnL
8G4OKxgrx57j4WyZBK9sDT/nflicqsswMs1pXAe/e4krOFJraEOzg1gtw+qmnNoXsUm/IXH1RnAX
bSiI0TjfJ8FDJAQsWEVl/HZMV3AEa6wBFvY4orBmby4yU13BNJH5jXjiBCa4xGsAilcCFRbw9Z1a
m+9bE2Q/vNYUV3NUqxHLeAzTFw2X2EMSme4T3t5Kzw/qxKZWdK0rglGn7ZacSqQrHyahku9+fXdi
s5zmeJmgCIBlQBQeDIebYLwZv7yBKzwqN5h7mgmNC1XCCRZY3m7ZPeeLs3VqeKWqBmjdIlTwcluI
6FFWmHx0azufeH6zd7ranTUOGJ5RsCB2cVTf7U1bodi3iyIwltNZ+53kXBXPoOMBvwMqTgUQvPUA
P1LyEQLsPDl+039Xv5O2osNmcV4FxoQeuhFepku67X5HOVfCE4I3v+8aU1LWOB6KcoBJ7brHficA
V8KjezRuwc0rxAhXQ5u+rD376jXbXR8imJ0CeZ5gWKI5je/rtNOvViz1s1/rTqS2KLPKJLxvi4gn
X+d+v9C98crXgmb0dqNrA4lDSw+bMDtO6iCbEKdFrfySnjCfe9s6WzWrMM/TAsWz66G0YsqXdPcc
cydQYbk/2xU14cVUArWtwxUSWL7XfqujS3gKxj5kTYD0St0mtzjHXKaJnyKLu4pGuTTBAto7Lizn
rAqthcHLPvV78eCuqHFZYaueaeRU0zTOm3gP4fAM2rjXTHTFRzEs00Vf4SCaVXF1LEP6TSq/d0Rg
dN9OlnZN6z1dcScvt/mGwput3D4qXHxn1Yp+uX8m0/9Olaw7rXP0k8zzk9+IOLEp16wKyhC9FiB2
nFjd/Oh5m3oOtxOdQxXpOZERZordr7IGUkwaq5//3fF3diKXIQmkTddB0gwPpbWuX/Xel7fYnZqT
mmcvfxKA25wIXUNc93mPsTExiudDwex1NtrR79ToKpE4UAVN3xOM/FTeC9i+rSn3O1+4SqR6EGEU
7GiaE4a6N/697WYvOSZ3hUiUQQbXMIwJiJF3MxJ9DPaqfkcXV4lEYi36CVyHIoCz7/Wy7vyUiN7L
/4RyF5dbw4mjPsPUChnw17VHIiQjzMvgB407EdpXSZegdAcPKnKTVyqEihR3GeM3VVw1EjidcRee
l5asib5VYP2ghDEcPBt3gnSJa64ai8ZrbuHfH91w8ZG07J0YdY2JdDNVFaxZ46ISYDLmfRyaH2sf
cAU6gYV1+n+vBO+sjq4uaVvLoQwNfspSte3t2AfzIV6ll0EMvqxzKVWqHYc2xKRco22DAThY0lWY
fHDSfWeAXHmCYkyQbsQCuQRz/7TVP1ibHqVJ4w/af2doXI2CZBpp+fLc+Wp6TvVwRahfaQZ31U9x
XAYgAZxzizocYaYdXrU8M36flDp76Qhf/c3SKims7u8ytV/WEX/0mi2u/Aly6U6vKfoNfn0EwYYd
YM7P/XLnrgJqUJA6bj1yuSUEa0XXk+s+2P1EYdy1KmrpYO2i8DEnpe4s7R9SmfmVeqIE9e3hhQAM
Eqg4gB1c1tyncXXJvIzmKAiCb1vepdmJJedFncdPAFbcAcsnPKeJE5shrbiJY6SJ11qzvJ2GL+s2
eR7+Xf3TGowjSvUxJPOyPde2vsoUiFRek9CVPSVxADf7AB03KzAaY/ccKOE3v13FEKUxrDkWrIas
D8/a2P0UwEbQb4d2BUNRXPbVDEpqwTlMp1ISFJM2u+egOHsorYeVlz1myljWj3M3PeiafvYbb+eU
i5tzrJIRcQkxwhOAsaZoUWxz/O/G31nEXc2QEB3kCBCsIEkcfgHaAoj4+qIbd7/9mTihCXV2PY8j
DEJTsAPgudDbJx0twu+o6GqG7DDMurT4olau8XGuMgi26rDzUjpzVzUUpKQX5Dw0IOE8JVF0lRK/
BwvmioaC3iyDKBFCQLKVeVsnn6o5415TkbmORVmFA3Sz4PY8D/IaFJrXvfYTr4FZ+nY9DFZolkWG
zzl1mc6bfQGThc1ewc9c1VAfz3KkI85yegmOg1U3Wx95fUrmSobSQOE2x3BUidTe55FpxaFNtr//
O4R+f04BYPbtoMgWxK4sQr/DTNxVwx99HD37teycbkVK5r093+F4Y49MJTtkjoufIp65miHCo4BR
5CmAzQnuuv51jfWLX7edXRNrLHBkLELLWfq9Hdnfy86++zXtbJozlfEywpC0QJlXBlKVnYvZz6KM
MlcwJHk0RZWKz2dx9oRXqJNpgIjy6rirGAJgKK2VCbEQzj2BtkeEQAPuXgIW5mqG6mye13TCqFQJ
OcS9fein1GsBB77w7eS2YTNW4QZg354C4ybs+GhW6/Vsi3rCt22Tuh4jHmG8G9tuudZgAEaq89rt
GXeiMuaT6G1z3nnEMD62IpIvHERG3+ad0AxmQW2pMS5tF4FUFN51mV8inrmaIeAgJxBStxjryQZg
WACkwQ1fIBv0nIpOeJosgBUcuEDFti/3samB3OF+66zrV0THeBcgzOJJbgJoTO31D9BiX70iyJUN
7UmG99QII96F9f1MUgJsuEr9pqKrG5oHSjKyouNTyu5twJ9hPl749dvZMxNZhmScIGyerZgJGGHD
dNWytf2o/Oid7ceVDiXpViVpCekXM/OrDLsaL9Cd51xxxUN7Cul0V0ONuJa8GKLqvlz8bNuYKx2C
8WvQxwPehvUwh9fpVAK6GnfbB+H/+3Mtdpu3a4sNUgB69QidIHBth6zV0d9VCIxrntm69vyy4duf
UQMRKQiYIKinX3g+AGk2B0x98Au891mdKCX1tuOuCRUEkUN8pwJ4EqNgxq/ck7kyIsU3+IxMGB6k
z242EX3Phu4jjvg7PXd1RIambdMYvICC7scPRPCrsVXz0SuaXCURwftnl0kcbjeTHuca7M9YpLPf
yujqiBLgNHhNzhUOgjZgT5sG9VRTtfitjq6SqAMerhvCAciHqTmRqgNu0a8UCTSpt1NRg8K5wE0H
T4klQN4VmNEg1fn5q+KG/LZx0cmKYtGFICfb7IFLoPQMQOmeX9SJ1HQl67wwgDBSVh2yMXsgqd+D
ObTNbztOwQ7mQlCky1LgyTEx/1qs51RxwrMbFmCGF8hDujORd5ct6J0VaNx+s9w55m5VOmQrZ1hZ
4qXOI9LcBHbyM7xgrpiol4JtFSUA9MJo+j7uq6kY02r0W7dcPRENzRQlK0XroR1z0sz3YBU+eQ2L
Kyfa+7XVcFJOoZLb1mu2W6Cm12b0OwO4eqIhqaM26s5H9PFH2GZ/SO7FHqHM1RINa5+CLX9WJW/l
N5nWBqmz2s+MirkGRrh7dsOuJHJm1Q6hLGu28TZI1+yz35g74ZlpgIBHvA+hvBFiFmKTS7gCab8o
crVEGjjrri+H8xNCdAHDUvDdP6oAfWcXck2ASs17iVczXEKnpLwDdfU7j0rhdytylUQWhwtBJ5xF
o2kICqKmn0bZ3S/4f1EQzaay4DwjyTJlTdGmAN6jstTP2YW5IiIxrGLMOFrvOwOmc7zli/IszwZu
8O2CG9pabfgPqaed2ryl0deonr3UMlBRvm1bqUlk6YQLHZDKN2IIv/FKeI64s3tSIIGy5JxHpGX5
6dx0miwnr/BxHYCyKuuJHbCS2zU7ct3eVbH2yn4yVz4koz4NkoXjal7OFujg9pBJMvgt4656SJlu
GvYBdTa9aD+V/QA89wf3uPOg/qpiY677T1WZLN3bHSfzJiIF8HTJ98kEyOaA35q9+I26u3+qkgQB
rlgFJA9XpYlE3iAP6tW2qyAKyNJp0dX4orWwj1Ls9AJyqP6D0xD//ei4CqK+G5Ko7HE5B7S2ve31
WL4kIwj2wBOYQOaZDNmtxKD+XHUaeSanXGWR7cq5HeYKV2vT3e7nHEwJl7MP1vjsnd/IidsxjcBo
a7CtoniYvHRj0oVFm/ERNaErfNmKYVmTIO/H3agD6OsgbC9RYPwmgis+UluXmYYHwMhDJXgAZPV1
sEn0wbeK3/nNzn/+rypx0qCkeO7wrXSYflGjFQdKSz/rZ+aaH0XTKOOsKqNiNYvIdxaHR5lNzC+8
XQESHtaDZtswiZOWPMR6Dy/TbYj9FiZXegR35rXMLLo+bOPVrKH3LKnfxuvqjlZAzvuAtucXHySY
MF2XR+iF5QeGDu8Enys9SoHhzXRreLGisKEvGk75ZyIUnnxn2wDJiS2TDCfWyw3vHlPHR7+tzdUl
EaNWsCKRwsmmOAEsJA6y25L2hvhN1F+0SXiPBMgDUZC2s857TZc8oMJvPXSlSXtmLGGlZEWku/Bl
jqf2oZnHtvWbqa44KWpIJYIGk4ml9cFUfM+Npp5PZa42KdQ2XKoKAyOXpT1udXStKxDlvTYK1ykp
TYNM8g2N06wdTiTovtl989MNgb7+du3BHSsY5+C8sNW8vJD9q4lU73cccjVJM2Qlut6wHZSZeVSi
6x6oINRLg8dcSZI5L+5NJYExJTPOnin/81yH898j/s7RwlUkrYpuEoB56PvqYfoOEFFLchzMh+ho
tdye//uHvLPqu7IkI3QtSIDREcH6igO0zWlPn/zads7PxKCMaJuxLJN0FIeugTC5l4nnbHeFSSnp
MrUaLJ5pElU5mPHVaQy79oPBf29czh/lX7vhGnVNaoGwwsll+R6W4hYu6X7rl2sVBEepKOCwTyjm
lR7gvnyvqtjv0u8KZRjFm7OKMCb7TpAcbqoQVkTGr0SJuVIZGxvFlERuS+7RknPczOnmReulzNXK
qJ2QjrTQygTWvMDP8EGxoPFbulypTAda/DhM3Tk9LALUgvKiKaePEhb/CMp+cwNwuV57Y23bzDHU
D93Iu8upIgvLg6wO4otOGvmpJ2W35SrDCnrgdcM+B1CQzkeawAkhHzpRT8cJIrjzvwdB6bToMvzI
w4DSfxaL3/TOlcFVGd9JNePJAzVIvLytTGps3vA2DPLJThXLm7FLn5pqEvWBpipRl72KVqUvwtlO
857rbYcbLoRR7UbxZyuqOtqY1lfNxLafW9OzLId6WhyrKpuuZmXD7VQngbBHvfVQI29A3E+wWZ9g
F5csQQ+PnalheZnq7lXtbcqLbGnW7tjucykO4dSX35N50/2xEWL5vBItqjvID9mUl3yoh8O2zdPT
ss07+xmKrqxhgNWK8bpX3fKwAesX37e14OktzLj26nZPAGW4EUFfV8DY7mP/itdHttxsS6tUly80
seWe83HUK0DoBEBAttoOtpEAQPH1BLT2LqCPVRQCwkiW9hKYVtFcqAUJsC9mC7fsYtu4DA+jGcvq
MziOw6dO4eL3sPNEylxEad9cZyRuyX3fjjQ6ZBrZ7NtA1d3yKRmHfo3yGrY4CRYwqjIkRSVord1B
ChnNt9OYrc2fCw2pvqo2kU4URWTp2DwGESg7t3W4T3BdohNh6nGKp0rj2ZZCpp2H0zLTx3EivbnC
ib7iebcqbkD8kdt+Al0W0O1jMpbSFHFdqeRP2wfLwPKxnUK5HQ1hhnM4nguzgHgwdSL7seihpD9B
WhiHl4hB+XSrZbL0D0HMguxmXIKse5j4PuMD8FmUUw5q89wnB5Trb/u5k3jG6w4MVQ31y9xOiXqo
2oS38SEegNzSeWepsrdgCaT8VYQjHp4mI/ayvmwJRhk1Ik114vVeKp2nUHk9VVNClwfbdUhCsL6e
28PSLb35K1NLOU6FHXp4+0fjYG6gdOY2wuk64SlBufM6P/dli3cFmDRJ+iLLOgqPWlX8OBpN2mOw
dxRfPYkJKH19rOoD2Zd2x/NMZ+8HFg731dzEsESsuuxrGXNdXaecjbjpmbIad/xCQStx9xtidUh5
dx4cfaEwCvQY0WU0RyuS5gvZlTIXUdYF18hIjgHStHVHim3U8Sc6dPTK8jkaDn2n2jCnWzexk4oq
wfMsBk4654MEIzOLk1Ll8yyRm5bAO3ztmn7Zcl7xiuZdgPcqYch4wQHJOMFCjn1F6TfebPW4q0Nf
20Ye43IZt5zyTl+Meon+WMZ0S3KTaC0gVG74cgTruJoudBJHfzV2DkBCbdNnNmZKgQrd7uUxYXGl
LtWg8Uozj3uVkznJXqItMcc+S5f1ZGB3Ut+vVRacApAd+ivIC83XYaDVdTPV9bdQUPRKCNgVHuSS
LtGVzcpGPekACK9DTeGpc9xlN2Q51V02Pg4bF49SoU4+H5eSflpLweujaQnhx1TyFuS2Tl2pbNeP
pQ5wWduSoJyPtjdP0gzp5cZA2DquEVvGU9D1mz7ZkW5LgdNzInJYbUx/j1UfkTtSC1XnUKAM7U3V
TXhDUygQW676VqjDWAayv4z2sjcF9tzN3EEVfNXzZfyb7hVGp6vaownmqsI6M0RXQlH72tcx/jpe
LAZ7aPFO9FijGp/nIdmST+s8MHEN/lICLUDVmuQUxSt/FgMV001sNEqBaqUXcZqmvQlulWwncwne
zHrTS+CSc67hynSYqyhcPoVRC4/DaNjlqRu3dQX5mWz7Z93z9YLhjeS2ieu2P9IIBcZJjKTGbban
khzWdFOollTC3Mp0Sfuf4yJ7dqqSia15JvgY5oHqm/VxyGq8hVTR3uH/MSqW8QIoOC3okpTiuHX9
DEXQmjX7k0rqJTrCRhiVdWQa96c4wZIBxESmxdcps7DKBhFvjo5NXy93JdS9eODmdpXFsoXRduAN
rKByMaViumikBNs2T6JZ5hEqvW9oVEenuWvH12wDy3DZRj5eDgKK3utx27bx09L1usSbE0S+6aNW
WzvdYS8qkztjs+3zlmnanIIdhdcXLQ/guXAQQwQsGiA16c+KpQb14xmJSpQDNiK7lhPM+a56uPMK
kbfVEOnjZOGCdWfnJmuAhaKkvcGMGu5q3jQoa1+6Cq+vQPUU21DT5bE/U9IeoqRV0WESmv4ZMzjP
IZ3XVbCYP/umfOaaDbW8iSp4nxxhg0nKBq4blh6bmJPCqupnqwP7ioT9fkQxCiZ6nWXDIWDwssP1
IGaPEm9WX1Kj5h/ZLtchp+3EskOZlcmVbiIND/5lvYsNmZ6aNubpQY2wBNSijW7MPM99Hi+qu0HG
pjpYlNEdqJbkKjZ9drOq3ZLjwlOQDDn+UvtVm1r/GaN+95NQul7bPC51qo6xwrx/gkDMxJdjtJM+
X5kh9amVImsP7SLn5DiEU/qVllmKzHpg1/2AqI6DXIXTQF8RVFN5XDMRDLeV3GtY6LW7OglTNvEF
ZFatzjH1zI2MDRzRyU7bqzoCQPgQ8CkecljvsUtVt7s9wIpirC+5yNgdKHLDlKsmkOtFUrdNfB01
M9XTYVzHzS75SDYTPWhRs/iw9AAWHTMhq0c56HQ4akOalyocjcxJuUT2YFpp834CDiwf01Qs90Gb
senQmExcqV523c3K2C4vLBOBeQpDuk8HyHHw3BdVOIJUfGuiE+c6UJdN2zJkfqa4y+Hz81dH574/
jUnSmmOWVPRarKptLjj4NUOhFtIcZcrNIYpnHKeMSNSXGXTjObcGe0C+UflV8jG7aVARnsML91Mr
BoBsm6gNsdKjhEYc65Vycwpx4shXBGOZRxvFJj0T3t6vsu7yhoiFgAU+X1qBOwRbKMsjRaMcP0kd
x6x8WKfmj00DGxytSXS5NjNHFkanePOOLPaxKW7h7hms0KU/WjJ1yXU51Ul1mFdtpju7j+V8SE0F
oJIe6iA9RXpAeWmFEr9wynGIqZYrSno2HKTtWpGv4b6Kk+apHe6juZ6mg7VdVF2qXcBTeG2yml1b
hvNIPgx6nn5uoUyyPN4l0H4zDuHL0ZQLl8dhqEJyaCjODvBfX8n4hddlYI4D5eV0VBVAnejQal6Q
J9PNYYf59C0O9ajZj5Jy/muZOPxpVFyS5rAIzKablA3ZPTKye3kRJDhcXUhlku0lG0eZYC6HCzn0
ld26T0M9R3/oRIeIkS1QOKFkZTAcOCxoO7yLh6o5GgOLt4sogAvBKSoBGrgCC1Jmx4iTqnqqUPtE
7rss+R/qvqvJbltL96+4/E4NAgkQU+PzQHKHzlHq8MJqdbcI5gAGgL/+flv2PcfaZ8Ya99O9Va6y
5VbvQILAWl9aq4xQDmT7uqEewxWo2XgJr1RaJ3pZUhV3laIPk/RsCewtF2Wz9yZM2YyaHHVrrIK8
5pcVFAo6LnMD381sTXk1sxE0qPYR4hCJFVK9faB0WZ31OqT3wOZnGWPfbHaS0fCqsI6MSSG63Nyu
dFhu8bnJVx6mCEVsEXqQn5AVs1AihNSG8+s6u5BtMM0bOJ2tx8UlhcyN/AJzsRj2Ane/lPEgqcq+
TvWIyahrDpY2ymyj7oOwtQVCnbUgGw9DcfPYeSNptlmDdN1kGsbJnSFjahpiP2tYn1QTkuxiFP3k
PM8aO6P6NVVzViPn6gFJKSGJ2m5C9mTfjRbBorKzL4o1lmqITJal2ZsZG/TeVGPTbsxQwh2Hzzor
zJcvAg1xJI7ezcR7r7rCPl7au3aCx+hsdRq9KrOurE+sDRRLBomZTUlq6RomdGS+H69U9P4+X1iI
/WZmGpHd4+jGPV0F2sClwPTjL7jnPDjDJPF6eO8aHKG7QPhr/1Iy2ItiLmhmr12gHb3hszfpDWKC
0jBpClJvhS/pY8voeKk5zv6E0X4K0C3UI/wPHKbipPL7dE1U007TvjO24EnoF413ojTUdjcoRPkU
Y9BmPnwO67XrLkqkvaHimhsL6EOPw5bglS+bdEWBWdeaV58LFtTTedEEUj16VeC3jzOribiidlzC
vYOL937mAe+wzqruqp2HIN8PmO8TJCiraRn3yPtvNnZSDYthfiDqnXNoC9sop+sC2Z+bvHNPinQ8
9TvQHvFa9VWHJ6Zr16gvAgUFr4TkTp5i1StcfwT4eFc5SVPvGnOhUA4UqYcnCDe70KKCnQr3acsd
cQuoE4SfRVSME4FfwR/u/bESWHTwjdv2qWunYnlVCKFMX8cypeubmrFyzTfG8KCSw6zGakCLiimo
aTxVjEyRk63lG9MfRsTluVrOptIMRVJZnF5ROWRobrN8zF/8WohHiwFeB1S+y4jAuHiJJwAs0ZJt
pxpnpku4h3+nGAJQTos9S/2lb901xYRL7WI183LuEuwFusFNnUJEohRomtqEFQbdy6gdQywfOEi1
QcyvKROel87EmIPASAQlTtZhV7BICZnRbH+ZS5jOAULDmljLBGUjQdi7kCnEwFE4V85/pKzgEpVG
S73Y11WeXc104dk7ttm+SRaFtbTVUy/DkzCYO0xbCJQd1JPSAzO3kwZCcNu0sqtiE4gmQ5eRTRgk
XHFsfhL7aLoJKM1yBYHXyNcL3FaRn62Ye3LHGpEXOzrzub/yDKcsmbHDFKdt2y93GICKia1dM2n/
psvLGdUpsALyPgXcpxtJYC3cQ9Q0r/GAknu+M86QOQrWuq5OnVnSeacN5aC5VvYNyp6FREub2RcC
E8FdOGUT7CBeZwYkm068Sap28rszuSz5e9O41HSRYcgWQwnflliFFCMOy+1SEVngW4bI+jfdZd2F
7R4P4fSoSZWGEZ+ncM/EGn4riES7Kkglg9iBLDEbXuayuhhxV7oiKvsJKHXkxrqtorVYOO7EtAbX
mH4N05tbfRsR3N5kMaM/Jyzo2bVQI2vOOOg6jtoHx1uUVU0wQMBZTQzRwwaHHiZfKr5lPTJVN6pj
vHy1NGumDXJFjY/xhpoqPFsosOOuG8CrjB6BucQGVXDFFMbbXQeYmNXGHDB0E69okqskX0ejz1ab
Bwb7W6V5BLE0TOI5+s/xhCOA/sJNU1ZEmCq1hOfGdwN6KK/luYkwVVY8BJUJ37j1yPhEqDH2Sks4
8bYAdREqy9ogxVewTYBJYFCn6VhgEP0NXqIPzufQC0fsQ5ROuORIkUOecN0X5Z6IpcbA9ClsBY+R
XUG/UALkKbKImrgrqQQqg5EuKTpNK9rwBOcN7IQ+xFInQNZbgcFmJVfAcxDBEBOvH3JIBbDNIehl
tmgDREf8pE9b6NimOuvTs4E2KyaRU5myGC1eeLvoXsmIqCVs4i40+aNAKNrJ2KYDizNWh5/TKYRa
uu+Uvu+zXjyUkyyDmJIyf4H9a70LMSYCH3LBgY7Ox1fRrLm6FnOaP0syVTTxlrI5wZu4a+64t8HG
Wt6UWTEyFEt2qeMpDc0uyOxITurCQUHtI08hjbsywMCSYsYgpO2KMiDbIky7y3DOTZg+taTYMk+9
YWn1XXYQ/j53ZYcyh4GJ8b/BlpvpuxryelA0FKcU8BrkscZ5CqDtslRjdW5cQDbF5CHGJ8fl6DfD
UJThLUJxyRJLj2HXTXFqNVMC+jxIk2FCcd9jgXkUUJpXDVFggSLFq9U1QqeBjkRBbjelai9ZIN3n
hZXTPqtC4s7GrG2GV2NJisOiHsfs1HOmhguShDlXc1TAUnNtCedVrMq+7iNfcs+75r3TFyPXIYmz
sZMna2i99MQ0FvnfbZlm+ec6w/S86zTMfYYalc42nvIsuyGSYQKTMlN9GZiZYwBJlbbuwqKpPuH9
0p+5lPlTjN4JKUNBioN0REtWXje+H36ldVXlSSlRmURtkKs7jumip6DCO8RYTfOAKnPO7RdgNA0q
aA9GV7Q2RTueeYMUIGaHxT2QdllOUm9YeVSptLjs5rb+VlEp+wY4BMVukbpqrc/qGQ3f2TyEqoim
lU42dqVFnx80lYdwqAD3bBcW1Wx0hBidPL2TQdaFZ17h5adVV1ZLPPil9U5ZOk0drqYc3zFEsMyi
YBq1jOjqu37nI2TqaQqtnWPUcelVzhZ27qfqZpo0xKMIvAttgm1zvTA879h5BZL7HUZ6eYMgCPXk
QjQXp42mVbofaEWCHfGFm3YY8zKM0dgv+W0Ae+KNP6a6j4ZUuifYFuUja5bmtBx5syHNvHUaWEvQ
vC4cj0TkG7M8gj/wI6hjUK2BrcfO2ZLLDP3lFQf+jdlZBhKBzYzy6Yumqz3pcXbewENjvJNaWECk
lUiXG1+x9XQ2Msgjl6rqNOt2r926RKPDpDPrkyWRu1EhWiIWByRY0yK7Y1WmH2mIxZWHeQPtkh9M
O8yOhC1vgHyxi8e6xK0oMIbo0mUVuxTZ6l5SgHyf6yA1V65TI92rhn5RxEVuGb4F2Xy/VhUFsDxm
2WkRrMg8CyHpPAt6rU9wY7yoMxiyAh3NUrtkNMNSR7j8wefUW+2cCBTPQzx5VQ6tEDC2b3xFwBye
Bg4MGpMc1a1C03yVqym88nhRG5w6LjMRxbLFc2pcdVOQxc7bteN+udG5A+46E79/whQXwnBycw50
vvZuqPLGE8rJiNEu6dK8+sHq3kM3dwQApAt6HAl1+K1BEtqbH8wFflX0cxmn2HdT4B6A5oFEanbH
MgDUsNgt01PPmppFS8MRZlANw5gmrZLFELEsSC2KQ2fPJ2vzIg6Az99DBcMtkni8JkNTapZnQIRd
s51FH77jwWJ7IdbLxuP1pSpoecHXYS4j0fHpqhcqu8B2Lb+WNYaR/0R18T8Rh/xH4hC5zqPpghyy
eDmzE3hXXcy5+lgOjjwOB6gIoA1WNlCMYIl7M8qtinlPH6Nrj0TgWd7l/VwcyENa7IsZ2xFly8dG
3UhyuFx/4lP72c9bg6HBG2sP66fD5PB8nbyPeRGOfd+Ut06nOEY3yNqk4T4XZD1lBkzo9kOX5tj4
DbV6AcAbksplEbckPWeqePzYKx9ddOcKQC16herKN9GaiWtPsI+txGPHN8glGD4arJUsS792S/1E
h/Bnwr7/fpWLY8v31Mgq5RqvHWTpgwnXuJAfG8Enjg3fucmroLBga7XXPAc1eKxsfv7IxRbHhm+O
/ZUjGQCBZg0mOQSL4CBB3z/22kfCQD72WqErhCm7Zu8rCBbVU/shAhvCrR8fHlBHMMT0B3um9L5i
SNyY0KzyPyRCQwTQjy+OzsbWPIBBE+k3RVKggf4CCq3/kCJBqKPtkPsOAKI5LMKJpucUUEXH14++
+JFsSGMXX+qyhRhzMpfCFTHrzIfiY4Q6ei6RFQngXcA85Y/2C6BFTFDXDx9bKUdy3nAEV+bBzbNJ
B8ev81L70bJm04c2FHFs+wYtKtSqNVz2HqicpfdOZKE/lsAkjn3fwUKIEqRDcBcHNgvuAtIF9NUf
ui7Hvu85s6lcEd8F6Z36MvfgpADQffC1j57O2iKZH0g35CUD21dy2lQN/dDZI45937NY+1SG+NjA
crdLUzyrsn352BU5ejQHxGeK4BCsJ/m0xgsv3T43Zk0+9upHj2boICzIUsQ7FpMyGBg+JBRDKX5y
Yh40Xv+uOxHHtu8AOA4ie+GFqZYJtWPGUwxSHYiF7IJ34IUBaxVlt68FtX+M0PqPV/uf2Xt7/fur
m3/8F/782nbADDCb6eiP/7hva/zzX4ff+eff+fE3/rF7by9f6ndz/Jd++B287h/vm7yMLz/8ASN3
oZK9ARnsbt8NpiB+f318wsPf/N/+8Jf3769y77r33359badmPLxalrfNr3/86OTtt1/ZQc7zH39+
/T9+ePgCv/16N729/Pvff38x42+/8vBTECKJVvp4MgViSPBKy/vhJ4x+CmmgAsIVF1LIg7etga5b
40fsE6BMxQiTLGSSHmw1pkWP99uv6pOPATEYgqR8RnkoJPv1/36uH+7Mv+7UL81UX7dofMxvvwbf
K6d/rQ/JGfe5FAHYDLyhwAn84+njo70c11E8mmGdxL3uQYJDedIXBWZbhaBF5Tv0VEOhQd+vphue
/XEBlrDJ0qZ2e8dzSmKoGdKtIGALgYvWdUh1DLG5XtXOgAHKY6BifGSX3PaugQ4iDyd9CKkpfMRs
Y5qJ2Zd1j8erzRe0yh4SeExxMbV+JkAaWc4uCwsWBUyvB3FFGbmWQEK97UVN9S6zJhRfs1QXrtyG
rWvMuF1CHpRyL8uBz0lvMHkarSU/+E0z8HBxY9e8j3LVKdLugFK1S0wKZgHHTIGrYFxcMws3ZuSV
hTwthZdNFYp9gLrJANedAfl3uJeHOWtB8AbwPSQXyFMKpi34bigsoxR4Z76VzNQBGvZwIADDYDSM
AZlQFrVF083Rih6+jWU7oJLosELGOAu78aJvs7WPwmBxfQO9DJ7Pbxw6qTbhawDbfETAXPZf0XTp
Hj1s1g4Ae4OgARzohhKQlq1mzBJoaACHSt2H3Qp83oYA2TA5vPzmWr9hTZQzKMXOCBw5GHe16DaL
QNaVcwSMqn1I6Wg1BFnefAI35zoCtiMQBw1V1V9P/RyKyCp/usPtCqbPRh4iEnvP/x7z3kz8wtYh
wOUeLv8+Yr1NzwrMIxVxPzXeuMUwU3jEI1ats4xaQ9YBQuOGvQWjVBWgOlB2mxILuAOqrksdjbMb
m1MQSFm70RR/EZhNI2OAfzyMpStySIBKnk2ngVjIQ0jAnkZ+wfCbeUC7kW9z8AQ3rYakAWieqquo
aUUJ1ISMIS5ms4A6gn8feFdEe4dvKZHHrB5oVfsy8Qz4uE1Y8jmAsgclq02ajGoEK6cWnFxUV2nW
R33rV3Mf6Y6hjxddmQcogcBG2qSs2/xtQYm+7KRowKuczDSwSKxcIHB4JJA7tTKae1AQ8FmtPjrV
BrMxebGbyyVdEjsOLQCjal3a2GaIXU+mLOdXjbJ9uhnWsM1iIB/4UGveAtpv/aBREcvTaojhUenc
rgy9gEVWF/p6ooF582EAyYDJAHCJoElMq9jxDrzJ4kQOyXE2Z9d4Yu0XrFpcxoWYJotyVwQBGP1l
vBrARQ4x0ww/LOZ0UEA9nVFbNfHuSfGlNygBWbpDdmPtJxmQpOemFuQOI5T95xWCzC9dD1YNaDJv
zqsha+k+lFW2nAMbmSQ0+CwPIxMAtU30JKyPJ6TAYqs6BPREwcAkZj3W4CeSnoQQemCUaJhH4SJa
QMdVa5GKbudbaL2GxyroNEYAOb3QuJMOn7qBZgQqOljDnnofW0wEKU617AEku/Z8AJIOej2owmer
wb1UAMZ5aq9GwsIR5Wym3RKxpe6BOdrQNKejyMW0xVbleFJg7NB4B9CZVRdgmVvIZJa1rVWcdU3g
zRETBQYnRyWUGotB6D+V68NYKk/fwqA22jz2+gW+LDyAbrVTNFgf2QwZx2NKQXAMaZ/wFENY43nt
gmzHlNGSYpWWhMyJvxA6nFhcjjpZZkD6m7ymvTjzMs8fIXYKegPwX4feGZ5bsPOL3wJKBF/U2wFi
lRbMl4ckEXSOELo18H5VYm6zV8aJnp+tSocW/VkKFNKAh/MemhDYkdNJ1Q35LCLmWbdg7pwvO/pV
MQHZBFRZHvB1gVJjIMVeLYXIPq/EBFcYdDQYJJVI//NCMAccItjM5zsmkOW266rJElE/sh6iC7Br
XsMdhsJRcIXkTmQ4J0L/jE0YpReXUzk+FAZCtfN5Yt102+QCykytTeoigQcGCDlY/gEHUtXUEJhh
MiZUEwrcu9TjpLYVtFkaebFQFN1mMN/AwqXS8SakJsjjAdIyzCutvcLulOvSFBzfUl+mmM4Gjtcn
cIiSSg/bOp0sFJ5E15cmwHAOXLi1LPBQHZYkyYOWxUqavo8N9FvVRdAvhQfJroDOxut5WcelrsrL
mdMVh6kJxnyK0HCyK6hHUrcDtV0vOwM05Tptc400Nwgq3UnrD6SNCeQX74Adu0fRrKvbKhToF3Pv
uosMZ9NhaRByWmf1gdDOiSr2K+aygUNbkDt5kouD86vFucuSFEVft5VeKzJwhxXiDOKim8HOrm6c
X7y27t4yJAaUF6jWe7Etpqbro7RQwsSM+JRGiH4FA1NlBigYS31yujiEwyZ5iwOgjcrapH1kuNdA
5Ikg0DAaVQ3WP1vAbyehzOhZDjIAAnlIRp5DdEw2Amepq20Ki6KC3EoiilTPVUZiHYJejB0cAKc+
EugtCLi1rw8jrud9OSqzbLOiC55tpzOviBBG0PXQK9ARyH0LwH4P/cG43oreaGgvOOe7ecpFe4oF
ZacEsQgCDOWwiLuQ9B3s0ZboN5FWfRh70+hOMfm3CZNuYGELiUw3D5cgbYdTVNO3FWzyeMl6qS6V
mkOoPj3XvNST6e4Xz0BYbWfk6ADqZHnDL6AwxhqDJoJC9QbNhYagKU+9fWoYu/KFb8HI9QUtripd
ru1JMTrs/Cg+9A12EvieYVfO974f5O8B7jIuaF1w9jhD2jB9bjBGdNp5omjBRkD4zk7D2Z/JrpFz
3++bUa7Yg1SNbRF0fUA3o6jRAN/YoOPjW95QwQ6SDckg4SVqvUiHnH1FAGV213MfVL+nKXlNrQYh
l1fThNOm7UHIwRsjb9nMuzKChhXMKwv1cC8WSt4Gf5qgytIZRIuggdbXymK5b2VQ10UcmoqNkZaN
fClBgLEIdRz0Hyrk/IyMAbTuzjioqTxUMcuGScJOAsyi1ZFo/LyOIBubL3RGjcZ968jnoRmha5Gt
QlEBDg51ordCVBgtfeayTYM4N2zHY4UPX9C1/4oxF3KMUqLHFwXB86kYuH5A4HB7i27JsY10pQ/Z
QNfOF3kbSMhiJSamRvBOCjj4xrEfkwYn7AnUrvW3OQj0uZFj+s3YmTxOKP06jETjwQ5azunAPqxL
H7VhNrCT0ZvJ+4LMZArKrU+/kHwx33Sg2vShRwRdiZOtq+1GzaVmTxbBS/N9C1mbbGKMo2rkDslp
lCRehV6Bx39qVv5oCv7cBBx67x9bAMnRoiiBqQ6CqWPzl5r7IEeEvIp0z9AeqrCrqg009+Yml+VY
Y2HOA/277+nLAF0H40z50N8fu80ZOqYZ5KyMJNizM5934Q5SMovJVYhtKMGQ/cRGhC7rx++I95Nw
O0JqgzcUx+8XwL6NQ4GKqHXZjcB5G+MaT5iXsyqMlR2XZLQUZP7UKIgB7Py3QCw0Wb6UGCnNA6xi
1NHHjqP1MHdX0xLVcwshFSSXIKlY8/bXt/EAQv5wG30locJAo0kAgqDp/LGTK5APrS02c9ASvog7
B70T9mDCkDg+/wwQ+e/fS1BkL/qMq+OUsJQWJhswVjSaUHQlY+bVD/2iCBwTEEX/BDL6biQ7/mI+
3ggz5MBsQ/b/4xcDVLeAVu0EehrsPsLJBnVrTdb90EPGjSE2y6ZD1Z30mM5+KmsefoW9C5NxORJG
5g4WG5w7/oO1/fjSVY07Xb0Oiua/vvgHJOjfPqOUQggERkt27HmHypy35YKLX7Rhu5nmvNr7XpH+
Dub8LWTlIn8dWtN+G49xkx+glqvuvbkbh/f38eKlO/6b/y8iLAeI4y8QlhfgF798yZtX4DW/vDRv
v4z6/Zfd8N684IR6Nz+ANYeX+h188QT9RGmAfRqPBJ4+fkic+x19OfwIi4oxQDKCkxAIyD/hF8o/
4eABcQm4nOGRxU/M7+gLZUBzgLooxX0SMgIz+t9AX74bgv+1aoDBQa8mEIsK80aIw/t41aQKFhFv
hUYMMj9hsKghuUI1OCO7oFOmr5AZVrLPPiYGfCmcwrBAtpjweh4r8xkxIBFZWA2JcctSTPWFPHXH
0qB4LGocW4217XmXY9uJoVLN7kNRi6Re+HTnxhZiignA074wP6O6vvttj74RsmmBXAWKEvxzeE7+
RDPmypPIXGjKZAFQmmQurK/9DiYmSEJ0HDhjoBAw8t6o0cc81ba64IPxb6awK3cregtsWOMc24Je
F+j8Tit0WPGE6OtSAN9NV+P2YzP8bJTEjxDp97vg+9jLFHAboGHHPF2IgxUjVErYJnhdb0fYoTbZ
Un9ZMOA5zuu+jcbULD85/75v+UcXyg+wKOEU9KEcPU5vw01SvA1ZkSg0Vp/Lwn3pFpy1dGIqbqV/
xcSAwhtsf+wLmW87nEw/wcuP9tXfv7cMQ0YPi1CFx3Z12XeLA0deJF0zyA0gMmgufNo8WgoFTRVo
eUFMOECsLtYdhUZlUzpmY4S2wSwlnD7TOQTpqP9eu3pBi8M98pOL9D2p4OgiiRDPJnZVzFZCyu+P
q2mVjVej+MFF4l/y+QJzflHgWsQnoAPBIdAPmHNVXAnIkldiT9F8nlf8DWArHA3os9IgcWznZfWu
wh/XKUy4bBJ+kMAUkec/dFZGvfG20AQN089mYv9YVH2/uADdFXp/eahRjz96D3sPVBTiYEFC6upq
hzppG6khAYGaZUaNevKn/fD694vy5yLuyP56eEPUFxzgsAwYDdgx7wTxp68mRYvEZ54DCFphiHNX
7NoZ+vaqLtMLNvGvUCxDG1e1C6CtFYjXgp7J0MmLQrSVuzGdq598rH+/DPhUSMgOAsw78PHvH+/g
hGQWlML4VIhbnePV1yxuu3HYY49tE+dNJvl+Gf7WCfmXZ9+Pp+T8Don68P4LDknzy3Zq3l5GQP//
H5yXFPTNX56YlwcmAd/r9f0NhjDwXb8THQc244/f/f2IZPwTwVnmKxWiRmV/5ifIJxxJgipCcAoi
qwTv9wc/4bNPHD0D2vMArAEBh/DPE9Inn0L8TxlizR+oheDvHJDY87A+/rUDSJyPSvk4i6UPhAWC
qqMdgKCKZRpmtANkNYd7jOCm54Vj73l3qTP3WEDcqgvj4jUIn6npHrX2TgSccy+r57ldo4e3IKsh
nQqnax8wC5oZAYs1r+HhgP82mtQTbEtsW5cULk16Q51JeNBfwyJ3MIv4V+0y6m9Bgz5+GPqTUg8A
l7stseayrb5xbqO6qyAVr4jK78ZRtlerPiXlCYY21XelDiAbqyE2LdY6Rmg8vKOuvG37YaMNS8qw
hi21uIJQNFHQ7EO5B5uoQ0FwoV2uLvK6gbvYn4dYw0ccjc3nqh2+9PV6MZblBV10tludOGi4toWA
EymXLprahm+cREVhIZe5Qn/KLmTmdpg9cFKrGcVyegIk+POY8QM7w+I891/5iAuYDgONMngmr0zb
vyuFsrk2awysN/aAppyP/XRey/YNm/5bH3r7LoCwHk3wA+CITR3m9L7vV76dQGRAOubfcYyWjibs
LK4evG1ll4eh57HL1nvYA9+59uZz+DfvEYfzBJj+NIB8dAuH1FsD9zWS3nRinXfT5OlZ20BRaocM
eTldhey6ulKXwML9ZEybYjt1ebJ07+lAEtN9a8mwzaGVfq+pRyATxpS11fQXK34ZsL6+58IXEYf1
biMnwOPj0CfBoRGT9QCgZinkrWbVvR5uK4b/gTmqOPvz3t7lSM+MK2XuUfm/jNWMTJ1iC3wJFgfg
B0lNx3WriryG0R67aoAx4JGXD5dmYOOV9FcMkwCutsvrmW5SKjp81EzAbJ/t9YDEYo20T96OQCN7
r486CQA5JxXd2cVzEWZzMJSE0PMy4oWR17Tw2/UTj+yin12OFc09uDG7RV4HGPhssxl6UoizDw5s
QLGHFDoGZxdw3RFPAcB5GJoz7MH111y3JwtdQb91wx6s3KV0KyzkHnwZbN65PkijbEr3S5GhJrUy
LoAgxsOBh5qA+RDWfm0lwDF/hFh9WJswnushxdeaU/HEQvMktYeAZKkwiQrSwWHapfZGt/KmMOZh
qTg0s9TH8IQJ6l2+wzJPBtKz2JfFPdp3h+ejAte1wA8l21UkWeD5T57GeSWhN7G9d0cLPo+H8dmW
wRo7zpgbiTvgefU1zO2VTp/aCtWm6k7DZlusD8iCTBTCmlVan8CRyXAwS30Z6PXGVL7bpyFNr4ph
7xM8S2paTxyE9EQNdTTU7bs3+PCT4X5spOkOesLnTJKY4MmlAWwref4UoOWLvQwcAG7KAHcBoksU
ssFKTCeD4tO6vZCu26NXWa55Hchda7ssqVHk7/hM76pGQDtHwNjofQPX3oYM8pu/8gvF2uyyLNaX
wKXyUncBnKTtZVhmPjgovDSiVsEFQEteqNN0huuK8T0pSAOzVE1vp7X3IlvAo9e0fnluQC5Bfo9H
TCE/sMwguvdnP5qX6bWHMH/yPZj8BsBXqodBHYVj1NY0xH91r45pOJYmhFdU5B2q6VMwN9caH2Nf
uraNGYxcowZEVldQ2c/kCr6YxKfeWaqXeARuB4gyCtoBj0zWjFizdOcp+0x7WkUhzIWwCGMwZ9/1
WCtMTFFR8TL2zfIQFut5sQDxnQ42VoRhnGLG2SO3ekdWL4vXwt3OpcNtLb29aAqUWl6WnzUt24XC
LpGrTIA0B+88hFvUAIxPPCXXZ1J6pyOXzxiceGZJll8OdVNsAFAuAPncE81lEowW1lcMUHO+fVUZ
kEC/3WYKZhB/vfC0rpOg6mCca4N9NprrfFpyrGZs9N0035N0BgK5xp14zjragCHsgwspdnL1Hq2W
PNZ23fcoZTUxL2Ef7sZ+vreIPQidffAAZm5Ib5/cNF8UeZ+EroJtNuuTgy/nAu7V6bJCcNkpLBgg
AAuArOBOkoN0G9NZm+a1RX4zQNk5w+O6vORrpkF0rDfSGJdIOm9w1b/B1zOepX3DklYyaPkRhCGy
L0vmigtOSvuc9yVcbYV4aAQyxJAoBgfEvRcgKQcRFSADAN+fwmssEVbcj9cYKHDn11psSa6yxKms
ObFwYRQVQOfWy2CF8nEUCtFf+QMswPZrFYxTUmT1kwSlGUn51IAX3/n5JLbhuhlHMitYH8DDkvwS
rPo19cwZ8KZvGazl4EFmGjXKP80LrGfVK+j7i9mHqnV+Rc8bRDkU3bFH9GeAvXTXC/HqDBx0Ciq7
O0Jsf5MhBiCaEOvQRUga+T/sndeOJEm2XX+F4AufvOFmrl/DQ6SM1FnixVHStTRz+V38A/4Yl8f0
3FsVU1OJAkjgEiAaaNRMV6ZrE+fsvXZ8mevWptnWGC+FTtHiYO3c1U3jbDPHS2m48qYFdtK8Eiml
b1WU9/eOSYNvYXt4dKO8e6TTahzjMnUu60GZD1Scku+RxJah3bm6b2kjsF8yYnUI8PK8T8jrxuzW
L/YNtptlXyZz8q7BZnEZtM0StssCQl1F0U3BNMKSIjdCNU+8rfTp8HsW3LCqf4fLp/7U0X+/aq0g
2rXC7a9UMpm7ycnzRx8YzBafpp5CEzv0hZJZ8QjRQ975xmo3GPxtJqs5dIh/vuhT3eyD1OzwdRMs
8j3w6yA0e5xGth/ln1w7mzCMK+fKLksF9aOT14s1fzJon33NAwwKU1a2z2Q/9Wy5eObR1F1l7jxu
2yobH8x4SXZ4IaMv/TQCfFE+3lpKotjadGvibkCgeGuOSXNt5R1IFKc178ylSK5ivmrGdTTo906Z
tuxH3SmsimLv9J8cnxjiOGByqigB7to6uYMq3t9Nme/ku67F9rN1uq57GKfAuFKNXjZTL52DAAyK
RcW1RwTptLWMPFK04FNMLAThBjQYAjL8smiCeU43D11W6r7XU4w5Km8/YSwZtgVu9c+jA8KHtWN9
0FibBtZhFtC3wq3cRzdrkD97UfuY9izp9Jg7H+DAwudgVMTAnhrLIU5A5XvJakCsj0inrzEN4Tre
usxhgfo0YI4+9Lr8UsxmaMzudszda4KpQ8yaxWWlB/2SFtOx4BY7/vgxK4trAzXOxi3GS9mN2V3f
l87W07HNkqxhUHJON5bWR2keIlnIre7MmzrxkBDQMGo0fuyxy298lW29SdcPHoTc66ZYdnaBjRC/
PUoIsfMV723BLLEk/XgYs+Irjm1KNJNXvMzR8KoiXPYWqoyNXpJy15fJhVVV8b6ug+s6FtW+bWR9
ZwT1LZ3CC9+1X9o87wPWVu3TNI67fHAfguR6lHyESwSuyHEoYhMNuyaLUAAOmn3pT/dr3dfsbkWd
sw4d6dSmfMhwBeqQpmP94lCJQGIQ2nK+7OmvNqa3b4omPURG+jjGCr2nG0/7eKRbmkavRInXW6/R
1DBmt7zypt7FnFkHDyRFljsXWYOdmzvfSV4tOFY33shYSR5bgcenmt+zqXjPJH2NHXuCRuFcSP97
S+vjzpN5fDnVilefv/vJqFb1TMUsQedn203ztnP1F9q2y1UfPE95fFOPxr60XLULJjVe4P/bWClR
pPTHcVkF5QZ5yCZX7yYKgWHKWrBQwZZ93b2clmprsqUp6/Yu8kfkEYRH0GRKvwUj/rUoyG5bvU4u
+hX0i3Fj0dnFfoSVeozIJYhvHfViKZ8UWIosps5vZnu5spYeYVFdYOwt8qfAMahd6Ku5ZZfh1dW2
EuA4BMF9yGlmMXwreuwK4zR9xJafHmxzuRaFgZ+qbEJqERxK4zXu0JHs83JI6IFVVzY0KxyOgxG7
m5aPeNdQA01VNzEx8CuMqWDd74qwqtyjKji8vdypxS83XsVpBhosip2+y9MMRsDcYu/6v1lK+Ldl
+f+CxXZqjj8Ul1a55E9yxvB//U/97b99/R/gwtLu20+Vg/UH/y6ty79sduaEzbnCFBY7d/7T36V1
/y/XFGynqZJTBqa4TlXo78qBMP+iQSVNk74Ru3t3JeT9XVu3/7JcGicmP0rNwaW+8CelA1prP5UO
HPIZqE749qqvdJBJOmtp4YdSNCtIMKisFvoSk+TzxFyh07Cnad8/I+4yS6qdjWt0H1wzq9KPfVrm
8lHFvYQya/JZlhqxTKwz/yubjTyK9gnrgfor7tag728JsKneL1DZWBgkdNNv0mrqnlrdec1FFQXV
/SAH/3MMz+CzWUUJmAugpuFg237AkDSyoHOycUlCFFtsThsMcd8D7Ud8rEWbVIiQBIgkO/en9Ca3
y3Ha+JXon4d+yVraYAKWzzKW6KSCkbRM00q6yyb2rW9LbA7zLumwiG65KSIHytZk1jMSHpG/l6JL
+2NcB+LCc+zyo5OUrRttNOoMigx6nL8nlZAPVrEg4liQaX6EpVXZGxuC3Y1vrIMFTmfON8pzSKeb
PKGLezMumdNuBa5Kczup1FkeZsRvzkYrogNDT/u9eEXAkzY3aWNlFEML3M8JzCav9PeunCg220jB
3vXQcHLSY2ii70xt2a9F67nFthZxboVIsZc4HGOnGS+XEsfOJe1eQ99avtHqz6VQmffeQo2K9Aue
CR7quUvcrVP3iP9ad5iDjSsAGuwsq3KWPZumXIWiQdANVp4KEao5E28Oqpz2a+ThkN/3VtHcYA8c
qS0rER/RvuRsVwsLEoQhLP1s0Hxhw7+4bR7CkK+Xo2Fn87NnTxiHI1xW9hdPTrEdwqwHMRUUIo6v
E2z5buiUclnpGaztN55sE3Wga4pWZrErkss83Wfcc0fwi03NioaHTg23zllAhfm0jN0GEzmQfXyd
BGNkoq8+dEDwqtBbILRsPCUbxHRmHrxWoJKwx8OhvxzjYFnXK2hoNj0clShsacL7SDu1nR9WFI0I
nUQZ8cb1DP/rWAS8dAWOGi8EDNUzW9m9l26KREfetW3nTOq2twT3UTwun5ppVCqczYjtEQZmNol1
mq57g8aePvqGnB5FZ3qfVDMZeuO7MTk4Qy6jeD/2psOuzrJwYA/xEH3KBJhAVsZJ8Jq2GgCbLzGg
Qxfhd0CWUe+p7FcPiMjAegW1yr9lLduRLfjB9HM8pfbTPPojIKqhmy5QEVDM6FTADsmnBXdAbxAv
F9yd5vuYdWhJU8cKXowkK1/5m949fuuOvKuh19TuUuumDDJMeGs1SoaS5ER2kG1BsNFk23G/bbJg
+JBZbjJvFgHBkNta9BS/UIN+FygpHiuLjzukvyXHjZkvLWygfNTv4tnNltBR2sn2hcgLnsfcFkdj
6mpKK5lWX/LFM+8AmLjeFoy2zMMBsNBxnLJ43IMPMs1LVWLpwV/aaQp3XvSpXCb6MzTfaWy3ts6u
JbbnJjQmFRUbFPwjzwLrSBTKOJuvXK/C1Au/4LMFF4ptq+jt40IhB/Gwv7QdKUuJQ5eiMssXvIgN
SzAczP5lHHcgAg3D/FwE1UAJqscBvTXNunzgoHYW4r+Co+3UwruT5pS+k5EPjD0Wur1Wjed+rpmm
qQq2/NxG5ziBFfmwR9VGzVMb5NiNa5r7L/Fg6kcAORbAq7aAeAagbl8jNu43Xpn079NyhNtcxXPV
XjVV2qo9WUjOB4AUXnYZtUY0hbERlQ99XhoTV1zOhKy3fhsxNpjtLX3Apt5WZmEcW8vL620clP1T
iVpw3IIB6p5Qu3X+JnF0ec1118jajGTxQw5FPbYLaIWFfoac9dbxShBqmPpeW6NEIlOqYTS3weia
426Ii3aErZGlN2w9yjyEn5ag83ZrC3ZabWL5pewefzasgr4uq1vP23pYzL8Qj5LNNx4AoXETdFnx
bSoTZwIKFEXH0oTNJZd0pjHZ9xSS4oaGMRnYKbpqt87Y4iRJ8kWSB0f9IR/AEiYA//rQBerVYG/s
XbmVQeOB164i/yBV1GkczxlNTvZ0+XfZuP0HKzPiYhM5agGaEpvAzWoQv8+2ZXvuRkPkAK/aDPJW
lRZAgwLZvUSmaDkvsFqsR94UiGkmVMevAZyGjrpllbyP48J6Lic8zSHMNPVapHN+mXsKUKXMJ1i5
QLKiz+XYymYjlVV+GAtn9g7CBhmHcR5K1wYXQP/a8ZjYvS2eW+IJ92DVQR3zv2iVVIeEtfNKQMt8
bxsThTvtS8N2anBTCgxchrLQXv8MIMTxvSaGINYBWK2gvl/VM7q5AzZ8eQ+lkpJLZBvstZHLRXeV
Rf5VqDB+GxAqSwqXuWGyPkd8HtCYZEgHRWHGwAOsqqHI1TAbTk6Ho0EziiqWv6DGtpFvjdeNq+sO
xpg/ORx34XzApwFqosFhooLWtTtul6Fw33uq61banfNdwBtNNhVu/eyisSP+MsnTNRpHocd2XxIf
MWxzFxX7gYQaih2aVopa7RNoR6ugsV5E1hrfVLVkz9gt83SzBAVXpuVUjiwzJFK5Ncp6DAXWfotF
e+ytcrdAJoeqUsYzmBU+homAN24VW2+LcnsyM9gZZvTRkKUcNhjFnU9RvlD6hiJaxNt6zuXnuOm8
MZTpuGZlOb58iGzKTjRzs0ehU+8bJnHKpyhF8+8E3uUdyhlvGDZsOafrRvTddw934RffXCCFjkT7
3A9TIAWzk1iizbJk3cJt14PaJlRQkBTL/AuVOQo1g6WcHX10vrkoKztE6vE4syt1RXbUyDxG7iZy
iM0Q+cUXPGnWuOulq9EawmJjehJJ8wmewZRsR0sDXnX6nO5HYb0y93nZNe9/RBGzXDQyxEY3EMec
oLzGyW/3hy6vpoeRYtvXQHTqeWiCMgWsWABBkA0rJkwgCkVfh9Yz9Bxlf2uCjpYETYTpTkBZmrag
B1Z559zEFIgy0hI3CWxMOjtuZj7p3nfQriaiCQ61ofV1apqxs8W30t3h1KftkPIOWYw1sThmAKxu
m3RxGXFLFMkbvF50AiDFUXNFH49EOVk8/UFG0r/u6mx4SRtvRPjqVdmhKjFrhBVvDIvRwWvuu5wF
xJZhr3JD/vd4rXrZf0BJhaicEvV4LVlZ0E93AR/QSqGAFIqUSfMQu4F8V44zn0YfQJTKJmkAaZ1n
alcBF3XVVYi4p9y0PiG17B7BhkWghjTAWRYxyn9qnZkiT1JLcEC1baDj1TBTFwBljb0fPcNxrnnW
44vo7OB7MFfINYPUtc2dBRCsP9h2TyG0irzhI7yCBqSPJgBgA+pFXnnCHz/EcCoNllRN9QznKXty
tF5QKVe2j+OvmGYcdE12URg0jYwKEPLsGu6lqWXxzcK98dznkWFe5JY23k2OtN5FrQyuXTU0XagL
QeWdGb2nXxLjUtloHB1XcW9XXEofl9diykBDGrFvfMugHLrMUEVFZd6HkYNovUiSPeTd7pC4+WyE
U6WSeB+MAkyqU3v9YxknpElUhrvcwD2Np+0AbdzcJtkg8w1NDKyhUDWicq/KtttbSavdvaPqxtk0
GGXuO9mD5wLFN3jU4KhVUUtNaUTmQwwrGwcRM8f/4T31f8Xd8hod/u+laYceAdong8KE+tT/tFle
f+7vzTKKMtfin8AzHTa/YnWQ/71ZFu5fnvCka1quyR9O2aL/3CzLv1By+sLExQFS3Fr1Mf8Uopl/
IdT1VjGrFEg+/mSrfKZ/8gDe4GaxaNpLH6XNuQ4IS9E8iIhGtGm4cwif3DI2nayoE/JDO9bs3QtB
mbQUfrhNv1KsrNbC/+ztO6fj+lgOsYfQQzDFmTYERm3dDk16l8Q7W9S3g4OhpNTVphtvqIJ+swu5
gzdKSpGVv//zQ0skfugJrNUxfR5wSSutLca2uxtSq7suKQMDIwyqUxNX6NBuvSS+9fFW7VkymQaA
XPwOIX9Xxvs3zuRngcPpJqBoDTgZoDoW5/NzlWIULPPtOblLqzihTYsYv9jSkDST1ZMueoQ5bC7W
srL4PNadoqdStlEbiqDIGwjhfnItwbdqeiuKYvbvT+4XLwYLAPTEwkJfdKrw/FhBqai+u9MSHJOs
R2NvF35Fr3Hoypd50oyLwhJmfT1IXTX/UPGgvfm1LZUi0PmbYduCog26dEpC56EYzuzTTKrjO5N3
4HPt9PXnCX7/NpITjQtRincDHdR7gy7lK+zi+B+D1L89+vrenb2Xto0qc71iy/PO4/jAGCESUcEx
i7vkNXUn/RkZOwOxlvHh9zd4VUP+y5Fw8yK8WYX3/8LDSJKpXYzoyGLZfMGG1F6IshdvHORXl0MZ
DgXPqspBQP3zGzbUTlxjnYTFZGOttOPpBVMnJONW65c/vxyf75iyG9pYMqR+PlIxYIdLrfyupxP1
3Cq6fR5ZNZe/P8ivLsdHMykpgSEMPBfW9bmT00NJ7yhAzzgwqWFdwkWyH0F2zW8oJH/1eLBeeSjY
KGKirv/5eoB+RSJKc3qWSw/UKsEcXMY9KKnfX9EvD4NpmGEcn4BznnCsA2SYOk+5WfnynJVNfKPA
xrzxLYtV/n/2rmGkklhNhQWSaa3J/vgxj1hOAQgmd3VqSrTyHn67fRWpIBQAT99XVqmfRrk45pZl
uWTkzfzSp+wmhXdw8YtZb5zPLy6akguflzSZfigW/3w6S0HWRVn4R4Wg9xJrsHkxGPm0+/2dXa/p
/JoDSwS8jgjIyLH7+SANmEtclOIoJRqVDIMfe+XqHf67z1PwZzmvp4HcxaxvU3g2qT2eh7N42imD
wJmOY0Tbx+ujeYtd23lrujgvajNXu9ggEFHjGBSOWIfsH4vaVUKyPAgzcOvyqlSs7cuuSba8XHXY
2qbCHk02ngTHhJAiypz3jrtQGLLpkSw9tD2ZFhFKLZ09ySymD9OZ3RRaBpsyBw7sGyPPejJnt38t
vIMQQl7EMv/s9tuYNFsp4a3Jzrhb6qH5jIwbsdBMU6qcY/PCHE3n8feP/BdTx0/HPBuDdGJO1NBI
wZCcU4hPd0JrMZXXjc9eP7Ea6t3sk70hFE4x37jKNR5+fwK/eLFdHD94DoTn09E4+876RgUpg8rR
i/S0G4xO3VKTSd+g+Yh16Dm/tSijBcpxhJauu57FD++BqtFwVNo8sq6wrF2PcrDfyoRyyUYuwfDe
KVXC5kyppz6YWdEsFgZeOOl+tSMLxUB4ZMHbZRNfGvkbH/a5EHld1uGbEKtq210Xrusr/MOpLQBr
m6C1j7zH/hYfcbLu94vP4ODlbsm79LW1RqIPFGDLDfP49J4CrwBxN6T8iXYmzkzxvQBU/cYwe1pP
nt8zFMgYcfl+iKo9ezWGxQlGFZhHGg2CnIcawyPgg+FKDWDya2dKn/pO1R/caqqvu25M31n0ibDB
t2qmacEafkffQF5OTQU/sTSa5z9/cVaXY8A7gxvkPETRbXqFBNY8GjBcD+D+qYjkfv9GTtovRkTS
3UxWArbLMzqfPeMZ1m8eD9BxxYDnUNvJC7FPqEiXSNv7Cu7XG9P1r+YdFOk04ljQYZnx1/n8h9eh
WYaRhp86TvQsroWmJaSIOfvYuaO8H7tqAoEvEqxxszmKWzsV0wUtveEpWkAlvvFq/uLT5JOEUSB8
06VnecY6yWtiHxJiFolWd3dL2n835VS8sWb45fX6rBxlYFkOUuuz69WVJBg6UUfqqQ61P6Jo4P92
h75OrEdolEhivIRskDLG303lP9AG+A6d7KquM9+497+YLLx12UJ1llnBOp/+OrqRXWp0xzFhr1BK
8aEhWmX0zc8R6h53WQ7Ks96aoH51jxneVnsUvk55uj0/PO6cDpRy6uZojQTyUB5afeM2DRwR0BRC
9mNXzchly5upWN7BqDh6Vv/gzHpH/tDHeF1z/PFXtTq81m/ed1htnI9Glt8Oga6OwRJ3l7ze1TaY
He+Nq/7Xiw4EEzK7+HUFgNX053cc9GU3dnV7LCeZvKRmqp5Fgjn8T68EvShIqNWn69PXXqeEH+7s
mkZInO94LHu7+2KNbn61oC9/40rWM/15jOQgPjZLfLIwgc4ZYBXSHMNxx6M2R/lE40JfRgtMsDAb
MG+/8TmeG5B4MdmUIB2gvmFTcvfO1gcznffRTrqjV6TVTMSLHT8kk5O+WsgRl904ofCSdK9fyFbo
Lyd2Lp9mIZMrTHu3sQL0sTW8gZ4W1GWqm6PGwrVTlmrG7e9v/LlXi6mCycwzg7U+wgj9L+OG40Qz
JI5jnU3wDvTYi2VrBkN67ThuWuFod1bpdwDCn8qnMvi3nueLWNVO8YfvwHom7BMw1ATUbIJzK2xu
TYWftPMRY/gSsgzNt+QMmm88l/N3gIP4eJQdlOWMY1z3zy/a7Ps4ouP+OFakRqIlG2+BO23sucre
CKgV64z749t2OtK6712Ns+wDzo7Ud6WFv6Lju9HdwwLBwAl92/Su0hFUOiDKbIMBxDt0Y/LQVUNy
Xzmj8U0j+LxqvHZ5fuMxrx/Qb87mHIVFczh2Za2PKTjjWyYRdJty7O9Nc7xFZOnuIAokL+TDhUU/
L0S71mCQ/QkthRtLqAjSyOc3Hvd6/b87o7MPZJpR93ZRd1xGw4SoJMTXiDCVByCoSCxzL9toseYe
5gnaq6b901FtfTrSATJGpRFTc7A+vR8GnL6C1JU66uiVgsSGFr55qpzyjQHnfI9wOghDTcDKgLaS
6f58EJDkbVfkvAKNlo+1dqP92M63spsOvN7ddh7Jv3jjOa937fyuWjguMeatRQT/bBlQGBWuf4Js
lPIxRUyjlDelmpcnH8RszF3WCN+kSdATVdP0MZu6lPAnk50fjfJaBG98bb/8CJwVBIdrlu7VuQkY
nL92RKHYscTB9TKUFPOIswQ9HmXGe8Y3el5sNS4DGDThFLjltk99c8/GoLoH1NJ+euPurDf8/O6w
bkE0xSoJ397ZXKaHckX366MeZsOgtZMo5PAKKNzCqjIL8aGOt3U7q3Y3UQpKN5HXuN+aeNbtldGk
QY3JzweaZYAwP2TpjEXKKEwxoBxu829vnOuvniQDM0MigyHLnLPxg1nDrCEaHgevihfADTahzmvH
kOc1eujPi1wbFDFiRXJloEx93zsA7axlZOfLk8QS/fsTOl8HrC/zaljFTQ4mi4H655e5g2UUu0Nz
FEa7pBgBzPHgiqJ/C9D5y1cmwLIrmJZYdpybhwvfqjLMLly3VbHjYzTPwjywChZVOUacCPrYZdXW
1gKoBwsIOUq5KLdNaxVHEgPaMqTh2/9p2ZSLD2yTnZ/ETrjuSX++eF93sVz84Fb5c3ATV3bxMIgk
+Zguzfj0x7cZ+qFlOhRN2S2dD9ReEtl5VBi3qEWmSxTp7m7KkbX+/iC/+A6oMlo4pBj9KJmts8UP
o5/HojzqpX/b4A2+iFZaUEW5+AFdQQetZqiKi98f7xerjABQD40eFmCSxerZAaslwkA1Drcqleo9
SnxNaBHMfRRFPg3DDYFOk7lHNCCyTZAN2HUsMc5fqwGJ1xvTDuPO+SDAmox+EwE6LH4CeiQ/Xzy7
J1AifXNrJTYixXwc2niHLES/n7oleO9YenxhbUc3Ai6cnr7YNsIXaGYtRpiJ0pW1iWM7cW6zMorU
pgw8eIBkiZJQWwbxcpKbLcY701DegqK4MK+M3lIGHUvNve2BKS5A90qSLOjLT0exNPkTgUPtF/oB
tg4dU6AqRgncdRuAtXa5tScjGXZOCZ2ZgIv8YUi7HIAUcyLKEDM+1rD+vjjknUEqbguFSC0tvItp
dmbrMi7zSd1qd5jGPXEx5ZdZW4VBj1ku2ba2yv4RMWYXhUHBDmP150f93kQiiOdUyvyrR+wVCZOD
MB5bGP9VOGBmGDYmi5fLPKvHDw1As3yb0vSuwzrH1Lb1Bsv6KKwYqctgODS44mXx79LUqsnX1RZ6
r9o0q/4KS1dPGBsCScQmdKsEVteEvN8Z9iWFnkkwpB3gWBLrPfqYsFI0/SQgEJlkVhPh9swi26Sz
mU/kOM/V3gIKOId1QKDaoSQ5B6/DMCSAI/kpBHVov0zavggiCMpBlSCd28gnkGkzk4JLGG+PYese
3Zd/sCLFXw9svNUXyiKWtoJaDULHGqd4Myx5haIFXWC7QRqGjcKHfR6TH9wtRxRDOZOrRjS50bWA
rNa5BfHDdo6KAkMgM9WLJp8QbxAaw2c5OF0PIUHhAqwJ6Ci20cjGcwMm12l3FlLUbDMons52CeLu
wUA93/DOFPLBHQspMA1MHmNgNLhlWDpKFLtF9X13IXi4H3IYNn6osauwUU3KKgozqWk/ktmzorKC
VHxTBrXcaDGmjzWup+WqMhEKHWI76r6AklTLsU3nqgwFMooizCEAPukirtV2tknW3WgrEyJ0iQO6
n7XMH+Ol5Q0CPtjiPWobv0KZP9H+rwlzjbe0Qnmrg6hRZogYH2bG6FjZtAdqKmKqvBaJnklDKTUc
phlVfj+KGXYRdkbsxAidrBtJ+hqyRPydn2ydaHMfW5X3RPLt9Iyf0i33dpolw56GF3a7KZvyZ3zM
5Ax3RN8Qspuq4X7ANfaAMlcCZmfqL3cpopuvUDMbse+GQO5IchuuwWg0B6uADVaMg7qoY1JALyOH
XxO2QeRuRgQTL9gdBR7Pvkue07YSN7jFjevWjVE3ewoTzqb0m969rI1KP+s+SO8mMBvgSZO0HU8C
11eNJNfCWQjXfdcvo80YErfEujUYB/p/rML+iBvwbyX8PzMD/h8j67CL+2Ei+hex/036+Vt3xgdY
f+Jv4YKHKJ+eFLtAdugBhQHqJ/8ULgDQAeBFw+80Q1IB+Q+VP8xj1vKUnkAHCIT8PwgXUPk7Dhkl
iBpYW1L2Cf5EuoDE8GymQjTBWovJhvoip3r67z9M01gj7R77NTJby6v3nuGiuMsLn4EsOmlZtDTR
tciTxsUgJIo4ulX6wmocFYx9UsSgzAPreNLJRCfNjK6I3qb/vmpp8oVc1a235OYNHXrUNu4qvElg
jYAi/ocep48Xg3w3ZDoDNb1kr5qULgMuqTrYDv7QuZtoFfhMUcTH3qyynzrp0AGueNcrc+wnjD4t
HUD+j1Uv5J20Q6Uk1huPmfWuWKVFpSa/9sJeBUfAW8tvLplul/5Jj1SiTCpXidJ0UiuxT/DB+a0a
JiiW2VO3CpvGtGF+pS46ftB5Ia+GvEED5Z70UPUqjYpT8stDbMoopuDuo56KTkqqRtXBd0J9hpfp
pLQi+w1H2Ul/hSs7JYHqpMvqThotvcq1CFRGuZWcVFwMyN3jvEq7KhU0l+qk93JW6Vd+UoGVeWHc
kJiNNixZZWJTgdjmkCo0pSEwZb/bWCdVWY/V+zpuV62ZXmVnbJXG6/ykRTNE4i9bvUrUlhG8F47l
Vbm2kPd0yBoPPVujCP7OnPExWgijj1fJWyusBlf2SQmnSAqWzE7ap5t8UstZjSNvSTwTR5yleHWd
GR4o9Q9Edq61EJ84ZnhnrRxHhSerrsAIDPnhajgp9OxyQoKtLYR7/UnEJ5JCkDB9EvcNIxlrxOk6
LoJ01H/uFHyqZqaJTZxnGgG/6yASzFa94HiSDkarinBa9YSDOU8PRJchMixPgsP0JD6UTK07148J
m4bMKjZ2mRbWY+SgWarUDK4Btl10OVB8OTQRCepb/KjZneHWcb/rZtklqGBtQnrWwPuLqCqyhPcv
conpgTh0OTdGJ3FAxgR1zKMzv8MgRgMPJOdchazCqnezH0vc360h9V4mMn5R1HO6fUw94bnUE9jM
xpk6kuAmA1v1UqOKJai6MTY5K9yjhd565InBTMOkKuo7p4xgC8RVW6od1nz/42wqE4Fc5cGCzCm3
DbeYzcgVq1KPLOw+F7PaDG3fkjze5UWy9xZSqqoR0OLez/jFO68lhDlk4qQRuOJ68jCVQ8Iiiuh0
kq/xNJBKmyssrDjooufJgutIirS09hBQEBiYcW+8Xx0yRjiy1SwgBmkovERFy3o/G2PwvpY5WZYJ
Mmt3Y4pR8B626rHuZnHbVYH3ARsw8Yh0tjAAmXln9Hvi76bvEFtNtS2XYtGI70rjXrUmXsWI/WKo
7ZhIPyJIWSnU8IPcLWlo+F+ENoxPWWJBMW8lDTIzN0k2WoCh3mIiR7EaRTiyLhoQuVU4JwQc4gbo
L3C8LiUGDrdu9gaE4udghtqzm23VqCurE9l3V3XQD9jc2sj+ooiYywBJ8mMg4+STH0lGH7IbUQ5u
CG9bvK0rCPLbNAMBto8DKZnpXtfM5vc6kfaxnRmnH3w3T3GrdrM/h3hiZn832Cra68WucTF6XWuy
oykwGLe+6t6XZdxduYplKkztaryb+9Y8ph09EWI0EiwiS+Cnn8ER6w/IgBXfa8/j56nVI+rnyeFj
Q175xadm4VE4ngOst6zOu22WmMtrUUDnLLOCwXWI+qB+ItKdUEA+tLzJ7sZRW/Ndaehi3iMKIywu
ll7Zb0ElAS0l05mexKSL4I7EeWJoYXzEjdpVZCWnD7hNCRwNZpUm20V5NHsKNSDfX6gYk5qsuua2
UZULUZ+P7KOquVdbQ2eIeD3DbF7BVFcttH2nGfaWYbEQzesW3xVmW82ib146UYYSwoSBUNqDcixY
0JqXXjz29r7uCrVV3qzzy4bIiw8AdM2HqJhT85qE+EogjE7xc/uRL5/njCXwBRA2fTvPKl7uqwXB
6CGohxyGflxB9Wafgkq1JCt139X59OhO06Q2lTlgYmI4HyP/WqAvme7W5DDz0vRIfR5CfEvNnbMs
3bhPCJozt72fq3uDBwmpcWBIg0GVRUQOsu4+GKIe/rFr/v/rtv+ObuJ367Z3n4gtVCcU4r6nIkmZ
7z8JT6ef/af01HP/4rlIQE50pyiwsrj75wrO8/8Cy8VszmbuPxZvuNf+QlPqs422SC+AmEol4m/Z
qSFOLk1YeeiU+EHH+SMA4r+05IEyUiny/LX4T6XlvJITjx7GQGHqlwzWQIYOviyOE2O7GTrT1B+C
0aQLPsVxvltmOXxu+47sCN8Ex6ctN3+JWsq4wIXLRzGbp3Zmt/vhpt7/o+75I1btvBDCCVJhg6lL
AhEtxFW3+2MViB6Ua3a+q1/ajLhbIfsrUgVZcBBZYV/+/lDnxcPToaj7rLIOlszuWuz8YSXLEmaM
YmfRL7Mx1yFrrHgXm0n2hnJkfbA/1XcB6QHsWgW/YP+kWG27Px5mxIeGbaxMXod67A9ipcSWyXg/
tbXJ4KXaPStSWrR85PmzKGb/CELmNu+K6y6JHFyUoD1Eny+7hWXMU+lb3c4QQb7NZhI4vOgxByt4
nQ9Zc5HFDfO+SqJD0rcOu/jAPPz+jp3UTj/WqtdrWQt0zEvm2kk8u2UzHrFuRury6nlG8tXrK+se
+x04B+lWezdtgk3ai6vJJlq5t+fmgI8ujFmPbkuNAadriItXWF+r/n+zdx7NlTNpdv4rilkLHTAJ
txhFCOY6XnrPDaLIIuE9MmF+vZ7bM63u7xtpNL3XsqJYRQdkvuac5zzZQhWxKtP8336p//98+hfz
shf8v8viHy/A1P/2P3+G/OuPR9Pln/3b0UQ0Dv0hGkDeIeMiF/3fJxOaeICcCIT+Xdz+N/e4Zpp/
oXJEwHIZkv47tPVvR5Nw/gLDzkd4pesX5DL/3T/BZjX+HI1jcxxdFqFoVmydPhed+B/fFMG2C6qi
iWXGMWozSnUmWrZZjS7NACbdd3MRzsoIrxndMwJeKM+h1S9uRrtnjxS3RMuLs1PLntqrGxaym4VY
MQ9aVbbdCJIhvPsZcgvMEd76lFdHiEGdiZOvmG3pOIMOW+0U+9IWZJCac2fg+TVI3PYjGrRZPTqb
biYEVTeNNV4SfjcZpRObmV8V5dlsBlVtpoYXLYmW3jdy3DAXUY85H/pYTp0f+nzX6b4sFs+2AzK0
1uWWAffSYf1uRKLieajL6XlmvUPoiin8JVy8datua6rgYV82vVc8IiW1yweTGX/9OTLOvbfTxtHv
bcmRenLaHkOTtYAJi0xjqdWuVl3f4ssdlPckiWy3xwg7UltyOMxN9VmnE23s5PkzyDRzStr6SGir
8q9B2QxmZKnNdVcs365d0PLViHbtABnJnN4YXi+9/FJutuu7PfnadprhPQOa88jErYJJtWP+q8ra
so/8DZthG4jNYNgW2DTx5gHvqVHed0ZWDB8ZyJ/xJnegqAXME2fyafGtez8X+JU8GLLdxu+1dA12
hQuGOkEhq2ZLM6OKgx33W+VMDcblbFhyJgeTs7UbZyG/kp9FrxwbO9hmaDvy3Ft+bX3NtHxhj9v5
6W0zM39xSGYpyEylp000BnUeX2zODwLhprx8PFXfLSul1rpRfuNvb5qEa2CFBLLKhU6vcozxQyzG
mLxtJvLyl36a2/aOpOIYN2K/38b8id2fuCqJM3tJu3I6prPPeV+6b2J1ut9AVZIl1JR60720ixIG
+X99cO+zsmyB0RIXhl9v3sAQpNoQ1Cn1Y0CtWN0VZNpYrxbj0UuGLGnGV7aJvRRAQ44tdsx14G2e
7AQgVleqxmZGXfn1U7W0XP0kpbS7Qm3bfaLBIuKXCl9JQ82pBwweeIwt8iEwEpZ8OYuBhi3088J5
7xPLKI6kaQ8+CESf2IubcikH/Y4o6yRNyFXitot0Bzt6GRgdCIBzvua5vs9xpW+fjjCSKYntpUSJ
VJK1sd1WZlear27iyfeyIhGgF1ouQ8TltbVv/UrteMOSdz7UZL4gLYLahYlTnyjxtL/2SQhxTrqR
X/BJ+qCmB63bSgcTH60RwBgdSLh6nIhM1N5yEnTUJ9x9f/7tidH3juSgaPZB66o5vybVozV/Bl0v
252hEVdxcmZSueJMX1kKbCwFqul2GLt2OmzaWD/gzqUymdY+MXj0epAJ2zoWoZDjAExO0YKB1lN4
IuWqte+ayvosKkqLvPuMRM7tpiO4+ATvPSd7x+eHytZJI0faL0vv4DYbkilUyVosWpARBJxMLbNn
r7XpqWXVh4PUinO56kUbGDTT1hWzlno7oOkSWYDSDYuzDqDCjM25rd9ULQmPWQe/vNKsQd21a61V
zGgKwG9AN8H2VZbdvGHh3L6TVjhXhpODooSb8bs1PRXT9TkPdeYB4LDXh2REaH7M+aYNiBSJtpvN
sdzXeFfiRN+UGS495ydfCMgcjPXt0e1zY48cGdYb8h0G0do4vi9EgQAOq7X8K01mAm+ESm8n/k/6
yzGPq9VasTZ71b6D87/vE7meITHVT2lRz/fAGyzzlLjjD4Uupuskb8SuB/KL4s5vnwvGUFDLJsP8
UaZRoYC2Gahoq+cCTszdGX7mZDylFmugwG4UwgPYdG9uxSYjXCQbr3xdnJiirahO0oHIAK3RfhHO
vGz7LTHYdNUVMUImk4gz+3s3i5SZ9LcZMO7YoXErY0MfAAE0o7V8y0E9T4PDBtydVfMmGr1/4gQg
69kQWjLENZLgo0SA9turlH+TjyKNPLtJI6sx1+tqGJOPOcs241y1eGYVsYVkh5kQp9y+cO/5MS9H
p/bLj7GTxHoYrSd3yuObwrCviwEiWarykFQQkxmGYXSHznSG15nLnsH+Yjr93oWS8lBpkCwmw83e
Gt1V11Attb0OMPLJycbhfaBG3WHidXbz4uYPnbDGuK8WPASudsLkgF3U6p7A2PU3AJDm5HZlk3MY
itVgTFbPKpwZWF5NCJn583TIzemCaCB09SDXRj9Zs24/D0b+KfquOZGVcy6J9kYDPNsQlLpO8NTr
4toV8rZcveqp27YtYi5F4vewQS5t2ylUeXKeWhPYB0vNe1nJ9srfLqWA1Zn1e56M7omeTXuYQcWS
rde2tzqy0cgstfSdKduw72tXxb1uaz/VZupwt/uCfCKM8OIeIFRP078SfMWmyXFC4kfSnabDGgDd
8pPmxa3v5igA+uQ9Mcw7dy7HR9H3Wlzkg3jtCdILiYZHdzddD0Yvj0XW5cCa2lr/SUoF8nLIrsTA
IsroRfYC8AFWajpGS1OLo5+i7tjG8dT7EKpqXXGwWIJ0IoKlTDbj28wUzW/tHTffb7SwuQodFyxm
V9PPsRG96maMJ81Q9JG6iPiOHaxVxmodZlUwdLfNKJYrihzvwIHqn+ut0PaMh+wXyiDN+ejbQaW/
F2dFiKNXTf9QVuBvsI33W+TnGr6ZpEiIicpbyzoNU7s82V471pFCkNJ1kZsOCFE9At37Q51SlDwY
l3iy98o31Gfm1Rc465oR81nIJponh8iVzvjpIMKsOw65+rvkyr/xpPNatVrxXg8Zx3ML6ZGetQ5l
Mqb9ldWp/JBMvhEpPd8YA8FVeceVYAaNC3+iWrQyRDhIAJPPbnZZl/JcY815480AMFpo5MfwxUvC
ArMKdBql5stSqVw7Vt3l1JZG6jqhNHI57dxhXb+WTJMANlXeTrdCJP0+HVh820tjxoAh2FMbc/Wh
8MJX4QQ6MUocBU1s0Ex/V4zuGBcrxJ2k627NovDwYnpuEgrsd5HWVwzkgAnVZ0QGfD0E7ITtvJ3B
4vTprmZAeV4T4BR+szb71lRtR2aRa+w0Y1ZxAinEDKicwUUKcCUKcSQAk2Ujd2VU1ny2WAmHXY6N
OxjScv7tF2Xz2JR58+5h8nqDLSbeFtL7HhYfpEiQulu/YwzuvXrDOB2UKpvdItvf4IP1Q18wh08L
Hb2G0dTXgBTGnett1e96Nq29LIV+yMoZzph/iSBkrX87KD2LbFYg0ZiO+YOaRROOmWbskrmun03b
20426rjXzO2eK3i8lMievoexob5NuydeqnK/W56GvfIrOk7b14DCYRdQpXqgTBi5THNRh33vk108
9t6dCQfqCLkivR58l0fWAw4ElSW5Ltvx+5K5rYU8/37Epqt/GPhtWqdxRO7F5Kx+FRYzwBZoyV61
VfY5U0kestXjhRtNo3y+8Fn2ApgEUgcpPmZW5U9jUROXRScCR01bNHc/LR3lKeyX7FbMg8TSUJRA
DnEulWEzQeAp6fkaarNFzSExYT9NbstjtVFfBOOiM1h1a9bPZe4ym7TLicufyBMZQzZwjl2JYJ+e
uqFm0ExxZJQzFHFDGugY9Cmj05PnbcRgJosn9+OUmM91kZU+D2c3RUQkySTA9y/eNHOwf2xnrT7N
Xs7XOVQstm9i+FhNWKUbvAgyAApcn/Clmu4Xnun6ZDRAbACkyCVcN1ZXxHORRKoNvbqvKzcD5OBs
KSXdeFeZs7hR9TLsDfhIcY3N5ME1TBu9s8GzPTbAQ9OqVSAwEjYT7Jp6ltwoIU+OuTGLqvSBJ9Ea
SK8io7GQ5TXbRBnKrgYntcwuellNsWjL6tIGxF8hWHCz7YxpzNWvW57tivgoc+BbQslsBXpv0Qny
xMKilG75BNxJTyKN9LfuarEL95D1nvXQa/p66FuCqU6Ad90kmmwxPs+dTuuBv8kI11GsdihdAwfx
iNRreZXjeo2Fu00CQ2MtQqGtZweGzVZMCWPfWcgu930qnC/bnHULnVwr7zyO4aNYy+K81Fv66Y61
Nx5TnWF4XLbtEM/CXrOgXNktBiQqogYFrESiXFEN25Xd2sCsrDFXO9+V5btWeBSBlTM8EdHKq0iM
KWUK0oMf4U1AFZOkOGqccq+ptPNPVRh53E6FeiP6prmVgvPJgLUYmJaD7BzSvQYFS6a386T0JIQh
Wb0kVkG8DxfMGg79mt2I0pegtF3ilO0M4NYEmO4GN6p747di/mVQUsYoZ8SXQikD3biwdZa0RQI5
g0PxiE9QnDHNNE/EqTXvrpdSTndiAtq5dFP30JEXu+sBoFyt+qR/QNhgB1AkFxLEwF6B6yf5LboJ
EFqdzI+Mxeb7rUHWEDBvn/s97icv0m0ALaWTf/n6kr6QylSEK5iZ64lJRBsMdVLAe7LGB0M02wEN
kyQaEmDKuc897zSN7bzvtBV4pd7Yp57MxTWydfGawfc6Dsg1H9dEK76diS3E6lvyqm95FKU+JV92
imB4ssfsxqmX8sHgUOTiAVkMOHsp7zPTr3jAlvFX63f+fZ7oyc5kzRKTQXC0HV2eK6dOT41vl+CP
+fZBMlb9oyfq5GOa+vra7AYa7lnm56zOuce1rFxBa8PTNe0D7FtEYGOOmIU4Fdv6sCFSXDna2J0L
KzXi3mofx42iJVgMo935FqDxHef3is6nWPP9DE/oZBDDGxrIkQcq2qF6Eds4W2G6cUG7TQW+s6Yn
5PyujXs/NcfXpncJnnXadaaAl2kpQiNJN/7F7Pj36Lzbjou229zAajAQF0xPKKqJhQ4WRFCHiaqp
gZGDyiFyCa74RdKIeJNgOZ9B9dXYWRZM0DGUQO/FaIhv5XFa/CNLwc6/Wrc+Lz63FnTioeip8cme
La0jeqZ+2en0eOOeUvk3iyI3Shhl36lGXGhbvfeje4V6H/NKH68W+HvFbWvYzJM8Cv0LOwRqYDGU
n6M9LMtToUpe3IV0waDs5/TVT1bnMC5ifGTwkewRP6CBmM1Ut4+W3ZcuwNR0PczLAFFVr0l8C2vI
iXVkwiOLvWIdmpNmC+jyc+/P50Y2ehFvCF3L/bBZ1s5PRo98x97+7aR6v08wU80xfJJxAGQDKGoG
XhWVSH2/nW1lCNISPAYCup7DEadZuaM93eaYZ9wQx86Z1RQtnrmeGexMwPLRpD61XJcsdm14oJjB
DLDketc/L4MgGraZoKKAlibHtc7rLzkZNqhj8O/SdR7zRKpokLP2pY91Rt9rMQrYrOUxIyzwTIFq
Rcyn3HCpTdx1RV7cG9XW7M3Zsog6btxrqYnl0QXodMN3SiOmgfUiwW8YI3TNxImOdV0GyE/KG9IZ
srgeti7mXi3SAElsGm8oGgCs9q0b+IwZk7At8nxnt0Px4LQJrNaxqfw4W4Wph7Rc1Z2j5eAHl6S1
9WvDhTQcIs9dLYqBxXJPxDtv+sNQkWhI9TCt1RXTjtSLytzMijBfpI0o0GVd+DigzkjvtKST9G08
WTNMS/KPhfMt6k02n0hNCntX2kM/VdHkDV0eDA6xlS+5x/FxkBgHCggTSbkkb5MtL1nVCiCktid9
MJM+UrKGkImqcEv7bqQZF8fELcoJ4cRMI4Nv3U+uMlOtW+zpOZ81m2z3bC+d9zMXU+F/EJibkEWq
TxxOcTtaznBWSe3e0TmI4rkElDYhqyjy8Shar/CIIm0T7zqhr03u7cRK2l1F1wDwkYDbYrdNJZ+V
MFn7N/qcDRq6R7IAy3FzC3KrqQs8vS6d7QLcRqR+tNpmQt4CnjAkgBZTqPsM0kd1KAylyZjPPe0c
CIZGnEo1XYk5m/LdXHPNPPSzq7ZdXpp1socWPtnXavSm7Wog6FocbChnGXkBQJWuKixtcm8tGxPJ
YJObkTxons0nHzXSGiKPbzTdMylc1TH1x3q6W7WpXgMAvNm6h1Oma7uSdI/6MI2mpt0VOaqP/Ub9
godoHc324IvFSc6VvoDhHGij9Gdm6Q7HblOQAUEXJWa26XSJd/628Hm3aWNQ+99ZC3u9vrgJQKh1
PbP0b6iOxS8fTexphNO4IQ9Aiht5ydieXYPUxZDs3PWvQE4gMNps6CT52rVzNwIKOyeS7IeLeiqC
H5wGdCfVYRPJ3pnJWA2qyakgE2/1HvKAGRJxTN2BLPszH6c0VoOePDPGqAOTUIOjZHp4hLVqXDns
t4+JTErAHnTxpbK1ODOHL2cy89CT8g1SKanIudlfM391n+zag9hSUV6wxnfVjEZYn5ENNr/7BKiF
B0EYVtkbG6EFQpx/QvN0QtGZBMpBDWz7qo2puqpAZYRl93ppBluJBzibmGiBWnodNioONlcwVnoN
btukDbtJbHXcZ2m2z5ZRO7gK2cEkKMGayQ/Kkqhei6hBtEMXxPY275JaZ0vvTzJmMG7c2bANQ2Wm
FkpK1WXJ0R6RUge5qZcMVTjAVyH8GLZr/mvEmrqzEWRGZTki7Qxdsoz1623YigNKjitNjemhsNo6
hoG17sBePoye/St3KoBtNUf8fUqCzV4hrzk6sxiP2dqZT1PpdD8rMt6bkaZsgMhZV3fV5nF3EUmL
kqeV14aU/bvQsYnrI3Bxany9QNwxph+Ibemb7MaKat6pq5QslB+v8QlPt0debCcv1T7pDOcT4tRZ
bUv1UqkpfVWdhmJl6dwvKyncT1C7jCz5wYK1o+5QY5Y/rheml7EY6sZgyRizYkU/vnVNXFuKUZMC
/+9p6bDTW0/s9C57dVp/LfaTgUgmGMhUJhLYTx806XSH0cm/AZI6x7xfby0GigCs3GejybrIKDWO
6j7XGYQCl/OX5AepenE0stoDLOMVYc1wHDT777WzHGbMIFK2zX6VDqxtA6BElM1U69rUJ1fKHbo7
t15+UdJrUOgJI7uMZ4IWqdhd7q1IkNAvT5HryntqsM+alxbMmM/tsxR3Fesbom7zeYf2FXRwWw5N
XAkD6nXe9Y/llENgz4uletja9d6QQO60Rerxps3dsZapFomqWVBB60aE/BcqtlU+Fgh/iWLwhyFK
eGX3+I67X+SDP2yT9bBO6zOWSFIxDLYdU/umuQOY8to5sHFPD33Jc1VY83tjLNt1LtdTsqgtdqAB
oovsxD4BMHCloJJe1423nAg6od2grj32ON2ue2SRgZHbxt7HH3qTz+C4e8/47n1U0NiFzMsIGAGf
0zvy6FrDVz6wvuoZcp1c4COht7SHtmJPQhx3tdN76q1C+HvaRhGh61kj5aTgA0fnjTNUvbOSPolK
Jce8HFRoycJRseyFy3agGA+T357WCqyJnXUV08XaArCWGDYyAVNZtxgqS6TwFogOOihBiDvTnSwy
eF/mfZU4+ZWVJM6NBdgt6rZ8OfhWvUaAGF87veBOHRIDAhZqZuYzxH5AMgcfgKR9rQcEVnbzPKTO
WzrwZJb5tEQVIMULp/AVzK8I+WVdOrYCMU2OOAdyJ4rDmA721agMZORZj5gA39IonJqIHN5vlTf2
WTRSA6C5aIGBSC7sZhdnVdY+o+0qD4tk3RUazPEC7AzmyVGFx4ylT1+3sqL2W+S4y134CiST92Ge
OfW7Yn8YD9q6RCkOr7ArWLbROBb2vTWO837CJw5aMu0uF8Ga/qYRpdYwK9KKySvPOAc7nmOUT6eZ
2S9yyeYM+K5/MYbOCKHqIiAiyT7k1mkOrpGn3BEucb7QCZ2DTOWebianLZ6IfWRBuM4xIPyzrEms
YDjIGZ5J6HbVeL8WhU3sAPJFsRXgasuGJkXPs2ch5XgmcKB8ylqKDVT6C9KpvEBneRkO/2joJ6J2
lO2zueo56/7SY2jC6iiqKyJoNt2SfL+GNovroeORPZIW/LEwQz5qftcK4Clgi+PFxVTpZxgYvEGa
jw7LQ9Kdls8MNe4WwdtNijhRc25FEggoqNIGUd1+Ri+PW2OYXhMmqVftymWZe1l3j8ymCUstdynR
GaWhsZ99AjZy7RcDDIpordzT8hjXpjVVz1tSrDsLy0849flvb7XTiKHUvdH49xOMU46jZCENcisv
GMYtjQyhM8guYamIIpuge8ywGhkxm5HeeV95MWkQH3UniXFP9CnV0kAESy+qAk19101gWFIGwo5N
LiebNKra2rxV7F4ZAIlxp3ICrJvFUvg0HGiZ69DNu3UzOYOKylS7bl3XXaZX+gG9MZs836i+5dac
CnepmLzr61U+Gtot57WzX1euZopV+Kleoj85wpoCd8Xq9A8Cg/+DVudPyhYHKRFgI/xwAgOaIf6M
a+rrdNasZnWC0lQHOrRduUqDBe/qBv/5J/qjUgeVtIVjHVMY8aaweBAw/VEYkMz2XLoJWeaD1Yj+
RLS9uVyt9kZA93/+iS5wgr/rW7A6o4JA1SLw/es2jrrL3/+DJCjxQPN2NUFUFttUN26VOxUB25Xk
XbXUjoQqdiMgTNvPnozUsdX/S19zsZz96fPjsLPAm7k4DVHa/PHzz70Hwtfx85iQOXFBAre0ZXaO
cEEQYtTsPM31uzf0EwWBDKjX7/StY9IgwOZGLNS17Jz6ne5fY6klhumvP5t/Slnz1NIW1n+Oa/yD
XeO/ZurYf7c3v+rv8c//1eWr+WqBxedpNo3/469/DcLu4qL4wx/iZqKQvpffw/rwPbJ6/Zvy5PKR
/9W//HcB39Paff/rv3y1spku/xtDh+YftX0EK/zDQ/Qf/RzfqEiz9j/8i3+T3Jg+mY5MbNCzuSDh
MHb/TQxoun/RDZ40n04IWQuAsL8LAk38HExBkeehYHA99wL1+JvqxtL/gn6PSQGuDhda3z9FouTD
/yi4492yYSeRhQwNkVxm88+shb83LhMFW9QXjKVlw92RzhTGltRvunpgQDbEYlUVjZEJOaSVJ93q
P/paHdltHPpxZD6tZ3Jvl2pHNYvZ10xl2LtLFla5H0mfIddliulDa/3VJoAUl5opdXFa4cNWLHfU
BEWW6d8NG5ynFfT4rYYyzsXRxe77t9dbX4phAkduRcU/3Q15dVRT8ZEKbokyMVlgC7m8XKYWRP4Q
B0dV+pLMTpS5GBxzbF9Bo+ZbZk9XWAUoTUR7bqp8z1DsDrTDHDqZwUyp345ExgatMgWmJ7aDiEYu
+/rx27a2j1UtcVl4bAAoKntN/fSLM+8qsO91un0WZXWLb6uGwVJVJ9FPke0WH0iuZORYw87Nmh9t
K7AktvJtGOo7uQK293W4Arb/ZeeMrFN26i+L1quPQrf7kCCHPpD2Rmswp2ZYrXyZaloZNqZppz01
BftldO4LMWTBbLgPHoNO5H/UH93WdKHdb29ONUVTtYi9jiKosiyWoUt2ZY2sCCw53jb5fC+UeWth
YNlMpvFAQUufC7lum3ek0JBAu+Xkl6nLHqu5ttukCY1hyONFY5znsb1A3Z4U+82t77Oii/E07JU3
LPgr70VyiZqubzSfrcqQQZLXukcGrA8MeDIAvFq7cyamWEJzvzTCzjTXOS2uh5Wv54M9OHKBhbhi
r1XYTRXuea7aetSueFcCaXh6sDntYUS9WjHlNCy08M1gPWperj2Wg8/yO0l1SLsg1ky5vTAVuBIl
OvRhwwjZ959kOV0kr5bxwzQHX8PqzOyyfZc8ozVhXGOkuI9h/xKrYB3NdT7JotjiasmSsK76PFwH
ztfCXqglU7F3nPFuGJIfbC7XjuxemxJwJxPMmVVkidG0N8+WyHamclF1rOO601jihUVP5uiwHsge
vRS57im7lLfTKm8MexxYL1fDxYYg7nxv/iVyIi/7yqU8xW+4a/vsrcTSxDqGeBBEUbj+M/tcyuGN
QdazrlXXbkXXmvX6wCtoLjeiqVkt2eSFyeJ9lgZDAPY1sW51LyXg/oAAhZuZqjfURFLHaZV/WgWt
asuGrXCdIs4t/UCuUSUUhKFczMepSBlpyj4PajEbZiCgeGkFfTlLtHXPPpPZEZb/gPpEYWOovmYj
r4MmH1rmF5SJ9ARX5KPga05VNM31oUY3BnkkY2dM/eMWy5fflGfFVRaghNV31DOhOVzyoggR0xaY
rLn5CXN7b46MontZNVGdQ4vPPPvg58vAHHpljV7FWXVLZd0Td5QzfLhvkKz4/kdh9AuPQvGVzmcl
QctjKLvLxEQUd2GqAG0gJbdasZrIwk0fLZCGBzxI/ZmuZQyxs9XxsLH1NPU0o7+t2Ggo9VEhYNut
RmK8zf7waKNaWdOV9S4dRCCa1L7pJvaT62KTGihpybFPkzVWW8WR/CWGRKSSLD7LXK9mM9hQqlvb
cl1u6YnRN6SusS9PyqCR5XW6m33tau3UFaqu35urnopifqkYll8yQ6N60b5zFs8kROoJfUFym+LV
FZt5Emq9wjOGs84G0+44RdiunsUnarXDiJeZpN6ZOQs722tztRA6ejJkVE/nPh9aTd1lnrwpWmzF
dLXVgRhGOgLsYdL2TmOJLK/zG+ew+TrthvbWM1wKzF7p3yyoPOa3nF+d6RWfZWPWJ71pFVOJJfK2
YTkjL2j2kj4pGN1mjoqRktKCsrKq5tF2q/dyeGhX69DMrLnTApdhJap4UiQB0IWtT0l13NqB81sa
anpZHXO81lITcxLaadmcsnUe6V4tbww0e9lw+4p5J3MTERIz0nDG9f6lX9q3tXTKazRkt1q3QLev
JpIjCN+MO5z3Fyf67Vz/ok/SL2k3UOXZvFSrcH4p2f3O02ncD0ZmhYJgMqIrDlmLPmrSI9zUW9CN
6P4y5zSnW0jTdqPl+ctm5yTSqvpUIgPKbQ5fe+hQT4z8fhJWEev0vboIw/q0unISD6Kkg7l/Sbci
bFQXlqqJG507ppfX+eQ9g3kLZplcOez3dQMSReqHpT2FQ+Jl112qfw9j9Uxns8WtGOwdyUVNDDaJ
6MlsMTADNxKFaFLugDHs/IYBNthAI+iXXh6yzM931iBVOMn5QSj9fck35BKko/nt8KvUtSlsDA4A
hI7ObtSq8tr3uYHUNr+zRe0uTkuDdMiLuVyfSBlYvGTYrcNm7wpNrnEzOvrBbLTtbdm2V89BfQOt
iMqCZW+A3nOh7rO7w2K3KsTuWJwqlnyfOVjNHTkEDR/o4hV0CZ4KetYlYebk8lPPrPq4rXN50DIh
X3Mi6l4uhsj31W/qe720Y8iebjTYt3a6W237Mrdcwk7pjxaJ9XVTjk+Fznp+c1+bzp6OLWvLXTYh
rkjnquE255DVSneK8SQil5yTD59hTOAiWgpSfcZp32NQZVyy4M0Pmv57Hh3rnGAMjTaN4Aq12r+K
wt+rxrWPlxTlxz6dXs3V4S5zHxJX7qdZWa8iZSZhD9o1FANihs2+Oc0Gbh+rN8hrHLktwVNPRzTc
eOSGywyB1Fr0dE1xynz9eInsJVkWZhKpdHbTs3CryQlRkYERvXTbc13MBDGmMKftFzfvz4xnAuR2
mNNIyALiuFsTY9whirHC0esOa2k81T5MBFnPGXSAlLnbMt/CUthn0+V9dBCXEZBXrn2o92QmFS53
ZnvWpRYvpKM2Di+Dn9x6mXxMTetjZcnvrwt363BEUrrLhXgeK0CpBvGGCJJgyNGHFeTKsKQh1qBi
E2bcGKXknkc6UWlR4cAKFuY3qGKEMedGZ3nmrwGJrignUhCHd2mTf6E1vdpGhk6OrLH1Uy+BsSEX
K3K1dF8nkljm7tT25r7ysAOS8isd5wTt29sbPmPOtCGJMV9T9ohie2ACemO1qg1K9M24urZndiM6
X8mMZy2T8oCe4gU3ELm8KxfatDq3kkFHZ+ufCIquDJ37DAzSj1LILnoWLjYi36QZDyRXHa3cvOWh
puRjd44ihLmev5tbJ65qcVBjwgBx+BzGB5JRHjvhROWYRJ312LbVu+rS16Y19t3k7ZQ/HDetOtep
hgxTv+ntOlq0YohQEZjRMkODJIRpB8/NCuph/WlL782+6Ic4G0qnf2/d4Vv8L+7Oa0dyJM3Sr7Iv
wAK1uHW6FuGh1Q0RkYKaNNIozPj0+3lN1cx0Y2d2e+92G2ig0ZmVleFOmjj/Od8xk5M3g/JNWkDJ
1W62SZbl7i5D0PdygV9+/jlRmJX783FCOly6fWSmu7ZLOc3TglBHZyZ5+NQ+JzCEMj2b7mPqLw+t
ik5jxWwX9SMEn9tn/dk3CQUnUwlLhIWsVf2pdznb6HS8jGX+5XPWZYBex30UcmYSDaYVe+8jdIjy
MiwiIex6i76EsDZEwx+jTf83LpCUkq/QPcM240QVXbquvbZO/wANZMv6cfF9fkMZ3lPUvFn6R9Ao
ipGtAodSXSnOGVZGZ1/MXMP7sOljMdhMOgx4uEyyQ6Q/1GRuE796y/Pq4nJQBXxxCuzgNQf2KRqX
Cpg0TxmFDHGFMlzl431rmR956lVrbOUjW8K416NzDfSPiXbz25RtUVQHNxjie8bcIKBeB5/DSzeM
R92bW2U7AC4d42FyrJcOmV/5Z+VHP3iScqI2BARS5sqTTyUNl5F0M2fzN7U3DD5EubUr1700yO+7
RtT7Rdl3RYF92182QLkAFEuy9Mk4l6s6+OXnAKf6Ub/mRnS7UUB7YhtLb4/lFH0ozkoFW5nZGOeK
dq9FvTCcwTNRZqyiuYx9d3ps8mlNqPjaKStO7fFUsgdmhkI+ndgCRuXB+2B65fsf03SNKnGn0/7i
GOFTNCbrsnfe3WRYWSx77Bk9hk9bvIzLd+l/FZ7xa3FOueHdm/4GxQ0vQZk9aO3t5TKCzBqdB1pW
fqo2v7Sm91rDUY89V29KDL4zfzusy3ceFc5lOBxtd9roXPyOrJYW0mnTorIUwa/Mkfu6aBjEmOou
tbxVhrdVdFAJMNQd2bS5rS0reyCNWhb8VyXb3BoP1FkDePV/goQq40y2N+eNHc9VYDPok5dKGLvc
XhgJZfu+7z/BxLz1wo9LDX7Eow90E/ZM5Ay2hqqeDwZ5C6/nSLoYLDbOba6Sy9mKsXOBnmrmjYHT
4MYMwsycid9GMayEnfR8TeZjaYThhnEjwNkAC0AwzM7BmhkT5MjbThU+JyL7EDVxMjmN59Sy70TX
vU5LVcfKaeajANMQJxrzc73Q7FhOy9pxiu9BuE+t4bQ7bGxfmc1Z0gnbbsfJ9GWakP9wQx+Mmqg4
Cu77lHQfddngpaXtDsuIquNgLn7UXFrjHsbSMWnbYLuM4bjKQ/87ndtHUzbe2hrD+76gf9FOEFJ1
K+k4Gy9L6t/hLmR6UVj+igkib5RcvA1JbH9VyEgi/aYfhs8yYEi33gdhNu8govqI1di3TQAW25x0
ymoWN4dUpOYYSkJzrCQCvKHz5M2y0uesY8jH/Vjd/jRcx6zEKRuYsSfBv+XLQf01aIwhD0TgdyTM
7rjjqbpNdY0+faAZLQZz99iE4sZZ2CS5xLHkzZuo7X6hP97j4NomFY25mpZKFJAUrmg/J80lwHNw
sLrCWQdhZ6zVpIdtxigOZ00ePAEYyjZ8pIr14aDtmjtkymlFteqe9CCajT8l57ytZb1ysAKd3LFp
tlBuOurC5gbLrLAOdomNwuu66jMJgQ9jjYC9o36kxo3kVmy1y7NRBu+tEZ5ng4vSbdrh1b9D9lpH
159ZYob7VpPrwSw0BytlT591Pr8mRXOA2cjVPXWOuJWB7EYu9j3nbE885nhjTxxNGWGyVq37Oo9L
QfeUQV7LY4Uj3PM8WiiXG115POOzkR3YWmqDysDUApzReTZH4TbcBrfRrVUpCwTZVO0i7ta7dECD
Udk4x9mfM9+8qIJ6QxShivuQtL/J28fqkZyKNLloiQulB2gUUzbfc66zX8ck+x6JVDIeZejY3Lk8
iRQvf2FbumsC4zkPKUa3RLlJ8FNSubfNmh4E1WKBTEDWTzRWyoFtuahbd1XSTh57ybhpXKrWxnTv
W/Mp7ceUJju9FZZBaTEu4bj1GvLdzl3BUa22myP8619uVG5ydzpGubOfaizh3Td1Qi/MqO8nTPSu
7W3HkBYlvKTkAGI5gvzNJ/mZRDmOw/q7L+e7rspOlf5IAzI0jX5w3PQKZOTdaMRZ4MHGcQRRxSO6
kx9Jxj6EeOKcXK9kb2TrxpjP4ALuHWIrQo736fTWqeKxELjl3GXZeKF4R1VwDwFHYg6MrWSLpciR
Dksn3VbpYG0rHGRnI+N4mnR3Y2KvAC7oC5NOcj7RA6/lOvPls5uSjliMXy7nvsUZ3+aswx4r21Pe
4EtQdnQ3qcJ/JX5sbsh/rSWTMKZ5ztox+o8Kt6hJegZbsXU2CorcmCh6VExHp0IWL8zRkbO6WWFY
yh8SR2Qbz8QDQIAOxqLNFHxcnpYKNMzMxKVUxtvQWNdUJUFstzanywVjctN372nJ0Bw85aMRyZ4T
UfVqtx092x0SRMXYmiDYtgQSBbgEX0Ga/ZZl3x4Sc44uFMFhbB0KZ9zCFN/3eXnv2wiKEGGIWW9l
G7666fJiR6ycU1lrZrfBwUmzC8IQ9I0689kYHDPllljkO5tpLS2aRTluvDQ9ZAuD9skNnmjueiKm
9o7DIfu/EPv/z5T86/9jeCbP+W/l/FXe/4/nL3B0/1nQ//Of+StD6/5hAoJkjhfStHAT7v8W9B2H
2D//oZmZDoA/47B/x2hJ0ZKRpYXKBLoVorKj9f+l59vWH/w5/CLNOy51VXbwL4VobwHs/xggMfb0
Au9WiUFMm8Cu9c+4eRePi41PFaMiEDfrO+H3kPxayqj/nQj6yOSqyKI+gGyCr8xCJYaTwex4mQqU
6lgaJLK3dPh5f7VE/EvDo//XnhTL5Wv6rwPXgLz0PySt//z9f419vD/4Nsn6W7eC6YD/+fdTEv3B
/8kTBBPA55eINfz72OffHqDQjJh1gvFisvP3Q2IxRYJUCSLizzYFfvVfeUj+ceLDMwKflNEixTTY
q+lI+6cho9QOCf7+lpOZOAFFg1Qjjigjvydm0D8FGPru/9Pn8r+dEwNpNy2byq2QeDnDF9f5J6aD
x2GuJP+GIKKqYt0Te1vjvvuemj7Z/vf/pn8eZwUOQ3gXojovGj/crU3qHyeophtWRThQwrwITRp7
UwlUNPNJRPg3NdBwWniaOCPxbuFDjJRZkB8LazBBlbWte58zQ44KRjuQFSdWke5x3zshy/AsfzoE
peK2Nhb29KY1A0zaDpkuI8HKzBk9X0ucSU/jQAXvtgqVM6xxS1XOGZpj1R0yCp7hIllijDatUVvt
D2UR3sC2OgfpDmOkzzdC7qzt9g1B+JRuCEtW67osk2FduSFSLQGB2r1DE6rlPR6B3N4MhtDlpRCp
+jGKXJ56guHBV12o1qVOLQ3uUy9PLoKB2o/qFmnC7WtRQ+rZUmBMSYJocbl2FKkEz7BEMCGvVUFA
pl1U6cByCEpJL+/AxVqv/aT3ENeBILbhGfInjClDOtW8tjLDh4e9KK5ge2C90Y80nazqozGygR7x
2aiL7qQ0qdW1IsoJvQrndG2dwqxTQq881Ybosm5Jeh8yp+1LjyafAoHF2SzYOVxF4WddFuR+87DM
i3U3inZ+77Ji7i5eSgDtGXajJmrUtJ43wdjszMl8DWZVSo3U7ChZxUGegIvfhBgJlmEL5r1FJPOV
0fS08SZEAhz25A4I+qY0Zb+4x6I2MhFcMdtjH3/IjboLqrVgJAu0zZyTmgEUQXItiGcRX1/ug6Gz
GqijbPlBfV3GYDTJyYLVekuLqFjkRgtgXZiduP99VZQ2o6tFQ6j1Az8AmKy1KOTo4V2pXdl3sSey
FixVZ2bUxHEE8XT3SG+DrO/r3HCvyeAZciutfELNcZf+DVI6D1E3SV1vRW+3xprv0W8YaYyRh7DX
Z9Pa5/wEvn7wi3o/lXCiYoUOTCV4UPc/SArJZTOIsZh2iymc9HXs65ZxFH+ayYVTM4ZJrwbFwSji
QBCgdvJZt2u7KQj0gtkc6Vdvo6Bb+c08cFqkYjPaJeTE986MUXXNCewWSYVfcg3KiesQo10+sAaN
1vk54xzD6CRrr72zfGjL52pSHT5sPWUYYoQJZSo2IeNy3nEGKfcJZkp+KyQaUri8FVQeGaXJxUZl
s++RqPOoNEXGL819wYSkXeUobuKX2VZuuUe21+lJ+lCdYsJc/TeBL8yVpZerQ87N1jwKAw38dmNj
trMce0ZL+EslFfY9cQy8vMDOEjUYED5bT3n0o5LhnHZsyEG6HpJMWDspTU2gYaRzF/+RFntbS9+l
ylSUlNXn0PtWmZ1hLB+FAVGaea8soTWMGNb7wmv2zO19eKJDw0BZYGKiXNXA5ntfkheRe4Hs+lxa
qZ1eEl7kcOd19mg9pcrl8d0YVeUWr22Le2nv4AplCO+4jdcVH6oxDFC7EGyn4eKHTUJAXi1Gvr/5
0gw8XDaN6GT3TWK6RWYI2BiFmR0MO6w6SgGS7GeDHWihxtar7ZVfAfUimZulN82Gw7lqzeUpt6op
23q+oE67C5vuVC70SnBbmr1pM9WjN60B9iJDlgQq1RNP5UzreuZl7gtzHRTJFdgNOnOYJ0Ys1h+Q
m9Endr2ICDSg2tuu9Zhk1hJyWwmVbj+zBlnR/rCYAEQ8l7ACUW0oXBJ5g3fYtUwb1bQdlnCcf6Yd
HctdGE9ukrTye8I3kztp7OjJcOeflInIunv5c0v6l04+/3+epG0f+9J/fT76/Kq//5Fz+uc/8Ncx
2vkjMDnP0KzCwcakvubvA9K/nZVv9X9EuoOQCr1/PyAZ4R9/Os5uZ2lQI1ZwOzz97YuxgNsEvg3m
1LY4RvsYXf72BP11RMFOhLsIN9H/4shCHcANuf0fR2kPPpbnYQSjtYBnBKrqPyG5B6ENcip433t2
4Gid1fjCjpHNkali4IycBQjTY/Jh9X76m5VBvREDYigC69rCGHcj4vNIOYUeCB40aXeMatNEBB2m
PPzlNaPLGKyv0zq7q0gv4sbGmElSJEpCtn3Kn9VhAdBgfdqRKqv72jOGfmsVTIjiMNfmw5KUTnqI
jKacVkmCxfmS5sAdmDeVlCeS4nh3iQvrLddUUgZhSpcNZOmay2bc24XFNKMZFBbsVERmf4Ks4ON5
4ZjDglOn2ugekhrKArduwzAQUwAJh1zF29HfB1nQlDtgOB66bJd+tguXapL3uBmGKXteDGs6ZZ5J
LqoP6XYlcPzeyUocmbiF/MXk+NTLRWzzpP1wRY1Je2x+VkFVrm2NVDLz4TIrcQfcn0H3FZh8xMQY
l0MS1dU+76DocWQoLqY5XplCNHwbjPmDGpazFWVyU2bK3WP2GU9Slg09Es6HHnABJ8IMTw1Uv3v7
NhAvXPO78eFeJyajzUYRY9SZ8xYFy3RywF4eMzTG37TjDMekQyvHBW2ycM7OuoMBsmrJXawQCQea
30JU9oHrftGS0u5iiOmCTcubW3e4DpVf2k1cDKIbsAaFhVO+KF9MelsGki9q1QuzBaQtlyX6mDNY
fqcIngczvobGAQID/RhEDGn44XsXgYLO+IJq9T6drsWUE+QqMLZAm5v3PYS06s7T7X2D6TvdMD8V
yabxUaOmljw2ijx3Q6ISLsXyNjhL/8UWDJilGp5L30fGZM65MsOe2muDgtxV0C+bokazwCeyaaKp
g98IaibDxuBOBhI13tVHUK4V4UEjGi+yMCbYRzY5TLdhGqAnbFtPWdbbITamcfqYmEG7e/gPsFUW
oJrFhfB+mx9v9o3gbFXBd2ZmpnswnGQsj54wM1D8Tv8pKx6Z1m9AoqRazQSkAJuIfVIvYk9F7oN9
i5H0mRh+Ld7gHUpAU68leUUQi9qiwsZJVlAm8Jj7At53Y9WnGtQKjSN9IJnhO023BgCjt3j+EfbJ
sTXyh8SSmq8c/P101qlkZ81BgbY7EYlfzZXuyzUUAT86hAmhj3s/EyElIhYaPe8B8eMpfXRscdeN
CynxYvjlSGHHEy5BNKvOeSMZErTvMlw66Ay0swVrg3j00dA6ab7TrshurGKXXqVAu5W/ViW796kK
fNmv86BiOMUBEAV9qkoC3SBV74y2hXFAmQGQ1NU4ovW61Pd0se+5n5p4br6muuEHGeLD7ex1ZoGy
ApQ5yXeaEU2LmIN2pMII03lvrqqPLj9ns53L0fyedOMg684koQ3eS0f9ZC0gstMvQRWuKaHgKFNw
P/G3aa0w+KSTzSzQWBwS+TnybMEzIRdiHU3Wf08kCmgwcRqj20wQEmyy6wtA/BtujkypyeFqz0gl
KzZ9b5ANEiOXRirfzkh01gMvr9p4um4vIA7HnSDCumvSilOB25NbHfwZmv4EQ5oi0J9uUUXx6Ixc
mzrXPNyQDbAC5uVFm9XVaHvSAY6QO5t7x5bLya9GBPqEM9XY2mBHT2ExOCeofS5Wvtz4cSvmYeFk
Cr+Snt+ZB8sddbftrcV1tkEnvW0Qjb/KtIyIwOT6sxuaN9QUxot1oI9V17bbTkbBySInoZeWn/tm
ymgc7+esjPwyDRWsnLnpYPvN7ttsci9pdL4cfTA7m7kmFbKaWrihzBmm8owItazRmBkVN+avKKfy
kfU2OUfhIigkVUwZCZkyJaVwZhf4tX/w6nZYDcJfPoshbfGWBcsnxm7i8QXJ8HNRNUTRPb98CG9x
jULVV8uzf6uuLnGOQzQ9+iHTX7C0N84XHIw28ezHkjMVBh9i0qy0IUmRKT2Gk0heaM1KNx7LIEOC
DKsY0OD5mrPF9BvBBdKJG9v7In4WfTi6iTaRnRPKBbb0oN1u54ZJvQ2sztkrYgn70qRphJFiCe0B
dyc9bHyIE8kp/iYBY0+ihMxdg7tgls9NUmMsc7pIuht38X6HmXr0vMY9FMBOdn2RnDM9rceEHOvQ
EocR9pewxtjCvmfU0IQ99su6a8wnm6xQ0hQPtepOaYgHKpBqu0R6Ptm5s2wLIbCXOMO+6MduS5ke
N5tKEefKobDYSNUjX9u2d/WjrVnjMRSte7cb48wMDq7FbZDP332N3Jk/ah5ErGeSOBl9WBeV4OBg
12e1yCoQVKoeQNka6bdLaOwI9sbeeWSM1tkUtBfyLPugxfB143BxW9E/uGPND+G8HPo8e+6ldleN
YV89gY7Bpfl5zCfieLnhzzpOs2WXOONvDAwPJd4c2OtMop1PSbYpLbKjbAV0p5H0gQJpt2RvaTev
uaBc854yT7tgk/bDrZPn6aWobhahvnjMgu4cFfMRQnixYShpMa1sX+3Z2zPDij1puAujp4IISnnC
/agPqhQ33B8YiJ3dLi/EMblgQafaAh289+eQn0Vto9bBa6V9dt6+//AdpluFmnwsk3rWq0V7GdaD
rGRdcs3HrEyi5zLqvHiZcv1eGV36SkaG9LXjYrbYWiK1I4yzhUvYWKFibCORD9mBmgXoK6sqg3XN
CLz6sp3lKhpPbPysBqrn9846nAhfD+PCa9gUffbDntPq0MHcMoeLhVd61VHhYpN9rRB6avCcOeUz
LNalecqWpH4LoVKtI5NxN6anGqhYR7ja3/EGia0F7uyA2YugTTHWVybYGShqV4xHG0jaR99gtvV6
HVXrPpfB1m0jA+mA1WUlLSZR5M0Imu2gOqmvSeuQmNpsGxwkl8KyIa/rhgnIUubOJcXIGLxNKX6S
jTVMRUNQUqb3+LqH6yJtfz+kuXOlEwYyObKCxaBLd9SFZmIqDjOXMA4AVdAesIUt9xEomzsgOWpN
OB5mLLVA8ZSW40qNfOl2DTMIPqFey6RyNwPOnqtIB/NiZzTWVDU2lNmdxteW0/TDrMuHXtjGtUxN
fJAOz+7CaX832UKfPHpJLtobH3NDfXReyIPBETx2W9y1LoVlLkDyKnZSICCqGppbjPkplWSth5vI
HRb9q+ljCEUDOtvmku2US9WGbMEnN6hvV04tVAIw+cMhOF9TXmiMXbQl5w6ffrL8Sn3jq4L2ccyC
Kd1kARfm3jhIv5i/iDR2a0/CNplNyhuR7zTpWjbO1azm5pmvdfqocZCfjTT6gVYDUacT5b6V3psw
ZH/HFcg5zCNDT8NvniyTBzXQgc42pZB47ltW19gQA6rk4ub4chn+nEOP/SQGDF/sKzU5931XLU8z
UIAjV19nrSlRqizt7TzYgYfJYS/xcq2fa5U1b1Yikt3sB3XsFhZjJBrEtqrQ2OAm4mNeNPyc8U3k
rRLvqKIoZ7X56QwWDQezWT8kCfFOq1bpj6iwo3MbLuY7M9BdRjffGgGwfc+XxYxhjoWPi2qezLyp
34d8/IlydKjCAqcgULAPU05bMu35vkpr97stZXv0DDE+DqPV08uapN9iCILv1vHGa5/hBYvKHiXS
Ig3PSSXxnpqZVwyoxPA0mkt1MoAxFhhKovG3B8x36xnIMaVlyp0xBOxptjR2vt0FMG3y8Vp1MxY6
36Txpc1hdDlu9UyYiHtV1aonJpsHLDr2zhSu9QPEJC6g0DY+XPJvn7Lssg1uWWtTKmgRExNrJCS3
vlahxtFT1/bW9LFt22HzNjnK2ikH8cwI2107Z8FqylN4U0BaDhBXxlgEOOxy7C9xGyzLsTKDFlyk
lSPk5SrHdGoDfa+iPjmpxJrwc431QzQO67DHkWtXfY2GieRyX4LdINg85kcjN8qXpcwIPRJP2vGi
PmailEdtevD/RPKQadNZt9lgrVWB1jPjmDwpDvLrligqyKsOzni5AQ4t3vPetB6Gvn2G0I+A66SX
tMaTVfo3IjR3TbSlsLziAvE2ohcQLJ00+gJ5wvsGyjF0VXZfE5I6icWynyzS1meXrSMuXcdGi0z7
TZvoF4pxjzCN5n1xq+vFvsEZ3zARcS1VrX2IwfBGexRGIlfUazSJfp6mInM35WhJ8GWNdreWy4VP
s9H8LJoW8l5q5ffAb7JHruncLhG5JfWd3Y+CuXJMsYWAeRhmKbQWIzrjBTePFE7jCY5uTK/F5c6h
DcEK4i73ECOnk4FH6Dxa3SPpcLL2s8Xdh6A+HvTauyNmmF4oPsAUxSWL/dHCeOniSdFOHu0hV/Jp
AJamjmqQjIKF99jczj8YS9BIbQzHAQhRTJzrnDo5nG8gwvFb+sFhntlTbdGZW6eXr4Xq9MrPUu6h
wyy4e4t2TxELcVTI8zizlPurS5t3xDr7ZcmwBzQd7oPS0gqn1OhhYfzzopy/Sy797zzOB9yheRws
JE2hVvk78KO4RKLFrw+uKKoNAI4amH+kU+wlBpycqo/MPHZMKgm8TFUbkrLO0S0L3NNOSsmSX5yJ
hYa7xEsucDceberuY5rP87sxC19aTGCW2UYHEYUX1DbCpx2ExhnCKcSd6CG6jb2tcUo2sFy+0Elq
dv1q2Pm6dE/WlO1HKiRR9pcDlvPPicBBseoQgq+TGb0a5BvAWmXBVXOMPSVQZnWMQFjN1Y/MblIC
9cN4wcPh723Egs+Ezoo4r4x2DXdpZ+joJMZePNGGChjptjsPjsJlQweaTDVDnkDg18X4mbpB/Yz3
6xnhSL7KMZqvI/sAgYrJ+cn94CsUxl1rNT9oqWm+ZiX7c6XLFhdzMZuUNuHwsiAJkV0o5dqhuu+I
S3hDgY7xlpl9viPDjavN8r13BQdgZ9gdMniGGdmMyALaC0Il9NV+D5OJZprG/XRaCwHZHd59V/3k
EUl4LZz2Khiu7VQym+e8gTXhOummdW720qFyf7uJOz/7iDq3TrswHm9+2hb5liAr0CB0V7UfjFva
qurUKqxlvrY701s31lS/qKkcWLez/r6QmI25svlrNl7MlyNoKCHo33atNDxWqCgbIwKqHnkV0I/a
s2KzJT7pEVRkH8PLiwTdvXQT0gipB3xCmPQfbNetjrBguQGbvxcVZFsmqURdTN4H5iOGfBJ6+Vkk
kDMJ/7sr2Zj9pcEsgYOvq1eqtZsNriyFx9+Ru9bs+nWoJ3WyySLs0m5htICnSQd0qHD40m4t70Qr
6sNQ9e6ZoQPZrKbSM1bRJPhs6NDiaJj9ZnJlrqow6NZy8pvzUCixCZIoOLf8cHEo9IYhzWuVJYS1
gFGuBABFivWigE3XqXelbNRXNVjqTnZtxezBqtddvbzTErlsHT0G53zBN4Qz2/1lpIkRm1SLPVRj
h7fLdJK1lQ7Q9TI8y0xtgyOxSPsppxZtK20T6KV5u9fRr6niMeRO2AkDkGUeutyrWePpvAgYhgQP
nZizdduDlaRyud7rZOkOXd0YBwtqYtzn9m8UqJArRPEk7fJWM3aDFnV2siK3ph4YF1lr1M3f9lRE
p2Zy/H1tB8PetgqTgz9dhXXU43ApcM/oG3QHPw57oKyPM+enuyi84T6ZMeAG8pE7DkTj57WLosks
behi3h8vlqoZ8QdB362IviDX9RHyKI0blQo5HSWwb9aLowMglhhzA696YYNuY8OAhtMkQwBA7gai
9xsz7jPjkx3P2ADKM08MZdpDas/OFjjPlfq4g8jC4mSlSux67PuopwFnR9YH7vZDCBLMnRvSbWG+
p4oWKzQZzZ1zI2uXNpH+IenkpvbkS5uqV6AaExWCuf2ZVv131fpXEDb9ul68+XUYInl7tuTBZtKx
QwS/qqWn4Mp3f5nssvHQZiXQb7/cCiOArFRhgO+BDh9t4I9n7IxsrE0R3JdVgfKaTjuZKtg8qdK3
HCAKopt9qQnf45E7O+42W2epWk2dzFqgZ3U5ne3BV09d1niYucdyXO4TzPbUDxSJCXbwhkm50Qw9
fZXOUpxJePHJ+oljambCnUzQzaIpe+0CpmxlkmQAGKKiaN6VLAEJDcCTQP/4dfg+L0xPY4GI+1ZZ
s3jOJ563VdcIQx3ob+Td6VPRjrgQFXfCMLPowVtJR05slpWRcq8MZ01RHk7FMz7MilvKrIsnYcrU
+gXAJzQeAn+ejWPR0/rMpkeUcVnxrx/sBwB1XLiLzhmXNYDxUVycubdt8lJdxLUxGqzshBnLoa7S
6st2zaJpLUej8O1pPad0TB3dmXdptQBtUGcC/GB+Fmb6V+po9O/J9yFRzpPZNWsFRZEwKdIyESha
fwKZa5wA6TPsp2I7aZ9jWn1JxuClspIFQx4CHCGR/pHY17FzcePYtK6XFQgSuNCEilTwk9qZ5ZUH
YX5Bvy12vqk0gzXGFG+WhD5WFkgdNT2QW7yrtruxy5qRLLbSS1RIMyV/ki/EWJIkJG9qVFPxqpKu
Hx5sOTY8D70K9szECjs2k6l5zBGQik0KEat+avpZnEwEobiUyJayT+u3cgzJbtSzGC+zWBhL0IBm
G4SIYBxOcWUvxoats31V0wSNtX5mKJ589WHpPo64sB+FpamazPRZ2RwR4ZA0H4NbcLYYvCeVCq4F
LJKk+wy73jHEb+7rIROHEmgycieS+esiE1xwIvS2HSPrd3vJ9G8naSAU23kBxEn4TUwI9R17rd6k
A6x22DXWAQHAO8xWUvyO+pHCzYwVgwSO10rrEqpeSDwGs8V0z7dZQhbh6a/a17W9r/Opom3LRS3Y
O6MLeouHPipe81ySW8xh2UoiubXVU68qut45Kbvw8o3vWUkXu3lHkrG1GfxwRfZbRNzGhY6I7z4q
NlHOgrBq1CTbbUnABG7WSAD9uXRhyaGplTm7qt7osh4VsYJOL6QmUkoxKfON02Cez2E3fzEKSqA4
8d3Q4xQBNlvIbUG9elNZe480fUw19CM7c4JVoNt+j4VihBBchAcge2QoBGW2y6zNIzOKnMqs/Obj
9Jp55zc+0boUGdtjtaOtr1ziMQ0v0WQWd8w7VjPXlY+0h9UYeLA6JlWDb3PTbVlJf2+2yrj23tiu
Ga2reCpCEt+s7hbgVWvqDkS9CNkJWdunBkDB51JnwXsKQurcWW6+sRZn/sy6MDsqJNIWiRBV1mMu
cR7qpd2mIyjisFPpcSS7NW5nMfQkL8cc8sJos9uLLC0xOPDIxGUPp3UTZCZYKbsxgU8k5WMQRp9L
mlhPDAbOtWUdZp2JcevhDfi99L3a0fEmeCOqEkctBKTJxuNeyUEGcZ1rO2b/FNfJ49VdLaHhrgRK
1Rb3vIMe7+ocDR/J522REc1sqYGMS8Jg+vA7CSkAjbnqB/8sHEEkVXJw5pSCpQ6C5mVQy/A9ifA6
zFy4CtizW07o0aEwlTqGOSSdVVrbDxlNA37UG7t+0Ltwyu9oS9sTD4igstPCxX5UdNconNKLy3Qg
Jpw1xz0GP3DZKWyYlnAQQTmdrwy26GcqGO+YdrApcpl+wMXSr0xEwEfwgBe/y7fT4h1zxnk9ZjYY
oFnz0WFOQXwOvjyA+GvXZcqURUX6P9k7ky23kSzb/kuNH3IBBsAADN6EBHun9wqXfILlcknoO4MZ
uq9/m5FZlRlRr7JWznMQI0nhJJ0A7J57zj40/uBKRQXInqqgaHfR6ImDnAXqbcaLjiJgXyIqv3dr
cRqi8aPp8BUuJCDBXLg3exAP6fSp7uz5k/tt/TaqgAgcNRh78DQPnjX4cUpIp8ZAXyyxcktUJNd2
pqPplP9CXZDn4Pqti5OYHPcI23KKF3Bir6iyPyeZfql9m/UX1x3mpGU+Yu4AEX5zf0d1dC+TIH1M
O36HhD05K1S+USfa+cIT6J7yDGNdxVWviV+N0OJa7Vr3xvFVDC+9vhDJn3aZx/2ZCzq0XihL7F+g
IT/nNYdYePnjngbuhshS6cRWJ9ZTWvnQ3YOaUnBDbrBwbVpow47wx1Rfa4tggJOoQyW84XuqiHs4
Jr0HhNPulKOCHQNcEdu1u8Qwgg6Y4L8qKTCEJ4bjW9H+lpXAb8sQMkHhTB9T4aw3dFfOSgrmKf6b
gT0neL5rqjsZe6n8JFrIkob2jtcm5FngluMVCg2zllOvuI6TPW8QOVribkcqu2/sEu24WXZynqz3
wGsALXPTOs8jrg3M03VDgV+WvY4eTzFqLcZR3UPEBShP8imRF3IfxCCVGhN/pyv8zpc+qehtGR2P
5y4dHMk0pfPBmt2LPXWMHlHHabf3JnmWSS3yLyw+AC8CtZvksVwmEF9MhFn/PQlseVGJJM3SGzF0
f21q+rdT4z+Ehw3yf3ZqfFm//6Q5UH/8gXvy+z/6q1sjuBWUeQGgH1/avidDfBd/rTTz/b9g6sT3
5rEbdCM2zf/l1vD8v2CqkGBPsEqDOgn4o7+ZNdzgVoN2c4RKFxsqHJN/xatxs3T+3agh6SDy+Mn8
KCzPvMLoBtX5B2iPHjIZIttnxzoBiVzAjjvcLtlDGiwloWIhXqfUNf+Lp/XWRfTHHyp50wFIOj+E
4uL+yR3i6hFQhocSLIFqMXiNDLQ3c93K7cMpaboEcF9dS1ekEnQW8xsURFIr/xKv6PbWgTC50oFX
5PH7+rNHxUVjZqq0i2MPVBeA+QYhm4fSKmBayfodHtorTJrPf/hy/P+8MTTB/rd3j40Ykw0bWdvx
HftPjt5cobJa/tAeePxNX4w/3FE76S7PIxP+yu/BnZ+kNglijFT+j7ztBi/uaUzHSGtuTOuCenil
kTneRzR/PJJBN1EBsLryCyJ1gRrN0wqaoPQbhXxTiOoFC7ERd85M6IctJNZGOE008iiTHyo6ndDP
jXwMXP8eJ51L+zkzhohbgb32kuQwVC0SlpSM2HjeYf9Tm4KwGvO764tTU0dsfXiihNOGbmGQhE1b
eJC2bZ3SJ16JEkhF1vwsMe/BsLS8bTrI0ypDn/v7lP6MJGRrWbvV0ZrYQGDHjQ5iLR+7yDxGU/ZW
staJ6X6wnpYZUvomSPQLROH+tDiie6DHCnodc+uvyiLofoMdhGqSL6lXWUfgJBqngmPiEUg0JI5C
7NeV53XQk2NjKHiALzv5Mevtb06vvtMl+tW6kbenWopD1LE5s6hg2AgKlLahpttiKsmpp6FF9fco
busjfIBn363kd72E57QG19NnvEW5Os3PLpT+JyvdLvY0KdfnMfXe6qBQu8jiNOyj++wnBCy5A1RJ
5Lah3+VowPHVV2Oa9oFkEDiFeuwPTm8tP9e+0wM7JOSqTWZGECRL1KXVo5mhHWztUouHwoz+r5YM
WM7nDjHxwl+eHiZXIyElGdWbiFWSlgJQ/C7WBcgc5ygwU/CQ+bWKMGKiy2/A6FreNzU7LI11Yur+
mcKsCRoHv6iZ5t0x/W4iaxjJAQcDDuQmIuNWcrTbkt4d4RtxoeGObRYCduvMOHT0GxFcLWxHKew2
wxONQ6p+TaKWZuoSst/GsVYKZKm8IL3XukBYM2FH5PBFDi8PuUE0hyDLW4a3vgmeYQZLl9UtYMPT
PMJR2Zeqdz6jOTBfICUvOD8Z+ngatyp0yKGPPs0gJL4mlLwCo/E16R354LFOpPXe9WD2I9VhyuS0
Vi7jd77HE51pDgvY8lYoOuzZSGmKHSd/qrA5td1zCV8QiYbg43vArbXYzpB6rR3rncI5eHm2PBuZ
aBow2sbpXkdtL9WlmxfJNFqVCsnQ6Cbf9GMqMMcrrHTbcQCVvgWPRBMgpP425VQjWewI3uwrpBJ2
95rootjWNTcVHO0yFSevyB1i3m5U9i95WqTw+DpWsm3BKglUS8VsUtVVaM46TWs6ULVb876q1HoI
EEQ8XsBQk4ut3TABiVzAphpFCFYIvKm3fCsMWbM7WMYRnqvSrV7mFSBFnBcifO0BBzB4S/eFtnNq
a4rGsHFwZV/yGWe5L+IJClb5jQtaMzOXeLHY6PSjIv9vEVYfVBZGRzjjzZX6aIB8aSEY2LGuDPIF
U28vP+EjLVRBcRoNzjwdKW70kJ/rC77H4TSKYMbbAuekjg2YP7YdNbbc10SJ5TOfhi67KOVZNwJD
BTSA0BFiXL9oNXFIj/ANVNMEyanB+QEv2N9bMsQv5KG6Yr7tVPO5VgwXcWOjGPNJ5oZ9vVrMF9xA
ChdeIcwL9j5cS37SVfap0W651nyShJ25aN3kbspVUu7AaK7P3qyJLli9T+oWR3LU3ou5pqqZ58aE
zpKtRQxWQ/2MbNglca8y5yHp8eIfYNj5nMK5AX3aI1ZKqJSye12U59Q/UIvlvV+Ovb3tK40dRzMm
BLvAC8YPAdsxPKuigbIow5R5JHVtWi6Zo5djOdUNUg/mY7mdl6D+DNwqemqdgCWOtKObYI4Djtxt
gPBaKcCLC1LMzgIViqPIDjhEB6H16jureLQaAhebzMuySxnWdbZt3WJlFewvONn7PCc0PE/DkUso
6rBFRpE8j0Ppq4NKi9k8VYp7wpVk6LReFY5ihrMuzfLj0OcdLFU55A9gF2kKsfqgpfZygUO+HUDd
AibQhefdl6oz/AqKZnks/ap7sPSttqHtOrc6+Z7NSkjakFw2AkmlxkM18FFbrSB4bSgTmLcaAtW0
48mbPGSFre7U2Kr0keHvd76Llx8UL+Sd+2b6QDcG5iUrB07m1zZhHKWHr167MgHV0HDalOfXplS6
+dqF5UxPX6T7ixwVbUc+DIrXInVJa7DztvetGcS3Joj6D5zxNqTzyumd3RoMqzqkwLnY43YQ4WZu
7ZVr35G1Ufe1rbrxja3xjEakOgvCadiaL2WTWo/dfBPdVKrlo5kSKg+cLKP6ZfLqjFFDDrZ3sNAD
RSxwyCHVYtfCxQK86J7n6e3gM0oRXEpCQcm+7xfL202p3UQHr5xBymNIQpZPluqHX/GkiKuKCYbd
OPu/LSjNND+x6MQCa4fsbc4z8hB/qCF9AjiLS5tirPueRdpz1JtcXUKontl+YpLUe6/0qpWiM816
F+dSti0qR6lrW7XrulUN7M1LxClwOA2zSDgXeF77w8z2eBcWcGGPRk3RGK9O7195Yk/Rrh9M8EFB
IPHOZViBWmDwWe37EcPkTxOi9V8Mi/kwHnrHH/ZSGbvf06GHZschfPpZLGNaQOhLq/Q4gmg1sTAc
YDdL5kBx6AAIof6oClSAnH42IyuTcTDjpw78ByIL1qUFSL8T6G8gbMQWM+6b9txdhEx/tjs0ulyY
Kh4ihWwhO1YfjibkW2dHRw/Mon1fzqS7b1w1wPM8Em2LagEMNV1xt1ZD+BGaIdkQsTG/RBYlbH2z
5tRNLTQTpnQWG10RE8HB0srm4t5tSv0Tl4KKl7FPvlhRVX5LHUmEhOefe+l6CObbwMYL52WV80Nn
dX+2XDmfu6jnSc1Oci+iIn8PoK18KfzuGao02d6auO++TjgjTM74vLIZ5kDa7PuuQm9330EiFQBW
blec1SEQlHqIjYkEIZK03WIZ0ohDGgOqWM79MNqQdmHBLNLmuI8kf8xsnV8C7RRs9SwoB5EFNy20
gNSF9QPHoDbWQ6H2jMrPjP2cAMA4HCSL2FAAJYkCIlkhzlenASyddvtlAWIQVs3R1MFx9Hzy/DMx
G2/6Stdwct/mEy7BG00RaFm+YZ9V7NxZRdd6WmhrG4PxyO3hF/3r5cEP8NGCq9dpkRztIPrN7usI
5H2xm52xfSiTod45M66vlF/NMqjuMxXl15ZNHBJzIw7lkl1CXxxVRu4oqp84IFPpYtF/Dh3ai2hR
TOsBxyzdwQlCSHFeF1DyQrMxp/Iy3+Da3GlexDYyuQT4YBTVJMVjR+EcAbPWuvIbTLa9dDCRrS5c
3V7gWt2AF7xarGSPDaL+lksJmwGRy32jnH0+dd0jB3eK+DT4ma0jNNTzzvI/kPwx6vWNfHXFxEp1
bbL7sezf/XX0H92s0ncmxALetUF1tjzrUbhmjgc/eQW5zZ1ilJgtQQHaS/AVafGqFCszpiCNWdBr
sFLKA/1/Cg55659di/a/fArX72O5HnoqM/so+yaMdOKJHnapBPq3tWurpPuqG8VVFAXR1XRrd+gU
pZFC6Os63wDpc/6GZ/c5tNi2jN18wjbW3fj+ULTsHyEW+8HxJd2J2RHP4mtHTBM/ehCRcsf6G3j1
vZQj1aih88bJZbHY4fHta+pZftUq+K2YMK3MlQ1NK8FA0KSsuKk44DGUYsDna77oiwsce0ttprtx
q9p99uq6vYjQe1rW4NnNfHOoVyHv5dSE3/1JcEKSS7APw/7Cd9S8SlXeBfAeuiZp7kAu42osruSF
6l1UdrRYoWhtMGgtJxhzGFKz3t0h3z9X1rg39FXEwPT2duTQ/5OVPaz3KoVAHqmDRzuhJZZDmY/N
cfBMeoE9GnzCOM6+htOY0uOoJOfGqPq6NIG4zwAOdjv2vN59lplkm3cqA2YjnacKf/fOwh5Lb5xL
gxxLBu5iQ3OwSEz/SPAy/gbKwt/baR7emWakGSqyy32ygtUb63XXRV139tfq3NoF31Bs6k8d/vwz
hO5XO7JChPE++DY7brORCgmgC9pg14yBhlm64CPGfs+6Kz83JXJet2bpLrAJJ7bUkKfMNVn9sXb2
y4IY92pcHndTiHjALjCJi0y+KuK5z2MxJdzFICqumIMIL+gZF3HexkuZ/FYIdQHXn++Xugj8TdtM
PnsYD1lgWbT8RrYyuSJbq4sb1gxfHRkWXCr5tTYq31vGPUz8aljJUnOIG8feBdLErbPAuMyISzpw
wNnAwkpw6CZmSQUamaRhcsgjNsYWeRaUPQcXpLOApXaWBAMLK+bxI4hS/XQrJ38g7McixKMhwnMt
ggtL0e/1XFwYOHM2EbP1mqykAnGNNv73IJifolxHH57PZ8VwyYKiuKduPARDzsEXI28Pakfa55aL
hwN5hf0Oou7WVr1P+djsXMeA9mf6/JorYTaIXw2AUdaGrFMcwj2HPpSI9H6qbzDVu6lxaPUtgbop
B3r9Sm0Chlv2CcrI5oyJOqZfOXzD6jRRlYNy8OC6I4twm+oIVlCA+6ykuWRZ/qb7Wf8aDMeHmxFw
h/dzpSBTU8B3A5EQmhuu+D4/DfsoXN32KdAkVmz3sHbFHvsiUnI3Kqgx0dqdc78V56rh6zrM7bLG
NpnSGTHB1RlrybqMXjJ/nMlTzl3ozo8ewSp3OFlsa7Fk0Po5yGdSOSlIaUjzmbccmM/UMuArUNLC
ozuItGYJHJS9tcl7f8AySWqzT7dTjYMcEFWSc3ymylhkbG6npeu/w6g2o9wsVuVTVTrDkpdUZKyy
C/c20RmbhznVWURqsZrb7fLpTE4aPXpD/0VPzTDucpH72NtIxbZTeJ0I8ohwZ/ujMk9RRzfCpqqi
IVuYk/J2ZHE0F6IGL2iKhmDk3AWD1KeoMgrjiZMrPLD7jpyDOx/W1XfG5DBKtw7pCTAYjda96Ic0
r84UWA4u3YP1isUHjnxI+MnaZ0mkwmshpl7uW6dq39Ohg37Ve2LvZjaEybBS4X5tC+wPU4JJwUvh
wqHdR7X45KGrt1FVqBfVE8bZtJHr7Lwc/yHlv6BfI5rU/Kj91XZjt8dPA/so6KnJ6G41T3jvZPvA
vvJMXhksvMXG2Os9Bti1wL3R4ijruQdsEn6H3+YQX2Q/89Xs8wqUjU9kSeEyxgjtjICLjTvdpjH7
a+3jueBSVPs0K4MnDCjWleU8M6OpimM7EeysU0lXW2vbbC19i3ZujaaOt5Ra497melpW0E8VTxIt
9VNuBpe3M8zdG5budt0mWt1MA7NH1y+qPcgtxyoeqKMsCWAmxVYn2Bl6L2j7neotSQBgzvMmtoXD
9zUdsqKi5LKtKAhKPRQJYL/Mv5Qdk2lBcOQs4USdOE1ZlB38XACGJbvuvmU529049cvsTNqXkzQJ
0Y0X5riLgwkjCMtXQvsQRPsB5nO1Lvfz4JUnbdTPvoYKtQiArQpMZE2szK7CXTYv/clthmkX0iCw
TdYWYvE6JfhyFbXgidJfqMJmFVVx1qjW7L50mDoAMbe/HGtJwX8RU7tTGLHuiMeRgnLdg+VEfjxw
G9pPVXadsGATD3FjhefrXGUVrKKRo+2mVVUQ58ZHyrKI/j/b/uRjtbGoSrOH5aV3Z/lh0c9FVrhy
T3iOvI03pc6hkZY5D7l469yoOzk3QBsy7BdZrxijB3iKZhXqwG7wycXFvPHN6t6BQPqlaRbbakIf
Jx14/Y5EP+1P3nIsqCF5aidYOTmX+kOW9/S5lJE4dLJb9I5EkWSL5rrWlcReYmLsv8tjMgUaeiPf
ijckmmTnOnZ/tOqm3hKXI8VUBCE++yB55axYnEAU8KUXFoUvo3gm4zPuKqesn9pIBBx4kvlcJRbV
7G6LXciXdRdbKZnq3CVkHlhEsoHFar7P1pjSg2RlwZWgFUjSalyTs+i88FBRNrzsvEgGhymhDS8t
B2tXp4X/0gmaeUmJFLy/UQEXb9pJx5kav9l+0P1GR3hw8CkVZy/mIN3t/Km8tlbgP9aG87CKxv7F
g/l4M4NGNJ9n5R5ZwwGziSLHOqorIBwTzysmB26EuLGFSQNFWn83trdsJsTaY2FahgOrJqqDG2/r
MCL+KBgxLoVJm9jYfnbQNiOI59j2xuik2tN5wc2fFoU3JnafCgpKT2hM3VIynlCfQnbZPpalI9XX
fM7YQyMm07fVDfcLI/ZdxOt/RdvAxs2E/64loiSAl/k3vykj+EdGMyPhV92nMwi2JstIG+lsPjoo
0ePkqHPiN3OChSq1flvsZuXTDdrdQIQCo+jqHYa5789OgllNe575ogeGX8p5nR/s2X+lA4dk1GK4
bW1Sjy9d6j8vdkpeYi2XmEoIc4WAi9VdW9z6JUeJZkqQ9ZZ0n3tuBSHU+8rCAZjm2pOLXTjkO8gC
nON4Aod5Ehz6dhR39aDXI5WmIeQBLYA5Nu1J0da1rwO84nMKA84NKyCzPEBv7qz8PlD+TzMnzaOb
e9UhkA7HEM7anyyDx30FT+p+ZEcZFwSKdkHTUeCqKeuh8HJ5mhL9FSXqIOCLmohTnR+mZy8LF6zZ
4xQnjUJ6UM2zP1TNCYaA5ewceO0NFOtF7Rl7yLr5HZd3E+r+WeOBBzwWNLs5h4g2lJiTy1V/q4Wa
T1EdZndopGFM57CLpaXsHm2aurYrdbbrLWla7okoAUmlW3rrgyHcUInRlcDnlPtdCp/OZuWksOux
epZk5trhB1LU+lkShzyH0a1Hsuax4Cyiw84zmF0ipfVQwHM+gQQo723kq5oHvM5ekQGavWDTQP9N
55+UMrgoavbgNY75G+cs1014n2fTVUmH2qgpO1LQtJw0HrnHIsmzY7Mk6VvIeYMcXxtSh4oHHNzb
TG7taUl62nqWittpu4z5Ye6HU819tJ/FC7I1zr9CfTEp2GdaYfS3CXQ5DkxzLA0IggakIYPw0wxk
C4KCv/buFglquGbkGr73AsglBnUnA8DaUEq/l0EE0s7Y9jsKwjC+LxOW5wOHkO6Ixh+cSMrCgLMi
wsMLp3XnYqMInzHzNOnJD1JHfKU0L17xEiF/dukPDhbLh/Hhta/2bcsU+aLeJRoqq5nfxoJQhZ7v
EEEGUgECqGhTdHekGKpd6HvDph58DsKLi2VzmavKfsDqYaX7IMrinrQ7I47oHSBMNzaasL+LNG/2
SaSDnwveT57F7Rwjajb3vZ2K18RE3jkgy7bH0076Yeot/ykhU7otm5w4FkobgJ+x5QjHWWBb1aM6
lSEXJmwRjFPk0l+aTnR8bVbnCYyF3g2BxQM4bxP3UJNh4kUSKnr2YHXS9AyD4mp0oY8gICdgvRMr
LfghhOFtr32crap9c3i+YVnnatzUmEK3Of4dmKIkZrTjGRqP3ewV/cXgrQ9oeyPmC+CDEYwOyfYt
sbm9s1CKbr1S4plWeP/5phhRfFL5Z1EM/XnxK2yHVSPNMcjd6FCFkfc08lR7bXnf2Yb+4xKA79LF
Ucf6o5qK+VlE4n2QDfWSRIbn7TSMIcH98PaxgLt13lfpUOqb5TfSNa+IYUX7y7se1frmlKHcOGPn
DBwaVf25yJzdGx53vh+Mp+FqWNsUAzzyeqapgWiodzZuat05dKOfC8cb78rCTd6SGZILcxOxVKBB
DE5FOb5qQ9YDD19BPzPlhnwXo20KS5nbtAVBcLMEKz22u1q6S/rh5+21bcOb11UBwc77iDmjBENv
bTIeT7z11vU6jd7ZmvWQW6ac3iiNpR6qRg1MthT0Zb/MrBluKN4o0N7IienLDB9q3Nc4lRYQzhj9
LnVijZvC9PZliVTE8oF9msRImOZ1syOb070sZliPFWhWlCDf26fKDYq9REi5X6a+eXc7cYP4ILhB
l3J78dCX9ndWbwH4mbAlazcrcR8Ic0u3BLd0aFAq9xswyuy3yVIsBti9UKlswSeIicOM55QzjU5a
y97pbtY/6cLLgJqiOMbol+urKgXH2OKmrQsZxTfbPIjNF0pE+KJIewfQ9r4AF9iN0TMmf1ILBSSH
tXnNVfAeqY81crurnvpjmCXGB3uri1jP3oV74xZluzxrELo+rtiuWVGA2fMeoDtplL2C9Ck+lLRK
7paC7bPE4+ksWF3g5/uV8GPpZU9K9Mu+sBe6LtZJb007bEN52+a0Hvb75tG3GnYYCcR9nd3jkN2b
eeU2aWbcPkY8zzP7r17JjOka6Mqg5EYOxbc6ohqglDwqct/d/I6gQKs4hmj+0CToLcTsNkWEsyv+
o2vLIkFanQQuRs9yDnlGneBk9QzneTJRdJQFLwFT4K7I5gcbQGtCHfM24hoh0zfG3tTd57a5x71H
R5cZfkVN87gySVAVlxVPFptiNZqT8KmGGP0wXvIe5Tzb9t1cHtVig6CawotTmZFYXPfNsavvbhg+
+ItAoZT3CViKOEyDX26BccF4ofdc5nX6VC/2tavnzypV07bjTopIIjedGxzqzqw7epKiOMyb7Fzx
aNqtqGSQs5l4tUO5XO57zpbJHYZWlQUxK+HsmkYZgYbeZYXRTF3sJn21x3sZp6u5Q63OMUyk7ufq
I72X1rW8ZX9d1BeFuR2PMuNazoGe5hW7hhJJLKmuhzc+nyOEogsG0Tc3yroMlHUfXBS3kFv+IuGZ
wvapIJx2JQQ0vXEhQH1ymhxQ/Mg3dPVm9hvE1ucNFlQPhKkzcylWYcqlvLgPzK+OQnZe2Pog00Kc
6ETgpnFQOjbBQehM3i1h2dVtgZuigYDvmOTD6mqxu+kTG1bc78Yz7q/b/Wtr7Lr8xN4q1LnsrIh5
auUc9phBG9DXhMXYjLA4yemkvFs6aeqF9B6Camk5vhEnfoEtFC0c7oykoQ/AXTGch6bFb8eOKK+3
qT/avwz3083/0TQx5qEx+TG7NYd/E6IBmOT3uvv6z50o4o8oO/wvYUQS2PVRPtm92dGfaG9F2Ueq
tbOULFqEL9Gr9PPk9AxPNuPEHM9hAx3UcUY+cSox0aB7HAB6W2savRrTige8Cp4Fvq2qAkKhvj89
N2zGB1AK6BiUh+R2tVMuMFIs21OAvzRqcoMTYe7vXNnwPyF2x0frjrhD0kQ5ROG0Lza/v81/G9P+
w/H/KULo+rG0Wv/8RxTn7//ir640DGaUpeH5kj5oQZ7TfDv+6krjT2wHCKft/TcUp+WIv0iiE/xL
IeCAuf7fbWm3P8PNxiBqs7LhT/E1/YkZ9M8YQn/8ct4YoFS4Rfg84H46vO4/fTm5xY7CLSGd42/I
DoXvuHeGnPqeGtrPBKfr8Z9fDDds498dabcfx3jlMpGHjhOFtvyTJ8ubka6JP2CzGCASlqDGqJbi
ePXPf4rzRyzS334MYCQHCirIFO9PPyarrLW3ECk3To/vJxj79FwmNlUNvK0Lj8LykAxDQ54SSjaD
UDjet7Mn/hff2+8/5c9vFlHPgYQgebven+x3akarmjvKHetOtd8LjjlPa3mgwbL41bat/4PFJkn6
thooCwSmQzqQxDG4v1u8mNEKAIF49ylM3Di1W4sDU8v4UxF6ezLoRK8Gusp2bXV5lw8ABDZ2WzkX
yEuO3ELtIcACpIlntfJO6Ujb+VZZUJT7jK5Vekap9UK5058w5SATyDzg509y2LfQ74GVNdP7qpZH
L+qSe9aoDqnjrN1HIUQ3khGU6uB/jusxrNetE0x0Zf37XqKX04//y72EC/B/NrlePyqwvn+8lfAP
/oYjw8ZKE57kVoLBxOaR8p+3EpfbBbpDGGDx5DvvY1X9T6qvBcuVsSGKOJUIbiji9vj5LxwZFlcR
3Syu/CMuS8f5V24lAmfjHy5vX96+7YFnu57L7Sn8/XX8o8u1TgoayMTKUWEOicHjPevXO4JLVE+U
CabwxobIzXvAqh4y6M8V7sQM3tVjHhkZN6GoL4NQ1avUebifS0ude8de44bMwN2AeXXjS3iI6ToQ
zaLjS5+BtbYnDjCgPyO6hqb+BnC/8FylZIXSC+bJbb8mz0gwO15cBzFhpJF5AjBiz91vnrYXXglV
XaL3zhU/vTOwz6bpwVWzHy94dE5WxAYqha24scqOdhPC1jYxqA3C1S9LRG+mJXQLzGywMlI+0FA3
mHGICnmUyFiyO3cTrSRZkbe7NQLIPlLlvZQqee37j2VxN+Wc+0cj6FRIPcnP7yEk1uU+ctt77Vne
frXr11lWh7Rr4mxej11CL06hKflcjq3DasjYYB3GCV9Rn2UPwNFhvd9QRsLbssW+emTtE2s3wCPx
6ip6cKqcIC8bJZdBs8p3LVukVHbviVyAnGmO8YUrftrDkH2zU+CcNufE4+I7FqxCPPymR++FUxlu
5iTazhG9DVNKVhOP2YaTbvncqOzitfmnst36UkahtbPMgBrbk1nHC/Lpai+Ltf8j6+Q5s62nrn4F
4hH79X4szZWaaJp5p+lD+RNFjXDhn9kq3MIl507TWHdOFhD4BVXQWw5crPamFrHO+co3qqFmeLyI
SD83ornrpoQs1igoycFxi1vxp2IcivGinaJxxnPQznQ44NPSZR8H1E9PJsMOs9Y/8tx8pp7/sEq+
S+TGiCoBkCxyi1K9ZfpFj2bNabc51X6ydzExbAZ7xQzomeKIXIKR1UdPwjpM3bhNlLVrVPFQkILD
tDtWFDisd6IJvEMzTfl+cpNnJbHINuRiCkbNBBfw0UYrHabcgDDpPxPjfDatx+p7ObmloUlXNoDW
QG2om9Kb6I6O+bR4NGX5c8j9J0etvwQy8yYge7ZrHXj9N3wMOouN2wFbcbRsmiH/Enr6C8IAA539
4ln8DQClm0AvTixEX8WQgQkQZ6d27c8s46CP5iiP1Fp8jJ767o3jV+oOyxJHpvNAKUDcROoVBE7s
hqDr2bmxiBXbItE/Uo01mEJA15YvuZqbxx4gFsoO3gwESudYpOKzzFxxZnsLLXOOiF23REIKqzr3
pf9BJHanyFEqA4R/OUWgzcb8cU0v/g0NMAxxk4ebxTkmOHupMvshF4SYJD3ApAGAukK2GWc6kw14
UC7+Wzs9PIq6PjXqQA/0lqGDyHGyX2b17rh8Z3Ag9PyiNQA1YCEYw5rqzR1e2pn6rdrZFB5Rt5zX
ziW/LfuPCcUZykfQvY2h/MECBU2BfaDNX6L3oyOBl9ouSes26N4nsAwRl2fTWg5R1VV0G1mqgkGg
an3D+n8BwvocwpFdzmg7VcfHtOT+p1+MHqVm3i18iVXWIjl9gmxgZ+9s+CWmknAJyubJloPXPASE
gWhE6oj9HLPcS6BB4trFrzAQXA2OySJonDbaTcoLnQcgc1gSpZRDc9QkRTxmGS+KIfO76urwAaNi
Tr6I3cYT9T/MIML3uhNQjhvjaq1Hf0vSHDko1FhqD1nvuW/Ua86ChYTdqcPQu/IztVOYDAo0grsb
inHk7lys9JviPkh7agRUwZoOJEJPE0/qFiMJdtYRO2y4VbFfed6wr0KLwRoGVIUFu3ZtHIxu1T6u
wg92yaDCQ1Z56TcwADcDHRd86G9tJ8OuQLUPNmTCzfgwY4A55VfKJauPYXXuWaY/eFjcru3QuGhz
cAu6FtbbxpPLi+t0oAi9QH/D20ymNkl+I3hG9flkfkSe1x3ReYCP6ZFL5/+xdx47liNblv2Vwpsz
QWGkkUBVA321dHldTgh3D3dqTaP6+lqMeN0vIis7s3NYQOUsMsT1S2Fm55y912ZEVtuooL1hl1O1
4vT3Drjmx75Z0ss6tnZ/FiSx4PlaZmQbOjRJVNfsungW7HZc+OKmtxq0PN42Ia2n1gxQOgSfsdKO
O8C+Rp+3SwjIZHxk584b4lVStpcoihAsdf5LY0U0jEqJgpj/QQjsJFLiZDLQPg5mk0juekgbCJXg
Y8VRWxMFSC8WVbSFLz3V+nbdl8o/aCE6jbrfWqqzXyXxKKg5rWgBN7hFym8MeydQj05Y0EfpmAFH
B+CYqz6pCBXpeCVNSCYOEG+3DOg+pve+busoS1zrEqAYOQ1IIDEIkA8WDLcpYPG9SNNjVuMxJRTU
hwDod2DvfE7lREYVqlyUY/NJ6MyXm8TwuWqDKr2jZ2qA/95ZGKKZUst1ncJRGIAblAPv3oRs3PXD
7IZJIW2b7Iu59UkE7dZ3mlVS61du+GKJsdnQBD1mTXnT5nTgLaLlkIOMUPpgR+epA//X9R4JfzqV
5XTnpAXgzLLtVnWdsemgLW/LZJuWE+3Q+ksf2xtpZSnT2PA75XrbGCiXjUE7dbZirNMSB554cDcV
2TgXTwxvfn/tJ3P2VKx52z4zNiF9CW861Q4a65x+FscltlK3+1bY7aOIY/LfJIt/OxjogzOTqJ0B
mh9n9HU5olaQw2EKu+nK17KdA87sRDd2w1j6prWZtOQe0nNtAMltJyibRXyZwrcc+0AWKWyV/V76
vUH0lVrghz34A407GEMjNHmtgALoV8oDvxAf3YJMKskVKGV019hMj9QW5SP+dj3bNW4RoGDC/Emo
1pe0yKAV2ntaFzvaqTTbjXWPbL0sxmXrkbzIzD3bqxGlNRDCx9KsNmMRrALd2AUye6FBcS6LcFf5
vCA0RkYt/4y7WeqRrQlVSTnGTIuoSJ4su905RC22fn6N45fXUA9gyNpDvrfsARgC9BmAeIzp39tE
rkR0A3wwxChKeNRCGxOWehZj74Ju4ETAE+ebB4jLa59o+rZ/qiwU1Uy3H1Wpswtee5PubbO22Fc+
+UqmthgYuTLxWNrSedKrty7TPrwkZOs/FfSpPqNZlpaYS4GelLnFKvU95NDaA51Af42VyNwibM8e
qQ6fjF5P73knXYQC7HJ4Bs6FDQwkdb6c2FrrLUeaygMbaRJiylaJmCqs76KwgeLV2CGsm/JJq9w5
0MdYEw6PbrgQPmfofBXULIWMAjnx+XSsr7IYCbP36gSY9I9NdJtF9jrGRbxocDPOPv3gpi+LJ9uF
iBPrGK9bgSUkl4sAqwgUKHXsWrYMvXgbRHksW/fKSwxtj5IcHU9c7xLpYtYPdBtN18gKtoYsAdGi
mZ57hHHstK9lCpA9qIxg7REgq+Q2QPmy7GgVtlq+lKbl7nwTMS0SMvJxd6DJn6fMuU0N0BZaIV68
Cj5ntVJmuOsKJACjL28l8HFwmjorA7wlfca/tokCZYSjFj06HB2wmCLm+fnOLXCu6NNsA29qVpGt
zxz7rH4o8jyVEILE9EGQ0KxukmN3sjC+oOAaps1MB1kZppacac2mMEzEpa7ZYozSvilwT7xMZjN9
YcpHNtEvdMMKzzHP0LpWN17bP0yISCBLHECW7lPbxwFo1rOEi6l5tEK4e7JSuelKZ1OTKUsTcm3T
JlxqmdRup5GBkpeFHfyW6ZKZnLC08Vi1fQNSpCZAKUyXfmQ8abhaa+nvLALP65bRBJpe4vG8kzuE
pxgZCgbpKy13nxQt67KJr8L81lP2u48Wj83lucL4h9l47Su1jon3W/d+7eBAyLXd5KDNbujPa0G9
c9riaMTTGXaSweqP5LWmlRMpPOq2fk+S5DVJkxuG2asJDfFioHAlMqKqd6UL8rOhvsOGQuvWljel
q20hpxGc2QLzKZwd1UO4bIBNVk6waxg8QU8hxq/k4kE0BRjaJeOOjOEHS1cUcxmAHZLoLh6bLCyB
bW36e6tXDxwED6rIio3fED6F2v4Q4Q3RjafKVbBoQ9u8zhtBoLl2QDGy8/Ps3SNTfa1SfzuNESLg
W7aVC0akZS1Uv8YhSYRWLejWoBbvMTkfykE9JZa2RC14NZVGjHTH+Orr6DMYdCC98aPy1EmFmFHI
AnsWzYARHvBu4O2QpBGau2tTgh8KOE+bqKYmwDiOgsthf2WKlJoE51HcrdM0f6oK5T3Go2qJ53Z3
IpPYkFO1QZBxPUXsyBEuu0UZUxMGVv/klNZrngqwOl50hZvvrZqidZ1nD2EFkiXOIFghhlCtt0wR
qB6a7royx6Uv6x3TUGSJiK36Uty4MqzvK5Fv4jrFF29yOmVceZtW7qafZIUks/8KJobupGcVLBHE
grQm66rusWJ5qkMIZr7RaoL0MKtWQ9TKBQSMZT1kOy0Z8k1tJ8w34C7N4coMWwiDk112NIaGU6J4
EzJnHYHJcwB0eO9OFh704kJ5bwgmHLIb6C1skFLPkrVk1SQzbDK461W5IVThro8DPFYSvUy8Lohu
yJt6B6Tz3kHfXHJwT0mNRzC0kHm6rNyjh4CqblNc8qe8yW4l0sI730YA1XW7WrTzEQeu6/vMSY76
J6V8ea7Jdli0kxO/JgmGBGH4TCO0sCIztFNUCjcQscMPbDY6ZL4oDT8D0C/nWMT+3KjLjT1PlFas
21hxg2dgb1gQehh2PuFykWteGkyXNzrGilOS8OxVqP2Y9UWKsF8GtTZd4T2oZfTII8WzP01nILjV
SpTSWTY2HF/O8yEVNQ8wAjWDiXzfoDxUUEZKfUNSw7svQjyuCOyMfcJ8BoVpNewqWLtbLPGvmhnm
DzT5NAq6wHwnlqV6arBpbMM66zZeIKNt7pfEY4pZqJWo4oYS1iDHTOt3pPLaZF/MfGR8QtYGm4z1
YMH3gREZ6iTba8Fo3tmTD5aN0y9ljkaj6eKzlR1KDDt4V3N8rR75wSv1A8WMIJtNA+zSia0lAbUS
T+mqn9scTdKqM0Mt4zp3/P6Q5S5KS71Pxm+wGEhuHKthzwoEWwmx5r4rAu0wtbPyuRXLAhkdDQMG
5qPuKQhZcnhKvCnbgyAfnptSwkyZGMKjgtKLO2cY+i+f8xSRvbbc5hbTTB1EHlzObPyW2B5FL+qz
9QifC/UKcElvKWOqIOb+dsGUPQjXRlFO2xYA0lLWgbvVeB7eAtU4Ww9e7jsL+aFLcIFVyD938/R7
WLFTDZ+4u9Hld6CIl2biWJfeacflgDL+ZFkDE8nCF/6uc4toB13WXGWU6jg4UMzanYU4Jy+pf6vs
4rIfEjwfxf5GcfHPcFzypR5o5VIZilRDvBhMheb+YslSgumQJgzinmSyrxyzle+DmcUX5nNcL8cy
Y2BRpbYpTd2/dH1YHIu4tE7QapJVZujHBBdZtZgcPScURPDP9HrR3kpR6q+BHaqXUJrMrmpie24l
/O0IVU+WviMm4bAxNGTDmJxud5LBY4I00tpVEL+LRWZH9rdcT7sRHbDVI4r022RfMUE4EnyCK4Ue
94mwl/q5TfpxHyvLPpJfjrcYGhrj8sI0/YPFpwJNacnITkmP4bg+486pnwqMGWwyPpob9KBAtKY9
btxbw+YZyGvvblDFG5ml26r2D31SB9vQgErkuAZgrBbNIpQ2v4WgP2KR0heFLFwXSYs9HssoYRnx
v4PZUVIAaYcSvXWjvltRyHcXR+vNFQZVvCmSuj5fOfidqD1y4s1bshQE5fQWf7+0CG6W/l0Bp3yr
c1VGG1Q0Ziy1Jf4hSFfwsyh2gh7BO3lB8aZ2S4SATZg2C1f2b25bPHWdZ9xo+iA4B+TH1OrPpSbz
hZkQgp4wML01pglzkpB3hcg2mZvjB2+6bWtNrdoVFW7abd0reR5kW2WresbeB3n5mkALof7uw3af
RXEjlpaJWGl2KEXI/U3URW3Ckpq6E7SQQbzbPmBkukTucA7wNpOejKXpxAnZWONApNuaWSYi+6hD
D2iUBdy6ovW3Tk3OxNICGfQN0hM9z0k6AXd0YLaj8vq2Z3BKA4taisOI6l7CMhsZrKh0YvXzlQtu
BgLhKjJ0gWgtrx+0psIwKPl3D36AryrSZHqapOh2sRnsW09K+MI6qCmzdBGSdubFEtN89Jjcbt8L
g6gwS/rjoaVRwfYKDxc6NlHRChzDiegCMIBTZ3gbq6dC5N2aDJoqLdJw4gqiObcgR3vfBUrfIj9R
7wb2vRVgEgQuDqOxtgJh43QbLbS2qupPhTL7O7PFnLxQFowamRazkINzCAVzggSP/AsMfmzie8qr
6pPhUbiZ3CZGq9Uhc0SLEZ6HLByOk9PQLjHNsAOJBrft4JDJYLt2yeEnC+rbFCvva0AN5i0qRR4N
NaTgbSPIwTJYsWOSJq5NGTwKVT0kRUNjEW4OMm9w8ZoJBHsiuBc1xJZ2h+DyEtxeGDVPt3Xfmtup
9vsXz9eKU2rRaYPIdjBZayltolfLwDsEj+wFXf+NMbSXzje+WEaWPZeSYyl1uHYFlgdxw1jQrRH9
qtKbZ1pg/JHRf259I12TzoSzlezddV64KJqcpQZa1ObIZqcB/BwcgadKvpiFuKeTZGwJj0Drklo3
/SDRTfbFNrPlskmI0mVe+dgg/UGIIFqG98FNRB5aRG811i/WZIBYtJN3UFfIR2Z0oWaLCluOVqE6
oZne2Fq0nkZu5AK/6abjTXIRoBmSfl049pvQ9M1XfyxQz9AHW/ZTJx+i2lm7ZNNiy7iQYSsWKEmv
h4aTA5q+j1SYV6jZyJL1c7VS7pzwHZPZauvFh82zUrIqryyVXuukKKxD9M9uRhy47O9TR7TkZuXl
HYR0d20KpOiJ+ZRP1kfTOm9t/ADaDORUsY6mztqm8qlImUCgS6Xn1GbIshIi1gwbQRJKbj+SD73u
nUcUlwwxA/ZagPfCxBKgGzRTYuBabb8q6I3ZQXHT0eXrmhJrBDTRWGxsVgSf6UvW6hvq5kdM0uzr
mSADBfY6QcCwzSD803AVdxIfPG3T+tIrde17cNsooE/9ZG0jnXoBt4G+jsb0M2w6qJutvIOEF6PF
hOVFv2FXYJ89JwaHPNe1NpaW+zeQSmJSRupP3JjEixdFfkODGC0Ti4HTUSv7vX3v2PZhLGluV5H0
1i3gribqd8x0xLMqOqqC8jF1wg11UbViUv7ZR3G/xUrartiZYhj0ca49MBDP92AhnWxrORoqE+2o
UDoj7+sfXRPNnRyG2bp9C3nkW4kcBU1QzxGtyL4a7Nv0V76G3HhyK4XzlMgonviYaG0i87a1y5ye
jspDH9E1J1P+NtDL5ED7ecJc6lebrA+ajUjRjUpHKsj01qkYh1cnTfdegH2ZfYWE6Qx4Mi3pRZMR
cu1E7bYehFg2Y8PwiGHG3iaRsMAYMwdm22j8lGOtPMICpsbdAv9EMWhUXDn40J0JNcVIYWTpwzPq
4GCVd94JpKN51giuRjXo9reDMrRlq1PFhhDLiJlATmeHI4KyNuEbTi577nQqq/TWLyN3PaAilWYF
VzuOzVeFqHin97qD9zYIooXnjfG1E2uYES1Hh7hKkMzQfnPrxt5PEGzvx6lLXtjIh2NRhO+T5kcv
YgrcK7/Brql4XALNoTxBdaVPcDOCsjpQFflV4q8j343A/WLisBKLd8JtxpPjJTgBYEOLtDj5Kt+q
CdS4671BCu6+0fbQaEkxGPOs8dzaxgL0zafJulylyXM4MyMYDy07RGcTXRxWNJBuZoH5KlT22QTO
sirJjMYV8s2Mw00+8q055i1k7yMCTx6qunX2Kax4YdCoBua/Jvyam2RypqaO860HkLnDQoUtEj6v
/UKP+kyqaniCArQaA5RBGaKwlhPGwkJXtTWR4AI/PEAi2OPbpKvNEo1Ti5CYqXu1K61edz6+HD93
H6Ye3q6MjlocH4xY7uI02XoJ5yoYkU7R7LDILOzEr04RtpCrXjd82FgBwxyTpdrT/WnFSGNchDke
ZT3yWNRiviS9q6I8kUCzNxs35dSq7J0B8FrY2U6USBsTH5vJohRA+8rkMpJPoFnDF1Msvi5YGTNH
8yzmE0L47NFgUiolBgHRLF4B/R7v5MNQY1op83AP82c/Dv7Rz42zXTukrXeU8io8RqI/sDECtYlm
UixzzU1rWyVOeEoRyXQjTiw6jrp3TA2EnOZkPzUTtqCg792FO9jGgXHIBXn2slOIsiqtevGZbq86
6YszKEXy98iZWxJSHy9c7BS69VjEL03/hTl7xdSYi2LMevwpsj/bwHkFObSopdgVmWUwwMpp+ArL
eyhsKzvYcCKZ11xZ3XQpouit0OsXnaimZYbJQhEl2QdXVZdyWytnXADOFps4wIfgUWF6BsJnS2kL
n+MZxwZyR5GQL+zGuO2qmEAtrkMc9Rs/IOXaxues68c2IJy+bFkdJpdWQ1LoFBDQBkWuQyrd9A7Y
zXgC35kAGykLnfAQgkAp+6+yITNWqW0w6YqGw2BZAj+ycB9kQn+ZLIhwpSWyuRaO9aGYdnTA7+cR
Z6chA8dyiNg8NPJVU06vdlzcxvGpTwaIICXuzlRQwKTFpeIqnKbEYAE3nIuR8PONMVvepNfk9qEM
50Lz3M2SP0f/iLu6f2+ZH25smfDhN7qjARYqfA+qnXtb2yAHpHUdl/SB+jJ7TEwfLao3ceLu7jXO
GrtJL1hw1FvN8xWDzuofLRqyceXSpG6dW90MdhPYPv7Ylp4qQ40QtaTH1j6wjuvGne7MQYS8rFMd
P1QTetyot76caZM3s8kSIDtRk2HwbNYAi1KXyaKJYAjd5GIYjEMVTHc+RxChh8ydGZEE2VfgkOER
oQp39Knf2opjK1vNdcUiL8t8a+FCq5SJ528IlnnsH4M+O1pYM7HK4JqVSYbBytp7xHouyGRMP9hQ
SM70RLnJNeDUEd31pijqlWfCYaA64XCQ5de8WnOO5nRHLbR0HIZymGbEqq1FsSpSXL+m7C90gGl3
KRKwQobBxjcO/rss1M55SW0fy/Rb0PRnUgiehAfSe7Q8smRumAgtybRcJwYLctFYq2CsTjmHwuwp
7bH9+QxSLJeemqOix8xIN9Y0gq1vDf/OTcqP3krvGqDr6M70vXBamo/R0SsRDBjBcyKZ4JdG+ZUV
yBFGLdi2bCHAzqN5VDbS9LcDMKUdTuPQeFfEFZxNVfsLoxFHPVBqhQ1nrXXh2sv78dXRs/opmtpu
22s0/yRNoRVnxl07ai8EXK5zsuI3wu5X6EAgX8KFb2RyENm3NPavWni5IHDYHYdLiDvV1fv7wgCs
aLZf9DqZZ+qwWxuSB3oXPITq8puRYhWF+kIvu3VCCMxCzY72tj2apbrJp5c5jqREraeXqMVSeUvb
bmuFYqt8ULAoYwgzWQLZ2X53QxRyZHVu3I2VEiPRsiZZmG0zKJ5t5y6yruMXbnvVlGzN5C8gV7hm
PLCHurQZCutDq1j3A/S4eaefYMygC9Zop912ZsM5E0lHHqhri8CyznrMVLAIGPx54j6XxaEF8xqG
81FAoDxmz6YC1Fduzo7oas/ajHugyDo2skf9M24Na+Ck1JwIrduwy5Jto8j/Mk0yzna6SwCPzbMX
udt2DD9GIFktcUB6UTBsqTiKQkQP5KWZzWqFn26VsDfk/GHeTO7MpnoKxwrrABAseJQdTn/Inkb4
he/6YAdg1oEx7anxF3XmrIk0GhZBG+xrZzzP2RcoOhG9J8GTrnWHxKC1kt1y3Ow3MVPiIU418NVv
Noa+QGiXNmvWOgaT0me0S1ydblFb1AZjA/OokOfBN25Xk4bqew4abPgxcVtlq6LRwyVUm12OFdiC
w+Q209bwEQvGKKsmTPdp9man4qmT4zU9txQl8RMu8GNXk85MIu9kV+EtCDUfB4Y+Dmupw42N4nL8
NH1KJ38UX3DsliksoRT4iO4l95N98PJ2hbsFfnt31TM0mSlSVFRlsx4wuq9jcp0G0D6MGmfMNMr6
yeXJHtkf13mVXFlpNT00HE9ZIEMarrRTRCAO9gitfCbiTMb0Afd5G9XJvUcijNvA1FMuc/LMO8eT
W50qXcVXSJKm6wIu/mBOHHX8bz+p6v6IDvirQPS7UM00iPl29Vn86noI5n4WqpUe7swk59HwC8gy
cAkcMr1ylXzLZZ0+VUNPIzWCL0t0VwnPBWFGa+IvZ9S7/oufhJD1nxSxqPlm5Z3n0sPTv4twfydV
jXCuO1lr5Avke82bl/rcaYOeIKEqWZ7cVZmmfaNt715SnBn3LoDfDYPLBpL25CSf33+Y/9Fw/0Oa
pmtYOipI6SHHNbjlP92n1Vv79m+fxBK049Vb9vkf//jf7+PnLzLMP/z7P2SZJv/SD0W3KX9zLQSW
PFGmKZE4/EuGaei/GQ7/zTcaFieVwP9VYSLQFIQuo8s1PcdyEXL+HRGm8augG2W1EIZBQ82Ts+Bc
yN+JjofA9nuymF7HfCidtehSp8K9ViNDYlifSGkQSOXk5T6c0fm1NdYHkl1EGpHqXdbuHeAw7EJI
Lrq0rF+LpqgRQPRRUqN/SllBAtotoZAff//Buy4/8/u2/vxsz2/lv8/P7EdRYtoIwvZ//fpL9O3/
fKTnG/fLL4BGcxNv1Wc93n02KuWv/ojTnf/k/+9v/vNRuIwlj8IHxPN2/teCqPgFPQsa9s8eoTNX
5uOj+FXLy9/48dBoxm86An6C0YXp4PqyLdaFH0+RZqDK1QEJuDwrEG1dgYg+L+o2/I9/WLMEmKGK
JwVGEkv+6yky9d8wg/LM6cJ1edbNv+UKEM6vQn1b8ixiVrAxIRjzCqXzk/+8QLqTR2o9tr4a2dd0
JCfOzK5KEY/JMstVVe3p1MciYlPMIJGCqcDDsECG4zUa8FE3tlOIp5GZ07jDbpirkdYahHT/lJg6
oW5LvbbUnFqR1V/ZACKbqpWJSXuJe0vzyCfBICz8PW/yUIL+sXKpBLD+xqueQD4VqSVWvkHEDyA/
Mxo4tOIRJq4Bw3VGM9W9CC2AeE2HAdhVfkZ2Y+KjVmi/1H0dxiq9GTnR2c+WwAUHYokNDbV9xHQE
KbXuvUUZaq+DsEM5LqEGDc7ay4ZCUiAESUpaZqDrmP7wwDIabPVqPZDt+eWH2qxeEmYHxNOqvfLO
U73eXpdOlr7Ak9DkXvYmk0g9Iw0CsbMTvMVZrypQ0xhSgf+Qo4Fs08WBzXSMo7BPRgRMU60iAbbJ
qw0D/ZHEFuXiVMpZ8IprCZmlQmlaxnLjCUxhu7YGkXdbxFYONqirUFXjnLLLbWSTH9AI14Q/KjA5
LcJAOR1BD4kWcnCwk+fGTcazBZIWrU1bD1+l4zfqQwQqya9K5IaYC6ImuGiA06i0XMv/MHSribfW
EJX9A/1HUqEXSFHHJllHujtFRCSFljhQjqfuJ232MH72CJerryXs2eZI08tyKFoLoOwhsyfrAK5R
3HZ9CqNFuPXwnplZhi8399GJxSjO77TCpjoTRidotKatSZNmygkpwUQ+zDI8PPPLqDI4tU/UPq92
HuX3U9YEAC6GAD8rrxoB9kQKcQCtA3kjze+7rXAa5nYABa0VvwWwJCgK86szOV9DhOq6+wj4Q0Qz
IAdxmhCDdF1LwHvETqu8B7wpkR+VFaNsmn9LEq9rSvqqKvJtHpFqTYWReocWl2VNlRWZDLhpKE9n
/Ok0WCadlxmntWbYaxy+XnIVK1iNm85Ix4dS6eU5lCjXD5kNGmeBSCgKrsn0MBFMuXkEkLIkfRv4
KDyCiXnxl96VrrXVG8ELMwM7nHMqLFOsxlZP77KyN1xSuzTb3pIqwZ3WAzEGW4fQs02URrG9QlGQ
3qUSCzrqQg03XxBhHNk4CGPYPxg+kc/dJpi/dW8gdMRu2poRp83BbUkOpaSKL8fC3Sm/NF6imnKF
G1V4YkI66legQmops5VtJh23jdidYWbXqdhf630HvimNUyBK3JQq2ve0BcHQQdx6YKoZZoxLzeQ2
BAyrrdwJzAMz63LoFkIxKliE6KKDFdS8OWQ0S7VTaqITXAD+GmpO6hFuBCMPIJ8l7tjAzR1KjvRV
IY0Ly21wz9kP17MPqIDGuO8Dt0qYrfTbCJdNehVpumIC4CdIzwCwKMCDzDgRGGmhHT53CMoNvgAs
BZ5HLXFXE82PN65y398MhSNu47bFb973pqbdexWqAr64Btosd9+MvirKvejJN+OCZ4gZYleAQYYZ
ROpDECHD3HSEG0t6VXlE6Vwa8BgWPUlE9S4aCFLYRLKlFDbbKiUciHmsbq6mDCf5q5kV+VEXQlg3
ZtkT8tEYI9EskFLR71ZE+r5NtW3fZp1kJTcHBzVWMZU9bQ9EyV+yEeauY5UvnwhqR3zoGhG1aVQJ
2zglODnJdAIsEmyVMr3nETTDBfAQVyvm/DGcBMiSae3IriOxooPpv8FS0fPAZ7ONPJqBwlSOjsL8
3HelMAlo1SREuKZ0zEdVSvnmiiZRBBRLu91YXJpy5Q9hktzb/gBztNZ0K9oR4mTYezE4Q7exA8a/
V/lQ6Pd0ciq0DnnsxIcQl4e+iVxpvnehhdbNSwi2XpOzk1jXehb23DutbIoVcQ5ZuBIjDieWJVJs
V7oiwmjZAI0kum4MBRNoFJsTphK40EQc0UTzXEYGephUIyZVTABySSR9pGhiTcjleD+nUSKINgmS
pxNTh4qC0U1lgEsimSLYTEBeWnmy40yr390g8ANr6fl1TQ+P2J/eWmp2FpTfzHbAijDqTSE+0EHo
D41LE4pcOruL/WHpaZnPwtLRKZfXdaBG2od9ig4WZFarA/lD2Q0fMm8C+sAs6Mu4izN1gxcaoAN1
DvvjStSdgrNHkxPpFieTuBuXWAPNu8xxVbsszX5K1gOtKGMVaIM9XcUNVuDvdGSCHSXMu22h2M+W
nFHNW8BHEstwkllVQB6eNhlbG09Askjp0dkIF9xQbacgcJPnhFhHk5yIICb5d4k+kOoa9HboNiSh
x1nYfkYBDbhjk0DFkSQylkCmsOpqbvvmgkkdEE7yhuUrLLTCzRfoIs38MU7jgUZ9NrlOCH+am1vu
05gaIaUQH3t/WDOHDcczNBnpr+0wzLqjaFTjHmBE985WmFnEjSPnAlbOUmYY3tfgqEmwXrJAuGLN
wMGkdVXoRkmoYuTpCnGqtIzBnpNlyaLbjqY2kGmRAP+Y9jy6AWuTOXoyPEMu1JzXqrXH5twZeqmu
wSHSTV1YDG7qpxLAKUEzuEfNuQmlOcdQi9vkBmp0ka+8qpdkbjp1MXU3xA1p46Xya717aYsETvtC
q6sJ00U0jNF+NINKsqFFWV3f2b6kjqefE1hfRY0W6Zg2vZavhV2n/gtENYBYWejKCwWUd+bCEdY2
SZG/lyA8ECBN1RB3rz0kGXT4oR+Mc3PNEYeI0wDN+bAOOwKz2+y9IumL2PuCJPXT4PAa73097qN1
PoPSbyg0aI+ispYkZ6giD49jAIHx4DMeyndYGab2OeNJ5ynUkW48DUSi3deZyl8c0zLMBycz4nSZ
u5AYtuWkl9FuJjbCwh3yjnhIx0z1ldkhe98zZIu0SwpUuL/rvcLOCBzOqggxmCCLYdG1ocEP1Vb9
HR03OAN/v6g543SiSPpqf61gvlcl/ypv/tuVPg5V5Z+5GGExtpFqfil+5r/zo/hxrN+oU1wp6dVi
OqQq/z+1j+38hsjANHXL+mGWxvf8z9JHo4S2LCkx7ZMoQY39s5GR6sc2beyNOBmFrQMx+1s19K89
Gd4qcOqYFw1TmHzQ90Lv5+JnisGZJwlCyzyRBjgqOTw4FWHaK2qBbDm1vdpwhsOkVM1yn7aY4rde
7+VXVSEy++nK/UGnam5E/ewh5kcxbBzEbKqWI+gB/VqH5d7YaK6MWIqLoNnZJjEeUouAyxBkh6NE
hO1t4gb+R8XJ+oej/0c9/Acf/WsnwTUFGi/Jtji71qXhCOymP18Fpwq0nsy9gpjG8NFtDWb++fAZ
D+4G5471Fx/2a735/cNsvqpnC48PFr/PR6ER4NgcncoVkgNYDqF6s0ot2f75xfzjD6E+xirLM+b+
7huFXV6TeqSVlImRsUcrBtma3er+zz9lLo1/vmUMXB2XO+XNX2WmP/x63cqma1F4EoGckFpva2A1
h6C6EDf6GRjTSzKVe7fLbsiq/bHe/D/vl+Dl+P0Hu3QFTJBCdJNAB/z6wcUcyBW0THZAgeBOUBU7
+ybp3eoJYrMA8IozFxV/ob9Zs2R00AqP+QMFCxEF8NBWim7vCgQGIAqr6t2HEW4Pw9PMG54iqysn
WpQas2Mtg9kGPcnsUG7Tu166zWBd2sblX6tDEEWqQ/5TJ07i76t8nACg02/Ym+hnOQiZjUkiXU3u
16IDlurtPWqCiQ1aKHvpZZH2SBTVI/VaBTCjVsj/jBZCOJD/GSJjlQ1n19GxGZL++V37L88GNxqf
PqxzXZrMJec14aeAHnQqhUboBvDNvEngOftqXYNB/otP+S/vlLR4zAEUgAMhyP3371QbDU1mtEa7
ojMwYy1rThg6BzgxdDp+HKz1f/6tZnzDr88iwTtzd8kmDURyPPr1WzlaVmItrNuVISEwaQqqGccM
LL8lo+4qKewV6Fz3739Jh56mDtHNpb1u/64F6Xkh/nWSOZgwqhsw3cmuDRtqFsu7ycco/Yuv+Ac3
zqXvJXECsmLTPvr1K048HF1tuMwz6ewssxo/kwLh9BffyZjXhl+u5Ixu4d6xBgs2LWf+/Z+ej9Yo
Tca1An6TneSvrsuXp4dTIuWpisi9/Cd757FkN5Jl219pqznSHA6HGvTk6tBacQJjRJDQgEOLP+rv
eD/2FsjMKkaQxbAcdltZTSoF817gAu7Hz9l7ba/Xp0ZXO+FmpkOV4+tw810RK8x30pXurTP19kXc
oHT/fvn/6dn/g4b4Dw/7Tz36s89LlfG5iD+/LTP4Q3/2WBXteM4a/jJjQYTruW96rMLxhAuCCRET
TB5ejD8LDbr4yL98i+Xbg4nC0fqfrXpT/cG+wd+mvS+X5f1vterfPrg2RwGWALq1aIh5SUHtvX2i
pNP6Zd/Fn2JvwALsjiTZjqzPP9yTy+8P6H8VXX4J4b5t/vsfS33wr8f2zw9xfayWauk3q3eDLpXn
Lmqs8BP9qgV5CBKlQSR0LPTgfPCG/PJyfHKUQMr4HoCXt5cT2rOf+ZP/ZE5ZSv4NsRHX7UTY/eb3
F/Tzx9ATt2xPOfTN+eXefQzs0TFxKnq3VY9ZqRB5dwuVvA8+uG9v667lvvExnEBIbLRtm/f97dVI
Gm30jqzHOaK5lNiB9QDYG11gJ82NHxlspq6rDynxS2e/v75ffbBtSVrvkGvYyN8VfCkPIENh8WgR
gLyxzLyFQtfEJX2Cqts6ZHtBG3aSc1Jaqovff/LbuuX7JdOmZ7rAyQ7Ny7u9ooxLQ9bm/FjJEC3o
iB4oWA9OM9tkqbDxH1owVHLjcF7OdqWNI2BbenrQHzxGPz+wC1dkOcjx0LJPvvsWzhTrbNbysUsi
taUGva00vLcUk8rf/iDfYfRqCnqXDvvVu18Y6Vw0uZH1iIO72gHWq7aYy8I1Wpnwgxqeqvn9Wwhg
xeNv009xnSVp8O3TBBbZGEQVnc+TFWbriewqVFLByHviEe4OGGGAfUoCgK+INOmDY2j0CKMFsdX4
7iZnttCDL+rKph2ikeC3ICFnEn3kih3H+pzThEZqYLZ1gdsDsezGmce03Pa8I7Rxp1l65PPG2OIN
clccJEALccwLevKCQF5EbM1BY74wVlLImvuFY68CMCBoMdKwXRkq7PNVUcFL2EPLtpoTqPnzmWdD
pYvneYJrCwYYmkXV6c8AXC111hh+UFx5HBweLCedXcxmoygPWAZ9pj5J0vsIRa3+QldOV9HjHbwR
r4iPg90gyPDG6cFVrqVUrd5qOovA0Gg+MTXK8vKVUofsPfIEs/4oULK+nXp0yCtH1xjrsjQ33IOO
w+aICAno2DOODgxzta0dpipYZMIwVEszNUAR0dvj1N+6Ip2tk7kgaITUgrj/FBlF9FqLwvZWQR3L
BZZoUs98xtotSGVD8nQ99xAWz3vyxzp6yTU9prXpEOhYiL0wkggVaSuBs9+AGCCkYOOwzxhXSGeJ
JkLNMBaNz2nKpVGTXsK/SmtQTjl8Nx8PKq641jS2YPnqXpPVBI7eOCe5zajrJ63LOLGu5Ky+iX0G
O2+uiVRCL7C0znGA3gyMU9pxj7+gxm5tdSlhL4RDp5XYoXnuJTV0akPM9XDdfR+S5WA8W+82z6i4
Izyn1KMm2W5uzI9PkMm3KZuBum4ZujkydDlN9L3FeCFWbsd0LqvKkFldrx2PyV3HMb29zb7P9Kxl
vjd/G/UlFG7M/frvU8D++0zQJjKbCWFqaasmVzyZ7EVFmhPKU9w1BMyWUBsCHx3Hqqw0kkxl8VEx
TEh0ukc+JF/wN20l8vOICAxx0veBI/YQEeqvw1QO84oxnHfmR06oj0oz9x6Yaoea+ZeTfUmyUoZf
9ch885wQc8KX6gqMwgU4d+Oi9bI42I+setH95EWyWptA+uTercecfPrS7q/YFuzwgukkRyGzKpKn
kagJd9/XwrMHVLWzyc2QMAofIkmDcB/Njmedtg5WSDwFfo321F6O7EB8zeTERC/26DAbrVb53BRL
/DR8oXVr+sTaGLgS9DN83BG7ZGiNM/M6x+RfVdheQC1xaAkfhwCBI2pw1D5309D21i196iC4iNuO
4QC5l8J+ZHprW7ckJojo1c+RiL40uKiQfNEpNk365V0uS/ymJpFAq5HXHUWOqBwgIUGb+C30CVwA
Fmbtdgi8VdXUfXJHE7vGkRjXEaI/qMGFDQClXOgokMikfWo0IXqgKArVujAT55KE4QwpEJx4b1UM
fXbV2A5JRiZKfh8ZFlMy+DG9QtBPRp3GRK7lKRNB3OnarLMrkxHfZVfjdl2N9besoEzHI+3qAMc5
uefm167ihu6aOIm8NQxlwqctXJETKnXTgW489NFZzsrSrCezS+O9jht22Bi5arpnBBJchYT13EMR
nwThisuRMzZK4Ke4k9iG8Kqj9iyQDt8GoWvflXDmaFOGOSo+v5zrYdcnTuzspBEQgyOLLgYVbdfR
WVi68VMzMd1mmU/GSxMwO41+jpwIL5oAjWBchD0K9sLOLzhmsLSbsF/uC9S+n7y2Q7dtp0bwRIZ4
+UI/ub8d7QFlqBvJ5EtEKoAJejVuPjmGgEla4QnamG3MiLLrWoGgFQjAU8nPx8DcTly9jqzGsKHK
l/6nhRaJ8FTVxQlqytZZh8XQPDQDBKjJs/PnSA6acLe6qJ7bvDRGLM9Ql/QIVpOcDjkwcTExTaaG
Et3OG3OYrIk1x8+2m9soi6cMI2lnMeo2Roeu71Sg8Wyr+MZkavopGk111wljeGGFwnNedjF4cbY5
E+aSW0tmu4B1oG6JGQDXHLlfx3D0mMLxMbTZKwhKGy1qpg4MWcmAntpOXM9SFSS+M5lkHkatSM+D
QByQeEMAyJ+LxoqVz37awooxGfdquEcDb2IOySTv5KQ2tCBgz1phOpyLuRmwS0lnupxsJb92cdqe
EgmPn4ZfYNg4bKyYvNNOZme8OiReQUCrIOuCul0XPrFJLLQcBjeEskUd40OQGqsy8cYXq9AMQVVP
+MRqnNPwZUrcQq6AhFqEpU0Ga6HEsgNBZLLL8wxzDnCDedDPNS14NH1mz++CdCX/7HgwfjalQ5mx
s6Yl0Yw5UNEwXMayg3NJ48Ti365RC3tNn27TvOxOo9TuSdogpSbZVUaQPvLKFCYRBYWMGHE0TApJ
qwHk7kptX1tNDAXhW8H5n6PrP0yX9sC/b5Cfx+GX+s2pdfn3v59aTSQ+/qIU4+whObIuypvvwqBF
QuZxwKKluLSoLSRj/zq00lI3MWBznlz2Q3fpDf5J+TPNPxwYmMJHUuTQBULr+Jco6s/z4+94oWh/
3tSyHIw4HghvOXoJLKc0yt/WsnFdTXGIMTEIM9mf5MlcwpZk7pStB8qsVwge6FNJ4xDuwdAE4+Gz
rlqBDKQMjL1lUjquo7SfKHwMv8+wHHEkeSWvIK4uB88yzkUCTWAPrI8ATTVUwQN6EEgtjHiLF0gq
0XMzJuzqbWF6K/CVAI0dQFPHnajL8Hlgsw1PDWnOx54k8pCqA+9MgfX2hLQIke0CMxfjsPFzmo4k
OAuiCY8YJOn6jNhSuExYJts7vGZoY7I6wEQtk6Kat3NDoD1GNtj9X6dZIwx1+snENZsm+oCx2k22
moFWuB1xIw2YBrBeiP0EDgX1ASmj4ktRZX5V7Do/6xVbX1d6bslqUPjqQAXWWrAAgjFgrZdTiR53
sqxzB3YBicKMZR2KHqisaDz62rJWrmEHr11Xdg8V0fPTqpqCgiwWapRd1/c93HrH66+JNOXtFdXE
5iS6IbpMO8g9G6sz4P2XSD42o6yqeqW7OAg2DMnxtQZlY27qRMtrzcKyI9FWEY8tgnjdTkSXmYbl
rugtJ+cI3T2xtigmXspepZCpxyK68RttrfIx9dHU17Lf5HgTP8Go1qD/AbLHG7OM82AFHKw+CnDK
5JiEJKKdaBJg7ViYSRslh1wzTqVbu1FJ92QOA3Ym4hcvGhlhupuobmPSRXd1JImN0kq/KOkv+J9q
wM+UmsXjRLbeAWcwBPJ8dOf7GRP2K4WJb0LOIdEIL5cwMA+o0OzWZgIQ1WM0fZMDvxKLl7Eky499
l3vlkK4BpwLVQHlLeCIlKJ1st8MZW4/paR6SDYVZqfVGsOC2M1ngQ0KnsT4PbCa+ienDb+Zzipd0
2mE615gkYw5Q54acTSLVEBZAamhUeTtPdnKiqtrfkCB+2pfj2Yx/qyt1sfKx567Io8hWURaDcgUb
UmBjW9Wx3W1E5bfb0etOGeSS2xFlxXNicyKqYcgiJhCbTgsyKEbXexlqXW2sEQeTXyEcMMEJkFI7
M8wBlhRKAD5RlGF7DkecBJFx32biPlXELJSqbXbzQEx1NulsL6rudNT+xkQUumu55sOU6b1s3PtA
WNuyIFjWg/cnmY8QEkPmpiHIA8D184pk5RGYzXPlZCdxiap+dMKdGpT3BUvPq0HeUuIFlwbH1Zui
Fu5aEQq1kJ5493EIBZowP2vCywDyIttkg/sKWA7z2RSYK2qUkM6E2KS2rvZeZ14ss+p1FBjNuhxx
TTKzi597fu8T/F17WOqnfkMGO0U4BtgyfGixQPt++ElV7g1qiWg9xNkn326DTaVyb9Mb3bl2k/BJ
R/kVyrujOemtQ2ImeKq7+nh2QT602rgIIxJ1guwhWsQteUgCPNjlYQ3SK7jDqORcN1rf2Xp4MvL2
giMttV97IpIwA0jZ4Rwv8ztW9WqN4KIE/kS1Ug5Ya2Vss1iM7jgdD9q5TgaKoYzYjC0oCfDvYUUC
NfD6dY05eCvnnJojLmygcoLhk3YgtkEZkOtaZ/HOI9ZmVUicOeQWfeKsBHPYdl69pE7Pqllk56Ac
L8OC6Bizp1o1A8c/pdLnjrhQUye78c5F4dRr3dnXdWNizBG7pLTEyo9UetX67QGjJtKg0j5q8AQk
Y/AUOeq58KtsrRN/CdUeH9oxgDY6Al4MZ2FvHauJzqhC11XaosVwRHIIew6/hm1tOk6yi++Nzkhs
nREFWJ+ElUyOO9dIl/JX0xTrTzy8nm7XXGq8xeepjqNN584v9Niuc9Oujp0+q/d4oB+zLMxv6hL4
aTaMoG4E3t24lfJgBu1Bmv147tUZviM3xnUoxCa2qlOyFrYtWqptkxrJE0OAfa3CZ5QuCvCFusjy
ZlO2HUYZyWOaVKaP0Sn2NlFLgAuKp7tm7F5z7ERpGp8UmiZDNXX3eWk9NZ4BlHIOjPOxnehJEHu8
bg0oOzFcO5Rfd6jGxp1Q5rEY5rNyWegH0oFA7qxNvH5LPNQq4o2ieUzAoVL7tDPLg0P6aVv2JJ5i
0yhtf5NNID7ayrjsO6ByIj+ecGhaZnXUzMI46gt1xfqWn7sz19x6nIaSWNIssfUrGvI7WxRfZTMd
OyraTjAYN2NZnvbx5O9rOr27uTCuOI6QUOXXvOujcZSD0tV90z5HeKQhGY7rnASvNYfBZA32z11H
c/VSltMlmekljtv2xQ0Z+XqoH09UHRuU6YtbvpG7VITXM5lGG7dxsCf5r8Y4X7QErqNvtY+dwT2b
TS+Z8XwHXl4c2NrTGIaqzFjuiGZpq6+iFelti5iYpD2ShYVaJb3gF/A5YpHoNQNGKF1hlC8jqAEg
QJFrNWs/amfzXkXIpzjkMayj1JY8U7umbCugC1Y9w05AfmrWxXY2cwajVuhaHZEusxcv+9jgZaho
PJisw2mbV8kRM/bcsEmX6ezYuZJeXvrVThjsOOVXaRKzkh8xbU/kDIKKfoVYB03Sm+s4CodkgyZa
NVROElTnSWwO4fxJiaodgV/WiJ/M/QgCOJN7C/ivnewDqyS/et+07QhdK2yKg1+rXt7x48myP59C
QxyLKfIviZcbr8BAiGck/VJvNHuFXFM/0PK5qV2b6eDBNTjirXKidnbwoebQfkiJCnfWHI3gEXIS
5hm6yiTvIfGxhsVUE0EYSgUOUqNrG1tnZqZMZJogczx/hD5KM8wryzth5kNmXMSihm9+1HmpeBqL
bOhJP0tabz2z8dkSIRCZoZ1S1XiaJIOXr62AVCp1TQcZiEds5wjMUvzGyR6v8II7tEI4R2Qqz2m0
tki1ZhSO623ixC+6SjZY42yiPHDEux6315oLskmCSDNehlQIcsBGr0aAIgI91oV0ZqM5jxDjNaAD
OWRSEVJdX005SWFrq6ny/UhUMVwE32vip8KsP7VsBPGdGTalezOaREseoXzQ5XOseFC3lFCXtdEl
7CezpPu3I8IvPIsaw4J6TEtocNl25iHKkXnCNCr6PVKCCu+xzDiXr4oadP4Xmp1TfDmk3tg+tiV9
iyNwg2OwiSrKMnqR3HSloINuAMuP860X2srZYa8dkovZs7LJ28Zgjd1dy4BmVcR9EO0Jq6d/nLh9
Mj4UuWyug9wOYf41DomODrnTEqeXXxFV2wO6WMXZFA/7gpxezOR+0jbHVmY4B6DEFYAolF6C1xsC
WUTJnIOsBC1MgLifFwhcfUBAERUNasM4zzfa8heAqoE1JgRgXTRtxbjFJit1uqinsHB3AcCh7MjU
hVT30dB2AV2jmqGSpk/mb0c3KktuWo84MrQ4vg8l4oVqmlFuI5urH00PiqkcI1xsXpod562EzQIJ
FsiBnh+w+OonQic7ajWrRJERb8fGlvshTQKsYUbYYMjPu40VjSBb0C2uOR0Yp6PvluQGpuo07bvh
QELKcGQQm3ldZqx2NqmtNpy7YdNyu48dcDrwJT15cEHtHwuPZYurNLZ+hF/BJZaEZKSgSQ9EFbKP
zWFKUjFxHW6QNTsrdspbwu3adSM80sxLrc6IzsmAdbiwoFEF3iejK5g8h/XXYqqoEl1q/C8ZFMuv
NRLndIXawXgm5yTPVpK3/ByYeLI1c4ldI07nTZUSV7YzS6+j7gGFhdo82aVWI54nO158jCwjKEch
E+VVe+4HUb3sK8/ac7wV/psATmjlXVbA6p45s0ZbuvDgysoUGvZYYjpt2CuP6pjwOyAPzwj4h6M6
zaeDXZN8vo6NmR5zR3JJHLIwGiGhy6GnxG6qem/dyeKRbSeDUzHqR/h5QCNTWmW5DqJ7LchO8bL2
xO8ww1nMA2AwaY4nbueYO5/ONDOL3uof/CaoN/UUg4LkCAUs2VGHsWq/NF4V7hZ+5tUwVJd50een
YcxjD+kAp4fHXp7OGarx3AUMleU+QblDpe7GuLtDHx4dJQLEu5c7OxW6oC3D3tmGWpjH5MhOuMLj
+IXUMg6ybl6C2jLRsXQmIJWkyW6qsObsOCg04arXD1wJJSpZ5P2+zHtwthwoAbOa8/kAp/aoC2qX
C+9hmsppJLzIbdP/dGKwgX0LXFisnf++E3P9//4H2fw7Y9fyR743Y2z7j29iMddmFssoWP1TQcA/
kTRc6NMwVict1GF8+JdSETUijZtFW2BxzPkuLvizGUPn4Q8Gu3RP8Ol5yuO093e6Md+mof8a77N5
mBjBFBIfSwnpYuR424yR3tw6yfKAY4OJjHN3SAdS35gvGZt+FI5LO9AwgcbkTJNpNfo9GDJJa5E4
KKU4GBbOXG0tApfmvcGxkzSWufDxWI+S96yv2iQ7dk2DPqO2I6onr6IxCwSBDXLTIACiK80x/LKo
XQP4RrREJcDBithoc7d+DVWCfiyvOuu6pU9Ss+hrG3QzyckOcfRdc1DhYHX4wPVjAyD5JTRi91kV
dfn69xuN/9s0tlLwW/7mwR0+F6+ff+whfvsD3x9biwfQpz23eEB9pGw8ZH9ZVL0/UCahMmJAhDbr
R2/hYklczIboa+nC0XRTdB7/+dgipeG/5vM2OAwrbaQ5f6OJqNx3WgNG4A6OZ9JMGALRBXn/3JZ9
FKBFcW/aNOKcGvuZB8Ao8I8qPdT3UrZq2/gOxReBfFfFPJHAbdrjsyhahONJwImAImkTdlZzTr7x
+CRJMruZsOXe2qWld93QTEd2liX382Te8gLMd5TNEdllTXgVZN18olqOneQS4h+y+nDaORV/XSRp
e8Rk0wUw2man0D08KgbKq1WbxVaI3afuxEbjZNpWnO4eU4/eGqUaBeQmLlwMZzm8nk2oZumsMw61
F7IuvZOkgjdDtAOp105H5h2dKiwfqxG+uLcjPNEFTZstLB018NpSn8NxVJCcVuj6SjwmrdLkvBVO
dNSKrrunKovzVaUmdZUPKZGz4H7O8gBETlUG5qWiOblulQl6a7L1kTPGDHrSoiUsoiLxjLTPcNNq
87hBec9ZIT5XTiROEuo1AoPHy8F99K3uso2T1ZQAE3Kq6mtlfbIjY7iCeHPcN95znU6nFuOFID9h
on489O2dm4u1nRJeyKwSqmd9I6Lg1Qj8/riqh0fI+hC/dS8vauWtFUsVzuPG3cjEeZZi9E6p+465
VRdepG5Gv9L4lrtdVBGbPAVR+JzgJ91E2nvBlVKvI9sdP4u8fXWchvkQjban0W6eSJw8wmF1nNdE
X0dhkJGyNiV7mwBwkJHODZHyXxnL3i0Cg8AWhOKZ27Sudw3iWFpq/D9OCARtxBbOURXzn56Dst4l
2tPkmwRyWxvq2iGvhByI6pQ49s+2NWHviIND1U/cUxghQ53O+x4JhDyxOsIaRqDvTTIwXbKkHUK7
GITcBkMtvpYDvxcYcUXrOAWMOkZy5RD0togy97YBZZTAwspqk/tBwRcc4RGkEQY5gjeyzOle0YDf
YGHchMVTZXOsXLd9o2B4TVSTk9fIbaUZgI6GQrVO0YbC1rZrpra2YcEaiIOpOy58QzJDAwjTn5pV
0nw2hFtcNn0Ifs7qyJZlck1bVZuw0unuMiVNCvyBTX7PkQvmPw0aO4JYUYXdObNK/sr1L92k8ol/
aA6Dah6Ys25rK7+2hmmTh/ImmaFmZMzXWqmvupBulD0uMeB+2px0FhkBmYqfOJ/vEFd2SGOifCUc
/7jJuJ5Od9B5o+hAu/oUXQM5wO08oYD3TlMHgUvTQ52GS7SLGrs5z9NaHM9W6q0J3yzp4FLvlr0B
3skFd8Hg3V2pVBPUKJuLykwbySwxOC3AYpL0mp0aLR67vCCQsDHyfsvuRiJn3lHXleHN0t05WjxT
twbnpCth+4BlUm4lQUzTzifsPVr5bfeaxeFDHtdEF39tJyAhIHDw11QOCmdHscdW/iHS1YNGVbVj
vMzyZJmHNHc3HYar/TByP3DN2FCxCIXtnZowZ5JzVyCjFg+C4IzdeJ1Daqs6EKKA0bQYzL3VKPfZ
pG+x66KBjqCe5dM0+tdhSoPEAJ1j6+QQFaTf5OlVGQ3YqgUeYboMUdneND0ZMYT59FjNPHiDOE9x
NIcovJOXgFu3aXKXM1Fgv0R9ejThVsyi6D7UzYsCOPmcFs0hqVW1qge5HisyCHMVbxQyDe7/Ray6
88K0rw0DYxfgFCIhVHcYPfEoal5H4ZeHGGB0SXIRoL0R+Tz0kKLODkUR2Ocwg/QllwPgrZzj89y2
wJTTvD8YCkJ36VnHYTuFWyjABzKR3YOK4nuBW6Kku/fkx3LgF3ej4LYt5vAYEXa0y2PpM1aKS4xA
QXiX0bdNKrVnXk6OjfOEPz9f4ZdVxQHprxVsWWzVQ8T+eWlZ2rrTQ8eq7oXPZix5d+kZ0xigF1cl
1aqc3X6voPStc8Y9L0MPm5leFYqQ1jaOtL9A5cbIOLFEL7rPGXTFE4Vj4LkcHUxzo7Ttl0KCQSaa
SA3WxowZxK1oklT42Thkx2ZMYh0IFe9MlqV516VutR5VYhj7XNjnmZ8A4MLsEGESC6zLsYbLyTSc
yU46+TvMdPXRUDNxcM2FiVpZSyS332TndTFEu6Eg4cgAHc2L2YhNYsDZG3sfipMdx4cZq9V+9JT7
oMNwS115ruic1pj/NKTFsc8OJhOzgzVnzOd7lkCnCXvAy8PBIs/AIBDsBCmY2BDcxYitYXaxiytl
HLx2SHYlMQU7l2tp4LOc1HllXjYIDkKHZnTMNfSjc9+OJCcBdtLXc0PISNB87uck3gW9du+Mbgp2
o0tDthVty5kMuExCAsM28CrnPhRp+dmwsvk2xFGzHYM+P7OqNLk34iE6mtLC2CsrDo+J6o2OU+mj
usrq6Yq8Hf0UTwTOQ69beFPt5AVHqcqhjw6tc93WRgH3WBT3rVkWz5HpzDfxiC5BOLibCxWInZcz
2CAOMds4hQhg7U3zy9+vcP9ves3kQlH593XwzZfpJfqSZV+at7Xwv45wDgGcFLycklBLOFS4f9XC
in8iFreMWGbaeL2Ymf91hLP+YPK+nO1wf5nM1Bdx9l+1MEY0am138SoBiHD503+nFn47TvfktxrY
9Ewkt/Kbz+rtCa6YuloGPvy3jtCUHd552FoB73zLqr3+4c78Qgu+HAZ/PCx++yjXYRtebG14yt59
FC7zXEkvoF8OfQx5F1koLorDv/spriVcy0dpIFERm++0rlVZTX1c0TpKPCtHHtOobWFAO//bn2J7
/MfJVrUlv8JywPjBjtEJriHI6pC5NKl4OYrUddM28fe+yL+1VJk8Nu9u2SLYdTGYLD4B3MFvP4ZD
tz3MWRGtPXd6ZfIJM5pDs1p1WE0SqYgBc491TvLzlJ3aMOC6XGwYFm8AM4Jf6Ml0uJRanLlzdPP7
619k0G9/S9oRizNPmRK59mKV+PH6MdTYuQdykEgHUJtVm9+UoU1OiBcNUPOZpwQNsqLff+a3B+T9
hyLLJivWQvBK2NfbD+0jcBcBEQZrv0i8o7E0So4kEind6DZ728uJhHKqYUto03BEr0Gsa9M5LyJn
3DsWCM7IYWsM7dDb/v57fTNBvvteyNc5nkoLsT435e33otqY/BbZJLAWYyL+GbCsqk1pbNykK51V
Z/ZsGaE5mddzNt44Iw60OfbLB/K/JkBx1nCKtr/ef6N9Bp4bfjHikNo6s+AvEOVYhp9gxxgnmP7m
6172BGIb7DerxIgVAWSGJNPIimX+we3++XX1MWyh9eFHRg8v3l3V4LgtmAcgcAh0ia614mxfhfCu
f3/zWMjeP0hYXXGfCDyDuNLevUhziobDjonBMmxBcFPpjDiYcoe4JqsibgCgwe8/7+f1Dv8bUBNa
E/xvsdC8eXCZTVTaHW3eqIhZ4FD1xorYBGczTR9aCX51A4HmY2Nl2WexsN5+VE2+ndCVGYE/nuGr
CbPnvZXFR0/f217GsoJjW8di48D84qda2iY/vopmp1twz9zBWfnFeTyI8cL12nqbxjA8W+2KnTBj
a9d1qP1Iu3cvgsSUu9kZotVw1gcL/GY40ulNG6HyBDSXX0ZYLhk1GPaBSfcnOjMxtYyxZL4E81Z6
sjmxi1FsiYwkNi2s9FpmnnPk+UH2wfr38/KHFG3ZltCP8YAsJKofL02QiUAu/RitW/jDJM14zVqi
9Nq4zBsBO3nOhuqbwXYTf/CU/OKno7XKh9MopatpLU/tD8u7rC3qxsqNUAZZ0QHiwYx5MSk/ePZ/
sYiy7eIcpxnl0PN65zWhV5HVBbBZ5EUSi4U3jft5qdzAVjtrb5iiXcCC9sGH/uqe0hsWQvC2mcJ8
96HabkXP9hitc4Aia/Sh6anhe+lN1svqUFPaP3QWg3XPLeKj3796v7ip7Ms0raG88TrYyzf74aam
vCPzMMXxeiJ9bW0UtHeYWnUfvA+/eMF9tkXv2yZBEfXuBfdaRXiACyw2w7TJ8VuOxHiIaaM5SXzw
eL6D3bFqUXwtSkSXbjqna/f9YzJFFCCtVuCczE86pknUjRtUsMke+RmYWIiJTPCbneHp+HKqi9uI
dFnyCDwJm8nL9rqyuqNRZv669Irkb97u71/OheLGqNlidXh7u/1AVd63JMkZbPnVMM/5WdAgK//9
j/qtVfrj5vf+Y979qqh+yVxrac4XANW35kSCcdRrvD7zND+nghDXxg6aU1H2cEKy5ajX2bSXuqi7
AhFib9o6eBnpCa/iWFlHRGd1O2PKn7j5hPt6Q3jV+wn6b5f8NGtIY/hZTHXNzv/ywXUsv9Xb6wBc
yHvGWs2rj/717e1iYQZ4UxEX0Xre1vPj6pVRpX/Pixujw3G7Z4L+CNEEAgWHucQDtB44SJGEwaxw
pck4edKtEYI35OU12e0RY+IacxHNlJZ5kzESEauptIl37fxWjes0Jpl5baoe2UvYx5na4AogrI+c
3pDQaIjWv7/AnxzEHBrAOwvsqPSjlm762wskhzof3AaEcdWZQJnjcnjisrLtGBMZStUBaMHyIAP7
ot5yKhquYyiqsV84NFpJqm1s9cFK9Is7jtVd4GRlkV9GXG+/UCOr0E8VyqPAK8f7zLa+GpWNhh6d
x9ZR2fTBx32z0L/7hV3FlStB0AKWu3dva96mqil4mSFhjeuxhyLlON26G1NjzXy63pO3QWHWBKSg
eVVKNHUOuMcfP3gt5VI3vf0avBIs+tSvrL6Mzd5eNqC3ejlRePRkc401Ig1v285p15Tb5Jlxxt9g
aIDHnzXliTG36Jp9EJp4H7ytHsnRRs1qftYyZ/nQeXqMIJoME0P5t31Kn4ckmC94kk9///C8X1Q5
hkJ2wHqOS4UX/j2vlggiS89BS4JqPTk7nA4vWWgO9PU/9Nf+8pMwgXKwxVUPoPLt3WmrStd9NRgr
wyi+5nle7bVdDIiihPHB87Dc5ze/A2Ok5ago2S4UivV378Ok1WQiAyA6tCJ84NPRyNh0V+bDsBlj
etS/v4E/PetgLH2wHDjCqaRx8r+9LHOOOjI0QX+3zSz3KkLQ6GdqX+otGoKPDko/XxkDNte0UfXw
e5ny3Yvl6wpa18BiFTgzFHmvL+st4uZqJTK7hteSzSdmlCYf7ATfTtZvbigrDI0JzsOo9Kl73+0E
dLXpehn4a5j/AhXvbvt8PEOdvUpq/wS0/zENzH0SDafUdR+8VD89NbxOmHUdimG6DO7C+vmxtMgm
u5v8AZeWFfUWA2UdrBMUN1Tew0e/5E83l49iCGnbMMiYHb4HdSSBbitXUsVkYSFJlfCZ9oza3Raa
6VmaIJ0cdNXufv/4mEvV8vbeuoCFmKkKpohAat6tXT1EbtRXLUUwh7J9hWgIqnwRHlfDAPeMoFfm
5uS9WfpCh606JSKsvTBD0nOZRt198F0Wi/tP3wVsLCg/ZAa0zt/ebC/uK0AuPb8zEr+NdJuxQdTd
iRXjRb3OAlfvNVNLyKO7vKDQFMW4YnT4gVH95/3Ms2yf5UiZ8DBQQrz7GmJQitAA0mUMqutLlhJ9
5khd7mqOWxvLD19TJk4kBpKgI5PRvCB9sdnj7Jr+P3tnshw3k7bXe/EeDiAxL12omTMpUpQ2CGrC
jEwAmRjy6n2qw//CjvDCe286uiO+lvSJVUDm+z7POURInfD32vmn//zF/P8+0X8Lb1ST//sQ9H/0
+mv8ravf/1sg4D//p/9VKkr4Qv4XXvj23/9rzhkBzoK/lXITJ0TC5ITf57/mnEn4311uKLd3IacD
BnrR/8uc00O4+7+/eSOa2R5nDV5kfGgiwEj/x1NCbW4jVJ2AXS/N1k6j6K5N46VV4nXXwkcj660J
W0zFnLKb9T8F6FS7z6y2PeclcoaaNcdOdvg3FixRnA4EZ4SCJuODXxYKvWmbpKYervFW2yB/dKsV
1CWMRhQU427apCa53c7E9d6A7LMtOVhnMOt8Ba/Zd+VjkYC3XnCbjIh3wBENZTYujg6eKFR764Pi
2h7sbOqW3rkux23840567g5bF6Tbbx1QUdkV7KDIgM92RMeCR03gumtReFx7kp41KWymRXmDa5t5
NfK+gLzAbgtIRWK6RZLGTX4tfYCN89Z5eNrT0N63xQxWX2kzIV2v6ELhYouqQf6eVr/T361c81d+
eOke4KOJS55Kiyi5aMh0+d5MITcCiiD7oLwFD0g6pMOhjB2lXtI5VO/8Dv1XysL9cXVKJs9j7bNc
xEYSyTO0wO06edYvdnD7RIklTc9/uNsN+m7ryuh5svigbrZDcAT3gXUqBPb0jj41QdDLDVFFayoK
vhrNlHZhgcKGeyPQiNXYlelpJYfMSdzzPkgcj9uhigOX5MLYLMV25i8L9O5K4SajtIXnsZlHxDXL
HExXxiTy+9KVrNzN5jTYT7v4bk3NervyxHY6LlNHKRRS4pE2U+4ePJDo27kGVWtPKwWmQACB5vPz
AePTqf9NJgEfnDkOqyFIXVX85LTleuOcO2yiRj8W4hJVtan5SftFejcmYmh+uSboTkDRgIQSZKUD
ExZ3swiGjEZG+oZgDUZiXW6JZGlE9JAWtfNklhC7H+lv7FoxAAbwWiCql+bZbgvpYrcpu58J4lQs
G6IOMq8o3Z0NJJV1l+EcHpmGZ/3eX0e7a3MnPzbx5l9WCijfxQRuOLPRNpLvIs393uFVeAbVglgz
VLb6Zsd15sqvRr3+6z2lEEzj55tf+pChlBVyYQ2++fw4D47YyJEc/H7JSzQm03aetkIkhFnXDnGu
r717byS+WtpurB7mrmVbGNWEhu76hl/irhrJtB6i0ikYL+TldIv2NE6bgHLAOc+fcqxm+RFJApdf
KFz8o1u69pwvG+FY46BCynqx5OIv3+DuUEDnvNK0n5z7MkdCdg4QetEkh8KJ3IUwyEcXszl/Bq65
7nnn+ocp9qfj1Gq8XIMK5r8LJ+fvqa26swi18zkb09wAnhaqPQWa9kEL276lCkAxgNbe29/0ckdp
3YkPpxFjwajLTk9NKQJ+8mUf4BU0OTLBgqnfuqPYG9b7ZQnCFOvxYgYWtn1hM4vh+paunvyDMTY5
22VRB4q+0MxyQyrhIVBe4b641PKqnQ5B+f0mKTh+b/26VXcJkdr1XDjz1Bw3h57LwZRMaPelLS3F
tF56yP8ckd+vQdU+zElSvXo30gBuTvmuN7F839jz7ptuDt09D4ki82lSRxnurRJZzSaDpMOMGHIo
ZT5wtfManJBJFM9zGwvvVJgp4p6dFLLF34l33tROci/VWj8I7u6sYet0fJgY8H9PFgQxQHGVbqB9
kQnYx37nWz4QW/wYBwUiyzGPVgAyc/wwEXhmD45SVJ5m4Q+Gq3uMBcbYcdjdyMtZn7fFY+I2Xbtv
JKkIKlW9+DkGdk4P4TY4uNYkz46MOLt6mmeLxHfqY0vGfMWHAl8VUDgs+2ifwheOHxguhx/cbflB
0SXAalNvm8BZTs7noXc88u9o69bwBymt+tkCJTeoqyI8nqFcPUxDrZ7zeydf2a1EGxaaMV/fZJw2
x5attL/nMO+9lvQRnthv5R89iGLnn+10giGll0jbt6Erop7n7WYPpdjaHJpFQ3mno+6naZ4AmDU3
Rx4VoI+p86uBoHPqDs8D86lhB3ASZPOyCL28sJqqo7MAmHBirRP+tDIGNc7vsaDsJsmRHmFgY33h
ILznVMqPz+9RbCXhjPgyawLHT2kRzCPIYr7x1WvEwfHO4lFtcJX11dXJu1HCHZYwLxUGyJcoVGj/
uJHqPYUZ9wWVbYTM1oTBS0onROzAHhc/Ym6G73jnREyuDKb53wmN3GfJc4lsilhdfswtjcHbl6lo
UoQ9E1/P5lCD1CCJpPmQ7KgP1E+kQpV7yNcaUIIJDMzwaF4QEotYs1IKbe8zAqa+g42KncgugTZB
RUJPWlImnG6/he54+7KtKM6iIbF0nuhEVDvp08rf0T+waJGcPiwJOwiv5vXOMGUCsUzbEdb/Nw7P
SFdKBj+7cYxx++2EpuLWTwlAPv5oY96dFt+V9so0eXlKKqaF+7x1enVcoxBDXmJ4xmPV0DT8N5hU
OPNKvyz3XqkxTrquPRrNIwJwlndEcjl0UJLdWnrHoPHgQU/TKvi7cqLiUhiXioVG8ur+WqTnYvWm
SsrBIG+JTOIFM97zCiGFKt5UxMsTZ6aNx1/dnhZKD5T924ozT01e5GvuVIBLSppN7agppQxX1r72
zqgBwFLMacPfTcOLsIc9sTrte0rIfT0MsM6nDMIHba1aqPTI5q15BEbQMvxXG9RTr+y7MRvzqukv
XlkXLsNB/hJOvHLpQQy+7DLPCUhwDpIfE1mXAm6WDil7NaKcxuuAMkxfVGiZgg1AUH73nh2Lc0GD
TMms3vT8SrxraR+4xjfPfcpjj1FNr9Zz796aXDJpxYsoFTPO0NzQ8l4f1N/RIWh2wAFv2ve82dxv
rrL80UwdpO/uCH0li9u2fy0Jb/2EO+L8qOkSqgdYNuH4hIULFWOgF4LO6JUSsN0WmrsQYn5m99Dx
Mm5utQBUR3H1vSnIJHZVjrA112iHM/xBRXBviNP1NDgcT+/mcQx5Tw1uZHaYNPw//Eo3I9Na9a+J
JJN4WuOCUwnIpeBTEgh0cTG4eqj3yqVgdQiFa6k3aH+7IIAO+0M1WdwbQENwZlXpQufMSW3t73ze
cj+ViWvqnVOxOsfFddbudfbRQe+iLlmXNyvG5Q+s8Y3+ds8TEu2YNkcca8BNYvZRFIdVGr1gFVvC
E0xvtb5vNQDnwwTSjY+vsnV6zH1kc8d6GdN7fsT4mRenic5EX8IX6yjxtUZKoWOYUe8grpWjzoKk
gRLrO4Z9UbggO9jB2hkqPvgxj3DqihQmkpKBMOdckCTXERVrD5oiSeXd6A5AM04+4i0K9CZdcnlq
lVgmNroRnBmDInOKJyS58do6+2maZoflb5nYjCWt4gi+6ORtFtrxrj0+tmrfuG4vIenXqqGKyIjt
cbM5R5N2KgcS7eDUHyS6MF7aKc7LB+0FEv5gg0gaU2bKDhb3468Za4R+DvuyzK86VBT8W52/jnx6
QpqWXay+WMRXFg8Bjo6DQ75keAWrb4eX1kaWhySFHMfLZpEMKdmxxg/xAC4TBV9i9HcTpauEoF+7
4YpNQQFCn+ooNLLjWH7lvYNpcmUD3mcKqiroLzmn77pMU+c4e724J6Jb+DssptiaIwvc9uABu5n2
Tj2gaVz0UiSUpYeuORZ0wprDtroVIdg2XdFfmoUsMP4GZM15Bx9+WGf7qldQC7vewck69B4GAw71
LQfKCGfecQh44vPjmMP7HK46pJ9BLM1xmCv1r8IqwpSXxfI3eXuj0hhQBWIL41c/IlDw/g5Ci1gP
SahoDzTKxsGxoPZZXgGgJL863SL8XsMcEFrb1cFuGOnOH3grY1AMwGv99Pt+ce547fqK1/4YT89J
5fp/R66IPQHC2jwMkCLGC/742Ny51im+VqnKO/AJ0UtHTq469pIh4A6yRPXAtRMLNr+6Bl003RBZ
m+QicGkJCQT3Ykl6726rO0UZGTP9HyVK418TQ57sV8ACEfFrkXcGNcPoj6wmaAh/T5eo+7XVy3Yq
8XGiZPOra0RWkoNaUfyKm5AArZ668Lu/sjDDCQdpysHKiPhbye4lmqv4g39nUiQRALB2V6kUMpLq
JgjnQQeVejfkUr/PLhKUhzYkSn/gqVSZrHAQwDxAcAqB/1drO3wsrFKrb43x53LPYsJrXld368Zr
h49SsuYvuPNlvaUed1mLBXzQsvJ5uI26EYF2+cD5LuJl9unXcipOJKy2b0FvXfegPGfRDKSTen4U
oJN+GsFf8mGeS6FpvxuycidbiXClihjX69/F1Sp8x6snplNnV29f63A+VdtQvBobux/sLMV7N0fm
0rmVVR/B4Nj9GAn9w+f9lLzUY0/vfYavxWcauCe84gbcfe4lQ52htq8QkSxekVwo42IkBM4aZDQP
uic4A805HnvkFaEzH/KgjE8jEpMHbwVs4eaN9+G4XcencspDtYv7YeKhY+aJtjBHuD0ko9Tchmvh
c2QjrwcMbH2NzDXw7YmiV2MPDfABiofN5LI6qeOUVmdiiJ3O+GNN1MozGI7tXmtOQbu+70Km3qER
8ZHTc+VlQzJGiCOMLoeMlyDf6B4YPxgBPgv9gwopMGRsHsoN06rlcAGdpf7WIZrYjq2CyajNEs0Z
O1Lav/20XjonaX5LzvxABum7r26fu4/1Gk2HuEqjp3XxhofA0z0XiLWLuZBvrr+LYrfLvxIPbD/H
5WJ6ktGNKmWSqr+GMlgfF48wwA/pb8U1rJPhKrARlXdJMs13pp3sH+u36Bn05nWPbRHMpzVlU5K1
qCbQEffMfYBtN/a1h+I+42aq0i2L0lW/NWutUjgrqha7ubdSZLospz8W/ct77sdzdJ3GW5VQkX/F
pYmM+z3KRfFmSp9GML04pjI2cAsKm7ccqgn67St0Nu/NWQLvo0L1mRWjxbzYylKfZILjc7culEn3
8yA4lInaPsKm4CdqE43uQwDk4nQZBZzXwAXwE4kWKL43+cEJMuDytDEDP6XzWKX7uNIOqXOUMhdd
rv4hxbm73hthEOhWI1YZPiWCMjKXCOrc9Ujo2XggkF01EXyfAFQ0n2Ht8INzEzUm+6bi7P/iDZxi
n7lUJ/nfHlPKZ7GE3DlXPqVXsijytRa5ufVLB9XvOQfq/kl6BV2Eem1TCBAaP5XtfHc8cRZQv2G7
B/GnduYIZL1JouDeKVp1u6qKh4Zb6/rKGy38Ofi1e0m2mcZsoKvus09lsl1Hb0RbW4XpC0ElAJOm
wdyYgLiKYLGsVMQLusVxZulz3YW3tkZWLDIKLnncy0/LtmLYoZXOnwtrqIZULQoS5JQBL7eSN/7Z
pnPyzuaHDPe0BFt715SxnonXx068r4Uzf4VrCPchckBYycF/DKpl/m0D7NAnyUzpUOi0OMXVXHwv
FGVhAIQLmkvfK9b7YmavpEd4LhlAwvCtw7jNJrm4jctNpaZHjsR4s2gleycZFTDNEXx1RzxgecHJ
NFjHF+wSy7C3ZnSqt7bu+eR4mpb9wt2uXHg3D1FoLuXU66fSME0AV+6Xb5WXqszjI+Z/QVQc76q5
SsQOgHkcXz2s3m/EvqMD3xYU3GHRXCiQ5i/oTJJn14fZw3jcdNHZcVFtagJb1zSse5p5Rsjjusnm
HQ5ad+46o8odBhVeumaJsYeybRt+dnnSeh86imEFwEqXwBH4wJB+8xd9gV1mO0hpt3HEDcaR8FuN
KaRDjhFvZW0xMIHVlOwVTWtfcmJNPwHZ8by9jRsexrzl8p8GstVHh+I3/3CEiNVp2pq/riVxfnCk
6jua0Wn/R/Ey2+NOAxDJ7oTbuuOMqHjE6iCLYQrJySGV+fVGIhUE50vvoazzOTwMoVTLrUXY9uN7
rFvUKI2F+/BPymV9TngrbY+13ZiGRT3juYVi1CMEjXL+Xteu2kDXLMiuYDoMhxEJXVPjQorQDpUj
z6hHFjS63Q/MUR8UxtH+3S+rYNhFPsKWCviewpodt9OWZKpyIma+Ihr/qr5zf5bpmJRHNdLVxcc9
eRN8qIaQ+IudvBzwRU5+9Jl6NrHzbsv1sWi45O4CW4YfWxXFjz4bXqRF4UxpPqoAXFJEnvr7qFMJ
6FBwpJnPlPIPVY+62RN0mdF8GkupWdZpes8hX52Bb8Lzh120PfFV3t47lCWvNBeYBIwk2Glnqnje
A1IkPeQpGZy2nj4Vo7iGvlju0J7G9hx8UiVq7pvK3J6C0WTWzNv4gByWtGySs6LVQC2UOdR6Yce2
8OuVS/s5FAIowYxx55kOsn4vob40GbiLoLkk/qbSbAjy6ltXzuO0Wzczp/vRepSVx7GL5vuqRBal
Ztf92U4NmUnkUbU5bxPk1vfNS8zPGZzp5yJdQK+QCemrti6HVeyUV8dFNZSRKjXvRON4ZhqXMNHB
H5LkXEVBQ/M6n9LtxOO0ly9546TTriAW1LwQQ2L85hQpD286ZclXXTJu2clCVzijaZM8AfVYTl2k
+p9QHKGGRd1GDcYxmIGUnzVRCY53mqPF3zEDCc9V6eHR3piF31pRcfPHDJ04MkwrT209OKfEhw3Q
G/ryc2/CSzR64dMsU/cneNf5nn8v9VT6wjnPpQ3vatmL+NSXsBFP0eaEf/tEtj39Lr2dzRapEzCp
4m81JcF7M9gePM5Ku2I3LVv+ve7a/qXonfoMKrbncp2O09Wb/LzJCnq7cuemNuh2clrikeM7Sjdm
WUJPu3Etk98UIIJfQ+NMF5/x7GWIYg7b1VbVRx9/+gdtDNuLLKXVVx/pMsifgmE8X6NYei8jmM3q
ykhTYv1BsYdH7yZOw4ldecm+0/V01snsYTZIyF5inU6tf6TsJdpTG8xyYg4g0HqTfsOpFAGB4Wzv
BWV6l29+9L2PcnzCrLEXRn+idu4NGMb4L4PGbuINSiYocyApzceuMYyeR55mu1IuKV0pzry+s6rH
YmhD9PScr5bjsEWaeYLjW1YHQYRSfAPQex+ZiExTbTQorAjOEXZnBV8N0rFg3J6I9lluxnzCKim+
QRuJKh5bJYuIEEpxtA+9TZjnoDT1Ppk59K2wSgK01VVbVtXz7C3xS1jyvngMVHcjKE5b6f7juZd/
2pCK85W6X/Iw14N4ZsLOj8DvnPOIrHLYCzJkNxREIK5hpWr1Iy7b5MuEcfuQtzI+hE0zfKZKNVNm
AY6MO+vMydnzOxAxIwfP7jgvt7GlOy1olHjQOPdbM0Hd8Npcb7tJl81TZJP2pV3LrcdqkxCvqSKV
fKHoEt6B/E/OW0a5675SeXMEdpnsWTRB1WCzTil2rnogsVYP0Q270iS8W/pAQjDaFkhaE//4+qYx
ZFKqS8LrNrTTlyWDlvEt9c2uEJGT3NDp/jlMIf/tYcBWd+2NebVnhwEKVCd7SXp8plQJsAQU+R5p
SU2s1W70q5ZxOyr4gH9JRzJOmXsepLBnGcpwzcYl2nckdHac97dfCYec+8qdHGa9qOievLkNfhfC
yLMdHPPKc2XdL0Hb5bSGnPw+FE7dHmKWN+VpqocASXXPoOAQKlNnDdCz+hVOXx3D016gEg2wyQj2
t/DFVio976PJ8aVPfvrPrbX7WshQfm8LWx5vmGv1vdLezMyqc7rm4K4gUaE+kT9nSOn+GwN84ozO
fXn1Z+A8fB7B2/E0bAN5HtIC5CAXHYsGbWPy9sJoZB05R5TFc6xKOpPtlk7rXTnNZXnhLKOfwKmI
5FtPUmN4Dj2lc977qRM9E49OT4w7/OQEPmLgag+I406TsJh3RZLHxSkpZqxwQcURYDVhH+5H1i6G
a9WYFycNlbDgIZyz7oqaMDy6s0n8H2W6DvGhFR1MAKCns9pLz/EJY7ZejYRD00v1M0YV0R0AkM5m
TPgmupEMMkncBJsKg4eFM/LvHHtk9dgCwJGXQBEZ2nMfTuSeBKzKeeQ15fc0GCYWMM5s3nwFGmnX
g5zZc6Hk1lUFDjVpXiZBFs1N/VY2JQ6QwWk8zrw1ONrIH+lwsrecS5yAg2v3AJigwjKXq0PxH4wJ
NcUV/ndKPzYFJ5NtLdPdLKKCfIL14b9ZN3HhQPH7U42kWTdmMWFDPsmN+JX6FZi7sRyoTi+VeS3h
WV+oyCUndkvmywotvrvptGGJv62pgnwQetf4hTaZUL4FwzCva3/FamDbj3ZJF+ee8G85vIRBwdZT
VEZELOogwTiNil7wvs39tamDrt9bO8X32zwEXPzjXKqXPk0c+OfIAJ1Tjmft5m5WsfmRT7mQP/Ez
2u6vnVYLlyaOuf4HHqXe49Copn3x0yVZMujvXsVbv9HLn7FP1UwN2gQJxW4wlNnKBo9tJhQlJ9vy
NP/NnIpxGQeW5UtpQo9nCRVm5wXx8pCHjS4ftyVyMjC9JVMpMqe84f2ph7fkbWH7A3Jn9CVgSdpD
unrNWTr5+Etu7FCgxBs1ARiSYJhAxngzheS4g/NZC1NlAApYcvRirPdro+OHNupJqXebCSdu07N8
Yt/g0oZVTEW+8aKJR6Y8EU17/pBAA1emGuad5EFur+4suxP+uDV6LLRKWVPW+IG6nW+1mh+EqKL0
4jFhnI5A5m6zdeYe7xWs7n1ti9n8W5Ww4jrNPa1BfqjBHcsGmgZDB+ppPzXaYkkCO+V9WyMIG9dF
3pib9FTkD8qjBXPS/wzcb39SwIuRMPpIw9Esb73sxIHMxvZJypCL0VZBybvSFfXnyzpUi3chKVpe
osHZIrZ1zCn8BCDAL4bruEVTJVaQ1EoEp8jI5sGGfoVkWahl3xiNktOfuMuPDG3vnDb1XreodTIc
IXyrqW7MZ9EOwcG47nqpOHVKmppcEXI1xNO3MM6hSJm2r5yH0fEW8EwRLc2QROdhaT33jo2s+o4l
Nubbu9Io3vZeM3gP3jJ6rw0wk5lSblpzDt62kAZBSU3SHYMbqxQG2LteXceF8CzzcN+yHWp42YTF
5yqb4Y6jOIuzNRjrreW4G7XvItnsF3ZWy/eHxMIH7z3ozikbiq66X2XgWu/M4cZdSEcFzKI/i5b+
9hGO+RA9WW5XNz/PJDcYhqOp3ripxmKnYo5+57xgpoMSOu1m+3OarB+SXKo6Vd0XBirUgXNEnUaH
KS+5xd13RiRLfQhGNTvwMj0QsumpxsmV/4jjeen36M0mHfxaRzhpOw4szGA00875xS15T1hoFlNX
XPA2VGXMtFIre6XEFNCVTosgNHfl3OpEHmThBaK/lHwzl88mrArxLOUcV58Rpf6WEMDEFbTL+GZE
PXBB4TqPQnCz3k/RMOsTCehig6BfN+7JApFn4M2eJv0hJpNKDdubWxQFAeGq5eCYdCLBUk1xyhqX
wfRxCYwiglPDXn8bWMBQFOerWdbfPL8p8Ml3DcI4e5Wlcpo1k2EY6G0PploWbjbbtsI1LUbOe8Mp
ZShd/iePvZwhZnHCewS6HctfPZ+aW6h7tXBaOSJoDsWxYJbExyUIl/s257TAgollGVcEZtiwm6gT
rc9zU9YdUuChzYt9uRDLifcreUl6yP7UFjVIe8WY7exwd4V/urmtaU5F1XockleG816WdODDzyUj
6zUzwQyusRFyKJ94cmjO06x2WQeSYq49lTXddEM48Nc4hbvC8QYpIDotiKBJ5+pFNte8XVGKZVWl
5/ivDOIxfvcSMCL3XGSH7kDNuizIK8ZxkGG5jO3dkJuW16ObU2ng+8d8+UM6dacPyeTDzGfZz8Ot
D4mOXBSQ++aRQZq/HlM9LsvFlonOT7LN0/QvEhefDjQJplDKMy0b6e+DLdzSMCvX8BYHkkXJtf7A
8mqJr9HadKFHusZhJsiauEg5SJRrwk193dq69s9lDPbhjgCZFreBNNFE2AA4sf+MNbux22G9nyai
20CzRHhq6ayFy+vUKHx3b6TZ/fBElIZdPCclDRa5ZBrjcxonYkLZNR38sN/FlrRLJuO+njOdBBpQ
qzOU9QHNaF7GF7YXWp7RoqzbSUcS0uzYtCQgB+KVjKOkBmx3AiZI3/3Es2Fxp/Po8iXaT87AOrht
YB79ZQVDY/ToJ4YmCv9+4XgpLVkSAGDV6v6DPotKlZ6+q35BY2Sx8i+sBs0GOOj7gCUWh2WbZoUv
Kll3u1i5BW8iN+QN6kDacEbn77gOiISTxe+b0w3QOh6RzLgLI2FGwSzlmOuhSN9a8+iDeGY5K8Zy
vQLFjxx0ulsjs9V6TfoMjarnNVqqxglVNikq6W9DXMv0nzNF1XamKebK+7bqOKGGuUZlrUVViq8a
twPLrohplndXNFQTWaWGY/wPbgMUD56DfXcQDJenBryhgFkxtGtjHmYZ9N9cwWU5G9E/tL/q1dXy
uFF1DxuMsZbhSc/6GIetJy92JYnwzfi6y/UB7FRYPzYM68VxHlgUHExMG/4ERlmlB7JhyClkyyHo
EpTgQX/edgTRZeKFHf/g8ajQBy6taj5yJ97Gx4lyoNPtuskr5ixpVWHvUuhohIhFLyRkn4pnHW8L
U6/z7TKRiCPIvEqBIxdJaY/pVLjBvh1hnvKqtOX6lVAkEz80w9DwnkEUh+ddivWZcV4QOe2p5/Lg
rCfPU5MNkTZPtW15YiG/RiU7gQTGdE7epzXMxFwcMibqunYkTOAmuj/G1iva4WA49qZXZjlSXwAk
hPZTBdxrr2D1jeOSpRqHdK/mTa0XcjpieJhNECb/+M+Ni5YbLFI/QhTjsXBhNMLlbJVevRw6sfGJ
5OqTJ/VlqcnyHvGLr/mRcGLTvroSgTtaXG4JPBPx3DDqA2jErcJvl4RLTM5fzWPP+ir9HvVyAO1h
onmbrgsC4O46EV3IT8LjWf28RvyPM40AP8B25U5bPe2CQSacsVKM6+YZuTh1UBuMxchQZxNjfomW
QnbHdsGg8KaQlfuvPD8IVZzYs9vutUam3e6pgmse58SEu+2+cJIZ/Gc3V9124+r15iNotSP/zl3p
Fn8jNZjmlSeyZBOl6OLsR5414h6i4BAcGVQ2+oMrWFKcbcGE6SuGZxOHRxpmXfPEh3wZ3i1k6vZY
bEswrq+mLElit96i9YEjJvszTEpYbXaRF2/d51ZJtqibrLfCXq1RVXgMtGi8f0G8qrnfuTp5CdkE
RIody1NczGIiYlKH/CGfaoBAKEQ4sw5rf+ni2azHSGsXICzjwGH+mpWniZhxhjE5nyfjIYffhdtW
1neMQUqo+GsehenTZhN+TpReEr6/v7Eo2Xl+mo1c298QQrkUMoaqJFKOFgCM9O+9pAlXTi9MrahN
DGakogskZueZOHION38luyiwPQiE2roL9Cv4RKsgWt7W82+iwdh1Lg1vUrI4a9uilAL3jL0GRnSu
6EJUC2nNHTmN2a7HxmXPg4epY5H/UIQeqhxuUV07kJUhuPEsyfV5xD6IbjVn4ieq3XW8w4vPXIht
aQ5KdzA8+VOBrLqk8xwn63EKDL9pSqDupZ5NGe3iSrjsWCKSdeswdO+UKjZcWHby/5RLOf6YqwnQ
FRhaGEqlo+/NoKJgD9R06jMw4XX66PilT2AX6lKCIyTVtjvldI/tYUw6n6t2xwRQHyJ3dCXdr2Yu
X3PhjzAiYbt3f/XM2O+JLJdYfgiziJT3DzXruKAbyT1vl9o86k5EJg0fWtt4iEn6zQ22e28dg8e1
k9VxzIebP0Q7hDqrhsCc6+Uz90qnggLueMH43E95egZCwg591EN5tr0dH1dyYTAqPViljA/lHtdG
gU4JuvdrUBfBUzmxtmIVM9Q/xqaOTtXsR9fQj6qAeeboX7zQcX5EUcD/PXeY8NA1KT6USYGRgfT6
4rgZnKYm9O48fhqZSydwy9ATpEcjWfpFfRhcRxewlmNry15nqvznfu7mp7J0HLFrrcGq5TS0sXwO
D4/FOvZ74Vv/Id0Kl8UxM+iLTObuDUi1yLAzxK9ClM5utqmEYz25YuDSvRHw4wmByIadclxb8xkT
I85kVfWnuAMnrYakypZ8ma5O6oWaONuo3rg09QzPHK9kKYvT6L7zwNvioFdxxsCx/azrnrVy3K//
3LiItidWO/A+LQD0c9nk5R/wq63OQj7jt6dlKX63gUWIlSZecRqiTY9H/nnCncX/5Oi8ttvWsTD8
RFwLLCDIW3XJkruT2DdcOU7CXgCwP/18mtucmcSWSGDvv2aKt0Lmj9Hg01SQDihbXGPlB4JZdBnB
EjIdjAO+yLCJtnWSJVfvXlixcVKEKd6UE1frmIBiARqqEFvirTzapE8NokljySzDNUlJhXcq/q/N
BVaPAf5nEnW5FMSjP7N2bqYyUc8Z9aJqS9q9eRe9RLfLD5zd/HKevE1MZO8mNVWN1Rpc5kw7FEIX
P2lo5y3V2m281vGmbWTMSlnzsjyG/YhSQsn66KXU/7h0nLNztMA3OTiov8mShmTTDpDi1Ew6PJZL
lMK2kUPNpQeeCCsM1F2QlEdct1/mbOozcniZjXRXzIAmRxNmwSdQVnnwbUEyaUSWHSwZYOEQuOAE
hMmeZzQZT4tqmssSZ0zrxRiu4JOoWPurt/KastzVb5UDaQ9iEK1yp2gueujpiH1YdBPRSMDKuJ0g
dwEqsxqNV1gOA1tNCTmbmXVGSBA5zUqzMbjRVqae3cMUyuYRRNJ/mLwAlqKk4HbneF2EVcbDIoya
0D/nfmlPoyhNBnPhJeeEs+c89KY7qZUQwEyDSlZNPTzk/OEvxLPNWz6wnEZr4O/ojQcwntcoO+W1
Pz1pbLHXJMrim1iJhqX1Jy4fyZwAgxZhqF6x8yMp86UTnNqxdS6JmgOyDDNN5h9u0S44L15biIOP
wOGDlpTqXZR9+4EhNr54s/H2lXUhRkkNSk9MrbAayZjJ7NoP0Q9VTQyZa7EJUhq6rx3QyXWYCttC
37judcqz7pYjZ/kVaVxTe1OX/r6pwwifLAaH6BT0scFAVcnygn2At9Ad6vrJkG5+lRGXTBbwuG9q
wr6vBjlLfugr1+7mkUThS4DiZcvglzebyMz9Ywmj96shb5tcZtmeWIybg1lWWtzW2NNEi/fNJ89z
+ZAnNl22ZCYQD+fE5a3Ds3SPGi7CR5yYDKoFPCe3BJzUCU8fr1vY9Mk7UPR6pawELlsEFYn0gdnT
pMRE57egg6mHmjhLqvE57qJ1RzoCUd7AtAfpF+oxYES9xtXak8RVrcU2dxmcn+3Ua4OFQBdvrYqm
Z8X3sOXW9tKDy5nzd0HL2lGpwG6lkcr9Zv6Kl1PjNWLXFqnz2mDsOEWRYrnd1KEttque858F9+zn
PSY7474hfJ8HGLaNYJWJpboiknE3Tv0IlR/K784kyVvWmQCshMEFpMXq2Dv5sB40RXZ2nPdAIUFD
mbJzz2z3qZPoJD0RaIUffAK034fI6ylbAMs6UnowtU8rMhd3M8XB/JEmjXhMsblAUHTxCzkU9ixm
M51biATq1SYbuYclEcExBW/+iwBTyud5tv0bCKR1Dmmuh3hHdOMy8Y4S+r5bl4I+mcRW487ouvkr
6Zkj2UU6F+7/wrybovbj3ZgL3Z4Li1B336kuelfoMDE9V7PLGpFnGf8qbW+kqwgdPlY4r310W679
bwxi9+OuiIgwxqzZma6umnDosqmPlJ1kC1UliVh/1T11HGCSM///Ex88nQ3gZ8HwJ50zvP1UpcAD
wuyj9hGzhzOkIJHgTEAcKDxWXepS4DsIKefRj23RPBFrM04AlHFRviQC7uG+4dN9ofCDL6yRiUhj
/4HrjsC8OFc1QgMiFLExew56FYu4u8p3IugI5KVaLE8Hb9vGyN+ZGOcezMxfZH6N+OGQIsAT0jLD
Z979REheM62Ugx4emMDiZNMNof8s52RoXxwMquLgqMhE5xaIK2CB5Cy8cAtin5YDCpBEYSPY6TSK
mZ6caUa/PKQg204qTfUjc9wkQ1iHfP7Qc+ism7IfhpyqBkmBwRrH9jPIFYsi4ffy4BR51/8ZWQq3
VKnp/sLZ5fwWjBp6h72T395pGX4swk9eLs0hsin1WA6IONNFHYKCeL1TMk/rBbA/f0nru2FkLUQf
YMzXWv+k4QFFwzo5cb3NKIAHHHUiCFnuKUZgBUibPwzoM4tNQmgbysPZS7R+yNPJKnrq+RiO0ltj
/a8ex9JBOsDnz6yqOfZPcW+1+gKrnQ6AGYhea6XijKuEYoAf9DsiuI0nWNpdnzbykKLx1d94arqe
23oJ3dfOABJeIV+GBpRhtoo41LlV7XnpM0xNezH0WDTJdjdSnkEhzTtLqZdh+iibixuHlCvbVrj2
OZubnjT5LplaJFWa+/9HX9TK33ULToVv6RrgypJu8D6h/iVeQNDSoKeH1cvjEzOI0zFBWU6onSDL
HqRYeUlAE4oCj2zwVyT43bp9OftT8gQ76hxkb8pvc6+VbawQ9e90HdlZV7Jn4CtKmRh8VM2rGmnE
W4hzDrcTKY0kT7p5exgGUc5XCno4fHhTq3yP2cxO32RuzdWWpKf6oSNWUL0kyG/+IkCeinPY13qG
seOCvtvjMF+0afpd28Dyy60lMB650yccocXfwrHTBXItDE99LJYr6t+/wiqK8Y6Fyv3mc50NHjrg
L1lPB8KhuG8Iz1X8zArWi4NPO5l4RGKFbzvjA0y/9RpIexwcZX3SVqkIxvCG5c6e/CVLwmqrW+mg
P2eli8VpCFhltyHeBnEg+SxxkMF448wejIUKaVYZxVX+3Ezwzcc6Xvv6l9PTWMbXZuK1PIyzypev
nFgctSkZ27ttXXsjbi1Pa5471fZ/VxVru/Hq5v/FuROCHLDzFcEO0cIcPz6NVyHZtJZtz5jmuxNu
NtNVw00MupCSBfmB1yP2aoaZiX6TDvJxvXVlj9wH2ywalgUJWHnLGspRdrSslAWQ5drb9igCUJi9
4D+HzKJEasNDo7yfT7mp47jfLtQA/KfXHjDvMs1oMhOyubzaXiSFDDQT2kLQfIIwYCXJUL5V6TIs
y0OoHAOKwtg1rN5OJyDfiFOmqpkfMzIzq5bEfhNohYSnDwIMPODgzbAlVAObSZ7fAw7zdfkZWtvZ
NzJkqRoISYrhMWZ6CfMO3mM01bks++B75ZOq+KeESOe91JFjPhuD7ICaXih6g+TfR9RkVLQgXMqU
3xHVO3VNT16SU5MV5dTB0jy5bUCJz27wZOHe+qGbnRfRZkVIUD8O+3AvaF2MKccBXGdDCnqDOpo6
RUPHUoah7JqiUqblqcJBWv8jjdr1vmluhcfcN1TO8plLeBX07C+6qlP/wuLryq2nAHZePNuhR6WK
TEwPc87H82YAw+d9gPJ1IO+5DM6yRAK1Ee0dn9LTTNGCASBFHT/XEJZV154dPFcPnElkrI5wUxd0
+qgIu3T8LmEVdyVaJH/nMTDhaZqKCwmm9C2ZuKG+Riv32iJrH3+brucM2lufFDN6FobJjQ9zEFgu
UVxp8g58LNl07rpMOvfQVVSzQ+GEf1aKm8r9Kk3xpZy+P47TuuRHz6+VBCoCyOAhXeDWK5OFd6eq
47rbdIlGkoCn4dBVvZlBe/gC9jIY+htFsKLiUGibFySwycXrZPu2II1N2CbN/EhNof7VW6iBXeu1
wWaktWLaQtR205PvGFSyiwld5E8oYIczeov1ofR9TCVocStCmgauSSBiEAJir+q4LY5aGMMflWt/
NlVWPJUxiaV+P3v5M+h+2D4EbTLy5Ispf5Eyzu4ZxWK5ebQzdyzR0KY+lOi4Bfyz4qkZIFLv1CeK
9ZIt+LVzxwiza2X87Yomz9ukVURTSowxT5z9rCUhp8YYow9NCD9PZUdGiw7ZBD99l1qYKR4iqsmy
EiatQmzuPIZrZY/VgIptH+RJK3bxjAIeCUxcbfMIrIVEX5t2hyZws+G2WrJptljd7IpcoYSKwkg0
8+syu8WfxMd278SgR+l2wJ3DOagTu57prxndI5fJ9Htp8RrgwUGl01Vj9uHFi2i3goQIVGV4kMzD
iIILI+gaUwMy5uOuq+bgDNjrE3xll2brOxl0WwEN/iOcchFhLh6Wv5nEsfugVTy+1tkk7VnJdXx3
yasDZCGl6yjp52gPlAmp9lCrPjjRxuvNrM9uHTxZkJTnhqKmi6bdUT5q1ZtLUeEUlBlTNRW181ms
FVnevQ3PMqzkN9lrE/hEBjwekNr8zHbM17XNE0JjaP8S4lsNaXGqcWOeeFWyPdsKAcStBXS75Au7
3ZkYXw+jZmnW+NYZRIIn7aCIOQh/YX6rMwee1EHZilwmmSDW6ziTR6Uzsxc5cyqX5qj/9unMassO
H4L8rbQ8ujrvHgpwed5mwoc+4wza5s2t0TrtktECeARY2vBvZNDG3NMeS0PTH7te5dNuGi1Ub592
TE1j6RV7TyIhAC2Ih3M7uLIkDqhw3uhJAdXxdQL+VauB8bKrNZO7J+KndiLbtoNBQkKQ++ELdXvY
+OZ5afZVk4qFqCdnoGezKA5r6VD8NSZmPwUjuqOhX15qzI9bx6SoDJvR9I9LVeJr4bXTbJyVujfA
FWYnNYMHfLHSh0V69ZPmmdv6AJy7yBN5eTGVl+xcdL0OOn8H7WYIaJ5BGPf+x8DBZEFSyR3JIgd5
U56PtDDPRIaDAPsVqiKAnlacTdQXzi50qAhfkiHpjiv018VBmsPsPWAAPqCGQeC8qoLXNy9p/amx
JGJdKjxEgZno4ZO9IZTLKUcgjt96GiKmDC+gqRAG4dSLyaXXpgQny9zE+YNRPDvGVZh9SYMmd7PS
Xnj2BosgprGqVRtKFJC/+H7yFeAr+hGU9eBsDaqpCw6z9pDJQe9F0MTFZ0+5+5v0ZL6iEICl+KEd
dz5bHbj+oYEtYjMkaZpsTtiebi/zrPrjDEP4rJPVqU41FmCxbXwyy7yunL5rjW8wwPT40ixduatR
Mzd0O8/oGjqHsA0NQ3vWkLnPRbmY5773q+Q1hxV96gb4F+QMIbtUieAIIL/xiZwebUq3Aesf1U0u
8lkrWhbAqan9b9JZluR307QJ+WCCt6xpfOWzhKQhZmwgrlNfoFqrNz2y06ehpuMc0ztSCGeZoQw5
DYr3TIumONH3GpIK5vcMP4O3g0yegcsQRxdCJW+BdFmAe6xZCMHqOf83GduLjZOB9W+I2eRQxbzi
7KIBk2Gm/UUciPRc3hZCXqluSnpxNNZEBE7nLWmrBqPFd+Ss2MEEPUHa1fZJFG5OA0/LsbHVBZHM
3IJLeMNhTPEICGbySBOC+TFpwg43YS8zPqCEOFNqlVBlEuvqm74iU4w2wVeW3iy6qZ7+rro1/jXy
zFxcYrwU8UG3cPebcOxwJwlCoPVPaBISo+8snTnPvpmbA8ahGhkv9GpU7JCtIlbAESBuNA00+oTy
YPiNjqB6sGqRdz/IOODtJgx05yVjO1JGkStwApoM0XoQFZ4FGjQtnVtS9fui+d36dUkiG7GZZ/6z
/0jrOppZvkXHuygAaPfWYVd7nGI3uzi+rU9Or7pf7K5Nf110PC/nqRslCHfHLYqbRAWEo09Kp6Dk
5Dtc+vuyWrcar1drxVic7Tz1IM+i/EdbNNtFN0vzb0WhGmxQymhMr3GMU2vjkGF4obeoaN8n1QsG
hSBOafqksIkwJF7g5lKTLdXcpZPFqYpM+ewEbZAea5r79t7kTtioXJx1msr4Zc0JbOtr8t829NNT
R4hpSlP3BFG6xYaJZNJaEt43FZLVao+Gm2lEeDSmHXGwdYp+gK5kGKzpmYG/i/HUEBay49aenhhe
jfmFZwTnOQI1vz1HzE4RVV5jelmpBfkKLXDx0okalVCc/KoWHD8vdxB5+qVVSNC8hOVtt3Qxlp/F
An5BJF1OzQiKGp5oOF7Uiwn72KOX1S69pNgZEMmFfn4ytfKiQ9D24wO/IukLbAjmH9mMyYe3uhY8
WaP4K6rcCyB6XDIJEGGW6zYovV4dFZxIUhEt0KX4NJDOpNgQ0ReNyV2ulk3rJ4djDofDVk5liUlw
z0K4w3ie0hnH9DGWyZTt/GZEfBetgrQJWwU+xRd6wAhxXL3c/OeFQ/fSo0lYN0sVADryKMD8V4hM
Sa9yw9eGNnLC/cth1zeLu3e6sdtzvhS7xYvQ6vYoyeZ3OSLHkGtBzTr9CfqVeuI0e8gUfSlHnwug
AHUtl/U8SSI89umC53cHveRdbQ1L5eCNObd+JjC8qXYB9J3uyX3Av77lFyNdYnhKkNpdUoDxb4cI
mV8mI4iAS2ukj2GJUNnUeI0OYhT3YzMjy4GFI2hhfHLnEFppw9NcBOMetxSnzuQQ8UQK7YqdhAgY
/DFW5AO634HPrsUusfD38t7TcrJroRd2QzpElKol0axqoAoydhy880xMR/Qay2+VED5v9EioAOMs
+TbB3QfVInr4y4tIojQcfU97jSZ5dIiC6jVGF/lncmfJ8wTQujFNNR7XduxvKFogd+1E+CuOgO6J
RnrnLBdvPOp5JUQXvhCAL/UgL/d8Ls5b30s809mKWrWIYPyBdvp2P/Yhn2vFJrAXuBN+iZR3898i
Oiu+nAXJpEfrRbFzl5ypHF9yvRvVqJ8wHUVE1gtApHLs6TYLUyEhutLYoo5dZzAb8uF6tNxvhp3m
ZHU2ss1kTXHMQYQR81NmTaiPMY5zqpTLXEFjSR0daM+I+92qwcSxV4d8s9JGkvGpXHnK+GPcLXbi
46vi+tGMjb0lfOFXdEMYzKrElTx3BkNxttSY03SK1YTc3frCukksM3k2f+wgcaQaG/jEdo2GCgcr
YEkJ3IhxAdoJASdOg3dZS7/7UXRZAKUUqWlTgqxQyas6jLhlZivOhQijPGRxE9JyqmgJOHRuQIAA
a81EDS0EQPXuml5S8dDw7UHFwzKcRl/ZaO+qhrbnofczmmGBktt9RTwL0hcFq44Xdgxj7SLnnjL8
QUSfCchmWVGo4GjhPuMzHcbbgJ/kqc5K9t5oAuR/Fsqi4EckGaBqgFc7uvQ0APbxzdOgin2V/sq6
n7dFUaxP6TxZ/gpqFGYM1T9nyLJ35kzEjEGQhfUDsuacVLiBlpLXchq84lh3pHAe2kg69pq7Xexe
zSpCMkZpQl1R8bf6JAFvfiJWLb7muCQNG/0b4ljuou6Dphy6qbm7c3R86PLscSKHjOQDVx7xyAI+
ShhSvK8dRdfSKx7KISk/86lSf/woCF+qNJbebXXrKX9gH0DIyO0+17sMLAHgFez5sSFr5jvyq/zJ
8nW+IGHvMXmritB5aMJ5GbfhQFzymegXz39RaJGJpfN6Qz4DmHhPygwmhm04oXmBvKighQQbmd6M
jN6e2kA3jCgMU0ZTWoodhvV4PiT8hX+rmvwaWHMnTvcqzSlgiY2LlbHI+jg6LDkTH64XJCY/1Ixc
/RglCF72iiD78zIU0dEPsu6Jjud84KMhXGTHT9NjKUKcd7bNtJjttKzDz6lcu39hRHnRrlpCrMxN
yIS2UeWwPKUtooLtLFbiEloUUFcVAjs9zuk68elQa0tvSGtglKNMAWQnCRL22xql1YujukrdnNVH
ySJ5aNXRmTJ78VZn2beLG14qP0q+xYzYgVM4tOpBtkjWbmRe1etuEUKrHfLdqr1kVS+eqrwxOyjL
5KWlZfu9RFJsNzJB8vXQMl9EJCatARRdidQvXA1+qW1cO0OzWcsa3CwF056+hoEPqLobORMk7lKL
+gQLPz2lRZIMOIEoXl7SkirloSlu7eyJE6lLi/cLsj5CV02r8j4r0CUz1PW6f3XY6IMtW38UnZdC
ridYrQUXnB6DtyUYkvgJcQQbXddi873F+C9WoH7Hp2AYP4KdY7hwj74I/zI5IqDzy0NUtXUSmtE+
K3f2i3fT2GaGF20IIMKOFXvMxy2/L2y5G/gYuXTmvuPm4WBA4uB5D+4QR49lMs47m9uhBqMPYUGw
5YVvSPzj4QV1vmJJdzOOgQgUD6aC/DP9Egdy1Q/4RUtCHDOBOYBvxZT/BKNd8OHXnROjxwvlFG/6
UUQP05SS79NmLYoKLPm95aSNElbEnACGP24w2oOKKiFvju5RqeCFslScb4Z6hcbagBGJiHRanEnI
rWKfzk+thuXGi6L3UloyiqqZOmkvRv6ei2E4rg6I4obCZ1KEGj+mvAW1hrwUC/M4UbjhtcbYgali
8dMXfLsd+gKXISFk77xViRf+nqJCNwHzAj6VZ8/BVHIiMArHANEHGIHbzYCsn251t26r8VaquPH2
Ch+U2RHC3xP54C5Tfh3YILJj7fdA3sUI/LVpSz8fj37r4Acueq2upWnF9IVNRvofGv/Vby35QTNT
N8WhGzgEMUFThUyco3u/cFS4R+0+qAM4rljPAXjRZnH7qr+4lJOnm4lMuuvgp8grCdq5x3g38yK/
hnkK3VPaKxZutE4wHJkNuTdE0QzLH4JnuzcDwbUQHzVZxITbpioB7pemLNW/qm/a4icEhEhPKBuK
+v/EN1oRHc4BQn1ZmEPU+Wy7peyCYGdpiY2g15U+B0wUMNJeZ+uVEuvu/uoHOFsiMdXxA0vwOvK7
RuvvkFX22g65+ZnASuXPapLqEXBoLXdmNJEhjwf2q9vix3D+1pMxLvocZS6QmJxkcIPOtaKMYI/E
s8IwqlA403J8MrakMKApW7I/ELAXqEjbwPtwhhrt1xjU6jcBBffFbSqKtPi0sTtDSi5o24Z5ZqAO
eTXSpIXHIV+GI8Tz8DH/QFOL8ouYLo7mA7lPqEQ18C1dqGJaKY6SHjlSFcDyT58SW5gcnh8AIjkl
SJzq9VqC/BDrpVFR7fjlW3y4SQwuMxSQ38bw8mG5eC3poT1SelZ3BLBNwBKdO9FrMVp+z43U6RiT
g4Ml9WloFq9/cVyVIJIMwxzVqOV/EubuXfjS2xde5fmFLCb3Uox19Synida1VlCWBcIf3dCK97tq
jlYq2iSTJdFtyLvvUV42/OXp4Y6I5HceNFuxrF3AhfNPv4uV3GCp9x87CV8OdDLXpfwPgh+RVAK3
RiNZUD75daswrXjB/EUKSXxLS/ST+xW7icClKWhsCpgajnPtJAEhLZ2W+2opxA+Lnh5AMQhI7EvR
AfcnXjRFOFyX5TXaJEQT9WWVk73qohrfTYR8GEdJOlVHMnCmcicJAzcbkpua15V9eSsnKrMp283m
TUxQ7DZBGEJcBNo0hWjw2CPW2Tus+jQU3xvZHOsxfbm4QQmsGqhV6uZhjk5DqWHZMX6tH906TtSH
1AHle6Up4O5SxKvVNozJcNmg5gqB42kUbz+xl6+8sDYN4xdbgGKR6R52dHxU40zYheCEqxkpLmGY
JXhjMwcANJitO27HyK6fiOr73ywJNCbrfiEdLplJkKIFPb+Qkp0dVhbAN1J7V/ACiAVx6DGYFfsa
GvWebIScPDkQPYw4jlzYWECsZGjGuTjloeeA6l66VOUoz0RYHJqo0bfZ5fp7wcI0ejeqyoNLUAe1
YBuHKzsjdTf+g+OG5C2RCu59FaRURC5+7abDkuDIujtkSkfZY4VOuqCzsQ3PWiL8JMFqsIoEBpri
X8ferT+ilpmvitNhD69Tdg+ERq/FToXk2CyESwXi55S1839J3Tqn2bYeRRbTsrxWjlQ9ZLNt/8m7
7HY7VcZ4zxgL/OrAUOqgCawUCU80rWXLPk2c7loxy9xIToAziCmt1+CESCTPUT0ke5UAWFUHdlBG
rj6a6u5oepZJBPlrAFrrxOKlcte7O3fxqw4d1TQHJxer56VGZb8jv6zLWT7m9TwmpIsfEhSJyKRq
nnU0uvHQntNmjk9+G+fPUqI9IpbLbd5bJNnfsZ9EWw/t0zXvrPk7y9J30dqOZGykQty4SEfoSx3/
FFgt502mkSPxdAXTbUS4fmlBLLdEjlgMnC2I8zNcDQ5Bd4KTu8QZ+OT7EjQ56iaP3JP6a1kdcUhm
HJGM6Ingn6bVEObK66A32IcQdDK0t911TgW5pfmEv0eDcXj7KIzXn1U51H/KZXIuohEQHFrT7omX
n5E0dtLFh4mZ4rcccuLatV35QVckAmI+fFLOJC/EGCbC7GqymNR7Qe49wV1T6ONXlEgZ7/4LhAN9
r85U1pNNpFHLo5NVpvpDNgJ2iSyYAUNJ7r4flAvsGGl13X9rbNqXNadUgMKS4MOJHUddyWpsnBuw
Sc7LAhvoA3s0/rSXAo3Nx5QHEZcT2Mo9Fm2cHyDuFcWmJZfiuc7VeE5BAMPDUujV2VU4Mo5crFnK
CV8MT1zF9JmvaVwfoqp2l03ZucWRxPyhOBS6EFc5ltwPDnMQkY48UQ4Ri3HzHxAxiaMxxguEEPaO
gWW9Pa1rDJQoRtIj8FtWZ17MHt2Yr0loDsg9quKFjs+kQZBEdJXhKiTfDKtMWvVtuLMkbWTwMn7x
LcSU7ZHcqwcfHQBzdBCj7TVeih7O9OGurTXmOB4GBVmWxJi6I4JSL10T05/I+7c2GG4x1TC4waVB
E7k4pQ64ReZtE0Sgl9Ocj29FozNcbB3unJcq6xnNk4ViTDHgcg8HMXhPxDCs3tE1tc3OKynk6Drj
MHvvQKOJxnGNzm7MGultzDC1EEfKEMFxT/tl0MVx8wxlvJon8hVRXpGIZ6PrbBT8XrPU2r+0sOo8
u0QvIuGi7nPZB/1Id9+6LHWOHsdp8Lb5MYb5BK5roaLPx0nda4Jv8VOhLNyhHe79LZEZKCRjkXrN
P71GzWPI9fXlFzZ6nZ1gPAXOxLlUZgiZXeHN1FOuLTR9gLD/sWgr3R0Qy0RPvXSbH6ssymnfjXp6
A09U2StFQ5yp27rJxfiZrm7cEi4WxXAPoatBNvoBy/oYgDv8i/K0Dr4CVo1/U7VgSzXFrD5V6+Xb
FAFJhCXdKOilavBf/EYayW89zes7c7J/v7FAbKpdGtpVnSoWrO4jpJzS/KnGKM3/Y8PIsTfYNS0v
0WownUMMcfOSg42OoyP8NDhUUdoQF6Lq6F83yfiHTDMCNGC6ufZRW/BcwLLa8R0wkDdz3+OCeJTO
6CZPSA4RIm5qsUAaL3kkf4ZRFbzMjlu2J5pklrMf0LtJLkP7FuQjwiqKobEv2on0KB0Tl74RuVku
RSejL+qQpvS7wYnxX2M4RiEz6cX9nmQdd48JOgv/TJahbFCWRewCFjMoKEeDxrz7Yq3Tyx8sVHQO
YEv2/mrXk/Wzuqd8CLgAHz1kk/TN0aAWwiIesVBufJVEl4KT9yZphQ3JAVHe79Ebw5Mf+4hMVNdE
ez8Jecrt0DVbodTkotzwzZ6AARawdo4xzRCCsZ4LVFHzLz0Eof4kb8MrmHOWdPyiyGKauJXz8Cda
g8m+8qS45gchgprsiDnue5pwQQExcLflM2cEATBmypB+WCB7HZp0b1UcP2jm8J4ANJdALOxuQ3Cq
y7mmt6zw0n9I2hX1t9AxzwyuwyWm4/OOe8f9f6Wuu19dMWO6KNJUn3B49K+WoIBjF5nu90jo06NG
N2HfIpHmqFccL76FvTfrDT+FgGxGD0lYFVNP8R9Y/OQmh6FAqIKR1o8a/pp8oa26ERRPNy2SP741
v5bTn2TNfUKLW2SCwy4uiNf+5OTmn1wZmEjgL5LgUWdsTguTk3cxAaQK4qdVwLpMlFLRVUfe9I+S
jI8S8K0gugKziVJbPkb3k2FPkcSS0WhKlhiWYp7o2RloDiRSeDoUKTqVX5gYCkSAzhiML6I2PP0b
D2dNdx0wAXa7xi5k0kjq6o5xoUYAsxbN0A77YZ6T1mUxYgXR2LjPMh8rBvIeRLA1krVhzavIwWNr
jSS41XZeexb+2ki0r938p28Yx69FFgEAj6ZIrzM+iN95DNee7lOoOzRqwoND9YkznQmfSAhOs9Wa
vbCno4SypoQNs/P8kviEZ09bfE3iBIAKg9JgBfhND2NKj2cT1OS+ous4+hrqCQ6Pg4ckt0TsJk8v
mipdZLdyxxNd919N2YS3AitKA2nY5vLvqItacKEmJWsbolKemXsopE5eMGG11Uedk+K4N0xpxWHx
ynRfeeQTH9KkW4p9Y4q4IYKiTOpvgXnP/emHq4uEISCh8GPAt1D+jNAgQIuimU2yC5mV3hukXwHa
kpPfWApFxWPL0bUPggRewu2y9tj4HLYdO319VdOMxTpH6fpSu1bZrZoc+Qz6neT70iXD9rv3soEH
hCTRsD8y2uA3IXGRpXf0zgmDjbeDdkKxF80mc3Z+PGBTQG2E8VLmFIHj8jw2VdOdmSqd9bR6keO8
Nz0x3sdoyNL8ztm76XX1HSL2/HoO9IOdwPdvPU+PPpbWxsyBAfDsLk3z/srzu/4gaMtW3EEdYmTd
ozhpQ+FCibi5/i+bzVButE+VOzaOrOC1iAJ/PApJeNWebqSJDLRiwVzhs6mTXNQs53YWxUxOmVft
Y4TfgGeYOs6uL0lMV9EAl1J7WCg3lZu0e+O36RVSpHirZYcipPCD+kdcEWLChtNmv2Gz0v9I9RSk
kEwj0mw0nHy3ZJFsUUX6hEw5Mq1rNGyrrOxX2S3heCpmtv0yBPvcK+J2DimcBR7YSpFuEEvi/X7c
Y84KZmfe5r1h1ok3vg8XyjPVeoZepnXc4fkihQyfBblLAEx3Mp7ESEK+2mbduGMYNU8A8Rj88+p/
JJ3ZcqvItkW/iAhIIIFXCfXu5e3uhbC9a9NDJk3SfP0dOve14pwqWYLM1cw5ZsM4OkT5hS7IvwV1
OQJ3VsOswMf4CVtz45arxuPQGyYqiVzsfrcK5pY8V93iJHFYrFP4qTiQwLYqZhlXiIJW/iJzhhdX
FolUBJEDnv1I1bFkf1bOwXQn0gxjFE3TqWafCH0mMQc/a9mlE0J0RooP+A3K6HHB86sIuC9YalSO
CTDO3N5k24ZWf+AyzH2bwCblaAbvHUwWhCPz9BPyHS53DGFJL9w6Do421PZNz5Z14Gm4rjy25WlA
j4ALbsAti15Whn/CKp++4aO46t3CUIGZoeFjpAx1zo0MgruCCc0/OssElWLXV+zjh8Z9KxKRuEem
28VdRqtMf1q6XfqEOEWglFgmltPplN4zL2JfVqQsdn18YBvG1x4DPuN5zwOB8/x6zozbyGMuvuPE
8j9QzFgvhImgDPV6D9Iu2JH7eYR8koFzZUc+qfa7BdF16Zuu39N24Vby7FocDfqG1ywDjX8f4m+O
QUcQd6Wll3tbNC7VY6Y7seLBxj+8LZ2J1T+7L3fHlndpd/yB5rrQ3L4ihJf2QWJ55GuaSsVYfC5B
//tBee59HVj7ViXBozRDwFJzSdEgIi8Qw1sW1e3v5DCBxmPctcjzbJlc8mABp8L6QfxxWaQ3p7le
p+5G8enzI8SD5D7tufxww93mZ5shwkV0e9t656MNIBt+U4V60eOAZLS7zik515cQXuX6GkZd3n92
IEP3jYqA0kZOW5LgtVJXPa5MfOPQ6ZYPIfB23pZf/2AcIkyyNWDaRiKxSsZOfXn1Qp2hmrH3t7ki
iA9Kshyf3dllYtJS3IC88m00lbbfHTHWpuLUdZQaY+izNydXDCtNRZr2l7LW+cOyMJ6DtNK4kQZz
qGhlJE+Dbk7GEg3jPJ+PyBZuCfVDEBr0NquuinsnhELzAgmDDGDtSHHkzljrFMErGpYdAwf5aYO0
eMavWQI7aSNGSWsv6BeRWMc19QLcHCsfD+AK6OvBPZf/ZZE1s1I2ZfowDU09f+siRGQ3S7kEkG7G
/kDceGX2pgIJvB0R5btb6t36U0sBY1W1OManyg/dDbM675EbIrhWdK8IT9wMz0cTlj8AavU9QO+5
x73du09QjIu4Jjg1J7F+WK9eEJXx0gVWc3Bx8+9IwsZUmjhLiccEEgsHk32wKbb/ZBN29U0qjfc5
LPi/aYT5mWb6+tix6PfoHa38zSaZ4IqzQT3hhvlGkzqRtV1kxxnaDMP7sjpXSGWOLjBBRvCeKhge
T/4pCAJAP/nNwrwJ7cHutvDWp4vT55G7G6wyYNRTp/az54Xyu9cc1ih/su5Y1U0A/GIU74JhAkOi
UQuOhyGRR5JxWWx7N4wPMgU+JaPi7N+ae+UrLtXlB8ykBd3CT1x2fJhXhI2cGs1kHj3Ok91cez72
J+za7okKlVLMAxeEK83Onysz+d9FIRQGgcBE95Ft5HJJ3UwGB4y22FZma5aHKaf3Q6EEJyvAlfPg
OQ3NF5XCzsvQ0m9tDX4X5irKUbOs9wLJPZUmxGdW6UjMTJTVrK3sdI092zUyRlOUv7eZzt4qun4O
+T56yFTVX5XKwWZRz5TvYzB85F3l83WVCBr63m3unSTxPltALn8yd8YBGQxFfpQzO/3VW/6qLJwO
Rbr6z5XqivIY8uLtXG69YdP5IngkSxnZjcR0dzfaNOK7aZAjzi2pTwuZ9HERqOGD+mPZdThj9qJN
o/nH72pb7i2YK/sWZkCxSXXOehTZNypZC5Fcz69FkElkkqM1N5GIrcG+hpE3Pdi3JgvdCM9vNoGh
RGAcXURdJC82k4QNl1QVe2y92G2QYHLulZufmNLvFq+c9nUWUGdhMe8KVn0qPBujR5Am3rOZMwBw
3tKerTFP3xYjr1itrL2Az3dvo3o+No0TPgWYyQ9r1S7m5LRAAjiLFP0CUukmJppUnHN+HwhGbA+c
DZHE3v9yAikzvKp5WziGz+Du+G3ZNGXseLo8fG/ZY65HD5nGs8dldSyyxH5H/kB0BaJnlqoB2A/Z
rWMZT64XenSPwzfSzP41KlqkQJUs3hFiilPjwyCuRmFcVPigIZF4Z79sirJd3gzdJgeTuZE9n6uZ
YVkVo4NumqYqbl0XClYZTBIA78Q4mLTB8hFjwxibLIxeMpZNtPQkLCILsyQb+8KrMnJ6oHchqKjt
I5qs6a+Z1fztFk5NOTt8oTecd6KaZrSqdRK9WWGCWi21ntfbX4oIsiW8nJaMejZEO9nXgWSxAIIb
UC8d7IgeYOjMsSRiZwuuTlyQU9CIhsE83naehb2p5jY/Bxht+KgrtNw6R8ZhC0odsKfb3jDR9gBT
bxwSNJ5YUAGLZu5TzBRMnShdjsO0IxGhVyfQBz05L+PQP0XpeuS7jnZKr8gBA4v1H5bab4E0IO4c
Y53nWwKbDcx3o+RQ/AudrN9Yg+Dy6/lWV+jK5XVdojCMRzmRewLxoMfKpIm8TAljDAFyfaT0u7eC
bey620qI8hCV1BM5GuGn1fv3ma/NBVxAKs5R6nCoOiCsH+wRGf8A9WmLOx6CKaqae4ql6t6fb+Zz
idTiJ1EO37df4UCKylDuSQrpHOgbPNGWY/1XaPBgIl8ALeIz2DN3MawckYJV2g2aLQBRLuIwqK9l
G5RwLstKnEKmzZ9hoNvLHIxY0CmHf6jcm9+6bh+rm8OSVzcJ+D8TdrSxHcv5mlT12PY6/QjhmG8G
NqKPSSjrPWR0h7TkFKzrtvBJFsdg03Kp595PYznVMxfWfPaptNRmAsuzGTuyfY7apX6muIUk5wbg
QojduV2hFTfWm5vaAHSZ5fINRsORKYXNAJKPuWpmF3rJlzPKHtTWWYF7AVGIjsmrZnpAbbuhpI/e
9ZxiJRjb4IgMCABHUWGxLSr92lc9zSaBQD3iI/+GTF2nfNeSss0h8/9vRG2qvyynombnLanzoM2a
CgwNzIyGdIA2r13YXFPe/EBcGdwNj99N8KqH7E+ZJOKBHJfixWNtHlf9HEIep/6ftxp1SLBz+zUr
4qoeM1rWVLGehdmwYcPf3SqL7HdOxHCl1/9UiZsc+gLsMY56KgRWpEQQ1PqLRTyRbSvR2RfTF6G3
zdhiwwZgQPe1QNnJttJXjbnYPS2/Hru/TIeTuA/dCZjVPKqXXNoh1KkovwnPaxRAQXFDi44g33GH
i1ffnQjZ8TtVfenCyQ4r6vtt0XkMtmGbtYcFktlT2hn1QpfCWSKNMn9J9CDmdVyREpimZtSifELE
ORcC4nYA/Oz6VWbD/iZX2NJVTltjAQtqF53EVm2h75hTrIiipPdBy9qwzZD2WSTMdjvMWjFi4n7X
mlxjaKixqtqF6bZyHkmEKNpQD7t8VZSyLeoqErlUPAKs5DhZ3oDNoX90J2vY9lOEtXV6V1nqs8e/
gTpQO8G+ST/MhK8Uil6EyRelcjbPBp75LaKY4wxPhWO9ioW1jeua8s4OXPHBjCb7NIGtTtEQSXNw
qvIAIfImPyr5fbCHi+wpaRiG7QMBf7HTOHe2pI0hjUk6cngmDNhFrk9g3axTzuKxPVgD40HPBPJa
4cq+Bq6fxRH+N3K5IhhoQS/eK93bHxa4NutQ5XbxMxoPyQ23Vv1b+v10n6PGioC7E9O1Fcz7b35x
in0SOGpOjjF/aAZZXbwp7LbahIz64T5g6AC+kwySdrnFLpSjjfduOnZIpfmojnkRYhTIWXXVQeqh
9Jv/S2eEUbglz4WNsbylOkZRVXwweOE/NkbP9cDmNCrrMyaBaKPCqX8voNHjUZkXRutrmfZ/TLm8
psmtRih40w4TWm6EwJ4fLzCFdnIIqxPGs/RJs3L4LBL3lrpRB4y1b7sGMWccn3icKLmArh9YMjDV
CO2afB1bPXQh5M9iKfXrBJ9iW5bG7bYIE5ybTjF7vWn93rA8LPU5YehBNZVmLYFAIF7vVjDqO4JQ
+h8M2JFhmZU2HHBRjhLMD9yF3k1Y7k4N8/zb6oLd5chf8etPOU9WXidbSzmA/h28Ol/KlNOlZjrj
HiiBQvDcbMLxovGAI7jNa4uJLroSuNy/0Cfmd+Yn9iGsIl8TdNW7z2PYdtmpdFhn7/vV8zDyYIQz
Gweb1j/heFxFM2LSeMzs4S+Pr9Mcajb2fwRpos2XbUzzuHaregpgPjxNyE7o7XTk4OwPp/KG6Qdh
c0LN5pEqFdnAegtYnFPcQ2PHyiNFJ+sXGkevY9qhuMERuRbiGLjNjaKX1NPFzNMcfY30eQFCqR73
Bqol67oiu13+6pxXYA0CSLNMm5CJjGsG2HA1RXPJl5Cblx+wKOrnYBoNEI5VkdYrggxmXpv/LCIj
ijJEW+3vAdL41RMeADHtJnBi76TRUWsZDHD7TDbNke4QjXQxNsGjM4HeCwevoLGt1vCapaUPUM4g
9rvajH5zjg14NlQTo2vGHbKHZpcMjhXdoYARcjtUtb/LC9/eTZq+G70g/MIyJ/JvT+OaMapDIuNG
CsqmL4lQ87gOUeG30d2aNY19GMzs/cfetD2X7pDTARLs4aCgFtMdb+ENeUwIwR5qSf+bI9d8ZIpD
lk8deR564cRFmwnRgQVkiLHIxKYzTIBsWAWMdbD5b0ePofreD4P1E82NbzaBt8o/pq+WJk7tRurH
acA8SkhdhxqX5OPBBxfod3lxI8MJOr0sxuqqSStc8KDeu4DxmlcWWdaCOufm/v2yaWLbj8xDXYDE
QLFMwVdB38//XAlsp/5s1ZRcJDj1W9EzldIoedN+OdEr8DExRxVXaCbMo7bsOhw+HftQXF6ZV0o4
UqBWt/h9muTZTcssLWLEVdmsKW0ZQOdHjgZiwpmQuqn7EqGpwDKMPjL7A0exSN6SejTR54RJfjib
CTk//pXWMgi1DTS6duI2IqdQHFAHDNMx410tanY8mbGAc7SJnd+LJHFt4NRwnaC5hWRAlKcyzYOZ
RKuViF4ylnQ310RmDXlFCcc/KlCdSwc7O+VGmmADow0x+T+2kbb8b6rgoEyAFvLCU+g5Kjnpl6xK
dIK+gv649MHhwX7p9oyWwYBz8awvyEKim3+FJMyXqLCt/qgT0EGEqHCdbGjCHCx3yo7iWmpSkVJ0
DhuMsszFsjllgIxIuv8s0/m2l6qEuafDTUCqQ76gAsNhQkx75+vyONbTOuxN5NWfhGnY9ckqSSpw
8AONsSjssjjSTZOdKJdpLR7g3BXBYdGBG55mOGsJks6GmhOgjDgbd6RHgdLD4smne72C5oH8uLE8
NQyXekiY4KDNbxsYW2E+v+BrQjncGEkLLbjZx4dymAP/WHdNNO1DK181BrvWfAoxwufdUDDN3h3d
y3TscUcix6+6oLt2N1pH69yiGtG8OjTONyUwwYtJjkkeVUO/xeeRDnsHltdXm4+IQzzw1tw1tS+e
gsxfbsysAXlTL0lOOSEOC5dTp8A57x0xVfUd/0mpiRTVCHI5DiSRptbw1llL8IwAykyvZBT1jzIw
Hn8UMTSASlxXH5qeiFy7i5jIOELT8PvIyyhoK3vibM/aPxQLzfg7wvz5JaAON5RgOR5iJ8PAf49E
oXtXVaZA2zJsf26scfgXefhDjnhekbRWSEofmCO6xaOnBYWPG847HrvsG3dF0J8spqsbqdLiseA4
qA5mqrJy3xB99yMlOTlxjgeRmAtGl+mxhOuWYQPN+Zzwh+sLwDBJVJUlci9eSyWWf8zjx5cu1e14
iJYu/IEYZ+OpJkGRMaM7UENL4Bp2nKWyPbVe0f7tgYswV7Itsun6dbIvNlu2L/yk88syK+uN15b0
J9RCJJyFYzEGp95PnIeJrsXbN44pL9kA+5fqTHHU88sX3t7TJRvijoEBlg1s/ywwdBHdV5DYrDjF
lkGryAnkXKZqbd9w6EiG/jRKqKodkeNomQOHvk1IlyaJhLbugSSEIiDCSSEcqaTQ3wkhHHe+L5Pz
6GMl58KeSrg3ToudUPbsLeOgseTrmmLr4N+BC4So0LQFrzQ6wR15CnilpAU58ObQyQwjvErWMeo2
v3yr4aJPx3oc6x+rmhGnjcxmeWbz2cE+BKDoxyvwqOKjd5LgFYZ5eeUXbdgJdFV/JvYj+HB8ergj
Q0CBBqk3iI/zJhz3XaN8ax/SA7eH1WXIHuNMoft0bc+b9x0SOIPP1cbg1+P5/szXKVGXyocOfEYE
m6V/uy6ri501TEO6syatq1MCnDGHFEsIG1aL2bkCOoe9Ldn13fI8KdRGTIDPQTdqBiJO4pTbqqIk
3Ex8maBCFZhxbrlpeC7Qb11siJv5gVT5+ZsIRXpm9rfyhaoEoKmpbp94GG3mFY3VEIfjFxWu+GmM
2F6ENpWDWxUz2uLa4dw2qxLBAZ8L5GZOStzFPSfvM06C+sNpfTJveXoxFKQGRlJMUhgkNq5E4iE0
B9HJpHmevnYLo+fdCD5r3DI+cJ9ywGFtrPkbXlMDnSueXS/dgo517q0ht/GmpGt51w4NpVfP0LX+
7Hyr6/4wTm3urGGdUvxbk8rPtH3eTuPUGA5M1nj2WIc1MwhQOJEecvw7JnL22Uk5NZwsMd9OHVYY
aaqV2aeDh45t0AL/8vbMpc1Jsy9EPUO8mYOEEndvETeT6P4ADJPLX5HUBIJsaocR3nfhGmQKlJ6u
PFIQGrnpO9tBMw2LOXsZyoZvo1ycifQjT84RNJ6ISdI8t1G/WyYc/RsH6um0razaLAd7spLiYPIw
dA+DxThMaJ6djZr08BM67Lf3slLTnYMoR30r5sklgoa0G05Mx630ThEoKg+uKaSkgqqAyEwMF16q
2Q1RN3WU3FhLC6h8EtcQwSZs3WCdMJN1+KqlSSf7yFpgyL/Y8I763pP4zY9CeK3/UjBstjd2N6r1
WLU9GWNuOzX+cbG7IjxxW0wMxPMb1HRI6Ydh0Qj2pa4NUn1rKxW8NtgiyZsCCpV+D2Zs1Dnl9v9H
UAt7Gn7s7mp1qDfjHkrI+uCljf0PZfL8OKYTUGmVQ3bB+ODYT4uGZhDPE9SYc9eK4B86BrZ00rPz
YBsgewzPpI2swZeGHhqPIRKoAYoh1UNd5Q9B5xl7Z7iJLfoizHAOst7tUmXBeQ0jspAprZjAFV0G
1A/me1wTL8lhQESysy9s9p1XF+DaqQKJQ/kwNb9zgCh6Y7oBDYnx4TnvnLRhNDB4I4DEptLDYwc3
hIqyNpTEuc79V/6m5Dr7Nlg47uzIBjOXEOZUhGE7PudIBU/Fypb/BlGzH7C/Z3etdj5szao3HuA3
Pq7TDHeFLDy98YG47HRrr9jxLfccAhlMOaglSvcmTJx3/KhD8byMtg+gijn4VnDusgaxxGMAXcjG
+VxLBmGt9eSgQb8rmKeW25pB315ZBYGEt9yHrkG0tasYk5+QS2SQRuY6OiAbY6/vRkX9sdYGf2vt
Ehl1mMxslXfd4iJUMg7EsEFHfBcmSVZnBy1NK/ZcyVqVKGNX7EhtIf4rNZ6orJ65kdq2uVVT4eeN
FfPAZ9APINrYpbpsWhVSp6oUm3xqYZk19fIl3boDvLviVLExp5w94b6mjLp3SR3eqFXGOaOcgtrQ
1tEH/Ji/sI48MKxmekJvyPtfjCsvAXNb/3GmiXoBGzxz4DFR3SN6TN8Ga/AOZchjWE5LRs5FnTsw
9DPaAF+51T0UA7ROSzT8p/yhPDfKlqxdS6Sauygv67tIJOWxrwr51oYVdyCLbHxHHaTgzaRxjKMW
DLNiw50Q7HIfWTLgoSTa6CESQNMwEB2ykURqlOD45oa1Iwa8nNrgPnfwOIPUQLxmMMuwSYFS4nrr
zk88blJgBg95mcnHDOHbXegQNcR0GnpRwMgUraXSPyPVxhhTty2vZnXBIFGJR953y3jVpeTlD9vO
rmA01XJZMChTh4pHwN6jXE9avj3N3bH0GgJPo8q52w1izOcT61w7iU1VD4BnqSzwwfBuXHmtiVtk
tFyqvQmy0Y4DT6vyu1wMewTfmjlyC8BbAAVqIgpfc5RR6G2UgU2GNlpmwDsIfANBgHrsBKTXZ0g9
262n947D6xfTfNTLR2+rrNk6ax92j7OVDtMdsxaMHRLHnsezH6Fs2KQJltRDat04l5wEUKsUgxR3
W4kJRQBDnwgZpe1FB0+Z6sawJeWH6yX1H6BT3NZoQ/ZflOIogx2gllsAECcIKYiI5sF+iIQ0kj3r
c4Ju0UvUgMoictDouUeOZLexDWl5DM1Is+trNDJmkQF/vEP3eZsjI1fa5lmtF26j2hkZX0E8Q2GO
YDpuRBpcoWmxSeM/X7zrpuU4W8JIfbkJa74t3KOIGwQPr3rp8dny885Ec+5mtLv4vbAjY0vFLws6
JAz6cY/c0rtCI4tYzaHcSNH5FSo/ZCUlz44zmxVlMWRRCDE3QVkfcB/xmpPHDNUzMxMsxgx0UOw1
wluOeIMms+2aeXAPeFRFdHBBHJ3aCMALwo7MGEYnWhd3uCO0PgwlO5ad0yvSKCLZKzApodU/euMt
HyMkff6tthRKvgHbyIv2StiyIAWRBRcmzBdOEmXbB2JkmCTyJJE5m5NI7F46shUFVq6my35BdYBh
bsIl+bLBmCE3GXSu4yKqKrZPbtK92oQS/q5LD0CbXCfuewS7LQ1+4Dm3z2bC4G1NB7w/VJ0VjroO
Cu5ZL31OiiABfO6+XVbygmhFPDomQeXG60oe3R7Q5LDGKGJpEZEnUwaS7mvWGG63gM/nFtN8VIAt
/gl+2K+GsW943yyFNV84NLFHkwrnYbijwXrm9cbPGsxdyM4qIu6FiiDKLYJq5I0PgHLhOULrDH0u
Ya/D82SXp0mDw9qafok+rURYYhsUN88QStbGh226dIJVQ68+kZcCaqNCsPcjLQVBOAI1AtHWXTTs
PTROCD7dcGlRYIx9yLyJfmY3tB68JlGBitqMYQVDw2iRlZee4YjP4Lv18yMbN8s++UKi4DOJqoEa
GhOGu1kNPELwSOS4ZcXVuuxt6v7FL5DI39yjkw0sj8OPM8VFVNwUDe2tQ40fxqyzOHEqxyFEJ8Xn
KOFPk4e743toS8g0ifJOiFfc9OqFSOseWbX3BGz4rT9/+o7b6j2wTzEeyioU0RbxiPTZyyLHInwr
7L8zLpI+BhUQ3EauBO1tM3TH1zmvCIbEwzf4h1Rak7+jCO/cPzl4fvvVoeWyIEQHeYR5geczRohS
lXcjMkBwSBTC51Ja3e/sDjeUeT03BwrB9DoGGEZ2qnXwlUOmmcM7Wzp5WMOkNhWcBt80y07OLbzZ
AD0gy/nhplKlIpX/YA6zzKNy8MPzUovk3+yPBZlUlZv/Lpmj7mrCqxmlQHnhd1+9KiE/FDklkqAI
LVDHVpUlC5yxT2R4bc8YV8A8wuqKXC1LLQtSRpB/MzMwhkmtQqeUaHmuU6RZGCrUcuWfBc8Rwlu1
W12UdPuMQbTYYqrvf1jEzlZMqaL9eLSyfnxkbFtmbNKHBgirM/l0kz2qpHuRhrX/YSWYeE5LWTDg
8TpDwDs0yLHczkkx3pkJh3+8IDtpdoyYlN6mOP1e0ETQ/RYdhD4r8723avGXS4dGvwcjq4InSM1E
05C9oYfTQm3KQduxbAGlhawQ6uSYHUkr6P/ZY1v8WH1OLTz1yChPAoOxc/S5rV8X0JX/wBQl+qkR
GGU3StTrw0gR89j1hf/QpIp1RMJhCsxmaq3ndFGtdVf3uvrOSIb/zxtSAsC0QhzLYEARy0D+pxfD
75dI8kxPoGTUWVDVjO3+3MSDvK5WXjxIFop/4Ro5v2jUm6cwXRCnFZj9DqidoNbaqUuCGAsrSHAd
WSN4//IbWCsK5MgazS2p1zzHoZjFBeq+E9wyFFtKZ++50gDOd2UjUawpy2O12SkQX1fYmULFHWLD
H2XTlxNEYas3h9CxYEs4Rt7vu7BnmVN0TIFumrPoBR82aV2+U6RYxfGrQiHJ0dZhFjZ2EAdLlrFW
xY0wqDr6TnTeMUOBq7S6CyWd5hNqVjX7XEn5IK3e+wMj86Vsl1dAjE9VXsxP1rwQ3tDNzh3aMlg/
XZY+4pddHjoeqRy09VyeKoS4JykMkgvUytmpN73cc8uUR8TY+krCz/LCNn/d0eERUzkH1hcCRvtC
SC/nsxjlTvVkdhWAp/ZO2C/vqRxep8ab0C0UxdbN3OAyYx26l02P7rkMrXMTznZs9/7nyoOyS/zh
qgHWxA3gPbQJJNuh5GlYzjJ5ZB+rMdFEQWY+MCq8s7APfyusTs/WAKmA+j4/ZigpyX2uoi8lQSWl
jmFxphjebpK2qjhVx36/RJ788oEqvVtZc6NXjaJ+apzAvnenLNki5/pKQsJpwEUGCsmqggDBKETf
YXd6XbnxNwPuAOhaVhdj1ihINZzz39aGLrcso3UuiUt5rgsIDXbVLU+IB0nH6CwShcKwu6DDri9l
ORY/SqXAP4q6OHZkAj5aZlzfJS9lTBsb4BDy1y9a9uXE/Ym1IQM7+j7nOBeZ6/v/BcoeLjCVbrDL
LvktqOTjNFy7S6RDfSdwI2GY75sjIq7xbUQixmK314+RDuiuO2iRlh0Mrx1RcWA0cJyA1ln4u5qf
Igui7dDV4o+NaHIb+lKcYHC7R88M7ltSpPK/EY/boROkAyFBcJ6E05d/fL/QH64f0t+LFvexYImt
Oqu6khOmD6u2MTTgkt5ZIFGk0sXBqdV/La6KHRgJhngVI4mLMXDBkxZltG9cj2kvEq5DAjcB+4vX
E89DvNFhqRDHUqqgDXORocWmLJ37Spv8DSZQhViawhFNybgfHTkcfdlM9yBdYfqOkgEAWUQMEiOm
i7j72F0wNjlBP1gQvhRTyIpnDjeUy9ETN4us4VovwcPkhdcRZ8l9ma1acir300nYVvWNHvcF/4j6
dEd8OFE2IpNt5xP5TMlbW0Z7iyHap087dFn6WhxaBBEYTJnW4p/rjzxAT7iFP/Key9mprPEfNkA8
q/SMlTf3T5xxn0Gz5u+l700xcFpGUQIGVEPEIpTmnuk6M663OYdcnzW4f6j+/YPwNOcChEHcqm4f
uNuE9KSXCoyUAaRR75w2qo6gg/UT2WM4QespOK14g/aVM5ww29moRlRUxKR+07QNvf9nQRPyyU8x
kbhgXRXWvE+rpGVAPNHcEQxHSo2HpgaI34iZqCHq+ahE5h19UGzEe0MqZMncMLZJp/W3drIF6f9g
9qujsVFN47tj2ajGSZOVbGNTyAjJNDKnpBHgepvy5SqJBicC10rfZaeT7UJk32tpMgJBV18HP1BQ
psfSZQu5aboViwKeOCby6ETFT9r3fizhOTkbXw0FtP/UVV+rqp8z5YMV6OWdBjaK1KYmIYN/R4ln
TNtbAlqH9yJrzJXfRG64r4ODg+udAbNv/tqeHX0EE0LIbIZ2r7Vfe7s1RcyfQhGD+4toJm7W1Hl1
F42JwxeYPEVD7ClB2C9O0aLCLmDIrQg5g+IPPYg6hKKe42qtYOMhNFcnmQIsrxRqBa9lAitRMWjg
mI+Vb7MO7dv1057JAZkTBPksC8WF9eyw8yZSCR2B4CKAtn7SSfQx+UD9B7qnlzwN838MPdFPqJz+
3y7bYh/kMohxGOD1oCZMmLmq4UcEDK2peMm3YTJPgo8OQP21LlKjnkIVc4CDUZR8IUQQaoXfq/U5
zNDdlDKi92Pyve2SSB/Tqf5fQ4ong57oPR9t84HNj9qdhVV75jTOvqpUikvXmf9sgzoBPtpX7jnu
RQuisSeCAfYJ0LmtMwgD4aNJH1hhYQV12ZnHqLXw9Vf2sreHoXnAqwJ+ouxYpPQZftG2kI3GKs1q
Drye/h6KwrsvQpM8Ov5cIBG0sq09+m+gYNM3BjCsoPXoPFpWlX9OjBaeZ6fDSVjDiNewKO+JHXgk
tcB9qkzgHLplzp9cyzHvokKMO5TOcMOS3lCvlgovOiy6QxQB7aUQdPF7gZR4wFiC81eOZsuMp31t
PRs1bDnpXRslYgvXyeyZt8mnnHeCajkjBhHJNu65Nej/lQkQMGQ+k/vCdibBSG6co2YwGItqSF7W
KgTVkJKOh04xuTcB8cK006QjIfRyv/GAYauZ554y0Rs5rXBnXqCsQL1BpTG/gVJr01hGdJwb32bV
NqSud7csubrHvcgu30lFvDJ0f7BS5dxBmewv8xzqM14K/R50NJDSCfSOSfDy1aXZM5BIlLRp+AQe
98v2fIUOlWHdphZYdGTWiJcE7MV+8Jf+4grF7cM1uJdydE/OUr3czME7gqwg1JfCYncyTIcl4guZ
gmrUWzWldGah30cbgwLsMcdOeTboG66BPzh/hqGTUONtEIe7BLfnsGkkDfBFFr48hn1jnyjdneO8
dJqcDNr7Ez2TTdnRik+5usmpxOl/1iutT8SaIe4SaXYjgg4HmXLXPS9tPRybfJ7fcew3x3BogLrx
xQYQBlmIXmet1vuoY6Vuz1Z26aLWfS1EyKcN+yJirMQPfANqjI9WV1rb0spe5xzWIbEBgEElvCRv
O9kERBgDY3bGsIXsNUxZ6nuMIkGzetm37pM2dqYk+TD28AA+zH8W+Y1jVgdJcnF7mT1W7Vj/wbWG
DLYCZhqN5M+ysh3br6ZgSMO20f4tBeEqzdCOcRfoCiJ0S87F/3F0XsuxIlsQ/SIicIV5bUM72ZbX
CyHpSFB4WxR8/SzmZe5E3JgzmlZT7MqdudIY4yuVHmwUoR5/U7vtfkF0OUxcXEnxwNu4saxyPlRw
SrgoYpGu0B5HZ9fP1Lids5491Yrc38lYOumO/RHVjVg1MTAa9YwNO7ZdyRa6XPZmMSSHWCOE8s3J
tlVmOTO+S94qcctc4Cxe/ZOmajgIPfivg1byB3sw/gqQXjtBkPxvrixsAJwZ3WagLvggfedtmAi3
bsJZTNOOtHlxRSbJ4YUL03iySaJ8jJVSOCSEEUdeLeI7OXkpPm+uCXvKjV/ToR2ozPDcB/xNkMc4
wXMmPl3REuCSxcio2CCWw4bmPaZI4ZkrKV44Z0h2uBODqCuFcUhKy/oLswnMxwpcpwkgZTaPxbNL
vTshILt9wr7cQReMZ4AWNHLLUg+0AdPRw9qwGJlcp+5KWGZ5BKZmcLuffZS9olAnCXmIiW726XJo
gh3NgjEOzmT8Ek5pRrXTVNdaeqHkDWKmu8SyWPwmAXUHdVwzHnQyhcoceidqrsO7Nhu6r4FX0c1U
+P4LEaxxNycDSwEu3oKGJ4cvQtstebhBTK63Mer1V97QHs8qSt9YiMlHSb7kmqV0JO4cx6w+Mtaq
P6Qq04gCTNZsuTk89A0YBjtP5U9jO7igjHEtz4rdC3a97G4JNaWVs+G+Vnhfd/VQjlESWv5q/2uC
Nwwd3QuryfjkOGX8OrfjXV0vw3nIgPhXlN58J1yc9yQ9ODbm3t6kQDNWUIoFaiegBdrKjeGMNbL/
9Xs1Rvxz8bMRmFyHW0Ht3Ahb/wxjWUQ2d33SXf5848WWPlUJ7+2pZG2DBGkPd5K5qKE8dqVxqfLf
NFfjXQXB71YI0mOYPaGqm5qIYVFmP2z8Od1laqwcXdV+jZoSWQS9swaWtQH5nPyiZOX3XAOaj1kr
mmlaZVUvi7JfCdOhXvR0D26bgWE7bPzxPoR2nK/J8ApxyBVvysBnRyjfn6haEN65W9A2Vcx7thrL
5Go3qr3L2kEBqNdtuaF/bXoEoagiHlGT4gUjOKOsh8PBR2nCzPB/nq21l/6qg0SdB5Aj/ZnOxvFI
v0x528EB3XgT16wNYNwBCllRGZy7MvnIxUghMkE0b1MkuojklHDDRBJ+FX1XEaDN2NNCab3moDsP
VI4FkKFM+kcJhWjMp3CPFHELMiMbG/Tc/90TJDkcRQ8u1lbyZEwOXMrxD5VpHB9xGYb6St/J6N1g
Icp3tErET1A2LCZ9iEk1GP61l6zbFkClo85zOmohgrWQJcjog7bs/h8QTnlPT5aQn2oO+Lpp7gk8
/y+9LfmROmd4Zx2S7wo+rGLrLoG3zwSvxQSZ+S0AbEpBqE7qzWR4jLoDtm5kpclt0BQs56i9qjno
0Oq/U17q/+9Ogk88gi4F6sAjOULG/ULIpTwtRttJ1NqQpRX7GeofmW+afN+xb3yMSRr9xB0s1LyN
PZh4pfuXiLFDkEESv+HUCY2N4MkhsdK3J5+MvRd12v8EWwppvp4dyoZAyhwd6vX4RqWMbewaCMc1
s2ksoFUhTXrAkH+BpzTWbdYQntgCAOouC105T9MAFoK8WXoJpW5/067rr3FY5URy2+5DciqdSdOq
XUJR6xP1H9kpJNR7wwp1OBge85AsBUbM2TWqfWAP8liYXVfuQ7fprpbhLa9GmXiXOTdEgDEP5yDm
hhJ3HlKKx6+kNyM48elu0EKeHbvEX6b1cMUVap5ClOj3vM3sPWG6HGW76sVdkRkDxk4mM++hcYz2
XbKo5NBCQmlidyZOsjTyqLFefvRJMn97drE8tMGQ38/NIjgT6LUIWtO6t3qPnmhVVm8udaq7IXb/
wbfq6aUAadqXvfFlTJTfaEfJow9LbDXtVx+9ttHv146KuEw9pCuRfucYP9gEVPbFo9BxMylHksUn
cQavI/FBmoGveIhTHFMbsJHeKVGeA86nyh5XANdGpdRKeRPf7MxqwGsQs+qZNe0ieCA/PTwTV+5u
K+549HnmUTNh4x2dI1gY57DgdUA0cudbGijV19JnBuyIBbU/CxWRC/ymVdUzSiEyJgTNdVCdTF5m
5P3DOHVuxwZLlIn4j42z8F4Vt6ZwA07tjVAEaWqDtMlHHDfqjrzy9LikyXCqeLVVpGEpDXE9UuUO
LA0cvmAdWLpMwZ5+hiUaS684yDCeXoCoDBdKr8urtfaPgOJwsbyy3GWTCEgKTa23wqshcHfAbcaa
mJESuIqStDIVM9y8iVurbIioPBWfDFKTjqpxoCsQP7J18fB7W5FtsG6Hb8Ao3bHIO4wNlGTe2e47
Um1GAFqqCSRoMFM64drBzTxpH5CGlgL1vZfjDwANy8Ya5qV87njx9l0tcfGE2qMAY82QRC4uqbdq
pd0/Ijhb3h48nH3Gb8YOCBm6FNT+CWGGe8mI9MyuEeVpKH22fzKjrO2b0OL0iAKeWFFaT22znXCf
6IuT9nh6qaxLsgecNzYNStxvfhzPMp1tWbBIucXz39eAh9PsAyUSzxNlpOmyIe6DodnKtSi3ZcOH
geDmFQ9KdkQu5qx0CK3lEzxEhHEs+DzH+JKpGMKnHHI5HBZt3KpixcvgksVg1vFmo4fJz5/y0B1Q
syxZspvJVZbSyZPiYyjDLnmccCNdYShhkEhzgyg0fJY95ECGft9xqmODtYMJpaiCHn+e1bHeC8Ek
nUrDWvmZfrj8ElwgNxQsw3Tu1GItZ1iWzTMgZoBwHctq4An1OollvhUHD0Be2fySouJt6aawhoCU
5Qa/bTGRnwy5XaF9VWQZLzZBVx4GOZRUGAXJUBwVUDDw9xooGAnQBuwbhHbzMHk9AZWsyt8nTKqM
hYTmvNWTTCecqpvwssiO34o07QVIH9zfLSQ+G+mM7T0OWq7Afhmy81RuCumjNWBb7PUcmL95b1CF
QlbKvEiQANw16wY4Jf+RJG16OVvw8UohztM0+v4dSZ2G576xKFI2Dd+4zJYq473tWVW560CjNJfS
Cv0jlWxme5ryAgqer6X1tdJNmX5VV/85YvKj0qMKY5OxX3hm9dovVNFATYhaKtSmi7RM989UI1eX
Ig2aWyAQ7j0dLf5bwmHOFRYd9LmPuSTtLazH1PoCKzuIsgZmE/J2hdxpfAA7NU/waRVCq13WQYTp
0gr2fslCdYfshSODnqPD1BbTk43e+mMM+Qs1weBbkhAtlSw7iQYXcoqav0ALnzHd4smOc3vGVtvq
J0grwYUrDYNHwtX8DfM8BQ7Uo6KqgZmPc7UPgXFuCtt54+aIwKBK48CkHb7KTv/NTiYjulO47Hkj
2rpbhscWmz2jBDEH1O8hfcR3QfUqDoT01xnxdfAwAK72vmeO6zegTmdBjHSjqdqunemBRodtJUiI
A4d7ICR5Dda4YsgQSe72zesF3kU9dXSaw8Xdl/isdtboEduDeUjdYmJHOKgIuXpNdrT7vsASEowH
m1JEsJRee0emxX9oBiT4bUwrF+iCeYrImbxjcJxu0a3NS5Y0/skUgfXuDkN8hpNHw1VghPXH0rTh
ba5Wr1TsPhcjxvbRDOW/mYv9wSRjTa4W1EiNwaYIWUi7amPnwU2gbX1rQRzcFrXpQQ4lwYanIX1u
WZiJjTvgD4WBeEVetl4RBINb9Lr6J4kt9RDU65AS34IdAmCJgyO4+IXV3DMBBN06Si3HYXXq50yl
2raCxxT6K5gouAml5WNd6ZqSWP3iQqsogF0BiX4rg+4vZK8eAbaJP2cwSr8xXdzcjJX7IIAaRnnc
6I0TGEe2YcjeZcAL2yScczN6FpEzr+fFI6v6JTHE48iIebJgq0QdPZF3QB1y1qkcUey5jklOqqQP
YyOq7LTZZAjW3U4Dlb+tlCgvXGbR4IIrO0KJt6L1LlCCY8KwqZkyF05P1lLM7ibo4BcXE0WmFSfO
HkWZnQNOvQMGE66L7K7QO0YcibP46EhFbIbReQ3YLe1Z65Qb4uv3fhPGd4a2bzNCc5uRzHUEKImP
qi+G3bz4Kpp12OxQgqv9YsARHUXffIPwGyLsrEPUu+5bOhOHpJR9yxwPWBJ8MRMsi4XQ9IMbvKXe
WSjsx51FhVYX47dTHalnW4XPRQIzjhphiDDe90L8EaijqpyLj5H6VKWp98ZK/CIWjOJWJyUNyQJN
dbQ+5ln9s9v8toeB0LfKdpBQzfbixGV2cHzvhFvV3XmBqNF04vSINbnYJ12KiliLOaqHzn5A8g8u
Qs4XoHpozfH0DFDHZRZa9ip15ws+y8/UGn1iNx1wbNzKEZ6nLyCQLNgS+iSxcYKLoORrtRcmBEMX
O5keRhMtpaDynVPCPNPGgatHN/6u065Fxs6Z3Xbjp1X7YeE5jqa2hg7cTriGL9R0+t5W+bwbeDKA
slrWRgdYeFnwiANMJPuxXb0NjK+Ms3Ph7nsFeGJaOXkcT7iou9q7a/F+4ke30p1JHy6yGj3lTKs7
ixQ0bnh7OBIWw5o2WWqTquK3dPj6DMFiXDumwHNgdv0RmMu07QJZ38TO8BKye3xKOgepKcPiqOgd
7WPn0PiO/rZMwXXCDW58FDDuYCCDQFx0Ecw1oFqE9Y5Qj/K7HmrMoRmMbwW8eEOt1oBJmKxF4Hk9
TRkcRUdfdv439YK4RPJiqqmiJ/ZqKvZPRWipOwxktwSW6RkXJlucYK7qvePO8anwDW67TM7ynFYj
8gaAgMPkmxYrDEIMJSUAkCOzlv5amgpccrZUZ2cWdYeG90GqexgwphUCnoZvjVzGsWNuYHsNBEgt
eddCHIoAS7W7NmzkS2oZ38Dax+kcSAN0JunoP+zGJjgZuNUHPP81vmlJybdRaREtHeW1CKeTPjFX
8x6snfECzcY4Zv7YPNDFkn1woccfJVuXzxK9TTZz/UAVhH9jOyoK5x+3li4aUUc+dgWMAaJYyB7W
xBQ9z/ZOKkS3yMwxfwgKR2zCwDauvG4wrkxfLcab7KARCD9cZ/D+qTHAO2Ml87xVWdLbJ9a/XOvl
x9i78b3HW+mCrhhhJghuSTncCMenazWr3GTcsTN4qxRGfN6w4KkGrgmSzp9SF9iw65EIKd99lmT/
ZO/jKA/bfMffhGczXZr5Yi1V8iYNequD2Pa3CHQBvUDe1+zMv+2k1GObUmPuAiNBMii+zSDG95Eu
NwENBvdtg9fLTMqbtmw7tqJ2jnk5N/cldT3bBedHsREiaKJ5GoMX1sKkOYqRK+VIg8khszveSq0f
3gTrkn2UqI+0KwHlSBLTujS64wXYiPKZ/QqdszzW2jVruB1p/sL1igOJjRtRNo5/t0YOyAQ7JrCj
Xunfs8O/T9axETxccZsvY3t2qsGOMOXXT1RzxxRdU8u0s03K272EgGXJuPaJn4q28nF46QxMcWUV
eHT71fCSGp9ZymTL3IYrbYTt81Vb6myO+i1okygcsFhVhGsW7Wi461XDFtou/yXO3DR0exgQV3xG
QlTs20Fm/mu+UNyi5+zeFB6vrLYT52qKo6LLv3ujAHED5T8EJejN/DJJmRFsSv71xjJeSPTAXZo4
r+G6qDs3DB1ketkd5nRYf4Y+uffsdH35eY64MYKkPySW7J95lc57c6oBgbjlULz7nuf9mNrKfvCX
QVRJZb2no67+i/34QUrCMPtxHN57Z7lXXoa4oNlibQeKAdLF66+e3RzGAW6J330neJG3rKoyAlPa
PE6iUjcsx9YC6RXokrOumVK1F1gZt7xCvpngziBJ9aleOGhcYtknu5vJjOghkZu+o4RtVE25R4Kt
DmI0A3Jk47rvaF7YAj15XR6TCEn6S25W+Uu/sIcZfUWBJyqpYnNY5y+1w7nqGwlRV8i/xzEID+DY
f9G6F1DW/b6AOXaROf5KCdz7xGPi3tZGetAz6a/JqeJs1yOC77rKhmgtx8lgDcxeQzQvHV6cDXtz
sCoWQ682SyCdgt6e3F271ItF3JGwm0yuzVCh4/4jbNQRDEfJdqWsQc2ED3lGHMuPcWAQ5qGXy5/l
iea87ML4lRw0pokbVb1j5cGGPT4bVJV50EUaUkdYFFDRF9gmh8SvAwbvqlc0tUEYNSDuHcYJu2E1
5Uezb62o9d3yUZEX3Ndy1QqzkgaovmAYLr37xM2OFgE+oqW6/8K/3x4c15gj2v4Yvm0fVt84Nrdq
Sa8BdBpGEojOJTznZpXBbUvU32SU5U+f9088QBatnYV+rlwM72xZxQ/XdBoaHGLV17wpulubLCIt
o0jHdjB+dkIQdtkoS17TycZF7YXJqm4yROUAN6FrI9R4srkJB3WPh/CxsTA9z7QWbmCWfIeqqi9g
aOr9MKdMi2ptHc9ZHF86o2lPgyfDnU5IIPoVc5tMvuey4+XoajfCqPGcWtV903S8SpFGNRCOxD9O
jEPXkW0mOSGNC5k9VDHJ4NAr33gi7riKt+ypbQy667NvvTorni4LGXOwaBZHQ6SPC+sdnDh5vUvw
Tj8a8fBQ5FB2GSrMPVqNuW+CNvtn4iPgmOHBHUSYHzQC1p4TpIPYhEVpT82loIHeGB/lOCpqfkht
bDD9ZglOorW0T3ryvRFkVqjwWku920sys8oEAxApfs6mcf2IQAk3vQQMLxdg4Nu7TrrVsctSCE4x
jBkv+Iv79MbFSw35lP1MHnxxHfBOC/SRgz054tbnaD8YGQlgzfeiink5QjCx9nh2udIilg5T1MTB
9ByIpN5JEWTPdB+cW7Y5t47fOr/kaljVjVn87hDVXVF7MOCaMdizU3tNAnMkZculKCB7M2vcOvWC
oh5O88T6CzfwzlyHjp0RM7USzKdKOwmTMwjiu9BwJ1R2WDC5Q1XCeSEXfVvAzz/7C+hEvrmN/xmW
fn/tDOeugWbAigtp/oTjH39iGg7ykgYQ+W0Gjg2e9ux+ydmbjCOtAhlPx0vclXKrG6t/X1jRIX9Q
wA2VRp7lmCTeqRS4VGv0EGZ5NDHw0YD6YPdw3bSL1DmQrCp2PGv1AdBBR6IFrp9L1Rx4Zh+zMnMn
jUlASPlQtDbuYdjxyYjCeGcKBYZPdGyLTfJupUayibXLc4MnknTJzKvxYvu6fHJ1MryoVrR3dZ6Y
UZ8u07NFGwD6HXLRuffQKUQ5XwpFoU5tl8yG9AP/AbEOGSenNVPlU+y0wxYIAKtM5FhE9Cw1d23T
O9HYW195WJ1FMEw/ijvchQCgxdlL+EWz7XL6v5QPujjkpevhK2xbuAAyW+LhQLvDxHY1jh+wb4+X
RCVedi0Qa9xoEqhBJ8/qOfYbrswEPFEhNmnT9xarmdp/bUlP7F3qoh98iSBtLANObwyPlcs7IO8f
fT/4sUaZolV1zqGAp7XX3ownObdDAZfZ03uXq1e0MEgc6oDnphx9CEqaEFFC9w/+9Xbd15kaGA6p
Wwzrbr78U4Nsv+bS/zdXvXcoVJfv2X+nOT7CkmcZte24gI55zERpfAZNHVMhtebXsQ8TMQ1s+nih
HbdcTItxA1z2H+xe8pU2b5uVrrbNaeA8cHEatu1AmQw/PDSMdL3Xc5evz32dNGTrCZa7CR1tWKgH
e7uE2UlUErNc2ykssXN7w5EJiwC3OFZsc5zf+tGuAQyRouKwpOayeB4dVpVnf5oybBtdxdcUuhVm
xSFlJ4jAQD+M5BOJMOx4/gFyQH8qKixCWw8D2QHnWsdaU5bdK60wRHthyrjiXEI+qKc7H3sWO19j
VOk6j2GcUERea4kRzxxvFuzLgFc8X+yXMv5g2l6uLjlqc0NI3T4iUanTCF7hmdCyD1wEU+Br6ys4
/VgRy6uppumQpyGWy4F/3DT75A/+5LgPqcI8E4n/JLlRHRcM7KuZjkbYcu1lN2ZoohEElbbaO37t
Xpneh0uuIY9hvkLAC5WV3Mde5+1lyPcSqzsGjWZCq7Wzd3pi+nOqWOBzwe3AlvqswwjZj2cT3ijL
dHRIFv+sF9iUp9gQqeOjLYMV9jcZMrKyThrYG1BT1GXR3RiQYkFcQzHZoDnkBxYPTrYvLIwbmPlT
68XO1Ws2V8iQ8wzjhti/g2lPtH99WoL5BFKK6m7vJ3++z+nZ3YwpNiOen52uxuAOr4132+HUBWIM
pLF1WfzOgk4l3gf/pDNaUVzOKRuw6TWxHVCucOYgyXCHO7XLMmIBafIYVU7505lu+mUjF1WstB/L
uoxm6t/2DMJHoiEO3TyQScHVU6XTAgDDvDadtSXJabEM2hcUsy9OvaAiHM2WLUAVpulxCFrS1hLC
t1v04a5Dh8Fmysn7yXSFmT0e3Jc4td/4VFcFHG/uJjGymyX2l7fKhV9Y9xOWts6mTnOR1YOVm2of
qBk/ddZe6SFlaR+DdV4bL6y/BP0DFuC6zkHfswjGQ6LgX7IuGBDNeVMB9YTJ4nP68u2Zu13QYeFp
zJpJKaOvjMa3kHa+trrQQjJSShkHLJb6fJ+tk2gMrZBqDB2gtGCz35GM3dROxhQZTrRGQQq/bzL/
b16C34EgP4EayCSDQecVDqUCt+XgYgJdqGffD8K3uTsJvJ/wCWFxyqyO7KBanTNLxR+4iBcyaNS4
e74nP3iRPBLypF/BIsQOrJyBn1KvhT0G7dPxdYYJQmJhHvQd79/2UZPMnE9Ezh2iVPzPjMdg5tRA
AxyojHEfMts6Dzhfj4iq5THLBipCbEr62OCFO/YDNWtOC6uunWQXjT3jGoR6l8IVPvimw/q7ML+X
xDiotqPFsoCy2E4F+lZqh4/zRK+CrykdKebmFDR0UWECM94TynxBPnZmzNPkLZADW+uz6se0iWgX
BRsyQQqtPDEcGEK7c7lg9aIas7kPutk+dnJaKQ6UxYW2IkbghOx4suzCdip8yELjOjl2vXOh4OKP
NdBwi8nWFAC12Ny7qQcfM9CoGay41fmzoXcN5D4F9pehhLayRiKCz9pRYt7rbF7Kiwnz/MlHqq3P
mAXQK1TXn1RZT8BMuyC+UwOP7T0L3brY6zqH9JDO5ThFwluIxe7Y+1U9sZvSvuhuPbxb1T7pXF8z
2xQ7u1XfhIp0s50Vbkv0ISa/ZqEHEug5odgugbmDRyrByCZAD+w0N8NjKUN+gdoU//QQNucYnQ5b
I9JfFxQvhkHyMJnR0U3sYCno9E1H4D0hkqvZaGudoE0WmHtyM8duYRawiWLiwKg1nVVcgoV+VzEX
003uFlDfLD9pt0UTlLxts8m0t5gVKOOeJ/uVY73+ZQpY3houl3rfLb5+QmtVT+4CfTwjhn20UCTP
hWG+roTsPfUS/T4x7fAZ+/NA1CedMIc7Q8+K0mzOntkGJ4YJkBe59vfYzRHsbEpaHiAqzAWZ5DYj
D53EN4K3Un5vOMqaLuyA5zNkFQ/rVtAMR2wWU8iqAwNTxj316KspvrWsBar04Ofvc1l4Xw1lQld3
KZxXml3ZCrSlCjY2aGieIkV10JZlVUJGJKYHu0QSCAEcAJts3O4l4w9+a4u6iUbl7lEraEtcCOpG
/Ig2Y5kShKA5xePl7PmxvEpgbLdTAMQMTQySFojITEdy1gRWyknk29lX/b+gZivf+y3yEydVFHhc
smu+u0Yp53QPbgLwe0se7QjCruU7yBWP3loczdTKZnIHPAortAzmnUlM5CjL0L+rl/wDuniyX4gT
E43z23PqdXdlvzzXoKpsxcoIKBP1NMbS/Q4J6mHo13ixvQnat+f67BfLwth4XtmChEjFuP67nuNK
Fj8lVpB92I4tPiwZLoRYjTwau9g9mvCd8WwW9dviZQdXlg9eKv9yj0OAAD5p7CEjnMAagvdXM7Vr
LYbwqQiXRrZNUphJ2Qh2N4EHuq96BDQCfn35qgYvZ1cGfhsdlgO2w8sUGVz7T6Zy8ttFkbbvUZ9R
blgUNXF47LGQHXNuCT4Jt/lppO39gdrkmi/NjAo8tiqS4SAuyDdcnf1yPNSkmW8SAEO/EqYAMGGg
T8jJIdePwq7v/XkOj2ylbRxYhNAX3fpR7we/PoXfF0qAGDkgrB84ciC0iowPgcc48jUzAo7WhRSY
V783bBICakgX6mcGJbaiG61jHdgvVqiLmkxL0X5o7DnkdyFJpVEhffsRZ/kjJQ7OuV9xCbEd3AWN
Ie7wCLLNZLFMT62VA61P48eULeWOYkvb3+GkH2gCGZ1wDwtyfmnHwfpOPEzAdkA+asxq674ZLeab
FqqzeazCztuJri7vyzDTO4dk0xWgoQijmf+72vSOo+BkY3K6sORsXh3ht12kVDo95aqw75Ys5uvq
yOxIMrI4MwuyIfFsAuLAK9e9OsMtqyP6nScDT4LXFoO6Tr5ovoYucT+YY4ZznszGoVFWdgnTYfDQ
Owz3AGTL+kHET3/N2cLwjkhezH116+vidnLVfc0iiSh9SGR8KmRxXaoxj+jzWLtWCD1tw8lzYPEa
lFdTVnUqufHyF7cCO02TNFsFijnq9ldKcEB2x7GOEMsLj7g8W8IKOWezVBWQ2Mm6dq3mD+GZpb29
eLeyvo0mbivZ1jTpuheuH0eTrqgRo8EDNkdIsyGbz1PawgJFvaqXGZYRC+ljpa0kJtIxOMbJ4DQn
A1a307W3W0OjwVjxTdtW9njMBn4XTwvgIrCcucfN2AU4TWEPpZkK1saO7lEcKrHPxt2FJnMQwCMP
Vh9j210E50I7wS8TlJKhiiuSobQGe9ZPytbyHkACZd8NH8Vf6i/FaSwm32C3w3FXmfSD7CeScPcB
LrILtKow4htYPMyl+KdI/e1jCxZyKsAYkiroNhNPWzYRnp49RaM6+IniNxSEyciMsIYf0JD+siZB
EB+sYjr0wjjaoiyI71WPDncLnPBEGhB0KGxImhTPC6gwVgIWSxDLM+yD07R8KCSnnkCtk9mlMwh1
tNGgqFhsRlj2AGnoCoe3pzx9u5DXRQtqRYyAi+SHKRHF1AlCSFmVVx+TmvUBvmknXJ7F0Kfevuv8
/lM1ZlnQ1VDOchdrTLBbEnE8dJgjRvUKTAmzjVuP5o1Pi/Y5zHIjfKKNzdv7VguOtQKfsqcv2v6z
CAM/em4Sq43GurRTGAve0x7m3iZPXee2jeeB5jVM31EWyiU+4HCvOjSgUq2dg2zpcz2gn2i7H+QT
F0Dt7MFiImdXbVDuekNn7yK188jhFuF9ch+fxpOhmimLXLOnihSeFg41j1P7Ys+yfaw78FTQj2P/
E/69Xz6kCJjuUy9c9kpAHur0UfEyqPdhHDbVPbBtwbWPHumxOSvCnzpSIjPEKqKlN72kyrGZZOY8
sdck2uKYSdBvIKHQQbjlHpJEMiawjExDkTTCmE1BdLMUN+REHcqsKyNgxtdiVhNiBgW/bKoQME6l
6+coHrgisffWCoqWpJM5aFxFJLvgDrbxm0V3l9mzreJJg24xDoP0JzPeWKqt0UNwadGTtXx1Je10
Fxd40RcRVTsqKpEs9/gus27fxX0yvzCqEeBHZ5fVT+D24pGhr/QPhRvERBtHBKS+FP2dUZi5RdN7
Pnnv5Jrr5t5pLLEcWAfgbtksFtrgdk5hrTQbxKYR8mEO+jM2YsJg0nZ549W0gDVbQ7uF5vEbkKq5
bpnMXhh2Q9rNa+dEVFF8uW5GrTk2NrHjFUHva5xZ451kkVjcJOBqcdJgDDstWVe6d1YNjveWroTq
yuUvF0cuQBPHbq7JDccWmNFNmvKzb/IAbhXkmBH248TrYkZO4G0ZhmXB0+ra1AyMft1YO04d+c54
6FCpaDbly9zlY/sG4M7P+A1ijwdLoA5dnLF4bymfjc90iJnWqUyHRN+waJ8Ffb9ct7bA9dO3uuxq
fzfFIxEWxQd/U0rhTmc8Z1UPSc4JjljAevuVeC+dpi7VoQeP2fgno6HjlWVIK36kduXNJAYmVMEO
dQ+8JT/DsBnui8mqjuYaJqlN2qg2RoPEjqDhrdZ+IDmvKGo5RZSVn8SfNRPr9OjhPuYMo13aKQ2X
Kpe6r9brbjmSYfL6WE5/msBzvatE6rcRBhw9fBeGCpPvjJbz6Wzak53fFIM/npSHYkqTUFesWfSp
w5NsJPG5wXFkXrFm6yuBRGCAXa/ox/bKBag9RTgpt587zEs29jfJcaEdif1rEe4obyoycNmdWdr0
NyaznZ0dLOMNdJrUZUvGXVkVCIh0OBwrM8Poa7VJjkvGSa6JCmkmEEVH3n4sC1oih2y+MTBxDyyc
hXwzlgql3a1oR75vndjAAOsA0fJo+/ZvM70Eb+OId3hjaErjYyT417ZpxK7SsXkN6qY6CekNX4kd
ej58E1tYmCvJhV3CBcqslPBtod7NqhppdEXxQC/OanlAFKOeb1KJmR5sh4ADBztxA04cml2GLsaz
jZ+5/nS8ZHSYFDJF6E+zqz81iTn9UBA1vi85imZK5K0Y9R5yOHpol8C9WW0XVtyc4r61sXQV/YIj
3GzN+pyB5QCwmicjYhtFL6Vm7QJTGmQQUXlnsZdvaxTD9Er7RNJHma6z1eaRSjo8Wi2D7NBNpnvb
cRVfro6FDS6HcORXG3I3gtw/vTxUG6mmfUhnuhjwkVHat7FGg+afqkIE2it2tWiwaPvDpTeG0UXQ
TPzgzoTKHwOWkPZHzWUG0iI8O+uQ0qx1btG0NR5T23gBqgaLgLKOMYD3uvKU021nsa7mGtfbQGTP
QY5Jv0VCyijULrIEW4EZ12u5tVXBwXNgBmNT4NWth659zlv4CmI1+L42Y+eEf4pw8HhP3rSGJy8U
YReD5SZWmDtr7k3kzNr0i/84O48dyZFsTb9Ko9dDDE1QDebehWv30CojMjdESmqt+fTzsWeT4RGI
QF2gUNXoEnSSRrNzzq+sk0uW667wYU2u6w73qsto6GRPpoLKw2PpUiEcOnD+LYzF9knVEcZoZVDQ
vC5Em6OjcWyAsYvBD0FWzk/K/2ZL9hukogBzzVtPAl1elALq3n1rLwzDdiokvqQ10CbcPpKArjuR
umiuIxTgpGURNUWGwJhJVaC+6z3Yy2leHXuxEAPNhUmzi0sv/ENChnCvGVfa2TV0Sw0L1BNuhRhY
MHlnFBlbDmKueODocUKzFTsF5uncKC8IQVaAKzZqxmt1Q5GaTJdjywF7axY1Uy+IRtWFkw3FF/Qd
I6VSbjTPqSmrbRJlpXihbsuOEdUJyLMV2Ji+QNZunkqk5SHAi7I3Zg0iuZeBjwuXHbrHOKv9Xw5W
/czQu/ICm2z/RGjzcOlEIsMph1+gSTRuVA29s0X2EYPv4RRqQSdoaMQAu/gLpngqTPELcHro8bSO
4Q4yfTNudGhhDAiHSkMfUxoAFrViuA0EQuGLPPPCJfGi7Wb3wtYSD66hQ7vSshYQvxVWl+4b3AcA
iXLHfHLzxbgZEyxGi3KOsm0CSpmtvWrCLh/FJX1cyq6yjvvKSUmrq9U6pHb+EnWOd8NtguvB3O0W
mukU3jiAW3IlO9WGewrvBhIxoRvWTQ1P92i4ALMIzUc4h1iewnULKssEslDTFyW0/UWGvbhLugTY
fFgSCa7cWtXtlUnWSX7VMoLxf2YgfOwc0mE/xY+OYKsDLSYTR2ZNpDQFTpQa0cZDRhmkHBOs34Mx
RIojB1LKYzBmzqXjtIMRrwivMdKryaTnwZ0qxBh+ZN8vV01mOC9UpsK4M01g0hcTR9E9VKf0S4eg
bvgJKRfnM85zFb44LeXJHh57Odzn8RQS/zI6cHnsqZw2dUkYCKm3jkaj4xR3CqPaCWU1vevGJkGH
11Ygr7iYs7iH/7V4tj53Rh1vaYrLe9aE31+i1JOPZI+QQG7SNBwj0FUHTNsKXpBNtdMGhpzHp8Ur
9y98fCRRcpbVFhuQjmCkwXDWqhlzDcokrdC+tnoapBM2jJk1r7BTmeBDVUG0GEgotP9PDDYC6NqK
efzkewhgzTD7ZQuX/6yEBLkFzxoUnC9K6IM/Se+I9X0LxM9nsjWnrgou1Eg/vU7g2Wc3cWXj/cAo
i9o3HSobu8NWAuNJM8Hno3DsxoDhZVkOmjpXosF1Gji5uF969pYcB3v85mFPem0I3p7cMDkevnR5
a6h8Q/JV84JXNpnhVUkhotBUNBdBWzknBgRhvIYJsQwLbM2C07GuUSQKPCfdlXC1jI6WtoV3zOPI
SdbS4MRYMYOFjhg69rBF3jVfMgKeX4JGmPW+myqb0Us9EQbUzURZoU0b1pD39GWOYR4+f1aYx5uE
3NAZAa/fGF9ge/pH16kdNkNsq9R9IfNqvIvQexbxOsWdCJ1YUgWutROtKOu7LJwGoAucUBERWFBQ
WQRVjw2J6o/MY/tLCFmSyOQJbxHDsi4d/F+8DVRlC4eKuGjEtwpreXvT1VTN6xhvkgm6ioi8FAsq
Jx9OwlswqiKUVlltCtxFPNpoZ7CmbhMPrEnQL3KnU1K4+Rzov3aIAoNNMHbWjxjV/ZXLKj0QzO20
BPvNxXivDZN5cDX4GKG3KFAwFE5jjby+ZiBvK2+sN9aEr1xaV3BqYVUPPwCJwvCnW5I3fIVKOkV4
KkkH3EkGmT4szLhJ2rtQd4DpqnXzdI/3j7DumZHjXj84Kt+HlW8wE6j8DGkcEXZlj1j+YJuoS7dx
ERcXEAjSbV+ZziEYoZ1usoL5UzdaeE45eegsnpMBj3murwgippYOrKFpthDr1I5R+gDnCiSwwhcn
7rLHdnST5DIx3aGA4D6bv7ywEr8Y1ODoWxjKE/zrmA9+q/hgrM1cY2QTjC124avIzoCW21Q/oeTU
GyQTHXZiuXFhInimqGM2WBibMnVFjidcmuIE4mO5AI9H5v73eWyGbY9LR6exIwtmnDvb3JCnKtDm
olME3+6Qoz3ZqVHa380mrK8ghM+YLpXFHnoC6SfASLGC9zN1O1zGRsD+omNug1ugDnkesey2WAzW
dDVl0+6sCoo6U0t3uKeCi4snvNtgHXDK9g7awZaqprQmToGqd213nWu4m1MxwivH8T9YF6RnwmEu
jSm5Izh6dvd9R6l2bFrtWwe3CET5mC7KIkbvWMh8H/tpxBMwx2kqXpjTZXmasShDDu6YsqMnmIPo
DlZ4re8w0BrQg+nepRn3QgOvGgKty2E44asY1qTz5ZQ9j3jH0UdtpL0YYRaeYW0tO+rAWmdOx4a2
pozDW7clhHDV9XAJEyjWSYFuzgSCIiqESMpmWzpD+1unCw4eM5451Y6Lzw0tKbFXsq2eiijw9pEl
VLULpAhdiFyWfszGxntou6R9FLUX/h4xVTC/WZgzLFbvrvgF7XCAZZ5Y/S1Fe4glSThCSEisauAg
D7H3qfmvNF7B4NRog/DR6CbjK0Oi6d4LYu0TNOHib4ttH85flz5+cnc+zfrvyvQYFrEX2I/YYZOG
lCZDN92kGKNflV7LzWOaoEhc1X0WbHVZaUkWakX+U2eHRb3NBMLQtRbpdGHEwIukkIr+cQzr8LsH
A0vs4LiH2a1bmghKfA9V1pbZMbuaOVJHBLCPH7GnNKzTpN1upO5JMebG18oqcqy+EwJSQD7A6szO
867QupQlwa4VoUGZzajsIoOCmxKtSswmqpNQi21HbseFLAGgMXAjYxssj3NvCx3QH28RBXkvKEHS
JyDpod/WoNdHJ7Px+McQ6H6WQC8nWlI7OwUgnz9Cs+6/uGbvXqFoMCZGGO5EFrbEJNQLxNB+I9Wy
GsqLuWImVECi4qy6jnqQP9KCjbL/SsgNBBVIPDOQGTaDPpJLz4Q8hs3tzICMbR2HcxdCjC6M6mIk
PbdYA8wDBYVdM4ALElRFnK/l2jVuw/DzxuteeP1NX7XOtYyK7MHGy9C/McaEfFrp9yOpyaXTemKT
i7Kh7vNLr9hKXC9DrPar6BB1pfUl1GTVHQHpneaxoXpBdJ7KUGw8MmQcWukS99wVOsgBixkDq35B
tODBr3X0wwpF9WTpGoObuDd/pnHqnaDBVH/ayGwv48jVF2UaBOleej0BSR7iCMZ1Qxb9yqZmsW1V
c9ATuGPY144PuHXdhH7o0RtSEl9MllnLSzjPTXVQPXcMYwtnIy/MEWkVoxtVuCFLW33TfWscEdk3
wxc0aZ7J2J2GFBP3GtXx78Ll8L/JdMasF1RiLrxflm50fJUOXcyESWLvRZAARwpEO1+NnC+Cs3+T
Ex8sVh7GY4e+n6P+irYDNjX6eFqEMY6xMCTItJwJDp6pNI+2HcOJHabSI+d86oP7GqFZt+0mkWAl
PodK3UB2MTooqZT8p5HIDK4xxYhlfOUO1z3Hw5105umG+GC7vCVvKP2a5wEj1cELbBwfojJCgLa8
OwxqYSrlKJk3DfIX415LDC/ygwgIDsHafaq98s7QHjbIRmxhnLfq2XNkscQCx9jPW6GHpYfjWwWs
VGegS1gBnA4G7h2lNeLtxe89+TidEt9glV3WPxsggqFaW22JPIxxVDQGB2bN2EVLNS/Irybk9NKs
2H2gMDKQY4w0hV8CTOVK1OXFXG/A1dGAM0oZnSdNJBqO4FBH4kvtNU4b4ReI6Uy54sjy6ksLyOnZ
9kesPFo8IlImJUVAk59NxKTGeDpgGzHqAo0zBvB0lpaVkBbSIscUz1lWt9i2TH0YmFe0kS3UvRS1
JiC6KnSCRgLhCFQ5V88G03iUseBWzIaO1LsjD68p7EMmcpQaQT0aBOK51lHZTtJgH0JVghssxif2
wyI7Ln9jlZvtg8Eq96qi5f7tWMsi6QjoODqeBJnsyyj7OcZKxjT3Yt70RJ07G3K8WY1DVzFoDTvi
137MAwrWQ1rQflxHhlMWN1IaXbWroYYFa9HnOj0azWjayK91bl0lQQJhkjQ+hCdk9hxG1j+2mGqw
zd8aSn66R8nGthnT2l/YQ4CLbpSk1Q221RzlflKOVwWIgemt6jao7McUwaV+QL2QpcEK8pOxhdoG
jbDEyQrCnzc8gwTixRB5JjR5JkYBXI7SkFcppfeToAbJ7uY4jx5sJrb0bsyNfxLUQWnn6qC+E00d
FxuyFdyLnO/6K3LHGc9k9LtbGjKGRWCZYkxWFq3HiJN6kdkXURHwN3C5x1uQ1AUXo87GqMtr4LUI
79NwVpX9xRbOdMCaQKOWzQkpZJinVp0T4/CbJ9WxUWVi3DT0QFA4hLLGm4L9FEQUSCGbN2PjBDas
F089RlgBwoiKvDw9RWDnaw9iclduhiyW9RVs2ij7moewZ79p2+47Qgwhva9tv2mHdRKZhn8bGgiE
QNY1FQJ62ELaLwWWHo6xCvAfk8+IgADJIHV5yRHyUXklR42pDViD9d0jIc5HkkTyMSE/7Eb23pgZ
XmR0OQzvrwzhJ/5vr2BuhVcZmzK2ut9K3qh94LOqW5ILMlNUV6ohCflLbzEA38WdLAUiTNNxtsBR
KOeCdpi3qBDIHnbAobB7afXsXLoTzgfYU8zOVU7GigMMNDH68LYp8xzwG4wtH5l3hfDXwEEpQlwk
+SihFE1UgQjCSbpT7EIZOrKhzfY9cd5VgDmK4TfUzCU4Ykpsn7pJZ5WvS19AaaRgDHP3qWFKRade
Zs74i/E5NFY6zwnWAuPGMmEMSSTW2P9WHne4FjpiRuGNXfOYpGGu1xnToJeJvRg41LDDjApsGh8b
iuvbdO4NvqywesZHRx+qUnTzZWX1tKURdq87G9uF4EkLc2SYMYvE/kWPoRGvAW/JhzSs3OeZiIgg
2Ek5Y+Ixsvtj++GIBF8s7cePeVEE/k2HRn9HZAaG6U0yP3QC970lo7kPuic9piLcev2EdyqRZVXe
3nHsxBCesywvnmUV8Hmiggm/ssW4L800OAxc0pkoWnLI9a0wLM9EjFD1PRO1dIYwkWl9N9EfmMeW
aIxvhdu50TMEIxzMRqtOSJB2fXXfF75EJ1QltEThoF8kQfUndMhoaqlXreCxxa/LvSOclG6LL8f7
PvVjv/eUQKQ8ltlFLRbKPUPS9JkCdjow/kVF6Sq73RLWjFUixv4tTmDQBqarzJrqZ4QS0fiQuOkw
1auil/yTy4SUoSOl7c8WLHth7tukXuFRg3NSVyKsy7Pa2c50zAheAnrB9dx6KvrtYzh5OU4kNZ5E
7BVgdUlrl3vZzRSguPKV+zDqYkCZusLfRVK0IqMF9SLHd7T1Oh8a95p4aEpuFCAgu0mRuV+BnMu7
Tssehw0r65t+y+M3zMvcc4b6q8Dfx3gaEIkb6xnF17pkk9ZH4Yga/6/CMXryGFQf/nKoT9Nj3eMX
IcnDcC4ZZvf1QSFQ7jeYzGVwo7wmKW9czx1Qw9FpGdYf5k8Wwm4Dp4XyPoUzXWyF46BHxBYTh2zk
xQPwqmWkwa0ycHczo5Gsh60xN5V7H8Q1klJqGH8NxInxB9Zd2FZFaOaMLb/PKa/KwSzgH7vszOQp
4E5Y+LT1G3+23J8zkBJRzXwFTwG2G/AsEnyX0VMYBGdSFcp03czZ4G3oiaT64eUIeNd4J4MS4/tj
ThTDcPPBmnAwwFwIJSDjAiCyB9UaxFRUoKD4PtrAlIPMthY2XR2YkkMfgBkXnBMZLh61jtkiRWGy
G+wGhUi7x8BUrRVo3CMceTPZxVQnC0JuTu73HMNZbK1CWeU7QGkfAStRsKdxKPKnrK1rAI+4mwKY
lYttJ90tjL5dSIGKwrfDVAVLvSD91rGDjTdu4snkQsRd1DY7cyod47nEdsv5WnYevoxtwLlzwnUL
dl4l+N8M8RifPuJwkFIYUzzfyLEzk3mlFTSu36Zpxzw3NhYPQ2J82eYDdP7WxYiFV/xSYoA9P6MW
sAOcdOIs7B4KUgMfwG7HgAgFN/iDwXaX3FWVq7H3hqmwTw2eIVWxA9+JME/L+0bekyCDQEXT96kl
3zhMA1BWZKFq5U4BHGzHDGghACgW36QgiK/KLih+p77rMQAQFn9GbmDvbLdn1rTA39MJerdVP9fR
6P8GwnOL7wMHBaGR8Lopjwy/rh9zrBlwjmcGeO9bFaOBBIMgzg/pzt8TIywRxVHYIewjk5zMmpJN
x+qgpV7Zozkc0tksL+pw8NtHyD6jul9MAup9K1ssCzZlV02kiXQ++4gOUcw/EFeUhQ9ATJJrmgma
U2WQVrMnrML+TTIRjWjstiHQUtztKs91birdJ0fpJNW2ErH5w0HWh5YeZj50NHJtqkt7luRUMRaD
oDXzSe7QKZgmJKpo3osipwnq+DbcURmMd7TPSIWBE4YapjXf1QY0q43OrOElD7LR2ycEV054N/ke
mQkqZhqxxpI9J4qQzQN7Blz8fTnOLzkgGERRkc/xhAyCs30NJmUv5pdUGKteWm75CEDnzscAAWhC
0zO5WK6xL1aH0OproKOpvAKOzGskOVaufnahXT65Ric0xj3TYM0Qbwz+xTaf+ls7r7tLSDzOgcQc
A+1OIiFc5ANWBJPneMvIP8fi1cv7+Vm1ZYSJlTkOzyZ6aIsJE/JQs89YwhHPVR8olgJCCXPvAYCJ
Z5wZbmywkXkW8k5yuSw0uVksiofAKzMC99jioEp2BfW1jzfKCQYq08UAh+x0S7k1w8PwdKnWCSzc
fF90oKABHGSNPzr8wkNmj1bCd9/X1lfYlUXcMm2IK+YC8wxxUh00cgOuEE9m6N7BgI2u5iZLC4wN
3N647Wd3INCs8mzzZqxEa57YyxAR0oXV32qyb24T0yj9L07ZGdZiOSHrY+hLuasQYpyI2J2utZ7A
ZI3IvpporZqX3gaDXTOJk7+YshTRE2kM81NlOFRt9ILOunB5rHekI0ZPDSjOGh5saf0Ce5jLE9mZ
3kXWkauzxvPUA4eKCSJCSkyywQWW+8kt5wLSJFoCZWwjp/JAr+MMXeOuyZwZCcsQ8YmOpwrLPEyA
NZNfku/IRCVJWtiEO2CF6g3xWqRUDxKiS4+C8pC0pu3Em4Dvk1I3szrnIR7oLDdNNw9092oybkt3
MtAZZ8tA+3KGTh7shxilDjFKntV/E9guJo9TMyYBFnRmw1jCGjxkMgitmCYHeE2NO6Mna9NcK+IM
MmPV6RIcpnLJAsHMvpT+1N8jBgjm6o9j1l2PbLEvJ2SUyKLakbllAW8tnzZ9Feat+YBfbkz+t28A
7TePkcIq70vrFv14BVHHKINfHsV27O/Az/jA4HyP0OX3bgffmIS1DEnvNb3eTAyHdkwvSDGywAji
QJ4I0gdrovu8ZqbvzpuukMW3qBZFv4+1UQEgiUrpbh9zkHXI9UYEQvnayaBwqgNwURh+DXvNjnWY
yA6dyp3I4cdZ7Z9//+t///f//Tn+n+B3cVukE1FG/8L+6hYSSNv817+F+Pe/2NaX//v467/+TRuC
S6Xl4OhC1eZZTLj4+z+/30dkvPFP/y+VBFmL+qr87tttVW3ofIZ9aqbi2Zb0E6j90GkjnCeUuzG9
ie6ldkHuxwRcK4Ke9PGvcV7/GOkw5CYrwkPTaXsLgvr6x4DeTfbAuf81EdA9NkKX3otA09JuZZ9N
2Z4gFeTAVRJSUvzDKyPKtyxpOspWuPYr/frKUoMBGaExPFMrJvs6m4hlsSHHOY4dXCKO/Cl8DK4+
vqbwXt+uwnBOuUIzM8cDziHc/fVFoU0xSnLgexMAMjRXrupsjCNbbWUr8Figp9XAZ8PWXDaWuLUk
ulOM8C0v5XRWDmOhEjR1Q+prYR5sxrQxQ6y6oyggYHPhJxrEXSdjXPYPg+h89xRkNDaXH9/E2StT
pqewFHYtT0sN08pzX9+D5AHNVtCb95MjeuhJ5fgN97x+20gTqy5FUfMySRkcP77q8l/9a9UqIU1B
wApTTBaKJfSyqv9atcXcJKHl28UDVo+EWJS5m132CcpCZMRzu2Yc7IAvkzh7DF3SOT5ZptY7V1fa
0axWyV9M+frqHVzZumnM4sEvhvY+yZT1EDQLTRd/xE8utaz48xtVriUVxDzb03pZQn/daCOVASCg
i4empbPMIX6sERPVuy7xxl3tmO7Txw/2/HUKqVmQ8A1di3UpzbPXaWHYU43IH+5JnUS3EHoLzMIc
A2O5KD8w8Ac3simPP77q2wfKVS0G+FpIinDLfH2XzDi4UcC3+yKhRF/Nhv0jbJhgg5oZ889/fC2W
KZMx1xL4np7vMazNymTE5t8DnasnCkV8S5CjRcs0CjXdxxd753FqpYXjSqEBWp2zlaIRgduMrpdg
oEXOj3vd92lR42AFJNGv0awTK5lGYtp+fF3xdt1oLuzavEX2UU8tP+yvdWMZkEell/r3sK9OpaHq
dFcrvHgDZi1EbDdY1EfDXH/PbPGsl4yeddK05Az4OFbU7LY2woeBfs7D/+UWy5JHz+v1Jx/xO7/R
puFkCm0zdDTNs99YhWUwNJhX3E+aZJJVmNmM5dBL64u8IfcxSovq+ePHcr7hsrodyT7FOuORsIW8
fioh3fLshoa+l3zbEAPRD7QMBeBH2zg4K1ykDto2QO+Rn7S7iIDc9cc/4J2Fzn4p+B1Mt4StzhZ6
0gtkIl3g3NvdKI+pbpgklakPGbfvPrnU+cnOHqkXShD7LIQ27DLU65sN4tHv3Ky07zG08zYlutod
9Ht6QuD8fR6XFyWV3wr9q9oI4eOyURSQA+o5O3x8z2/3assTnsWPMblz0zo75VrCXODxj9a9MXgS
v9vRFccyTV9Q01PpF1ix9qk5bdDIRp9c+e3r5lhyuajrcqTzGF4/AW8eas8qtb6H8gECalijsxmZ
P+3cObEuAaVuUrhGO7+zF3KIW158fONvX7bF8cTRKAQlBWyL15fnhHLRDDTiXsZUsiIeihHTp3De
qKjpf3x8rbffku04JkF1WvLZA7W9vhaB0+RuNK5/b0Jn3JmNtzR0obWHIt2uc3OM9x9fT7x5qw7c
SuWwyaBINrGSen3BDMZF75oZKF9giPKCcMNYHXoQT0bDkW/VO7sdzGNGzA0mUlNAzJ0z2+o4EWo3
3zZYTv4oINurVa4bdWnNyfASWZziWBrVCM/LMoyvvdDybj7+2WePybYhtfNBOLbJn5XwztZi30wd
rrEiv5BzPh8wDasPhZGJDYhceh+E5mcf4dvrKVPavBe8ez3GtmfXM+EdkYmeVECUHjG1+YB6HSdR
H7N/UAssxt3dxzf4ny3sr4KBO4S0ZLoOll4uW4B3tqn2kCYKWEzVBWBy++RpI9trLfO1HZrjMVKz
ejEGnRAGN8IJKbM22c/A1xuTJmZrSTl+crKf70L///c4lA2sSswNvbNvUKSYqnQSTyVIM3kWEuxZ
q19DXPrhH78EhzvW4bgY/ZhpvM9hzeA0jD3qgyalyD0pIk+fPnlAZw3Pf34QPCRXKfZEoJWzrxK8
TsCZbHklQZb2a1yhYSpowppYoVZs3pAhCZOY6SyORsQ1TmpndYb5Jy1lFG76TAM3fvyL3lkjwvE8
z3JN6S7L5fWX5JnGQOU/tjAC7HTnxWJ6wGBq2jN8UL9NwdTo4+udfbnLA+BQEJ5tQ3eWpjxbk0lH
Bk7HrOOiwjYa72CsnIYrmdgg3JWCmH9wq9oer2vG249EbPb1J0tULlvD2RKlmOXo5/kLCrGz4r3p
UmJjmrC5CMd0Orbk1OEOao5fvKi+puLXeGmFN0t47a9sAWzogRWHU8XM3CY99UBeEg7jgDvjyoEI
hTOwcP8EPS5LgT3EKz+0o4dJOc4hUil0kIwxI7zZ7x8/xPOX5tI388JwhNScMcxXX7+0RmNoSOue
Hkt+OpE3toWDjRPdcAY6a0Fmwf3H1zs7S2zXtbVnoY82JYi4J84+61DWoYMhuHF0Xa83UXoygR4B
G6sAwdsqzSZO8E/W5fKf/Ps1uS4tKee24j6FKeyzL9dGoMDA321PujXLg8PYm9yPCdOiVjdr26rG
LYaLxSeL4+zI5j5dx6IZELa0FjvHs8VJZN6UwfkklMB1XODDDImadWOnYCaHyizraYfrl2Ecx0aU
Lag95IZ13AH/fHLz6u0P8Ux8RyQHquVSOpy94NyE31Mj/DoR72MOl4BtYXufwSnPOL7trnnRnbDR
9nZM/TYqwKknw2ytHadHp4+s5rIFdTW/MN61mJJgJWxGXwe1RObA6MV28zqG6ZfcV9hy+BsTcM37
2WjcN7cC3j4bT9jV5n2Jc2tIG1vBl8PVAid7uNFtSJlWThFp0dFQCvPY4A9Euk+mR4DTKS6MpRGN
zOg0dFnXE+IYQbFfI5Yygkc14M78FEOwT2+pr/EkHIdx7OSKEAm8uT9es2++ERp0z1IKvxp6Omkv
j/ivHkTC2SMTAZ6S3eQgpIk/2CsgRixx5Fz+YrDifvLSlsXxesVyQb4QwR8ub27ZeP66YNKg3yaP
LDuZw9jeYZhbPhCMGnxylTdHGp8Yl6G3lnwUnLRn91Vi4RJDOs9OEDbIcmZyeKy1Iq1F94rI51Ie
jQyjRULAQ7RPZJakZdasnXBKPikwz3dyfgh9pQVHRjCC8fTZpjAmCtNLIgJOgaeHJ12l0S4nm/qU
k8bX4zK/+EBGRXmi5a0+eQjvfB6S0ZTNuMChuTh/1AJ3vqKMBLkhyAvXdp5HNxleRtthWYUjwo4j
nB+HsEhCiFNGMrcfL6133jRNjWJdUdZr9Z8j5q83HWaNnKcMNmWQC2ivcEKzX0aURf98BUuIbSbH
JDxe0z6rFfqh6BzSyHnTM/JE7E1H+0q5/mTtgngInqHzkwDw8Z2989HwRh28EqmZMI85W1xxE45l
mIXhqdHE4ui+uUBBCK2+g11mSTIxPr7ce4sZD2ZhwgLnD5bz62+mNpOpBRILT4OdcoyOSc3+5rN5
jGOyw+qBqJS0xGdjisvLwAcimNxW3Jh19fPjH/KmKmAxMyJn7uTYyxj4vCzp9QiDoA6yEzaqknz1
0RndE2KdMXnRBJbOq4rcKvVtbGDuremgZLSxCybGq9m1jOBX4oxmeeN3EstV7Frq2TZWwBuW2tTC
C6RaFdSS8SmO5qG8nqEl9TeVcJD7eyZGR8068ztPHYpc17BwoNVi0PnxDb45wTlMFaN2Sk9KYaXP
Wn+cIgmRlkxjXBjrvxfH2H3b91i8Qh4iAPDji53PfzhHeZr8YcEjZrJy3njAbMjdiEMC57xU5bsQ
b6Gf6Dyxyk7cyT6wqTm0pIRwzjsJd6Ba0rn6x5JInvSSfzV/kBBi/LXjNtEVqdmi3BHkK3/G1LDi
kyX4zoqnJ2Pu7vCF2YwBz1bgVJgIe5vohB/mrCBrk1erA6d5smbpFlctyMafj5/OO/umzVPhsdAC
Knm+5kc7lszbjeQ0TF6/IVvIghbrRKeYbWxXKtlcNiog67AM4qePr/xmERAKrvBSZdvmgAJ5eX2v
TSpIZqoi1qFN1CxSHhlksD+76CKD6n318cXe2SQp8C2aL2R+ivHq64spC0WAKCui9JQ7HltElmsx
Jf+DQ4h9CvjI0dKmsTqr5gdSHvoI1fOpmRNGmrCcIZCawiDIE2Ml3BQ6UocmyHB+mm0/vsH33iOl
mWmb7JfLxPr1Dc6Qc7xWF/GJRKGUGZ4s9i2+w5vQ5fJZg3IVjZReB3Ie9h9f+W1tDO6w7NMsWM4H
cfYxQ2RXQ+clyal1deHchAYzoC3JKOGDDCTI7khcI/kWxej/86W71FLLeU+Xj3jn9S3XpVZTbfjx
qSTjZZsMpbGaoLRfjmNs/x7JoSMOIygQtjBwLT85898s3mVazoTeBC1kqqaW1/HXoQt/PIjcbpYn
GyXduuCfupuljx9gbGaftFdvni8dDpCkAAvkJvlEX1/KgtiRMySSJzKdJTI8gp0ceOerwG7G7YT/
Hrivmf3TjYiHulyVUwiSP3Xr64vWKZz9yVTOKcXA44I2CysrgoFW+dxG+xYA5JPn+fbs5Uig0bFd
hmimzdHw+oLSyQjQSTKLIw/9APJIEsTj+E9lk0VAhMm0yqOMuy9zHNxD5B7IHeWuGDGu+YereTma
hMPsAaSAZXW2qLQdJ9oPfH1q2srbNy30Trwp8o2uHbWCrms+5ojUPrn7Nx/vclHOqeX74ZLe2dOO
fHwxR9NXp7SJ7RAGbzfDmBmo11cepfsJl0MsqR0rcw41/NV/WtlxdfBKKg1J+cNe/PrRa1PU7O6x
he0SaPxz7ZAggAVIUVxDzEowyggaBAf//DEDAtnskSB5zOdeX3M2yHHMgp5ijugwVClVvPWNwrtx
STzZB4vfG6zYLP5kVb/z1XpLJQncpaXg7Z5dVYByDEGrT5OZKRNLqqbB3SnwmciKEDLtx/e4LJVX
LdjyXPGE5BPiMOf4eX21LHW62DByfdIlO0MbOvka5F7sonD6rnA0PH18ufdujj6AcpHCgwP9bOV2
yNkiHKAUrhFTtm5lRFieCaklx6Lgk5bjvfW6zFaVpFymUj4rzCtRDbMGZTmlHVERpuq8g4Fl9y53
cnVs4b0/tZEQG8aXuCN+fJfi3dt02Z3ouWg4z4GMGv8DTGRD76RwX89cKM5zWayxxxnrVYW2xN96
EVy0LXkbJgG7BPhqoiICb/KYf7XKxqjfR7a/4t+NMcrEa28yd3OO8cQTFAtffsIJeG8ROJgpsLsx
Y2Ubf70I/Nb3gzpCETy7MBF7GKDYZTjZIY9paaYwMT55Pm8KHRbdQp9gwdE2ec5ZDzPDxC+rKcBh
PGvbX4Q61ntUqdn1x2/hvZfg2qZwbbiKrISzpa1bd6xMs9antqjaB1KWsou2xeIpamb9yd749lJM
L4RiSEkJT4FzdkPEE1gG1hQOBWpvrv2wlduu0hg+R736ZCNclu3rD3YZlJhIj11hvyW+JIHV1EgC
Hfj7LpyrAC9kR0btF1ji/c6nAt9Cp/c3kyoRyZg4s3z8UN8e9FzeASCHewQ1+T8r/6+aQuG4hPFE
7p2m0J0v01JfJSVut4zYfOLo4R7KEBuBj6/59kvmmtCLHNYolbF7VjbiyEgo4LSYVjCquzfnES8z
Z1CENDr5tVWQtdwMPSrswvj58YXfrtOldmLlLIjkQjZ6/V007lBWFZSgkx1ntr4qdYNLOp7JVfLl
4wu9t36Wbn5pqhgjnPMpesPqq0mxX4SYRJzI7y4vIzt8qk0e7cdXem/58Bj1MrXlBZ73mUnYmtEk
A/dUhrUBjc1uiaT8f5ydR5OcSLeGfxEReLMtb9Q9kkZmpA0xFg9J4vn198m+GxVVUUR/o8UsepEF
ZJ485jWJTK/GMKAbl5V1/ynLveLH0Onpvw5346fnP+DRO1VJBA0a16QIWNwA1K5C04rJvSAfNf8W
ohGImxH1/vtjDPUa6aHPSWFas0Qc9alnax7CCRcnTtMeedO29o8Z7cV3RxnW4f4Ek0fTmSHJ7R6h
fTv7s/BwtwRr+tOz5/IKn0hSw+n/PH9zD44Bya7vmqD/1H9qE/1y9Dw7tgFRB85lFJO2D3WjONDj
Hrd9X+OwDQCNHBvrZYdR6co3e7QyqR8hx/UsPp76+y8rM+dRGHFiDrzx4ge6SekuKFuoHtyn6Nam
XnFE26/bASxbGz49OBn0Jhl/MZAEgbE8GVXSQyqNO+8SByVcLI3p1tTm2a4b/OT4/P3e34KkWwFM
T4KNTkNlcV/Eqda/kS8vEIgZY4VTMpwKm6YKfWIEVzTsAp8v+CCW8lg+AyLuXf4tX6uGMpUQKeHF
iBBU7p1z5wQInCQWNopDJXce2h/Pl3z0jB5BxmCrsosc6/ZLUjcMNeJs1iXoEdqOQNFebRMCg+5V
NkIzWbASbh59PnAOtCldalAwNLfrIYs965NVWxfLNoEY8ItQIptxJRn898dqprIUuxYdqfu2RtJO
Yy303rrMlRN8N/q43/nOWK2c9kcnAb0Ph6YQIcVbztjMxkAJEAmWi6iRUK6DQvuGIUC5i/oKhLvT
mM0WOcafiRe+E7dJYKEPYXm+D9jPBu63yNHQsM9w6SNRNwD/lhu4sO63pgq+mwZAa3uEHCFVWfbu
7WKSDqKZqYoEy1XB/NeDX7VeLPqMHigNq2MbZdHODqrwS4cyya6GoJmsZIYP9qeJJCKd+4APCfjo
dkEkCmBxDxSZfdvYmFwn/dkszfCMOxGjdqf5+vz57tAX6q2i9kpBiRowkL/FedBTOTlJ0FkXlH3a
rROl6NyAN9wlwwA3YSQ32PSJhepGb3uUCr18qRTTZ2D2i75D3AwrL/zB9WzSYGBIxOXF8Vx85RG3
xalyB+uCr23D1NzH4H0DJgWeqos55EkOgTg0kBlONXCsz76b5ofnr+TBiaXmVEgUxHNA1akv9Msn
t8PZD5NOmvjhDOExYZp+GWvZ7OO6ilYe9kH8swzQq4wcfYAv5uLqREPQQqW0My9p4etXmCbIonad
+61K5+TfyUunl9bq9ZUo/+ANgxwHAEBFoKLuIui2geP13ujYl1JHzRdZ8aCbMYdAyGWT19jKbnp0
BV+jFu2bLQLt3tWzh7hbeXJ1bhZJPPcpOB6HeRhnefGZ0Z9MUe6jAJqwXPyRNEP4ae5jc37/aQI3
49BuVWN6lGZuv2WVD8jwVYZ1MUKPuUuHqGklGhN6PrQ8q2TS+/69ExB9QarwNQlVt+thUzzgIMv0
S2pG8c+o2e4FE3nttYJ/sHJ3PtimatBvquqeVHKJDEXCL9KkndsXnc7tFsXXEffKFhHlyIwRMH/+
XA+iEskHEBxVgoCgV5/zlzMRZOncW4JbswCt/iXoqeo2kACxWrIwcsDrNfDDlSUfPB+bkxqLQ8id
ttym0GJSrjPfvEDg0j/IyhE0+xok/Fw0Tp8/3YMTQSvToTv9/6OHxS5pEpzdwjTE68lQGB0H+Y1h
E2ENvoM+B8/b6scfmjW4hwFhA0rMyfn8/Ac8iAMQ5XyGbZwGIJiLIDwluVcmoYBfGQ+zBkfeUtA3
lG/Q3jBHA5EikDvZFnaWX6+ckActXaItPCeQ1xRFVLS3nxYic93UVZyTBjneBFcwRG1Od7FgmjHQ
xsFL8xHpS+LsdTCNdNv7+Hn7c+z/a7eeu3/+Hh5EBUaplLhAndnYb/STX7ZZNmo6VbWeXWctM/5l
ZxRbkafO+5P5X1dZdlJ75Ig6JPKzq6On4c4MRhvvD6ShW7+ovnlO8HlOhLx0SbkG5n70mblYPE4S
Ey64ILev2i4BcgYw168DvDD7Okm0HL4EkWP8ztAy/9mOOlqAnpF740rS9uAsqeEP7RIKeQS3FvdM
2mqmizplekUHQp78sjGPaWpgXBEla/f32yBpEdl9/y3T9T04QssEph34m4XdxdWTuY2jCqhWrHuS
osDkohNdK85Y+HXhIcIrEnPfsQTrfaprWMcz/tHQilau8/vQBW6S6Y/q2ZuEycV1TtKTzeFUFNeU
vL/GJ1ROyVYn5/s0CWf4rWvLNarP/dtW0G2CJWwNhWdfhBOoUZGjaym+tPFYHMtcT/a1UzQ7z7TX
cpX7HWU5Ae0ZRcYCRx0sPiw+rS1WQ3DbUrdu/oyNpETOkyOKrE/ZQjyPzWKnTwHSic8P6oNHVEBC
bnDwPNBnFkGjd0WXYiYbXkZU6SQ3qSxeuiQuq63IMkb2z1e7rzno1DAOZu8asGuXq1kQV/EeAV2L
uq3/mqOHtg9Fh2EMTt9I6E5d125NocDqtLvDv58vfr9/GOcpRgLP69FdWMTmCnqHN2BCeXGSgg5f
3k0b6Ygeor0bbPIoqVdSiPsYqKobJv20GLkN7uiNVoGGHc48lzasaaI6uXkcQLHsnz/V/QfkanVp
DKs8EAbT4lQMnomOL0bml4mk+mPV+POrBpH8krdlsFbSPFqLa02nbUOrm8z+Nux5iZcL8E7TBaEh
Bewo0KJGAhyycrbWnH2wFIWTgsxzmMB6LfKvFDv7dkBU/DJ1XvInhlv5xzLV8p02z+nKpny8FJJ6
TALBnS7jHLYcQkfxqoeHUY0fkRUpT2Zll3u0xdfwzw+2IDwJBTkhiVVDz9sX6Dc9hn1BMVx6JL+O
vkRCu0gGMB8VKoHz0HYrj/ZGhbiN4Q5jcwXI8RjaI/14uyB0Yj0e3LC/YCpY4LjpO8l5isfw98qu
nR+6DI1jFE99upEFrRM34h7bicIcTmaO4wyhXOBHi/Pu8z17H+wcAg6VC2AkenDLTlghMYgzU2yv
EDxAWsOcor3XhdklRlAGNY7xiEDoOxlfNB0gEIJeplGswvkyoe8Keyhz1DkvFiq+f2ggmr+NdYx8
JpIQB6PBse75Mz7YVSo1AEAA18sl7CzefDCir1Mk3aVBLPpSIop8psc/nzyvMY7/w1IQYgAuUGsz
pbtdKjG6sY9zo70g1pVTbkfh2dIi+xBTmK2M1x49FWHGVm0U1Vtc7CdsuDvUr9L2MvZJ89HXjOBI
wmt8odHhr7zAB5vEoxFN44SayHOWQ88EpQ2h11570esR2XlNBqfBw1bVi9PhRdYTglVz9f6SmoYb
X4scGpQLFeftq4yCRvpeoctLNczATXZonoRA0XK8Gws8qmMUl3FBG+Mjo3sEsarAysN/UGcRzcrI
90GkIPfiXjYAJdKZWOQDXZfjdSwrMOCo/E6fWjwP4nMpaxTpKHI0hFA7O8y3795IvkVgUqAm1l1e
z14z0WiY7ebiWcV4nPDeOiQowZxsDfWk50s9ej71iilDA7LLYHFtYc01ZphHkZ0r1Z1QD/4p5yTc
g7ub0DHQ+sPz5e4TD4epF7cjQykm6Es0rdn1lI2xIy8BJx9JfmjuE6YZJ1FWnzAZSk6N8utC46dZ
OZsPn5M0gAKYJsId8ALFwnLScOi9jI2TfEHeI/9jcJ1ohwSD0lYUcv/8QR9UgXSo1akh8wUSsLxi
UtIMUbeivziwsACgpRlu5TmWYttpaNGaaSQ2JdGU+OhLFvNIwVREf2VSy36ORtacn/+a+3DBWYJa
pPqtINWW4SKeUDVHk2am71YP0Q4ntvk16LN6OuqNUa3tqfuPrE4uKg6KXqv21u3h7WOZTnZe6xej
rvAzSzPE4HfY1VlfJ4TEvwQuuttYT6XZTnaZWEE83ocrxgJv02ziIvft4sACNTIm9JX0CzOSeus1
qfhpDDL5tyo1pGUC5RfstKn/57tfMFB0EmpaK/CpljjLFMFW2xmw5o0MlOXstPV/Kwuz2flRU6zs
5AffkgYnwCVaVWSASwiR3zh1bDs0p4Yqs36W3jidUU5BgVBHge/5U6l3dZu1wFdXHC2b/rnOx7z9
kBF3pBLWny4RiOkDY1UH/ebSOeWg/04Y3wIMaDQwMKkYkZoQ5coZevCkHvB3Pid3AdXC4hLw0eQt
FLP0QspUHRtKkc2AOckGabm1BO3BUqCHmIYAkIKGtxwqNbpmkXtm9UUAht8bwZT/XuCRhA2qTFZC
4IMNSlOIuSDNKUqG5bxM0v7BHnrkqZBHBd4/as0FzHuBhT1S0d8LwUG+So5L9e6rjHkr0goG9SXk
dl+9g196QeBjkymOcYC08AgBvhR5k0dy7c3zrkUw728RyCF/J9kWrDN4GdeySekVkWqxZosxoY4t
dnkpgkEUx7nWg+JQxxnSjoXb4YRS0fVdCXaPXjD4LDV0VfoOSwwnfUHRQ+ouLnOGZ2pYO38maEZv
/A4+oOmKf0otWINA3N8uPCZqEsAf1E26nKQZo7IgCsLiImureXHnRhza0SwgYdXFcdCaNQ2B5XrA
jVVXT7GqaOr5y6zE6NDUdUffPk9GXkVI1FtYWWJyG0fda9rqeVdu1IhKX9lBy3iglmW0oMbmSjBo
WePqVVXG8KWtM2ZXTX8SE2q128KSLorYHdqxZWRAhCscfxczwN8P/jjsn0eku2uVzY/YIw0osCaE
hCUqWNZY8c5FZJ4xEGpp5tZjOXyRDvilQzAntf5xxLbTPYRaEIYHgXYI/lm5yKKXQdBj38co1Ccr
ufhdg47fRMPGUvBZuFDQJW8PVhy5ESBWMZ1zUTubKorkdWSyunWgzQCliHG7geG69fGVooeXRUeB
z9p7S1r1I7hqVQoHUwmMyu2PMLjhtQQ2yXkAprP3fBbEUXy8eF77t46j8UqKurzj1XI01ik9FJ+e
NPV2udieMDkqzP4cu8MoP2ZFkMNOiifswA8N2yT1NijYZrg3Y/2WTIw8sUZY2Y7qkX69nvgNwMZo
TXDIdZB/i+sJ2foEJw27P+OTZ/7nzlP+LZdx/iqbuF953GUPiaVoQLLzQDnQ4FxyUmfs/vRmcDqU
8koPx4m62bsUYCtXw/2xptXC/FDlEQSwZc4YFE7JJH7oz30vpheZQ+tFrwJrmnzUNz4Sd5vnp+nB
R1TaK1yyqhSn73n7EYMUfmZpzN3Z4usNX/qsIh/vCmsaCywPCze/QHEzQ2wScS/eRHlr6yuTg2Ws
ZiRPtkQqA7EZMJy+2EauyDykx6PmzCZLMSpI7XLKD9DrIJNktYf8VaklHT6UhYWR95qy0h3hTC3P
o3NF0Z4h0VEv6JcrsSuD3sOZfT7jxhWZwamXFPbZxscEKj+gqS39q8/sT/9a2ujl0U73WxEMWznr
vf+jw27FeB1m37eOuWsm2g8NlT1xsHo00PeajnzBsYFgFsltNNIu+DsOZZp/NLrUw6CjUkSon36A
HfPnBv9yxDSTGCnO935hUCVcEwbzGY7JMoWykyAB7xsx+0rqL2Xc4Qfd4mzTaDlsir4vr51ntgfL
SLSVLPX+wFjgcRUcjwihqvjbN5tZOFeP7hSedR0kaUrttY3dqfj27sdjFSbDNkUdu2fx/STWwZVp
d+EZ4zoz3URNpwSj7H6ga9g5wj/6LuDwvTdmpg2WtIh+f+/6AErgb5BmgJvFA+X2KWOvKkcoVsF5
9kK4oUQquel6Zk5znIV/4hEY7bIo7wIEu9x2jZ9+Hy2QtaGcoXUHlZB08nZxZPkE8jZzcB57A5Mg
3Sk+pLVffOwNVB9rn1WfP+yD9WjEIMqneD+wF9TffzksAUq3fZyO3rnJaoyNK8vqcTyVkMsaoVEA
NFG9kj0+uFkRzSHhoAxRmIblpea6IQl4XXrnaG4VFQTL87mi/NAnZuReHVpIWNZxxSADME2SkDxP
CWzVwYiLl6wJ8nLlOD16BWDLaVBzOpW20u0rkDl6AAzpeQX4UFy0aPyCZHi9D3s9eymElqxkOw+W
Y0LiQhwD2KooB7fLDWXqtVhAOedoTJHFaSGGVNHk7o3IGDeTznTh+Re+z+8AutG0oHw3VXdxcR+M
Nu8Sa5ro0lX4GWxmYeJJCg3e+NOtwvJD3TsuRl+T3X9FBh5rogDPkvL0/Dfc3wjcBqwPYRGVi7vA
UbgMkkOrAZ81GtWpa7Bsz5I4x6mBJkkZIXOYE+7eOc6lh8o4F/VH/q/KTRXNftnaBUMumgRDdEFS
L9gVzEyPQeWVB4j9a+oW90kLS6nyRNUnzMAW39TS6TtjHBNdcBTXzANKlFG1d3R4mvs+b4L3gl15
MvqWqoBHcUTNcW6fzBCZwNDIxKDZ05ozhpfapizc7AfexmuNiUenFVAQ7SX6XexYZ3E6RGhhImp0
+LY5znywMlw8Sxe/MmGgIS6Hwd6mI/KoaMphag4TCRveID483z4PXi83DmU1BYKCwS6eN8y1SBd9
EJzbrqsOw+B88qc5/RCCQHl/LCBjIHkh8PN2ly2fJA+c2UHG5tzzPo5+UepiIy0MErZln8ttHhXJ
O0UniTro9nCp0v2liKfavP2YyWwj0D9oaKeNhvkC4sGBmW/UJxhl7YquxIOPqRp4tJmYgavDuNin
ZjQURoSZwnkWDX2Cum70f0NRG3+4fYY/Sg1v+mJP7YjR89TpL7Otpd+xA7RXQtJ9CHyjkLGJgWZR
3qiQ9cvJFNXcWtCW6/MoNJ9GbYtulsyyF7+S8mxQ4R+f7583ldfbogLKGikLhRSjYqrs2wWrFqdD
fEzEOcC+BskSNy+06oIwued+mfGk4IGtsEClXGnTHNvArrXPI64o9Qdn0LP6v7DWJufiJpPmfh5w
SMXARjaF9aeXdm6EPc9gxcnWDrukOI/mJLpDYAwlKs2JxMxok5omZp64D+LuuxkZ5+rJZoqiwPoe
Bx4OPkdD1k18cOysB68Pl8L8oWMb9zcaW/gs+miFe/t8SKPso19WRbdJQllq++ev6D5CI2PMruCq
gHBBenn7hkqrMnkR/P6kEeExGOfPTEzHE4OR4tBM4Hn1MRxXco/7Y02qrjT86HmqKdRiTU2zcbt2
M7RccXPcJRIPZ710XDyuaEK+9/GAS5FWQbyg0mP4vXi8dCrKWCvy81hP5jcbC4to12Z+M25Dz+zG
o+hHMMqzJJ6urHxfjjHTh7DDpJKzDX71duUiiAopcc44uygAjXDWIx30iRbh4kIzJDv4doJ5ZN1j
4DoT41Yi5/1npQKEqkBjh8YZXdDb1WF91ZJrazw7fWEhzw2XkE7CuO/p7LyUuT9/KhUR+/nLfvBd
A0YSTNZovsIYXVwZHVBpZu6YUXvmGNenvoQ2eNLNKkYhu3n/XYjEmmehvqmm3sy7bp8wibCAmIym
P+u17uzdBtNwEpxgM6fWWp/q7mW+gcJMtAE8ygKGXbdLeSg3T2MVt2cB1hI7zbzeY/Y3vI6RblzK
NM+wVM3WMKV3L1NhT+j9MN0CJcZYf7EodaU9VElzbsMI7XvaYc6rV0+BQD9NRF+ffzm1HW7iJApL
ZOSglQCU8vkWT5hMKb6buLOcu2YI9iPzrddiEMEmQqJsP8Fc3E0Z2aPflcqpu7ZXbt/7+0kVXgpJ
oVr2uAcs7qcsARaF51F9riwI68jiB0e7HHJUp2cZ/4aqcb6dmDvZ/AJcxXcYEtcm3iLvBreTnIP/
o5vP/ICdvNSsyYIKG2XfkOditlChaDsH+wPcwDc5krZfnr/zu8tQraXUQywmw/TcFlGwc0w0NlHi
PTuTBZK1xDkz3ZQtSqYHIopzsOM6NFZO6KM1wZST6TBUQ3x6GRZsFDakG9bnunFEfBKFEY9fXanh
al3RFvrsQZt/7+BHvVObUSWRSI2Kl6qpoZePWtY5NY29rvrXhUO1defI/Tp1aHw8f6X3DWXWIrlg
I5NbkXkv3qlIk9B1ik6eNb5w2jGdFWUebXPZNrRstXAyTiQEQbH3hQi+kqgLZx9nidl81nAxDdNN
Y9VVuxKLH7x0EksgV6DeVZd18aNQFWlbrK2Lc4q523cgif1P6vtY2wDb64/0paLm/Z+ZJjaFptIl
Uuf6NnaIcnY8rbKKc5cXdcN0ejSSXYxD2/wztDP7m9ViHbmSY5rqjN7GENgutB8hTVhs6WVxomeD
lTi0yc4zwI7C28wcnERsHVwLJ0RMVJvMjHMxxRfLwq/ok+uW6XCocWlzXqfaRMymdaah+tvAacfa
Csdooze3xRSHn86lCxIkkR50+yEOAjTn8AEbnE0ssC37onvjKE/17Ir2+HxHPfh2ShCXHMJ3AR0t
JxRxZTVeOdY5qNwqOZWaY54yTY57UzhfhR+nK9MHVZou3iHtYkpWpfVNQbmIg6IoKkMkaXPWme9d
srFtrqU3rfUR3yRRF8tA7wM8wZXGTb3stcs4QGFrrocz1iu9d6bCLZFi0bEYOdS+x5A71MDyu7tR
wynhS41eqnGJyNWQk7byMvuRzdiNfMQpegi/0Z4J4t9SGw+4aecEpWXuMRSM8PvLyJSVb+soMGbD
PNM9O8NITIcP6qMMP9W5tXeSLGyPoOwT7QRllI5bKcsaJiCQA/OUCLs3MIMWnrPJ5nzyPiFrq6OQ
E+bB/LOtcKrFCRNrr79KzdDjfRGatniNAyNJ9jmCHcM2aXAG2uV+PY/fcttG8iUxzf4/PCiK6XUu
jba75lOsWcjUWvFskJ/HZaldZFAjN7QxTGQ1sg24Did4RfIw9OlHTlgRPd9k91c9gw9yRaW9DGF6
CegAy8JvoAg4t4jpjqdGmCNO3VGc5FsoM82/z1e7S0wBCQM5IBdGHY5tsEgsYJBHU8DQ+jy6uVfH
OzTF7fojfvWedyynMcn+beso7Yydj3GZt09GDFY+P/8JDx4YWDaET5jKdBaW8UkbZA4cearpLYzl
dwtKxXeJ8QzWp9ir/A9LqZPExAcmx/LGC8rCm9yklOcWWWjj+wxhYvihZWSo/43odNmfni93nyry
auEm0lJ80xdc9LCHrk4FQAD3jCVc81JIHOFguJ5zQ3YvGK/mG9CDzkrkfbCmahxT1hN3IXMtgoad
glHFmQprWDmV3c7sWlNuXc0uvvZRo20Rp+l+jwOsb54/6t1HVNQxsA+KkoN1zLKYJ61xGRx7LkC2
0n7xML2+JEyrMbVs1+71uyj8thQ6ghBrFTdvsWVlGocNAhruqYm1+k+7CWa5x2sz+2gihnIurLlf
OZEPFyToK6F3mvFLmKRVxQ19es09ufb8V4ja9cuAZdfO8Od/ClNPvj5/k/fpLxKCBHwYIXxDoADq
WvilL4I7zYzHpGefKl3LPhmdo/+wO5KJfZqVbox8cllhlpwObXg2Na81NnqIaNQO/1lz//yn3BUC
FuMdWm3AQyHhcJXf/hLdD5vIbzzzNPS47f6rTfHUePvC94e0/SBGJ42UHlmuv84pIJetWwP6O6SZ
VQzfn/+Q+90VUDSjqqFmXR68n9sfEnQNA8wEz9VhbqJNZMX60XSa8tiDpTm/eynKR+Xcw3bWQcfe
LoX/LV72AjtQXG/9irZNnFvu76aM3PE7aZoffHm+3l0ARkVJSf+A0GT+wh67XS9lZjyNutYd3dQd
9k3hxn9NLY5StH7kMbYFdG2/ja62LZLd85XvR6QcIfwEgFqgJGLcjTzycvYlEjftMfYazNsQFfmc
YPl71axQ7HlFYgfHFYUfw2sBOhsekonV/KFp9OTsdhVucjb6oQATih36dIh5FaI65yg7U5gFNZan
fed8csQQnfUBp8M8lOarbaTeSsC7O53qKbC3ggAO251R6O0LTICrRDamh0fek3uN67o+55WeblNs
IA7Ymq2pxt4B/kmAwIQgqkotDjRhGepIBtxyECmgLtuOxQE195gRuhV2OXKT81yb0e8jSqPdRXph
Fv3WgbTPyRSA83zwsenQvwRj7GtHzDVptW00xJTstcruLRO9yen4jYQPpBQos4AaL2Kkhkaw046d
PDZ4NFyMZjI3UsZy09RJtY0HLfnLLUxrr8+D9TJWIUUmOg+7tk7xtxVpejQ63d8ZdoQjVRynn7Dh
tg+N49S7Zq6yM2r+2Qc8CLECRSv5a9AK8xDIxNnmBMeziBt342CuegAyop0wDZ5Wdu5dXFJPx/Xt
g1lCcG0pQ4bQHwJClSaPReSVO+hV+Yc31/BKSHMXZl37MqIZtdPbrv3AMCx+b4hQy9NuQnxHDeCX
F1AmDWSJx7g5FtUE5LRO/GMs63nbu9ZaHXUfHQCXMhWwSFkoBZaEUwOO3yhcKz3XhR7IfmdkqRce
BkeO6cGaq7B69U03tX6GUVzOf86S9p++8rLvEgpYSJwui9kPiQwYrcX5crJBz2XJT8jy8RpHVbPF
PbR5cYaivjQuB11r5/n0PDY9XJQHhtSlAv5SXHxAwFX6bpSdA2m2fbKVLUrjKIu7lXfS8RiZ/85M
s0izbZnZsllTGr+7bhACYnep8QioX3LF20eeBinMytDDkzagBdY5Hvju3sv29Jmylbd7vxSdRGZ4
NHFcAspSIiSmmHGTYgpOVePmJ1qI5icUNLztjB3vym1+Fyi5ZGh8U+ip/j696NuniiZckHUvDE5j
lkQHvUAkzu9N9wof4JvMzOy94x2Wo9fMDI3kSM1Db5fLxgqzJXx4TzlE+b2Omvo2R0ztpMVYZWkC
geLnW8ZavEpm6CAKyHjfxhfUJ4tsmz6mHtrWoH2wgYkUoEOrevhQYDiTHeKu92vah4WHIC/ttEhu
pKeL8g88fwf9mOES6V79wdZRl8WfBKFZGIv6gTy6m38IitL/KCmxak1nB8zyTPma7m03c6ejAzRg
bnYYT2UfxiHT3YMxiizeBCj/19uwHccJ16s5HLXXAPbyR1RJ7O6UTvAVtwhxM/GwQ5ANJy8Vzrib
RR1Gx6QNvYISvDBmaw3psQgoMGzBdyjLA4XcUeX+7VfpHazn6fxEH/TcCo9Sym9967hfrHD0tp7d
ubu098DzTP1a32txolmYApP8DVoqmYZtLxY2qGLf+spIlUUIaejGn3BstH2dtebZiO3hpMQ8Ds+3
xIM1EeQkRltq4yPecvuwGCYnwpn9+sMY+e4pStArKDvhX2VqT4iMR9kO+N0azfgtK/7l7kUCHKFV
llSATcQrlwV81HO9O9KZrzRwbH3f9/5sYsvT5hUzNGOK/6lkOPxRZ5qFqXLV5PbWR4/8c4TFMQIO
KTz7bV27TbOZ0At9teu6lIewiD3vJRKR/82ZpRl9r9JCy1siMWA+5L3z2MKmvIinGjs3XoXYBBH2
yq/oZLXprp9az/+i14Zf7mq9asUnyxez8U0OVV988LANy2iphFNWbcscDHWBKG7QsROVYHyEPKDE
tQJjhwHU6Wc6e+h1bPXaFUB0PBGM9c6ImlLuOvyGrk0Dd+3APZJ97wUydRvm5sMZGfpZ3ydcm7+N
UOn+yTC3+zeAoOhvGiyx3xfp+ALMZt5k3Bi5EeoWV1YVxEMwI2l9LQJDojNm/DlNYfJqw845TUlq
rWSgd9uM5UgKSQZQIqIkXSwnwcGFI5BGBCOd9NqEvc1wFl/wkLbVYe6cf8ogeifXUj0icAyOEph3
QANLZb6AeVAzwrW9ik5Onx0xV3+0ZievrsW8NlBifc+P0l1wRQNQGSWAE8e/hWrs9ig5CI8mEanh
ax070xFhtfTDPMfVEdDzfHznUtz3BArMDTHFUWyY26XmLKxLyMHhh5p6+3ddjtMG+6L2Rz6Oa4SN
N32iX88qcBa+GmoibwI/gO1u18oKvzYoLZsrsbKiBrPstrg45qD9tLTUFhsgnuDgh9QKPoOvGrqt
hhhPcJR4sn72Mf5V7D18UE6tTycbBhSiH/XUGd/bqTXWcNmL+1vFFaWyRPBWeEiSk9vfOkcVje26
t651ZU8/Sqg5f5NYWJ8ns/xTS6VY6ZWpR//11dA/gkpCoutAcqM3vAieZda4xVDa8xU4Tn8d8Cl+
GVq3XgnR9w+lyhROjfKyhAmkztYvzY6qE/hUZmK4Aq3IsGaY9OTVEE77cUwmzMC5UlY28sMFSUwY
EtM84j66XTCdetAhs9lf7WGeUBARRrDtM985IpgbHUpZuWv6vvfhgTcJaY5CjBAB1OV2xXEq50or
yZ29uNb1rbBQOk9CKym2Y9FOv+kRpkP9FGQrb/buxGJzrBJogpIaUy+jkmYgVQ9Fzbg2ztzvtMx1
N5RU/7VzsKYK/WAlxiHqqDKChyS3OEQttMuszLv26oRIH22mHhKOY1Mjbgw3livR4Q0qsdiXKvox
ruQjMhJfvE4dgpXb5lF7DVMt3HUm9/tWk6DT/ugsr5UbE4/LduMPU/yjb+2+2rRBZweIspqhtVGZ
gvElYhDWn+qu7eud3TkZph2m9p17MKj2Ret0lzlosS1zjSRCUE1Kw/7gYZ3OyIqBQLr3ir77yy5d
PdsiwVN9QgDVzA66PU0CJeROMjHxmnHtPN6/ZVj81CT4MgLoh+Fzu43g8I2OUUv96uDddiwQEt30
Xti/MrsYVlLp+zNCMKNDjn4Pmg0IwtwuJZvecCa6/9fK6/8ra4r9cOAGU+T6dOMIvfr7nRGfYh6E
CBpGSneG0Ha7Xgisb3DjAU3J3LT/G/Ee2vetWY+HyYumNanXRfNA7R0uMGUbCgCTILeION5khYms
AvvqoPS8E6WNagDH/upUkYcGfz+lB7w9JVhjM5+PlojXREvu3y4tCybOb6obXHLqQ/8S8gqm0tWE
ae/VjvzxIrvOFtsgM+d/fFc6v9mlTMKV73m/dbg3GKwAFkW5ED7E7YpBVqQ59u7uNay7eR9jhnOO
usHfR2Myr0Sd+2CHXxXytiZ5t6ej3Hu7VOT0vh0ZVFNWmBl7Hc3QU2eP3IoC2QsdM5yfvoYl7fP9
8+aP92tMUNc4fVRIgRwO0gf1yn95pamswsgPQnElY85TEIzeUGx7dJ7nvbS0WXxA8c37A4ZYqIP+
Dev5KPTItLdIfRfVLplskW3kXPnWaxoP3kHosPE3tPM885DWZaIf89CU/f75r17uA/WjoZZhVwoW
QsE/b3+0WaBA4E4wyhLyw/RT2WW+sWugj/0l4liIj0M0OO+cnShLVxqC8PsoyhX+fBFEZn90+t6d
6muS9flf5Dx+sdNkK16CNO2aQxD208/3PiV3kAJg0EuHzbEEE3lwYPNpDJur7OvqxWxm/UQTXH5P
I71DwNFak89YFrg8IbAPYhZSuSD5l4rRfM/erAr8NiNw7hEVuJG0u8i3ivBcSZywNi4KoV/dWWjb
wezm7+9+WgCGqBCg0kjLYykG4zsl3anBqK/5MLr2vreF42+DTgTxyzhU+j7NHX7Iu9dUDCdgb4xq
6KUsApoyvS5Cz8FKbMqrb8lo1mhyt76+cYym+JT4WvP5+YLLcMIdqWYwqgVLQnxXVje2y7VoatNV
UWJPOdP3gwyAUnZ5s1YL3J8RCgHgUEQSegZ3uD4RBmaDVsh4HYRh7WvbrrbVFOjHqIz+nulKrlRy
j56MFIbVANkp2u/tkVT4jsGCm34tEb2MtxJKfLcbYrv96YjkvYKbuKKrdEMBsdWEDSfO29X6YEps
H+D1MR/nYe+ZxfcBZtmuR1LvQ9Z39soY80297dcoyXpwmkhwmJsq2s0ic/JJFwYgp/WxMoYYGjFV
TfHadn7QbkBf5dCozEQcR4Gj5CYqS+sNhhYlAJtb978u1tFeR4UCnNbQjNVH38j877UmG3MTInr6
u94EWrktC21k3gyr0d9iF53voxR5T3DSWrePSvjiNJhkGW+nCE29beyJ4uvzzbm83t8eUnXKFXgC
9t8iwpHS4dna1/I4dJp8jZo0Br6s1wcGYCUzIWx3RpfOrlHa+dELwmnlqr1dHjUZpQuJYjatNQYw
BPbbb1oaeWv6zJ8O0+hmp9AszMukDeneotfS7gZNE2iwJSXYCkf8iDL9/6g7j+W6tSxNv8qNO8ct
eNNRmQPgePKQFEnZCUISKXi74V+nRzWop8gX6w+Usq4OyOBpDnrQOVCmgilubL/2Wr85pxK+AL39
/ABAI5A1OOqhPy6WsGVUTpCA99toAjvVXIWsHCuTfBuC+F1hgzwdB9U2rhs16/a1IoJ1BcpzFZtS
eeZSPj2If34I5jvkwWYKHV9zOhJZFbaSM9kyVuE+GAASVkhHBgjntpVoDz5E6ZuqtYINrA59+/oa
mH/13wudo2JObhJ+zDzbWUNtMQYT7tsALUJ1m1hmcJ/4k38piN/PTPXpYfHUCoVALjfy9iR/ltnF
NComudUnbWvrPMoxqlRulVGtV07sn8tTnB6Dv5qiAE9QTp2Yp9bpWPoAqQor1LVtZLXqdSQ1XF61
Mnz2g8HeTJN/LqB61jUy9jw0ULuiuIbG1mIAbalrnJoE1DbKOwgwMnQX/EelTU/KwHt9rhanEn1D
5ZPLkvCA2YJhv9gxRsAtjkGguq2NprmZ2tZfKZJtuzBMla3cxA9JFpZ73sfDe3wPJzcwQvso21Fy
b+YYLRHdiS3rEGCEVtirkXDrMJrYnatWHF1FYSbdTmYCcqlHxbmGXbjtAjuD/Tx7SyJjsM7Ntnr3
ep8WJeJffZqVMTiI5kfxok+KIUZyzK26rdBJveN2jpEIsKadlmg12WfA07Kedzu1qyUvTCdrl+Zm
TQ1Wqte2NqJlYCOq+vo3PVtCDPMMXqSiNb8BlsMsl6GidZSXtraWGNcIL79rRjHu6hxF16KYfrze
2nLzz5NKfMClRkaUQVhs/sKcBiqnmraFjePcJw76ZawBEtWykLflpCtuBWnsc1xyNL65ZepOBIAI
0ZEDXj6Tk5D4DD6Jti3ZmodQASsTa6HvWlY53slaJF2EYlL3viTOFaCe9xmuA4kQKI6cd1Q7Tjep
Zvg1OdIx2KWkiVdK03YbLcbBr9BTHpZ2XazTNMOut9XOaTI/n1tia7o7q2gbPCoWo92VRl4DbEt2
kwOtqSysYl0YWnhMbOIzNLnO0YQW7VFJm20T5riFZwSn36K9dNARmwlKiEFaCW1+0ycSMVnGw852
0DseJlROyax2u9en9nmzJLQgrnGvs6ggAZ4OcG1FiCqbtbLLfE3C/BGjLjzTH/SqHzbRFJyDfS2u
cno5Z7ptJtWAr0q28LQ5OA5toKMovcOFrF4Jx2rXSdFpH7U8Cr8YktPsksE2V4y07GbM9pmwfrGc
nppHKs7+6VPO/zht3sQbqh3RaNil3OeHFpCi20RSv63K+DrKGnmdRsln2Iva5vVRPn3Bk+0hSQC2
hciUG4DTedFukMuRIwJd2aWVH320cYX09KQPbpA8U7eTRnRH1Tc7E5u+2CipUTBXs8vP8nRSI4Tw
bCdTd0NtaBspM22UGDgwdRFCvucht6oa5ZzB6AsTjOIM24X3KSSIZxpYQH3NKdPVXQiqbIsroe/G
ilJttRg5CpNnlef4rdj5RWGsIOaoP14f6OfLmcS6ovE0hhKGQtXikuiRelWjyTJ2aD8P67Q1Mk+1
+nhrh0bsTnL4NqvAeWL5SGiDBP5kD5+h18dI1ZK+SsxdTOXCMwvbvgrBcMDyrNCbPHOtv9Q5xIu4
1fEKnB/ip6sX2YtcmrrW3CWs4R12zvWV2s+gyV7vP2RsnDMh34Jw8LN3MPvgVnDykvBe7NaqmAak
UCJrN0EqcKtYmy7Lvs/u1MKfc8KKtq1DM9+qqY6xG1jJ7cgd6Ma8Wbdd1kyXsa92tyLGVJ03QnGj
lXl201hQREpFCT2gQBkoFJmQqPeDPntbKDlPDS8znmT8N9iMJb6R5GqnFX6Mc7PSZzdGmxmepqDH
W9XtObmb58cKx/ZsXiKjdUCUrp5OzNT5Si6sztxVhR3vHBVCjAIK5aYXJsgDGLFekUb2JqoQa3x9
vS+CyqdOwmHjigLoODvUnrZsCm7I0AbAg3GK8Wly+AC30io0d3JFuX+9rReWn/57W4u9VSLWitt4
Y+2sQMEp3IKlPlqteTChEHi13lm719tbWMOw/GZmOlAwkGHsL1IVp52LprI1fSrvO66m9lYqu5tc
aZOVKsLmvq+d8KFy4gu1LY19h2iIizLbsCFQmfmnUrV6/WOeDTR4czDgxO3cligSLPae1WEILcOp
3g2WZHoIOxsHaJrH0BHa3VtbIsidlWOBYeNHt1TgBXmmWxLRLeE58gZSPEnrvrTUfZSo5hsPFApn
NAG1gsGl9LPsVGs3U1HljrJXzSq7yJvwq2SXD1E6ZLdKJo/rt3VsLtMRws4kRLKlz7QV8PeprCDV
dDhHpu7VwokvnRyzxrTLzhmJLa8+muKRwJU3g8CoEi7u264eayxmWBiRLEa3HBtzXhOTlzW+sg5H
7Vud6daZB8pyezy1yUtoNg+EECYvVogxxlQkdWHsQ/T3N6oolBWeorkXmXW0biaybK8P5/LQmdub
mUzkRAAAcVie7g6RIvGf8yrZAyevVq1Sap48gB1cjaRJv3cSavTykDkT3LyOrfp64/Mv/y0bgNbB
3Dhtg3XmCliWmGU/t9puMAwwlJX8WStLedX6Na5Yrzfz0jySdeDRAbmP/yyOnCIrjdaxe2OPUZu0
McfxvSbB3IktZKnRVAmOVWBVZ269l+aRugfJHlSgnlNnTJRvyyaJzH2s2cEF4vHdu9h0Eo7wsfDU
rJe/vd7H5ckyD+Vv7S3zEHpeqmZCJmlfDMV7ue67S1QKx8cusuxzaIeXmuKZQefmE4xlc7pkyClB
tKt7eCwVmaq0KbIri4tqNZMxzpxiL40iVHVwYqAVZwWX06Ziuc99GwjA3va7JHZ9M7C9KkoT4gbE
rdzOzPMz4e5LneOuh2xHomoWRzttMQuErqVyaO4xg6i3HDTSsVV9Y5+AS31zU+g5zXUXm0Na4VV8
2tQ4aq0R16G1V6LsIU218UqOsc4q/XI4M4zPO0VNYI4rKMTxXHritfxWhGu73haF1Vp7qgfhNTR5
DauSfhZmrN4GqeCNC3GW2g6YwjnTyYv7tFNJGxejH2jWXlPbg5nObsl23wBQswGrWdDytdCc3r++
9p+vEuo6UCShwcw4jqXfzthOmBLak79vglp1TeisB7lWZvK/0LeAN98ms/bUx1mEhgQc5AYMzxb3
QuZ3wyCIEA7cpeZqzOvgxtIT7Uxa6Ek15/R0dObaEaEz1VNSNotmNCVIjVEfApwCnWxrpanwxJR2
t5E0jm4fZ91VWVEysGI/vK30KPYIUfvQQ708Wsf84QrRqTuIOC21S7WzzpyqT1i9Z99H7Ei9EjWe
ZwYxejegzJUq0j42u8AVAAQesH/qLuu2/5AWCB9JqaltIFVrK60pLc/IcmdrGLlYjX6oHrp+aHb5
kOg7NRbaLCtzUw0TiNAqDRDXtzWP2mT9ycCt0MNEj4M7RURPksxgbRqx+ZDEvXlELCtZl7reHyW9
t/b5kA27rhTOyqgBUfexFZy5L1/YShTrASLPGSW27WLTFmYmCNRbaQ9SdDikIWKJY5wbh4ZX4pkB
frmpGeVOUYDS1+JqLpJa6EYxSnuDC/oK/jly02B5DkGX12eaenZDmjPqgSIlFQGA4c5iqaUIvSVo
oEQHqxPhKoolde+EQnatUEh7zYbGp+voR72+bZ/1j0YBJVFso8HZauj0qIAXyDGiDfEB5TGxjVpD
bDU76ra5Hp+7jV9qipTnrBVMUY+U9mlTlgTfJTT9+CA1BUY0gzkce3VovEFk+Rlq+LPDiF793tTi
dmzTzhiNwY5RNbNbtw6VfD2GWrhi/L8FAQXM1wdxgZPkMJrbs2fEFdcI8eJiQTojdFmrQg+wawvD
y6WiWAVJWK7VYcLix8qDy94A5WHklrUZJa0F9C9N4IaRT1BjJb920Nq5H4OuRAeGh0lRpsFbQ1q+
0ML6DtgJq4tJOB1838pLJdZQX+H4z67j1vg4qErwOaXNjaOnxdv0C3+OCNUK4JEUVVlg2ml7GLwE
PVL4CQYrXb6J86m+ivMWjZLcklz0CyrJ7dWw8iZCt9wddBFfmDjBnQkAF2TRp8+AnANIC6oKeL8l
yk+1KznPhZwcHG1CuFGS0ccdymHSryY1iTBdSmvnqym6qCHjk03fhepTYHHg3ldvPbNmmOGTEDjZ
bygmiyUJnB6d19JODq0M3nAKkLeCvJ9tDHb3maaWiTtWI4VmwggoHbw+lyiLuim6uMCG71AmqXoV
ZKnlGsDO16Fi9cfBr0zPxg3hJjRD+cIP8Pl6fTe8sPmeyFgGMLwni+vTqR8QFCwaJMQOudING1vI
4aGIZbEux2K8MyhqnmnvxUkmQcSVANJ8VrFfNNhP/lRmXXrozEFjgSc92JWpqdzeMUPK8U5oeBMc
gMCb0lb1igHZHDblOfvDl4YdHPRc4yAEMpYhuV/WTocWYXqwBmu4GwCBbQJc0w562n7gJ/1HTXJS
zxxF5JkNxjxnro8Xjtc5qgS7wIOZ9848Lb/Fl81UBaNfTulBb1OfpJGwr4RZRgfAE+eM+Z7PMEuY
lz+ZUlC05FFOmyo7iPvd4GQHqQpHt+itnvSwI31Fq/NebaPknFrzs/TRjD8HZA0ukWAMzubi9IJs
BmpWccRhKCzbk2NEFgUiwlCWwsKV8hwBlQwWoNw66brTtHaLNI39jvKj8dHq9HM12WcLjtCDfCRL
bpbJA7i8GOoqb8x0lIZhl1hp47gVEJFdSlHdY6mVaINM2VXEOOzHstM/U+avtlEkfX/bLiMVOucp
0YRgOOArqadzYNexUfQFhLFWcwYw4V3qGlYRXiDFMVwMVnUuPb6MTkiNc3mQIeDy4Fm2DBQwMibY
yg3l4Oi5sdJBv680tW5dfIlUtDjU1EuC3Dxzfs8hz2/RLRCVWfIRECjRFxfJUg5Jr/ymAPguXdpj
oR3ywQpvpEbukPhvKcs2nbEbCkw6sjw/l6B/seVZB2PmCaP0tziuhyEgPTTCllMSQz4UgWNvcQgU
+65AOrpGJtFtZCXkYYNz3+sTu8jH0GcEmUjgkcWbT9BlsjtGTyTsqOYcBbioVdIp/ibu6zfWKOdW
2FTgAHmO8kxcyrobwhKNk0/ZcRiUdhfKjeYGzRAeayFPXqJM0v71Xi1Op6f2yFdoPA9nAOwyuM3A
+/SBMWbH1LbilWnUwa4eGmzAJ/VcufeFplAjIycClw8g3hJjBP886rLUzo68cpmnsvAty8169Eqd
KrbPPRDnqPV0iTonrS32IQDpSRIZnpUUQjTLi2o4sG1vppTxizsCee2GG7q6L/XaOSIoprk4OStn
4s/FeTwP7pxX4HLhYALXtDgeewxbkjS0smNR61mwyhCs8uBpane1pl/oUoYc5uuzuTyQf7Y4AznI
zc7pjMVbZWzosjUyxkYwjReJMR7xmXJ+5K1UHVr8897ZClFuGTsfG8fyZS8wyHQghJvzceU57uQC
38zJNPefJzrvQfROuCJOz8I2FEJgeZwfk8mQqPzWqel1ldDhXycA2pqY2cjUYKv2VuZJftoErgLF
9AikWKyNUEdcWiNLGJS2+aEtEJm0EAfQVn42KuszA/fSclHIM7Hr2AxM2umnNr1C2VyS82PXYWCZ
QKRF+T8wPcvX5ctIIlJpwMd9qWyhvxdFrK0Du7O7M9O3OMufxmt+YqLKPqe85EXAlM7Rsh2b+RG/
rAlERG90FM/NcmtUXeL6cSO5lpq8sZ78s1VY3NYspcVTabFKfSmzOjtjloJEs64Arn7KB7UA5DJO
6w4kqVfo4WNRyfb7qe6mM/v0pUOBq/J/Gl9c2b1fDahLiPxYUsi7ahDwW0HNMw+RWn5+fYpf2oyE
XyqbA4IYkiWnM2yXkh8W5Zgfx8rPvwBITtZW0vbkgLio3YyX0Ob1Bp9fVYgAgLSjpoXEx7NqRW3G
ZUviJz/WUVVe1yE2Z35kttt+bG7QKY8QM7WH+46ZPnOmv7SMwLpQ05N5XFGhOe2prPWjkGMnP0pY
y2wjuYpWRg9JVsms8EK2UMqfAlAhr/f2xUYBIFsIM1LLXpJXUUCmBjIGxTGM2ukuNq3yUgvwIbTq
zNj4elC/i0rznDbyEjb6tHZ5X8wyiYDDuDdPu1qksh8kQ8nyCVP964gO/46ba1yLKha3QjF+4Kpq
XtlC+lhBYT9i3FGTRDa1c+zpl3qPrgcEBQKjuQZ3+h3+oMTIuFT5MUsdZaOPZvsghw6V6T6NvgyO
4V+ObdufmeeniVzccXNKCignSSKUiBcTDSjBTsaRNL9aI9+On7p0V7UGvH47Ht5royw3XlDJ09dM
T40NwKNwa0XOyJQUxd73i3JDsTe8ZOLO5XleGA60qkn/ctHzElkG4qVJYbU1s/BILQeBpdYeV5ZR
a2urRhVxVGx/O45pv33jCpwvGcJRthtIkWfFT18qgyzBgecoujDA6ApItSu3BSYNBAPZVde3yMcY
tXlmFp71lWYJu/kD5BEx/2ISykCXDAjh4TFtFOVHioP0HrhKckjz/lM0H2raMJ6LRRdtAkOA/Ev2
hMVGaQWpitPlVg4i0fq0yq9LrF2ibe3bvZ26oGoLo/Ao51nNjew3bbpx1GY035ayovE5t4vCCLgn
mLpLt/V4CjMSVlZ7XVRTccE77gMZLthLg1BctE2GM5fi4twGCsnjkiIQuI+ZC6Yt0pNt2ZlGoRsN
TOZmW7fwI3sjQe4dg5sd2EXt5vVV5DB0v+0pmgOKDxBz5uEQ6DuL27AuLD13tF6/lbFL8waVF0wW
IwJgotBGoDgO616ucVwP0/wyKXrp7vXmF5fGr+ZZUrzk52tqsZrAEMDl1iL9VmhTvHa6odtLWS0D
hxydVTyo90Zvmx4U7nr1esPzL37e778bXvRbE4HWhEGp39pxUqwE0lfvYlW1719vZblwf44unBg2
CuKNy/RjgMmDXpVCv42dRPpUd1AZJV6am9G2gl1Rpc5FVmvdma49X0FMKbpHZCgQPwJle7pbakck
gRxM+u3UFP0GuzhzZTYgmrFAM9zM8c9hPpa30tMkPul6o6PBTl1qyKSRFeXmZOq3VVe2Xq6YlYf7
GTL0WjGuoAsFGzOu402KqMd9gaKtp4Zy/a5Ct+VMCm4RXc0f8uTMoBFRzrYJ86T/lntKhD0qSRQb
t6EZ5GujraKDKuBxT0VxTqHlhUHGOAv+CqwnoONLcSszSCvQYL1xO3TtTWV1ykELDONL2iUgpayh
Okf2fWElUfghjcqrFcTrEreQq8Lxp7o1bkdY1bs8a50fXADSqkeYY+3ro4MNoH6OO/HC7tSQoIH+
OHu8cfadjiemdVqcqK15i30egFInbvbO0EI4Khr9OPnwKZKiuNXlYTzn57i86+epJFtPGDknlWa0
3WnTfo/1V5srxm05QoFNzYoSro6mug9icjP6MsaVSRCtDQu7IUrl7aYAA+SGSNNe+01srsO8lHci
qM8B10/nAdwIFz2h1wxZ54XHw+T0u5Q4CUNyNebDTJRwLkh2puqFH8l15ax8TQPw2+VN3H3I2iIw
3ibW/9Q4zcKKBvcEzWQJXwt7jewq7mUPQ2lFmwQXhgODGK4S0zpHfz69F342RZ0C8imeihaYudN+
6jERi60N9sMITG2bWkq96dV03Dlmi/SCZMHsdxJZfm/jAObG+Ja+6dYlJUrjwNXmZBvYEhhSp+0b
qTK0pLfjx2KAMLJzUFeUb0QVdubHpAqV3nclVAOmM0fnIqEwN0tyEWU6srbc+ohInzarRlU+Nnql
Pk4ik2DIOaGZrBGiMqu9ldZlJ1YAiOT2ToNuaN8AA5Xjq1FkoXB11QfyjoCEv258XtBnwq7T84Yv
mn2NUekm3U2FD32o0w8j4gKyZ0byIyhJ6DV6kiib2M+bbmWIrPpk52V3joJ/epqSx4b7DnmUbP6M
u34GlrQl1Ps6ywh/kO4QOGUP/XvcCAdXybLw4S335K+m5kBktrwhmF0c3GHTsuFwsv8BWS/SLmOn
BesGvclO7xU1tm7GLsSCkL1mGWdmfDmurHRA9JAkSNAhwrHUGSC3jdeUM8SBm3RWexHZubYdUfXX
3MgypR2SA/k5pfdn4wqsFy0g8h5YP3KyLqay83GDypwQ21jJoswuBY3hlQGneisXwfb1gT09wRlY
xGjmo5tcB1U/NtXpspE4wyypqerAjQ3T3xV5Rl0/LXp3LJXoup8s/RrJtMQNrSnbvd70s24CsZ3T
cizaWQlj2XQ9deQJ0YXEaVy3x6vAGf11xpvlWq0oAr6xrRme70Dkgj0FEmdZ+BaR1AJqyX262frx
F+QOS9MFLdZeZpNwxJkQ/VnP0D0iWwoxinQffy7OxkSJSZpPSR9SMAZmCMooyVwRp47j9lxSZ1p7
NoW8fqjt4DrF0YTC5KI1edKDKVBTM3TlQJd7WkMt1K2N0Nepf6RGMoN5YSU4xlgctVG3P70+tosy
E2uIkf2p3EC2kJruYnP2ZG5TrdP80KUKosqICWvxuCr7zE4PxeDg61UXQYxpt1zbD6GNyL+bNI78
qWlE8zbPL75l9vmdtf0pMc5OyItvCYmWJ8vprdBtLS3atmraXDRF2THlVo4j0XROiuHZ6FNdJJuF
cRvELc6HxQZSuzYYSExCVsj7RtxSSW03iEtJrp6m/j5MivZdYGr9yiAIObOBlqEG+sazMQ+7l26T
H52v6N+iWWxNrNrOOpoetDj7PGblLebL2vsil6keW+q4T5CbP3NgPMkA/f0wotJEzEW0h4wo6VFw
e4sbsPMjLqFCk0NXJ4YXd3IFj3xVD9mYe/xdv9fMcCh2Qzqon80mi95pmdrmX81U6S4Feoy9axTJ
+N6Q80hxBysby8sozvVPgPaMo2KJ4aZuQ0jrUWD00lZAuBy+cBr2l40M5dhrCN7qG0sNkvbn4+A/
vg//K3gsbn72QfzzP/n7dxKbdRSEzeKv/zxG3+tCFD+a/5z/2f/8307/0T+vu8e6aevHP45fS/HH
ps0fvjZRkS//zcmvoKVfX7L62nw9+cs6b6JmfNc+IvH2KNq0eWqOb57/n/+3P/zj8em33I/l4z/+
/F60eTP/toDP+vPXj/YP//iTw+i3zT3//l8/vPqa8e/u/vW/iz/ui+xf//XH1/zhj5v6X/+df4/K
x2e/4vGraP7xp/UXFU/oLiZmN2S2SOz++Uf/OP/E5CcURXFz4nAHsjUb4eVF3YT/+FP5az6mEO0H
+ESCEgbTn3+Iop1/JMl/kUiZfd04H1ldc83G+PPfo3Eyg3/P6B95m90UUd4IfvdplIqKDKcRgRrY
0jl9QAnhdIukEP/GvGrdItI9p29KPDgmjLt6XUN/NqqPiY8nt9c38VS6VopNrZUR3GPXHmoHbMG7
lDqQlb2Xh6C6MXxYKF4TjNOXseqkFbXW4h4RjUY9c6A/0eT+3mJ89SxrBESC+5g/yQycfnWiF2Na
W587A2MB1+8U5SaEkRp7+EbE71Cyi93Q7vJ3uubDacpqP7hObbP6AWRPO2rQHQ6aUIcPklzH1+lg
WnPW01ZwPO8polhS13/usjK/ny8ufZ3J07hu5Mi8JKaEZGNHqfS99o3+UY668rbPh2FjtFr3Lda7
6IiLr7Xuwk430dPK48uxUDdp1yL5Jk81uhHWlIjJtYNJ/DASnDXKqDAutVQyvLYU0jk+wukBSPaC
rD7rjkQ3Tudz/u90nBqItKk1j5PVrIgxrkIe9F5SF/patZrRVRQQvk/b4f/FGVE+5ndN/fjYcEj8
f3EycFX+x7/32rOT4b7NIxF9PT0I+Bc/DwJF+WvetNTqkZN54qf/+yCw/uJi5KKyZZKIpEE4fn6d
Axo/mvMUxC7MH+AJZvfXOaDJf83lvrm8R/WfO1V9yyGwOAO4l4EUEk9TiqGeCZnxdJXEgz4NMpaB
LqFT9gWrkBDp38hZhX7b3fVSmgJwnIYbK5d75B9qcebCPA0G51IM73xyMiiiAWTgwjxtHmuZBhYC
IpRtZSpXRT613yLhD3eNFZ6rsD1rapYpAOtDdR25XDJdp01lkq9jOGbhf4mB3T31ZBMKCTjBCgHy
M716NqhwHugVmJOZOY7MzmlTGoIDdT04qSsbInIbRYokN3G6DPemCUfeiSbvTcqoymYMQudR9GLU
9r8twF+H/cnhPsdyvx2TxD1UGFhzCiVMFt4SqiiiNiD3TGhNpikudr3ThwLsKuDqlT1FuuMqVVlv
6rGcDsIa088GPHDZ7bSk/KClCOpupMqaHsy+Euo67+vyHB30+fdZ8xrm9fiEMFyWr6PRThXsqxI3
tyZxLKW4O0hZdc4S+il7ejoMvDVkFu+M76AysFhgVRuXTqWEiZtIQOpd0x5GwyUMRuHdqFX5szUE
0XXWSiLx9Dzrp63clU7ggjHQH/rMr8N3gEHCdwgUd4lXVV0hre0gqlOEgGP5LoYM0nstv5p7skgt
dEoCcZU5Fkgcq29Q76+TUdU24JY7rL7jUv/++jSfPsB5UTxZvWKUCjmT6u0yRc61no1sssxV2yTZ
mIlsbyq2m9uPGUYbTdjfvN7eAiT91CD1WqQYqNeR2JQ5sn4PqwMnRlQPe21XwZ9Ex0DYJQuyAse/
Uv3kC/iyuwKd0RgPNqfQP/eyecBhZZXbzTYHqhDMgyikczICp1fdr49CqItonxMTFcDTj7LAixhS
hwh5WBvRXclJhjHWSBYqsS8GvVO9tBKp9/pILNcvqT1yAzQ573B2++I4mbowHwLdiV0nsfF1hT2x
wS3inD7DS60gMUhD5ONnsMlpz9rIsAWinqydtMw9rW80zzfFuarkS61wC+APhmYeaO/FJTAOuunj
XUorXRrsFQN6ZoH68pvEdpkl3v0AQLnXYMtT+18snQpnKnSzCrZiVFFl1vovSH3qD2em5SmX//uO
J98KbGz2zJA565+B4gbFhOrZGd9rp+Wwl0MKgDszmpzy0VRSw+tQRfwogiGVd4GuS+oqTdAnWAdK
Rz2g6su0v2obrVCvjCjSY7eVE6u40jKjETthxqjtDRSGqn2jNzDo4qFuIk8dRGS7kbBS413Wwbq5
UE3Sv5c44PJv9bYay0PoG7AxKbMreGgIP253QovxFs3rsCG6DnP9muw07J8pLeVs5bdhvAuS2sEb
NI/awu2YkModM6NLVnUQD98aA5+MVd30OeIGWR0HbCx8aK7LLtB2w1gP6UfJ0EbLawqsfi/TMGun
21arJvm9X4SBuu3aupnWvaPU351BkoJNXWfIQciNGWc7K0q1ZEWOPOxW+Sj3uluh3VatIH2U0qru
xJhtqtKwg+2oT/VHmNg45LTgK5pN5pfGNY52ibwea9tGBmsqu2mV5AZZySYV/njUS3LRK3gjVLiM
SLcEBgFKeG+bUyu7jYGd3UYaqSS4ij76vVfFUAC2atPm1soHHde6slbB+i4UYSjrXknbwBOdwqtF
EXK9wfa70PZkPxifBGHgvZ1YEv9GBPKXYswKaE6Rjo9emRhStVGGJsxWAdKdgWekWdqsR9MI3mFq
wJUHBhGrRoQdcCpgSEmQlY0tmIxRSvDdnbrPw1gmj3WvdWJtYSLrrAu+/n3d1SwC7PdulQZLimt+
GVJ7ia+Y2bpOumzYquVQjmsKLtPHRI1GGYeaOGzWypDLzsYZh3wz6lmO+5XgED6o9tj0Lo51SXoj
dQK7QAUzC5A6cZhUBBit9EmpnWJcSyUEYLdM6+yzrXXZNz8KwRQDuogioExDULhWbA7xlVJM1Wd5
6FJ7ldnEtrs6smN1JeSseui0qk1cR426XaQk6bgKKnMqvF6kYl9MiAMz8EY+eKwloHW+LvHO6mzE
g72uStOKGCKrG8JGYD9eHg3aN6MobGkdNqS13CHD23ITWoOSXpRK0vV8UB8feqlNvlUjt5ZXTIEC
CsPUBZQSq2oSLyiw9vT8XHBJR4UVfB2tytF3ZpXq9TobJfWbPSQDnD65gGRdZ4AzV3g7NldZNeTW
vtSCvD7EfjV2Nwa29+wU2LCqpyaqr/L6q+0BNHqqaCurA+e4IWdkRgj5lWrvGUai5q6KkmZzhfKI
PiBq107WTdsJEjhSVZY3vhgD/70yK0QfpLH090GmKglPui6qPIDcCAGKZEArIOqBsroY1A2f415I
wkso2BcrXCmUbkOeNf8yOlH/TgvTUA1c1bfsZm33ldG4IvGNeKOLxjTXZVcqplcVI5r0YQIi1YuS
qUm3apgYyLwGiqjcGo9LbWfnLZ5NzmiX+ygQSX6JR+pACDSD0DzbDoXuFm2gme4wOSC8oOnaF5Tb
O9VV08zJYVt0+VWKykmxqnWYKO7QZ/p0o9qtnbi2WukPcswje6sPYxRSpB7Cj/g/Fah/+wmqBVpj
HVUgmcVaK2Xu4ZZk51pBP17y8tguL0ylwpLesPyjHwu7oCyKaCkemqnQVkNaVbsIojzbNq5RY+yM
3LyLtBqBZrt2+pUpp/oxKa28dyuMRMjr5iXW7ag6dpMnR6VzwHm1qI/AcIiG4lCrtb0ql/6dbk30
GIvw4MEJWuVK0ier2md2MfaYkKVCXpGwaadtguJnudKMsq9uOr+ZsPIEhxx4uQEfxTPNMfXdzBTV
1xpvsws5U5BO0YsEg/MOXY4PCkz/Yl1yWoE4zxVkJ/NQqzaRY4vWM3CS8wLNN93GmpTraYiiYF1K
hui9cOJec2EZZauw1ZUDezPTLk1Hki7yCj4MA+GU75D2Roy7zCms4aDSY701WWraY5inBNEqtuOG
DMSgSj/YC+LTSNnua1HiJeX2U6UZmJjBGvK6oWlkwriSUopl+1Xn9kOAWnyYSDwHSzNwZE92sla4
1EuNL46eKKoXhp0tNkhmN4hko/uRe1KQSVSYpAKhcKQfZW+ize94WQt/U+kFaUwJSljriQhkyrpH
DU1dN5oWfIq5nPKDHqih4hlSURkuuvTSNf6jjrPK2rG4881IDd1YiUIWTtpG90kz2O+dofR/UMGP
hSdVlSpf8poabFdLZsnJKSyDH8LuQn1vJFr2YSSCc1w04v8Pe+etJTmSpel3WR11wIm4AJyGe3CS
mQpORhKYGaiBA0+/n1d39WwJPWdbW2GUErqqgzlgdu9PvZE64HpVsU8sfRBrIyd+L6M+5EoYX38x
eKl1LIugffRbn574MpvstzITQ5hwlFBqOej2yTPK+q0perrMClvYXkLkUasTD0wZJpFy63WH+dQJ
n4JWlcvRGhe3OKzz2hm3cu/+3qmDZj6LXlOiJsJuxI7r6flHNbk1n4RvasrcUKZVfAaaAJUWi4yD
2HTCrj9gsKumagr5nhHHiG2NpnF0mPq5pkYeXyfODCSqyWDfXqtI3j7VCW/avbtZtUxJTFhqOx5l
5y5x2a2GtV9aM8gfndytlxeDkrOyS5DEDsG54X8bKYa18jWMFXW8vGVQKBCIKaaoMaRLu/FABhrb
yThl194hOdVFjLvoPKyrXU9aA86SPwe7/wGX/tefCdX/Hlza9TMAei3/hi7dQq3/gS459h9gSn8y
lT7eVXjuv9AlgKKbmwB8B40/Yotb5Pw/4SXD9v6g/wtWhGyG22R+Q1H/wpnt4I+bVOZmTPrTl4Qr
6S/k6/8FZf6TBP6vgfzm7UbjA57ND4P+FLjn7zuMk08O005m4KnKSXZrX92FZS2pccmuBzqEgEQh
YHdRXrvxOCp0in0t72aliy+lWUTfyHJdf9Cy1Rexpk4nDcJC26emlQ/TaPjx2kiu0voWF6rER+jL
lJv3E/OTs/eUe66BbykuDHfV1KVq8F75Xt6hoevNpnyDQKMxHevoTtnjl7HTj7cLMVlDIVJ3sWm9
nqpXZ8T7QCac+14Zvt4JU/Ei5MNQmbvMWKfx4JThIF5VZWc/O2kxiEiXIqSXRdQlJ6blc6Ni7Qhf
mqoUO6+kX8A0vHxN0Lvq+7zGzrDIbng0vArhvr0uFQGW2Txx8E6ezt+5ROvx1TJ6znmpu5X0mllY
E5mAxNrGRj9NQ3rjc9gPDS6KeMK86RUxVhZBQABmhWsjLH0Z/Mzgdy39YvoYXWeNdr4K/AMxRkyI
bZub9c7m0pBx3o75k3C9+Sr6gmufitAg7lpnzlLbwS7CVZXlr5sV6RG5aj0eGFXI+GzMML+6zby8
29nEHBz51XUurQPf+2n0mi0OGkqn89V04HmN/kiNIg1dZrSbC27CtVU6NpouOhnmSImF3WdHHYKq
oFWplUzzURxdQuwZHdsinXXg3kWe2GGOjbWpSDsrXnWg8zYGgYgM8hrltG1PgVVwLRnyg6YkcbWp
eTx0MoqMhC40u06H1TXbRK+isz7Cjk6oN2FWdtjFQ4XAIKXhd1hTQoQcXfwDPfiPTrOH/w4E/xvB
9m+Jt9v3+xcP9/8HicZW/+/Psv/9OxffwcqH738j3vj//JMzc/+guAuIAKQDSAtE66/DzDf/wKNJ
zuwty5BYgJuE5y+sPPwDDo2x9c/krJtR+p8nmR39AduNLgZ+C94M1Oo/OsjI+uKk+q+T7Ha84sOG
z6baAls2wcF/P8lGXpLeM4yMMXZWF8MJf60id1IaRi+uFH5SevNZD0qckf4gsZ/E18JVtwZCLzHt
1d5ZXddcG3+hFbvPfG9vIKkf4zEn+DJpspv4YWS6fRw9esl2+NkDGc9DPpePhfL6aad5KbXJV9H4
UbpYLUVj//B6doCfnkd+/LaMeBfayG7yj1YN1ZdpCKbr4AafwWiNT2VdmYwZUV/WcSgq2iNod9nl
ox+dtB+lkztkRWoyGPHyrwZjaLOYdXvlNY2yPp55N2Mi9+fhEoUy3I7SrZKRkIOUnrXx3IbYj3pC
TGAGB0ZcPS/JYMjHAHqB0aifYlPq+woxRGxo5w564dva+Q0wqmtTQcUBeKbQ8NJ7tSxjNsAgLdmI
09ru/INfb9TsEP8geufOEqM6lIWp+/2kh9qLIzMbm8SIarIzp8xr3vutp6KGZba3sLHkKudIdKmt
MTenulg+KQGa8oRdV0WkueSl/1CRaRczwv8ejfWqqn5+yZmbUI/3+X1bAaXGiN26965zYw9k/Nrz
JccYzW5hnZDJ8H1XU4gH9kkJ7w/S8qtfJ9cDLqb0aQ98HMHli0HY6c3VOCai996Nrgv7ZM7zjZwZ
c96ShUq82rbncN+M3jq/r6slXsbIGe4wA71rOQOV+6Nb7a3WVPvRdNs7jz/bo6na06i3lAyIx6Ye
gS8sDaiFdy1FeLe3pv47ia5M62AjBw+FB0rrot+LkuJc/OzM8aXFhExo2wMZYqO3K+xm9uOWR2Y6
z4Axj3mYC0SLmAhmem/L9S3oyXtIV9ne915wRDCKtXbexD7ImRvZ38s224luAwooRkSnI210sVLh
fM2y8tQNxdDHgovitseITZxJbaYdCp/M3O29cg46YA0n7BLXMGNaWREH0igRg0Hgq7P7QB56Iz+N
y5zhy5ryRIp+SqZunHxa8Jad5TmKJmJzeyFUp+piY5nJQiu5QLMtIDNjygtyku0GFagvMaCHRM4S
lP+AUDMesxqZRuvfzVs+pkNLsHvtLuzTcv0GFPS7RjTTWs05bwea4RT0d/TpF86yZxMduHmiS2DJ
7N2dyWLGS9TuzTafkXTUcNO8R5J6a+U32XBopsWoftm8THue6XUh+la1S7Jtxdn36novirp+cbdt
hZJexvG6LW20xYKjpzg3k4aPMx1Fw6iawjUGR2TplXkzxiDSZrpsqj8btlk9k5gcvOSTefHtFhgj
a431PHYTeRGzumOqACpodFQ2scB/Q2GXPxFMOzdUszLT63KP8rs/hLRfk5oXYGI4LGrrvpvaGNwD
M2lfJegFHHvnysU7j1AQTyZZoyQY9V17zZtG2nFvrvWjPWogTBAvYRwGRNqfU27lxT7o5qWKy6AJ
PLSia+LmbrhXRpX/3tTqc86tQ0pLPAr0ufCfDLgyh8Wt/B3NrvpSRixuhwl8Kx7FaNWx0ak5iMOs
WHZGLeRztkzfo6WIzprJNO1L+hx1IQoWVsd5xWk7n2H7+4PZ286hkjnDoRXOjDFa1sXOWIfuBI4Y
mUcdtd9u9uBztGr7joTtfI2xxYHHuUupDkObeUvsdtqZ9xp4iaNvAC60CXTnD85cVM7M9/jrE6cn
h5A/LI+ZLHdNM3Xxui3NdGe03UiyZGEB5c5+3m0xAt7t3IxBda8Ct/2ign4m0jPqD8UounSGgDqS
bfvqgCaIdPFeEZveLD19jpAtW7o3uLyHsiVi15jCo690WMeCOFrUWl84X7tzT4rehYCUxDWnoj/m
a3sNKgZ5HZcmbEQsWnOhRaIb8gyAUFN22S006sS9Z6eD740XsQXdnWHMD8xVuotDVVZ9sro2PFiF
Z9U/tlL6TyAJLXILWX8lc068bSO8aaxt+6sTMRMaXRnXop3jqmvfeMrp+pqCJ0gQ1KSW+0QI9mrG
m9DXLPJ+qbX4aQdg+UmALDNVIjPvS6UofGNvWDgoqmZriQNE5J/M2qkJAHafuaLCs6zLAMjcXa7a
bKvXurIJfXIZYx3D1JfWIveHSBEwpi3rUMYp2tZAS7p0ore26a0xpXhSxUNXc+XKqj/PTQQiKPW6
I4e4ArCaprTtOoeGNrrEp7g1Np8i+A31SKS6OOvnC4vy1Vza52ywtmE/94ABPm9bln1o4F6XmCjK
1eLaj/aZUR9KhtVE20Z+LKUs6NKQ1vhts6b6daDo5iQHu4YrsBumWFKI1pg8y04muBXLLfG7+jUL
JLN0KTZOzYiKw+bJsLYlVibJ/EmW616daXtR39eB8lYiOB3661wZrC+2khaYtyKZK7bt8ccU8OLu
XcyQdYKExnzfxlCeHYi83YqL7aMFc9fnYZD3EK9cLFufAefCtCE0MC+LzKkEmcVlCQMjij1B6KVS
Xm3EPrEFXwu00VaCH8YKAT+z6tFfR8fdZaVZXoei8oc70PxliSmZu0SErn0NoEPsy9Lb91ZXqMe+
bA5qhEFRZf2jVmYqp8kpkwzopEjsWg+vmyzMJUaifUGKXVFHwIhY7DDYbbFfqfxAzbjC4UJ2vzMu
i5eEeUV9oF2SdMRViSR8kRctnGeZAXmCo1ZC7ygbjB6FyYezl/QRRXFWzuUngHUxxljclR2TktsN
bIB42ZOwxUWcyqji9yhstytSovec9jAs/ghSE5rukFimqPPXfFiDX2U9PWXKHMjIBjxdT27LZJXy
CSKi2ijea97dNmhzWKe+6fZRFQbfbTmb13ZEKRi7DKXZvYCtBBL2lRyhAQbMyuFosHfNNtalo+qk
seFzJGN9v3TAl4fJNebfygrqggPUeJfVrV+CR+lo9Ka9J+4Bybox1JOz773Gf5hsXlraFQDTVI7A
qQnPPZzIXjbTRyfQbLSWTfkLh6kYEzZEYpgkaz1cSpUWtMXEpWoVL4qvRj6qpv1YCkijZPXNxUox
gj32VnapG3vdt42X3WWVPe2NLDQEFPJYLIetHQ0zzUVlQg5UYkgo2l6pE1q8nEWw27YT26o8gwTY
RgKoeRxGe94jp+xiS5a/Sok2SxWOfY/nJLhm6zSTXrXm/S2AprWJjaynT9TY3c7Zyv4KG0KIuN+n
CkDvSSyV1/Mi4J4lTefOAw898CkztDuVe10dTxyi0XjpFlPm6RTI/iwJfd0p1b3Zud8lTLHixybW
o1lUdUo2bP8eoCAT8aRC55NszPkIkGf95oNtj3mp/EM0G0+sHEsUgw/VITN49kH+37IjFiL6prVl
TnsB+UiQ3RzOb5zc0G2DyOjj8bp511Rz+Ca4p8HPTSzzqSry+XMyTPnmZGX1bd7micQsZzhkU+nl
LP6OcYoap/wuHPbmwVw7wSJutT+2prZoA8ci7TlMMbta6XNhjG4T0+1Gn9K2eGt5GZ2Ak5LsE39L
o1mVX7ZlIo/TCab1PG2KMqJ6HrfoFBqtsbMyw6KacBvlgMNsLF4tf5siEqzxHx9CiuNqdn/KvVAe
Ln5+De3N867Cc0cSwIpaOkcIu3o3Rc4yJ6gY3fre7XK9JGrluIqF3zRxRlgn0IgCgHpZgpv/ivwO
pW4kGYE/cx7Njh3jQNJb7ESDvR7IMm2TodLRn+lvEykTs0rtcPE/FdDrY4llHQBiZuKbdznvWL3G
ORzp9hJNvdd+68qA+drV3YmTYAZEj3Q7ft/qwbKOIxrF4tJvsolRjhiJORpDHHReoZ9KUy4/i0AA
vZQ6YgxdM9d7HVxPMliOgdfuWl1y8a7Leq206/av3COkgZRm3mU7oylfLGmXzXnIxTbtfdocBr4J
0e/LLuuG/qcWZjTu57l9iOb2EDgCyWa39l/QDDVlYvQi/PDsiZNddfS6cU/03UMbNMVdlknvs6ob
8PIpGtyvk1vWw07MU+7tC0L14Xp7Bqqq6x5xwvIWOyL6LkvWo4SB+IkISnIxVn8Ydn3OkZJOo5dH
yK/g6jBUZDZzZ2RM3o46Q9rkWxA9Y29yeYnYMvnsD+ZcUG7HrSpiORQKzyctQH5CKpgf7PWs1EzV
OWxMbsyFux/YGv1vy9Rrd1eU6CVSsx3cdxIr/An5xNoXO1qEqzWmOQyeHu253gvaIceLFARj+tOQ
Y4Hr5O1NrarqNzJPv9w3kbLemGC6Lund6TYm5cWxnmDGsipvPpc1CHWMwMv88I25ZM9CFxJdTLdo
Houo9cqDxGfEFOc0+OdNZ9pnRD6pq8emFp0UySFc/H3rm1+iqBQwt1ZrXEuZ+0cyirL7DuwKHF/I
5q3OxSrRiw3TU5lZw2eH/iFpNyf73dd62hfW6sdBJEDxWnjeLsVv5TyU5kw04GLpJuefQStiX+Tq
3lwcPT97s1smuXXjGNrNg8HIsL+Hu0FmtbqOFLdpZtKAIVKLHl41G0O2o2zeaspDUazonZcNbrZH
3jB+LG3bPUdbNsKtbbM8OhOHwJcmyszsTObm3DPXE4mSCoJku0R59jUw8Ni6xXQuc7M4WC1TTezr
xX6cIiQMvAPr2B+Ex1QQY6YrlmsdYVCxNkyCqQVA/KG2YanO0SSN4tRbpsnQK1Z0BuWW5xdqG1iC
5m5xcHvMNIeu6dZJ8RISGr3CU0ALPTjgiU2srdmfT8ZkBnSK2007XMXGkvbY5ypSqREpuyPtz1E/
IJHnhtpUM9sz53KV9XM7fI3crDDiYTT8u0WF9o4cGMaarlTG0yrKG4WNE4ybcH32b60fIz1TaeY6
uP6UdO/pb/JPIDH9Y1dC5IdG3cSl4ddfAmfML4wg4SliX3npLEd8K3NqjDB1hRZkl42OpnQyVfHA
TTqPQ4K0JK0ly5wWFLJdYIlNxpyq2QF09meaUbcH6fI5iEXeDwIHaGR0fOQcB+lSZ6u4DxzlDkfb
wtH0Ural+1uQKIpHFU1QdYyUURxzqQMBUDVNFjtXHXVp7ed+/RgOyGuKpGx8ImbhNJc6+jQc3H0F
56ouvk1z1V46zXv3EEBzVsdZGkQ+xGY9Hl2QefMGLYNivai2eaH16kNF3k8D1P1jLgPeSUu/Lk0L
gGN0j7XHlzLLp9nMj1WIPSrM1PowMu+9tIzamMK8a9ZWRy8MDc20+z4U3HvEymrUEAyttIjrp6hv
nzvb+lVZ6mKPZpAUqto1/fLdFoZM3WA45dn2jDcnioe+/K6rek0RG30YBEDCwDaPXdg8hVb11evc
F2kaD3PpepcmzwSQGpkVvmgeYEFvMS53c8RD1lnbd1QQX2HRzTQMpLev2hZ8n6M6FpX3Q/uF/bO0
SraCIcIp1OXfF7vYNXVxMaIWiCYCRymDJfHGHEFp1GtAI/v2wKDkLlipY6snL5D4vGPVylez6jQ4
DFMnT/uvGf9LbE32s1DNe9ezEXnI0Fe/HdnOEX3lsug7Et3Zc46mMhtP8jSVs/cW1e2md3W7jvwI
gd+5+VuxOViJt+7CBX2frR13nLMiMtiWB09HlMz4z4A618aqT3Pt70IF7lF6nFsWOwUWqzTbimOr
zf40GxPhTLbaB+ZyZ/T1vcMMnxXKjzcfMyaxPjQsisvsG9W1bpXJZNA8mFPJXOIPXwne3vZFJ8d9
oWV0stXCT7K0Dwxc0MJgAsKr5101hv7OHIa3aA0eOytqiMDIL4S/vZqcT6hLokW/6cH7DbvpXCzc
X+d5Ys0FtNF3RqG3e8tf7pm17LgJgmPYWeBog5koP/sFW+VRcb59xwT61SIxfjeXxamRhrz0Tf44
LQ3puPb9BMfw7JQYe0xv7eKWdEMi8Jr21NNOcKRge4r9FoQqGEMnZu9p7+xeyxMO4i+RMPZtyw/I
7R8zuJ4F42qSbcacWDo4LGV531necvKFem68PkhZIjMePi0vDWICZ+fcPvOMHXWrps9sGdzYRu0d
r5K/ZlMib6AyOYPZXYYTORYPtPu9bFUJjDS160NUTOtn74YnilDfiUX8JpvxXJHdeYBpfwBN0DEt
os8W07u5tfK4TsQHVTSHO63lHRXc4kVYbn+TrFGE0G8jz9m0PXiL3R7noD3IpppiriEeJ07vpLSr
/oVv09KtxetxW6iPQWd91yXTL7T0HBdtG8S1UZlHv7c6sGb7Wtvz+BCCqMVjW7x2fvXsqezrGBKh
H3GDM20ADJjZrxIYpojMq18xmWZSDvxdJdfQGD31YVefG+HWTCOl6Mj2lGO/mwPamIh9877AVy17
EJCHQYTfnEzfoX36hv6BLlNkjre5aEzKKEecVTtfe9I3klxu92FA5PNq9ZfcL4ZvkZgKYp/lCcHS
2Rx0GIsVj99DlQcze6Ty7WwntSuMYz+SVH4E5wcorT1iGH44ta3Ln11kzWgbiugiW2t76VHZxLoV
9lMnQufVR4l2mercpszV/IhYs3bCK8l2oQEjpVxcCcRb63ycCT7/WDw+/Xpag10gu2A/kvny3Gdi
Oztthu5wW4z9uAL+m3YXfI438QEWo93UMhYJ1XLTIHB8UZlV7TsS1YmqEHfBPBenvNbWPlCqjocW
8E3Jc1M0r2G1PSE6fc2Z82M96uBu6qr1qFbSkxlIobMPTHNXSlM7NFh+lgopp9ijxxtBkZi54oJX
qxjQWES0udbStu40Q8oxrNodiCQaOxCgAmQOV5L+6MxNnQqUJsdqyDdWF7WlUxtUO0vSS1gN18AB
nagK+TAq823V/tHs2zZ1gc/uSHrWvwz8dMd8XDbMmtWchp17kXXvxatYTnU0nuZgOfdVlb3Aka6X
nH7XLg0K55SjOY0zp+i/UFMHZLipe5TvRyWqAs/RPOw6eyouchr8r5QO/XDDzYup/SUWPBzeNppq
X6GCzFTottjPYXdeEJYectG/dkFVJ6Kzzx0IZysnDU5e1R+2DJZ4GZvP3Mg/ocvTOWOjr7xlSKNy
/l3wkjQFFFtslE21ly4n7cbWyDrpgG+wkvJV4X15lcY+35e5izRoDtyYrfinmo1vAaljZWcdPM6R
k3TLnyw4XPCGebB1dRxC8WUJs8Sz1re80mzQ+fjmu63/Fa+ts+fZ44cP+7xOoqm44nz53MLZ+zl7
KNaW4Fsm64+RP2hoWfzMSHgOiChPbuGfliK7Ttn2yzYnrFsaj2w6SyeoU3sZ8xOEWJX0YwSVBGju
7qUumr1eVmSQTQ1dC7uWnUeOqXfHHL+owUM+p8P3IFNf2U5+O9v4UNzK4LU93DMXrsnkeCA6o5Mg
W0CjLkBs+JovoT+w8GR8dF23fXddDqBR6YCckmKvG/c6OeEAnGC59vdShRZWadNZsn0eDhOKOk0+
HUCmRK4z3oStHfutXPyBg6VoohveFjzMCKfiNmRboDvJu5CQEu6WwTiAwAQ7HCHNlzJs/GvEp/zT
M7P+u2V4X8ytJ66EIPI15K0uVf/gwUMZEI5eJlO4veieiat2jqTqZ5Q/urhOd+3MnyDJiqx7R5wD
hqHUvlnz+Tyhb/TiLQy2N3pS0UXN5WwNEFKGL8dkKVtqkw2nnJqHCVQBVZnnbVUWxm7TDOp52vTi
7UarG9WeTWoWzxWSkzLxBuia1ZvCc8fR8bsAwr+a46x+2f6QjzFaBLm8eUU5mZwIQX0MtdOfi26b
y3i05sUrrvx2gXgQtDB45xKEdl+BbeWxKAbnAGqGPq0s6rTNpZdkMvy2VtW1oFmuovuEi7QUcdTa
a0JUdYnJu9nbdRHuZ2mCupMl2d4boXetstr4IXnWHi3KiEIHfKez12kfzUgR6Yl26LxFNoJ+zcqN
nxw39/Xm7Mpg8NI+zEkpFnpJp0YkdZYpFwAhKnZqGuyfnj2LlFfHTRfyVL7QvsAlMM4POlMkHDc5
XWAbEbStU7XM3zxhyBSIPco9KJPOM8CXfgvf3Ax1IQfasn2WTaeZmSmcfF+orAwQdUwbpvW47p1i
4uW2zcQLim0/Aovm+9adsi/tVhSfCtHCFMM7L1Ys6sbfjX6ZhG72P5osvMY3KzAOk/9GxdBVv+q/
2/347/+hYHD9Pwiwwf5NtjRFMXjA/lIwuM4frhvQLEB+P/Yw/tW/FAyu9cctecmG47xFUVOH8i8N
gxP+QU4iYVSAwagikDH8RxqGPw3E/5eGAW8Enlm8UC5lK+DTxIz/XcMA6DusJGeoHYOP3Od9i9LJ
t6Zdu4kgcXHsQmA5rHEyGN7Y4cKDXfnfwDtTJYurMAryxIL3insW0ujDWf1zL2hlYqkuOus4MLU1
rT7OM23Kq7O4+8VF05vX1XsB0HQHy8n9DEFIkFbidGRrWZEsvzlVNNybeb8Pyu0p81uERrVjn5fC
gjbJv5NKZe+8DoyWWJvbZK8Y3ZfPnFDC2DVyyH+NYBpc60WHaNYVBa3b2L/TQZ4nbgtrrT1lPyLy
6eNy256HwTvgtFBX6dbhM26H8WlWm0pMPZQ78COLgk49xIbf7frMaB7G5qXPqIJCnuHAST/ZkH9x
rdUIJLJM8ZJFc8zMcQKiakiVcZhTOj96680WMWvrAdQX9+3oDIzIebunNLj87CcqwwEJT6SmwOsi
sk2sOgNKM+RpVutXODIvsRx6alDTXibbgkW3wFCsItqXch4OXL94U7h377oCoWgWvvUuvXRBNcTY
oN+IlOqOlTNZT3Y/+rvIAXebAEfpemLY+9pM64RAWAIewCLj0AxSk/di2IKP1uh/UTg0gYBGNqkY
FKrrlvmCARx06ODNMIgV+Iwltm/ZjYyoSg7dG/wT1974Yku0okHdYzRYmu4NZx7OUoM9OgwG84vh
E11g9eZbFD6YobhfCeDxGZrqNnrufP8cWWDgnZ9f/KFvExeoKM5zqi0VnoNhhddwZ6ljFqDhHedC
dN/3Zr1n+/hWWcP86TZ2f6yN8m3qgmeDPXpDab09VgogtCFxBL22AFpktoq5rS52v6wpeSj8Hdmf
hy0LLjRDQtjZU4P633i0MvWrjspDsS5F0lb+2WlYYhFXbzANxX1mQnSB34Oqj5/KfG869d6FBdwg
IoNPQeBFnMliiJcOss/Vc/Zg3yJOK7My9oUx98dgEdP7RHnVGXnTutM8knuSUZ+5s41Eh3T3OHUl
UjVBj2uzwCXuz9kvWfLEyGx5I/fJ2UnVOfeOUy4JGSgMYoBHaVhv9jGfO9RxbrY+36A6pJfVss+5
Oi38YzmLYCjVXaQX/aNAS3QlbGbnbhJqelLJhNFfr9G17H3JS1q+bQSKJJxfSQnvLwivekJp1BL8
i3GidM3yLZjAb0Vj8XBaSiVkX/GgEKpSO3mVenRFTl2oSZnOa5qrdPXk2esnevL5GrpNdZ4WBljT
UhJgHpU1LpyhhHD2N+AQrs8yNetAX6Wn17jK7P5tlC4LDbrxMzkz9UeBNfKxN4W2EoR8PvqFdo0V
gu8fhmFUR0Z3nHME7ZdYbKbtiRNTpdIamHLwAqg3y8ish6LWwZRWa2YPcbWNCD+b0F+eC6GWh6H2
5ztkKfVzAL+LV2sNtcvOoSFHJFR8Mma+6OJF4RqYNtvbzTqYwU5uhUY9idDfjEXI89jqro2LqeZF
GvMtSqmzrmzezM75LlHYfHRBWzp7MIhm19MDubNWVSUrwPjRNjDMxW64VKfeXxh/6wbVJDpTQU4a
vwxDnBVPpmlcKDQABXYy/vRSSe+qQj0/LvZEJYoDeCTLZTxtnhw+lW5kjGY2m/cr6tcTRAAnjKGL
T3fEwjAEHdDHYozgxTeCA3zYz66dU4n95oEMx4btT+9EFeYItgBhknxDOhZgpYidanORKOHAI/Jl
21LH6ay7buyrlMXPPplaLE/OtvjPiza7O1cQpaAjv3PiKJgFhjGSh8yoRmMkW+M0r/ZSJcEA4cN7
R+eINuqfay/00QzG4dI5YLGVhVrfNcJobwil72rLAAjhKL63PSP8AiRX7ox6mAnXrfM8JowmRyqi
KqoDyyr7romgs2Mop+mbmv3wwbbz4agLq3/KS4hD4U3lIeOIS2yd5wmGkXaPd6J8IwTG2I2bNZ58
j/aqrS2yfcG9ip751jG5rNaEgL4avF+IAKzLiKDn28BZs8WVJWValZ5+M/DC4AGyw5vYlXR1FP9C
QCmZbe1fhnDpr1lvoL+tovX/sHceS3YjW5b9IpRBONT0SlwVWk9gEUkGtHDAIb++F1jZ3cl4LNJy
XpNn+SzNEgFcwP34OXuvTUvOKU3vMNHAWPvV3Kxik/a4HSuOVKZT0d2gIB5FUtAXgMC96bTIRGIy
t+cqi2fKxtg56QTXPXtxMt9Gtp7dJmH0rsLY2EVTjwIvR3FFY6rcjV0qNm2tGRxJKvcFzUz7MWlJ
+hBZpDRYnWmeUGPyXxeQa1dwzWpU1HZ9iI0u4tvnlBNgQa53nKwxq0Udgra5H65QBD7aiO9ostsQ
u9yQU7UjiltKInej0mHYj65Qm6pgtcvrXp6zbspXYYYSMIa0FcAm6TZN4WmBFy+hLFllvU0MDtdI
6BhUWMrbWRqCCi+aPmHvFOfOpEdgNf6tNhb9o60B3oMwvxutYWtU6jXU2LbryY/5MXa4X8dDH+qH
xurvo8TaTpaMGdWQUuF4Hw1Tr5n5VRa6G0Q6H9XoHkfgtTTl8o1QLfLu0NjQnqrWfpFy5iOOZ4VF
B6ljA2/Riex93DsvjCHHVeX0Iez0au3Z3Uu7NETF2G3gH4+BV5v5976dszuMUOmTGmkcd23SvoSO
ywPTyutichBQpYZ1IXFa3+WuILx87P27idMunS7f3lbO4K8Roy4goVQ/UkPcCXrz2UC9ldjW3hnL
reFq/WZM3etCxLui8dYzH+MmG5BrVbGzyx3tzgGcshqluIs18Trpmnoh0Pi10EbjbOcyCRIKrboL
rNDceHa7wwzbHXKM3jURZ+tyGvKdYtLmYcc5MJ341CR+ppgNWZYcYoDnWyh/QtRdbbl2RBoI1Rdo
8Qb6kqja1460k61XyAdd1+vA1fDxAkzZZkCUGCUgIZrkd4/vVg3ybizuO3cIPOG8IjXYxpZ1RZcY
wSXpdu480WCw953/DavpXQMOYSvxb60gqhubnvmEbIar2KuvOoquLkEUNOj9TctOmqV9vovKdsXe
uleSVrZljVunM91NAtf0RIr0LtMZTpmt/6jNs4HoZfrU20pteydHi9CLcUPwNNIwuOobW7ivqIv3
Xu9sS6roo93TsEiKTxmZ/MvhnugXxvQudqIrqHe72h4/UVw9drD9N2hkZmqjesUa9KMlc3bsIkTw
Ute4KNouMB2nYXhmEgq4OKbY+7QXXRnJXizyQ1o8+5lUF0JYNrOPUUhE2Rxo+mzfeYl7qttuYLYZ
3lYmXYeVAhayVzC7Vp1AjpIY1XVke+XRJoBrVYKsWaHCP8lGqXURs6B78Vpzh405eUa1NWT+MGsV
E4yQmKjJVD0vfEfxFkfn3EXvSnzy3teTTzVm9iYye+egSnBgU155a8QQqDNGY2DrcObnyCfBHVF3
d0Hwikx65hxCSNjJ11IvUH7knuyezJhV5mnVM9kqCqR1MRzsBrAaf/pMl7mzDlVD+Cg0Hm3Nuxs+
6iGa4D733esOPdI69bLqyOE/3vjmuOB9mDzU0tLWdl0JMksZpMsqvnb1ilZZrswbg4H1BXQfDKyu
k3dhaccvgu1tZyp9PuUFDTB0QF5BBx6fg1+O0wPKPEmIXI82DxSFv0a6Pa9rxyXDzAoFhTQDOTHQ
MmmnTKxFQzHaGkw8kUml/fcB3cuic2L+KucbOctM31hmCSvFZ1br1jXeWS80UHOG4bqWBDCoQTef
EbFlZ5qj6U1JjbUxSqWuaiY8W6XR/q0JR751q9QF3pBrLywB3htOMvtEIy5a+67oTjha6AaZVree
puw9tCiBnWKZWLhSCyI5ZAxCvhURLRwcNJhdjSevLvdpTFCBuZ/m5LlKnKM3f4YIbCzP/DT1ZKAz
jCKgM2nddsW5UWFgptElNFmIM1QcaRXuPQQUmeY9qKL/TrWN4diIjZUrhtdGhMmuSdV1nN1MxhwY
DvUURux9IePlM50WN3yY9vtmQK4aerN3CP18mROwr/ZD1l87XUH5P/drU8mbXPWKXA5/zrdOEw2B
XY/RC6nw6jgUhMyBTIGbO9o3TYKmm0xStmU03siaKu2hD/N0QYk40Tcdgd62axVzZ6evKqrwrOYE
U7hbK5nz26SLnetE6x/sssqtVaOBa1k1piVfOxMF9KpQY70OMbt+dBZjB7/UizV2JvnSaj7aNasK
y33djsk+b7tmi+pj+G4WGufnsg55D6ahPQuNvy2r7fCi1em4Q+JTPdVEWp1NWT1meqruzYx+lTQ0
5tRlNLZn9kQ2C7pRxw5UZ8J0xVqmbqHPwXwS7oTXXerRiq6w/p60nW6wVqMRkka9mMX1aufIwfsc
PaHtvE7QxG7oGZKiVbQEsg3+FjAXNpswb85lkg2r0a67PXaD8uCquHrSON+ujLRy7/FxYm2e+z7I
etXvlU87LE1CfD8oNj9Q4EanqNSbOxM+Gvo1Anf6XMbNsbeLfO+wbhyMNrWCbKrlQQ7OC+OuPeN1
HptuMQ2zh7xetVrjbYmlH176yqnulFPNWywHCAWtpsVvOxgds8a2n99nOtYNcSKudRWnWANgZUys
zJilWlaKnda0NWVKH+7CcGJ8SiBiv0sc1aGOo5jM68Q7V9RfnNiHulm7cf6MsaJfvlDjVWMuX9AA
dJBso1dr1w0qVw5lyIse8WTUR0IWu2PsFfo3N+wKhi+KMaHJFn0qZhvfW9hE2lWvhxWKHnDV24ZR
ybEY84szufV3JkTfBQCD1bxIDDL+5drK3fKSSKc/tpDItoi0nYnTIRP/xK6mHbYK7cEXefqZpL67
xgc678mHtl8ZF7AZaCq/hRRknky9TbZdpHePqSl6Z9XZDoPoOO35zIsWZ3qY6e3el/2QMAPunNfC
gGKx8oYyvXUYOciV76OJSKhyV4jR6DdlQ37EzT6cQJnbyESs4Q0gB8tbpU9oznhQ6i026++Z3pk3
crCivRC+vPj+lG1HBi6v6WzlMxuRSHgR4uEC+Gza+NP0bkYzsLPwJkqYe9O3OcGa2Ew04f+XcvZ3
03OhB/3PXc/Vexnl79++t/FPTtT/593yTTBnroA6R2g1UGNso3/zDj3vv3RcWIKcPah0/202/du7
ZdIupcVNZUpEBC+hQSP1/7q3jP+CvItcVf/bifqvbKhfQEnAsCCwcWnhGvQ8UWb/3PYsIhNVhuYn
wZxWYkfrJ2W+RtSXM5f5Hmqg2P3j2fxtg/0nf+sLkkhAGl8y7yCbgaIhdP3L9UrLYFUpyyiYQrok
wmjDB9HHxWGa+/SCv1Rnd2b4/vuLfkGc/bgobWewYyTcADrnt/knnMlsvaHrKxEFStrauc2zmJ3f
sfCI5tkf7u9nK5y7XIouMvA5KL4A279Gapd9M821YzL3R8549mehbZAZCmZhcKiQJTBLVC4bwvJP
sacPj7+/0y+X97hJjzM2qAqmhP/ZxbYzwczI9pogU5SGQ15YO1XN2o1JEOtEzYaHggpGXKWJJz8Q
oP2JW/eDv/z/rYDEQuAfJgZP8CRAcfJi//yos4GlpgNhEYTd8iMD+HjEfJe8ZQwpN/GUzAOLdixO
tSkZ1sluj4jIhjUJCCRZ96o17l2nG/ee0Q0vw2Tl0X+PZvB7/hru+eV9//H3QQcjT9W0lyjTL39f
UtlgVXNdYqKNkYoyx9+09ugEXt6PW7W0N3//g3yJsfjxQDxbX1KNoJPq4mu4ktYo5p+qawNt5rIr
YXSmseLOHPRdYcVBspLpXYoEPtNjUNaeqULsYe50HqssU9vf/zXml8/PswWb/I8VB6i1gT3+55+H
Vb9qUJBlQY/gkP5HE/kwlFyzPUqYrZQITZyikWPSmnT1NweA6r4dnHnb5tMCfQq9+M6aQ/2NnnKD
fXxsIrojJK08RaqrD83SVEQu7RoU8crg1DR4fHAV68u5KKV2KGIPs7ZJD4nWQhVeXKPQ335/i9by
C/7zDVxuEY6Wwa+8fIdfv8BaKQPwK1oHGCVIAudSAk5Rqh4f88bJQBzX41NFWOIygzT8Kz1HWyA5
oZAqLzAShbY64IpoP3rD1m7QUub3ud3p5E9NziLmye/TzKhfCQmiHdx26TfLyBWiMmW+d7MGIm+k
q6bjU+mtJ0EjnkobeuxlKHqMqpGf3//+dpex1H/cLakQUN4swF7eF8QbXNaQg16cB3M3M+klnnDd
TvafQpe/fjU8UwBy7DgLnpdh17Ls/AMa7dkkFY38XQGHtOhFWzpnoSIvtJnt797iJvn9TX1Zr5e3
lEASb0l8JJ3E+YEy+8fl3BEM1txwOauookuGcYE/bOTQO/4p1eYX3wMbw7LF8so47teQmYJooshq
2zxAvB1dkBOOjykMnftZk+2xs5L8vjDwzP3+9r4u0svtUQlQC0DSNwAG/vw0LR9sXq5KBCP0hz7o
8XmcWDPJl4gG2oCQSBbI04Rs7zVTS+uhwVu9/v2f8KsnzEAVArstiGLwlx/8H09YG5ZDtL6cyaCg
UfvqYGpaaK7TGsROePn9xX7x9vBLwiZmrgqi9Qc78R8X6y0IXiqLmqDW3PxeJAMrbTK4+4pqYxXn
Sv31++sZy0v/5aOwLMNcGB88Y2qsn++uApueSL+oAl3KeV4LJkXo890Kg60gPxxfm5bNN4bL3CXW
0pBIwcpLzswGaZv0McSvQ8Xw5FKGSfvROU33UZg1GpZ4CLGBJo52DoX6U7LiL38R8q3JCeHlZ07+
89/MNDlzTFpuAdNZm7M+lUno5uXJj4R8+P3z+dVLzync1z0TmAAKkJ8vVXqJbCW3RDnUhBcDJ8ul
a8cBb6z0sPBk5Sm2eif4/UV/cX8gdSmDQbLoDvDRny86D0KCDKNTMlql2LlWGV44pjtBaYfa+feX
+sX3BSHBJxsL4+aSrvbzpap4IgUKWxgW7CEud4WTpmeCx7xtL2R72yljOmAkU0z0O0DTg1dEf3jh
f3WvXN1fgsaoxPwv9Wanz+6guaoMCoG6p1DcoTHV/jUiLP8P8MhfveoIF5Z0N5gO/1HaUqDjVouJ
2RDsWcexRDfUOkj6V54+W08RvvB0A5cU47P840/6i+eMJAPBjcvFeXO/vEfSw1NgD04dJFLv9xaN
qLtYMiFACZGHl3SeWLsSaIb5CsMU316ODXTz+5/6V68y0AnbXeg0MKG//NRz66G69+w6ELHuBBEN
38OgQn1Ls+i2iDSiyXIz/1NN94uflxXTNqkwSI7AFP/z+0WUhKXLlsUzSoV/FWroEOhQS2bSeFfT
3e/vcHmIX9YysPfAOykfAYV+XTxrTkheBlo2IG7FvwIW9ti3f6xSf3ERmPq8q9SrYO+/5jIVjFuR
scWsCNGIgAKzDQBXDTjev9/YTaDDLM1CcFdfn1xOVwuP21AHoyPFU5YweAKxo4/rPrPK+g/vxi8+
DZO9lJMU/G6OJF9K/aaiuTmOCks4d7wvYj8xN75ORTvTiD7FmtRuIGTgDhk05/1f/2h0qkg4X252
ETz//IZoKSWAGssmyDNnwYKKDy1l1/v9RX7x7pNy7vPyw0r/zz3cx6btjrpbBFKzeQ1nioaZPuYR
Cz4Ah0zSe0r86E/Fyy82c751rOrc2ZLT8OWpziIeYyB/RYD7VTyVDHdvPBpaD55VpUHqFH/6wpdm
y9cPwOIkSyYDuwfc7i+lSmQ7RpHPThWkllU4IFz7UK5SsrA++RjcRxYGX1t1vj88zrUX3vjlQDQP
zrC+X0V2Kj9rYeT3Q4qhedOUk7tHTGHh5R3iD1sk1P6ZrQYLGmzPdMaTPvaAWPZBJc32gcKlfv79
j/aLtYMI88Vxyt4LSezLggX2vVVQ7aoAXqyGKR6DxcaVofbM+LK//tfXWhZGNgaT34qz589vIQSg
mmlgRnHraNFGGcO8mxuNvuTSi/j3l4J7zfrEWJrK/cuON6ERAy0z5cGPjkeLaWytY0+GXwuv9/eX
WlpfX14ImucmbQZWfIKD9C+PECaFNuhjyMc1RpyoFUE59AsI+DaaXH8rFY5Y5MWQta5VPrH5dJPn
ECSc5fetNpQIZXnPbiavn8/KrYtHrB/I/PhJkjVDjOrj93+tuWwGP6/fxAovlTbtOhY958uPIMXU
kvNDQ4ROf3SqB6t+z91cOzO+iKEHgbj86PS4eVAgzZj3YP9dV42JFsGN5XU6g9aMDV3dNhXAV6Kn
kzvg/FASUYIdgeZ4t4NXjnuGSIgAQqc4DciU/7Boc+D6eSmlX0ApBY6PJIJFhWB8Pf+lbUMgn5nX
Ae4cYDND072GJoz1RZNRFwznJCOLvnWKj4F6gEdOiiLn61lipKazV/grOXpQy7zakskWpIsY143n
x9469jTxFHuJBuJDmARqVpXjFvvEteptNc0ULqPIRyyIqIDCnRLYJdESphGUiSlr3mPhYbvO9AVF
wcGtw2aM2kZg1Dplmebe6llcHiUz6sskRgQGfSNj4JKReZ3iCkZI1LpyXjd4kYe9HFT1YcdYFDcV
iM2NchnAeZOIEBSm7jH0M/fRYCK/cjuB2k5U/laTYxCaRrsdpREqPLmYjpMcdTSEAwYZKs377247
381Z+akbFeylyZ23MerjZMr8bl07kclRupvf9bHRDlhQBGanyr3KTW3m/vv6wZ6bbz7oiotV+3pA
QwHrN7x78YgLByGYlcfOwfTb/iI9be72AFIY8JHkcB3FMkcjNfFzDGWoPYDGTV4mU5o2M4XECWJ7
1D5ts8VZhIkZ80CWTOpsJ7n/kEgrvIbaDop4EGW1Bf3m1etaIdpUNeTorYZrfZN2NUrJEObpBZmU
jxSnC0HLSCvTdz0ziDURV284ZO0PXoRqAmBdTK8NYpxDm0qtw9rTZnuYdkh5vMaxSVNo0zuq5hzN
a96/snYWfxmjwhCh40IDQV0/+RHk28nu1MX5YXsF9gwnxRtiuOnhfev2T36RQ70txeyLnSlwC6xS
1LHX7VCAux1zv4EYMXf9Cve/b23yJK92sU689ohAZ2POplh7lV7daLJszwk7+DOOVkyOTZgcPYb3
B80qgR8VwrtMfgHBgdBS79URGlScdtGTaA6i/KF/cWucsEyG42Nq2d/Spie/XY1WUDBURBri3Yux
eneVKoKSneBe9VnzYGOHDtqZQ2hnElC5qpqivypAWmXoFK1424JMBLok4ToXUXsLjADyeS+yI608
8xBJZ1HtGdp25iR71sOYuOX0YYm52HRoY4/0axtkJdixN2UKMtcxZlgIkDC3RIuA26qyUfKQHB9q
MQaGaRcaEhORl3ogEGLa2atI9V23VSBbGGC5OScob9JVSIYr9iE2sb2hNO9jlEnGUQdmEUOxeZ2N
IbqmEvdvPXvQLuY8OnczwhrXjftLjDAF0EGS95uIJL4DipHJXU0SMrIlYFWUCVhzsPUebtmUxZqx
/6asO4TBvOPGoWjSWlvZvaU9eVN8Qa06PzdM6/fjmBjfE0bgn2FkR4+a7lQfs7yFBYsQRLFy7g2/
i3ZhLdLrcQ7rs1smsb7OCpW4a0481dp2JP/fHRCpIK4B9zTUV6A89Y+6ScagxCJ/HGZNv2tFHr11
hmZu+5xh7lSP85GZoLvyG5ttcKiN/k6q3vzOnB2LJN3XTauPameX5nOrW3TJtVIyjGhGNTORj/Xp
lDHYj0FI1DyuqiL92Kml+xgCA38WGce8qHTsfmtPdlng2NP7YITS8JeHwZgx60g1kw26zJmxIrkh
TbyLUMhM1vVkeyzZdiHG2zL05+cuMY0AYrkJvrbr65vEQiVM4syofRjpxHBdN2OGlH3xVMexdxpx
0axJJpjNDTKScVNaYbPAjQerXfdlpvZxmaTbcNSSQFDMHG3weA+aHdvNStpEdPISm/WNXVqxhiK1
N7pVVoRiF+kqM7ZGi+9lZQ+yT3bUQ/4ZUHSx0zvEbUlUWw927Yc0ZyxM7fx4poQGV/f7KCuKbw6H
lfsej8BHW36OQ8aIYRb5d3qTFl4+95SRAscCufFTYd+2Fovv6IYuSGmipfJcd++lUfgnpTpv5WLb
RsExQLZex5YM352+9a9VnZbgjXqYPrXQwpVr692LMxTjxSiUs7b7+GQ3UR4UY6oTVG1lO6sx8vWE
dBNHaiP3fLbdztXMbjvPgnu1zQ6Ud6/tjMIRBzmpZQehhngbHNCDqDkHoN44ugC9ahiTMtdUgSEG
bEtdB9ZYqum7rdXdRRtzcZjyqX61HZehCQjAW7O2m33rufV9btpYfV0t/jaJcn6qIY9syWvZK9PM
bztXPLUN3kFdG4bNPIywomJznFi9qtBo14DXuNOQ4/WrgNd/6Tw7wubaOZjasqFejYiDDvYEog/v
rmXArplB8tXYuiBJlUa2alotO0NwxuYzOU117JRtm+gHdXtjRiNO+THOo9tZpIuWGi1+oVXsbCTj
/KDAJg/m4Oq7MLLGh6bSvH1IeNnWsxkioQWDTt4D50NmT6e7TJR3P7uVM21oaoLTzR0SwWN3LG4r
FYKhrk0tTvaDMqhOW9f6HutNtBO5BdO8nGRyS4hMvMGdLY1VveSnhpNfHwDcVxuefn4W8KRBhZsf
kN38A5rJlE6GsPu9Ew5Y/WMiDc79NLff4lDG8Xqu7Wje5ELWzEAGjmebyMWmMSIDWBdRXn7mGnj1
2ontx94v7YWy10fnPk+sfJWgdGQxrfpugz2hdjC6O90t7ggzmL2qOpjoqPAPJOZp8j0XZqwTX9UT
Ue+kz8ynpuA2tbbieATDz1i1DnZgmArvLeeAtQejez1pbbhwinRQsU6OrEXaxZ0uUK0KOwa0J2o5
Ez/Qf48tv9zOVCuntoxkUKV9+d6PES+8G21ApvcHpQgmFZ7sz1HC0MFKrfxaKjfa0gee1t4CqayF
BSBmIAajAQVHnLbxkrQIVVXoPhn4ddcLsHhFF0nH7a+71iEZ4TJNVZGty9JPA9IV4m3UD2qDnkwL
kmHyN+AurXNIiWAOQ4VPg6PjOmL1Az/Avq8xuUFqK+N7xmjFPo2a+DIrtD/8677cIWa3rrMMdpVF
rN2VRgo465evaAS6OC0AJdw3zOMUHlAMLFWhM0LVJ+/Au189x1ajbdTQhE9jKttbbahSgFKVW+2K
5RG1bjYFNh6HjZs4TeA2Q7S1shd2P1bx0oyMB2FkM2X/5LCh6ToHEyMqk0tEag3cjuiIF/zdi81m
ZbVods020wOjrHrIIhIRutag+KHA+cT3X731c9mc+rh57qDavbqN/9HWE6W2yxoIdCUYMhsxdWO8
hTpUBot1YVtGxXznZgqhURjuUhIMb+NuzhNo6tG0jyScQwhw89ronGHTIUKjCOFg3fiquOhO62+F
o+Q2lEVz8nxAN3GV+zuUOkQ5pM1BLEEaHEL2aL0ht4TWZKAwnaPnxgNKCSLsTljFQz7hQO9bVR9n
GNfossPy7Fsge/gG1EaG4qPDGUJtN+LNMfkfis1tCbnhNSmxwcQUjxujIXE49eZqI+Hnb7W01UB2
YZQcnQI+UTK2WxMuBYVmc5nSDvtNo558vYc0ZtkdwA8dG4RuEDNoGAlaZcCnvr5zQ3Sj+J0f06mY
8aBqEtqOa9QgurBvEFQR+dsSmMklzVW8Nuaq3/eFphFiYGHM6AsXT8FYXI+pXf9Vl4hKXeDxXRXa
OyOd9V3cJcVzN0T9fuDos4Uk+iD90WTIU9tPC83u0kQRwVTZkF0iGCAbHSmxKKdjrtf6gQgDHewq
WrC4qrrAgCYPidlLNlKr2+NcRNZf2IH1HQk1LbkdAPv9zhsfhZh8TllavXZrgSkEyxMaW+styW1k
zqiFtrkaeMONsKElUAVNkc4gaBJ2RZIDqJK0pLzyB1Vvs8butuYgxbUH9OhgxPlfRpuoJxVKEbCi
90eASrQN8WFtBTCjjwEO3sqRRHxI08qeWrBu76jhqls/cZIXDNYYf+xy3xWedVJD2G5QijQr0/YJ
O+vJwgiSkl5CJcZ6O9VWy2+XLz6luC8/MfAlKPyghCCZjTvazIke6GYTX/lOLGFlsunqWqhtyVOR
x2aimo77sN+5RqVv+MnydVxrDSW4Mlb+4O0tnumKzYHUA+AXK9mqtZZk9taGUZhmnknxiR9KI1tz
VwxZCq3Sr+/GjGDtOmEtHIqs2dZMx5GHsvY4nGEg7xXVxclGnOW6B3/dT7JyZyiJHB+BAZI5Mi5W
gsIeBE+a9ZcJ5fiN6/TOiR5Ns5sca+Y9dY4Nlppy41tDdW0kC4eWCjDQqOpI7oGTNylOxJB6ozso
jfjHlBw2EHtRPINlilfe6AW5BhFl1GuDRUXqMGHmc14lH/qkO1e5RMeMYfGqLynwe23+JmA0r138
3V5Sgr4dTPOzinGcd8TX386une9MPUZPmEzaiUCTGUjY2GHB0J3ukViI8owmeNrgQ7xSff/GTAAb
Yqs/lxkiU62ryIaDPrcya0etWx1taQ6chbOsym5r8uPo1LtgKZTxLvLaGlYI+rojeJaEg7kM9zoQ
Yb72EYaDCP2nwSDuO0+TvzJ7mM+ypV+Ju3l219AbkpUALwLUNy6+9dRWO4Wq4WCYdXozpFW1MU3W
XFenWFk1DePHNdlA4k30mb4ailzbhvArH7W2DU9e63g7MOzTOpowtEOCRthOGgi4DufDi+pp080J
JsQmdj8yWVdrzk1G4MdCPIB2n1Zl4dQbo6t8YDQFtN/EyV22j3R+czt+LehO8yoSSfRY+f7ZyDrM
Du4AIKUd1VXuzeVjUaqSDaUK4TVY2XFgFr5tnQnJeW46D3gm9lM1tAdfxOjY/b55V12ktnozXlU5
vka4SdUKZ1J960TgdPRcPpliKIFiuHj6J+ASszcmR78InR0wVWwcRIuAQHTa7tyEVXs/ZYocv4Lz
43ogTQQg/phkJyvEbx5F8eesM2HpUN6SQ+IQcTL1xVEP6auu+rIedyA0zR0Ou3mTFmkA/AY7rUcf
ywQds4q6VqzztMsC0xbz50hFetZCl+CqGc1uYql7C3rMjhETshjkcJvWcKtvVoiv1ZJw8p2ZL48W
kg0KjwHJTYo8AEUPq+Ozm4zD3hb1sctieQUp3EQiO775WfM9TlJ3B0CF5Ee7mTBJ+jo4waE4jghh
iaOpnf67hrxqCXCp+sfUn+Ln3EshicvPtHE5a9po3s2wbPDiOpiwzLl4jYDjkgHgdMemH8QRXXF/
M5sTW8jg4JExkRAHIRhdbGPA1PYgtcV6XM7ydRxVO/p24V00sHiFRHQFCQree3ZXXKl1GW7SaIG9
1dlYrSxXVLu8UnxJmTZPGEZkS8FYZfVbWAxj0EkV0okCuaO6BH8cHIojmvyPBqPEsRn8kPQeKZ/o
TLvXUzn65AKm+tm2/OhMSGOK40Sv/F0D60HnhA6kaRdzwjBWlNH4PyFMQTsTU5P1W0eCZd/aYoKU
ZkSNHvEHyXrYtOYkqY4ZwbWbapiRdNvDA9EH5a6iU31ws+wmtl1rW0WU4PHs5WsxZfk6zbAq6dWc
HdAMgeeSXv00FxWKa4pZYCoc8EC04hqZdg6JBiPQ7s7AbZfGxrZLkjt6VkwE0HureqIcdN0Mxqg/
OhvLwYBCgkO+4zLDVei14R5DZXc1wlNdmzEw2px8LgMlFuYaKAtd8t5jqKKLiCOrpGO2w9mwlTOB
Qkao056QfncaLD8E0yJuAJ81dGkwSnB2qh/1XlQ4UkeopCEo0W01hOMzwxHYvzYn6UonbhlIYvmO
4yS9TZewDyBWEcr2Ot5jGrQuBHSbL6UDuoD8Ihc3UFGY6fc6ioz94pj06xonjr/k1aAcPRh6lh9c
zThFlf1cth5K8gI1diK7x8owslMurD7wcQtsbCnmbeF76rV3Osfbkx6ncMEK1t8WXtN+wHZ2j6w/
2+RWJ/dWnXeXEVHasUaWvYtNEcP44U1c4Z71NrIF+GfmYbt1/Tb5NL0kudJ6CcHBxEDlUPEdO97S
E5VBhe3d9YNWRNq6UY44FsWsU8Mq65GWgv/uepUJyN1pL3Y/uje+HzGwGXzewsqjDu+mst45LZ8s
xynMbSCZbucwcW7GCVTcHNPRsaOmW2ox+9SOvaBoy6zuHT8ptngor8JbjTzDe11ZZM3qU+R8S5jq
Iu5vE6Bp5siG0UycZqgbjmEXtRc2a4TfXuiepHLqZLUYJ4POzIrD4vw2V66kvyPtNnyZ3bg6pG6v
H7wqMp4Meky7bM6AdYZ63LG09jNHZJQub02IwjBN4MEauj9uQQgUmPbbASxK6abPumc190YjCD3p
Gmpu0oZn8hRZySrU41qzsJwz8GdRCn0hqib+243TF9Fm8qIReFPjbsCyjn+pGMuQI+GRZ5MBsTis
5uF61rTmtgoz85SHZf1AElZGNVFOnAV7PBoydvpT5gx6uo5S1eFWJfQMlkdmGN8GkNjnNBqKD71w
aM3Hzpje9FP8f6g7sx3Ljaw7v4vvKZARHAH7vzjkmXKunKtuiKysTM5kkAyOT++PUttQVbsl684G
hFIB3cqTh0PEjr3X+ha4ww1t5V5VGkv1zm+b/ApvLtP+ogUyFXlzJl5soDyf/VAA/cX0WV+K3Gdj
RrrvGzBlRXxXT9nA1suJ+8oEitJed15tiNCaHPfUtqb3Y8lQ0K6si5/J0iT+JXWYeyLzh311Nqw0
DofAGgF9FF19qVxc9lHWG+2jkaT2c1BW+p2Uho0THCe5zxrGjHRiqfo29CAdIX/x6w45VLJkQO9V
2J58BljSfkKbML9xk71dL7Kg20/CIH4HxBPsLNsn2zKAWYODWRrIgBAXQmnmSEf/vhCnOJXiQYHm
v1lSU5I/VWVLTWoZcJy0r5hVTaYm+NhEuS/JMdtkwUEyP9Wrj2CS8AV0uvbvv5eMRyfsobvlBwrM
9mu/zDCVsQvwp9KsePjr+SaWF9yCb4qvHfDntEeCND4tszc/NbEozeNULQHw0nVtd8IdivaaTB3c
V2h9sh6m4IRgIjaxznkVY1Iw0Wn/MOaqsA52ldsHaKx1Cs9Flg/SrJPijI8xzUI9+h3RHkUHW3ut
agmRMrDpbIB+5gXKZRf1PUMhNoQU0WS1oGcL/LgChtWXDy2UgKMaKiA52hu4ID1ZEpzEkBuR7Oco
yz7wlObWgYEZlUXVM7oF1M31VgndjTAGJPtASyN5pQ3PCTowlH0YrIkAy97rL+if52Al8vLZnHMy
gwJMx9CZGkC+9aLf+2nQNxa4WMIE8iG7DBj33tCQ5ccD38BJt00sfR3wnHKij/HF82CGCPQR4gWD
+kreRnwNKDe5hgKLPKsd85Mfu4xxyQJLvltGkl/hIEPTMJIbMe47l8ZTmKcckPYFTcsxVGagm8gc
CXHzKjXnYdYXSxVhuudpTACr/jB7n792Ms4wR0v5TEcAdjwsYUI2mhIUYxM47WM+1fod043waNFJ
4I0CWabTyPaRrqbB4W5p3CjzCwi1KJynp86U3Qt2ny7Ep+s/c2Zw4Vom8LzKIrhuOpf6oIVrwCZf
Ex3l9axXjE2px2OxqSZKlQyHPM1Ri/WOCM3ZoK7ULKQ3vAdwuWeaswXcuBINo7TgRkdCxQwPBmJ1
kyM+VPNVlUXmQ0pAAUgHiyerG3P72adDTwBDK7kRLbFuOxeIJTcTIMrlmCHPlUvXx/coLNh3aQZX
txnq1qgd/fQ6KIPyLtB1XB7IsLCBes289KAeCBfsK+AWKBiW9AKBmPMs24qHoHfV11Jo94cr0/yK
SDxBG3KZWB5MjepRGza8cFjDQBOJmMjJ4spNXp6y2XQquVptoPelEzymuH8ZxgY8gTCTuQkkSgrc
E0AC8mjMHYkRB6jNczIGVnWiRzU9GYAlTlDdeWEZGOClNuHjTTy4bAvxdeq55cPieO1jEfgpgGyw
hT847Eyg9kfNu5FpJMgUBCsU3MBoqMw0crojdTRwjMaGGRyu9BFfywXSwtlrlOjPOFLSe7aiFvRF
V8T5GWZsfup8L+muEt6PKpwYcXwj8YTnm+nVTV3wdi5OUxyIr2HVLZbklekUl9OzxFLfTr2/UHSk
yQqbMF63tBUG1wMCtE+8Sg3W93hkuXcxO+MPzbf3Gyr30N6ABGUwD2n4sIlZyCzp65rUH7hrIuRD
+KHBMr2UMqAtPAWie9BY+BhFxQQs5NvKXLMBHIBpzlemA1gxqBt1D/l7ZnJk6XlPUc8OVLj8z3Sc
gbFBoL52Tb/jGqD7vQM30TjfirIrYWnkqUsTlb761qHiJpE6RPAIWAp21apy/XARuVvepnoej61u
m7NpqAb8t2Fe6DXlXrDJKZdMGtI+O6/riVOb+TNKVwh7rPBZfFs6kBuibJWsc07csIiYrSGfOVKa
R0DvbeQkRnrf8XzfthvbbcKestepM54MuMOhmqmpQ4IbuEiE7Fb60hubfom8uqbTWht+bFwslVku
u6bhgROkk9jhuODxFIKZK2T8lmLbpEt6TBnXXDEwXQkslAUrSe35SLtQ4SNv1kP7OCuLd3ED89yO
isQGroN7iluiwIiJ7Npo6pqOiUjvXDTME6AJ+ciKhKWcR5un+1iAdkyoyxrnrWRDoUrG6HYi3eU6
r7p+vGIUypYFl9qIahv1H8VDfgpm7IlDPjuHPHF4VEYmtCGhMkWI05n9wkyX6ck2tUvd2LFJObD9
TrZcygcKLSPfUfbw8Go4xNSmyhdQT7ySDZPqUFxyjB9ul3bEGqlSMh3TvkfGn8/WHT2q2wE6HUhK
vJsuCTahYcxIoNVsXAzD1F/QmuDbOKmMCe3AKnSasShnu8obWeONuodgF2vHTv4Qqv2j0LPHpuKf
//5TcNnv6YLvYFm2lDr9X/8x7ezPYWf/dfxobt5IUvr1R/30k//fiEQTNhCw/2yse0K/kdUfP7nq
tv/iX0Ax8zchkCsGqIlNzAIAwP5lqxNb8qMHSszZNE82+u//DRRzBMln+MBM00P+zGqLtuhftjrb
/k36qKIJeJQWUqZ/BhT7RVBpIg5F5bjJf6VveQhkf5ZeVfQeSU7sJiBIIrhIvJyuQNJ3f6PM+T9+
iu3xfdDXIwT8RYsHC8avMrVO0eae5XiTF5pRcLV8/9Nlv/tDrPRnz97P6h9YVMgouaIoxtEAbe6E
n78Mug2F1Y3Ec8biww5sfhMCeTdOQedlF95Q9yBb+vWyKSzYX3/90b/6yX7/bB8zG15IHI+YBn/+
7Cpue5JPmjFqEqyS38sWYhWkZ9xbRFiNdbXuNYFb8zEHszhHLG7Js7Y662stKkI20qrXeIuHDQSV
MJlI9oTtNvWN5ciUKMi//l3//W4ApEPyyYfQqeZw+/OvavvjWLgDhwsLW/i9WK08ObvmUsq/UZf/
on/jkjgoyZw/pJ98zC+3I++Fj8qKAbwuf48Mk2J2bgXxDHCjiCjrKJYHYiVeU8Sf2v2nXxI5oY/+
AUEbOjEeiJ+/5KDRKbYy9yOvB6lFaod3KVvd/TM54fY6Y0UlnzCweCeDX+0prVxwZXAEIGAk7+lZ
AFVmk1PPTra+/vVN237fP8nztk/ajIpoSTyJH/BXA5DDBKby8AvSNbGYedQu/J12BGjjzzNdbrLD
l39+BdEsmlKYVE2IJbfb+yc3TDYM9iDcXEbOYvsnjt8TvcDm7zwQ//aQsCDSN9icYb5n4wr9+VOc
2rE7O+dTJOne9zm4KrA4mRnlc7YlfrfPslnKu7++ln/3mb88mBWJNou98pnCb+FnV/EaWUX7DiLO
fdEcRnZQQr2Lf/qZLEl81wAdvsma/ovw1EvmTvf5KPhMI74Y81XfWXC0SGFp7HLn5BOkOYbrU7z/
68/99+fGNZkpbD5bHlDGUz9f36SeDD9vtYhgxZX3o9Olb+Uag2nRlQco3K2Kfybm5TUXUH1MDHhI
oYX41UfaFH7cl+hoIkv76tYKVKuiwaxyN+JQbZz/+ttZTvDLoi+wlLCBCUwsGAOQ5/xyYa2mVYvX
Fthj3bgcj0O/IoJRuaHXl1x3ZQoq0q2g+1arqI9ClyiNRLyAKSkDNzg5Vtdab3M5o4UmC6YYyVZT
pZ9cLAy1wLd3a0u0J2O8Ctg/4rAdyRAQ3qyOtPB9PTY1fhIxWxN0+x7V3IBvlQT5DtcYiD7CuglX
WSp12/Vg1S6X0bMQ6Kycl7d2q9dGOinDfpVnskMCay8ri7lNWyfw//I0mPV3O2s5uy3+MjW0vl2A
16NJN+kCfITxbnUEEEdZZqjXphZU0m4+rrD8nZTGmDMOG0ZFN01NY7lxrGgZC572sQvGI/0yQrTi
SmkSHko1FNc5ETNAWDgFi2NiOAyg2gCOz4o2e7wziimVB86P6lUthWEcoG0CCJt1a/tXNnohgm86
E+Wl1ZnpLeZiS57cxOyfY8wiXkjKQ8GczyOIIHlndbRne68Ehv40jOO+5dKqSRRTv+tQxD6h2gPU
qdDUcgkZMaxbW1+Iven7IglXOs/PJCzXyTEoi+1Y3JSKloTwyu5yNYV/AjU9GHu78IAdr3h9vgQK
n+vRXKzgWwzFclA79KotOLVp4lhE3ufsWw/kaFrWF4a9eX+sloUE57XFO4dSgwzFZG8EzJdO8xqs
ggCOcTSuJs4fWE+MahSPXlNxEm9gZ4OXdH0G5I3WrrFHbkTLBiahW9whvq3X89hqUlcts+TvcQc5
K2LYTh6Un9fWS45muIhiNBGXfc99T2GiMzi/gsUePCaLbiw6q/EgGf6MTEfiDnRLWussCDcQUXHj
qFwtB1/IGHg0G+AuSNMt5V0r9wG0dgpVAyVmc8m6TrFRqSBZOFD1ghzZrnbeurqnYGp9vyrg0Ujl
v7Za2x8xWYxEXaOOtg6mUVZZKOgQGnRI5/YZBo/xKASHw4OUBujQhmwbtVuK0SK0NcnXZkfezgRW
jsfmkycf8brbKChNso/j52IYWyRaLjIOOn9zpqJVCV4L0Hbg5/Fsoc0dtfpSD0hQ9jTA4jYyeIkk
r1UwSMQLJOU2ZQ1JaKaPh/CzF4j8jGFpvxNbTlsmy7fs1Ap6ihfOfrFs+YBjZe9WaLmMCqfY+hEY
Q4c0HAsCAZ4DbOCQz9HvTiVWM/S9ks2otydeBgIP4b1Vk8zyHfcOGU2W4t8/9MgR1WGRviI80hZg
yhWF1RTBkFH23lx4bx4rgyS2ezbBPIO2NxKuxv7W3tCTxM5hZbr6OiQ0n5hO5Leo9B37OGQzmXxJ
3hfZmV7TNINiMYT/JIAXX/Dqml81WRfJvlOGeADYugbfCsGJ80D6gGOkYeFbXfBNErWW3klyQhA6
oFhAQLeDMt5XWDpip02PcM5gztYm6ifL5ih8B7Cr68GjWcPDKBMnPZvI/EsoZLAGmaaaBZvywSd1
KzlLmrcz0e10na8U0E/AEWLpxV2bZF5/P3mNsNvQ150xnqq1lRlBqlkBoL4orPnRaLO8PvFu1uV+
AhXrf5A4lMUHnEgAx8QQk1k7LLA3Q4R/K2aDGk7+PR4aF8okwEeGv7VGne8lFeoWz/xGtqKNcmyL
8jibQHe++MYkushiJnlPEW0+M0XT8ON85URoILo8MqeyvSD1z/zaVNaM7rVcPrEJuPLoIL+/VbOf
qTt4r+13WszqG33LCXiwgvpoJ63/ZCIVfDY77eCq8xKTIdNGIWYM49+TPGP8gE6wvvaTbNpo4YiY
75WmXXbRxHN7RC/ejhFdbpzFnekg+k5kQvjLkgMEYKyFdLD2ZFSvCKBDv8+n8UDkVwOSrkgDjySB
oOcSzmKbdPuoghm7dI+kmrJijSTC0lKemRkmZgq71nCc6nkyUcgTQYPy+KgrAdkeMgCKV6cch48p
yHoAeAEBggnturvaIHNwJ8QA1qLvpPiYCbCuDxCppL7IFzGeiBRGrTskDW97TKYRcQVZ3J37Qbtv
02b03wn4qa/0xVFZVbaR60jly3wz2Gr9UvaZ0YVDmng+1iewLnTNpcngzwRXt7Pqki5hU+fNB5jN
/E0WaHxxiPWQGdtU8ZuXjl1OIazWjjaVOUBXb2DKfQFw0HaPjC6CBHWYHN+2W/teUqdQYOkJfqQ0
+KabkmrK6B8WwzXaTSB1upztI0AoqfdN3id3pl2x+dCbS18Xh+8f+eTg1Ht2YTMNBXBpEaVFJ6cw
oZt8txpr20UaLLd/Yr7HosygoWUH99SSR3rNDACU8aSw7zUB1MJ0Sl1QiBKgqPDi4AbrTzFErc0e
8mgikzd2VTCW10TtWdY+rX2F5yeX8ckjNOsjRTSa01rz+iSUTLrf8RcE/aFgQhQcIXl7nzkiACOK
ob6B7qJ5xB2VzFwcJvoxmTMNPw/C/m3sT858bL1gZWq3LClmi8otX2BWZf0B1TXSKyeeCKmCiJwh
t9KUzCiZkKDSG53w0hjWhAPTC5rsbu6UJAU7a6y3PjFhtllmBmvBKZjX7cRq+G9lWcevjamRKRVT
I2Cm2bN8WicL2EsWWEjnVz00b4ZRu2XkQD8vdjORGwzKsxk0uNv18zefSW5y6IKsu09yb00jzi5I
zv0iaCaCCf2eODUYnnOEfrdE0oTl/mD0QuNeIUjywu1lBXgLTVizsyl5vmcsivdgTNw6wpQBcGb0
J7c/kBOL34mRLLF3evVZNi2UV0TH+p1HiKa9mvo8GtojPN0v7K+lP9JTLYY1Juo0QVYJc3xBcRqv
Y88GrvBYM+oV/WkudPe4+CgZsL2Ugx/ONAxm4jVXZTLwa2vwBgoJhSy0Tu896lKDVJBCFeEsmPxG
asg2HKrluAeCYcfvub/pgJImSxCCubgh0GwETk6qgmvUoZ2uZFVAzxopq7oiuSGR259O2hryEpCM
LSXac2WdM1IzqSFVwQAojev5a5naLrl+FRq20+R6+j5O7FpfMGxEGktwc/qs4CRA55ltFcMRTuVt
q4baPpoTWWInT1a53su8pQDOmF2/IJIZ3zrB7GJfW5nvIcnPvM+4ygEF9zJGiDyyTH+OTh08uCXU
NHNSbh7NveqeR/S/z1okUrGaxDzPOKEsOHO9Y4ZN4MUVX98l8dEelu55gp3IHu8N6vvcpM1DzaDw
qe/wclCPKyikjeZLdypz3LCAPESKOAmSebRgi2PMahdsyYVbf6lnhNNhKxVxt21ltS99MSqxc2aT
nCGD0HgGoha0FINgmmcjLRQpSEvid3scTcGEpnPkN+K0R23q0N4wQ7cX8CPtjs4Ub1pgNfTHXfSM
yYYhFRUHpF1Kquz1WhgOpEfpdYy1Z8sh38TjKIyyNSWOXGsT3B3TOhVckK0HpMWKXfeh9ma7OCrL
qa8dVHOvHRUeEU5zRZlo9qglQ5HlthlKLG4bv69+iZeY1nTVVBWaSdapLb1U45Ujv/ILZr3lW4pm
t45qUuNw++Tmg2Ck8sQOVOlQIpj5GLMZun6SLcMdWdUrMn+/6HBKVIt/40NbgX/SzclzsLZZi8qT
DG4a3v78Dj2LjE85b2cObiwpQWvW93uS1FMK4GR2IBAkqc+qpc36rIgt5wDgNOjslWtgUlu8WbwY
yDZbMHYd+ne55lx8SI/12cndTX1EwfoF6jj8PhuOFiPWIIsfFntgEynnTUa+2MQeZtagPgF1D1nY
JHP7HVk5HlwX3fTtlMccCcgVq4DU9utEbrQO1AM6O3Xwmtg2d9DbqUBQ7zJAThNtEtw8u9PXJCF9
DV5o61wbQJNq1MNT85APicHirDIUfChLJgwmsZ1UF7EUEwAelqKnUeXpdz9AhXaCZ23fEgVfppcs
kRXDdLAyoFxn/6GM2caYGzbDN40Fjb8mk9zkd04VkegSP/s8CMUZY2L1EpjjRBQZOi7NuNDGwdku
rKFVPgX3JQPzJrLdrCUtK2NGxUxj9KiaitzkhZ0TSZCMm2W4lgzHozQpE+vV7dP+7JTk8OxS1TWa
dEQGAfuFw+JH3nHSImuKgyt4v000kuMV6U+rhZ5mlxhtedSFYpY8GhxlIThl6LddrJKcgnA+IMXz
TO9oQzrrw6ZH4xdOg+OlR3iJY8xw0pKPlr3RwBwITV+pW2wRWU6ubjF/kN/WjVrLHW3rmmEPlcBl
OyqT3aqPybHKiJ+NvwyqNLcJ4jB9ZcBZPxYclkpW1ry+GTrLbW9oCwYsMJ1J7dEpUW3awcaFCsoR
Nee29cTLar0OJDGjn/uWCVQJfLOA+VJa6WGBNTrpDmm+Xz1aibIfzcE0HPBlvnxIi6Tw0RuPHKEg
W5McFjg9/GJ7QcCVegWDKJvY77dqDTie+RWMIh5unnQSAoJN2k7A3qc7Oyl3DhYpMKqk+AZcefxQ
YkCtNuMfRxxKPppzJEcYMufo2NzVxilSRFDadD/d3Fya23qRNly1cV0CEM0Dieoxh1YvysUiqsP2
TT8gzKChTXNkORZZh+lFXFPUkgKFT6vkfFEQir3kH0RP02rEUpi0sNDFuoReYpMq4vXU9jsxkSMs
td28DkMprxIc1gaRCWhBdqnvijdhVcbV2M0IvBITpZPXsZzsGplrvGfwlna+MtP8AKmCNMGCVHIu
5JJANXe1ir9THhArTLGP4i5Gpk1OQEMs787seB92wAn9GzR13oOBOuBp8Mr2LY5JDMF9kSWPQ7Wd
ZnLGnFNooGV8mCmiUojfGRKKqi4DeQzGLQmO4oCuxcKh5Ifo7ZRIMFM9xR76hp0us1ifkkL45k73
q6W28xOTVeG7qz5zSKW87ERX8D0Kqo6jmnT1WHCjqzCvHOcE3NVuL0Y7SJvQ1Im+7IgAAbw315cM
JcD7igWLNMy3Yp3CFoafESZCyfvJLVprDxAOus9SO+19UUzkEyOcWzfTWoUyIFlX/DxYfhsGj21C
AWoURYeBbg0CfCI8BBTqrMN7w0fHt6uM0UHx4PTq1jYM8TXQWkwoOYmwiliXGR/7jBrNiIRa+2qo
lsY4xh5hJ9Fgp7imVrtGUI2iy+5OcUCS01vNnEsgM64WczdPjf0ydlgCdy7a9SGcmMYzMpcOJsbB
J7WLJhbk3jbQcxq1VRWc8fQG7gY+wFPklfP4rD18uyiZR+ttoD4lDbxfVkIOFM/mBcYtKzmNQdaQ
dD8aBQFKPHgI4hdsNmjgtLqspqXj/+FwQvXhoLxOMy6s0MmIQocx7fE71NJI39q14GPqAu/3Zdcz
PYc0NafAXgN82+izBz5hWhSU7LROXYin8cqlHZagrnYS00l24ETYX2emBRwSogOSin4gvwBPtVZM
lFW6GGHftjANSBLDim0zJhYRJJMkSrh9I8KB1igjt+dZ2Zs2XYRXk2YVuVx1yso8G7PetIEOo3zJ
KXIIvdbqEYf2LmH3bQ7IGD+Q8COBsvaJN3h1Dhhz1Je0GRxUFByhXHzAcUfymKPMKewcd/4orEa+
cthYGM07en23tevALnPxHLZ94r6imPVeulx070m14ecRLAblzpwn54PuMdxLdIgZ0XlUK8vBm8Tw
Y/Jmpu4U6u3XoHatW1+rBGUw0RhP7FqNt7MLntPjOI7NF2Ycpnftd7Z60rLaIMJmG9xBvC1e6Wts
SRRGqimk277HYGaRF7FrvW3fN2YfuaRsrQ59s8pQ5PicLt6xxdKSyVPGmGjRMjeMocVj39MmeT2j
n9jfySbFdu0PHbF0Hl6j69VHrYVB31q+eXIhCcbSJd0mInXldCq6oszuMI4MKurWtGuImek9geIZ
IwuuhXzBXyVVDY4dERjzLd7fO4GgJQMo4KrPuumH8SRdSRXBlloCjGzSLA0R6YwI9okZIruQWc4u
W/X8qDpNHsoArKeONK5TfRo9jTeGi+140Tzn6opQVJZzIOMBqwJJxx59P6W43E4rqIDofl4Ndoll
RAwp4UuJMSc+Z/0s+9JtoLMdoevruNNWXLylZSyGw8hLuBwMWMKY/5Trv5hVsOmXhSI/bWiSkQ9u
cgzOWV+5t8sKHPZU2nQ+eIjS5CUwaO4gem0I3aSnR8utzzz7B7OGzopKVoNyl3fYFiKo2TmJiSnh
FoQ5Irm0ZgJmdg10c//E0jy++hUZxAcTizD1t0nrCUGxE1u7cq6HeOfErXohi635sFE1P+Q13va9
O6QTN5P2VTiIvn1ixRxvxMZO4yRfIjpGACw+CV8qvotFNhQC5WwkR4JMbbm3l9F6jR10ReEwdD6O
YOSd107rmwkBfwFBAVOxtU4MYnT5eQgl8X+ZdhyfHVrAdLuqxkhOUBFUijJ1E/jJur0Lyi05lJZA
/GUhwg+ZNTFFd+hHhE3bribOR6K3PdjWSCofSrotTtuKA3DdJD95+bTwFveSpL+e7lVP2VaSO9G4
cY8a27FAw+UeMrcDp6r4iohwhDqE8UDWyCvVvMa0WXG8xSL9NINElNChDYKSZtRwjzYzV25a7hjf
UITEdbhyEZqDovVHvMJE3A+Q8qAGTJ/771NA4hSki6R6MV1jIQ1itIqnbMTfv7dEzbwI6TIydJ0Z
3tM4Fy27PuvDfCih5b4zbKaJlG/YkxC7irMSXVKglOscUSOqWiQ1UmbK9vuo7DXe6xYHD8yxIkju
mtExy3MzGdMH3jf9w2rtudix03TDRaaZyuwgohjBgfhl69aWxBWhD5x6lP0DMICobQOHgw5dC7S5
g7Npi4flBAVf6iub/fnFtAShu6SKiLNEwqRZPDr7vZSJ34ZtG9O3NVy/fsnNjAiMGCflbe4q536h
0/Nu0gqjnzR7xndi1DkpwQzO/KMbOHrT93vqs08Zi0aMApKbmQ1DokKS4sRQu1QXoiXxIFkG3AYk
RlOlYvdUHwFqadanwaiuDIMolbAiFLDhAL8W35Opy2fep6amuz/A69xh2nAI5tkE3/iwJMvsQok4
hpOGugiEEerFriO9QZ8a4n0vDLdsf+SOmWaso8wOWDWnzIbYyl06YGNw6rCmZY7Wtout7HKhfyai
cfWyr5aPXnzHiW1qQop43mIv7vUtrNjl2+za+DDQP/L6UopmWyaN0bdHg2GtQcNn6R5TJewPrJnZ
GOVQYzBuSVKEzFhOHRtBg5WmLQzrHpcn1UVsr32BXS0daXkkPBYgz+NsJHzDpFBdOGjjhOoc53aS
euw5qkrMeMlEZ3Hvdj4dAkz9q9hTOxCDOQK58vlV0ikJseIHj1NVJXEoYhr3O5ea0UV43WVONARr
Yp117zs3xEyZd9b2bFNiseFGrVYWLdlS0nhOGApPjIYU2L251IyMamc1bqVR4Y9AY4LFfyoW3uiy
a4S5twzEkJQDRuwfUxTVZMYNcczyVM/FhDm0pDUeEOvDLMsnZuyIRUGqK5dXljISPH5DBqZawbnQ
fVujyh3rr5XvAtNUQWGRN89h8wv1iNEQMoY7d+ctY/mEb8oBe7A48Xagdr0MoWIxNsd+Xb3ybhJt
Nu39CuVRiAB0hXITKxogcUlr54DoA1PT4KvEDTEf56AxuMHJbntRwOUSwi6wNq/wR5Cb2SsRB1Xw
CcMdS4b2DGIYUNt551huJ3XSFNxrULZCRDEaI1YvhGJ9WIlRlseaEUgXjUE8Xg6Fcoezxlp3S++k
oqOW+phKkPxiagnaLP2w167qEce3qjwgwp/dAydPhI4mmkcrtJo8R8zbdcsj721l7GHcsCkPmK/L
g/LM+DYrpX1jNrL5PjIMWENYATWZiHmhONnFeCGJD6QUCq0yd5vI4Z2LUdEykzoEsTIW1rglvnfK
OMBn2qbYdFJyDsCcJpKjqzmCtaEanr0DpQynaLM0VuOCMtizjvWYmemjSUNbv2cm5dhBySXl+SZy
1aC/w6cWtw25UN2RYp8mfUPXEwhSajL9dISNRLMWZWPvFK7y+aCmHveyTscX9kwtGAi07Ld1BpTr
wDS/zE8SrfktEKdhuOGYELf3AIQ4DjWsWy6Ze974iiSALvLKGGzgbFz6+JBkXmQQBNilCd9l5uDv
yV+SB8r92QqhyVYwfmpD36NaygDiZBCa1pJ27a5t+4nVPKNaHZygeqjw1F8jeVmSazuxcRxQzhJ2
TrpqSiARyPKCSEfylnfL3HJ2l86KYWPmCIehMg/K3/HRdkBm1TjOJ3IfcfWRB199NTwP2EEzCIMh
+jq6Xzs1DiWTg8zU4Qh1SREyXenuzCeXX4PRMC/HlrT2vSIo4zNYmuJ1ztDVkXdWDu+BM6juB6cY
xFjAczLHJkc4Y5yzmwQN5DZsdFWV+9IN2CLW0oY95pazpcIgb7rlgt5YM6CNHxggxh6UIc4yKAp2
3qxYIWTJNBH9O0FKnxAVUxa3vqPxCpU0iR8ZRaSaM9XUvU22x/phpB65CiKPXfs4pcxldpw1fWIC
g3hFEIqo4JQYQ2LRSQ4yiNsd4iVCaZX9UPs59S9dp+E8Bx5JKUBjy+c1HQjdQw/X9Jc+A3+5D1ar
zcKWDWJ9WDJLzkc79Xnt4xhnd2SvBrQDA/pYetFg+QezRhGU0rslDS3qDPIJD0U5SOOsJie48yn2
qr1nQPKp6IzlsXOiLzO2ycbELuu3gNh0SB2JlXXnxk3JrEVYQOOUOh336mGMfQTwKKsBb3m8G1ub
ukyImOhiOq7jWtEJ63oiQnlvcWDtUgn6lOlgY6wHC3d+urWY3OlimoYZlUVFamas2MyYE0EiZhtx
OTTMOu1TXBNB0whmhOtw5o+aebJfzl4Ho4WmCBcOYwd1S2o32zI9rusFl0vl+C8TzYmmYWgeMsXx
efWU2//QbFMPxjrFnAkNCaqAeB+F/XOxnbONGc3bG7rF12TX8VxFFr1eIi4B7TsMtC1NkEtBIx9J
NErrSxIC/enScEbWN+ANaj1aA3EdFxZD7ut10Xi0cq+0DkSRumnoFlUbHEVemcThtUMiWB/LRXOO
zGm/Dx3+YhSQLj/cLpr1SZHrl5/SBodANFht0NF05rmcz21Ruu/QHoJ3q9VYGyc0CxO8Hs8gkZqz
w8AainYB770yveoJIItO75JiLtWnX9sdSmn4RTdTyQjgPNIvhfYxMxPYa5tcZ1pMvd7TRyHDxjLo
1xEzQ9e+fl44vuLgndfeO2uUlvN9LEDcnEuACfaR3RzPWdYhH4Af49P014PDZNcGaSCurIQc73Cl
v2UeJRPF9HbuMjvAP+216hXCVF7fSSNoSXWakX4QsjrSBZSZ2/6hC/tH+ub/O/HyrfqoH3T38aGv
39T/DwpmJHD/WcB8vbzV1Vv3k4CZ/+AP/TI89d/YSFDnIXWkdLFQmE0fvf4f/43AEMtDiwgdEkEp
fGa0Zf8rFsT/zbG9DWqN6whS6yZ3+5d+OfgtAN+EjgvFM/JTz3X/USDyL/o233SJaPaQs3obQNPy
f5EWp85Qe7bdwGf2GQhE2GjpKpKbQafkb/SQwpW/KGeRYIJ/cvgXaipEfL8yEikyA2THNYH3yQpQ
pufMvx4M5pSMLqhdboMBLuhhKMkquUCQp5N9iXIfiEO6Tv+To/NYjhzXgugXMYLebKtYXr7lN4xW
S6IBDUjQAV8/p2YzizfxRlIVCVyTefKyuKXt0zBxijCCle6TLqLhzbeBFmwrfHT/2NAP76teJImt
MYmAEEES3TB3krh6hhkiyD5qmsZLe+nXZWpmzrZN5BfMhFAXAYJxcF8Bq9AukmGPBpWaNizy96KL
WNgQio6lwMM+znnb+M6h6WbSQ3vNrnUIxhwJDebL9lijlCOEsmXBluIrpX0Wos5ufH6Zv03hQdKz
uJVZwC3a+uE3Xiw4i3X/B1D88oN11A+J+pTxSQNMzw78VOdmrb1w2GcQCv8yZllRj4iwQT4WkAmv
jC6m1IBTiggvvA6DV1Fcx1Q1br+UUbX/j/DLhERlwg02wkfSsa1tj6018/ngfuB0RqtFbDcOMr7z
YRszGPkocrSYeJ0tn8OU+rbcqIokvG3Vt/ObLLOeNAi3CJ/Rq7HWBLTZoDDI8uFF2a56dTX+ymJl
y4EkzYuurcnaEgCPTqNKC98xT0V23fK1JXHuaD/WoE07W65fFnkYNHpe5jnMOHzSJZep6e67chng
c0RDw+R/dlg91s21VnBDzM8hK15kbIEANFNIu/nuPX+lOB4i42zsWMn3EC/cc9D1dJZijbmDw7iq
bk0IgP1+jiA54A/NrIn1hB1866HLho1mXvClht6mDJT9g9aG7enCkqnYqloB+cKzNf0yvkO7ktdc
EWmtdHmqB18t55hA3OCkM89af4Legb2F8dP95Xp3TnWJfOuoXKe2tmOAmi4dFlf/GKavDKKmnsk3
ffE13GoewkvmzaYDHom6bachS5F1ISwbW088EWNYzmsskSGRGwcHN7RPWo/qH/O+qmaWn0EdabKk
SPbc88BOOh/PJ3sv2k6222sMNbcRLJ+RX0NwsuzpKYyn6n1katmcB9uq3sI1FPEum0uflrxRsQtf
pqDOkEVDw5MTdIr41yHscaszMRUHl4s8fBDhLCiyFlnVW9jCk7w1UbN2xyC3533r93OIyS0OQKAi
53/SNCsdAJ4IJz8PdftILR/ysiV19C+q2IvtQDnx4rISivkra5tKCUIbHbtYByhsskJBTy3EUJmf
ySRmV63NCtPTa5Yvb671R782FpotZyy4+TR9/gYZOOvjBREL7D7Xtb87zy1uoxjTpa4b0EMh7BSC
Ca8EForpHGQles+a9b1N6YGr1x2tOwt0xl1YRKQEmhgCSkpEOpjOJWS8n7JPTuYtgKHsgNxMf+RD
xyyw7qOMyseyFVbDBGFRF4J4ylS3nDrlI1bTBH9ccFzHbwIWUo3bFLf1ZhkC5ya3fP8sLW98Thp/
jFOw+qhKMkbfVWoBzXoZlyutrc8rxpCkmUJ6ATM439kxW9IdtZL6VitYgZPmeJModW3zngmBECHS
GOzSZF2sl74O1+zAuhykRx6C2iGnjcC4PSfnOh4Hnsg1DSE4vvFj+UzJsuxkapGAeZj4MmE2YLgH
U+HSfyD5WYbHnOPGepkZpSumMDn5ehIZZ7PDlhbdJw56r+3Q9WAYwqaJl21B+Ntj0DYavI8EbrnR
GIXJ3MtK5HZTMUUg+dC7E7przxAQg3CKCM7WMkzSBBDWS9xNEbY9JcevpLCx3tsSZQfnrfJpYyep
OkQjgbwtikh+QdvkuR5DBCi7oung+DW9AgSml8Sl7B0V10xeSac+Ub9zSBfuHHwaQTuwG72pum0i
2AQbKsrqUC0SrUxfzkl9cmUIEC6KHfMPZUv30OomkjCKPKbLQ424IZ0508w+9iRz2/LqUtxXUHcT
lvcde2KwmVNE6nSCzEb1rvQ23khiMU7FBfCgu6xvvvGHYOP4YfIR0QK4Ker/gEg9RKUMI7OVg1vF
jCk3A5XHCtaIJwPYH1rrlM+0eYrDRuZpw7HrYpqrOva1uVOFGyadxadYE/VeNi0ZziPrmp7p5jrf
57oS2VbQmP81JQZtTvxgDA/JmLjovKpi/mWoh1xniddg3lvj1JxCNGbeucxLmVwQOE4JwxlHNTvc
O/kNXUIFlYmsaYzAMgEjsw61H+3DIAC1mnc5TEttcVzh9k3Qykwx3FoGXj5xQiaUpJZZkqYgQ04X
pcoyTKlM1eAYF4VT7rCzJN4WiklgEIsn/OZmcu2nzhIjT1qXc8nhqhc3q+TkRBe0QhPukXVUjDqi
iSShsQ0fmeq67Zb5F9SXyB//di2rgku75Go6LrJnJ1dadd/u5JpzrIG6xw+7cubu4PdVr7bObODk
LbXJxiGJ12LqWiz6TCgoExWEWFANvDyzvvK1HQu2IVmDZ3pRUu9CiBbTjqthQKfpxl8M3HqxM3j0
7wMqI/vkQTBFR+GWQ7iLXMSwG19V2W8Ylp7LetwsR18MCd9fPfV/sLLn87YGi+mCm0woeFRcBiOd
YT+VB9Mt6Js8A2sCHgRbeLowd9IEyeqaW4ZSjv01CnYQGXiyZniC3MtJPRwqxGDst/3oXOM2vWgE
ihZEh6oiBak3+gfwg37pBMex3cmvcPTB8A+3o3KJ1Z0xIw9b3cXDB8g360MBw9pFUQOddjgXPvmL
MqiKE7RAe4sDYM/qfd37TB64gGFfJkNyjGV9ouUczxNKjGLDyJJ/OzaO/ROESDXI3mXDQyVyDabO
2Z0JkD8+3X4ufg06EwTKPY7XYIFQhI08RVwXCNLMzVwzCmW6xQRvCm4caYL6yPqKSxkVALtkMwKe
4rAPXzwdHZspeRAzdmI029FuYnCWYj+/ZyBtA8sZ93UeeshfA4Vj7+pM20ztpA3VR5Hv5cDEltkU
YsVovGrPWhgjTbGi2SBoIKN+dMMn3zjiVcIb3FCsDCAzwgXT8DBA5yF2b2Ngee3WauEZjhuJ/LR0
vsiQCLaVlKu3I9CUkBlCyYlqjcIPFkUc6kCvGp+LAuRQj6tY73m4+k0QYsFyPfJaIDhHwWaJnD71
VvrMPHHfGgvEr2pFGbBws7N3pj/lbo2i0wRJbT02NgXiRuBl+8G53dz1rDaPjArmK3Ll/6+W+zZt
VrDc0SKGrcf6aaNKdjloELzp1hQ5M64EOd/fMM+Tz1GP5z5CP0sCdcjcsbzrs7nbxEWS3QUmzrY2
Fn/Ia9GWfHIfjRNG4COJZdaBEd6QJgvkclmOZh/Bp3g0YrSOXU5QwkAae2M+k7Hq/zAfEJdpBs8G
UEVty7J/wlHkDVSCYkY4FIl0wHK9Zw/Tp+j6iJGLJD9LBqZ763zDiyb6tAMejdVCNe6rGszoUhNB
rJ6AnN/aohfPnvFuesnOv2NXg/MY9jlnKO6XqX/Nlvo0kZX3aOj2wOC0YXfSdmUdpM+oD0BUOnXg
67zRIjQjQLOtzB2BAjxQhtpknTl4PaMwNbOD3Jgm+K1wJG6AB+qnRTmfFPDl/+NoWJUjOEJlMSNc
8paPnu3XmAZmtlPK7elltZv6Eak11R3S7P3kVdlxxAGwYSoif4PR0rf+4CIRtjM8QsvU9UebTCFO
bLw2YY9wb+5m0Gt5AwfTQoLLESwAeLTYCWgPlmPX9LsqbhDx4ov1cgtZk/QOtgkKinSKUZvEwi10
PxJ2W44HWE8w6YKQqGFzjwVIbgsR+Rc7Dp7AtDw6UKq3zej5G2wDzl2oG+swZ2CTJueNFc+5zYdv
VdY7s1wjfHUrkasxM7Tmit3NVJ91oZ8FrxUYdnVxAPRv7FDvGq/6SHr31HnmLxaEL+2oq4pTsK7W
RBD8vzLHRhSSky3xPRR98OstCwiBqyCkCUi0HXkCb7XFT44xO+zdK+sLYC/NR8TkM5MODI4xNjLt
IiwEEIMippYLPKvZmtobqjv3JEPd7pcam4q7iD2+gldQ6MtpDpFT1JMma854KHCHETjHTIB8fnWH
jFcpaunl/qGcw6vR3Xz5MBZKrxg2HB3DPUfSZxHNz+HkIPfPC7AlqS5bhnoZiIXbpBXIDBTEzIZy
dGPVtYTkz8rCjmBXtuLPJKOHsXQe24GAcFyus9pNfZPdMSd+6OPa2o/M3EDsQJjZYIb8MYEeoL5g
6D5ESfupGnWJbMVnLXi9ktJ+84Dc7FY3M9sIHdsFHfT4ySDku4zYG0xg6CE3tiQv5+UN7062WYL8
I7YI3U7mhy6MSWdW401Lz6eCYG9hGb4MLqNCQjCvzdgMFc6fzB8/yt+hKdE99Zl3jN1q2ZeOlfyd
PMwbG7usJsaH81yfagVFjv6AVTzig4i/qx3fGpXc4NGjBfbiPaSBH8NlUpBqPKiUZeVpkv4Z/XyP
+il+oODL0zZify075CXR1RzkRAfeTJUOnn8bYn7aZKV/wmllndkr/JQRE9RS8D8FTWjvhirudsPU
vRvRUK/yCdjYENjif7hOEb0EcXzul+60Ynnf1ZO1UjtQJ10EEcJXLXOSekjydpY9Cii6Gc1Xiysu
ysLDOPCVB0nByDx8L9UCzL2/tDK8dEnzka0rTN8o/Dda1rm3l+8kjPSll+N97BIhvhnBc10sy3nE
V1Ld9hpxWzite/qF/eDHR6drim3piojER13eoTI+DKSqbHrT5HAS4/ieelvR3VPaVqP17uKR2YRL
PeziEgi9sOsnjfKNq0j47x7FGcVefcy0/RxH5aPR5NIP7NKarncRqw29j74RyzV6vtwsN0Qz5gcX
Jr3mKpMF6HZNO56vKAvw2tQlW0mQ2ysYqQYJDAZZkpXlcgMN9WoKcd70OBU76jWH+tXK8D+RJ6CO
INQu8KAdheggWT7dyJcoCiY7XZGEbIJumk+FhzgSRXSOO51pUpyi003um9pub5piad4rIG6feTHr
tAHt+8HTNL1PKrpqb8qHuMUc1SoMQ3mT3BlEjTMi8tRHHYhXkBHYna70Own1zbzHr1Y9CnoXAPFx
bz/WxfztNAGrIhTxncBrMQBg5BNFAObld9D1v6QJpwOegFtJ3H0KqKl7l0XwOC2eeOUBviFjkNRr
9CI3MlyxZSbCvJddbX5c4/FIoI9Gk149+hhKEoXQEXpkz2pRQNzfV6tn/4gJjDmiB17f8d5baUNj
oAToueMPY4voGLmugTWIwSeLejYRZnyHnbMy3Md7eWb99BE43SGGX3vpuxkY9ngrTP6HET1/ftZ8
LpPECcqST+XNVza0DyvhLZWAht863YPvq+Ad7SsDe7t5w6zy7KGootvFy4Dc/rdHeXsbFEzKMhe/
VcjonU37T5HZ49li3uJAoclCeV4c/11Y44Gtd3AIEJs0EDBh4bK7j1R3zQpx5a4Sq7hfpth6SUxx
ZwGMSWNGTHhxhgAdicvXMo8xAOym855IO6Y1XvORm8tqzqgxUDx49BkFWrq0KLMPam4kbUX56C29
2CAzQlMx1ZS1drwZRkGohz4P8XS0nGuqilRyO2c5/4dqvMum5bPprR+mtBOadKRb8UK51gLpYj+K
x4OtcsktN7dfeQF7FgLYbQ2f1UosnBmZZNpggZHa+TUWJwVSoEvHcKnA1oRyw6bpF0fJ1iStYj1k
lVeOEhRnHS1sQ5nOMMJzkj3u+f6GPvQv12a0mZT1yX3XbgPFj+av8d0bm5+NfltGu86x70cfLVfG
5ukq0i7xSkiGOjFmnTbpAbYCMcde4dClo4nglT8C+un2GfzBq5A4Ly7w8bnVLLULhjKlwHoWEezH
FK/nnF+WypinvPZOsyiKebOy8dsG3voThf2yt2L+NAgXd9mAqITgzZMbrM+EtmTudfAaoX6eryIk
HHV8asYLmCNr0x5mBAopMO+RtVHP9p9V3mbGOrAZot46RhCjdgRRZFsOBk+klS9cBO00THLMr79+
S9pL5+3Ao/np7GTBszQcUGsxOls/Kb1jIZVJ4xKF9xYZZndry/KmD+Y/Qi8p4WWHzplS1Cf6B10j
CZ0j4wskYIzfELzKzdCs9vWP4tcPmC8jsPfcHQfCHmlNQIWFuINRKeN1xoGtZvyFSrD61L3Ttruh
MVxXK89ZtQz90fpfPOLimvRd1IG9HdTMJxv7HHr5WeYRbXlhfu0WVpPL0HDyDzoZ3xRjuttA5NaL
WczRWfCW+PM/AlR2ScZJem0bOZVQiOFXciZGqXwnYOWz5yGIn9huxFDUnB6MU0f8KpJt9peFnD5n
PKOw3QQzCHZkjN7z5BIvCa3S6DP/yLqIYW01wfJU9Ca2lW2VB56kdMO/yRpDImmXX6io+7a7EkaJ
GT1NSQzOvx5/WkcS9rKI56SrD/PavaEQ/1pnh4XeKI8ZLeNf7VJONbDSBukIghIGtSdFhwWnHb00
fXUaKn0WKBYADLXudlZOugiGlVZxJSznZfu8BE27rakHfekzmUd96WPEXXLnnW9S79zIuW+4gGtN
o7l6ORZnaTHejhefEUCFmV5d1onBASpUMNejx3wqrwWm2Q6hgNO35pLgDzoL8Nnnvh1+kbSz63Zt
973O/z/08nm4KWfMEUKXn3Rp9m7GXEjmkL5pFvVO/LJOMcgSBVAX8WMj5HLbcqsMC+6insFMAgQM
+atT7A3hA5Sd4b1hbPCH9f1lCiLnjkzCAsy1M91Dt/9DUAZvMWrC7ZWFnE/c5W2in2zOVOBjD4wJ
70tV0CUSqHO4Bva9ZpH9O2FTrYJ1q7V9rxNmbgSnv/bIflAksF5AgvHmyQQsZdK8RfEcnYYZcwpH
KFJ+tztUg6pgoYp3KBo0+XRMyVKUuzkfT3nI18EKf3mJZlxAHus3gJYhJEY4vMC2n8O+dumyYe0T
lyOekp6gEhqJnmQZ4xydXGNX671HREHxJZ6W/j6SzhmiT/3SBH73jXWxQR8NNXHTFmJfJn1HbygC
RqThX65nXD4A6out3elmj18D25Oq7v1pGfddbxNGHVw13rIbUZrbSFuYogf9vZVRUKF6Tr5j4o/o
Uq1jsMb53WIj/iTWPtk17E+2TV1iwIFAfyhQG+16nGf0y7mzM2NHxg/u8QPDyVdcXAsk5d6kYJLK
NImXb92tyU24ulPASBOFPgKszwaMxLJ1krjZD+M0s6XO5gNjAgmZMTtHUf3jhTX4teWYJMPXKphz
96FSr/1iR4hRYrqYXSBdjOe+ijF0tJln74oeOKtF1ZFteSAFmOFR6DdaiKsdqOET63NqzcBa0RJZ
kRU32xKtA6hJshl7rvQvbdt4S6tOgwpcDNaVXv+B3Yhe0wkC/8KAhdEcMsz23Q/puTNp9/9MuOQv
lWtTGzI6t0kaofxbaK1AqJrlNNDs8hRpuc8sG3OVXQrWdmO2LE/cf3gZl0EcSqf508Vtsq3a4q8W
+M9SO1oh2/v+usD/ZFWEz35Uu7AWLXjInrjvXnIzD8i4U2MjxSDpy9z43JqpVhSbQzDUv66J38Eg
eNsu84AnTOZ7nLEKuKu39QoltibEzeDONIGNrcpjUQHBzo1CnlAkeTpHevyG0x4choIxXxQF41Mu
zZgSFLWgjLSwLqwxNqGxQdAZXb2cQd6+tXQhyim/Ejx06WCrQ47tFdYYK9zVCu/A2zvHfuKhna2s
PTlNrDZObGjRdOsoJqwElOznsMv+SKH8D2eof4ql/Kvb/FFMTrIbSyTF2OOPg52t24YVKeQ117ms
UfmL629KZbb8C7PuC257tbfz+A/QhS7FR9o85yrLPzOneGY9eB/k1WNd1eGLMHpKa2FG0Pv9K0tC
vkjLnNrOu59X6NT5jMV8i3PnrWu9NwZvKmW++c+gUucrVoewp23clH38t6hycB8hI0wGiSzO1h6P
/qq5HwMAuU0UiltnYevnwA9Oi376JHCi33mO+9UIZ/qxJTLeLSrZ4NQuzt+4RGPmTxAWghK6fb/I
Qxi2tE5JcZPHQNlVU5VvCF6OqqqeBraA6VCglm5BouKgL3rKX5yCwuMF3YTZpGGohtZdO4+7OrLb
iyYDCbw5XmMmoY299yfxMMH2f4jWiWFiacQ+Wr2zHU71brUXgnyZ3yk+oxOF32lW4X3fkMMEDmBE
z9+V6+syIk0LoiU5tKhpdw2Cq20bE2/TaR+T5iBtDvc82gfZcOk9/A6Et/yuVfFkoUZOAXTsq9Kn
asvjJzp5nEIzBZunwmK/8pxcHDwra+Kdumi69Dhvsq2VwVoHBT0g/pbz8yRgbNhjecLMPqFFrg0L
+9V/LJviEhXmWMmqP5IxwKoG3d8ZyqW3Y68T7cSE59LP2OWhSvGeyAx0yHxaFv1Zs5C+g8nNf3YB
R5gP3p23iq+GkprtwvIq2KdAEC+97wV+VU5Dq2BDTjI+21HvnRRS7CKYT2FiVUBeOvcdrnlFrIzd
psKODUWQtLG2QV+2jigvBjKXwuLDQ/pzyxhxeWrlQPeXUaMxzHXd4ADNcnjid52+Q7aZRJP0+EMK
zExbxO/tV4yWG4Oady1kQnaF7S4HpMoWHTsObYqkLOmjhd1ABqpwozF/ROSZ2MOP7YgWDz5mmZEt
EPPJQuCArmVM4926w4E3dD1r3dV3lsu2mtuYsZzyIQl3viL8gITtjVHK/w2gwqQMHf669G5p6fj2
HYBKtHhSWNHz2EvkxVHmeAex5tHjiiyReyRUeDoQCeWs/6LmX6I6EBPZdWLY8AK2fkgwFIHxV89d
lHatfyN9KFlj2f4bkdstypu35dSFtB4BNWdcNv0f41ZvOJhYwtdRsXOT4MgikNvTyylY7ab5MzWJ
oHxd0Y5VNP8YCOVLzmz/w1JW8z7464dZfMMsqylR901ucIb6RhFX+Ctn/1xpJARhFRS3g5GdpO5C
drDxY0Munait2d67WCw/sHrMr0oTH7aiQ30n7ga5et+R4bGlIe5Zefj+k9W5DGlcFtNRmhQAkVnp
VPFnJMqGRW4tzTOfCsfNOjNN18VAWevIEktZN4ftR9/jFaFzqkL61EJvQwyW/6Lr4TOZ9VBWgYsh
h/+c3fs7YdgXutD/j4Y4iWfh8/yk9Bo4luw6Kb9RnJUxx1oYAUNY7wIFe2cMHGfbeAr1u8j8N3ZO
cIqVfoM109ybPOf+UEvJieh5N3OVA7i3uphvqR5hTox18B60NsEmjlJsXFbzjJGoIBLJBpdUBGy+
M26yD9Tw6jHDYPswhcNrlrUcJQNLYCD4oShvfYTz9g6qUHDEmTUdgITyYPYQwTH7OrdYBXL8aFqt
A0NWG2AIhz6VfGcOuHmzi6ctKpjFEJ5AH3Z7dW/Vg6CxAUN18mOevoqkk5RCR9zAAugZwIrsGRmJ
/4RuuDCnKuz7Wwdxypl8lb2vfKJiZuooDuvy6ArDk5s700tUS4f9OyGDAbfbrgutr2pyjsNi/1Z5
NqWelT8Wsz0w0CMzorAJF0s1kWqfw3pl5misoRuvieg16yn/Q2pAlVKhgLsIXPuPcBJE7KT3qg8o
Y3pTt+oiS+3egVVyfwikyt+p9WNEem6r+ASK5mAr17pR7Uxi3QJegYIPSsIhC5fuhRiLMW0t4Cpu
axHmtlhp7iq0D2NMeg9RRkySdH43GJRFLguzYLyaG1iL+ZzFKNHRaf9444Smnenvse9rif6X6aTX
B9OF9hypJZxkCjN23eFY7JUr9ItwagaKHKxDmq21TqUpl/0A5v8+juLlH+7V6BjgKwcLkV0b9izD
mSunr54EFJxJ3vIWV6H3a/W40mEPF+85+RpvTOWr78m1g+mm6iOzVbh1nlHHBOdK4CviNaiK14zz
7LhGleDtW+MDAtzuJS7BxqUBkXFb9Dvo8MfE7rf8An2yXbKSNASYP+XDJNCAJg16c1ITEDIMoK5Z
y3/SIA+aI07bT2vvCHQJ5W+L8v+qlIAJAuQDrTSIh6234lrMy1VsMZ/UMGmc6e+s6+IoqPU2EejD
u2ohyy7TqJf88dlqxuiWPKtxNzONIIeloqaIjYcXjNNHs1DXKMxLNVY7CB5TsuGf1t2EOuE5Qbnz
YiHEJEhErxieyVnkLjAOuqXMH+/WCTckS+bMfS2yskKC5drKZ2nlinvLKcEq0cpNF4obY1Paraw/
S2O4rpquzeg4C2s52/4SfIQmua6rhhq3LObk85oZvPMFx8fWUuRmkyg5J1h3tGE/SIZvcRmbUf4Z
VEfLFa8JMOTcrojMBYxtQfhsDfS0Hpq2s0JVZhHaFvuAPj0Mrf6MNqEEeqCu5IhQfdVyXe6Lzllf
dMYr0Y55cmORA74LK3RTwlvif3i05wvx7GbdLFPNipXYxE3hu2RZuAyie2zHrpu/2Yseb4eMaUQ+
xQ9oKBC5k/8KZXywNM4MBxQGf49JYO+sYHkUBfhVjMHqoer6bRW6HeqRdTm5XQ75ulHvtGzDZryG
kGgfYzlUsLOcfNaHzCKB4ut7yBdPhIb0ZyAaKZKxsGVo598jIkrJOMGnixPaTwVaHnJ8ou7Jtpne
uaEAEFmGK6rzxED+sPoOB3AItX3D7A8fCDhHMuoUpX87JbsgGH0sNU6/tYr6U5EQhFwL9NBAy/bK
CkIdMtvEv1mcXOEKHeK8TWyRRc0TLvK/BZ0PQxRU4+QrFM8VdtINubf8HiJDxnCd9xCOU2dMu7VO
2I/MMriwZm0IrPBlha4DbEtZTPae2pMaEJkJJDFTYnMjwOVtTVbqq2X1BO0yCrRnK1Mr3rcB6cB4
VQr1Vflgo1w6DHpq/vYwad7CsLfeHBQS/jZMTPLBvre6syEfXM8KO3llhks75A7zXTHmDjOL+hot
64y+gyU8QddRZot3xgPlvBWrWzwhTvc3lm/D8XGYH34z4hwuuSPC+3pNvltbvZQl4gencH4EvO/j
ggoO/Htbb0Z7INzXUa9RZ3Y+i7I0RFUm9w4bLWQfnvhaWGP2LJuY+XpP9KOXcapuNKKPV3XN3YAa
omhUw0anQay+cz/5Ixmbnww5cqAGi7slYpQU5d/Q+OdPIme/PWdMHspRcrtBQZlSG+0eS7J2NxfV
zs8qfQCj905xFj2Zubc+k8KZuPiadB7aYxNH+sZqSYOLq+xZAune+W6WH0Hn0qN4Kibdk6hevSge
Ug8jt94KPxKbKqi+RGbX52W2Pkzj/TZcXCex2JK8SCgBDJy0lwBHw/96wWVwjldEbwQpnRbV4IV1
UbIjDd9kU3BH7kf/FungYpFCXE7ruZs1QwyAGBsE74jkkB0TYka4BzIhlpH0ga50b2hGtbcdhGZi
wiiZQQCGvHOwOOw9ObaOeFfmfSLFja5CNDtr86TX4g/hv2uKNftgQ/0Ptrliv4o/rYR7QJnQ/l39
xTwIwnggf99zp7ffQjnZBwcL+hkicqunhZHpqcqlfAyk4Dd2GweDEViUdpvEpIu5Dk6p30l4ZfSA
oqNqDszU3Qs2Y64d5moYF86izWxaEN4KPBNB+zoFXo55sraKF6qF+px1w6/qwC+FWWORPWTXsDq6
wGXEi+lC35dRR5YR86t3RDvtfbgWjr+xl2GIdxPjT7OZSqT0RH/T9PKS28HtiGtg51Lp3S1eK557
t1SUR2HA+dv0DTLhfvVW6BZyZKJg9ZeywJyFPtXq3qEDQs4PpEVGOJ2JpIeojHwAmHhH4PDO9NNW
yQlJoPRWfSvtJjjnSzTIW8TNK4mIiTMskLRwRW/MUnpqn8fX+6ywMj0yAKgAwKuxJiqWQ5X1VV5n
87/SWmm44q72yi/JfN5we8xwCvEosXf8lVZdNqeS7oKeDu7O/IAtZhxSkXnypU/69bHi8Aw+Pdl0
f4B3jC/jKkuV5ljmvX0jXL6HWUdxvIudeeh3JE21j2r2Jyt1ZNa238nYYJXhyA3LSznbxIO7orTn
UynQQezt0THZqVUSO2DSaboKejCCk/xqJa3cDB2RARg7o4SgQDk2aYi2s8WBHboeWPok6W5b5TuE
kowidE/z2hBQUJi5bW+9tWUIVs8jM0t8cEX8ijAs/GbWb3HV40TjK+kH/YxkkJVGMRrSvpJCqPGn
4WbivrRYuzEOwyFGothsHIacIdCPEPt2nA7lHMSXoFkIAbPmOJo/jeL6vpWirv+Mbjz9AevBmj8e
uGa5a1jypz5dt3MJYWHoHfJ213suhjXQKeKIGNddL8Zkq3M2RkcQkE7yyIgCswvCSZukqwLSJt9i
zmthoRnHBot1NcCz3MryWMZYt79LzwpekWLWXIJAnXjAMgeSUYTRcE0HZoA2IVdCa5Z6Pl0L9lE3
2K75lHyESHvKW5HT0vAb+823txT9baScwkbsavnLHmQdg/epoCqsK3SRqCpi8dDZDEd5TY0XHsUy
gnzMjcZOIJkX1edkGP6fGJCRiqRTB3S8YqLZxLTu6r2GJ4Qj3Jb5uAkR/dnHphjAIuAoj4ft6gi7
v18hSb0FNvhD0E5VrA4doa2MPSZi/KDfSNgVPERJdT0pVAzUDjrvlvoNUalXOpJAyEW7imyCEr/z
NiHoDkVSCXArlYsZy185AKpNo9FDttUUagmfq67qGZM6XnkD4NUNNwGPgXtSnSTgmk2TQQ/uaYC2
QphmupTGFzKVdG7hfcsC4T/2zqs5bjXdzn/FNdfGLuBDrrJ9gdC5m93M5A2KpCTknPHr/UCTNPvM
7HPmwhd2uUZTpS2JZAc0vjes9SzpLouXud3ZIlsqf2RfigcWDbq1rUct1XcIXidyeutIbZPdqAp8
0zFrSIaLhcLqK6lr+6VTB5OoKMtQy2MMkYSTGfWhRlgw3oAjwtGRXB1sJZTdFLyvGLVyJnSJYqIO
ZK8FLIYsFm2rxnHT7e3UgFeimQWy2kUfJLiduW5aPe1Pk2jnpG3C5gWcRjK/dZU8BCiPmvAUpOEU
75E3LtMDBUBJNZ4EVr8m2Qw5lZuJHhwMR27oW3KP9GkjcWaK7cBLllwMNem5eCWlMzC54l48leZs
fVYrmG/TIXbSvBFPExFCJZK4FySveXg2SlY8HK8I0VyqUywgcA8bmGtzEL5FNkpmBJBsxZ+4zMYb
eJoq84aqShdS3tD1XpIk0eaTQYM6cjtNw3cGJwWk9BLWiat2pfljsJRJe7GaxsSjZuPWvkWYVYt9
KjfyOtNGkkkoiMa7oBuyrp7RzKLmYy0Yknjj6IzZsdoDHdEe1kBjaQuTUiVBpq6IXSUzcC6gVXQh
62FMP6HPPi+P7rKIewND4lLvX6qsUFuPYYuYDg3ur/m+UlHyccKyfaQ4nFDvMtphDfE6G/MQPAFP
scddMg1tdtYKDbWKTkwUHFRUmDrvAfrX7ZQbgvCrOrRJWbLC9ptu2MPkAQZhQy6NEY7/LLZadR82
lTZ6jKvHG+LoqfGTKLYvQ6hhOGdI3YcohgV5W+gQE+v7MIZTeVQI331Eys3yjNeSAkYiqoEKIQSy
dBuHZcq25qKjtjR0ShF3iKMm2jJOSme/IyGNpGa1ppVCgt99TL1Fi6Abqwg1xjCO5Af9lHVowgBR
mV2DBK0oksLdJEudwaDclHGytY2p+QOOjWGnV6tb0mgVDmmBhn/EXF1icm05cjFjd838FqFxxRAX
yamK9DEZui1i5Knf6GUTaYdkakINi2WXUX1IejC7As8BIw6WxVioE1RQRT91lQvWSsl9VQ6XLwPh
bsQ5PbGE1qAAPdmS3Z9LoSClzLJaqS9zb6liz3WcxpuuLY0PTc/VzIdg3HbUevj4dhWt9Bcv01Sz
H02tz3JW4y+NHFDkwpqkE+Aga3yW+VnLHUDRdjvi2h/9TI/jDG92C36R0XffnxE5AaCagokeBLWk
UO+pyLmr/mn1sP1/N9+fVl/av3bzQYXoPopfzXzrv/+zmW+17AkNVAPCUkuHFSn+auazrN9w0MmU
QEKlDcLt96uZj1Ex4miBZMzW2S/8zcwnjN8Mcjb4nwFfHnuM+HfMfKhKoNH/PeVAEopmapaq2r+L
pICjGmj4wcQOg+t4KHVV82LVTgUi9TrfRVbcQNIgaq8pojUintE5OBxoytBDgaZ3TzFu7GdJ1l8i
TU9IoYL5bTtZN5HkhK7fSoiLNqNbR2OZMZgxB2K4DZRhFrnJlRcxyXyblCp6x1xm3FuSbSCV1ZDu
o4NWe4WY3rKyHpaxZY7aYasJT5w5+qElaJ4NlwkCl4yjTsEx3LO2SGSATSSma4gd6BYO+iDC59oC
Or+D2Eqoem9EgQZ5rW42ilbN90ajz/FVEkWMj1mt4adKjWljuljmBAm/MXeAK6DZkOKuWQDsciVZ
+4zlitZwPKg2wq9AzRpX1uoMUa1RnJlnZe9E1c0HXdPsEwnJ8c6Y4J6hx8QJgpC1dBWcXJ8BLvLN
vA7f8OmPlAtReW6jfDqGeUY6qyK2uBu0W2gytq7NHAWk0gn0caq69Fu9nsRuHIEeFdQONjVbo0H2
qC0Efqzqrd2s6yyzMiM23rJYKqGfhdqJ2L/6SH/R3mi2HgBjoWYIwh5/i7xsgVwgZ7AYqoSafi4M
dfoK2LIz85nni5a2w8HMutnPUkl7rCyzuFt0ZrNsVmI4/IZke7k11C9dJusHKAkY7RBnmnvgZSFK
l8os9nmqTY9lPgCoYu/1JOP13JjL6lgp0+W2cGVyb06z1ueGFk8eh3x7jxSG+b0yrKNACGGtB5R6
2arIPpxJyjSuH7k+1km3I18YhhIbiz3T+I5EtBTfQChrLyYsKI/z9EXCRHZkTqSdxxylZzD0GIAW
btROOtR0rqAa3bDDIDJwBO00XgAHO6TlRrnxknAPh8AaaTuTmHJ2vTg0NXo0Ey2MxPKpc/Vcog+X
9FHFQ1BbwchQnSfDPLPUvsH+hNM/hnOFT5505jm2lK1N9gYkF0Obz0wFpKPap+wmF8hILZqMnzQO
Nujgi7IJwj2Na38dDSm4jxedwNNFVzh9wiAjJnhhmX7Xz1PY+CGMqXIPwsi0GEQnKgooJCTHIsqV
M6nny7Opw8i+lLiJql0fhsopa3T5MbYNadnGBcNiai0Wk7opa8p9Q46gyepJ2KLbEHevgLvFDSLx
lXXIdD011sB1vTyM1TRtitAib1RVNOkmQpPxvRDmVlZ/fuzGWkbhrHdUakl1jkVr4RSey54JrkLA
OrlC3VZFYJeD+UgLXxm15Cz1UMFMeSyOGS0fJiAk+GxteItI59JqaBcLqK2RirbzUT1JTwRjFGeY
2quQppPvNb0U3JTQ6+OmQVnhqIU97g190Pcqouof5mwHt1AJ8sabq048IqLpqMyzTihepMyW6Qfo
D0rgLUFzV+tEKRA1rIQ6UIZKpCBv+umrl0xMXhbyU6ftpOyK6G4+9FmCJjOJVxn51La4oYWql3eL
UKRbaQhzw4QHJR80r3Yro4pHvU0VjH9glMhjSNj4OgSwTSP34VB576wE7ieREAU7PYYVsmo1TLbi
dfyZjJZ25eKaT6I2SZjoyoWRXmoAlQDMmNjIO4VAQRKzpmqprY4qfsVrlyVcc0ZNLnTG6lxh7DOI
0wzTWHE7K038osKCt7XbHM6MNAbo5cc0uyAqNk/yUOOLzhiysDCdNQ+wI0KuKYKMJOo+vw1hu6Yf
UNzu8XFAvoMbFoPJiNtTbkkETBKZN/N5HFAJ08Pel614MmMzfjDsfHqrLKP+tKgcEXDpktgNwTR+
//dLE+4y/Po9O+D/1og0RSeX5V/XJOey+Pgqf61Jfn7Bn4sS8zdNtU3bpiIxWO/CDPxrUcLfILpi
6s7YhfhLofydMKCp1CtrnKZJ5JZqMST4W1Gy/pUgbZGoHQ2QoKwq/05RYmt8p1+KElPAL6DgEKSL
CeomIX6HGDCZlc3BMA9OLW4tSGOvP950b3aXDUg/b9idZ5NVObfHB1BFh9Fn97EF1nG3zJsFlDRC
1CMJmwIqiLtVt+xo8Ge/Mpo99BtWKyTnvmJyOQw+rraQAugg995kOe3lufVR2+3ynelbm6U5zTC7
KjSaxk7klNy73FUr+joH9Wvh5OdBvycDkP2gC7FuM3gWMucN2w5aSK93bz2P4ta7gW972TbaG360
jb3UKY8Rml7XmE8MAcBrOs/sGU/yRdyyvczTAa61EQdgVVtqAU9/O2I345tInvyi7ZpD5ovPeBP4
/e6ZPu2BgbCz/oSAtu4OXJl6CjYq4l7Tke+HN3Hu3d65oYL0lTtu27rzfLg9P9vO+bj+x+w2p2zf
+u9I5R3TaU7NiRvfYT3AnGPu5M7r5vExdD4nrzp1Xu/n9/hHnPS5xowAKbM1nSORmtiQTbTBDPGd
/jnaFFDQ+N6m8x47j7xWTrLvvI4/I4Tty3ZYOGF2dT6bNyDu95zZDjp4J7zMCPriJ2Qm9+Ak423C
/YSADsjdrDluiLi2nPG77kiAC+a6Ut2gw9f5upN+i6+hW23bXe8odziYcXv4Ue6Lu5jn3h74ZVh3
o3ltXlkpe5YXn8I918Hz5NObe8Z7hlLSUdkO0BEii3CL8VojCL2iMpJaN71VnxprfJKevxOulLra
d9Tct37bbzOv+zLgVabOsYh521R9/86ZraMbJ3+C93pgq/d9OOuOlG6Z0LRb1CsvBbpDGG1PKs+G
F+48sCb1m/dwP2Ueq17QvNH+WkT7t2baRz/6yUkwTREEsAn97oiX01NPzdv8PrYOblxS2hu26PUu
0hAygRgKPWXcstw2T7D6huGFtHA9u9g3PM1etbVesDKfxFl9aE7jtn8yzKv0aX+CjPBkC2am7bDC
4zfyIb1EnnSHH9pNpPM4+jIzfnhUjqwzuAWS4PJ7CAts7IxqO57MfTF56DyUyOfIngtfKGe13fc4
98FG/FhZ0RSyNs6cTfXYI8Ny9FN31/I9yj0m1x4pc7RTveAQXZM9UcmU7D+CG9/S+4Ql7FyvpwOP
v3blB+JouAWU6H0jJ3pFQlA9FvDgVZf+vf1hvBvn/Bht7X1gbTJWaz5i2I3EBQZZIpZ8/avlqy1P
2XqRb4ImxRG8CW8lTisEiKQl9s70ylVXs8l7Ua4pOqQ3kHlO8CB/JRsHQIhD4NVOOw+qu+bZu/oX
T8x2ik206TfXeSdsx8UoKK+bLgeZ7eBhtLgLnqQNaDI+wbL6NL+AKWtlp/3kcQVuVbjVK3OwgBL0
Nbgl1/A4fTMsv/4ufSKRwrSMuRzgcT3t0BaFLysRan4Uqqfs5nOx0dzN7EPERui6X7y7aqMfPyWn
PfOxiY/Jt/RiHNA9Gh+Fpzgp0UK8JLA+rLfsM5ecZiferji6PhAvNk6RXMW9eo3tJzXZD+Jtmfed
q9zUs3izThXlFeczYpAvea8sZ+vOx461tV6JJDjnp8EF5/Qprnv1fmu6yiX6oV6s6+Cq/vygHi71
PtmVCJQdObw30z0JJtqz1vCEmgs6ZrbsHrdl/+Mj2iGutvey8xDtyusBrr774ldO5Fxmz9dvoAC/
yHPzQhdQ9InfObKnvRYfbyo3c6hphTNvOr/3CEH+IN7dsfgTxcU75mc73V388XQRG8W9IOd6biNP
u1sOPAU2dm6+L0+91/nWXbmX+SdIlBy8Dq7hwQew+Tf2Fmsp1dBh9HhA/Ho5KS4q6XIXo4dT9wTh
pGfjLYVZdeh+6LrDb7Mfb+b256O4dM+z4rbHbMv05xnrL/fFwYFR0J7qEyNyuh1QFc7wIxGH1mOF
yYZ6ceEjOOx11ueEPd6pTzZzUm4zHFXdAeB5cJflHkWhAoFm03t8DUPnbbZ63DxCGMhZ0eWz9hUy
eavQoPnhVd++SWeF52DTRDkzJfKWq9IztwhAvQ/14wmo7+HB3f2Q9kXviaNxtDZPlwIYPAnr9BYf
upvuG85N86xc0tGdr6hevX5Te7h/t+v/O1+6mZUrvXPG8vBNpClO+Fh8wONuyUs58aCsV2rTy3iS
yVRkGeWQ112/z2gFvw0aE3WPjjbW7gL/ZmPS4vjKtnN8N4Q7reKc098yHjIuS3ZxLdA/aacOO5tJ
ocyS/ICK788Mon9rpvX/VuG4Fnv/um7E8Ft8j3+tG9d//xcwlaL/RvqtphKs+HOUxdDoz2AqRdF+
Y0dq2Sb4FtM2LGrTv4Cp9N+YQVJU8scawZ3amjf512Dd32RZpdgEIqVCd6Aa/XfKRmXNHfz7KAsU
FZG6QqiqqtnMzixtZUn9Ep+5gKSJNGXM9wsgS3ZUTxJ7aZ9JF4eUPT+P7OYcOzmlw571aLo32f/s
lqVaK4/3X14ypqor//7XWNx/HKr95ZEwoxMGW5P1ef/jI+lhR+cBDJJ9lY57GnbsFEKL33TGw/8J
IuufPmleQ0G5bGrMEX83x8M+oMpRDj6jkwPaXk7eSZymwFB3ahMpmypAI5qGI6LQNTl8iUskEyQq
bhbBhApdhe3/8VOnSv+PbwMlOzNLlQKekSCzy1/fBjJo9C7WbWnXrXk68YxRPthZtlI8gBUc/DRa
jmnfJSjPFTjnTAt0zSstWT7arKe2ihbnRyCWsO3mNry3I/0jbEnDq/dD1m5QKG5amLVADT8YYysZ
RJyo/QYhXsNtl1NQVPNJ67bCEt2urwXbQzQWtWS8gMk3/GX1sff5AZoyHsSnniUB3ARpugTgoRY4
NGct2dt4sn8ogoqRIMz+c+2kOzm59IHUICuUIO6Hy0meZFSdiEfz5LGfjpF9CWU197Hl7En/fFiI
NHJEiFAT5PalHPq9YXYBhRa18pANDwppZEetlOqrlaNC6WbFuEZ1k5xnIyLxDYI6yTtV7clRM39G
y5K9lLHp6wM+KX2O8L2WCEbq/Fwby7kIzRjWAW3InL+OegBaeLQSnNUwE0zjbEQ2TDAb81eODtEy
1gVDfw3M6mlUI83He80qNGHg4hL6lVISEfyDq7EtvSKn92rGqPH1iNs2oqXgCOYR+INlU1NAyl3o
sEBSW0Mmb4ZseSeaV2+doQ4KppRAFaRxhHsg2kPRy/Ot7JQX+OW62zfyodEq6Sw1yzdUVeHFRLTE
FMtmxx7OzNNyPM00GQQx8UlOZmXa5ixit0jnrINBYJJXByWirAbRMmmHTOvi3HCrn378VZdcEizT
ZiCWgKpt4aV8JXZ1UXM+GIv+NC/KoZC1vSri1J/z/F015ecm6l7RMWpkg0Lot2YDeaYxxruC8EE3
lFHul1KvHBecKkxaeV+jtpB3s5zTQ0z5Ai8E9VvaWPU57VJSQPv2EXsjBCddik6BWJL7EujzU5cp
9ic0Uulq5/itkDMus9NKo3UwtSb6agPR3sEJM3H7oWQHpCyr722Y2McQi9GB3xgMiQIz2kcSl32y
SOGLUmvBvYoXk6z7Up8/kZ+LC/T96M6WGx22tgCDkMkpMztD4kUzU2E/2EOEjjVD9YRuWkGdW6n6
p53PCH2qSRT7rKiGK7aMaW8bOLM6HbB2p7TWHhYx6QyhNN53WrsQhaPQfCwEkXwUybz8QPQfoIwG
zkYiz5foFeNFlrXmAw5NcV2jPvb9Ehn34xSO5xzMMSkOQDbyVBrOhIUsoTNKVXnUdd0+tZVZbueF
TBcAJsLSL9bcdLtqluenqo7VKyZCWqtkRnUbjl9pa9S5I8x8/J4J9QyAOnpYKgVNcQ3yCEjhTgFD
QOKLPTUaWZh61X3VuvytJ3Hgo5C7D32q7gBTMbSq/AjjyzapJfQ4+QCTXuux3bfvxci9Cz+hX9kR
nN58ek6JMds1Sj+9mJNy6AZhXpfixVj/fbUM5JX1TKezY5UlNE1V+6QqTPLAyu+wOPtAUs6KpL8S
U5TGzrwSx9tV1SWGsfYs7X02Z3nbafU3XhLVA+fg4wPr/UxjHFsx6sdxSuBO6hXEnG3ExNi/Owz1
tAFWsBTdXTAsOxUnA4gpFhVckyvYvJceA7kiA2urI33gTquUbJ0/Sd/s3U6x3bKNPWXaKKi2nJha
1IJCsqTKS6UylWTkEYcvJEW4wTjs+3FNXleP8bRsKqxXY2R6S7kZq5d6OGJmRGSN0F2kDtYHrOXo
sPT+qx8L0xnSbrvUEqyI2mGvP4pdaiLDzXh4Q38WKCGS5CDwzIaJiWGmcWv9I8KpWPbRLpSLaCeM
yti1uFYQQ7gJ7ibgsIXYRy2r6KVnJVNX4P/73aI+oLpDbklDNPyQyCv1ZyCCYd05EnfYQe6PIVim
UWO+EgfXHhYrMVc2QPFmA6cNbC5+BuIBnC7nkQCDxuhQuUxV/YSot8wssXEg85FMUiw0J5ZvIbAU
W60U31hPmmXZZvOjyQ2tT+6SSjuyJHGy4TGL4k/V+m6UEh0FzoBthefLC6Lk0kxn9FgP0lSbPqVs
5pqKdI1ES0jrYp0nNK1TiGC4DPLvUDJoHA1AQCwfLk2hHLmBuH98lgPc+Y9nuSUUneGeBX5TNZkG
/nqWK6YSDbpepvt4Irq6jCmdsB1qxDnV3DqqRn8uCgh1ein5YXqoUO9CrbVexdyyzp+2VIybdjBs
31bKcN+N26xDspnnBeOFEryJVgivCmuPpUbpjbJU3iu6UK59UbfcFbVPqE539cK2pUyU18BeDZIy
Tk+h7LBxYwvT6k1rtE+JtA4vBsjF6IAgPugWbwMWelnThhsACSQYpuUmCoKdSVgX9i7CH2GgPzed
xgCP2OY30Uos5JPyMKtQxee+2ejJ8AL21gX8cUhj4jQaIR6URcyODXT7jGPybE8aIhZULeS0AmNb
PR9TelB6aWOx3thh7LNJtuJkQqowo3ln4JJxuHYlBswyD5QHrhVEuQXYANwXjdpZm3l96uZCSFUz
DZwe4F0G+36se1IClIk8qZZ4L42BR8OtqJeity6TTjGa7MhuvFynVplm+9KgIiRJ9UkGLxH1cAOF
WqPl3pbtlyFGyVmkOKDTTst9X8ISD2WwQFNr79pS7ChUX4e5u4tT8Z0c0J/xNRAY2DOtlCx3rDWY
AgYbQnQFO/IVVpe4+hRyRDcyI40AFERblysx6x2wGXtZIrjGDhsNEm0v70XEK0U93BhhzpwnfIXI
IW+HlmBUqAYAgFpgWpqlkZ+87nfj+tKGxCJYpIX73DhCX26Dq9AXJroa/6A0nk2FC8RGhuzLcW49
d73R+mJO3kUpM6Biu+RgAYMsAyV7WVQGjpDhqcJMfKKlEAfod4Zbj8WrXg0fVWtqTwQUfE6yUm9w
p2deohLNNvS+ZbO7wKTIXUX1Y6Svsyy2o0SvXssgs5lwmPWXxsSwT+dbpsi+FFHEIXdiUhWpHvk6
BynHAsPhdYyUAh9VINOlj/eBxJBb7jtcrdIBzsBFxjOtlR3XAKQxeeiEZ6MqQXR2vyQKAKF4RF6c
7exMPIslvp9U40x74EoDB9aUvFhFc2yVB2EX+3D6FkbilInJRYiyzQaExLqHwBXHGDjDxdOHZk+s
9ZmWx4dvjeIeRV0U7c3ygRBKvxw1v8AGoDNssHAiTOaryv4UyY4vaoijvey2fesa+alkdMI8clH2
Ujbd0tp+tmCxweaww/KKAhzy0lbTv5ugMFQidaXzGvOJhEYlRZva4FQBLjCiy+re7ZvtPIy0L4sv
L56MwEme3tmZ9Qji6rQ/9fVdWg2bEtHsUr/r1vyhRR9V/02CqdTjCYZpaCbfOkkmH/IaKk9Nx8yQ
TbJMyi7O0KlCzidVO9Q5Y/gtKdh+Rz+mBcZUvKm6b/E40RoQT4l5TQwbqzqgWf4pvyIunkjqoeLi
we2pGd0lz7n/KJ0HV5QRr3DXc0Oohi/ZfOreM+bdKl2MaA5dgOo1dW0g3ROZwGgTObkvFTPUIOMV
Rr1AqIVn2WBDYIQJ+ahxbmKHYbKrHWLZ9iTqr4SCPg25aod81Qu5ePYp6W5q/aXnC6bmlbKxlRa+
D2IlCwkZGYvYlS1/ZrovDGygqM26gDQC8PNABgQT1BxhZ43bg7RUDXihzSQ8TTZUyvc6I9AmfKAI
8wfLgkvMmFcW3qRiDKuHTQWovSXfkZDZXFkg4fmLjemeKzCDLtdP4262sQ3HwksbKnMxH4miG8IG
/6jk9LZ8GhbrEK5Jekyrm2cjyFy2u2eRpHekKPgTAzRdPs15gx65OQLT5WNVeqBMdsug+Uvi6xq0
u5KgJZ2dRWwcAEN4hnHEm7zePc5rVpqh3SXiXVFiN88VD1TWDe382SYgoLgjY89Zwi+9tDbpeCZc
0ismhksyQ/sxQPd6AWqwFQgUnXbBA04CQu828I+RYGf2lhkKo2sV33bVVBdssz42IXmbpzHQK+uG
qf0xDoBRzujSNmFPHyGH5H7k3RoJEc2bdBiQIyxrIjO16UwRNOXlc96EP+q8O49htBzibHyYNOgW
gYJJr8zS/FANq5r4cQbAoorh2oABso2tpIXsNKTmWGLbJLlsK+PTATqJ31DKvgcLd5qEB9nFuL6N
xNKelbbO2HHn2//eGmi6Se9L93XQNJcFifk5E7X9Wtd4ysIkWXuxXELjrWUZP7oON3kX23ssNupV
tab4PVUC60jMWLLFNtYd/7j8UMQ6Kvj7RIcZDqZPpFNEqWiclcqKO/+1/KjqScrngtzzCoVp7o1m
Pd3TG3asyxWLP+yrQ7D2J4sFfaRq5OGaKVjWeVYxN6+1pwnW7iZf+5zgZ8tjrd1P8bMRSn42RdLa
HwVrp6StPRMAG3GZ1j5K+9lSVQTo3JP9HOFsmdpvlpTgXSaaiMAa9vGHlgC7Y0zE53trUqkClNCI
WVOi7g5HbPSVWrp1UCVqBj1G6OiUTSNddcionyHwv6e+k5L7Kgfsgs+Uj6/SP6YyLVpa5c3ZMsjq
NNbeclm7zCXS2k0gdOQIeHPo8acKnUE3L9INMnD/1aXl8FCo9ouWCwnaObfXSnsFxmhDfAuvaQcU
XEfeXWTDx2IgCNcIbjtOxCa45hBgEqXNyRMfFzODC7z/ct+i02pod2Ml5AwTEXfRjry01nyZsoZz
SR1eU3yLXJyEMCZ7JIb9azS3Q+k2U2b6CxAEMlDn1D6gy1dMBwLNkPqWxG6ENAGkr5FYEUezXdvt
LedyemjXlo7sJfVarm2euTZ85c/eb/rZBwLjKTlFaA7HaClxq60dI8qk4RytbWS2NpQoxMZztzaZ
/dpuErxZXJe1BVXWZhQ/S/E10J+i8w12+dqyzmvzqq5t7B9fvYw1f7l2f84ATUaADDhR6aHyW//+
l2mkibV1tmVCtoJyxJum26+jlcd+U2l7dNgmbj2Y+Z1sPP3xj/0n07d/+LG/+8hIRormuJ6z/ViX
UGt16iolbVUkvtbtj3/SPxly/vqTzN8t6XsFTXnaQDuOovETPzoZS1A8+sX8hmHsP3lWyj82Iuud
AO0SGuH1tWTMKf/uaf39ThWRcXLM1jsOH3XrqK13oW69HxXrnWkwxpB4R+5W2LzyvRSvt7A5bJVt
ut7X5JGwrP8zC4L/WsrF9nt5+aB5+71IZV1XfIHgaOIw6tq/SXK9j+7jH/6DWiHu5lv/vZnvv7d9
1v2v/8FXht9Z3nQf/9W//G/ff36Xx7n6/j//9FX2BQro++8hwQO/rgU03u9/vUZwP/LP8lv88fuv
+GvChfmbwYRY6EQ72OqqfP3LHkEWvzHAt4RG02kqnNR/2yOwYTAQg3AM2OaqD+Gs+MsagXwLZZWz
6Mz/VU0zhflvrRHW6/bvhw6aM3sdpdtAcw2DdcbPQ+mXD65dtzlGwKnf8eEBt1RnvWebgIviac3t
VdXmwq2OrWykw4IwcvBzVhY9//Ji/ZMFwirw/f2DUE10uZpu4pPT1fXvf3kQhQWPlsSAbofFarWN
kJcpAZ7CyhHNpE/AepfpCqvhkws6wxHTjZhgBmyxbtMV8VOe4gT744cEQ/Z3j8mUNVlnhWMhaOZY
1n+31bD1cAIHlEIPq8xMBuZu0VlCBKKl66I6f53GlQ1QwF1m6AWTE8I/7PwYqvDoTZpoQMkDja/d
QRHmuEklqY3J/AXP/jHqdfgD7RHHKmhQukP8wma1NVG0EVnTTctrhmrwBFS2/xqruMF2q6HdA4Cl
FtauCy26IFGKbKd0ZVuf1SCdBlfqVPt1biXrlJnNdw1i/w8VknLhrBeSftPyMQj9OKOiXfk8I3IQ
y5KMQ5GWYnBAVdbJLlZq6yLbA4pNe1QUMDEpATxHJRyNfFvq04CfjMw29vPWwj5XLFJVo54RyjeT
sMyU+Xtk85QazhhfaEHe+l3eqLVn91XI3jOAMbUZJjLMEVgzGnbKtqxzBPrp+C2rV3cGdp63UC1R
MYoMsumGyFsSeSOoaSgWGpqhPMjLV6kysN/YrY2hT28Xboh8UxjWDKVJ3mpEguomjHg8etgPNplI
Va46Wi5Xe8ECAe+hJjCgm8iIPxi9I/Qm4L1dXdP4TngOODppxCUTZQ3dC00Dn+nJhznefC7Y9bAD
Kl0T71JIq9UpUZW88hneUkfgGdH2zAuW+trWOjMaO2iiHJLZKO4A98/fg5jg6i3udxlURYwdEAWt
pHlBGMh7qDVlfhrnUHsbmwUFF0Vzc9K0JvViqzBwyxhCeV6LtG6DZzq5LcGgfjUAIS6zBDaIgeWY
P2kRznc2zyyboP+HcurNkyldSEHKNXdKmLfzxiBp3hQZKpcyVhJe/0kYR6GxUKPxLfPsOAT5pDM/
7clwN+iEUON0OciWZlKWz74ewfr2yyTFDIr5oWuh0+MHNMfHqiMk0LXlAM+PMczNVgxo37zRaAuu
6yUpHrmbscu2A8ZhWO4BCrgdl1+Y+FKhddrjUmWhOMVzQYRHwylHDkNjsCpvB/SljKqLkd3ZmLDI
76SqCXCBTfTTed7AuqXExLU8RaNrZ0ZEd5pZ8w9mnMsJ4lmNr9LC8ubLcBRL5LEdAbQLwBUVaF7Z
DBSZvY7+ju7r1M16qN8mqrfZ0SYWMa5SzVbD4y31F4uYNYjH0XOV0yIk43du4jD4CJHwe4bsH9iY
HpJerBumPXujT8x8w16FV3Am5u6rC/AUN4c+0MQ5xV+J35KUFgu7TDhPP0zAApioZbirRt5sGnt0
KI+9ORjn2NH5TMWp4QGB+yZXE2J52wl5gWY9Pixduyka81zhlCYthKznfLqZ3XBKTDxEgfJYNhKJ
l7Sv4JfWuL0u0dINCxqHVEUaPXlTRVUMhvNRttv7PkVwBC1pYqt7MqflUFajwUcCgxrhMsYquSqV
H12sTa8WunSh8AwsPdqhkC77ljcORlKoSEwPcAKZqFGi5MSu89CY+NlUSKBQR3Xt0QqZ+9g6NlEb
mIs9psytTGh7pcmrLPfQJDXS+KK5dNO6OSqDnHl6EwErke7lsukdqUb/tdi30hpbv4hRTw75jBJ3
mt6bHIJwYlU3paR/iGb9pc0hiMrZHdAagFhjl26xRMEcbKvALYt0ORaadleIV31E3RwruwXwe5Mq
8reFHlUooTvTH7lZCWYQyzK2OJBD/5u9M1luG+nW7av8ceaoQN8MzuAS7ElJVG9rgpBlGX3f4+nv
gl23SoJF8lqzE3Fq6LJBNJk7M/f+9vp2+CKVFzD+UBq1sf8gWZi4Z9qlVUZLYaBJm/xqPa/VLIcW
O1QhaAVqFZnXoeOO242mwIsi/Qdrs8yv6Ym4dwrlWiuTLbLy56arttAosh+AZ8KFhJfJV0fsyD2p
vozcTwIS2NY4gYt5tFK02FoUrnIT10i7Fb2c0Rd8W7rQ0SPHvBM6mdQeRHEXEvotNMCZnGKKIraL
XqLbc0kSzBaV7IcL8n1uqP0NxN2l1dMGmkkgfkjRQtPKlHpjdf1VKXTKDOjKvLasa4g/j20Aam1k
FhNW9ooiP0h6fOsQsWcU6kmSQYdsyBXbUhlWz8PgX+pZcCWribD0+hez+C7hv5OXxYWFA0+bZP2q
dKx0bzoKbrNtQJ9vaZX5F6GVdkFK/xs597WVOVe4MMAtUDCM/Nb3YByMwldsvRTv8Q5dlU1yWdMj
/UTPDWmxTFT2ST3AYhQbSD7UetT6QqIE5EbwJVIJC2F24Zw54Y0vrYS8AlDnx8bFaBwrDsO85lRp
zGh43GeKu4/oLCMtrdI87S9SsdiGMllOQ/2qiN2+DFVSQ0APaTtPUOAOcIGthASkXwdrAfU+5nn7
1nCv+toNtoNqfZE6JV/5dDaC7nFxyhBxZ1kKnBKvRR9/uCojUYXKvkr2Ado9+iEimxC26lLj3gFz
ckEdYy8rKaxlMbuHvTzYFQyDgZwzfBf6HjO/8VfAJOdmFHQ3uQoOgDsXCrtyy7skqzRaPEefltR0
ojsBbBVEmS+DYG3olv5KcXzTNCD1XL3R6d1E0SYXyFA1RwsEOvlr+boTy4OJ0gHorihkyprAqtCd
apGyf7D0wCYfJZHhD71FITWrXMbVvvAt9K7AEEV3IwbgBVrnoddF2KR5uVbQruwaoby3cLLF9Mya
lx0yRUxAxj7z7FAYjkZBbtgJ/G/NB2hDRzxZMJ/1XtS7i8AR03AX0/yCmlq7k4wgomjib91CVW0q
bP53oNq7ukgBudGQJA5jglc13TkwlNQIVd/OPCNegb7ykK+C3sfHJJEv5D5mTcJAqbHhxbaL3HV8
5BG69MIDXulFHK8sRR5Yy7X7RHFrti7mj1xArdorgIBsF7wbdlArIEf+CgLnrs/ErRSUcAJ14Yrt
mPEoh/2r3Ba7IofnmjTCheMa5qFL625NC9Ke8JscfC3LXywzKGZd5FyBpEO0VyRLQzNss0TkJ8jL
wevgILoWfHaX2MA+FChXvWbxKlC8YpOO5fISXM9IQf9RltGcLLeoNnu679gUQWC3URuTVpgrIR2s
dXbnJ+1GCvSZGiYsLHL/HAhpeNDc+ADdIJDnRdYy1nC6bQPxe4+fheq+wFfaG4G3aON6q6fFQ8Ly
ZStqs6bh7Huvxf2qkvAppfeXST8ADpSussLyviSjMlNkN2NksKTETMaNsq9mZey5zzUoM8K+thEr
DQx7NdAgF5q7XnQXwIfnQxuH94Znarc91De2oWmZPURdDqdJzjvYzXAgg1ehTKkNBULkBMsq9oPr
tui9zMYCC0FB7AYVa3SoKCu1JGuL3DFHoKk1hoFVbybAS01j82tgdIib0tAt7V4szauiaoUfQQ5Y
di2WzHh8RkY1t1K3ZIFkIVTtpITvuonZMbLtoc04W4Wi4bPfAt9Do2BaDl/MJIu/mHrHMUAR2q+u
bAKLxHvom16J0WsSDd197lAryjI69fCXjYa90ioxTkp9oaKfUAx1VGpkNZCyoCU0NvjP8S5N1LdW
ZajPriWwc4dCQ21cH3RlE1YCbhL+UEKd80MqSqteaTMwkxbVXRVDJpgQVRsgeC0q1MO82uwiwaaW
+WJ4o4lMMcKSQHHnt2Fc4b9nqEnjLnOny58h0qEgpj+GfWRioC12VUgDullYNASQhd8kgRBe4W9d
XAV4tqZ2LUWRcBlbGNcs0UCY8mqoq+42y0TrvqkAh9u+I0Kow+Ze3oF7Dzu0EzHE/YY2OTjbA7yT
sVoMjBEubGeHbgWH20ArQVkxdEU6HGqTOkQnmtXBCvuMXbIgu7JdhoJ57ddOxxaK1BV1NsfC4hUz
W2IGW6RkrmkC4y716E3bVoo3PKqp02Yr0ZGEVwkcIhrRxKuv+wASw7xkE0hNCQcioEM0MsLWpGss
sodAqMlbe51wC6Dqm+Mp8V5MLRCIrbrpzFjQF5kh1IdIy73vzPS6xv7IKDBuF3MXr4nCDL7VMXHR
zmO9XVW9G78OJi1ZM6Pt8GjmTKITqXBvdBb0zoXgwaQ2lOdqSG/6Osc6kRoMtLrALsswyBB1qf2l
UtP7OG+Ttud8GhaqhEgjLb5hdk+VKyz6QLjKAgXqrez4FHvzBpB1EgMKp3+upAtW0evMm0Grt+K1
I+nO17gVLDrzW5+2gMGEhRCqbLHt1h+oMAMA9b+Fni/7czN10DlESajoMxH/Yh8grKl9aWlcpR8t
sFJtEcp1c4GoKUnmnuuhA6LZLcYB2pGgkitBXQ9fNCB+t3qeYNQSJS7nkbxRqE9anhlXawFtSD6P
2S7diX7m3eYYhH2LOzhhHjwsj/IhTZobVxldOdqizl9z34TKIZSx81QoDcW1HgXhD+DVsFE0P22e
QAZl6KPhgX8lQgXVQuR4Y4FWFFXWMhhOxGLNzF+aKHVeXZRP1NCVlriHXxyo+hxLzGReCAWeT42c
w6aPcUnG3Nfz82e3D+GrkJgS0aHkFiusG2rJQXcDDsEDXcYzoR7868JsqtEFrgVfg2atbOy+0vMH
LdCLdmmCknt2Cy20bEpW1k7zhr6zISijLawHXfzK7w8B+0awNGeSJZMsLCkSFbtVU9Zpr5Jxch1z
p2/SN4osiBSr63KtRbKzSSGlo3iXrBWxyZ2fzsu8z4zSpjX+FLovXcLfFQktat23PwVWxwR6rZfr
gL8y14CK24ZMveNPf0WTVN0ySErRniXrk18JWgCwSCTR1RSKsGQRpbgJ/vbMr4xXeZt6A/BNaond
I5kvQ0TU9f5ZBCXUssKkOIsGGTWUVaOTB1VTHwYAOPc+x4c7etC6qz9+NjTzPJtiyBY78lFX/OZj
RWwWsFdvkvWgc6yjFORC7guSMbn5TwL0g5ze7x9Ko+kYIbRGclOhWe79z0AosuouFJO171EHMORk
ZLR24f70r3zwCtWfiXJT1Q26+yZZecrQnmk01HNr02uXCZq+O92Rmk2PBPJQOJ40A4ofbk//6O/D
XVOhEeAmgx+vSG/1+0ezILyzsAKvkQXYQQVbZ/SRKhKwVq0Wp39qUlZhuKP+wxXEQo4EzUCfPJ8W
ID7KxPEsFAnpqx4G5J9UtQSGV6qWcN3oNd5HSuKVSygsZvfnk01TNdKyhm6ihvqpxn4zVCS/biqB
pXEtDpG/DayOXIjf12d0V7+PFBTzpmgqTGhVZWS+f5350IlynpcQ6YtAWiJG/epauIKcfpEf/IjO
fyObgm9nTh/F5ZxUB5CWwcQkHN1JpT6aZfDnI4OoQVoeYbEKBMaajIyq7PLeUAp4CbpK1iOutKs6
DujHrv3wTMHtt5w5kdBQRNMAbahBopg+kY8bmZjkXonRkFi0s9yH0yUGLQ6Gpp5Vt4IKjBqJaKrf
e73Cya0jF/VdCfognqWcN3I7NCitnglpv49XviGlDIUOb45q0uRbDvQxwqDzyzVL3jezR7/ZUIfX
zZded18lhbNsLORnIs3YUjGJo/yoydhhTdEkw5j8qFzHUqZhT7HOmK5LFSb8hQrWeCvLjrftglK+
LkozXMhpZaHHBwlnZdGwyzxPvlKUyNiaKkcA38jbS0SOZOzlGHUDW6x2mYM1PzOjxyEwCfo0CYgK
ZReeGyHX+9EO1MrvtZIZbckqPXWOm1zFbUGzqlI52YVlqdi+nR76v4crJAWyLI9UFpAiPwsdb2ax
xk5HhjXRrBOwvKskT62lpIlYH/K3f03lP2of+v8r/f1PM7hX5TcvfSwv/l02HOuX//1ft4X/n/1z
Er4vAPJPfhUATemvcZ5SYxNZDn8Z2f+qABrWX7R9Ey0MVRd/lQb/biSy/iIgUlpgd8C/EomN/1QA
tb8oko3bE100LWabpv5JBXAyPJC6UrOnMklwpC+JDcn7AZmR2JXhhHQLqWi0awTw+a7SJXL/ZRC3
yzdv5YNNwWTw//otk94oEmoUNafx0e+g1eL41S0MyPiULITkYsjgYThNhmgjkKUzS8tHz2aAWJcI
DtTSp0Pf6LCWS4yMlGtaYiDRslOPY9aWkTl/5qcmQejnoxmGLtHKP/Z+yZPQr/q0CsjITekIdqyD
JJTFt9rp6zujlSWk27BpL0YbOyRGGLYYi9Pv9aMfB7dkjN1oYyPS5BtSjLHKPhe6BaeGZK0YIyEN
wGqCIszHS0mTyoMoB+YGg6bg5fRPTxbWn89Ny5eIUlmSRR78/fCRXQmYoiF3C4pS8YWsx+FayWr/
zPItjdXWN2Fz/BnqpMAaYMohZP7ZhvUmiBlRH2l9WtHaOoqO06aq92abBqsMU4fbYhxSrp/gdgMu
LjzoJfpStGX9YQiaujkTTz94YsrCI+RKHcER0z2nU6lV0MWoYGGW0uYMU91uvTS9OP1ef15m+sTj
+g6vQqKzzpps/VxgqhQx+Kay2Q7DMpZCaT/kEVjIQBX6J8RwMRa3LbW1JUjOQp+xW3XvJDOqpDMv
f1w/p3cC6AIOBkoETl/j6Hvz7lW3sOgL4U6sutTXZHvdB7Vq1Z1Qd+6L3zYe5o6ydXP6+T96y2xw
CEp88rHH8v2PmmZOcwzF/oXoBHxci+1Db7mrP/8RPqACfgMn7t9+xAKzE5JFbRaU2Z1ZOHajEY8+
MWCQ8+hEf5H4SqB//ygFNSCvDccBo1jejs6fwK4cPTpzKvnghXGeYzfIxnOULUx3QdgK6A0eYosu
DJ05mOzMhppvnYngH4wFhb0EADSOdKBRJpGmMKKGA5/TLqrSVBaS5DajYa6f3vccBudaB+9RN9Tq
zAj8II4rMgudhG5BItZMng3vA4yCipI32GJvogL0wQWHmCPGoXImjv/cN09GOyOBxl0mHd9KHyPR
m9Ee5ZlKK+DQ0LVOXnlmJb7ybJopJA5cgbAskOjDSFad1JDJF0hQRTbUzuAVr6DyypMCB/OsEEbm
xkyl0DszXj94D0hEEQWNBD1I7JNJMQQQEUlyYm2pVdI2bq1kKaW1tW1V2TvzoT+IP3xITn6ShQ6G
MDT50lUjNmXatf3C1DHQULIV68udLzRbSQRD0pIL1AJjEWfeLhSc/E9jLJkkiD3slTQOOcrYYP32
IzS1I/WSib9ha2iuPchOvEhN9Vwy6bftCDxm0FyMp1F6hJ3N5Fc6q8CMNqsWAxhwOwWONkM5Qd5/
cNuVYgqL09GG5nAu+G5scYKHNElSSadXmpn6/gfBYA2DQFqfjg1Dqeyoi4CDiewpQCN4laPYnunJ
3zOysNRwwi6iPS0yfPTUmYHoXm9FwPpuyWhcyhTM3K0s1nDMulyv99CqZDJJVZO+OC4V4nltUhld
RhHVyFkclqA+A6it6qLS0KLYsDEFTKJ82i1nBsQvGDsJ2oaVGqhGizEbYmQy0LFy7dGZENgGTOQH
IzAp0Eem432J60iSbdlnMZ7jvodhexXRWmWXklJLiwCMvHyP+rez8JbSzACuDZZEc72RA+8AzC/t
d0OS6uYh73QHaAY+e80MHJr3gtYCkw6zR2BC0bRP14naUBRCrl7flp0U3Iam08EEoaMYAJpgWPFt
0gR+iR0cKbsMVKCqufPcbAgRGYka11ZdqYIaUepuYtcU+K/MwsdveMAXkQ4JhbyxWev5c+TAk8Op
zk9EG+RicJt6OTUhRzOCZ6ciEz06rfevGK8GqY0/T/kKM1qmF4CgK64FV6WPhNKBvw9qC8pDzLfW
FsJYE8TYiKTsLDRDFTED8iD1Uq4HN93l6OXTvWZkQ93PdLPHB5P+IQw5LlPKleK8brRCmZGrkxva
C4OMJryahWNuaJmE6SIzP9zQu1mKG9kRkiddqeA0uX5I70WWFNY3N4VLvZHguGE6OsT+En6/iJka
irdLWaHkWFX04qFbMpxgQc9kYN40Vt4EW6OShWtTCMmwpk7KXgpEOMYwJnU6ZBoFew47BEERzjqz
rJtlVeQ+FRLTtZ4znZ6WVdFV9CEJkUleotErX9g2YY7tCl2ddWUnleTA6W16Z0dfEoaf+RBhsMxL
plTZBiqufrirpDugvyJ1WcIOvCrMwQ7gHZViK8g5ZU+Ft3mHXVSXbs2kBtmoDGFR4VKg1lcxZ2h1
7uLF5lLdFLLHEEY6PoeR64mLxO1gJTWOv+8ikk50KtXJD/YA/SPBzktWvuaVX90+AXYHkxe1TyXX
ij66T+XuqohN0ieKl/ovFfl2OlSSvnqGr63hsjNurmfOEFM1IAJQuAa9fItDBtfosjxAt4Fje7A2
vCpfaig39NtOEQQFDykz6OdkJxx9UYySmcPQDVjHzVQ5xVigUmp1aWlZhrNNppW0R1RiWda2aALn
nYvYoKMxo8JfI1EQI3OTmuitbZGggPWvHOXCZdWDm34x3ByRSdlZQEMsvc7uMz3Vuy+em5TXXQOR
AFGVMsYKT6HaE2cOAjxBY6Qz+TzPwguGwGVDyRY3Sl1r2DvTOl9h8Vc5jxih4CrJxiYylwjR5V8p
6/9NK/wXC/mbNeS3vMI6Tdz/4NLq/uf2/7B//qVU3nz/71//7v9hStS/xtMtElWFeggwin/kxZLy
F4saumJLHg8q46Hp7+yCLP9F4wAHYjY4lADk8dj2t76Y/yVp40HSAuhBMcD8I7rd+x3LL+Au8uLp
PhG34xiUQiPuXI1a4rC12CfJwh9tC/+9+LgVfrNFozoXJ7ncirtW58RXlw+Z724aSz6zXo+X+Xe1
/vfyyuTyRtUbYViC6DDwvhBmjuif2d6M25ePrsxbf3vjppgFco0NzY6i7oI+RdwYS4wt6PzvLmRI
an7z+ma4HH5d8i2a5dgjTDaxqOyggQz8UGFeSMXeUM9t0I5918mWKa3lQfZlVdzV9N10Mka9An30
5vBHh5l/Xr052SD5itkItP/ygjqa8O6NjIzbqarUOBk+evPTDSWNTMSvLJN2kjosVayc6dREmSYs
WyNda2FzVSMp0Do2PZ27Zok5GAUyZSDPRN59Z2lXMFQXrGg7M68uAmTVsrjVYfrOOvjCp+/x/RHr
32efHHLSTMPcN4UMgzvnlx6zlixAqx3+sNR4K2nNmaPEkZExrdVKUSOxuPKGpeRJYVPZBWdmzZGR
Ma1muomAmrFkxhviA7Z1M71bxuaZpMiReTP2SbydNzD22VGI3HRcw6NQFsbAHkx6MbwrsZDXTnrm
EYxjo2Qy813UyAa+UOJOU171rtyRbgEGDMuYNk9Ub/EqEuhwS425lEbbFDqgK9V0HyQL+r5s1+S4
0uPsIeAf4Dio4FDyGcNVTu8tW845+Nhl7AoLX02QqbVYGWOu5bQFJH98luRo0WTCUqb7e1CFVeFa
9mha7hUPXf+Y1dUShMmOCkGC+llAOK013mVPhq8GCojh8JJ+ADaX3WWLqZtrjnjGbZrKUAGRj7oV
CddiReCZ+zJMW7xOyrC9FOqnxqIGUXynCXfWwCpQSSM5xvcOEzr2hDb+jzNTvQkQcVZKcX16mB8b
J5MYmLRYVJpDIO765DYvnqiT4aM6O33tn0XsDwIsa9e7gRIETcHRhDmkwx6Oh3imVhEW02yIBnxE
un7TY1rsqgdf9Wya85dZoi2UHo062OCso2UA+zszEu6Uwl2bVb0NLYDErGVzgaRNXzdnBtr7HpN/
p/okimIXnNdZwXhuGsxP5C+wOmZF/0Rx1U4Bdw4myhnjzDv52bDywTuZUi2Ylt0gCZW4U0znsafE
WppkSAvbIZkxWKPV4qsUGEwt7arS0WVWojR3dWOn+BV6RsAhlcvOXXx0IzqgvdSbuQz4QtJ2mY6g
DGR7GGVrbLZtvCvxthjBUuAngq2F0g5drMbY8mphL5V4mWc/JC5S4MtAcmMWhDltGzV+bOlK7pCu
gph0xdtWeiCd6tBSoeN5Gb6mEphahC+nx8iRAGhMUguOYNYt/jbiDgnxLMAH0XfOXFk+dulpBJc4
j8SCxGdF8ex5eO5wOifv5wHWDaHlCrBSC9b9hDP/k9mv0cUiM1LnMgdynLNn+vCIbTR/pLG8SPuA
/mrdRRunL5Kxff1zzz/mKN5snvQ0UHJjVNnSWrd2VVYz4eX0lY8sYMY4499c2fKD2oGrztLi7emD
Q5Zp40Mc52spls7sD44ED2OyEGStG/hWyyJTCazYD037rAivp+/+2MebxH66kJuw7BkXgH1zlKra
mQX32FuZxLsMd/Ygk7iuThhxarC9ZTfLAVFUAPiL29M3f+y9TOKejvVqI5X8SOscUv0yyF/04I90
Q//Eqmnja6q3+pC6vbjzinmCwFubn77ln3jAD+LStN0dyzSyjk0n7jIsEen2WyVOtdD7aJ6IYH6o
Vhn+16LE3K5AC7XBEc/GbPGurYArZy7GHeVcAmUE2wUBH05geKRZpbb11XiuycXSdZAxD/lKwDA0
DyHGFPrGrw+l3103xqVMlb2Mn0uoHwLcV82m5X7j40ZEL4z7qLrBmT3dkUE1TdgKDTbvvWOwKSrQ
keU09QifvPIk1ugZvtu+H4+HlJug3yvpuQ7II+NVn8SHzIMOqEr6sItxDm9bXGQhQHn6dQcRlUbI
c1+fmPDRx5/ECuTbgyA7IaESJqu8KdQzE+HY3Y8f4k0MqtF0M+PYAIQ+fBZ3PwSPQ/+jd3FhxQPy
zMg9cu+TSKFCq9H8wBl2kfsCJc/Bu/VzF56GCsgVrRyzUhfeYmxg+DOd5j9TeFrSaLFqNAywfDud
5hJdakFWe1eCeyYmHxvjk80Mee6iVOjE2EHLmFfNUkn/lpX86tX+4BR7JKppk9OgG4pOKoYW5qPO
bQniQ8V+mR6MM5/xyFAZDQbeDhXKzK5a9AWbfTLORnjXiQeP/o+ANVtuv5/+oseeYDJLfQxFa6Mb
f6NYV+q9EZYzv9LPPMCRF69NZqqfRgUJVWYqXYI5c/TcGf/YdSdzE1fIuDJjrls/R4GND+rpd3Hs
suOfv5maWWUKPtryYUfzttcvnGH+uetOpiNFHLfDJw5XW5VeIum21M+sfMc+3mQ6CjL51nq8sOte
NeK1xBlMufzcPU/WaxLh1M1b3kUCQbWZe+nN5647mYuyVQbIMLhli3PNsNa0z327qZDGpRHLrbLx
fr2VcZPWi0/drjqZgiilyiLPuWzoX9DA1wyrz113Mu3CnE1iUXLd2L3ulKf8b3+VowHpyBBWJzOu
osPG0S0CUmQ8d+GFR3fQ5254MuVEQAEqfQPDDg0vZU4v/OSLmMw5Kh6DEzXqsFP1W3m4rc4dYMcX
+cHyrU7mnOe3fYI5/bALsms9rK5rWlu71p3TqLLpEuOTb2UyAd1qdIRP+RVPBN8ubFOofJ9735P5
lzVl3gxlJu4GXMj6Tdd9bi2cVpRjD6awHyoM6GgN+jc4y5v++H1P1fS1kAV1rnLdnkMD8FL3c7tI
ZTIBlUGi3hgSL9p4m6hL55OHhhGq/jbWt1UsUei0ul3czrVk3QtnRsSRxMlUeg/PIqWoy3sYrOe2
+AHvaNXTrKRAnLOKO9XNl351+NQQUSZTMpQKyWkKnM99sE1xfScl305f+MiyMponvn03cd5mBn29
A/2N1NBELGV6lgFtefrqR0KUMpmZkNitSHTZ64F1sKWxT/npcxeeTEbA60qWGLz6pljoxtqpP3nD
k6lYJbRwOR2eybphzgZqs5+94cla2Ct4UbKRIfZlB+hIdX0G2HbkDU9FHIWCpN/w+H6Jt4uQwXh9
cGZ0HxkZ8mQ2FqpbYkrJK7bwUhkbRGsgju65aDrRy/9zDAAc9G7giYbcuua4AZOCp7L3Dp4V2V69
7CF9Il1eWNr92OGdh6XtCniLwFl3pZtIWvXqUhEyW+rFte+7Z551ojP6924ma6mPaExQCu6mbAzb
gRit0rwKV7quVAT6GLwEvl0bN5SmPxfzx2ro23kHz5dfiKN+50TeAU7GVXEm6B/7bJMJ3TWF5mUR
T2LUqwCFROpcYZF35q6PXXwyn6uS0lU9jrZKkew8CpemeOsL8pmvII+z7IOF/Ge97M2mPKLHqSgL
udvJBbkULJxqsIcJvaRe+uSAxxbg9buysJX7eof4GXRHMM9wXGxVICwZplSyvEwl/zJN8O2iSzw0
xG0FLfNTMefnXb+5u0GXSpBTTGFPhMMfbLr+3OHv2CSeBIduMPKIzQpRp7eldJMYZ6LZkc81Gsq9
HWTqkDplHXJdX9qCBJypWMiKXn/mffycqh98rp9T+80LoR29T/QxprV4YfmwDcIeqQctyKNFmTys
ukD5YQWPYmMtguZbYtyp8kqjD11L9HmSf49Q7TYqhqyP6hAvaAWmoz9cZbI+D7CzsiJlk5UPmnBz
+uuNM/mjm53EGxr5gXe0cb8b2Y3AQkvMoDHTtVXUS6d/4chX/Km3e/M6KPfAjFDEfpeqGK9FP/rq
czFemsSKSNMyzxeTfidS2+Ng8smj9U/w35sbHiSwAX1G1o6e6BFxhmFHsfrcu5gECj/KOqkLeNs9
lgIhEOczX/HYO5bfj2gFPkpR1BIByIAITxu/Cbrrc7c8WfrzKKbJLUcMqFP0LGb14+cuO5nbVgOX
WkfRtRvKuXzAMPZTl51CGQVqvmhS1X7XAgW4/PRlJ4u+FYQV6jin2zV3g998y6Ly5fT9HglF4mT6
ZVrmVkVFobUp1oHwtaNxHhvnzx0cxMnqXQcZQrm263dg+6kZFp/bZE5Fx03P1jhNuGyHgZ08O0cp
PTKGR9HV26jcOZXL5+Oyyl67CbrPDV9xMuMg+PsZWBl2794BvuNTJICLO/PtxrH6QewUJ7Ou0JW/
Z50D+1pqvloszRoOuamz1IcNzt3ogN1rERKMUACPTtEL093oma8lpndVCqLZuRWEbJmmO8u8ZuDa
+DIDQwiLR53u4b5CcRwAC01xqB3yTUePRRK8tIWw0aR+bTprrb6pWrwk1xnugrhNz8g00nwDva1Q
7T5XoO0s4grW1CDOYizXLE+yBe++EL+cfgPHPtkkNlR0qYM7aPsdutFSt51ifvq6E53/P/tOcRId
DMv3894VsSBHV6Mbt67nomYVl3H7xRGgLn2Polchvs3bR615ctn+nP7dj58HX9n3Q9DrIP8n8Ad3
yMrp0VL7M53wx647CR+h34qQ0gQyDs9NSgv1p1aT35qyaQ0GGQz5ZBf+AOyGyPf0W/h4SwDI4f1b
YMWTeogU7MGDR53NXDTc6PqL036uuM9h5v31FdyyaWXntlPnAbgIxnqn73uMmb9PR7ou319XV7NE
l4uho7SNJyaoxAbxhBrcaMnXJj63GT/2KSfxxIoqhR04SUBIWW4zc7L56Zv/eCFADPr+5nNDLJtC
Hb9lvKI/AbdqC1X8ueLSsbueTNSwN+tYD7lrXDAq/E2zzem7/pmx+OidTyYq4AM0ZVXN5s7ZS65y
LfdbFwCk09+J3r2HGGtQsYZotGWUBgefJktBupQsAdCMh/tsvtY8LDfVfptQuFTccJFn9VxMjWsJ
2bQgcErJZmnyWmfrAvAhQutEwkuZAtDgAs4Df3f6MehS+njsTDWNaiM1JiBdktGlPqezZFFn6tyk
5tzm3wNHslPySyjbKQ/Htieai1jLZ0PnzcMOEzhcKGtj07HbL4vLJmuRpCXYJdVLQY/WIQt7oS9k
cUDM46JSA7CIdCuTk72eAEDHCSElYIcRjjT3nfpdwU0nCL8YmXCrSs1Sk+OrNPwmVg9GLS9KXOC9
0fhd0PGvgJZHa0CvvoBr9zwBRYu+rNKD5z3ipmeq+YXUDPMOGyZT2yR4UzfDdQPLqqwg6uG1VGhg
CExcf+N50T1HUW034tcogbckVpTi4ckDFBV6FY+N0gZEO3Pj+0E7GKlsO6Gx0rBGSUxn3kaLQbx3
ehM2l7oIRe1SNx9MZR9ihdD31tzqrYXRrgQHT7RAPJiBbsNTWxSyBGbqB23PaO6flCo8lApApbz8
XMz9KR98u4tXHTfNtbHKothUyGDAnxkrH5/GTWMylygqmxCH2Gtn2V1q7s3v6b5wZ6BkfVynpLUb
glc/M72OjMqprMPXXJhFGidJJ9rSbkX/0UrPz1Ymj8TLqbajkYQ6tUweRBSkmV48G2wz+h+Rss+i
uyjdWPXGUa6ryLUt46V0b0GMbqPyVgiXIzky9zAH1gGvQZ601AsOTWszym9FHHg8idQDTsZmhqmu
eVO46QMuJFEUAX/Ul7Es2TKKasGiLy1coUFrkdfVCxnksAyWWZW3XvDgG9eJu6qMlZCd0x0eiYFT
mUelGp3TCyIDgqYYR6AKfn16RBy78GQP70SFXwAjInZYOKAciubu9HWPfP2pHBrDAMnPx8SKWe6D
AkjGWujOaHXHDc0HYXvah4o8PNf6mKWywbncDb/nwNto+ZklXrBsiNi9nm9b81yD+JENxVTO7Chh
2rdO3+1C56CVd0V4oQJArZozD3Ps8uP7ezPTTcnH2S5lDXL8blYI/iLrn0oLF2AQe6e/xJGZMpU2
0z8lhvW4YxGTHY2nM8vcOOWWoauHZ57hyBgyJ9sKOakE0Pks0BzVlHoZtYvTd37supNthRT5kRLS
JrQLtWXn4ZVyJgoeu+4kCLbwpGEskPHUw00HOlM7c2Q99i0n+4kkywopwXBzR0J1jrMn8mlcmtVD
TR7tzMc8MvanUttCqBvVHMutbf4Q5U+qcFmEIwm3pM7jzsR+FByf21gceU1THWuqh7WQBKSouiqx
5dpcITT7XNSZAnXqPk8T1Sv7HZ6GLr7q56qNR8a6Mdn9S2Gk9N5YFfSr8kJq+02aQu2rJd5OtBVB
oZ8emMo4Aj8IQVMhqp76VRPJRDcD8q9An4qytwAeDeJhSCu7j9JVZn2DDiGgpTf9tQL5VCyvNFrZ
23yYBeZoUbt0Cmkm4qHXCv4KZK3dZcNdlt8DKl8NfjAzk9cwvhDAxwt+scwL29TN5en7P5LlhWz0
Pup0mPwoZsHMSiqsAPDCg+8f1Jyx42aReN+w12SbI2MTCOUiuwaHHOnXhvmtyDCPZKkLMCEXB4DT
Yb4byKsJcCYbeKeA3krvWgof4n4eG+ci8JGlxJiEl64TwHpWFBzVcN5W82alBJ9KwgKoef8aTLrp
hXpcpFxYKjSBBmC/T7/hI3NHn4R1p6IvzsvHAWK+JOkB4Orp62IR8fHQ0yefbqhErx4w7t0VFEtk
+L9ucRO2TwBui4Q8We8+uVQEouzpGsMx3OkMdRtlD5L7pOQ9HQmBnZPsMAZxpcq+7fY/WqwKxOBL
BJaKrgFkal/Br8+jaFHmqwALARX/t9ZosDfTFo2hznRXgoNKY0mH34Cwj4od+HUxvpGyCy3eZcmF
OFxE2q7qXyt4WepSEr7q4a0/HISypFu8uitF1Oei0OPr5N4YcEdnZiE9hur/5ezcmiPFgW39i4jg
DnrlWvcqV/n+QrjttriDJISAX79XzY4TMVO73Y7jh+6ZnvZgTKFUKnPl+iqc7zbcfZnVkcIh3vFf
B77jMKQfn9qaFWGWk3jpRdwsn95wtgcOSsZ+ccF9sHFAAVjScEJmeRGcOILcEvt8gNflcO/N90V/
MtU9U+dFwi+dnvQWQOkdy9a6dqjaFcCJPTvO7FLaW9faLIUf5QuNvHxbMvB81bGCGe3CHyp721sf
AnO7rrEp5iwtyuvI8gdMbGPd9o4+E08zhp5y9ylXwLlpd7h1W378/ZP/6nO/WQUjtUAg0pGoYbCk
HA6F9sM1cLPJ2g3MVTuAF7bKxDDKfvkuFP/TU/5DjLzVhDIMg8BYdcKF9SxBWxQOoyTKszvaaEHu
PNQGDKCfy6eXLHGWnea9aM57VoHO5a+J/+QWv8GBPve8vnO0lTNWq9y7GCUwojiddhQDdj8TRsFq
4r8xAPPqsGYxoMLIeriieludfrNUr/WxP/z8t9pSthRWWWIyBpBrB732KGfpOD3Apht2sjDe+Vmg
udWYFsyqJBcD8neG/nmE88mPXrdbQxTfbVvb669KgQqUh6geo79f17k+1z89lpuYW9Vu+78CG9ir
BLxsY+K95WNiYktpNXg9GGd4/ljeO5s3oPLA7FdGqts0LXgJfOVNmJfFaLpnoTk5ZrBK+cXnA0oa
tT8FA9Mx1RTZ7UETB2AjuREDsxboWR0X5qdJStDHf2t+v5Zte7jSPWpjU01amPlLQosxWPoHwY91
Fg9yDwd9xzo4DubinR9+UjdbAnG12QA+ddkydobTErxofnjhmx2hHOELbVO8wQZ8k99l8U2S8EXA
cW4CDmxNLK251iB0DT7t7nOGytXf34GvrnwTcma/7jUJMPPWeteocZg8/o3o9YtM4Z8BtX8dplrY
RekKdLytgHd/i5Ny7t6P4P7+/bb/8Zj806t7EyryNgdywrFxFNRYwHNvaysMU9XA4ophSKj120cD
M2tB0bjaajRVjXRFhy02Kw9Db2Jr1l7h2/2baPrPYvetaHaBdL3BkMO8bdzhw3rKLfvj7z/qF5/Q
rWyWqqwCrwoQBIeAqwvaePSz695UG6hvFr3FcV2JdDaP8t8/u+xNTCk0tKvKCvoY033i+uaHomT/
1rmwsxqXaR1ut3HhRJKApPvN/X4RBO3rc//XizrqJYzNYXGxHeDo4YHWTtwHHxCpvt1VVy7U+NnO
OFgMUcm00M7vUMgMSxBE/Onc+u956WCsd8a8r3nsSkyh1M/gx14UxiiHOgPK8iFrMNFnpBN4YfrQ
rcTVkOR5MQ9Ld6IsreuVNNJlxGl9OCrxbFF9/c0P9ufgfqvaLc1at1iPB2a/Wv2Gfefu+NXreBMw
xDyVC0znUWCojnRMdfHN+vniuPjP4Ni/PoZ8tEpjMCz08e2jcmZYz4DaQYCYLmz/CmH7+NlTuYkb
FLw5iWE8hCW4/Y/ekAjv/kdXvlXtguvgwLnpup6mlRTRt56TXzzwW9Wu1mV0AfcIW4q+k8/qu3mH
L573rWh3sixJF2+Eup3fu5jtbTv0SB8kjTtx+dkDuYkEFhA+rk4laoNDs5cCJVj5TTr3xd5yq9Z1
2AyvOhP37lovDNRL09pxn3yztXz1vK///V8vouW0NgytcPHFieWcCP2b63510zd7uNnbdGAFclCn
fHHJZ412Cvfy+GfP+mZVFhmIfcrES8IwjZ2F9nc3/dXDuCnPeTryZq+D6mFI7GnV9t8F3T/HJutm
FU5krmHRjdv1sjdq7Gz6s17NrVoXqCNOGPy2tjgYWnos2c/u91ar6y8TKkE60GGaEZmA6fz/2Tn+
P3mCfyvSnT0MdlpeiYpzmp3Ghx+9C7fmtIV0uA4MMshKOx5/Z/jxxYtwq6dVsEddavt/7xRln7/f
6T917z9kcf8UVv611jLR4gxgTNNWOX1YVuAULY37Sxky7GyxqRsRttnVoDgpayusYEJTNOh+gmrl
+6ceZkiBcLu0wwmjvNMgVmvbPWsfm/65tukK8KuocJaooOodYrmYwSTCq2G9kMnQGcQS1pa5EbA8
cIoHvziVmDjha2c8WCZKKEeQClPZO2CNPcHVfN1YKE+X8Kpvw1ZfwNPJHchf3doIdYzGhJPuAUPZ
r7OqWY+d2OTgSTnT3O/FcACXd+MP6ZCdpwkFlW1OV6I2U1NIQOQnE1JXeNihcBn1WXFaVLcttHh2
1QpMI/CuZgWa5bImnVoT0qbwt0uvvuetIvekcB0w0qi76qz6Z8eBW+1UR5fCy1SHVlEVZV0AHOTf
P+kvgt+teorpeMsnD6eBYtgJ89n1KjhP/FCUcCufIlQWfWthdfbOhzQvc3P/s5u+CX6ir/RyqBdM
V8zJ6BuxLZ85Xqq/X/yLBXWrTBINV7NjUmwzmGMso8L+pvHx5ycNY6//bl+8mXk/GnjS+ZgiE4cF
dnLNov5+0/9obf/vggUj++bqRc0HGChhn4Fl42IZ0XClv+mPPO8AwQMvTU6BMGjUNCY8KT8197mH
7rUSWWqP4x0Ax9/cyJ+fnneLkSh9+DyWLgK97j9r3WPzs5wF1rD//fkKvTAIhdpha/aPoH1Z8mef
tnmz+RtSTEBDIHxaCX2Yf/390/jzQwBG/L8328FA28pJgaZQQvfzN+/P9Sf9v58wbDz/e1Fb9ITJ
MZ+3HnB8NmraywCFjOZC+/dN1Pe++A43m78D61OmGEYzrMxNWtgg6c4U1cj2C3Ffz88/eja30vwC
slJ7KvHA6zXb/7BHcSvIrwyQPqqrBhRGDw8Mv+jPUuVbkoYmYIttow6/LQGVaaxzj+GKvz+HP4cD
gGz++3EyqfikYwJ5O/C1nGy0kCDLL78bUfjiDbxVzkPfZ06GxH23AqKcC+BK3+xDX9329Rv+KzEw
vWXO6YToWHqvTFvu/Bqeo2bdfPNUvrrvm+XYZEwoUNtAFlyOYj6Ag/j3p30Nsn9YPP9gXP5129rc
TfBHRi818zMQVdHr5HDRxBRNk1WhpusRNwvQpc9//25fqFt942atUjgMu6NAV9jK06Un0dC9Tqi0
OfqUqlqkNoiBsJKMe85QlEVXRp5gFv737/3VE7xZxJbbKeDOEHuqM1o230SGfyY7//D8blX3HEDf
hvQIPq1Pt7mMhwo4M985tqioZzBIZjOHR7AT98id5qaLdfBbW23d21CdtG0KyjlmTl5wBZAm08p/
bPTj0m0qinnl8bH05ZpiKiWDghDYqF9qfKvEpboCj0AjHZPJ80NOPjTvO2vJfwY9/vTj3OyWZWPN
reXwZWsZqPVsroDxrm9iBQs0eDlvocKxq/VcHTG90Iirn/JdYX7zbnwRZG/nAcrcwchzidNmk+8l
LWBVuxbmU022yv9hX/V2KmAGZWTAewBJyONyrpIfvVe3MwGcl6BkWv60rSt8ll48zt+teRjYm39c
nt6tYNhW0NzUXYvsFg7UYAKb3S9X7aj+7It3BXVhY63oeKx6Erbe25hTNN030JDAE5SHsvKCcVzl
dOf3E7zKnpT35LsbZTzjjQ2AK0x9o4uEhllG2K0R/WSInWetLfwv8tRmUNQ7obR4unQy1SDw69wV
/F1XAmZoQ74h+FW758nONj3ptwZ/98gYFCBXupYRZBO8VuzfnSPWpnevcf/QDVBR2geU2GPf8dNJ
71OzgAtEV0RjN5+XyYyqfjNkJ2XAvt53o6zNItDRQq6tMg9HK7fH/LcPcGm77wiL6JWrLWiIUfmI
l+cGhYlmASoV7mUjVee81xNHe2z7371noKGNPxEQXWHy7NexmV1auoGj9jZTRTJZp2XZQdgctiyC
XWvgafuu24y2EebKCofxc9Z2Zg4KpLGyS5qAao+nqQKg2mOW/dbVm5r8AH7xwWyUn2Atr9wR9Gap
Yk0/gD2pqzLmrFtVBszMZz4FIKYF46yvp0Wksw5LQ+23aqbTjKjL2k+mb6oBpGH/FSBw+GV3KOEm
DnpppfnU9Fuifhf6WhSPZleGOizFhzyPZu0w+WMKjuujyM4VNPycN2egkPMZCxioWBwpE/ghRAqM
dkd+qq6P2qHHzKKZ6s6JlDIorAOrl0BDWArUnBiUJDUFMsHjV6P1QMvAZCYD7vu9KvdgcKfA9YQ9
ph+MqY/8Yols74KqGSpGgZj8NJuHUBZ1SNCnM80t51UwVr89VhzsBfZZmOZU1gE20oEvAGElkECT
t3pKoT+OgJtKF6DxPNnE2EihBhF6xEhsx6V9ccyTIPd0uh/L3VifxjmZ8Mfh+u+OdrWTBF0SzpIP
fXXA7y1+H+9JKuOFJeicchKHVR6VqJs3akDtPBUmD0ycs8fxMEKHkqN/5x4avmXm8zAzqGoQiGHA
bb6I6t0Sr76fjtnLnL0Y8rPG33lGWsH6rvBgfl5r+7qMy3qfLa+ZuSod6IQbgCBOU33s64NZr5FO
hxoeqEEyzC5DjRllat80e17ESj+TQofNOjQz2iGDlqLM+1ifj6jjJFRjKwYItGiex7LF/oJJKWQX
/LUp163k+6yeYVQ4JbrZJgODuAJDL7lGVn47rRr7uMAjZ9AOzrhX7hAOA7jHGKlu3nznvp27yANl
eebyHpb1EWAuIVzy9siT4sE4NhQ3LDZ8Aei4elq6tTNMyQhANYjdLmXAWm94C2A5XlINHvIToo5m
ZAG5NmZZYiIQeZj1K0GPtCtIsvHIVVkFUoBLakJgskyhbwrY4adWBsoj1lReyz0pTo599PRT40OX
HUGQjp6YIXN4J7x5/M4wpx21zfNUQ4Vi2YFWPZaoqy5QOrXo7eKc7reXaihWhGsR7CNiGKS2GvrD
UOHW8tz0H3wCg8d3NmXdBZlVppZ1zvwGIF4edBpMQtAgmYQFpbkKzMbBeVRGRN0TMge9sGOPvbi8
wmQr9Oc9jQY6PdQopsiOR6VxgS9v4Ngq4ORBCmigsPZ8akcknwApOFR4AqR5A+keTvpeCM/8FXr8
oQanDzCJNMvZuVD6d/zBNqDLE8VqqtcO5s69McK8AYRWVcQtgMsvmfkoC34wYT0JlitkyHloWn0C
aX3ci1c6ou7SimeuT78MKPo8ou0ngU2gXeqrd2bYuQ0AyRKUUrCxrWHNcWIaK8wg6P1LBwk8wNSB
DpGErJ2o96/eTRVw4vczawMis2SaZcSXAtgEJynntaiHLcDIV8qChhKxm7bTZRkxllrGrdzW4lnZ
R8keXRMD/Hda+4QSqtZvHCQ8+IoJOFlLe23zO4U3iGUg9EKkf4Uhl5DUV9bRwBtjygvt0JM3aeKO
ac5jvzuWCoWqx7K42FgseTugVb/JTLJFcyxsSRm51evU9RsEa4KZMw286M7Wob824l4/j4aZltj5
RuvB8s6LgNiyjmqFyTP21GWY9SQVvtNa0X3XdrHNbJTV8hgcqfvCem35xgCdwsr7qNFQjcN4GVRa
cKDV1KvoPxxzbQkkff26c+56+m4sAitiBxOdVclWQ/3LGDYlbqmjG4il1u44ICPcjo4ZZOW9mlNt
lNGcPUJBZHRGRGwTVO1E96C9Kt4nDNkRdeeIiIoLYc/cT5rpCOqJNIv1MJxR7MEWWs/qfbENwNfL
2NS0tF7wFr247ZvAWSo3OIp03mZEiC17GCqUa7PEVPW+bQ24KnRIvviKggTWdEk9HzrQa1mL6JVH
wjgZVZe2cINlYkkyrwwMSuPCOWEYcF3Tw4IKdi1WSvvtwsMQoh3A7mGEjMInD1EmxMnIgUMfjP6D
tp3DviHBNd4snQgzMdxLbPLirqmSmR5tKwKMNceYpVekupViM4Z2LKyKPijqSDfedH01mVvHfljk
0bAfjfpk1RLtsTsGxnOOAWZpB5l5HH0/MdCDgg9Gie1Q5U8DjTgYZJLC1OFcjA8a9j7uw0l96OF/
vHAUb/E9MPpBWnqkFFrqUtvy4Y2OGhamHaiRr02ZRSWEZZ0ejwQJ2bjyOrn3QT7nQxPaPvKChR1N
ngHSkB3qBn0IZC1NVUWwFw7psEZ4Pnj9ViI6dT3gjpSGORGpppzQ9BRSLdiqtmNsYjRe9hei0aQa
96USKWk1OOTJgBQJ5shOOYpXuUB5Fm3fIv/U5z344033G1aRmnGq880gL1kjA4e9DEsWU3EqGGLw
tO+Lx6WAJe7CI3CSBpSt7eJFNE+lmVQKdnMykZiv8StEMIrtXZaJB6+WTgF0XX7ycoVBpbBoC7xE
HlhOMEZBBJieCLmvvdUyHJjTRaxw0lpuO9IcjF4dKgqdFoyBAIPbMXiKDdDbawX2FxAocDL6jcnl
dOrEuWcs7LMsKpY6zcf+fZjYapKxhx86IxwkbrZrlIIz7h2SQ4QCP4Haxq3fzKYDL6aI5kGLgNNL
DPMe6p+gBW1k8Xej88s01k12fa7WSWRmMGINiaHaDngELk4YBchQ5Qg/6bTV+6St3hfsbw2ylwU5
veWjBoGX2EKGzaw8UZUTmfMvDRucCzdgyQ8zfeuQTOtwqPDy1YKn3DIR5s5ylA6oHrZ9XQAklysq
yH7AoJPlfHhcJJXnx1TDVFjWrodZDywO4Ajem7LvVrXxOrV95NaAecMGYm8ArpE5ZsyHIjEKNx7F
inMWTTWGCbWrF8amkvvKlZfS/XTtU+aeq+aEBHQQIuWdipdqSyjkJQYLu3IFk5jQlcAeLBLxHdMo
zb42nAiUm6Bxnb3dARfPkBt25qrp50AsTdrV2NhYnQqGcTAwRVwQN0yEZ3B70laaGKuy09H5UARe
fzMaD6PXP1newZoe+vkZOcNq1NUrYBD49taWGmBjTxmCm4J+630Gs546cYlS7OIeptELAAwKJ4mX
EWl5z8ZT0dQhYKmtEpEPxIrsh1BDQiXdCSJthQPBlBreU95YySLb3dg6wZxPsHdidxxulTk3TraD
LUfJQLBqa1otzgJeTMttwaIMtQhSk1CMfsgamIS5NirCXUAWZDfcD0XhhZ6+ZhzZYoULNHgoXERO
lSzeBFfp/jTLI+vbpK/EHgjJENChFWTkoQb3Cx8X9aDPKHsYRbtg8jB/ZfXVboTht4XHvGjLjrTQ
j9nOS42AymGvYyApWszPAYN+bgbMV9eshVo7Ux0yTBBNBBk+jGhMp46tZjpXi0pbLE6/G2HCIoMR
mfxU5SffmPbLAPMNy9HDof1wve5oFlvevQkri13fxOalIhesaA/QHDM/iA4zTv62r7QAJtQxnPRw
tsWcW5fC2jjIPgGmibLhUbpkpbM2gX351iIb/By18ZQ7eZrPCZliywJvEbZDo5XOjf+7HGGVA658
5U1RTqP+OjG9k2pIujkZvCMIW4GPqb5WQagu5YH1Xuyqs2nO6YAaUKf7AZz4kqkAKLdvdmyAIJJD
wurj4NhHppujOfYw4IhI3UeadyGDOB6ZY0mz2KddXCwexlXVevTZpwdv8EAB1oYIJ/Z9f4F7S+Ca
d7IrfjV2fpoRaTAF2bK0WACT1ndNA1/kadcaI5I72IEbiNqFmNp1A2OZweoOxN86mBODwU6g3BYz
Wx3Uyf4q68+C7xV1ER2fC/ILxnx90MPIsypybGk4ARUDJPyI4vAEtqRxUD7qPAunIRB5iaF3UcWt
vYLHgGdYEdZW2i8PLaYlKTZeR11goxj3PqzKs+5eOdO9Dv9uWVchmj4YbEyFkdZAcfeLFlTTvCOa
ikflJWBFQCgQSpXFLJeBW94btI4ARwznGecJHCRVuYQKS3DK2lguj55AStDYYeO6K1Ia2NCJlrYQ
QTYIldUA730+nYiF3dUwhog52ePCq7Bx8sNik8jU13pVnQj79BlwQRjgFNYULRhPXqA1nyY7BGop
mH1xsOf7xTq2KtsugxmbPdajsyXZ3YJDeZ4PaUZwCqYsMgc7BGcmBQsM+Ilx13f2pw1Xerj0s+40
WInXHqixgSd0QIwXs3gc87uR5AEZdohbULPzYs9KlDWYhBI6cWGtD1DZvZaXYZaZYdXVJ7S5kD8A
D+X3qTuTO6vMV9lM1kNFgW1WiUPNjwoZqjvmO+U9ziNDtwoZA2lQglmCglsJaUAEw2hsWyF4uFoK
rOJGhxRLjDMO5CgwwLcN5tBmYFlw4Glo0OMsgSZv4mbaNnMPFk4awkMzWd1LbwGfBsd+b7FSau1H
FwO4Vy/7bgpql8cm6QLH78MK0c60jWOh5XuFlrHSIxujYBoynYZiRsmMNBOggdl9nfxPUudbJqrA
KH4NbfGArswRVRGYNxibNscOV0vv4Nv8XgxZCrkdTgsnv+uOfX5XTufrwTRskAwXgxWWal+3aDB7
5t5Vc+jbA9KzBeeiLXX5oQd3b17eYIsYeq0VmK0WL/5riZqiwipC3Qh63DpHi3xcghod4va1qzG2
fq3k5OeBv5Uo14CXjsysjhj9BP0CdS0aCqw1AaP62XqbIIw00fV1yXvm5RcfrE8k0I70V67EUYVZ
u7yyot4F0OY6SsPjvHHShsQcd+apz85zA014K6c/oOIYGvjoYSWeUn+Vtx5YrWNItCJxUXqzRxsH
fKwJYAEGHzPa0zXwrC0KLHz/5AxPmcsRZD8XBM4BI59lRg+NNq4oktYaDAJpVFAgl0DS1Z9TL0JI
0wEfuLuWRQzsY8oeLqW58tkBTTdMwcDarP1dsDcism2hD6nBsO8Y8wmIrNirP7UldRonMbN17Vvp
BPpVvvBUx1tbWsg/J2flIHvA2diwljifgV1TurVmno9zbReVDV019XhqyWtryEOHapTjWIEckatT
/bDg1gaMtwqgGArvuVk2uvc0QqJDtd/dfEJZY/YvTlTFqvjgpr8jqApV3mEWJKmQU7WqwpT3q+m8
NdlGodLOV2poU2EnArPIWrWvkMmN4rls1x2KGLaMHX2fFQPwXgz5+a8WRspl7gY9FhMv7GRZPick
LAtOlxPMuC2xqwwVMxSIS5gqORh3Qn0Nsm0FTrn2xGFsKav2UCJOsxrwhKZe5+Am1mQJjBJytP6u
HaeoAsquw7l0maIGJ21ov3d09Hdebq1AzsUmTQMyvTaD3OrZsS8KTOIfO+pHGpPRQN5sYcM1q9iX
aF3ouF+qu3j643qwq6PmMGTGn40/gqI6xiND9teJqBrHaKQFuD4ZypUPoJetiJ/66HG5oPoUXr1t
+CNg1yFZkFt1zlb6GKnRUckdrudIZ8/yeUNEiLmAkHvQprtNqNWQlogmnKFTJ5W96ycEccIDNxdx
100oNRkYflBhg6xgYjYqdhCiArjCRryAzMDcCyaVkTnx7reQ7aNHr9b05ZHOXqwDa0ldEjksi5pe
4UtllJcszE21Uz5elKba0fkAgNu5ZNOJTy0m7RHESi2xjSIduwx1AMz2t2pVIVRx79UDQ55B/wIg
G+bpkIaAbJibiBvu04C5LEMz7phNHh24uqA68YAp3RBe73u2kIeqVWtbGPvBHvdzNqUCUlodlW1T
Wzc1bPdRgLx+eWlryMbb2JvKoB61NbZDc+Y5zphIx+i4H+Zf09kfrO0wDC+mghTFxClUZiqhAHgG
budgHli75BIlNvANAwPFESc3Tzr3kf3yBRs8PBm8sVipmb/rpE8b4BOZjpG9xt40hhYPnaOlqnld
MnvrQG4wO0CXVLEJ5iEmoDD8D2Dg3L1MAqJoNh/MzIjacdfBpGN6sbwpqLJ7hz5TTjayr7bwtnvJ
F0RuolK+zKFTYoG4T/4I3I3xycYnBj6HnXvAgwKiM2RxXvVxY6qj4PUUeG5+xqEE6oBobHFQJ8/5
4G+AEHybFKS7brefmbM2Kg5HCV2rgtIb0JJCHwoHIYVAVJXQwSu8X3OsbC302E4z1M7ieMbzhc47
XztOJT6ylcibPNTpA2irnYs0nwzAFPjwqjA7N7IdDpjLooeM3znwcJNaSZFEOeGSHc6sWD57O+15
D5SKhuqbwDmD8CFROPfn5EHnZ6/s7jTGYlKZm1bMqF+zRMDWh1pQQ00XgnRVMLLhvYmzGd4wfyQw
DOoDt3hV4tKgcJERc6MPHiqbYMYP3EHOtHSRZh/Kak0h2r5W6xLKu5Vp3tnLIYcW31cq6gBpiK2a
1ZBTnx2KMZaxffOvk42VTHJiogkmk+ufAYtJLPSqGP45oElw/fN1VjTrlnhBMqgMP+gxpjYU7fXc
A7ckXLiRBlLEGp6S9lWPvdZh12Kx3YCEQSz5nQdaoubkqKU6n1PWwV0IVjSi8UMXqNDFPWGcMarQ
1qm2qkERhiOVnix+EZ2XTooHCl3nbNITKlF/IkcKtKkO0YvUWTjM8gKUy1tPMH/AQRxtXjO0XKdP
h9972fsisU1qXgLAaspslIPh9TH2H15/z7xNQ0bsuSLmaj/lbSJkEVvy6Ppa4uHL++U3Tsfx6PQb
KWQqiB3B7BUzFCRAArAdJDhSe8bLlM6v7bzOnW1jAnff7oj7yHQR98oI6KJHGqoGpR77OmY1DTMs
XA+j+W8C736PEq+BHptJkId3KBjPmKUwoPoy8rTQ+HMxmo+9cmosR5Wi9HVu/I3WryqPxmpYz87y
piPtBPwTRlMYgKTrTK0yxlZSg7Fnqyd5gSqVlElmOImOhTDjYcv8Y6rat0I0WGF1pLkKW+2HP09h
N/mPhQWbSeJVF780QqOCmF6D/mwpzT0MYRJaGcitN6PaYttY4wVPB66vuYE4UI2fLqJUJ/rVYtxT
oEtc3D/D058LiRJj5kWzb78NwwilXHFHqBtYI/Zop4WbVocC0rK0q3b0m8jT7Wha7gAKMkKCct80
zXFrFTu4ttyBGbNTotr57rLKC3OdafpKb32c6uxdXrR3BoRcwyDSDGeCsbETVo0rewR5BG0Lo95T
66ECdrR8J+V7qd4otgAD3ibVbrDeOoVS+3CkzkG5dyPObC28gikqkSiYaFodV8t7KZ7I/FTJzwnj
Vu18sMcVaviQCep+ggqqlTuxW2FMYX9tX3ODYgTzhIaiwVtc4UTNOx9VGaKvtWEzqbuK72l/sOu9
ke8LY6/P75N59fO+4DWMxr5KpKbdwRS0RWha9DKsMwwmV2p+zjHYKbzD6Bzr6w54z/LqPLs4kLIm
rtkY4mF8dN07d5LegrxRYMcFozwj8VSEiEQ+HFzyi4t810ERvs3h8Ql+r9WHC6QpMAjceDYOYJiV
tTYA416PlzM5VdqRS1SP2r2WWefF4jsHWxq10QpcwZYcrbdUOBgbRva/nBy1zppPmJRCbrGT+ruh
0ZUFnnWv9mUZC+1xKh74BKTwBqWCFq5Rlbr61Iit6aS9RaKmmzc4/tf+9fPeSs86aMVBDEfHhnUJ
ur1oplFUL7eq2rTSt17KxUwxXbStu1dzIjtLnm0xwYu51eFGQ95kJ48OSIMRGd8c/XHIjQQnrYSS
AsRD4K6GuB1+IebfLZSsbM3aX+1xannn50+NhLBdPmjFY4N+0XDx+6js/Y2db3yk5ivb+9DUxXlp
y7XGRSxmOxX6wWiOGOVHWyMUqT9CbkpjmsGwR1j3c2OENeKxyhje24NVj3dFdfBEHsMgPa3N7MXN
73JEBN2BwQ9yRDQMcPDzi6D1Ur7GcaZx7VD6F6nVa83C+UfHN+pBZrqHUjLWJaqS2qWnHw1t3gnr
4mUkO92iW9dcdmaP1rMQ4N960PbCgLVGHk4KP3YQvguWuGg+goRSoApwqXAktdsyUUDn8sGXMc+h
W8qtyBwfwAWET7BAz3mrD+8mVwl0U4GJ0keNQobT6NFgaJep/8D4FROoZfT4m7Z8kKq7+PJi6N9h
vv+sf/FuPcLsnAouFYSCNajCLfr333iPfXXdG2VSOTUd9j9c1xcJI/v/Ie28luNWtjT9Kh19PehO
AAnX0d0X5YtFb0XdIEiKgvceTz8fdM5Mk5DIGnF2nDgR2rUFk8hcuXKt3+TWl5Dx1lwWTASByIyB
64Y0Mpud+CpgcgZBSrEw03IbBNhQIibNJzqCpPqA4Gc5M4CRlxR6XycKm5Ju7sPge6u0a9VU2WPp
yGpy20fF0ou1TeK8YhJ+E/vVIqf+6jnlyoPynj6bUXTkWT74JnNNL1j+RhxO71gYtKZW0dc+9VyW
p406044yPolIzgdaWTTAv4KhsewJE/TydB2kXoWZ8P+yR9NpgySBMYQxfLjGrvvz6/4ZGmrN5XcC
vbQjV4PfzGaTGslWt885ti/ceDwC/vkFMv0dMGXZExzwzZMHwquVNlA6VEwp1xXLZqy3Xk6OTXO8
VfdWKBa9ggehru85MR4Cw1hL7cEdYtLQi9Sht9ISh6mMqG52Lsr2ok6OyH5/+GjT5HjzaHEbjcL3
QBwnVL2xi4WrvkN7wMvz06j5QQ96XzS7tL4D7SPNsxwJdRMVC6WwkHGIFjFnCE5CuAKeusmtZnyN
vmvN5X74HBnFBAeZ2mRFzRmn1M8/9UdTfkJQvXnbwk6aqhIgXWtas4P22nxNl33ym3534S4rM6sc
ubDcKvUCD5+vPe8sWlhdpErFMZFs1JZC5xi6+tJ15xo/VimjogtKHnfQVh7oQ4MyyNcuPQMH4oin
pWMDEzGtDyLeBP3XIv1cz8fHTiD12mE4qC/jQ/bj84fV/4wntH5T8wk0xTIGi3AsQWcB82iNSY2W
8kmPOTyF74sg0UkB3StHmXrWCIOU9Be7+DSXj7QgFOVUhicB2UQeYoulyT2diE2EU24x/khbZGW7
/nzqzgfC2bbqN+E+tcW1o4mtqdz6Xgsg6kQdTeSHWUyJev35a01j/Yd4Y83ijaWFvqpR8T/E3c2A
VklXtngxVN2jnhdPQc4r+m7/tSk61/kZIiMx44KpZIUXY7mx7PvP3+GDpTqX5NFT2aSqDIj23mkW
TmeFz6/7QbS3ZiHAlE2O1iZj0yoZgRgXRsWlsGTjAH5MIPbXnPzT+M+iQRsKXRQGayDU/OWYXqXZ
qZC3Wfu9jh2qjC4N5H2rn1bZqRV/T6sLtvUsfSgUBaBbtKCKSek6XmbFS9J+d5Qb13oItEfs1c2B
gi2OGjihV1PXUkFmx6O0k8WbrHjV6ZPihG1qOdv5XRDdG8EKLPPCpmUTOlsV8SWr8Je1daY1W6u7
FNQRxXMQXhnqizM+Un1etv6F2l+O5uTFdpmUzrlSHvrwPMiAHWQFTcbvOfUdsygvvVQHFwmCx7tG
ztAuRzx2s5teilWe3LfuSQE+2znxmiOs7w8w4ZY1i4QmpLA6bNAkmrQ5OAwCfKJVg7bm0FPoNwE/
OkvDU3HcyFY5J2FJ8d3x/C/Jz+Es+z68V72TKR1Er0NfnHnurjsGpf5gks81F7XMk74CfuDQ/LRv
8yN7+kdBzZwlSkOgZHZbANdP2wcDe1GgoJTHlqhuSQ/mb0U5rik3vaeu1MFcCDHiME1HwrNWebX3
oz2n/a7eGvFA0ZDBpqthGdqZl43fRFBdODIFbWBe2am/Qllwq1Jc7gNz7427xNOXfhKcDtSTI/00
wZsl0I8xuz8aq2lBv9m7axl36Rip5AQnKBB0X1OhseYyWm1FN7v0uWxwTjcuOKaY8memhzXX0JrM
BqIkYca4Bm25HxAndmb5xb3Q1N8PRVB1TVmgPXcIRjQY1kl4JFH96KFnsVFVEhjXOdf1vWTptFQ6
AJN0X/NOtOZqTQK7jkQ0iJarL3RHv3bamGsrVYqWVnEPV8T65t6az5/vER9MtbmuUmR6ldIC05m0
SapwVX3xxDVXUjK7KnO7aQTGb+P5MaWPDzY0Y7bakwaddukm5HJOsS0d8OhgkCwBTMKuV18bj9nS
kyEBpYv1/pB9b1bp69cuOktSQtSYRWAz2cpvhbWmivO1y07f9E2YSMqAQ3dGngiKkTaX8/j5ZT8a
5dmS0wyvVDpN4winNzsLAHDi5Uur0rd6fEyA96NbzFZfpKGtaYPERVeepsRra16FGNU70RHlog9S
3blyUSNCX1fUmvg5dKe91y6cuDvYlDMH7RIyz9fS9F+aXG+GP4xlZ/YRyrlaAsx859Te5vMP8MGa
nAsRaYVsm6FS4dTfe7fK1yb2XITIlBkNW0GLwFDdPUV9OO2fP+0HkVTOFqXpekhvTqeVINpFgJzI
rzI/XX9+8Y+GYrYcNQdL4QS241St7dr9oH9xNGYrMh9Cg8o4Q1xVm2HCiy8+f94PZt5ciggJg0JD
P2zAEg5QcI1wfQRm7qoYwrUrxyM3+WD1yPkCNSPbq0NuQll0wnXQX5CgvvTqaxuNnK1O3cAvxKvQ
dDCLKliYUl1lwA0/H6CPPujsvOAZtho1Nh/UcFGDQ/nhSNb80XVnSbONnngyDDyzZqy6FyXcfv64
v07HfzjfzDWBZN0ZTuR0/UHACRvQBAzBpPXeaYg6q9L/GL0WxCO8ogquxlCslF5A4dqbYC6FtjBp
Z8UZaK4LU7MBAEPzKPxtmOs0PZNtN97JdJg6/Qff1paAJSd1UD3375xEru3B3GYjVVl9q5rtioLZ
UiKh4abPEztCiQRQhe8jhyzcHE5NBPv6MT5IUQPVvKmAdgcm/XPUZBPriRb9WuWU5VHqM2m5+HG6
HeN+r9Xlukbfz05Xymiext6wd0J+bl4Nmqn13ah6Gx9mUptcVuj5u/La1kAmJBp81DsE7EAXPH8+
zIY1ff8/jfOslgJVWFXJTTuUu2u4tvduf2eAN1IAUGb2TTYwPu73LlS2mqPvB6fe1FF5MlQmPYwT
qx7oy3e7xDpLXZTLwadKlMt7h1Z5vmjtH1NVIspOSgsykZZtJwmSXl9HwAA8cQJUcOtJCDv8OowX
RfQj1J6gPsBwuE1pHKZyN9J77ptNL8GxjB7yhquuSFYBOO+ge8ngfSFhtJRVtYgBC1t9Dw9oJ9Vw
E9HdGAElxTTqjR+4RpvdQW8e29jZJna3NXyKJCC0h+dMew5xKum7fQguQ72o443igLuhZ1uoyzLf
99pPyvTLzmzuoiq9yJX6MEQ0lVo6lZCUKz1blkDKXDAmkY4GbHc/VCCl28sByLyXMBLhuUVPDoIa
GClU0AJk95XmuvILMGByF/ty2Q/KdVaD+XxS1WHRcNjM/WwTjdF9j/93HNxnY7/OyoNubjJBrx49
x0YtVxY/dsn9iBVyZ3RXCgzyQvKXtaAFIauIlQ5gvBm0BcsgN8/RwVr0+c7M60VZXWGgsUyDZq3L
l7g4NQZjFZrpUu/Uh7QqoCmCSeep2kB/NpFxx2pqFziorndtsxEjztZwUhK/uu6LfEJ/6UZ1PbT1
yoZJ0WjKCtzGtg8uwU1bSbqOESi3FHXZBe2+BYXvWfESW8kxx3bCH/cKBCt5jsHeKgaO7hgRRhn2
UuURDG5dgGRpPaBYU4NxrUl3Jd1yr7rVpu1MlE6dExWqp+P2cKqStW/Vu4ZeWx346xiwQlT228L8
WbfuJgicXYq2pubrL6kHdBqClkeD1k7E2gy0VRrfDKU+ScQsTQVp3zI+j7UfgXU5QGWgSLqkHAI0
1cE/L1naVrOvfWM5TLzD0QVM9C128it7RJOJDoqxUOAjKMqZE9ZnOY3fol8n8tuA/e4YnFrI3zU7
DkKX1Msu7LE7VZ1r1X/tPdiaKpCEHGS7kS17eSu67sSJtlSU6Iu6WwO8Bbde9N6GLh0aHEsHDDqw
IKfCwuGsUwVwsRQQZrHu4vG2sSEEFcBGhVykfDGZPpT9g2AmAo3qaRK4rbtM3AyoVLKoPGVZDmiQ
YPsyOtZC7x7QPa4Cfxn1UEwSkKljsun0EwHMwax94Gx0LXPQvjEkgKcs0qEV7otQX/iWjk8iMn8J
zMbyNBj6DSpQSA+uw+gmSmyAA6+tbi9wqFGrEyWFnE6dqG/54K251NEL0sW1Aesa4g7y4RryWZXx
vcqSjU83ww5vk+G6EgDMPWfJxwBjddBgDDspeHuHeUwxso4elKREmUiHi6Ht4s6+8gznprUOwLcS
YM95cNKhaJ73G7M0zxoCtFV9U2I4gRFc0aBaiRyx5pDUCsUt2iagZ2M/Wsf1t95gfTbAdHAcafVX
FBuXmoCANchVbjwVoFvr/r7u060ILHqvV5GNbKa9Axyk1tGy8fGOnMiPbXSSjRcqW5gaPFQNqPjw
yTHlLs9N4IblzrEE1bl2kUHljI12oQgWHYSfCzO5yiKmcW8sbHD9wtkNzplrYddWWShGZ8u2vrNV
0Jtg7FdZ5L+KMD7x/JuE/jpradoQOwMAlPUgu5QQma7H2ntw6XbVwIITJzkzve+2BxSeCVeDn+vw
h1kMgIZylqiw70OQHikWOlk0XpqFuEvAxA8J9OI+JS6HzvdEISL6fVRu495cmXW/LA1qz0aZPZat
uW/FKaBUH7UYNB6gDqNAaqYbPTjU7bNangXxmSYe7a7fhBm7ck9Tspokc7uDJtn2fwx1sa9yfRuF
12AN14ObnnECWEq+G24wZXRj5GgyQwOsHfC1Nc0jN9mplnNWamdt+VzQkfe6ZY14vVmjY+jl68He
G2W/KKy72v5ObWkVBu2qMO+N5Kdu3rThI75hKwmVxCPpaNJnCx7DiPOOVllXZXiZV9ileDdheZ8E
G1bUtnO5mhEHZ140XHZ4ggXKSdRZYOmIwGBw0VZd0nGBiGcUiyis4ATbJ1Uqll0CeCCpwnUTXrtZ
fWhTeBpgcUxg3gXYTZPMhMOU6TiP7nAtohQcLgAWz7/1xhseYyUAHQm7fdZb97QUV4q864JtTU0Y
KlUfdPtYObFcasLOWUQLKQfEPsmlJIP10mTsOO1rBjcvGOJN0vSntQXVzWH9Ft9cR933Pl3WCmSn
wmSNhYAv4y4MmnSTpa0S9KTCHYnatdEcU9D7QNPCmmu8+ZgnuhBiuoMznNeVugqIzVUJM7z4Kbtw
m5Ja1QBdgjLFBAo6O/wB3H/XnqksOx/uW/Bz1JLryGVzc2/KJFklhkeep60ylmeYUXe093XTArqC
8B7Uy9JXdmWTgQp34GreODHI0DTbmDWgKoDBn6dc0vggZf5VU31zfs1qv4lyv6XS24JXjGG9I15T
XPlas6uUYhUQjGEa7zp9W+Tjqa0+lvYPMLALLTZXVtYu/BHuJUSsHJRHHxowsi9wGFmM0CK6EQKp
si5kcwBWGPRXYR6vcyTnzeiySSGthtqhmrCEOQkqrb5awoq38mWc3kbqVY3wwVh3KzvT18IdVpxV
fySQUJ1o3AQeqlQ0DYYrDNM3GUTOYN/BEwvqSwMUkz7gQSTuWqQZLcgkoXsW+y9AaY28PenM65B9
KuzStcdZ0m6sszACkUY13yWzgsBGnyGLsEnsoE5XJygFqYukCKCUb0oo9x3d6RJQEOFgLL+PxQHN
HzIh6MpW9iAUpK8pJU4ytI1yahTedU3gGmAC9NXGKc4c47wsV3VwpWXjToT7ge9eweZyPVDFSrbT
NW8JOI284MTNt26817pqaZr+aiScGRZ4TsgWtgScreZraV+kBGVRNAutzojiQD4hEulPsrnukmsf
/hlV2GwqVQdXOUA5FDOc0tkEEQmovVVMeGq6OA3i81H5zpYBIrNb6WROeXs9hPRJvY1wz0Y2z7K4
sUd75WlbpV9011Z1VvTjwp16LeLgjVdaemupl0ZUrjE7Xkia5EFz1ljfKniZ8b4nrJmky4bKTJ5w
8egJRHz3MfhuIzYRQfuvbtzuXogr33tuy0MQPrhwqwPmQsL8043z3Ht2SrhUXDi8zcpgcrwm1yDg
2lD3aWnhr+B69qUPC6e3wC1jhLZuICKWibjt46uMvrqF8wBA27WdaHtHUze26V5jyr2OnANGGHZU
bvIc+L2mndaZv085/bhAxLPYBDnF53EG2gXFfVZ9T9ybKrhTE+cEkhCCgPqt2zffFJEfYpZ0Zr2M
Zn/V4v2J8wI2b6sU47OK+lOT3cqaCCEgMvjZiQv6Uw8YANjSgeLdAPBaVtBEW8EmMFxliYtVWb9o
3fMB984cpFvx5KrXrZYtSogYjoV+gbwzEKhNAtiyIjqV+V0bb5v+WxgNq6w5Qa5sMgolbQWFJQmM
qn6WshT1/ArX4QWLDA48PGasG1jsT2p43ZBeCL6+cwe/C9+Runsq3YNOV1i7pFxCur/WABLX45kh
T4O239q2s0IBpBaHgf0jkd9DmA69cy/tVxVLPzPI1l6bXVvSu0shawfIjKCBUiMDv2pcoPE+O1DE
+dND23vLv1RjRB0Gf5uoL249rO2eNABU+LKUO+lvh66AyX5QaWLGJmff6iEKMwjREbi5BlI7Mgxt
dWcr1UFkmMYUfs2Z2XR3I+l11lTffASyTaeBg+VvpYOQAV0iEw5iW4PzTOq1B+ugksWt2Th7NPXP
O1j91gCqNV4lJvJpKsQ71Vl2WOyE01G8IxWC/d+Ylwbkf989n1g0iKe49qbuHXpzhHEPtjLCAsno
byA0FZwBuimZw1bPUfqND9w39fqVDWnCqk4Ccapl9z0FND0eIIqMy8glI4fLoZr2dT7iEzJ9T2fY
pu2uavfTJqTFxc9AxrvQ1ZdQzpd2CSFC3gyUEBKqTQqUrDH2VhA+kKzYBw0waHPX9ydVaF9YMoFY
G5zpOiK5MaDCol773jZEdMWukmtXldsaJoxXNueu1E/QTdsOPtCpDrO3st+N0t5bjThUMfORiGQj
xNwZjwq0HzclQFXXHgD/svzelu7GSsA33+LZkw/u6ZBaN3HU7VQb5CFCOEe2sw/qB7NCIcwlBgPO
9GGAWAgv2i9fP7/wL725P1UmZqXCTm3NTmpFf7Cb+o5gdu4i09Ob5KE6whB4RA3k/3YC6NN+Ra6B
HMRcQi47jIp6EfX2XlTjvW//DB3v3HF/fv5Q073/9EzTlv5m6y5HpwA/byIbFstFRBI0QZS7PFt9
fvlf6m9/uv6swigju22LmJZeLvRVPYq7zjtJNayKup+BcuM1Ko35vdqBNK5POvbEZgjPY+u8OGq/
+0uQ709PMKtBIlCemcxB3pA6ygjDXhsS+CDFGiTZids5sC5wmcwuenwUApjOFXtVorHLpKd1fgDq
2qOqYGvia7V+fVa29CGCBRGN8YOvbNXubgyO1BfZXT/4lLPCpWWm8DfYrw6Q7xcFHrtU4+Al7oBG
3HB4hhySHkiAsPKIlyld/zR4KWKE6tWVGKubjB1l9OWqgKTGXrCWUKV7eAtxyvH3qs0fdU9uDLPZ
yFGe+Hm79pVHCUI80+0LJ/vW5e1y8IJ1ktwXo7XsIthw+b6qTt3hPq2LFepGDoxYtb4ow3CZICpS
Umgu3EvdPrGJpsS0ZW6ewvwriodINJTX0LapeQYIZUT3KoMQFI1LK39EKiR2YbOd1C2K3GIFCqRJ
LJJHaPJK/eATKHsYR32WTJWEpatUi0lloGhysoqnyCdZjADqIqAR1zBDffusNvu9IkH0T0odazs+
dcQaEqscoSsW5362rwZ3aVAi1KhD9HqyCxHiijgWZDVkenUv82iBoBsc1Wy4C+tsVTb+HsFUlLYe
LZ20PdhHxUlOiQ2rpcB7GvufaeYdcog+hQ9+GhYjCi2avjW6Uwe56gxfA1pkp+MYnJdBwG5M3s6u
2qkhayVZeT0M8A46o7d1N56hojZl8amhvvaPodTO0uynnhW72B5WcTOx+09y/zYox8eoI/kx4Q2a
6poj5zIP2HGg6VXpbRudadEZQFHEndxw4wzPeqKuBxFeW/Wr479IzV/lHeJxiUXhI+SsFS1KTSz7
dKfk17WVr0Y9/9lV6a5WRs5sj5Y8ACSH7lqfJrq+Rs+Eg7xcoqq0aM3kcoRM3sE3Ktt+02UuBaT4
FMLbL4dxz48fbYAFfpytm/xbRIG4meiVCClaY0gZyTok6rk/ntVkj+Xg3RnKwxCWByd9tXxYtUay
6vViPcAraDrnXPr6Se3pz4FOBQLghiNelVaHe4ytVmUgW5tjtP4QwttCXazJNw76GmkiL0NLHOmD
fNDM0WZ7ShGFLVPG7cg6WqqGN73nrxQbCIkPO248hnD4IJbPdblRa001RIS6Qx3dJdgMG9WpA631
80j+wRlvLs/tjCmHFDKpQyZ2oYdhXj8cOz/+OW5psy3C8tRAUtntDn111rQ37ABHLvxBd2uuiWs6
etalFpXyBnmI1h1RBkNEDrPjVBzb3j5oNvxCCL/ZPg0rjatoNPiwMDnyqMZD0KRcdhIiWRKEd77Y
DqlNnAmWjrSXn3+Jjz7zLM6noyqsYXqt0n/SrSkzhNOHBMDnV/9g0OZiuXbk+8nY8J09Q+BEfui1
GgIqInTdj89v8GvS/2FDnivnhm4NktbQ2QHNYYrU+6AMzqNcPqseRXqseQMia62+WG3P8TY+T9xv
dsmRZHLCg3CHytKqyREO84ZdlHOiFdmzYyb7Gr4lzbtN2arrMIwPKdn0kSf+6CvPkGzCHDzh5j2t
RhiGpk9bwcxOu/gm8h+7/JvX16iseY8jklwS0Q8nQtPHUpA0qxdKB6orh9pZQUayM0FL6SlVXkJE
4D9/to+W5azbVbmhirqcTS0R3CGbyEB98PMrG9P6+9N3moLZm7ldcA5WG8lMqNPwMjGGbZF4a6fu
9po5bDNoaYqaL6osXiFcj8oPahxpdu9AEFIpanvpzg67ZWh+V0OQlJl+Qrdp4fpgUsNlZj17IZE7
uikmoRLKmqpKmoEnqIAh3KEF5VXIaQkk3dxoV9n1WvcfI/cpMvI1/LhdPkT32dDvIuDGcXCp08xP
sVltnO+uK5eVs00DpB/G/ln28hrXaKoE+pFR+Wh5zCL5EDm+VyDJf1DjjCJIvOwRDMbsjU7uP/Hr
//7S/4f3ml3+Y4ir//5P/vyS5UMZeH49++N/nwUvZVZlP+v/nP7a//3P3v+l/z5/aiG+Z/P/5t1f
4cr/vPPqqX569wd4ZUE9XDWv5XANHz2uf12eZ5z+y//XH//l9ddVbof89b/+9SVr0nq6GiKa6b/+
86f9Dxgnky7xv7+9/j9/PH9K+Hv79EeWvlbB029/5/WpqvnrUv03oTq6rtk2iqjaFJ261+kXx+AH
VXCClQZOJOq0+aVZWfv/9a/GvznC0jTHgetrCoIja6fKmuknReV6wtL5UQo0YG1E7P/Pw737QP/z
wf4lbZLLLEhr+DNTHPiflQK5BoUUIU1N2EKVQp8TGozSlq7ROMYmSViTK1P10G/RcAWND12u5smm
UnzRn3ecd5Jd4QvIfDZe6OORjUF9fwL4x3NIHcgWou/C4p3fr1zfEjD33UZuWj22tK0fsQ+eC7ON
euTNCvFzSOHZIaBWxy+j7vBAxhBkKxEX/s2br/fPAXo7IO9XCQ9iGbqha1Kjc8fI2Nr7B4FI6lSo
KsmNVmQvitDES2xE3aOCLfi6ccJj9Infxp/bWXxPR5gIYNvWtGO+iViuZis1uk5y49eWBs+eFNTX
MHyk4+ND3hR9C24iUsZnK1WNnSld++rz930fhf/xvpauWqqUNK1/Y0ZUmh+bBdLCSDrGzsaJm/ha
elXyV7H+n3eh+m7YuhSOOs3nt69p6bBNh05lVOkIP2Qm1oheXIdHYNvv04tfdzE1QyA2qzGaYg6R
zJi8ntehR5Z1Fc1YUaHoIGIo1n19jET2+7CZqjRN3sUwNM22ZtOkcsJhzIBWcCCIo4NRViblWxHc
fv5xfn8hxso2VE2atq3qcxZh2qm505ZKu+mssF6bmbBOakW2C5cO6ePnt/rthRwdlSHHsXTd5H9z
gC2aOJESG1Suo4GTKVqNyVL0+THDi99eyOHTmKaj6Y6UJnP+/TzQR2cwjMxyN9WEXocaW0Sc4fFY
hGEf2OqPv30nQ2UF66ppWoZ05gcANmzbaU3V3YQNHuHLtvCyDnxFXd/9/X0MorHGvfAGnjeT2r7M
zKah1pdzeLmyRYxSl4zEw//fXWZjV1r0VWRe4YA7SQhkkYGtSxEeY13OvxD7AH6h0jYJRsKQc7+2
wg91rUVkhbplPpx5bdTCnpEpYmogcT5/oT/cyiYUGMxtabEDTb+/iX1h6iVRWNbdpnKxbO09JcYL
UzTiG0TB9NiC/QVWe7vT8WK2VA3Ba6kG7M9pAby5GyB9xLEFksXpqAf6pqKVhSKFZbhQdFsUb6RZ
CoRi+T95Eia+qx1klWOo1HRxmSAo0qC9ZlcjwnqBK5DaDKsxf5CgVZHMCPO0uQ+qLCtuKpt8a2HV
ERCRBJW4geZBl49r3YpzmhsKltCldPJ6XxdW8KgCa++2spagbZqyKSksJKOaHoI8d9x9IqpJ/dpw
mi3WfGqy70ylbrpF1Iqy2A1alN5roi3RCcawexHXOnzjzz/RfDe0hVTZ43TD5h/hzA1zULblpXyl
2wxWHFCE78/DIf/hTsbZvvj++b1+nw7cSActZBLoDGOOpW0aVwu9RHSbxAXAUmDxt5JFYNNejY/1
fadzwPu5wK0gF2k2uYbBDd/PhUGx/dTT0HqJChW13ZphdttiRHWsVC5FbmcHRerO9V+/H9keO5Ou
6dD653ugrqPmlyFvsDEjRawD7C9oYkpX3VlNnhxjkv5hMAnnhuAfhzvOTaUqr0p9hrgHFdI3y97t
+v00Dgu9Ce3VX7+XZhvC0aaoPm3u7wezijQV+W8YR4PiTADPJHo0uz7Z4eGhH5kiU4ibfTddGtyE
/Yn69XyTEq7X6m3e9xvFCDm1DrFzknfWuAvSRDvNhILqbGMDHtCGUPnrYKXpREXD5sODP5snqGGb
x5adpP2mTFD6WukZXX06ccUwLsHTde36bweVpTBt/rwvqM757QrbKbWsaRHCw++Xs6R5VY5oSCRR
+nfVMYtlres2ezHZH0cRgvH7z2faQUCv0Bk3WmP8qGqgybUyREfiyO/TkZvwIoR7czpxzNIlEn6z
doZMbLIAfaeiNKEMND5QO9FYf5nQ/nqfN7eare2sMnMvGBKxyVtVUvf1823vqOZfTwdeiEzGVPlM
tmXODtXkAAmqRNh9j0NS0KqvG7BpUFFc38yOjN08M+OFpJjiMGdEfZqD7z8Q5aVwVItAbHAN1RFR
pwSVy8I4sop/j/S6VE1HaOz6JABzT0v08WtRES83WhimWFKYnY5Mfi6C51IdqrU+jKgK//Ucl6rj
OOzJmiZYWe9fjJ3LFElhCnRPtTtPCeoDBoffNasq//5jccQl47SmOf4PENCbrd9IhgoxnkZszDQY
btvBa07asaavPsF3//qdSGYEU4M1q2Je8v6dpI6nwThqw0Z6CBvsPN/KtS1C7SUYLV13+93nt/vD
3ODMqJlIhxiGLeY0HEhhSpZkxkhO6KB8XCLt3WXHXKz+MDXe3WR2Ng9toQW6PRIhVL+D0pEVKrxh
8HPNMN7qZZQemRczw6FfIYkbUl7mEKfz0WaDmFb5WJSWNm5KHfk6eupx161dLIEACKq+2QAHSg17
OcSNxtrLDUwMAukDQbasIr5xVREdZNAgci34UO73QZb549+OOxmZSbY/nWYNZ35sH3QvsHMSu00V
dgiOVfk3U+/1I0WR3z8uV5+qEJawVI14834ulVhywmDHykPaogB+Y7m3/Ktj2hszZN802sQWcgGV
F8JP69fvb1aHOsgiQhuk25TYVrXrLNAaZRklYTYi6dgApWj9JOu2eV4l2S4bcgrJfdIWZ6UoFe3S
yyL8TBKrdEDUomFftgcvypAoVVIXicqe7i4No9KQyboRBnPTSey834d8wWGnp2NPNwuCoLYtdSO/
iYSsL8Dj1SqKlmDmbqMiIhFY+F2c0qKogzFFMzgK2h8akpKKDXymKF84YOSAjIlu7YJEJAT/6EXH
uNu/b2FSVXVGiZBlG3LeEPOA2mSxJUlzbInQtueGeNpIZ6lJcexWv394cjEO/YR71eE8Ntst8wKk
fhHgee4A+t8OQ6utCiMwFp/P4d9qbjYJlNAkktpAbyWby/v5pWUYGOWNTkvaCp8T9E9/ALtLNqbn
KMtgGPNTrxmy06rOQPlpvXaRivToQ/w+qqbKgUwyoipPIWZzvLP0JvIQdN/EfUCXO3SaB7+1ELU0
3eCv0DHTPKfMSYnToOg6ve6sCRWZTpEkVdqiudU0C5GRCCNbNhwJXn94IfYytmJpcQ9KN+8HVSKK
mYYFL8RpJsVnYtSux5HzjBYW2l+RDv/5QqjxUitm53aM6VHeLFyEOqvayytuFbbxtRcHLcKATfoo
FIBTn8+VP76VqWlECJPt7VfEfnMr21I7JQ/ydgMprtoi7Zl8yzXDODc9FVT55/f6/XDGdzIN07FN
ElNHn1bHm3uJnqa5YwDZLuiyBGqwaSL7xqndC/RXMzyQpXvkhn96uSnwWdiFEiPmvmqjZTWDY043
zNBk5cQbr1MB4SHlgPXX40h9jWohBWbCujVvvhaBLIZU1VrUQbGdsmOwmQikQ4vO+2MqVA7D9P6s
ZGvUJ8lSKa1YrK33w+iUVuPnRa9twGDR2uuMEunUnky1WIimKJQFe06GD4E2BOeDOkLC02w5Dn9Z
krXJ7UxDsMhtR5Lmz55irKVUNJun0AsYdVCixnFhD3W9962uPTK408SYvzHldNOxWOCk9LOJY/ax
V3epQPi95m0SHS8koUAY+Xx6/j5bbI13AXVMCYHYPP3+vzk7sx65jWQL/yICZHJ/raVZVd3q1siS
bc0LIUs2933nr79ftu9DF1koosZjzAxgWFGZjIyMjDhxzgf3hIYgRSavFOBN6q9ul9bwg1MbIZ8J
vPuWbq3HNWQkoRhncu6uLU1mG5YwlIqnUQMTk1qIowWpEz09bMURxCnq2AbtIGPxvNBy3VHMqIar
WapgBKUpPFkpfvhV5uoUylXd1TRe0O8d2w+7FtmFPisD6B8aPWjQCO5/sQuUYig2Nm39eVzdIiPG
5YTsuy2SVTMrXdTNg9Br8iK6WLXBJAf/hSaYvyVKuw5UmOJdQePM4BLTF54At5buT8oceHqVC6DK
U0d2oDQptUu6l9rv3aB1kTchFLC1yLVnyOafvLVdas6Ud649QxkT3zUsYFYxOVsMOqSK0PMqp+JR
36D4R9kPB+STUblarDAJueKSORNPRaOMx2mGW9P2ITN/0AO5kKnICo2oyPtzRc0iEBKxGyoQ+WiB
azeGcT/w5t54Rq/iIY1ccnZbt3XZals2h0gpERLP1RFinKRluFZrIWO21FbNmfmJ++RMwdFV/m6F
kVv7MhXgPEfTncMtaM/Ka/gd+nt2oAtbpyl8/e36sq39Pkn5HUb2QpuXkW3T+pS62uchR7XKcpst
XMzKWzhyhCzVMlzHkLnWwiIv/haWW/VJH5kJ7ScHcupRDx5Ch5KNWNwyOm9QaggcCXthxcp7LbfU
3PK6rFIPuY1MWjkM+YZHro43VnASTh0LMR2xuE+igv3L3Bm2224KGdJzAG6K+leeFltcEbcs2Tzh
qfFQ4SEfv961geHjLGeExbMz8csiJ/mjsJtiH8+Bs+GZcmeu7i3WRHzXaD1bGi/KRQSulLAWbpPq
XogoHXJ7qKCOJiKSKtwPv2WKaT3r6lS9ANt4uFrxbpm10fIm+C9zBHSI434sCt0TjZXysEHsAsVa
8LZxu0VBKBexWqRt2eRzconmYpGjI2a9UzEVDlryaXIHgI30lL6FSpVerLlPfj4YVHj0UdPU2FKu
HWtJg9LOQ27EZsUwsa60DIND2q2PDPTet/Je3F4siwBMhYHeKV38JV1hE4y9LxhnYx5GYZDSKhNb
zrFUEjKaZ5O+m4Y8JPtK0ft5UoPKfJ1hmPhjjgxEnOwsEw405oBm9xpQgJ8Fo/UBA82McexGkZiw
L6dNv4U5uOHZMoUhHPLeJ7Yvniim7vcGbVimmjJwYKWfoumIlsqz2UCOeH9/VqGHr6Dz7uK0yqby
8tE8uTGuPw/C85UuBV0wtSe4z9XzfSu3FkT5kBo2QcEAxnJ9VG2RNEJDVohCDKCsjpH/XY6qLKSr
UXz6H0zJ8MYLXWhiGeUaXsRZpCFU4Pbg0hn5g4Qv0lFJcIdHn6tsHcdE1sFIoKn/XC8q7Ot69EVm
eGlhzZfKiIx9kmrZRl52a+sAIFEFIAEkb15YiZMsJMoqUFZPTPUw4CLRiaGPRmmqbIS593rC8qyQ
nJOa8y5WzWX3Zmq6ZnCb2GDs02JgZrDcYztP2tEINCixtRFJ8UQvXpCIiL/GRQ1jQsh8m60Q9lBD
nSVwzzjc/5w3ohLFey5i9pgUZ8n24ijuFPikWYADm+jNMEfre6pU44lrJtjns9JuXJK37VlstCUI
t+oicctFqlVJAFhbSxhhquf8tbOVQxehvR1H0a/7i7t1+Gyb3q2gog9YZXGDuZ3bKb0SmF5IT4wm
e6h/aWPX31jSLQ9ibpBMxTBVwsni3o8S6PpgTODwmXX22s/I/pRUbU9KH2gbpm4syBWCLEPTwNGB
j7s+EoGb9+XUY8pOW8vLlBTfgQR/4wWxStAsh04mLRcCl2viFNdWjDJOTUVK5OSJXR8Ke2CsOowy
RMmy4lyERvkcW8VWv+9GDiD7INxZLgkwr6Rro0xDOGpRJ5YHqVYMVX7XlX91/JQG0ZARQdU4ddAD
GSfh/0D9df5+31NufEOeZC4Xpk0t2F4iqAuT8YgxM8jdREulvQzL3zJLMbzQhiLlvin5jRZBwAXu
CFbGJASABrpe6Fgwv8UghuXxNR3z2FRzZu0TJiHFcwFURzDo7DMQXcei+8zEbwN3SNknW+xiN7fb
wVt5cfC+WZKXhwj5tsWEHAIqPvBbx6nfpYckncNPKjMPTJraVfeFJL082GOuP93fglu7zefUcWA6
2VS4rrcAEGMVK3Zpe30rGq+pS2QwFMt6UvQ53tjtWyfmo6mFLzd931Kra2yvy2trr86jgOzY2BqV
u2XFoaylUz0gjVw+hKMBgeecxoxn+/EE+U/qoiIMEcD9bbtphRyCv0zpOYu1RO6QN07KN4MhCp1p
Pf5Tlq02Dv+WEfntPtQpBn2266kcLfiJdOOJ8ZHf1NkJNr7KrQjjuFSPaOuSEy1JbnWGJhtDYnuS
oX0hfqN7mFQvVMXCXTBEzLEjJ/T43rk8f+GI1EBhLk+diNG7q3MeZ+CAoz+o7ScvAx2sfCPdu+XZ
LlhnALQ08FYldsSgIz2OUsxE9nixeEXvqtlXnkK1EBsrWpvi9gQdLcs8rmosfQ5eYlhXVXwuj0gm
JKL3kFG32s1z9uv+3t20RL5CM4Z0jKLStUuMYTuOWYIUUSSG6mjlinKYtMo+tBUEZvdNyeB3HRxZ
lAFASL6mAUtIx/ngfamuzfHITc7Et9V8GzlrKAxp/qHrNPHkW230cOKMPSwRCDVqZUv0d1rUzsxV
SjBO1PaL7BAeALIPrz2I4A2fXx+s906WCkYIiIGx7IvYPCuzNCtwjTgN0Ystlb2bFltTTTetuIJy
FegudXWy7LlU62ZmQVDUTadOzfpP1TCkG42X9R1GjUPoBCGezWQIiywujlW9kRVbT5t1Hd5taILa
Iei9PI6Gp3RA7X4YYcxr6kGcBo1i0+NeQivmX+QEFTi5CR+8xG4VKrX2QIxKoUfOgRPu1KarEE70
K8+ZEn8jcV9fli6HTDiapXKXOMvpp6LOioLHkOmZTg2EZ0QkMgWVHyS/atjctANwB+c/oPT814au
w1ZMWQdLaR0QGzADk1x9kV9qTEw4jPBw/FwUYM6Ja9XDmUFoI/P8GmmTQ9u51i97aniK3d/nG84k
2+42iRHtXv7f9T4naWPpiBqZnhC5c3Ct0j+oY7LVf78RXjTOu01clsnIsspvxAmDF2lootNboDk2
guMQuaHtRdvmG45zy5ROS4hZE46GMBcP/z4sajU1kYoS8WCjXlik+dmd3fm3cILu7P7m3bQlUzwq
mBLBsLAVJRkPwTqzvNCX8nxKkr5EA1deGY1bwyM3TQEIBHYDmhgPvf5OuVJKbHRpeVWtjlKsj4ds
RXplU9/YcIlbR0G3bKo9QJaE4S4CdG1DoiP0mkyntadPIhjEQfiwofeDY3wzjLw8VZnOUHW5GXNu
OSPVYrIB6pG8gRb7OaloEvcTefNsQMFQF1XmxZZabazvlhWyYeCNlItN7F1vZVraWTTR6fC0fkZY
dWggKhtgqrnvGzetuBSGXOpQgJYWNyqvii6sUhNxvzqO3mrDyD4pWq//9rgVk8NL7YTWFgjm67UM
DkxAhGrDC5SAEQ0VxgYrUeuN4HjD+Syeo7gDrWOSukWQyLtSdwvVjD2R2OGeF0y0t0He4gJQEj64
IK400g+LPMSkKq0vXIA2akR3uYk9t0j9nTuE8ZOej1uF2tXHwYphcMFpJDuE3oUVUnzBhWaHHkGp
Og32FB/c2dlip15tG1ZkIipbqWC8lmNWQSPUvLZhvCHx6iFGS/3251ChqptGavNwY1gaY1KORyeX
9qrq0g9Jw5gVQC04X4qfWSer7H04bnV21gUukBHsGv1AQRZHbn/tcYVv9W7SJvA6yqrwt8qJbeZN
pwgG5N8V3Q3qQ6a0cfVPWQa2udMmKND2rtky918V1jiezNlXlad47K3obTLdsvrzvgPJycXr/JIq
H+kl8YN7hl7QwlnVIWtTpcFZqxFO0EyHDuxvfbJr/eDaY6/BHFOZvfpt5khJWihlin+bcjXSofMa
mQruNStvw41LaY32syVOgXQJ6BnO9c7D8iGdqeLYzVwnjjygs9F46NoqRWO78KHXo2DoWF8ip+l/
1n5man+kStxXf5amXRr7QER29AKkE3IrJdR868LMLFKmml2UW8DzVcbHb+SX6RLEQJlmiR1SKqcL
C1ONvKBuk+IY+YHW7x2zL0dkcsc5/6zlmYnwILW9Hmg/uwU17KC6h40PKDPLqwcCj2vKtYQZYA7g
whcxTTDyUdVZn3hFUrT1IY/w6p2j+3763Q+60f6qjaIY9B0cPDGsISLXzfRHUajVX1UOUlM73v89
q/cKP4dqLuHAAgtD+nLt8EmkKnriFIknzAm2y9DVEPGafe1Ni4LpU9v65YazrIMTzVt585JR0Ppe
FqoAfXRO6XD3uYoZvGWtlv7E0x+uZ8gWMRNqALk4JXTHFstSQ/rPYZpROIVKQLhZDkej2m68YBf0
PnRM6UWDcjLk4C1Fv6X6WRHPht3mauyRA1JVhHHNnnZV12cTNBtRLYITklWDszdTVGifKYWV6dng
oPzs8nLO38ZM6PMJCRi33AdM7zOSJMIuO4hW76tjrGhQxxRDrGYGHKmtXW/lCuszQbeXPZLdZdlA
XFwUk935llnWmRdZQeHuXS2A6CvIfFPd+07JrAlFVLs/KiINqiODRAJdUX1EPvq+D65vEt6tIIvo
/FDKo8F//bFcSs/GRF7rdSYCZ0Pd/KzcIEYFVd16idzwdsBM771aat30Da4ttWo/x2D8Ey+FDeYb
057Qy6hZ8i0Rk3WYu1zZcJAbzu4IesK8egxcflmIRlimKhFcSrxYDcPP7eSb89GKtTl9/BRTG5Jd
e0Y/mUtarIv+M+woMYqIJjiS46RCvLiL4dJ7GeN2/m+fJltVyfUn41OZnC4yJ/l8lgv/EPGVVs8F
igCFV0Hs9Drqk3I0U1oGudu0D3sHPUHmypkno8FOz+Da1CBcnHSOCw/KkfBoTVKYfi7gebP6OH80
FQSZALqC6oPuMKixnKSpgroPnCwqvNmBNHay0MRuTSYbWx6SGxfBrR38aEqezQ87mCnKPJl1wg7O
ub3PBSRJ9iBKjpxqbuzg2utZFXMTnHASdlcsYvw48lworLrwEjNF0tJML4nWIzHWKhBKJdAE3j/O
a6eX5qBKYASFHMpdOKPRZNRwqrLw4jZGWK0B4c8Ltdlorq6xz/JbfTCziBrdTE4xQgXBbFAdHpoh
9n8449QfZiOAep2m3F4nYxt2gRVPF7fP2/8OWfoYHY68AMgUWSpFMYrBYjnZMyVap9BzxGHmqHtL
J1Dwk6L2p9qAVPD+tt5yGAB8sFHQdAB8ql87DOyFADX9RD4a488MvNaeVgOz7kfH3Yhat/wF0KJw
wUSQKS1nKyuVVzFFs9SbKwuddseHtGyGYlwF0g8lza/H1wXamhcE7WssLtzFbWkiWWWWeUpvwr0c
TRrq0F12ansRbmzhLc/8aGrhMgnCab5VhPK+6wj9EzDU7NA3fWptxJFbOwiM1QRvy3VjLUsntla7
InOCzGPWN/hKoaH+p4We40kozShZm6yNLyaTxuuk0uB5BPIOWDLt1eUezrDDMvLBHpapWhwUYPJn
O/frz42rBn+T4s1vetf3lzJqzY1C6s0tpSMBcAP3A2Z17ZWjHsVjp+CVtdvZL/oYQTgyDhj6Hz6d
ZFlhbBTMNX33aztzrpihCbMILJ6IeBu2Dw61jaeNfZQOsNxHcnNKpTz95GjRtZW6LCjAZjZWSJoP
emNaXydO/hfEPTRKD432nJVOF+3un4Bbewj0iCyVHIi+9eJkI1hjMklspZ6mAKGsaWQea57QX+9b
uRU/aEjQ6OfNTrK6WFuaGPACJKwtj/vmhzmkY/ojDAAqoSJpIYN635r805Y7CXSXSpfBvA3R4non
OQFqFYVO6g0wm36DlSI9Ja5ZP/l+0fwhslh49+2t9pAMknoX5BcwrNGfWGQJMyi4cLAhArSdpnzT
qV1CgGzXj3ohViipkYvwmbjg5K/4cGmDJqpVMMLZqXP0MX0V5dDOn23LT7dQaauPhSFZUZakLjTH
ltg3pR/SuInS9JRGab2PeuSY2sgtdjE4qUe9jzeYITtVFIrkaPvC+xqYpIfYciQNb+c69CHU+Kke
dfH3/Q+0cghHp7RLA4IKAWFeXcRervIWTdswOVHvCy/5YPrfSU6bfWAC9NonmlVueOB6C3ncyGIO
h1mn4LksUXbNaI5dFZ/MMKy/uIo6/PSroTtnyehujEisqzK8NQF5ycMLEw9VsWu/YBCu7cMYmldt
NMY9KEXU5xjLeOsntftew1Z6VJXOfXb7oXnOwU6ciiaPUGaFM/L+Lq+PgcxHKJPBxcG3NBaL7jOz
8U0Ux04mhaKLSqXjKYohW71vZRUmZeEJaA2sRxR+mA65Xi6FN7NHjSM61apQdh3Yky+D20/7IJq7
v+pRnT4XAzN+DzsqVikZ0DQG37KqbDudaSu09qOTCtn3b52ujl9qQxef76/t1g5iBwwNbXAG3ReB
i8Er30lNIzpV0OkgeAXvUJVkW9Dk9WkAQyvHfgFcSGuLcOVYWakFgxmdwOtln2s9BEGQuyE0rIFa
DX+bRhB8vb+ud3DFVUTmo8kUgUERci0c9fqjRVnf8cIq49MsEi363VVq4EiWVuv6m6JO9Xxy5lKH
JoVn5IyuSe/8oI9d+wfL7lX/qJZJ3T4LxbcVT+cTG/s6azvkEvwesaSOqCi6nTvFRfamIpBGW2MQ
U44issHc16sGuHJ4Tgn+ltRvUaJj7Ef9w0PiVHroVYHLYYlMcywiGd3HelZ1KI4VC9jhvq6i5Idb
wVGzT+y4+X5/P1cpF1k/cBkCmsSy04G/3s5w0MtgLrX4VNtl+WTPbfmM1EH95hRN/2Kkvvprog/k
9a7bP3zVmcCUGYDAOMWS5fvKglIqbhi4PcHt4hytJndQcam3SiXrM46WHXMFwEAInlQvrtdnJk5l
aY3FGQ/cuX2OskQkT7nZNdWOchiIBmCiXXKqrPRBtlfuPSimJIUbSHq685z5a9OZHvBnIy5wchXL
V+HKUcQh5W087O9/wtUNQRH2vT9igGk1V3Qu0QjXOXqaCBj1ifMZoBlomjZyxFPbt/PW/OXqxL9X
fJlb4ZbQqNMsnLNiBtou9S46KaP2E1iqvjMm7XVwlbdZqTd889bCGEsByUUCwQDy4hao3bkrlMIK
T4Xw0chLoc0nNFcoHJubyul8i6uowgAVeasAik7iSkX7+lv5BWUpWhIEsinW4k/NEJnmlyERzo/c
7sNwX3dKMO/y1s42WI1vrJGGPu9/eP6AcSwN2wycZyOozhPvN21v1cTpvnWgxHTgqb7vJ6srgTXK
LiffTZf0Ewt/rMch5PXPUXDibNqDUkAkQBv8430rtxaE32tklxLJuZxKLLvScCgVxqduSJBdCxTW
oqvxcU5QbLlvar0gNo2HFONgJH5gp68/2sAIZ+FORnAqs7E/zpOjfUnd2t+4cdYLokNF3w5qC/6H
0sW1lcyqgrl2QuGlbZL8xdgjCgJ6GX8LagTp7i9oFaxo6tDYkWNZhAuG4a9N5eR5pUqhjqvJ/JrV
waXsoi/Qqv+XWd1X4JkPny8DgLFMr/ALe8W4qEa87emqaV4Zts7J78BDxKYoUTtHXur+ym5sIg4B
5IpEATdfTsTWWmmFvo8pNbe/0sSdzzpskztNgfzkYUvUkOl/ylcAYXGxh13dOUAGNM1Lp0xngqXs
mIWxVI8q+lbBfx0LeXDggbR/+GRMky4+Vz2lg+UUwiuCHsoJSxy1NPnpxAoc9pmx4Rs3nJ1wC1yf
Wha0eMtqlqUHQm0a5nsaOFnfVGQdX1AG2ZrDumlFjmvLGIjTL0KuNulpaYZ8J5jIpleIJK2jGsZb
3bob3uBq8IlIRhXZnV5UW6g9MLRCP8dz8xANS98t9HpXuT6iCpXVjMf/wSPgk5Qtd437ZPGZQicI
qqK0Na8ykE3RBq1+mulpP6VltTXFcWv7yNlIbKheAcKQ//zDw7rRjVyJKMd5Tlibz1GVx6d8qh8u
ErxP2/IwkpNepImL7WsiF2q/2GT7em04N7mBkDQ8NRsviHUwws1oCkLdRouJ1+f1WkK/Gp0gTITX
zzZzw2qmZg0qu2b2Ivwx13Z9lrRI2TAEsFV5X7sHFX5a3Ewc6TQ+l+4ROoy1x7UxeW0cuM+ZQiG8
HV3nEs7l4x+M1IwRXFkHcSm5yCP+4YMp4+jbnTFOXl23xVFzYP7XnGlrpmLtFuSBvFvgsiTKMthw
bSW1QrXqdUSDsiAdkERry12KTvLTfT+/ZYXJM/mpmDME031tpYR7ngpcOHt6Gw57HvjiULZodN23
snowuMRv0Av0CSQEYQngVuC6YUR0HL2+N/Rnx8+tf4yOLkHuFNH3ekalrAnd/M+0aLfIaNZuQcSA
VhdOBfIl3kfX61MBjYQ6oqAes471Kevhfq47u4KyInYeXiSmuKuIUEK64OISSf3aHsLJBQrptKUn
6VWcneOm6XlqmmpPj8SGHjPkmdmOsfbn/Q1ef0bQvGTpJKP8h7+vl2mgTGe4VmRxgWn+r2g0ZgAm
bfXrYSsU5sieMMW9vKQ8g/zA7v28Mz1A0FawC52s/9bGpbFFcHnjo4GvowUjS0uSWud6NambxSGj
pLqXN6F6LBS3P9TThGyzbmz5x2LjuB2hRGQkg9cWG7iC2SldgdSAEVZnWOsRrJj0HtmUXJ22UM83
7QBJo4Elz8KyRpvUhN7CrKqzPqHhjMqagXjzuMV1tgi//67GhWuZMqOkZpcb+yEylcU8jyH8Pec6
j7ufyhDatN+hnawPaiamf/rMQWM3oo2cPZZorAwvQmLA9TJboVWeS0Uov6WUQr62xfAghPDdCuA+
FidRrHTgr5dXtBo867T5z7nNYy5nlP4U1sr04yEvX1lZrEWx6d82WVadTaObP4WF436OQ7/cAqDI
P+bD6/FfM+8kVkwfEqAWZsTgF3PL5Mw5DvsXqx1+y1nZ3uw6KbLtBI89e96tcTNCPEGGC33wwpoT
pP4ct1l7JscyUK4bIACFaHRWtxiYb7kg2S2REFtUMRZnVxRNq9tF0p41iPCSQ66kfuzxIh+n/4Rd
1eefVD9EWhIMhTGd7n+4GztqQpQN9TOJm2AqZOEeRp8YVOG6c9OWQNt6ddDmJ3vMum5fI/ho/pVk
6TA+yKMidxZnZGpDkqlQGF68kBn7q2aTK+WcxgHyjKblezYZQrQjUwRLpFXxs6NAxvz4B7VI43Ro
oclC4Pu/Xuw81kGCyBhmhTKA0ijc6DkL4eu6v6c34haFNryT9hKfdMmA5ALWStworM+m3/gdZOfk
JN/CaAry//wPhlxw8GQJPPqW2LiEXojRRxZnu7fhag6GfK/049aI0o3l0CqjzEbUJ0ou2bkYjqNX
HCT1WRfwACp2dzIRX/fuL2WR7eARckyNOMUpoFy/PNlJZwu/mprqPJpt8myXzV8dlGo7C3jNs5OK
ufzsB74ZHtJcFFsT/uszAIqQBzqVDZqP3NPXblG4ommpOpXnuByaL2WZguVRtAFt3dS2p2RvBg3E
zffXuz7yvJi5QSWPBNnd8p1uWplqDzrrNQoSkX1FMf9LmbVZfSzTYTobNuq0rSrav+6bvbVU+nek
yMz/W0AArpcK5WvEjKqoz1rlgwhRx0nLvMwgDduj6xyJXZcXxrRxHm6slfSK0QkCDO/35VqtijGz
oOKim+Kxfi1dZtv+k9tJnH5S3CTydwkzN9GJixjl2/vLXbuuLNka1LxxXypXiwNPY9sam54h7qD1
M/RnM4gptfJBrIH0XdC59K7lICxwALn+DxmEnme1NQ1Dce6qMfEUUVWfh7baatXd+HRYISnn4cFs
1JJLQUKV8zhNi7OazMWzleXuPyDP+gPPyhycjZY9iLz9d1kMBDAcAJcG5+N6WXBeTvUgRHFGuT1B
YRRmqzAC0X7/Ey3y1v+3IgUoCGHyor22kvU0E9qkZ87emgoIYiyowvxugm7b3yoj3fQGRi1VKnFE
mWVcrlVf0+NUZwcHs3tyuiE/6+m4lTXcXBCtGoNoyaNm6e1cqKFmIzl99mPyoQBFw0Nv9MOXoY6a
p/t7d9Ml+D50qmQpblmqqmLThsAFxxPhMA87RMPFEwB16HK1ybRfNL8Uj1XR//1aVLUpZDLGznjx
9dcSQUGe6poF1FmJ/V9TILyJREn0JXPtLUTIra9FfMQvYBDiglskRUnQOJOlTjiG0PqjHY7WIbT6
eSMO3/paIB0hYiL7IjAuFtSAdgehHJRn8L/dtzitrS89s9qXoFLNjTB4yxTMjBwojioI6kV5rFda
C91STMG/ou6DJumOU5ubh6nLw9N9x7i1dx9NyX/+ISLxNpsrWn7F2dXjqjhQ6bbiQ0ki+NfjdkCA
cKS4QSmGLL6RlmuzNmpBcUZbenyChc/ymO3aqtbf2jjQEgz70VORxczr1RQVzCpVFRekx2Xpv+hG
kht7Lela/3mAwHgrG79pjhE1Gu04ub2k2ovVoXVye8bxpq48GIEbnmJRZTvUN9KNA3zrO5Ejwh1L
biV7i9crQ+G8quOGmM6uzajUZvOuLhGivf+VbixIdkW5BmVZB4zhtZW2aCHwrisObasM5n6MuvZ3
AHqi/0RFRws2rN247YEgkWCDi5M0ljJoffC9ODaDXOQusdW3UeGEmSkKxLSbAmeXMIq0T4wg2XD3
VRykISsn9bmHGSkCsHBtEk15JYOHLodeS1E/W/FrWe5LdW4Pw4js/f3NvGmL9hT3CI0qSpnXtnpD
lErt4PLOHJI1KWlXl09FXvPVmiDWP9eKPWwE3ZWX8IjgYUh6SrtA4hWuTZapGRo+DZyzOkXTp5TK
MGKdTbfxmFh5CYmCbOfQTqQQgp1rK4o/GilCb1gpzGAv6tZ4LYopP8VuNW2EjVumEEaBgIDiPQOb
i0gYDYWaO3kWnscxQAEaUrinUob2No6CDWTtLVMSFMCoEueZO/J6VWoOaRdg5OBcZal58hXVfRWd
nb7UUJA/mmzKAj63vuzp0PZdbqBeqmFhT2ZwDmIbsLBS/Z4n0xZ368r9YNaVbXqA3SaX45K+Ks1T
346a3j4Jc37NNO0S+YOzq5r4a6/4D/YHiOmSv1VSIuF5NDAXLuGD98j1tC3OMen90Wp9BswcP/YP
Ff/asLt/sFZejjFKAjKH/hd3dP2lDK0Nmmnw83NsxuKAULW7m/V8Cyj5Xpy/KiHJsX6m7yUQQJZ/
F5eJqdFjQb2lPDui9fsd1K1NuQ+7KDNOqek0xaXV53x8HpF3PtQlt9suH6LwtQq11twYSVh9S/nY
lVO9yCACmlmyApkzCGneLWzvlLsMWviuCi1QZ3534nr81KSauqVevLZIUJZTHWSM/LXEo5aq7bd5
1abnqLXqPxtb81/SEk2ui9MldnYAPhNpD39WefRo+uJHTBk7i/12oTow69JIz3XT1Ii2Z9regeZk
o5a6OubovUnqdZ4Q5Fbgh6+dJ2xw4hG9iPMw0Y0hU+kQmYWQo5jNZMPU+21y7UG82Rl24BUmn0XL
FTkppyFoKgitu2D8ZGgT8wFV2ARYVOMXN4UyxtHMbqf7IvRKkecvvNvsH0Ng2giJGdGW8NP64FBL
k5yBEoSIcy9upCKpAJBWWX3OkTv9Do4QiXm33RrfvmUFKKX1nkYIAFDXO6w2mj+PbtCcu97owuNo
6cql65NG3djeG19SgkDIxYFs8tpdpEQzxMBhEzbt2YGv9w2lE1hK9Sb5ntazODwacWjhga+iGsjC
6CZfL8kqnCEdlD4/F3GeBGicK+aXRqjj1/tm1isicwVPQAvZhgN+CSye0kon0Zsx01rGngymOUYd
L9xojq3jfVOr801pgJUwR2VKsdjlmN00Q4mZNMV8roKh2oVlH+ySWE8ONCtrZpqK7/fNrVYGWgw0
L/cenROQagvPawzG3MFAdWcY7OJdWrbaIRwYJeRy34IQ3zBFgoeaj4zazI0s3K/qAtWZJBtMgbzI
wWalr12mVc9F6T9cNJJoaPrHVOKZVOSxe+0WYZNbne3G4txl8KQWU1YezcTKNhIT+YOvogh9LclR
Jcd+gLQs6x6zVTLtr6WC12AbPIWDb5/mKYl+9Mac7828FC8IJcEYef+LyS+yskohjqYybJzm8m2D
Yo2rTO4ozmqv+4hx1vVxbiGYd6t0eNXmtn+2cyN7rZFr/aXr+VbBYhVE5FC9HPGTJPcciMVXNIoy
ZujCnc5KbalwXNXjLhHNww84rPD+gMEZHBQ+s3jTg8h00kTjFDT5mB+m3vrHbCpxGCymt+5v53I9
pEc8FGkNMY4guYAXlvy27NJkbNTL1DfK28A5v5T6plrF0lXerVBZRMuEv6kyXjvkSFqbuZEzX3zV
KSW89WttDP8RwBt2bWj+FxTz0/1lLcOINEh2TrGWpJn7dGFQRFU82a05X9LMGneBHVqHaQztnaGn
v6My+Nt9azc2UQ5dQFAkx01p0Fwvr67M0rKTarx0dlwcjFrx95Dpb7FQyk/x0fNJd+AJohFPgZZg
vOyPKzKjBn43XNAFK36ZhWYcinHuvbHy05NfNfqfKTJoT3BEbqXstywzFEklSbY48P7r9bU6I2Km
HQ8XQ4urw9jMzUFUTXPg50xPTmYXn5tRt3d+Vbvf7u/sMmjKNZMX0biBLk9qUF5brmGznPVh6C+w
bapHoPio/AQgpHN/fjQ+CxIPDgJlNCqfLFR+5A+v/jEChiLQW7905Wx9TcsyZxpUC7+W9phseOf7
n3X9KSk5UQDn1MFeyiDjtS23TdUw6rXuMupWrO7GaM7CS6w0Vv+NyzGNDqEBv/9XZ6iD4DT1egiR
8JjFzqvWu6G2d1VQQhcSykA5Tqk6BgekqriZH917BsLfEWpSgm414jMYxjCIcewuzFGB+4j6rnzr
Y6d4kgIix8dt8S4EJoET08ddbIjZF1HciK67RJlV7DtKaS9DNoScpXL8dt/U+rDiyEDSbR6heNRy
rjIJQi03zRaXSsrmN9dpxbcpjR/k5GRoH/gqir02dFEMoCxBC6qfFY0TWM2l71x/D71kug8sY4sp
YPUWfDcDwolHH1aoy147koCTAIBx2l5mQy9+qH1S/jMGY+61LdrbSWlNz6GVtk/0o9Vj1Trh2QwH
53R/Q6WNhTMz5saJ4fkiZSoWVwjkGTPyR2pzSWI1fzX9Mv5Ui3aUTPHjxuztDVMkNKRrzCMS2peB
NrKyGKHbyb2k/ZxcRAyUpjKVzrPgLNjw/rWb0NSkZk8BkEIIWdtiZ+esbXo/cy5qWmq7oG7ipyAo
/Y1IsMxmoMiQ1zsRTjaoCXILK7YBMIg0/hLaXYB4VOMASYqLU4xaCqIfffLNIOG5uFkWPZWTlXj3
P906sFNSZbBNvgV5py87PXOW961m+valAg/4aeqsl4qM+8zbZn4iW6ie5l7T3nTmHA73Da/vZz4e
8imQhEh2ILHwGeG3jQnFhXMx7PTPsBpLaCnjZD/r6bRrAvVRCBHbjF+i1oI4OOX35dVpjVadSDGt
ixIl+rELuuHScOEc7y/qXQnr+iRQHcBrEIu3KBksq4LU9iuAPIq4CH1wZ9CGodlfyFPV7mCDYiZw
u2P4d2PphbZXhsop3nKn1etzltVFBEqSm4eWeSu0tySr7egMQt3/Y4joHuwmh6HzU1MX/qcZcv1A
2zElYQY7uIVBDTHw0mxxXK19A9QwuYxkmacZuEzvqUhOvIJM7ULHhymTyW9VHXmPMR3eNCouw1MO
KxcAg0qh5OTASa1tzJiufYQ3Os0L/NMmuCyL/oM/t7VpBuKSalFk7Sw3ap1vQe5Mfzijbc/wfln/
x9mZ7UZuLN36iQiQTI63ZA1SqUer3bb7hmhPnOeZT3++1D7Ar2IRRZS9G94XRiuUyczIGNZaofc7
Dubm1mMLN8qVJN6hsLvypwqBAazWLrk0SzadmYoeM2jQNJ7uH5QtK2S3ElNJiosfu771sxGUJh2g
9GJUShQ8G0HdV36pd3P2qBOTdTKSNNBRKBfeIHAhgHVM6hjTS+ZUsOfUojui+BJ9e3g5UucUEBSn
BVVe+SHfRU5N3HTKFMXZBVwGlFhmhfhJ7Iw7LuPG97MWyEiUjPkxRCNyU99ZqZrYNKYxiC/laNsH
K6n0j6U+LL7Qs/ExzX5iEGmKwpjEd0FMWlVw2izNxGglyQU00XJgtkLgK05lP1hXfLMicR3gLSgs
roUk2qJB4MRw4gvGalITLStrP52ics/73WRfLIcXWiJ4qXLwna53rnCGrEAPLL4MY+N87dLFOGZJ
bZ4nQw0/jrZSn2mNag9WB+TqZDzAAYSeRMJybZQKeD0lyxhfIrVTfkLjmH9mzhB9iOwhea2FNX5J
rHzZOSPyDFw5YNIvWT3io0nIx7qIqpoMWtCQfbjkupKfAgZQg+rFez583jkT/EP6/zb54HppKEtS
lDXi9GInsWASiBG/BJqxF4BsnHfOOWEk+G76uOsnMoqitJ9zO73U+jgm57YtjeUk0jYK/dzNd+Fr
W+ao7lFbR3GSt2t1vewwWpg6NFaXugmDyzjx5DutFp0AGxU7TvbmZaHMi5PlKwGBJTlfOdlyHqq2
q6v6ErhirA4uQIzsM4QIK/fBLuu2t8QuswrDcOmHcygqZ4/pe7tWxggBXKNmRfyFOu31Bxwq3ewd
eDAXMZjLgZ3+W+Xp9qNh2bvjt1cPS2wofoTWNe7k2lIYNoXmFF19GVo3+FgpzKdIB9v+SiwuDimz
2p5Me4l33NfG8tDS4N2GWokaxLpEFg0gmc24K0nclukM4bH16wks4FDvjr3eMiVlIKjWoo1GTHC9
viBVAxcVy/JSa8w2o8aiLwnDzca2PWqdGig78erGdtJxJVSGGEVYsj6kIAQCp2HY3MUS0XjSgm7+
AMBm/mLDevxiLZn2RWPMyV/3r/tNjE5GijeDi0N0Rz1p9VqHrjWkRdAmF5uU4NNUJeJoM4HsGYod
00GLKuqT1yVHwO9TlSlme0b3yH7Yr5FEIhYFZ1s2Mte/wgzlXYyDozwj0hn7ScjEIx6Pvc7irffU
efJw1S4q0ZzZ1cesZ52mS9wEz0sdRl9g132Hx5q83t/NLSOy8yRr4Tyy62lCqb50Zo065HMR59mp
mLPOF2lc7ByU23PJgGjwPLA8eIEYTHB9LlNcSsRQxPAya2haLFPXXUqmw/iRqYid1+DWFE6TspFM
90kY19B3F1ZMYYqxvORQwiYfTdxaeK7JfFL0eMZsD1R2expJYTj6CEQjbYRTuV6ZktXDbDVOdqnS
TD/kmRCXLF2A1ofT9DEe7PCk2ZF9qNpwPI7h+KAmGxeBbJUnAvY3DplKyrX5PJPvrtIvl2VaMuVQ
GgLYiEG1Y/AQ4pv3ZB5vTwvmKNZIDVvKHOv8OIPfHnd2uVzybDaeosp1DoZSxMf7Z/L2E0IBog0E
VJSaEEHs9aI6YoYxm6PlEgYW/ZJG2K3ndjl9oKCuwr3q36Y1FMvkDlLzuinudxNDwRR7vmhq3Z5N
a6jORc0pbc1Z+35/YbfbxxsHfVZOySXPsFbPjxsX45I600AZXNQhdfAkgR9kgAi/b+d2SfItRYAb
ySPZupN++11s7jI9nGRUHy6M6VM9tKPLpwx9glPXq8vTfVNbSyJFIzN9q++vlXjcdonrBfzIxVaQ
zFPdoj+Fir0XMsuNuQ4k5c8nATQAWvDOrFxhNSmTgL2iXWwVML1XRaJQjn0UJ7FXx+M0nAjW1T32
8SouktKKBEY8bnJsBTb1613U8j5XmjDJzhRY1fy1zuey+k1JXDqTEc3j3MsHZTGe22Epop9dlVR7
spmrvf3fL0BAJvlJAMTWsrSdKKhmzn12LgGuXtSkrT4ZBaT1h77gmxX2liid/SWxWGVXiAylRpws
+bk3qp/GMuenQSh7LYutpYDUl3wxSbdfE2VEClLHLHU0FqtUVL4IHP2CcHJQPuY6/v9iZL8V6BTj
8VYPTSkQTY9m5nqkapv5kz7rL2msu14b1+nzf9g3WbQmkyPTXr9pyFYrAAvG/BzagkGRSVlOvV+H
YRk+dsX+tyaEMmSJHI2Wdbt/movKMRJ089qyDo5KWIQfy0gZdtB6W1+IsIrAkTYd2cBq5/DHGQFH
i44iA/L8LkqqUyHsB6k/b2vhpdQJaqR/WvO0qCsROqnoRMZDHn0yQ6ZfM2xzHNudKGDlMP5nhwIj
2F5DQkdXd7dmOL2WKGpxZpZGe8hVox4OsWFUkR9OCFp4s8EEnB2vu7WDdDBkvwqKAc732l8Ybe2M
aYUebKvoqj/18XhM49Q4PX7spBwSEqzAK0lGr61MZkyjCWHqszqg3q7oiAOPhbaHkH679e887tsG
onAmW2+Qc2+IkYtIy7EPu+Lc2P2H2UZ2hmIcIy7HVz3svild+wJs51IKE5AB71cjEnfnE25uJ0qY
UiJmA1qWtFMr8mQpzkLk3XFYUA7uIqXauVyrp/JtnQja8hwT0dN+kv/93VOZL06vQg8vzhkLPqGB
036qagBXJfWmHVNbC5LIbOI1Sa9Y8w9MfUrAGDTFORkry+sby/amKHx4QA+vFqVMhiHoVE1vFAsa
vZ+Teag5+W3qmH4kgrj7VIZzH7wos1n88/hpNByUc3G5mFuLkM2pmjI9oUBqGcVVrxri5kNViHnn
idr8SP9nZd0jpJBatZqBoHNtlMNp0fTpmJlT7Fv9tPfmytBofe7p58uxJSg/ENtfnweRF6TyRlae
9cHWPuVx3U1eaQeB11aB45WguF+5Fnvjh7as0tNFEsQFt0n+fm01m0W6xKlSnCuh5emxm7qk/VYO
2fLdWnL3xwz5o/GmXtXq/+D10VkGUQm/lEx+ZRgzqcJH4/slWe/HDD4bkFO0uz1+7tbZl3h6TgmP
MhTW6wW6Ubp0kxQjQRNvPmRwcY4Z/eUdD7zptXAXMiHiHaM1eW2Gjmiq2GIoz0qSa196eB3HgFDb
p5NnfVPycIarMKrPWaWMfxgR6uPlMiBW4nT2zm+y+UHf/SLrYwQggKnIyNPn8/B7GI65p7jKL6nS
/NalYwXCYPr++EWUrVESJ6IsKhPXK8cZDAkHqDwbaJwexlYdPDBKD4uu4Fwo5sL0RORTxj7XVoKY
Jk+lcU7hFE5+laV/qJkb/4fb/t7I6kxajEu1kiIsz6YeB0fSo9bXEEZG51Crd0qfW8eSJ05KXEhK
hLr6TEzippWl4ViEpbi/IuieekIPkh0nuTHUh217Z0aelnePTGjUQaVl3LKhH39qi+UXjv7qqvEP
W22PtRJ+gHzxOZo6L9C7T7QfIOz/W1p7StlbXhSc3JsGLs/D+qmzlFm3FK0kPgEV/5KA3nzWQCgA
uu2snX2V+7b2opBnOI8S2GusizBqX5oKWP/8nInuX1UMipeoA2yr6XtSR3vqeJvGkIkErsyUc/Ad
17urWZNTRE0EPsiGtuC5U6mgJKLYwB6HJNaHpyQlLtt5zLc2UzawiYuheN90zO1mcLqmkkhta1l8
25l0v83n8BiO6rhzH7YOqXzNpYAYZKR1iS7qMr0yhgZa9VS1ijcuZd/4pl2M0em+D9lcExgLoi0k
dCiTX2/kbJWlyMykOCOc0H1tjVEc4WqU/izmZsc/bq6JOiA1Fwp1vArXpoLa1iMmmUtkjB16ogiV
k7lk5k7Ta2tBUsYAFQBcFo/6tZUmcrth0tuCIj8B8zBNEUrWfXNsc+VB2udbHClxKYheykbXmgef
lHOXlQsgNSZcFIYX1kyg9sOhZraSPhnMtrn/qTb2j02TYuoQT24LqmpaR5Fw+uJspAE+f6bR64zG
spPibuwfGSFFbnj2sua+co8aHGDbYcAe02No93tmP5bVc9uXQvfVZkr3LrI8XyuvQcOQ4iL4F4oE
62Hz0xCZebwMyXlJw0z56LQDWIoIoYjKt+pAZJ/KyrWypzq1reZJBKiN7dy0rfVSpZBD1OmcI69+
fV5Ck6ZJoosEybS5/9I18/QcK7bzpBN5fX/4A77BmchvKG0xvOnaVKFBJFSAip1rU4O3Vhdm+Ru+
I9qbE72xJDrngv4oY08hC6xe7NFsc2GnWnYGzaAdbWZpnJ3GEjQtwoflsZFXByL9dtWkhONqSZk2
W4jFG9l50k1WNEz5U+lODyL55EUDrE+jUnYsKdqu7jTE49KYGqwkWZX7QypMn4Gx3eHxzwPskT4C
FUD65qt41einRk5TwgqDVP8qFiX3zTSw/71vZevj0OLhAQEqSK69Om9Jb/V045m7EORu8sqsK0d4
md70z5kyhzuRvtz91eUiaCM2xA5iymve4kw8149jnJ0Hs60+REVDjlviNEG5DcER2Blj/ATl250s
fmOJ0Bcpq1NZIhpYN7FGkPWqG6eMcsmS0W+TKvHpnTEMTUx7iJQ1+lIeDdT95RcD902bd+WualEU
7ZAEGUmG9qeiRQySq6yfQ9H87ow5bWzQUZ8039h5ZDZcsUTr0XFCQArK4eojun0dJ/08UZ5DNOe0
WBCELdHYj0dUdM5Q5KFVj3LAuhbsRj216qHJzrG9pJ66lIUHpu05HimgiTz4D3cZfh1cBKQPOTXr
orDd2wPoYD09q5FTfrFBM8d+Tqltr8a+tXmcybdReS4IvVXIMTLr0DHovzC0KOw9xoaWz4x663b8
+p4V2cR7F38rqjHRNmY+sVqV4skJgvRFWOmDMKW34ydrZW9jQpk3vfJ/edRWeWsWuNqKXDpt58qL
zf5hPV4O+Xsrqx0bLDDq+HN8Rh8MvhWXlp9MY37Uw8XYubu32yZZL2BPZLud0vPq7RjmIlbtzBLn
pJyo3Ie1/b0Qk/PXfSe4ZQVkDR0OGQdC0bv+ONXQReE8tvo5zDkCySJgsyXxnh/acA5M7pFDRiTG
T5Yirs0UDarWoxJr51A1vEKZv1hZcZq7pvNitTqnevLRNtKn1srPDF717y9ROp5r3wteU6rLyQmX
JA3r8xdGJcrGijhnimP3p7QT6XeRK7EBgNMoLkGO8NbhvsmNXX0bjwGshsYm5Z3r5epGT/oVYhKo
V/eUM3PkmC9RtxMgvr2D1yujZsWLzMKgB96cecdNwt6F3nN264R5r66Myvws7Nv0HIV5ER0YTZg1
5wmaToIoLAStg0j7oPHMUWSJN1ahMntqNAGZLzNNKE/RUKaqZ3R62jwZ40w8xMjvFskHOx2alyRW
659xOZf/Dtpc5YdQmfj7OdMAWo/4t5lRFSqiyMspXaR+HuhZe6Ib2qTHthTpX5XJEN8dLYU37tJq
C0h0QS8BKgIyvq4Y9oRuPeU7Sj106xI/Kq0yfFZqs2PEfNeF4QFFqnD0a8B3nztRlZ0/jsvyLUiR
gzgQFoTMedWYtnNIRJF2hxbMMtL8RhZqL8FQ2rGv56J7kEyCr5IYXilCTFKJ6Ls8Pu88oqGUAuKO
S0V1Vu2XNhpjrxiG6KRq/V4z+vYkYorjQQQgp4KvS38mtK+g6ER5tkVdHbJ+QQhwyJud93HbCr0K
5koBs1o3/rJyVKqpUcoz/Ap0XzXRfUIuUn3YI7IWtPhJ81Ak4d263jZ3GEjmYqc8Z2HufkBm1jox
eyzYQVrfxkzSiuQ0Uk4GAb26uyKpVLdZWAsk4tkvyyLy6TEvXk6N73DfTdxGhZiSKnwSJUDeujKV
OXVR90tZneMuaz4Ok6q9tk3SH0NzRFlZC4Qfx+2eyqD8oTc3hjoG3SveFQYiX+9ilQNtYsZZdR7G
SX+1eJyfgFOGn3I7dBk/o7SnvqQH6dqK+XR/uRsFYlJm6YIlfEXSva5N167dKmDWKO8HWVY9QW1O
Q5/2N7UUFNba3w0zMP9AH1g3n8ZB7WJ/RjnTOk6LWtt+SwviQYL120UE5CmnHEqC+jo+7gx0qMDA
lGetmTLdy92AydVa0f1KoSw7jVU2/bi/BbdvETvwzuAqXFW1KNCTgsOl2unXfijMz2EwDr+oZjp/
CoO9SfCb1sAlMUKAthTbdr3flR6YTdOzvCgtul8Af/ZfDYR1vg1qfwyysd/5vlteQCeOZLoJ+QZt
tmtz2mJERRHh1pyhDH5ru370xzTeQyBu3U+JA4afLvWR1wBuNZmFE6i4GY0u4TGeUuU1nUT7cZ6U
8PfHvxZy6iphJZLFJKTXCwriymBKqoOpphr/dhuneFIi1fXYcOfsTGG+oyCytTR6eehfSe7lDQHK
rQEL1Yjun6vcyj5Wga37RVaKI5q/5k7ssHU0JLaG4ilBGdjj66UpcTAopkPtPaKr0TM1dXGnc5/b
7uRVLsC5i4rmdLLzWm8dEOrRhCtyBjPSrddGo0DR0b6nvZeLoW29Jreb6mVU4dZ8e/zDEWTgUiFJ
cK1X10zJ53Hu07w6O0rA+CeLcVpMZ8gOCvj3o6Jly87CtnYTRUqec3SkJFDqemHJsqC/qXPRGmqp
fk6XqEaA0yoPOcNFL/M8zHszXG4t8ppzLhEzRrQEitW1xWheptkt5NEsuhZknjt7i8FgcWv+tWc2
ycMhNB+LxiyHE0EW6y28fxewNFMddWJsa2Ya6EXi281kHgZ3tv82ldT5dUoU68v9D3h7EzAoG5ag
VCAhrW9eFZQVO5k0Z9EqxtFo1faXthob9CjC4df7prZ2Eo1aE01oKbu4fg8t0Rq4ZLM6V6CjXoNs
Yr4KI1eM0tN5EZ8RNm32FA1u7wHSd2DboP3RnXHXsL26WZhfVPPxLCWNj+ZkpAcQpA9icXncsML9
prtGqZ8g8PqIEMmrdpTAJgxRYx/OyjjNP/NacZZDIESy88G2lgRnkMAWUS6aS6urzSjDjMEGVX2O
isD2g6icDo2bRg/HmUC93llZ3TPbioYmUcqaUQ1ddCiMWBwgh2Y7ceZtWIYVA8oAdAXBoVjdLSYH
xE0Ncvk8iDp5Tmdd+63XYuM4mk35dVa0ZgT0E0w7PmRzB823XigMoRugGUortqpkRX0Oy7KuPW0w
Ef40wxrvfP/Ab90tgLay6fpmaOX6SxGK1Ojy+px3QXaBHQGYE+XZ725nODs7eRtrspNkBERYjCRB
dvb6CNp9Ci9jsKqzOWvMiSvTSvMnrTUOhYYyv2c4vXPqMyM920O+h43d/IrMYCb55w8dlGvb1sB8
YBEm9bmIzedcqP+ElZJ409ydEWk8xeH48/62bn6/d/ZWN6BHZAY0LvasoOoPUNlmxFCCPSLqphXA
UjYQcIca4eplG4qS/9l8vGFoCp86cg+CT2in+2vZOiKgGPhgkg3NO3q9d3a86Aw0MsBiF334RLcQ
VxVqwysUVOf1vqmtBb03tfJSvSKQ5LE4In0eJqYvQG70fl4be+PINu2gtkg0TIQFOvV6SZrZ2OCY
+vqckZj/AcAytaAdB9GDgpJvXpfQQwUGI1vTa1a+0k9Dkhu4KLWs57+Ufs6o3WUOdRaEs89Kw6So
nUu29bGIKOgywc+Ucg7XKws1a8wGnSPhMNX8SRSN+WSU4fSit/qe5u3GWym1eNhCNLjxIKvGjB0H
ggnwU3MujaozPU0d2g9VD1v9QJ+5+6sug+7xXiuNM1IzEKvwC4nFr1fXqzHCeSa4PQQUrJ/FPPWh
50B72JNd2yhREk5JXpNEnnHDVoZstccTGchFKGnv/sLgtfjYOHH9Yqh18AGsgfM9bevkZEwWAzet
wv1uzkq8R5Hb+JaUAsiNqXCQR62Tm1CIGXwrsEsrA9IZ9Up5mocwij0mr04PZxss+P9s2auPWQRW
Ypexxs6OQvFnN7WII7vSXxpzOd6/5JvLeuucSNQxYPPrj4ikemunUVue54x6aGN27bMexsGvQVQl
O6vauOf0oWQbG/9ISL5ykKJc+mxJ5vLcx3pNCBeUv0yVG+2wCvesrB6XuDdnO857Knh9Yj1Ndjn9
XiiD88v9bdu0wlmkFQRqH7by9bZNi42WfspaTHsYvdoJkGuwd+egbp185iYCpuHQM9VoLchs5Hya
SufQGUP/bTaV5qtOc5feQ+T11ggHdjyNmjJ5GpyxRTTd08OrlGMbKbhSPERNQ+7C++SizRvEHTmH
SjbErRdXo3swsr6qH09iiOggW8icQgM6dG1n7ObKclqQbeC/orPrLPUxa1XHAzkunoMme3COgHwJ
6F3TuEFpFSGANX5jHCgyM42mALetpT+nxFV/UeflQTbkjZXVu6YGnd00VlCcoyGojv1YDT5jJ/59
/BPpkD7/J5zAZ7reuj6bFLMM7eKs14H+oVAH68hhyB6P7gk5kLWmUQ3pZt2Qr/NxSLICV6+BRHkZ
si76YPaTtRNwSD9+Xf8EzkWjSyZfFJP1Vf0zWBYrpqAIth6ixJ9pkgy/a3rm/hi6sG5+sUuhNH4C
UeyFyHZ0z/c3cuMBJdGkDQWNnfrruoQdGINtjklOCdsVL8UShH5VTJ90vf+9bIkU7hvbcB+UlQHz
IBgGJnctLmybRQI0D1Qq05urlxzJpUvRakn5ePyBmTfNcyTZbgQ8YE4NVTQkFFGLaP4xNorh1ypU
z0iN3cdzJMpGfDrwcVJXZvVGM0y7R6KUw14uYf4D+o/2nJvWg7TOtyvlgKEB7seqyFyuT7uSm1nO
YAnOYacrH4KxMQ8jgy0+5b0T7vikrU9EyQgGN3AyyoYr31dXGmVElBnPRl3mh3xEBGJJdyNEeaTX
R54oCpYXoZQs5FwvKArKsYgCt4BkhhLJxPzdAYW6qg0+W3bzD1l14tH9hag7Z49DGSj0cQQQG9Jk
7Wi1l24X2lpU8cUq9IL9Rhv0H0of5jt3enMb31lZbWO4KNGSNSwwm8wkgpWICoWR5OFO9X5zHwkP
If1K97RWqivqGfhBlVI0LaoReIE6N96I4vIpjvrpi6FE0SeLjs0lcwfiRsPqH56vSMeQBIbqOjsq
BwNef8jO6rU5iiBwTWnsfixDLTkOqqJ+ZbKL9bGI0Td17NI+85fd8PFbDiaFwjYyeAzRWJcAo9jO
olYBntq5dvNJhzT2e65N5o8ytvrH/RbeEQSzVB4E5Lt60hrFrOtOgQY/wJ1HXFcvP6mJbv36sHe8
srLyJW2YRkJLAcEuVZO+hGodmk+WWzXh6T/YwflK0QtJn11dPrePhzatWU0+mp0nIH00XjpH816t
RX771SUnNUPhSM7DkSIN12ejqtTSmWj0nHsmsmZzZRyZcPdbVZePo4bkNDScFoghYCNrqR5NXzQO
A4biqHBforb+HKBTsRNgb60G9RUE1aViE+7+ejUOYUDcL1BWhcpVQpj1s8V0xUPeJ/Pf97+PPE3r
fSM+s0i6SIYwdm2pHGbknFvmZol68IMetpEvSlUcGUjS9X6GYokHxL2anu+b3XBZIEOkYjCnHNzy
6ioz7qXHl8T5OUGQzXM0BgUaer4npL5lBcoU/kqS7GhlXS8uW9w0V2zQ62aSJ34t9PEUI6m34xu2
rdD3J64Bh7KWest6sCmi7vKzE0I+t+u+/DKKMN0psG14X8oplCwtXB/TL1dr6SxkSMF0YMXNhg8K
8uzm0YQc/HuY9qUfRrXzq2KGzHeLmB/iOXWi7TzWG2eSwjbzS4GAgbNde1+lWTQycgDtywLXIO/h
wKVimF7muh8f39ErU6tcpTTdRCQRBFC4f/bBaeyfghf8PxkBo4SULIjN9cln1nqVdXSLzrGe1WDZ
25+DGlqPZ3c4CcpSIJXQF1oHAJXW6vkY8mYWagRQaeS10Ijyj/dv09anQRUPISOaRvKZuj7nIhe5
EybsV5uFRemhjqf4g5l1H+JGGX+9b2vjtPP4St45lwrS3ioZikVttIzVlOyJmr6iK+llalg9HtLw
Sttg8igmWqA1rldUK3NTAcbgsI2JY3uaUWfndFaXP+8vZuNSAfwj+wYCCHlnTYtVOwMNn3gg1k26
+csyR1Zfe006Qlg1SqtpvVyNELd3+7auj2kU9S9DH4zxtHO1tvYUT0jXA4lGkOXrx6utlohhufl5
mcI/5yTWPjlanO/kl1trpWOKG4SxCVputaV5q4JvFDxcbi9QtZ8Gxw/t4btpdl8jXXwQyfBx6PTO
S7VlB6W8dTx5ybhorA/UzSrWGCFRD1qec50r0z6QjqnHsCvBgNfpnkjM5iLfAN/0XMBFrxYJwX+p
NAs+VmB2f9fZdChbuznZbvD7Yi8nJZ4+i178kRvZzq2QS1g9o289CRoG5LeUoq/Pa9cHYZ2mkM6C
oq1zlGjD5Q9R6+2r0yiN/RoxTMM6xZB0miPFhHnZeRw2d5hnFBQ09RZQRtfmEQNR4ih187MUQPKA
XiqDr2rZgNZ/POxp3m1k8XKCO4xFelsEJytvExsM6bAFsbAWq+bBYqpOA+doEF5okNrbqWnuVae3
7oe8HrJwQKq9hmvMgaEv2cjRnUop1zAr5nDIA1XsjR3ftEOyhtQL/SW4aNfbCAWtV2bFyc+D5hav
OVOcfAes4uM1WhsMGBkQWTZqPCsrRl8JlgPYt4yh7ylmVX0Ik0k73ndtW2uRd45gmPeaaPV6LcbS
RsiIciRKRU0PWVyFZ8dI7V/uW9k6eO+tyN/iXfUytVra7IPIz27rJn+XFeITrhuGP7JgVB/Pi+Tc
HfnkE2tpa5SJmSt9RR2Xj9O37mFEjemwANh9PF+xgaXqnGuy2RsWtxo4WVmYbBsd3fRvq8oDD01m
8c/9bdu6QnQyYPrzh2rc6uNQ9YgWHtf8DHDmBwTLXzREAf2sUQYvmfaQEBshPkuSKnkyqLpR7YAR
oDoZehZn5jp8ipwq+Kjk1vxVSjK/whQA5CH2ht1vHQvqHmifyBHEhFjXx4KJVAwNtamY0tGqfWSE
THSTtMWXiGPv/lZurY6KBGg49DeJsFbxSKSlQx0qOo8Lc2heY60pMq/TzfDYBkvwW8dUxCNqInu3
a7VA8kv66jIap5KK2O16gotdRNoUOJV2SZmkdUiA1vthE9t+76YPMiHeTEkQHummLD2si2RNni/q
ksfaRUyEIvOQ5SfgSOnx/jau3AVWpF4d0qJva2IE8PUXM/VqJnMQ6mWgCHNsQi3yumreA19sWqEz
TPaMO0dW69pKFGtqlYaOerHToD/NtblQEmj2qm634ttyqzjspEmUqW6Ih/OygMoHUHxZ7CacTuiP
GfG/U5brxUsx6Z04w2MqjS+dgliJ3zR44NOgxENzBCQVjZ8zta+jp6qoeucpTE3mZkZmECmKp+Z1
a/qhnmfOd20u0vyoUqThLwwFnY2kjejawHBz93rcW9vGUCym5MGdo066ii6SSW8apDtnRiIk03e9
d4cXOT95LyO6PdRSsAg0MChlnnVzlWKGiIhm3dzPFztQipNauHKsR+r4IqwfDAnlcSPxR1gS0QhB
6Ct/lXfvBp8liIHuIXxnlMz6rcb5a5RXmifqpv3y8MmW8H+4tbyDaDKtNs+o9NjO22S+qIh0+vNc
654Nufdw38rG3kkiCpxQQGey0HW9oDibw6Ed5unSlU39NDdN8C2u8siHm71X7r01RaTH/knmGqyi
dSJuGorbl0lQX3AN+qcsU7UfiTuJF5o9yk6osmWKZB/6ECjZDUHLOZ5cexLNpbXr+YneTel3g0kO
Wzlf7+/fyo1zIFCFoB+ILbTG4Ddc7x+F8khP+qa+6Dqj77w0zBXLU5pBqT2mRJYIw01aVJ6IqZI9
jMXGIsEHahIQZgC5XL8gZVc6Zs+Vv9TlrD0zP7I7tihInPKYcR33V7l69+UqKW3BaUe2kz7sOnQO
gW4YUWU1l6ZQ8qfWztynTisKH7m/wR96dU8L49ZxQO5Fj5GyOfWBm9IUSvzm2JdGfolGN39mNq9x
DJXh2/1F3e4fRvhmzH4BgINK4vWnG9M8N+piyS/FrEZ/uOFoH2YmiT+zGePxcVNwdkHYY43Cyuou
M582VtG+zS96h+BdlNWmlzVBeCjKKPoPpggrHD6SzeLWSWsqmkkdgzG/9Jb5j1ga/SmsrfAQVp1x
vr+o20OBXhuVFFRaaFXipq73z531MgO9XF9Gekh/wnQtygsF/36GEdUm0QWGpLZH0duyyYGXygpv
wfQqQGMwoVElVGAv4RL136jDtIckF/EpREvrB9ht92H3CA+Lh4uiNhXMGxn90CxVdVGK6jK5RqZ4
uV7Zi2fUap2ijKtW/z68o1R0AHTwx8RBrpzJMI20cRjecEGFmZzY0DPgI9r3YFKep2WqTvetbZx/
id7Ae7Gw2zmFVjwalVj68kIuVBenqi+05khxsQmfGJPZ7aETN+60LDNzqzk1YFZWr7TTt4tbZTGz
v5xs+qaGtYDK2BSv9xe1cUAYWAQD+w3tdiMXOyJSmIRd0DONpnRPmhVHBEGVee6YMfucglZ8+JWm
n/3WuqHsh26P3OR3AYFRxKh39+FwYfiT44XCnC9mFbY779nG3tGFhUBHfIj/WKNi7bFAP2RCMXZK
BuYU5m77nKAuslP0vX3L0B3ip+OgZBy1npGWgH7VYyUdLgpTRr+ryzwcjCW1zl1glweoH+1HZRba
TnnvZmmcCQOxGbYRF3Kj8FeocQIhm6WNjSZeY11EX5ra/uP+qdgy8pbTUblgH9fl7HB24q5A//MC
a9p5mpMk94s0qg6PW6FwQbxLPkeUuCow5bqYXYXY/OKkZXbocmPwDHfZkzi/ubbyEumUW6EQ839r
GaAuGu2+dLSBiUqz/RmUIUVDu04+j0UePv5tUDMgwkGuXr7+q8OdREpf52kzXpRRafWL6ubddIjo
gj7YOJHuh3wH+X2+P2LZt4w+ZeTLF+OFLM94tZWh9gSY3F8f/j6002DVYYd4d13AYuI0hJiGo2ZO
4dwxUKDvnzvLMuOd1P7mtElEHpR5pGMAx1EoufYJPSIDHU/JdIk52weSx+lDHlXNo+4bK3i5tymz
lDWd1VOoark7dKJRL9qcxf4ytpFXDm52rLpyj7Z0c+SkKS4pQTsiqlyg6wUloejnWcvUizU3OhrO
TjAQ5PKBCHgjRLKP97/TqhhOVwPhXsaF8G/CW/Rkrs1NCHXYZszKmEKZnNS2V34MY2986/I4OkUE
JV9hx00HIYJ/msBwn+9b31gs8YUEtxOrkUzKr/vOo6ObXUzMDVMvcaQZL1Zpu8AMitiPRVzvPB43
DpeFIpzE5aIeDUB75TASy0x6G2jURUW53Z+L/vPoGEfoduPRtvMPS14qj7ooUIDkeTLspb5KBHa9
uFiUuZjRnrnAMJ1qD227v5yQi7FzA273UNa7yb0kOcu4ea/UWSToFgTqRREVkyAHm5tdqsNRq+x2
59HaMIUysuQnY4g60CpmSiq3T8GAaxe1KIJ/xm4aj0Vll76oevWxfhDnEgIO8YuGjwffsPbvboEe
Re40wSWYyrhGA2Myj2oD+DUIXYRL7h/DWycijXG95RSUW8oI0C/cv5sEJOZK/K9ViPwi9PpB0A5L
4r3nTtNeo8IKo/36PDRZMBko4diXNB6LY1/pqbcEUL3vr+X2nAOkBaKMjKLEsq25Dg5TQaMA1duL
UsflKY3DtPOsMXWOkPXj56AfJ5+CwR6V6HYHyeyQyiOWkeH0GvtUhGGX8uzYF1GJkVasisSpUe3p
7N4EnJL6K2N22L+AQtZ8vcHQmGcb6OIiwGkcLVFHX5OI2RYhUucfnFCUj77JRBhoQsghJ5ADec6u
v1hEQaMgKmhf/h9n59Urt9Hk/U9EgDnckpNOULZlWTeEZcvNzGYOn35/fXZfvBrO4BDHN94FhEel
7mlWV1f9gwXv+Clf0hrOalz88fovdvNVcT8qNjNTEO4Y0JTXUeK4mjQweUTJRfy9X+wqDMp2ep6H
9W1SjXxPpD4c5HhjUTRBrNz0VhnoxvpkGMNJ+nNJGIA1Vjgb6M686cL830CU0C8oKOWZrtb8S2KH
/MfrYJ3GUxsY1UnMI15NY5M+M97cg3dfb9//C8UrBCsJ5aa8WRMEtgRy2zKept46zpbVfaiNfvw8
rHuaJNdn/H8DcUOi2M5UBprUJvuJDnBZ3vmsqaeLPwVZH5YLZgGvnwZ1v///KfH/RfEQNaJ45m0a
bJaTMPhjSEuUrrfFk5hth5G01UWombpRgS3UJ7fW5qdeH3Zec+qYbQLzHuai4nhAB9wew4ZJY2bO
+CQJdG7OTj8mFIa91M+6O7eHLGv0C56Oxgm4anBwC3tv5Hnnd1QFMGcGKi5SE5tKrgEGCEuc+H2l
VaE+5XnUpdXyWFYye3h9j18IEzdrddS0hE8OasWmyJKa3VppIafTUrXmKY7N4KxV7Xi2bNEdXBGs
IZSt5UkxEhS0zTumRqkdFnSYQ8eY68tQpt2pWnPvt9f/YXeOGOYDNBiVD5F6F15/NkneYl89ZuxB
XxnHVfh1OI7VnujFy2e+XT4JjTsNzDtZZxPGSHI396thOtktbm0VtlzvbT2pAfV38SGfrDwUReee
Z6frI60DjyACMztmXtt/fn291wn95bArnCQdLaWJA6Prer0oU/QdMkzTyYsTNywCX3tqcLLHQzHu
T6PUlp2P694Zg0FDCmScgCbo5ncXrbbkEw3rk5tmOMkJBnGDUUtGctUey/E2lJKpoPijBe/Dmt98
x926QggyLJbmTOsHq8iD38u6yI9ZYHZ74mH3YzFoBBdEZ3yLlHSMesmS2Z9Omd3w1uo0bwpxyQIz
4PV7YgCGeutcHx4W9kKNBrauphnXv9nUD7ohCpzc3W6N5VMxtmJ4v+idMZ2SxOutP5bcdz/qa6wU
WSesYJ3KcJpIaMGKsUoiTJ5MZl5Tp7ypilOHCe0FCgMAJxC1blBnNo5d0lq86RQ7Rf7JL4C2JEEw
vYlg8X9RYM4pcIsS6Nn8roWN6Q4A7+m0VuXwaLmVGUo9eJu+5/9FoQmgbgH0y7Y+JLknRhfD4/m0
LsG/lT0UUWDP2U6p+OK0uvkpLeDJEJjx6eLsbD6/ljtFakaznIIpG1B9l3HSRIgIrX04W12gRZ7s
XPwFusmXR1uPcwSzpSXaMzIlTfdkLOgkHQY9ye2P1KLNEuWA0tuHzqUFHy7gFfZ6S3cOOnQxBUo3
Uci7gdiP62omrbTmUzn7fywrUiV2Mv2Jrea0kyhuEzEoSdrCXIS42vjbeYU14eNk+/FM6VJrIbqJ
Sq1t3otym/7oK3Fc6QmD8eCds/mUjGZ2u7xdTpP6TtoVC0a9fLJEvIZOb+2odl0/DF6OFOUf9pmK
goQV6Tb3lTMFORbvp1Ir4C4OvlmFnW+tR8dZsqccOMQp78b0z9cz/Mu7+vqM8a7iPYI4KKML0OPX
axyzIAdB2zgniLPxv3ECs/Vs29mYhXXQGMGfXD7T1xQCuPdUp1i6hJk35sYp6Iw0OKausP/RAnOx
o6FYqiXqsNqN32et52dHXbO7/mh0qytCQ+GOf/qDuT4zYCq+9muT9492nYn2UjrVFB8bvfSfzBJ+
RihbKPXnNDbdr2sWa104T1NifiilXDvG+ysuzoCBHXnBq8QF4xXLyX0cZrkI42jNeflTt8cpRhTX
Am4d1k66tDtf5u3x85E5p1XxMlCloLretMxcRzdeDQtX9bW6JNhFIpnTvs3+Vp0IHgJowyrlqxdh
2usoiZ1ns2cu3sko9fx9PfbGY63LPffq24JWUXGgWzD1w3XIVmv95SnQN61ReL3nnWpNlh/tctZO
kyaW9wkUj0PbjsmfMS7rB3sch51HyJ3IHmxJnR7Cy7tK3WS/RK6zwqv90fVPtjFeXITxwkVaP5wO
C+28ej/HrkTG5o0dSYgfOmNwBoIKRaU4hZsDb8CdxSCidU5T0ZqHFU2ZU9oYe0p/20xIFOVvQUtL
9e+AQF+vTZC6BHNO52S0tEM0kfo/+qEMGEg7b5OUeVmQTY5Ck/DlP1tp30W2dTbSfznpuRwiq5jH
b0vmr99fTxTbXMiCaPbQYlecD4Bz2wUNQEQRSXFOsH8cNxrWtf0NVl4Oq7ubg798R+pvQ6C9LAyi
BH0fpIZU+3PzS00FzB00wV0KhnUKhxTRk4k0g6nAsgeduvNzobsPgZzRJgXaVhZidKvW8BZCjZ6l
RGTNMcp0pR4Pj/bw9o1URw85VzRxeRJfnwxQxaB31t49JfNcRL7Ize9Cdk3Yu3P8EXMGb+eqvPPD
MQMngygAKV0Z9ee/fGVrVThYroCFyO1JRKKx6TcZ+XKOx7Y7WLwW/0M8Ci+G0pTVNCE38cxpNooY
6NipyVLvmSjI5JYr8ivesBxLzF9+e30/7/x0PMfBa6OJQrX7Ug//sj47cynZVTzerdUfdVMMD1Dx
lz9bX+45cN28S/kIPJpnimuFayvcieu9NKY2HfumiE/ePLbfcPuK0dEuvKHsvw2+LPzPve23TohC
dG1eEqObjVDWSzA9OIZYnmqujDGSepHoB0TI7Fb1Tdv68vp+bO8m+mC8UDlDDMYweTM3+dymcSQb
W/NOKY4YB3tYeli53c+3B2E8ZfCxcI5pg1xvhLIZCTzRkbrxgTkUtauFi9vv9VrU3/JrbaKWwhiW
kwS8DGHsTZRFyCKDthycCgSeH6ai06I8GfTj7Azjx6WOxYONDtnRG0zxxRuN7vjWRXIn0ptiHME1
DO3hepF5JuVYDJnAcI03aK5EilyZ/3g9yJ0zxelUNy/DD/LP9v6Va+HX+ByIcwpunVoHk3iBij+g
9UM7rMFfRtzq9nmc+sD4HNurHmc8h51+OWS+XnWhqH2NfsSUBf3z3JjDT2+wpj1njdszpdQjSVrg
MAEhb3MWxIQ4G2yRnLt5cs9WVjrnoS3lG59unBnFwccMk/+j6MHX+43lCarCa5Gckz5tIgw4E1rh
yZ7F59214OqifE8gFG7HPgzwF2+p6+SMaqoVunNWRRN9w50seC+Ksj5kxMRsgqfv9VpKDIglEjkJ
nNnY5D+NH81WX+1MYW6i0CsBE44yOaAc/n/157/kvnEOYmHXLVGMID124H+jDH3Kt66Fv/mF50Ax
A/RiO+vxEeWWWaYlyJu48SOC4Nr3pl/qv17/EF4S09XX/hKGURmddl5dW7UR9M3deehi3FPG0v0X
NU9n/d30EumEFBziYxMHRfuo4ZmrP2fS9n/qS965E5UIIPWw6NMpPfQzSMofY9345kkERv5FZraL
y0fpje+EmNf+0UqqKQtXZ3WS8wgGG4VemYku1K0qNUJdF8Onzh+EuTOpuLmkWBtihsDMIQow1d8c
bdWZdGOeTKytMcLKtuunvMrWR63O96g990IxcodGgR4DoMFN1tLzDOUn7MpxEnJTnsY9NgKMUcIM
G42dg7F9sioxGlzP1NWLJip9wuvjV2WeC5cHA7exKS99wjvPGZ0fpOPPS+V+HCxnJ1feWdpL7xUZ
F4bF3DHX8bQmAbRqdxlcYLcJ16lf33UFtopqbHt6/TTe+bIoOBXwh9qTKnQTKgtE0mZ5k51lbuLg
rLfTwcmtPSXru1EQA0dQmVEWj//rBbW2zYvY7LOzZuR2hMhUdfCMLt45fHej8N6hjaGIN9thjzX3
y6hltKdSXn/HaTKmKHPFHoV6+5pTWpNsFZUYL1baYpuM58xoHqSpkZ1HjzTU2JX91BalgfW6rXV9
aDrd+HMxnOLBrsr2z7f/WsSl80SvBs7gpuasFT/Xa4nN66c5BJO5HNDYdN+EPFOSAZRTDEBUg4ZZ
1la7pW6mutE1LzvXeeIc6mQEarJ2eyJP934tBo40/dTjnz7a9ZkoCkusY6ln57x09MhbPTgLqx68
tbahimWMBBGEZjFF1qa0ytuhH42kyM8myiOXoBx4gXd7jEq17ZuMTiKHPwSoGC7eNsiU2tYyrtB+
+2aID81KN6aH/YVlczymJ0+2xj+vn4PbBEFXxlXoVNaE3NMmzXrlGEMIoXnkJP34YR0W64BkZvOP
mxc7qehmaRRBNEygMzJqBLGlfsVfbt5JuPaktxjcYMTV6U829KQsrEQyuxfbZF78PFcjPJPXl3cv
KAME6iNGMggIbJYnBl0GfkJS8hsxHxZ9ms5+37mfmr532Fp+hb9fD3izn6wSNCLFElBt9WS9XqVV
F4hJJEOGKo0pg2OceCCP6sTzz71dWXvQqnvLo/7lPHJ3kUA2y6OQFamnL0STyRKaxtj/jsKP/4MU
bb2LNbcpD68v725ANSkm+VLbbmcFvQt7RdikjRJ96HdabBifsEBN/kJOxfxuiLLcKXDvxYMWwSuc
oQH80c1H19NBzlfwQOdqWbImcmdttA54fGSXcvLiT3MzFQ+vr/D2B6Q1pIzSVdkG8WjTYhO4FGjG
CCs9rlamwjHjxNxP0w/astSn10PdLo5QUC6VWhet8u1gvBPQuIoZISiPHwoKhi6/Ol7K2CIfRVxd
8FuRb23DQotAdA9GkMJtw/rYro7OU2qXaCbEwyLonWDBWlfdzo92ZwsVWQGDY65P1qX+/JcvPfdb
c06ZI51ngwd1qMk4/Thy2f222mL99/U9vMn9LAiMDvwjkiacy01WgRTUFEuqGNiys6M2J3kf2ibQ
qp2D/6IVe5WZVSBgb1iQgAFlgHK9KISecCLRRpS1gyL7Mrlp10Xx6qfzhXLYe56WKcjDGvHQ7rHy
0068J9WJ36WXIgMLdLT5MLi5NfwY3Yz+bFwIB8sZHSpTWBeOE3+QWQVPq0ja+SuoHKeO0mkW6yOU
vNV6xDHGcsNUjK1zHBrD+F77w5BUIQ2AOZChZ0/1Wzvp6qBA+lEKMoqwu/0Ng2pdl6KDFK7NTM3G
PDbeoRmx/v76r3dTAW2iqC/kl5MC1Mk0qxySrieD7EAV5Ed1OZinEfuko5/1BfuayN+qBiex1yOr
xLH9OUnUoIZgyak2wnVkCZSiE4VCP1daerH6Zj7G5tBExizdz35nLJfGEOlvvjB5B40Gx/g/xIcw
RwGIShoI3E18W0xaY6BEVXVJiShxmX1PtHyOSqkV72VnJrgf2su7XhuDrynX/lufwTT14dVwceDK
Qmt6c3EMIEjctVLaAnHuP7jWuH7AO2HZWeSGkkr9RxhYIjS3IDmAbN+ssgsKBnAF1YXvBbJ/0NcC
BeE0XTrrgUGrXEI3N7Xx72SwNBHqtbeWD7xKG+NRmp2rh7Ux+TBMNTeRkXByLYty25xL9BMhwoad
581S0aH0NJoKO0vDLqgW98HRhip7wiGq3ZMPu01s6pblXldmJ4xT1XH+5biyQ35VgrKhEzzW4VIU
XlRow2++pe2J56qNuT6eqtmt8hkJB9mSTRmBGEtr+0jPn0d7dQy0bRbtua7s6tzIWIbWgJ3Fzm91
b20Qruki0GMHPb1JpEY++esck0iXWhTHNUt/C1otiAIz2cNb3KZsSlxuWHrP0KGRE7vexRnK1MDj
rT4j1F4fx8nWT7oc97DKt6mFJhK10Ys2CR/aZgfNVfrrkFjy3Afxn9z0Y2SP2LEyNow6IFKRWWsf
l8beqR7u/G7qqHv0LLhckaG4XlveCSmnAv+F1V7Ss53hEtw2Yx3ZaymO42rJr6+nkTt7eRVvk8ZK
xHsAD0/Y6Xmd/rBaoxGOvGuj16PcORt4+1ATQUegiN6exsGnAMqmBWn4pgnSQ9cW3hL2CKYdvCzz
djLznS1kgktSQtUcMtbWnbBOqrq3SgyyECYBtTZP/86W+JpW1c+1j3+8vrA720fyZ3hFKoTut62f
5wyvmLyiyqqk3kai1nBvsYO92uE2CkQ5eiMKBoe+yvadX0HE9zPw+QjAel3YzWWvhbE71m+FC7Ff
VIxozSrYFNXKJj2hQZ/7niTOaHZG2LircXFFYR1e37Pbw0BH5AXYq7xo0Lm4PuJdEru9X609CmKL
KaJ45to8jo6Z2Wd3Lf09MsDtcWDwq7pXnD3GVVtEST9gjtbZ83D2EjhKod/6XXWhZijS97Fs8vqj
7Iz2bYxbdW+p4T4jMNbpKimu6zVqyoSzM/SFLrFbIcWWalGxWga972HvjrzdToXtQmWZZKEakJsX
DvMzqTeGpp/jfpyiJE7Tgyz97qGHkLWjr3hzDinm6HgzZ1J2tjds85zDXs10xc+ibeYD0sfNSWEm
dy6SjbQ4m8dfz3MGhITy60Mv6Xrz8LAb8tVv1jOuw+0fOBXYOjLBIu2iJJ+EfRwqu/2m1I0we4uz
dlqeawMl5IuVg1/dkzC9XTODEeobHj0MLhjrXv9j7LKZNGsQNvpfaxUhnK2fJ9/am1C/kL+u7mvw
EeqtwxlFZgyDx+sw3oIJJULf7nksnXw9dr0n2vcZpjLVgRmV5oepmxR9OEzZrD2BBw1synlp5M8d
TbeVF99sDMbvetpWrn5eF68Z4Yb0i/ZHP+jQ5X2atvaXygWkcGzWdEKCU9YQZIoGfD1yn93MY6AW
/XrIPbMxvwfp6n1tQYsWadgOhfSiZDXK5YkGevXeKauq/1r6GQTh0Z2kDGXldt5RStkYl0YHyfg0
6JmRH8dRusP7MpAg65t6zAQSX3Y+HtYmMeU/ddn1X62is7twFE7SnpusM0ZEGDUY41IaYAKigEHg
45Ki9X4QtO8qmEm29C++t8TFp1UkvUuZHy/uMTbauP99wAzNO/CSSqd3HciD4AShBoXb1fH69lhV
GCQcZm/SVlo58zJdRtscyktcJObvVrCuOl9NnzjfG8PT/sU5sLC/lboU5V+xFRf6c+G3WXFs46GK
/3k9J96eMsVto5qn0AAXtkVfz9KYu4wx4LkLOnlwe0NEQTHJy+tRVB9ze8hwb+AkK1lFSvTrQ9YO
TZyQKdzzMiXyZ1q61XPWooQ9JLJ4XlG2PeZVkx1fD3qTnzjZ1FFMF3FNR0lkk+6zIFk0WdvMMAc/
vkxubZxLCKoRXsXVTua4u4uU15ROMNpuusWJbY8wBPiI0OEZnyugbY/WqOv/YUFqLAdsBXwOkiLX
u7jIImnSPHbPwSiUwIZbHEuQ+qeqW8bPr+/dvQUp6hBsQOwHQF5eh5pzLA5k5btnL+uK9401ycfY
CeRb0zoSmBQvaKrpNFdRhLqO0uhtgWfIpJ3HojChVmjxAajf27SfyOo0/aBYK4dU3s03fbHEX2Fx
TIZ37v3a+4ORZnxIGyc4zXYT71SAN0eOUBwDpIyozJhPbC4Qfey4KIPa556a4h9mXC5ZtM5G+pj3
SDjsHLrbYHDKWBqDelp+YJOvd8+XaznOixacK+gi59HV/L9LU6ujpK+tvVrm5jyAjKCNp7rtNPx4
817Hal2huV3qBkpmTYJI7ugk1U2wh4K+HwboErcRbPItJ0pKPwN8agXY56BTWrpo/3Yi3tMlv7tx
pF8wnYpkuOUpp1pAPjbi4DzZvQ4iQOl0ZWM/HGTetHt6Z3eWRF6lT8rxBu6w/ZJgJqU6jW2WlDQy
BGU8RLWZ713jd6MAdGBggGT+zSA4sXIUgWoRn8fajvODqCvxN73ZtX/re4opCFNgBT5ktn1TXhaz
2wxLmbnnOEvtMDPhqFR2319mPbd3MNK3v5JqcQG/ov/CubM3x1unpLJj3jRnTIanI3X2Ehlp7EaB
PrQ7X9Lt7rlsGrLPQIAgqG9DQdNFCkp0AbL/fRDqox1EwtgF56lv5OoSpJyD9QyIXenHgJm7/oYa
zx9QeKjis9/5Iv6WdbWvf5C2JXSgr8yUwnQd8SkHtp//k2hqirZ6JiZwr2f2222lsIWdTEJUyM6t
PJ2z1JplZHNw1mfSrUwHO4pBm0ZDtsvUv7etFO5A0wAMKLPR6wVXOHrkGq/zs4GYbX9MplwvH2ar
tvau3ztrQpqMQLy9YYhuX1px64jW0+v47AxlFxU+3aZSlswD3WU+vHn7yO28Exim0mPeKpJ0JHZ7
sHXtbNYrumGN+eekA+gswWS9PZJqPfK8V8PNG/vpvMhbB3QfftdD0Z+MQHrHJq+805Rpb340kpbg
C/NFEw/7ZbW/v3QHx3hsqsEwxSW3uz9zH5zv3C3aUf2vdi7IO0cChw2mb+hOUVpsn6eJVgH7Thdx
EXbbRVh3DZEdTOL4+o908/LmX0bxAo6QohNw5OYazmZcmcRkiIus65MGEC8MEvefuh95tFRvUz9R
5QVDaL4jtg8uKgfjevMcq1JWTUNySeLBD8Hd0oUf5mCn7f1yhq+zhxoFA8FBWFcJC25+I81MsL6s
W+1sa5ZdTuEYzGn+YdHdevy4mnashUPWjsolcM2aELNp/XPWBkMV5p1P6xoATVWc68SVMtL7uJd/
DUXlGcBnEz/eKR5vPkcuCCoSym6FhkPb5npHjEmgHCVEeUFQ7A9ZZbygqvLPqnTfpsPN1rPx5FT6
DzBH6e1sfue4HuF/5bK6zJi3Hry6c49Bb9U7H+LNaVJRYNQzTuLkMvK8Xk67oJ5eO3A/rMls5whp
h7oP1zHRe3zu1rF4XPlH7qmI3u4hJRA3LYB47qYbifHBlQXjidTnxYROUOQGEz1LI3bn9ZTavdgT
VbmhoTIwI6vpyM4B6KF9tDnFwWwESeWuHnygcn2XlrN4bGOj/FdfEBg9QrRLhzDox6C6ZHWVeJcg
SOspsjQt6U5IzNd78Ouby5LLiScbmY8yEOGOTcFZxqnP+MVn/Wn8V7+sZ7PSHh0h/hRzjky++4fV
eM+ltTdlvm0BEZecQREPE0eNtq9/bL+zqqAWImAfpGGEhqis0E9jPxo63biUQxI8GUGXPhW1OX8y
Bs38Ftul89vr+evmuaz+EYy3wKIBQwKOef2PSOoRa0fBHe13MtVP9EX89hiUpeVcyiKmjPSTuvuY
JyVcqNcj3+RnIns0giwSmtKC2XxRK1xCWEhLcM6NRpahI72Fme/qjP8lDsmSBzNiFeiybFfo1shH
9gHc9tb7IfJ1+KRbXblTQt5bDTUBLUPqOuaim5zJfDQ1Os7WuZae98wgvn6gr7Qc3r5nNBn4dKhS
yXqbKBSqhW8K3kYrNZt1nKrcmA61MU97k9fbnMBLT1lT4eZBLbk1WZgdwXBhpsjn1ZxGYOTkU+AN
zSErmj1TsXs7xztPKa/RsKGquv597CDXhrTIY6YzbfrNhXN5dvLaPL195yD7wBsh6cAX3sycqq6N
K9Tn47M15ssxtTL9MmiZu/Nmuc3fbNsvUTZfkwTvg48idffkpdWHanXqR5nY5qlPNfMdc3bv+Pqq
7n29SveZukNR27dGdvg7BzPdICpswx0e3NX/K2/GOQKtApd+ecxqcDKvR7zzaynFF8VdeGmjbJIW
HAB0KIwyPotk6c6+3maHZA7WT69HuXP8YJsQyGW6QB9vcyaKJkYOJpPxWYs7cSb/BZepTPQjp8PZ
QV/eDcVAiGaNUtLeCm9N/UTZYA2xcif4falmOste1lLzVMXl9UXd3ToHXLNCLkLy2RxBW8uZbKAN
fp47vQ0HU7OOuj04bz/oSDyo8hAiDfl1UxEVresuIqu0c1AMjRvFroifMc6FIfT6au7sm1K1pEgk
syICvFkNV/xUBVUiLkAwyg9aVk5PmSYDFN276vvroe58VQxJIH9RzAMo2NJEMNxe2dA+uQyVqT/1
8eI/VJrWffYLt//ueG271ytUn+lVARyAxfAxf2F9qoG+OeQt9ySSpHlyMQpzluHUWH5yMNvEhizv
au3fVLOxf6onJ6l+t/Lea0OEELr2n8Eb2urIZFtvslDGXfkBLog1fRwQ/UAJDOaAE1YtnoNR5Xm9
CFdfjvaP0R3iv2JtTvojl+1Mfw3pPHnoMlNkoZ6vrv8Dh+xYsaANPXkfTyYJxsCyuz+LvtD+DpAm
8LnYMLQ8GV2fBMcs73QY/QJyDbzX0dbDfJq0PLL6mX/BZE3dEIlJZN8qxMOrwxLgJX32NVyed/LT
nSMP1hgMDURLRURSf/7La68FmosttAUSeErqz0igZidoOv/hVlSlOSAhXokUzZujOIxeDVJvQZe9
Tpwj3RVcVlZaHa+fwrtr+SXKJrdDn3Itnq7JJTayv+xhmA+SPsbh9SB3virm+sgZAY+gw2CrT+GX
DUNusk1o7nPU83FSpHTJOLU0jgnuzTvruRuKSOB0eLzSeb8O1VbGYpdFkV4Qci8umcMbY5SZcVaD
uzeHYgZOpaf+Q/ds+6CsQLkUqWumlywR6dFD/uUYz8F8slZwzW/dQMa2IA/V2OJF4+J6VQXkb9cv
0G1FLNaK5sZzjoHwnE+9bac7GfD2QBCKd6HCsYDfv2Hrxzhn4OaTXRKmhyE3dBMaQ7CHqL/9mYgC
xxbePk0Tpt/XC2r6bKysFM5pXKVMDLNgiMwl/QOhpD3e/G0k1ctAKlZJajFq31y6MFNzpAT1+tJ4
k5FFoEFQ8EwqYxoPehnoey/qbTh+H3W/Q7dhqk8BuPmeGHLnlVsE8bn0F5RHfLMw80sqCmGSTYdk
3WkHbUslFQ7+H09cxiYwwTY53ZFmo3st3TQUIUA3lal8MkarOHR1OpxbH7pppxf6Th2zvblegirf
LrWvgNU235hGrw6lVHS1usVIvmje2B0Xp7UfJASGd1S5e/oxahG/XlzEeyGSqCaRzVI3mTBGXGGF
CK4xHEzRkJLdz8o0vhZd+3HyCxQtDHkqs+kBY/OdR9adH5O3j2pSKuDfjdxH3ABVEHgPX/ALKwJc
G0T5eQGw3R2n1ZV7qfjOtircE9W8AUIT+5PNNzHYcWv0lrgYYsqAKlRU9GnXP9Yin0/TGCzzTgLb
fupqXwE+cW7AhdyqhrtekmhtRUDR+HMY+K1Em7zMdpL//SgvUpS0EnlJXC/L95uqRARdXOwlEZFt
6O3B1sVb2R6s5QXWynJgDNCEuY5iWLzrnCpJL24ZO/D37Kp9apNaPCeuU+IQhknX23cP1S3qUWjI
Cvux+bn0xWHkbndExKTyQ2/kA1qYxp6I2p0jqEYedP9hdNOi3+xekQazv6BRf9GKvD7qiXDeL5pp
ns0h32v63sklDCh5SpIrmW5sCYpaC+QWSzfus0Y2n5MEsIYkQR6tpI2LcOkceMxO4+wwBm4/bn45
lBYYi6pCePtxYw0XmLW+ZpfF1+vxnPajOT7ZwjHS04RyePc4uUPxdx+nqzzmRjt4h7mHWfvGW8+l
1AcWQM8GJA/d0M3xmVLNNfqkzC+9k9ZfpsRfvgxDLz+/7RonitpXhs54tDIt2yTOBiU4JzXs9KI3
3fAEt3aN0EQw36dx5e1UDLdfHaGYMSIKqJQ6tjVqB/O/r00vvczV/E9d682hpj10fn0994KQkOk+
KQYG1971R6c7faa1gvUg51N91DwN+TC32vP6u82LDBRJwyoTKzrw5hOgwdLYdFHh/Ugn/agXwvuK
h5whQpEY2JeYYt05kvcC0jxlwI1nCc21Tclgt24+W9OSUzI42bNZCOOxSTL7EeeN/lR5S/Pw5m0k
PSLjp9QbEFbZHAuxgEcUWl9cHFm1J3MakgczNaa//kMUhh+KDMf7bztmyfTZsEqbVUl/lFGKQXAS
6lObf9sJc9MJ55QzsQQORa7X1Wzn+lQM5mzZjUUzJZ+rqn2/OsUYnwItleNv0tCrnxptM+2pb+rs
YY5bM7g0rHt9yFYoy7y2e2EdtR7CyfPU2V7zqRwWs2hDSlZ0JVLXbd1jkoskOKsw8oh76FRQeI/B
3yPnfIxMzNqbEHKQ35zNrm3tSB9X3BzqXDTVNz3uTfsgEKRyv8TOxL0HzaPxDv0KsPlBWObYPhtr
gsR1PKxJ8hl1Lzf/IapYZqEYbAOr4bHUzO7JtFYvQesrBhKD7oa/nLPO1/ovMHoM6+A0ukQaJ256
/XtsimU5tua0dMekxEsbNBrKUVEO7+fTGBgpDGNTGxBfBdfGwzyLa9tLGDjNgwkTWApjCZOindJL
VXuN/zMT0hoPc2K0xjNSGKsTddIdq8NUWkn3bhncRT/nRV3qnxIfV5dDFcz69JRUeoClLDnWO4xV
jZxNoDml9VvuBnUQupxvO2ISJJJw6rF1GsIuw/TivZLb0p8d6BuIsQTmkkeoGFU/EPQvhw/5KH0z
nGa9dqK+auXP2WPQ82is2lJ+an0fDRuGiLjXaBJrmUOQzTAvSxfGy2HO59U79n6WknPtuKveNVrp
DSdNczXzwjtqKr8sgrnRQ9zGbvHQrrkzHSYljvNlhnxsPgNELLA66/Lc+BORP2+Cvw+4a3lPFFTo
dCgM7d8aM0f3L8TLY0qPUVTVEQmhtAqdDA+a44JCfJKEwUyyFqDnjWF67zuM+I4SJZfkI4W8wI6p
5bJNQJ44bvbR6BdLR5DS7RGz6ZYFsnYBPrg/TJ3Ree+yBYA8RC0hzQPtlnz6WDi1CH5CHBbBp6aR
hvwUWONYhMpFMnfDtdS68pK7mu393SVu3xxn3+rbf1rNqa0ljMtkxthaWoZWf+m9PuAH8GU/zY91
P1jdY5H1i/HcQuepz4UWpOIYyyGLk4ecytX8+uL5+c80W5n33u2EbmHyZpjD77NJf/rUahnqPEkx
G9O3BYBk/1Awu0751vRhzo5K7kU+oOE/J9GKVFBmhr1I+JjCMclqhmlmW8//0kabzENDndR9qbXY
t07MCqrkk6Y646eyA+h5TEAXZJEIJotn3rQY2ame+/FrK422PvbBkLgRZ2ZsQz0OyErxKvlVxq7u
8lPeDFb1HaS5y91iz572YGpF/2l1KwTwQ7tY/XgKTb8bgw9r3VX+52pA/O+j3kwmHOOgmvR0DdvV
d2l+Qq2haMf92Hmvj4x/L7WbTObX0imm5WDigRCEiFOqv6lHDuVgpFhyP84YjaQnafeOHvbe0vnn
0Uq9AKNZO66+SMpNM+w6K/0u66G3sMMbut46ITaa/KBzUKXH1ejy+LIa6yCPoxTz9E1z+iQ7+nph
O6Db2sHuozIZp/L4P5ydWW/cuNqtf5EAzcOtpLJLHjI4jtPpGyGjRM2iZv7682h/N11Vhgs+Gwiw
uxsISxRFvlzvGozJHDz8E5ayu8nhVhUfbbPXCC+m3Zj1MSbGbhFalT8uPxeivdbErLEQjGyvkeAA
zWxKIxZCtMZhSZGRYmpU1vJlngKj+uFvOjHOs8oDDBlhK3h/jFqSwhWutb+I20aMRjRbQ+KYC7wk
v9/8g+UM/SeroMqImtHts7h13TmIizLPhgjv2aH/XNSNuAcHXMqDidvQfFdXbiEe0k0qESrNKwuI
YcE0fvYVOu9wqZtZQ9mWZv/uQG4uQlcuUkUcjOnwt9CK9HkypFjvVDOl1QRVyZ+bKvZEndtkafqz
T/IuHXPivsttpcYPp1mMdRmylxX6oyEqe0sMuyJHx91MoX+VabeyANK6mlXsNqWGG3OAyH1uQsMu
dfcTM2uqpA3QwX/BGcNZfq795I5xM/tQq8NxyPspxHevcW9lULtW1Ezj0qA3c5XlVSh8MMONrVYM
xUOh0rXDf6CT+/ZtNi6iNei55SdRSZGHXt9UP/GAm7MS7bscZSy8ETdo5XT8tmGuO2wkh7V3jfs+
1fIpUXblMovdIBu9YNmmox96+Ef6d7oyW+MuKOv2OYDcNd/lxjY0oQhUflf3q64dC2bVuenWqXfD
pWCYuGws458hsMspWolqohlt55OIFWkO7mPJoat9EBkrYg17Hd3no29Lx7zr+3HObhuPTPKfRZkW
6sO2mvPAidWbcjiuxeZ3mK7PFLufUzdI5Uc0V+ZT0JaAR42yx28+Rve/UmyZs7DhZEojQpyWhyGb
6n+oIfJP3TzZdSg7enBHTejuP8gK55e+adY1AqVX9gOpRZ5zR/dwFqFY1/lv0SvnT7qslIR2MfXl
sdlm5pDE1UEHIAgczIM+lJ69bi/SmFEpQa7L/Bu/VhlfkZUr12Oa3HR6qpzNEvf+aIitD3vO45o0
nG51H2EczuXvClcC28Iy1pL1i4F+oobMLzevJa6vcc055ItT9W0HubN+yvXcJ0x8TJV9O+EjZ6pP
/f4PL1VblDiwaFVnTznrlmL9JmjkRGI15jm/Gjd1CMSbodGHxVCM2qPWW+MnYwClv9M80Wd7OeSU
YdFn5kRl0TR6bKnJ+amto8DUqhCF88smMrCMiHHJuyctdboqdFz4ko9TmovBjB0CZf4aS2E88z1p
6Uszy1ocNsMUxd+SC9gaNdC939tvpRIM6IbvhECgbKSgp5UgFYTOgbg1R5NTMe4czY3oJEGaqyw3
vlJ28ledYkSnQ53V0IYljA0AsDnWTN7jmlfNv7q/XEP+L6/I3MAxZob6xx0OnPT0gbR2Lbp1m+uj
QGyT1M5EQ8RQztPmN/2LcEc9LtbSvgK3Xd6y6L3ugn0uWbsY6uz+0026nL2iaY7SWIs8Hswp3Us+
/ZpW7RJqwKiFnuuOJ0KCPYca+lnoZt3a+XElLv7fucrkgBv06uvxpnTt/+MqjKAWg2v88KDonb0v
E9m1pbY0P/rYkGh8Vlb23FJTb1EH/eoa+/ri0XZaKnRlF5gGx4Bz5mijOspeo2uPq8dWmGl+9ZOv
0sIms1Zf3l6IF5dHVgfYHbpCfFV2dvTpEik7LKfBncbjlHJK2mSRRyJYXrDoxyrYerdGA99CNMJI
aV3wE5Jyz1AotxNyXQKT4bSqj/JVDbulCvbzDnzYt5/sYhKBLlgWwGtghfhHnt3r9G0oSFNwoBiU
m3fgduI+B0sl7tqtGv+8eyjKQ1h6FrA9rqZnSz5AceRNiqHGgBVRTr4Ip6oUt23RXbOtfuWpdswQ
ijkONbTlz55KW9t5yvvROBp2Sj6CwXEudtHT7IhrNln++R5l0V0gNwdq0u74ea5+NozVyxoaAsdp
sw2ZwCM2fzT64HWhmWXFi5Wb6ec840EPlWpFfXh7Ti+2kX10mgRwAqCjYOxwujBrIxuFlTN6xu33
hiu4x5HkXqOdvTYKdGUgS8YgQ2efg/+0+riDdA5XRvOoVzQDMOycYh1XkCtb4vlHBh4KUoIPN6xR
8JJzEjFbYrdrXP3j3Bh+0lq9Sip7+jMhy7+xp+ba1J2vEUQpe5uFxchg2LedPdSIg5q3NnV6hAbT
3rTK32LdkvI2D/JrLnHn88dQUFT/11q2QEPPHcbFOsEX2oBeqQ2cqIKRmkxS5lfgzsv52y0M2OZ3
x2CqqP2B//OWAkyQA211/eOau9/H3HgYarcNuTp+XlyVXRns4pGIP993XjYqdkX+4XQw0eC3nJrK
OsIs6JZ43CQ1aCuq4sfbC/ziLdm0fRHNMn1c6i+qjZxnCVLXKBK5SUwKi6Kto53z8JzPuXNll78c
CyiSvYlPCpofxKHTZ3L8qXbrzq4SRPjW3cDB9QHzCu1+gTh9Zfr27/K/lQ1Q8U4FZr8FawGMPIOm
S3NbyibQqqQnxs44zKUw3Z+iT0E0lJl6n2SHLOCjOadl8TDnbfWkj908H987tzQ5ILOhKkJwBl/l
9HnVzi/LDDw6rKHLcbLPpxdjhB0TFk5+LWzkcr0Qu4XvEy+T3iI37dOxuKJBNM+zJukUmaXr4Dqx
twr35u0nunD1YV4p4OAAEwyxk8zOhkn5Ca5Zm3XSLlxUSVRmZ463Wp+LCKDFfx4D4rESIAsS29pF
rtuDj9ZVfUyrrbBBHjKlH9Xmu1+NJR9xeCiJ64hHxF0iTs20IBhdDn7/kmrFoiPFysqgjIPcI8K2
8TqvPzj9urXHbtXHFXekqV+e8Wt05odAkYt0sGV7LW/i/5DX06VES2Dv6tMuxs31/Agwx4qLSOBn
SWU2lD433P0WvUh0pxY7FLX1/vzNsbtJPQ+9Wu1/1s5sDBHyb4T1AbZD6cSug6D2g6igxzyips3X
yElX3hWRO8r4VOdFVR4nYCJwrICEvUNbkAAeLjA/m19zBbEnQgCgDx+RO+dr0uY0bg+GV/Qims0+
T2MAplx7Hs3OJ2m129rysKWWNh9aLhqFGwaVvvyd6JzYcVuZNdfssved47wQgRy1mWUs2G9MQ/Go
1qoRD23XYyDWOgG1kV8qK4+6DUYcYtmyyz54GQaZB2dKFxmKSre2e6dC+oPPuKBT/9EbPL/+mA+1
5X7iQ+vJVcxkWkfGsmXoAXxu/vd53fTa0+YEwr5jT/Xae7sosjpUlrX94Pbe6Yd89pr1g0GSg5/A
A4B8FRoSDffRwYBC/i3VCowBJGqTENF4qYzSsizrmxytfBErrmXGIWv2GKO88r2/fKM89YLN8ZTo
Rd1PN6reqiAiWCn9mVcVpphWTiBQuPmaU4XL5hImJiZz8W+H1DR+cCQ0NYtdNPKoK2fqYr53Muf7
oRr1p6Xd3Gdtmbfq01iljnYQadn+QFWo/xWjmT1thS4xJMSqF2Ra27MunXJdBlxpRvFVgKUGsee6
/VPhqfWTbLUJIaezag/jNjrLTUOKao4HEOVdaM5b30Ve3aAsr5zMy6PanKvgoaw855deg3AfaFBU
xjdQGnt7yLog/Ym5aJHGRmuLMQrKIFc5JkKe8qNydobnxu0wNCD8QspIl3XQx4axLOC6SDLFfEse
TICvup7r3XOuB1tzj8nsQr55ttXz7dKjcL3PU9v6d5G2qn66We7XR2C5Tjs69mZVT3PAwU+sjG5q
4dB7wSfpqtlS0WxoufEVcbT5XNebXdxUGEk1WdhSNqT/+l3vF39AY+uvhciL6VZvy8X5uGW0UmPd
7mBtNKrglWwKN/unRhZDFtWaQ4DVLFZDcTPSW7xQtE6j/WpWo//Y5E05fWgLTf+3VjCrjmbe+sUc
4YXpTZ+CVXrdryVoihebZKzs47w2/ZfF3wzjS4Mrg6TRX27AVMWq3MSXfYfAX/eW6sUJys2JtyEw
CKoEw/270pKew82ciFnMcN/Tw0DX9PWhtYe6fyi9WTxjf6QLiB+s/NAqttR9Xpc6GP8KM4VXvW6V
nodyTpuXxRbd+CEbZ8O9cfVJ12/9vnSdu7aHj/0A9baxPxdtKh8tu3OwJnXR6z+2aT6I2BhQZwIm
9WB3Fh0I9alDF1w+0xzga6xApo2Q5ZV7VEpcyR6dzO8+khxAY8TBWUNGuZUaQWjgkV0fKq3E6YBA
P2zTgLLbZMmIKj6YKUjuwdNRtUbCbmorHC296GPwdxD+3BP+L11zVHkPqJc7NxvFZx6NdWB+xqWs
cmKV12OFUYg5kk3g+yNg1JINMrKWnUcJZON/XO2K7ofrbe5M8OLWoY2YrHaOhDnQW7InbZhDZ6zB
mLrMlVbsQ4ontMjzyyJZzL72dwkSNpK9645Hz09FFYlcI/dmKoWD15FnFnkkaZn8NhdSSkKJoQIt
c9C6InKKTH0R1Hb5wbKk/jEzaAQeLEP0H5D2M7tzOcqEBLP+lzvAtT3YlrA/4Z/Qlrjuq7qKtlVX
v3qV06h38FdKTAujxEM+Bj7QE4VBqG1kyhy8ousOWPerb9mUVea9tZmpdeuBd/8pNVljtDO3s8Ne
bKVurOWr922F599HG8eSEVZtOT5yDaq/T51JKlVuFjMQrtl/Nmil/SZPQP0cmzn/xxzpDUQyyHsr
GrzRZeaMsqrjxeR4AKTxAFeF7vwqpci+F6W/BNE4ItUn08mcl1BT6JRjWtd+fr9wnv9h87S6EFbX
YoStvRp039B1TrGY9e6bMyk/IE5IKfQyTf7N97S0jsWKJ82hmPwC9utMPD0WZDXt6dzuP9t9HfxY
LNma0ep09f1At1Ghgsn7OxGYkxGvFcEIpI+YagiNIF3EISik+RNrL1IuAAmYzzzQMiMsiyDYQkcC
mkLYhWhyu9AdSLkwetZyMKXwg4gSRcFwMd25iyskFPcpiSa/6kXNwFSimENmFXXXRr7z70rotZ2U
rjGV0ei2sHVbrhgfnRKBwcGqkGJGQnj+b8/szK+evelamLGEacKZYF2TqgcJp22e2YB7ocG3DVLH
iUW6zEM4kjBOrjOb97/p5HkWkLNe/gnGxfyeLsQyHaphnL7Ns6QBO3de8LXKNu+L10wV4cyzqh5S
NUEG9PtpkhF2A5RQ+dDSFdJgMX0nB87k/y4YuMdqIHot7jNjfURQPVbxRHl61NqAmUHhyfnre5Lf
iNtMI+IpczgwgLAGg/OsXf2QFaJ/7m23+z1knN2wgwqzjtKGw+fQ+9r2mTe3fBuHxtFCo5DdF5ME
pj6UHhhuKGVmPRbZ6q2HoB+KJtYhbU1hC3ecOCq0mN9akhfnsFjQIO9bKy1dmi49G8NcdNUBJmn+
QS4jprQql/mTbhdjfsu9wUlMDncLkbbXO+GwpG5+49ZT86XqpIcv+1bROZhN8n3xnxvZaNYCvOxJ
1nV9gDCTVnHlN86X3qOjGFJ8WlW0LpvzJAZtwSob83H/Rml26+EoXFn/aIovhEefOhH5g96+VJs7
Yr2Is+vvdmt9GSHKn2l+pApRjjHRwb2Xw1b/0LjpOHwsRsB3m/pCP2zeYDHD2rr9sGrdSMPcbdv0
AEe61G9pY2IXsq4mPb1S5LIMydvjWO47u56wrnFVGRl9093RZdjKUC5VjlvPDIIbYdI4PGGev9Hc
hq7+iKX5VAJsO70fktOkl/Ggel9E3eQ5w62amLNDqexCRoFNyGW0auP2F/t456vEc/Gfmvbxp8YO
5oFe2SzHUAauasOmnTdO27ns/wDrTn908LOAPXuwXroecsGdrje6eZvPc/dgDQr6OvpBTk0lbdpI
buoKesBdU3+h8Oq+1mUzfHdSE9mbZVTzZxJx++YGNMv7UvWL8c0nfMAL5wWYMERYQ5lb1Jv2xYNu
8DQTII4FuCyx8DBWPSdbMLdW7QB+aj0oYXtDXDsKS/52Vs1IP0sxSVL2NC9Sx03XvR/a35XUx9NH
YTRBRqBKVT4V+ujjyL7WpnFUbbXU8bxoa8/nwdkXWbNr/jY3tsC4k2r57gYyfcbeOGjZ06mpwlGZ
ZAXbuBHOoTEYvXnLDWXR8shdna0+FpY/ittJa/gasdgT07GbnXL5NeH2sz1SgNtaXFj5bDyn24oZ
Mk8r02Pfl5O6YZaq+natM5cXSrYk9P7Jlul36B359pHCoWi/2Y4mtUPjr7aMpkAW60MHX274jPbZ
7WNXn7ml9aZd2W1I4Cmbdzi1xegfWt0UdZTLIc++rV3R00znPPnlpoFKX9DaL7RsmlRrDqOuL+h9
5lKOiCQ5Rh6h9dl9nJnS81/S3ZTuxurMsTnU/tiXd1PmcuddsNVQN25amv6DTYNv/OGM/qAddL80
gxtSBgf3F4K6iSkwtA2yUtNNFbnVckzSArnEd6chku9DkGWaStS2LWZCqOj2TbJ+5FfbU0aXhSVS
p+6xRjzrfoAVYj8DQ5nagUkq3DzM1rSZIk0SS5dgEh4M9+7Qc9PB0b2ZErkYTXm/aEbl45e5NP6D
dEgGjby5cNwbUdLi5bhuKTdRf2RFpBdTtx4pIrwFgLLrmtjgarX8dE1Hs16w7NogT3Cx9R88CtCv
fYtOZe9yNhyWrcHto7DbhkubRtL0P+QYV9nzpO25SZHG9aWN6rYd2hcHFbUR0WDpOeMyUnpnvHDH
aTl066y1P7Z6QpJK4lIX3NvcVq0PJF9q1W23mflKV85utA+YV5HqyFK0TZZ87utZcFhFu1ZJw3Y5
fzDWmtLP0vrFvycxfAlU7NeQwL8u5N1tcU8WXxWaqdM69/BphLwp6sBRR+REDp6sYFTN79oUxHET
Dj+pMHPm1IiQutj1TQNpvYj9hSvsl8ruhg1fms1zP5Rl502xWkeyG2EyqO1P168w/cK12bDFW4fG
zg8wIH3/rpnXoj+0mS6f5KC11i3dyI6bjF8OlX7X5VARPwA9G/xQ1cjgRrO2Il9CYj6C7s5t2qC9
gi+9AmWxY0LFB3AxaLmeY4EWoj58cOpETM10aLI0jfhwvwKEDsnbkMtrI3kICwDMkISBnp0CO5bw
9Qk8sk4Wo80fyW3/rjwB4CG3b+8fCKsihDOg3diAnhH4hO23hs4WndA+XaI01QmMB8+IcmRVV2Ck
844gIKAOY9aB/ciIoEmnz7SuJVVyU7VJ0ATOI3KTICqr4QXL2zVhR7EOkDz+vv10l/gYfHSmkT6C
Tb/ignVJQdVyUa0TTE+8eLKyiZ1jtt79srgr0Xek6KVfQI/u9MFKXcMKpPCahEgCQfDLMlZ3OUjZ
FltYE1xZg5ezuAP5qPt28AfLibM1mDloTbKG29iOZfqx5rY4QUhjGo6ZGjKufdIxKgyAgu29cT17
ghK2pvyB+8uaPAOnbcmDlevUJh77WRHWEmA6HHvfXA9vv7WLxb93OvnG8LTav7QLSbphu0qHIZNs
6baFdgqNw0+DJtIAbq8MdYHug5uiGNsjCKD/XgDuzgaB1cOTMNnW1vy7rrUb1VPrkrpm9OyI3fze
bsxuEsKWDeiOHo6VebpUZlwGDX1SZaLy3nw2+dJe4Bx0P31tKr4QUi2ufHOXHwAsAX23SKapEKAL
PR2vS3tppfBlk2XQrMjtPP9L1zTNu9sJjEIVi2aBVh3V++kobpO2CipNlQg4o1SaGxm6oTV2ORRG
TOav2QpdPhSt9919GY2Sh4nA2SSu/RpAn6tEYqWKsNg8mOS/Pp6q7/XFoCWNdRJc9905gM3xDMm3
O1Be6CwFfom4u2f5wHlm0nKsZXlNSnaxDveGDMGveAju29X53til6TgahK0lWt32cWkH07Nh9EM8
u8J6SQP/Gon/4hPbxwNq4tnoQyNQOn1jo7vZo8qmInElBUWllqXBbLfRH8a60b6//TlfvC6+LaSf
KHVw+6CsPVsdmSWxvtAmlUy2WA560GixZ9f2lX3xtVEM9O4cZbgvGOeGyDl3QGHoFIgzjoi/urTc
/sGpZvKudPYvtl9MaFFgQCTAjAfL3bPz0lkbYS6toyfpglamGIM+mSo0rmHdlCosAPWzcBGZ+vPe
OdztKzhm6GxBz3DO9t6g5B5HmIJMtjGQN3v6bdR1lbiyO13O4X5MMoOw0qHPnM8h79CaKvhw7E7Y
tw8rwNegldfIEa+MQvnEBLKzww06P8Eawb2z9JshsW1tirdp9CIIBUP89oxdvqj96GAYOJfA1uc7
bV31JdBePyS6XL2okFiaLuV9lpX3PuTaqJL2tZP54hveZUd7S9XY8wZZJqfflCts0P+VUlArpu2p
lv14G2SrvGm91ErGsl2ulB2X8+jR8UMMsS979t+zegqR22go3ZiTYgiyyCPbOoRKOL17HtkkOKsg
KnBOUvWePhWTZ+G54I0J7hXZX09YdDJxbsn6aJoJfj7SKgk+G01rX3NI3v/ikw7cXt/s2wWFFZKj
c6v9eUindl4rxIqq3f7q1twdxrxR9/pm1MeNhig+u2XhvBhcA27fXjuXM7sPjQclKx6Z0//6of/p
+Y9tXRRqEEuiB5SNVTNtiVmAer49ysUevD9g8L/UV84yumWnM5uXuTTHel4SIQ1aivizPVg9XbBg
UNdOzNeGwpsGfRMcKMIjz5am4ZMiQc99SczOskN9XeVh84UXydS/1iwOXnltVAMsSA4YFuj+lfxn
7jDuaKnzCwjXRlV8R0uYdbSnXG2N8Jki7SbtVfrR8Cbnx5yvcxXp2dhe8S+7/BBp/cOIgkDE9EIT
Of0JoySrcMFOOVlyNAE35oyh9o9KB4/zamfcPi50Zvor+tfXloz/f1sNKm1UXqdjWqMwxwmkP/Ft
cA99QuxIwIb37k8eIgr+7siJMV2/KLQ2II10qhhFgx1/aFtJT7Iav7y9Li/s3yi6YTVyk9lPAhuJ
3+mzePT3Gnwr5iT3coTZjTawi6XOtqgPoFD2FNbWaHzCnmUz2Fj1Kg0318XrrvIybbgxALjlbVpJ
5Al52y1jOK4yLw9wpY3imlEHv+R8jyDMnhIGD3U8/s7WtdJEb0PrnxMW8vKUG+7wp2pncWXWX1nS
fKVsBrAVKZrOLz5E8ZVuTkofhk5O435kSWduVOprLWIcs11x7G21/VpMfCFuiCMZ9Kh1/PQaJPDK
CoMNBvqAcyhEYees8jCKfvVGWincZRv/pnT1/h7bUnl4++VfHpt7wjNmQlzVqRHPFWkZaZ7Em4g1
od6oB16sLoxolZUZhHmPm8djnmpa8Ug3utzeXcHhhGbxjJTA3LnOBfplCvNpS8s18QI53oMufg6K
Wr7/O6W6odC2d1iFW9Hp2m4sM1uWguerhg1j/9yoD73Gzvv2LF7ut7jIcjizBe43rwvCzEoXPGs3
lHojxWCM8MYrQg/Pf+fgET3/XqdcDLrgPUMD2unjO3n39KFssqzXkhiKxGjmBse2inuy2Ez7LkUc
eM3n7OJcZjAEn1xkWSIudcHpYGWTEnubWV5S9H73V4AnN7fTOPjaUZ/Z7GMkSZr3NLZG+WJhmmdF
OS75VVSTpNDRiHLK7zmaVC45W5bXHzkOvO7TNpfdV8205Rj1dZk/keUUrOFGp7tHQjXO3XhvjmXZ
RAIM5/usFuHHYK31b/p8VZ1UQVV9s3KHltNCgoIWY4oF89+xtqVNJFYrDl1rvRTPAOQ2iRg0eZob
6a5B9o9C+PPHVmNl/iIJsK6Sqdmy+bPZ+Jz3PULvicRPTdhPitTM/n7ilgFVxKR8PUwqHcbINsBK
w3n15mt5MhefIhNtU4/vId472nhW39XTtOSFsJxEG/Wv+HDabKfzrVZ2yL4qYl29Tl7Z6C6WLSOy
kwI38np3Ff3pq3WE46t57N2EzuFm3AxeiZF4hmpGRJbK5neXWbDMKRExkYaZavFZng4n7EVWG8SN
pHJ8DBw62vRjnf56+1O8KAYYhCqSoJf9vsupeToIB8OYz2RmJxr5ktHUGIOgn2aOD3aZ95/0unSv
fPsX+zQD2vs0clfjWzz3jsK/Iej8fOaGGBAjYac01PHkNq+8qldHQeGN1HsHlOyzV7XkZYAYLdAT
fy7nTyucr6/bkl1Tpbw2Cl4D2FVDbXKAHU8njw5e3lqoRpPcMvtjoTcqpEF/Dfy4XHZI4jlwyHve
i+3z+FEzyBbWW+4kaG3Ng0YbKaqMhoanbV073i4fCO3L/wBUgExoymdLzqPlysdvOolc98bHihSq
wLj3ykl2+UCgwbQHuAhy9bxAV3azz8wclZ/Y6SqqZz0oiV1zjKIrf2OsYz+9vcIvn4nN3+GbdTgA
OG3OlsIMv3dZZe8nu1n6N8iK4qUqt2uWK6+Owo3asiyPP+fOk83UD12XLn4yGf700s/5dG9oYn15
+1n+982fVHSAArBJ2ZJx9CVa8WzTI+JWt1EmBwmtDqRW6JBHcbPhQNBHSLUs686zNv/PuBrlv6nW
z8Vtnunjz0bgr3ADm0EZ0C6r1Lh5+2e98kIRAuyGmLvFMH9Ov4OlrjK/T2syAEsjdz+tEEaGY+3U
pfq6wQz58/Zor0w1zFNcn9gWgUgudDFDNnf9sjKaK5yI78W5cfG5id8e5bVnQgVDlB1NJswO9v/+
n4valE+tXqZDkCwk8UL5KvRkRfENkW8aw7eHujzJCNwAk0J+QJI319DTofZ6gXY7L9Wxi/rWpwAL
FX4pd0LqTahljv7HElc/wldm0QZkAl+Cj70LBE4Hbbuq1dGapckElS7q9KqO9Gm5Zl56ebwQgbWH
vkFGwMDhnCecw7EaDStNkxx554dWiPIX9uwYZM/4IfbgP1eOs1emknJy9/82aKUhczt9qm5ZU9vB
SiEZsykINR1pvp65xbMO5hgHhjTv22WW12IPX5tLfBcJvybFAm3g2QvUnWHO06VIk6bipPb9Rb8N
THVN9PPqKKiIcZDyYJmfe85ueCbY9jakiaWqX3jKLIe89999hSaTmVwUDht6WTQh9x/xn2Vf69Ir
qc21ZF59M1a2qd1UlVteqZJf+biooPCFBxJAAuafTVjeow7kUNOS1TZFJE2nvqldhW2Jan6++9s6
GensRNMdDBSylJGCDjMzD7X/faY7fMJT69eQaQbySqtUGw5vD/vqA7Li8RkFjwDwPJ1GsyFtNjeY
xmoW6U/AAmOIlkn2KnKXXv5492BIzkhp2dvu0PHPyhCqYKLtgOMTmxLkk0UOWmg0Wx1Pg+5cwY5e
WYP0NqkswMrY7c+Ve0pYCmaElyZilSmWGT1689V9r48/5yjANygLhylKwXNEQQTEYA2rrSWY18MJ
1AsYtu60Ht89bQFPgqM75dUOZ56+o1ErWzfbRHaXWkO1J+UGh7qV1kNLw+LT20NdboN0/thjuUCg
ZGbdnw41TWKGJKi2ZFrzf+01/RMU1pPSW8JNqvL27bEulx5jkemw+8Hqu6rodCyzJ90rm5ctQcFn
QcDAMx5veB9LmGCJ3x7qcjUw1O6AzbUaO6DzxuYmXOGXjgmSWLlLJOE6xUKN73XH/F/XSgddwukK
gPacVpJ1LZXVtthJrRlj3Hr5r1EFLvyutb1yEF8+D6gOkKjH/0DLLnzLlhZSvsHdBKsO9YngvfKu
DIb1CsZy+YI45+nAcTUBQcLE6/QFlV4qcvLQzCQdc/umG8iPDZTfhJWhriXJvvJA5K4h5+UF0Tj1
9v/+n90cMkfj1XK1EuzEdlsPH4LkWnrvrufRAO5KXqaOasI7u0NW7jyTaem6CZGr9GQn/0deuY+q
sOcru+rl41D7cg1CC40qCP7D6eNgd6Os1iu8ZMiNv6OTiaNdrvaVYvayhGCQ/TFQGVLKn/ep0mzB
aaMbvATnkWYOrU5D4FG66hvXZA0SKzYR2CvAYXuvDeBuvU70KvQRpFXcis5ql2XUjFJK6DerHPpj
7k1P+tSlV57ucgrhGVGhA/KBKaAHPJ3C1K9w7upGSpWOO4Nc1zTUen26sge9MgoX1t2kF+6uB7R2
Ogo7U14DL6WJvTlNPDttE2UDFPG3tx9gCv6e0+vQLupmC4dECpJonn1KOoKHPu9EmlTj6gWxVsye
cRxmI/+Ju8L4kvWr/buxW127sfJx137j2t/7e5JZsEGvcmDfRl45m9WjKQCOnmTVafPz3qzXbtIi
naxHk45vcyi9qkk/c1n13cOip8Z4k2GUo6Gs0K3pEa5A59z49MByFGI1oJphthDIs6Yclns0Oct2
i/3HhLYqqIPyoLrMs2N9lA78W9FOwx1enZXx4GzO6FZh0XZDeUAeNW23E9Yd6ujORpUeSKi07a+2
pi0vYpG1gxwJe63PHWZa9rGxtHyJPZnCfNU3q67WeFpnVx0rZVROYq2ALpEz1JLW1pb3w9NGmLSF
KqUf/sp6HeRj2xb0DE05Zl8XDZfseNZTlX0cF4uEgxphnYwVO7GCkg07MvZ66Tzz3XfZ0bU0E9gf
K6eopKa0D40HU/rj6pnN58HkiR+zxbTKGxeL6P44ebZaDoGoVuxWzMoOktnGBKqI8c2vtrBtNExz
jGLDf8Wrx+nrLObt36Ib8dDR1FQ50VwYTvW0WjR5CBS1FnRBq/v/ODuPHbmNdg1fUQHMYctO0z1J
0kiakTeEZNnMoRiLvPrzUGfjZjemMT8MeyHDrmbFL7zBidogB2eGqxXSrgpTT5OHiJcL0IibzJgz
QncZJIQbhPWLzxCxYv8xhs5X0I3QhXqidBm7vycptPxnWysV3+sdSqAHC+cq7c1wZ7gtHXZ14jQZ
jisDWJEwZ+DP2Wm8H8dkVHd0fOVJUh99tduqTU+ltBFcg0wlCjArlvK2czfq/T4t8S7Zjgh8qYNu
9WDxC0nr5JTaOM2e3AqY5tZGO0Zuql514s5KUG3YxiCIykOaE+ydhKErXkCLZXkg9Z7+6Se7N55c
pUP6EaBafjaa3XjUB2ynuZvrpux2btlGSPgYaT2gnWLOn5MwdLwNQN84ebIGCg4P9tzq/YmYvE8P
ToqC0DYGCYNW0IhRqg39SiFnMNVWifDbJFSNNpjM2ntVqCzcTIXVoRtRGXOxafpQREHfmqnaKie1
oXTYohuCWbZI1tQOPraLdlCfn9pQDCpI6sxs7swG9NQ2Q1a53fGm5BN7pdbkhqC9Ax8v8I4dvri+
Ynkj8HdqMyWep+79xpnMfa/NkYVqWj92uzEeouFQRTb8iaD0W2P45NMQwpxoDDWxw528dt9CzE7b
B3/IvLe4S7UXZNh8f5OEdVw+RAP6CoGWo1cadCYsqE02N+ynRVOu2HjOIMJgjiAibIYq1uVGkLWF
FIEdlW4SqiHTxsmhARCsWIkK4JD7GDVSlHkuJ5G+GHotXgwkX9JPEWZi+rdmnAv1SWe/IC6NCft0
cmSm3KDMZFv8gGvb9tsBqJrYWmMObFc6kdf3sCftfGo2CrvnKkgKA3/r2By9N9sNx+qQKEuakE7o
eP/qYuw9wU1DyWqoG47Wl7yL8796u9brw9CYUw5SWhu+AztOsy+TCwbu2YUTMN61FD2arwggsf5J
61ffpRgifQsvyAc2ro/4EUtcDp7TDufcvY+k2s/WnvLwUcc9Mt6lnGP1axr0EWO2kuN+P6AZC28V
4l/70HdTD4QbjGq1AdefD4fFpdTZda2tjwGnhCmEixP7P7iGw+wA46xvgm4xjLyb3NDq7sLY9du9
n+Mtv5EuRuX/0tmovU039pGBduGMYKQYfR2JOgqB84PbYej7OZEOFK9qGhvjsyPGaD700aCNezMz
2tc5dLvxOYJMI3eJVuf1dmApsVyXk97siqGe1VOSRSHUwkbgTo2CU9dq+In0wtr2oyhR7bObynrg
qQ2hqxS0JfexPWbqhJWCVd/nqu3GY4EAl3j2+zqzgiYeXeMh60doLK3pq/bozaExPRB02+bfoWGr
77kyB/OLLaXvfstqT5SvITVN7UXP4z475r2WtEE8K3s+FEbZPqUzVOy9k0KE/YbRW2vLTScnW2yd
cJhG3nwVwkVmm6D5h3qkB8kIpZl6q0EKKmAkeI1YJK36aF/WKBPvCxlm40a1ojOeMDaZ57031nW1
6epoYmPNcBQPXt07+F3mU+u8cWN11a8ZdVrhbiotL2EX1WE57OmKdV9dMVnTpq+90D21gnYB10M0
x0cOuP7ZmZ1K2/Wq6Yw7v8GE+SdcobzZxyk1yD1dhVw3gzETUfwpmdDYBdBe2zmNJkvMe2WTaSM3
R9KPCFk0/4ht6NBtYEyhyLZ2w70JV6Cs5LNP/7Y9AWc3n+GV1OUvTTVRuIVtRGKbEEf8Q/uKtKnL
vLm6AxAm8RvrEtDEUOtK+7eVRDTf0N+omm3O3UzLFOa63TLPs5n/w+sjh0dfeMIPpqbAUEIUqZ5s
EOTsxH2bptD4/In+ys6ukL4LkCTtwoD+n01RBFNKQkxbzO7Grybja20XDdpvbQWZa5499ynSWic9
Tu6cprs5twTi7IXW1juNt1M7OP5EXJNWGqbaEas0HqEpmvaG/8jLPwlkbqe9pyhpbh0Z+xjXzXHN
SVJ6f7DSUXxvEowxPrlTpmvBlMzmWxdFXfI5FZ7kWM4Is3CbIS3W/pQC3a84YI+Uw8s8CNd/8RF3
gC1E99DceXlDswIZefTWkLx0qsMMq/MVMygL+hQ/MuS5j10Tz8ZIYCQ+TWLx+Cpz9Q0dPAA43L/z
A+Jflnac6jQR2w6WWPs7GZMKc+xmKH/CgQpRnwWG9UtBcPo1wk+Zd3O6gIRGtze4jyPYP9D9jCbb
J8iF/8ZfNFE7AxJN+sWO/aR8KKJCGgSHQ21UQT7CxNguyR/eEuVUJd9TlWbN9xL5TGixxoAsg0KX
BvrzaI6f6DXiB15OahYvk2PAqghi3rFvNiB0+UWR8MttQY82hRrXTE+ZG3f5rs+mtnochyHqH12h
DeoO2qL2AKMB97bY7dKcaRbNl1brLTrEKbSfQ9W2obvxQBZoG7i5kEGILvlFkMTLzxFii9VnDRtl
5+BZyv4bCXN2W9/GZfwcxpXCsU0gQ/ZAKWyY74mO5+auDo1EPeVe2pQbdLMn9xBqvd7/clGv+1TM
i04ldknOeKhmPRk+mUNX/Ou1XqsfG6vTv4vBt/q//TCUxq7E3mV68fgjGYxNGk2vUyGg9uNfnhwk
welRR8XB3qBKYo/Ebil3Zd3Xvdp3xYxIRWtUFEkC2dUN3j+1h0rmyUTUE3CFhNayAS0d8tiaYZXs
Wk2YXyOP+uJe4dQOdGCWFiY3iDJ6blAICwZnb3kpV7Yvqm5jelEX/zDj0TNfvNju6u9tx2Y4IieH
m5HNn4tt1C6aDgEYl6F4cJq8qBEWTAtqk2xW+3Nk9a7+VLHh5Fcvqo1+J8NSWIeS2x4YhjPZe7JC
E0mBDNrLfVlASsXDxkqG+8xqMu8BqtBQ3S18ovqf3JFhvms7Tzjs5xym5OAW6BjnyGp2B8h3QC9x
flB50PaGUe7BD7vGsyGkCHdlEoeoBSKvqPUPNRJvWhYoLSoQq1BRIv7NvTDr9kWnZppDAorkPoUA
YSG1m8ycnkhb1A1pMaGAJbnSqo1KVfjU19J6iWQL481uEtU+4ntbOsdI4Pq7iTRRvKK4x4bLG7/S
9mEIJTIY4HpUh7EOe/Wcx5FboI1JRQ8dl8Fq88+2q+DFBZ2jFsX3ErrCg19kzfx5sp2O7SaUMbwW
WomqZAqvMd6EUTr7AUS7TAuqysWYK+YpdBbf0OhnPY5huSFuAz4czn68HU2uoWDSO8IuHjfnlmXO
Up89Tyx9Cvqkr+SW5Mvr3ntYFqldhL5PBdKMDomPjKrqHPNxMpHeQPvgcyVjxCpEMbVIzVoftbmh
VQJ2n5oKxZSF4bQqdERdN1S12YRHICNFUHkieYJdgmUebuk3/L3+1B5Xn4p+Cw0TOswoRq3F+oSX
jq4UfnhsULJNA+Wp7lcEDeOlgpDrBp1RZz+rLJ7HoOCN+eJnkeZv5kwkf7+fzV+ZcmpiOjUkx14a
bqtvRtNSqwAGiiNSs1Wg3EzuWfRuj7ZNs4cu3R/9uMD7IWnjLYzPL++PvvzfV7MAOpkSDGpxONSt
yQzIHkse1jw6ccJmue+a2YVpSUjzOqMripBPAS3rVv1iPSbpDJjohcUDQuECk6+JUVncu+ER7jgZ
nxvK/ex11pM1IebQafp0oyqz1HbOvpHxqKwDSsKxUAN7wb//bzWQ9J/Tzq4qEzoTul1bf3c5F2qq
VLvFti58JEAffqROd0uI6aLkuYzs6XT2F4lBKuDnI6dYcLUUTKjTpFW2yWIxPUNeR8gZabcf7y/k
RfluGYoeBW1UGoE05M6HaukZj+VIBxBE5vQGD7/YD40j9wVCKYe4I30DIIb+x/ujXptaVpBGKmV3
mgmrzdsQKnWeos0U6dlr7tNfSmN1r/f932ZFMgs5NsgcJDDeH/XKtEK7oSKOnxNilOsyW9truSCz
EkfpdvquC2viwNxVQYgLwP8yFD0k6qKLluK6XTymsHZrexRHtw69HSo0XTBBqqaeEN1SD70o6rmg
SSkn+xqIDa7fVfHQEa6VC9Gjzy0H1KsHtN/NWStvHIZro1BMpjIOrY060GqfiEorSo4JK0ZJZFtC
AtuARbrVUbiyGxcjSNBp+CIv/jjnuxFFo1QZHg6+SSnSbx3aDF8UM2meGgvvWDGOHiUZFHyNu/d3
xpX9uNBUaJp44Hi41M7H1ed6BsQXpScN8zd4pDI/pb1CRcW2EMAsu3QXKX38ksWdvHH+LvckteUF
14ORDSXmdYcQ3ILTTNRBTohaq02TxepbT+69oWB0C+R1iYbhjNMRQqoPeOdytZ1/ZSgmhOxUVp5M
6WOLioVppn5Gqo2Sp0xrOqquXafbpxicu32nUyv+OpHwtHvphR0qHY6JSgQbUeu+vz/7V+bAcDmY
7CpOJoCY89/lmEunClHpU6Nh9kFXa4iCllYkeS5h4/79wS63GBcdaAc6Vgvu4eK4tKOp0U/PTvNo
IvzSDo0f9GiZ3CsIiYiumFpcPNVpEU439tjlCTKodEIQpUMLam+9t2PS5abBNvFU1lIsmh3kBUQt
H754GMWnZGnQEIaDunz+fx4tM0uRUPHS/IQ0gviWlUm4M6e5x3EhvHXxXB6aBcfHobeYzQXcfz5U
i3kwhGSKknZVa6e0TK1DjdIMN8Qs0ftJkOPLYWVTwvjwXcTAlAgxJKPrxE5eDZwbLczyIj8Zqeh3
qFSNQZ1P4Uf7ji6joOoGnJSwA3/x81HcwUaqA4GhExIRzm+zQNTSM2f5Fnp991GQ55+hIIguhC8i
WON8KI28hYPLUKHfGAQ1dBo8L/v9/sZfZuU8nOFiRQjUgy+MC80acuehINU03sxyZbn3CRVhY94C
XKAsnGVAcmuvsm9RXq9teZIBwDHgVrhYl3//n83YtrrTTmOenwo1Fz/GPp/v3RRJnI9/GDiOpQdJ
C99fR0s0tHRZlUl+qgfN3WNFQuozTfyjJfK2hkz7+HjsCdCYVLEAF60P8tR4tVckcXFKElwM5zn/
3tLrDLpsOPp6+u/7H3flkAE409jrPIqL1/T5FNq903eI5rE1vG3hqupQWfmLEZPm1KYR7gavnqiq
yRu3yJWFA7SNMgDtJ+gA5uqlmPyoKzM0k06ZKLy3euAyZFeqW2Hg5cW/5Gxwg2DDgPRYR9hSb9Ns
UTk7mRkc2IFa/j4uzey+deebhN7lEVltf2JkYgpvwbB4axLFPFPW0aawPklEcuagQLS2CzQb2Xgq
/C4uJSNthq9ak7efwGA2P0dZD+qohRGODdzcabuFAjK9lBmiYUEyRr55N/W+md83WWsad549C7xl
iDrFFgOKot+5SZeN236mrXDiHa0XkXCO2D4jgXa9QENHeT7wGi1W3kPfdb9iz+9SxGZZkE0GVmTa
UVdAtDIzZRWdqrKL3A3twQKLwkSPpx1SFOTZKBkjAUg1PczuBMgTfWPD7PXAeM4EFEhFNdU9RODq
Rh58ZYf43A4aCTcqvKi5nu/L0Gst9khanmz6NG8o/6nP2NXcciv9k02vVo3+Pn33BXGERsVyPP5z
g+jsPC/vu/KECpVZ36PZ4Pmv2JXQnc1mSu2BZiA6eqIhSJuui+XYPRiJGRVb+O5Tsq2cwfwHTcpm
PHhhU0vqs5OKd3NUF78ETFr7KFMg/T+6QYu7TU8BNjq+f36vbHHo/rB3llcEgNvq/BZokIbU3sqT
EJl4y9mDA5g2Td9NjrA/LHUBiY+0CnQKf+OOuHqyMLNyJp1s9YQBY3/XqTTaJa5Z7+mIiRvfdbn+
XEdoBZO7kTaCojtfGLdFy8ekEMcNMTvmDg3f3kSOqBjj/fsTePlsUVmiusNgJKgXMA839VPdS7iK
ZuLiblPnObYIiWkGWYhVE7VPGhjvj3i5ZFzvxOMENn+eylU4WiER2GSTk58qztkGhaaKY0cjDbtw
ffP+UJe3+wLNBn4G8APs3noWEYctmtCaipMui2ZrTI9lXW4w26E4uJSTsSItFhnQ8Mb1fm1O/YUX
pwFyIiZdZuA/pyrHrSXCCaQ4RUmWBvHgbRMntza6tF4H7vkb7+WVrWIAv0eK3CWBBF9+Plq5IIrL
xCtOhArxtmjN+N6K8w/TPig+Os4yBFE2BJ3VQZsR49LRH6tPiOfgP2VQbQXegnIqy3lj1a580CKT
vUDQ4eWRfZ9/UD9ESCCLvj4NhVKfEteP7sIMi5X398aVRQL/yP8dOBoe12tglYfsN/Syoj619b7T
ByatTMfAUrR1THFjQ1z5Il55zV1wTgvMbpU1qJhQrUJm7xRRDdpL8Bb7eMqnl/e/6DL1WqhTpFxM
GwHUmo0xmryrYeowbxMZLqF9RitLz+G+2RVOZ0ob602GX9F8YyavHGiI/7yDwAdhtKxxcK0r+xLd
2PrU5I22V8CCA7sQ/hZTgQ+DznmqoB2BZlmySxDu51vDTLWo99qwOsXpOG9rW3bbVA63gpkrH8S5
JeAlmaQIu66+zjFwi7kx6tPcgUEqIum9FADoD2afOh/Ognh4ddB9JObwgdZe6wMCvHiP1PKEqHW7
I6LxN4VMrc2kY634/va4sglRuacIgEgOyiHrmtmCoe7ToZInE0lDC4S7L/zdZMr+VpXp2kA8jou8
Fq4caKCcL5JSyZAiWC5POECmSF2M0MSEuJWJXxvFB8XMuwUDHiju+Sh5PlmD36EdhxKs9hyL2fDQ
dQTSdmPaLu8J+IGQLMEnLnfSmt9TtQXCrcroT36YRu6dqSaUnhOti8bdJHyU9ZLJlbfCmsuPI+jj
BcH1ASkj0q7zj8O+k+7qVPWntvXz00CsQKOnqpLsRphxudMXZ1YMfcjAgbavj27jdU1bKK0/IYgt
9xTp+wBOWbuBPH6rOnztk4iPHdfnL3ARy0/5z6PYGk5PJdzpATnE6X4wDYXWirjFfbn6Qc7y3kMW
4aFaTRxsNBf4YzSccn0sHoUL0gDFWdvEiUDA7X7/RF1euORw9mK9hHsESjyr22gw7bRtABOdBqct
s+0Yjb67N1tB8mC7eZ+cKL8b/mHKi+jTx0cmM4B5TzeQR3LZtP+ZzNlysKGRs7jLpFk6mxL92fJg
VT44lmkC6/TQdPjAbQ1HDeX+/aEvY6qljMKGo7mA0staxUG3utjzkqw5IjzRBG5pzt/02EZId9ai
u5kG/afGMZsNeL/wxnRf7iBeTmQJORgWNLg1i6UxZStVkbXHXkjrkNYtL5uR3MI9X5535pSba3nS
lhx9da8opdcdyM72mGnJy5AW+NYW9ZsXV/84dhvevT+Zl9sVRskCQl186qkdrQbTEws4k+agCtQk
SG/P0bTPyCtQ8dBv4fz/kM3Oc71lrAUXTz0RxtZqz0SJUYaWFSPRI6PW3coYTMgWVehe26o6sbIF
6glmYIH0zFuMGLUHGhBD/7L4/2H/CYRQ7wIrVmaId6bqOgS0gdbtEzHSIB0ic/HOHOUALit1o5/v
z9OfC2/948EPUFAmRaGWvTrXY2Skoy7r+tjm6RyDNW0K85NlIqCwy/PSq5OAcnseb0ZV5e4phPmZ
bvLWHNptIlUGrDodCLznemqHPT7UUbTLOqomeaCiQvfua60xrfpzgfK08WrFIB0OovHSXzarMwdZ
zO2J0wkZ+DbNY10PQDql9hNACGwcR6rZ+WcDo4lhG8HtRVIMvFuK8UeU12/vz8O1/UKQb7OQGj22
tYtSO5Qa4BIrg6kGzEWb8leiBTtw6/rjMZC71N+w7ybqp0i1esTRzE3MEYDzcViKN91oDQcMhkcs
MaN59/5HXZ5rF/UC5NIQ4+Tb1jV12fo+b1tYHise4kfQQcU2N9z8w7cHId3S0kfYjnxpTbwmWWlr
18N3uVdavkVrNLwz6kK/UTu/skBQWOnaU74kfVmLshUCcJUd9/Io7Th/a3RjTrdouGcH26iq/Ebg
fWXi6EguXZalIYG62PkrMMx6aU56LJEy9d4WCOVx4JW/sTqX9yGMp+WNIaWgt7uu04Mir2xQJ80R
G6XxDmHbeUamu+2SoxZl1u/QEb28Qeu7nESEKXlciIqJjC8IdzAkEYKueWLiPI2/qsYaEagUfo+R
N5HleGPJrnzg8qqg2YFUIBnhaqebo5TEjosSHKiSIchsRzbgBlFQ30eTFVtgzyda2e/v+Wuf6NEi
B+RBUHRBsjbE5MsOa5pjXdb1J4gbw5e88uRDin/HjVjhcpdAquONgfdChZtr43yX5FZR4+0xd0cL
o2w9aIrMgyLXNFO2f/+bLgfCRRFiNcAK1KguYEJCx+StwLsVzkOnB8rMQJ9G5oc53PC3Ce4oHhGF
UPdYvQReEVFgtq3uiF3Mz8iWB71QT2PdwbfptY8X6pe4mCCcigeh6/rSkNjlanYsOrhkXf7Wg63e
gQ0ebyTul5uBUWhS05BHxpEa4/kKoe8EJFWT/XEsVXmPHpobeJGjFkjirVz9yhpRKOWbiMM5zesu
lath/EOdYDyOdSY2wDMw+V7A+B/eCXTBudABTlCPWIOnlCjpfVjU99E7wzYFr9Bnoc/zjeDp4luW
dt5yOSF1sizRatpSqEzuEANer/AEeOq0xcu+rbwbl9HF9QAxlUMDTIg2xUIwPV8cK0/8xOjH8ZiZ
LvWTXtd2eIzhYCLy5DBiRh+8P3dXx0N3gZSCDpi5jq81DVEvE7WYI/Zj/hcq7OOuGlX9ezDi7CD0
ENbM+wNeBPR8INZpC2FtCRDd1f3XiByHAt8cj7acrF0SxXdqTt7UqB9IQZ/10HiYC+tWeHF9UE6W
wVZcBj+fVfTmpVbPDmunaW++O29oMDZBW2MKE8dJGbhd+zwW440wUl++5SyMXL6VogHZA+ghIoHz
YTFNS1ujqdSxiQDvD7q2nQewnW1hZPdhJ8QXTFGGr6osE5CdRWN9caRl/Vah/e39Ob/IHPkdZI3/
X+FfpJ7Pf0eeThJstqOOUWk5COz2svgsaC9Hmy7Uy4XiVIrP0HLJPt4f+NruQtzjDzGfIqG7OjO6
6ikPGb469v0w4cTl/JKAbxvcJYOuiv56f7CLe42v9IkdqTlxf5K4nX8lNXdn7BOkHWPK8M89zhLg
+oXzFob27w+PRC4KgArGKvfOWj92DDs8D2eUPxW+DSe8dKCy9Xp+VIPh7N4f6vLWYSQUUnh7EEqm
/nT+UTNysXmdQZ73Aba/ur2b/cwaad+4Qa9MHV1USnJc0YuC8GrqYt3A2KNMtSN2qemnss7d+6IQ
4SdjaIsb8cHlUAaZJ1hbKLL00dbVThLP3CxbTR291B13adiMW2XAMIqT6sOMaYq3fwRsyCd4wNdZ
HOVp3VXwh47VIIcXNw+HV0K95EZAd3m4eExZI2oz6BJScD9foXrUkkRm0XTUZzltDOml36JkkX0b
TLHX+wQUNxCoG4/RtVkE68lFCpaVQu4qLIHP503KKqZjEgF+9GEifR+Y9UBU0fztozuQjiDCi0tH
H7zTuvgTZVPT6nDgjgkt8Lu8AzOLQLjavj/K1Q/yCBYWLXUkMFazqPd/xHr06Yj889cJ+b8dqDZI
rziF3Bjp8kSBeEQlFXgacTY38/l6JUbuuvFkTsdMNTPOW34YmB2ssPe/5/LmY2lA5+GOSox/Afqd
cZBVjl/OR1reL1VXHzs6n0E5yX9rtAz/l8E4ugvql89a89qbXK+8EGLa0e+9CbELd3a/WkCA4TvB
FT35BHvGjU7C1e/jKV1ilT/u8+ezuLApnXIY56PyoPhtaqdRG6lBdZG+0QLlKqcb33i5QSydZhaQ
cRaNfbJaNkTwvWkC7XH0wrI56uiE73vfx3Ss8acbAK6rQ4ERA1iFmiXF/vNvG1v8V715so8Ljf9A
5vIvRoJqxw3V3Pioy73IR6H24i6ch6WJcT5SW01h6ElkHA1XJPuk7C20m6iwvr8Xr3zPAh9Y6gS0
6tA2Oh8lmcpB763KI8HF9WgoGvHTKuAdYXRpv74/1OW2YNLI/sAbeXTN1tpGWd63dlGibldbNli0
voA4nptmtNNxjcKZ0hff3h/wygwiGrH4GyOIRst5FWE05uxj02A5x1mk7mM0g2HoZmu8sduvjeJx
aXC7u3/W63wG7QZqISZS7tHsvJJb1i/Lv7Qsy2/c6leGoVi6bLpl7uirng+TNF5GNGp5xylPop3o
cwyP6UV/fNMtF+0iukbFCHTE+Shp6Xc4WGbhUU8wr88K6e96Qrgbm+7Kt3C/Lt46FNAZZ7UwVanH
iyeeR+o3xb/tYvaetSzKbhzV66OwuQ3uPZ6N1QGSadzonZ15WCBP3aObV/42Qgf7xvJfOUBLCAF+
hMSZMtvqtY1U2rlwMr2jhoAacnhSf0SQFHNTld0Sdv3z0J3nDJTXeAYpO2gEl2tZIadMaxEVCEPo
ZEJR+4D4ZdBJFwgJeO3e07/nLqToItDwxh3Sasu8bNB7wKIjRYBzeolxtxPT98n7qk3tpogfOwH/
wym+xuI1lOmd62NcJ031VyN+v38UL88+geNyaVJBIH1dv0K9G6U9zgohawGS0szr5DTWRrQxawst
8HC45alwufaMx976U03j+K9CBtJUMUwpDKLK9BSWR2W1pTN1C9Sz7NPz9QBkT2GQugIVNErG56cF
m5cO+s6MVGBbD0ciMjoOCbz2AKaz/wnsWXYyu0Y+YIhXvpJljTfU4q7MKiNzWCm9Luys1Q4H9lo5
WAFEJ7oL8RF9DYyKsV7cEq8lPEnpLZ3fS0ocVWub/QdjY2ncrAWjtTYxXDTholPmxZP6V/ewI36I
SlCxGxujxf6QLYiFu5mXRmwnmJq/bbtYgC2xlXu7D28pYOFLHZjskbd/9fFJn8KxrvL4hBuqth2s
0TjpqYA1gtIsPoj+9v3hlh2zWmuuRDqN9N9pPK+hBA0KeXRu4uYI5z7ZdXpjHZUajXtfpvIOYGh6
5znz+P39QS8XGD1zqHckKzRAKAufbzBMBt20c/zuiANpw7FPECOGiOgm7hFbLZTssmpubzWuuYkv
vpUczFw4Mgti7cIoKYwXbWS6qMeo7T2xSRDLHjZN047t7g8Z4WEYqvmbp5vS3RSjJtO32e96Z+fA
E3zuBurWqEFpeIeWMUYLGfdRHGYFNxAwF4pXNdzjLEGlegPVrrC/JXMdVkEfEfA86cZgNoHTwxs6
yra3ss/NlFfirRS0LuhlK7tf/LcrXNkwNm+2o5301d+56iOXZkDcRmR0dV9U2ziEVfsyGfh845Iq
qMe6eTsUO2304h5bWZS49zbsqW9i7LzmzU7iLNvhROD6O0f2mndw1KLkgZxA87uBvpvsZQRh8T4L
hyHlZ7owybTBd6F7hcrAjdHUX6GDYJeI4k3/JcnGvseosGpxzR3SXM824Hvm6mAknab9EJY+iju9
nucWSVNRD98Ni0wxC8Io97Vd3YaZ/pqOvqeeYkke8RtL5wz5gCKaVPbvaIZN/GC0KMXcR3OPLGqu
5824MRIHmY5kyKPvaZbG+iEr5iLeeLkEnkQlx8m0+1irPDqmKp1SxdgZCk7uTnl5Yu7dzHXrYz+4
Kn7JtCqKYoxSvQzPAmxRG8jkBE8B2Dt9fPb93OAo+CqTGzUkMAgbqrnGwU9r173js7N+Y3ZaUn8K
5y4zFpnRsn3tZS58pCiMub7DLyj8R4puLl6h7Ef/OGiSxLsEBffosa51L6w3ZhnC9R7bHGJ/3ldo
WbQUqpCG6qtWBkPS29oupBmMKXXVmRaKKK2mfWsJcruvwEki/WWitpx8AS3cDUfTnlqElRC7xn+8
r5CAidPC7XcJ2FD5aciz4a/ZREP6kTds8DcxqkDRNtVyf6ahO6J1hV1u2Gz7HDGOXWuXaXLAaLNX
9xPaBDa6D+VU71lq9phpcPfdmXPVONsmU058ytw0G/cac+/i9i0K9y9a2X70j1R6n2710fYl9Ja8
gQNaakX1LNskrrazN8riTtZumz1osWb8wN7eyZ4aA2/mY9UpCXukjXHi7mPEkZ9kLOHtIxeTd5sq
FPqXwZq85iFJUR7Z5KMx2E8Gy04bsEON4cE1UucRfShcpyUmnu1DRO9T3yMhOLhfJmh48bcE+/f8
OfEBuWzBBsnuTUZT8YQCO2IlBRPVHSpXj8QpHlK43qiqOPr30mu8vzLkRtBULpA4exIaMIl9TGNk
OmSNM6GpYnihoQVlahbjzrR4PfVjj7Go+a3pmzj5Otpi0p/tsEaENIMFiAdrjVBfIgI8kSYDL1Ks
aPbKxzE9oCwlw5NyEY3azAla2Y+VGOVrQo0qNIPQLNLHOtPbBzVWAwLhBR69B7fpTFsEHlS/N1r5
oargkOT+kAdIlnHlbdFXiqMvJGBRggdwktX+1oqE2+5b3FXbanEsFXy1iLJwb4Iy056mnNs5CMOi
D48TtfFX0PJegiyVb38n0EblH8DjiO5QPBjOBp6xoM4ZS8/fKuqVcqsEUlpooRTNxHHMeoUtil+h
yOZOuITp+N5iCO3ZmG13cnSPHja9/v2oxfU/Zsw2v89QH6t+Skp43lGYuLG+2VOW/jZiK0nf4P2E
zX2rq+FvGHEevskIR/nBqNWatxFeNFjb2Y4m7zDw6ItTorAxetJ8FZnHWLK2X+wBv4ODSE23CEo9
kvFrpGwqc3h+NmrboIkhEcoxO+uoZbjdA7Vzy+JR48Gc8AIZ7RkSS5egiRpX3bgZ66iet26vPOs5
npPxbzCUw+swdq32NBRe5iHFhkRjUCblNPz7/pN6JYZB/X4pLbNpAQ2twYcyZZvH1WzCmk+1HXws
tRWzVT7iDRQfTdRVD2hIWfgLDc3jYEmkXzwk2t7/EX+Q0OfRBHQKG0w9lwu1oHUkD4qukVVsmces
i/COVHOUFTviGbhT44C/8MRyOveyb6H/jAUZ1FdTl279XS/E9InLqJTbMpl7JD7MucESHkfxDDdu
abhlGu+wi85NN+Bglv3J89oeGQmQMO1vI+Osjqr0+n3YtoPYgaRRGHFD3rL27AD/+yTNhkfdTQFz
Bapvu2pT90i37RtYDUaJshV9tCYwlIXTd+BEg/t3Merh/GzRmh8/GuIteoxwHAF8//EBXIV4AtG8
ZB7K5FQiOW5uBM9/E3B+Y+8wdTXKZ72jcu34/tpcpA4MuhD0gGSTCNOeOY+5IuB1MypMyamN9GE3
Czycq4qb638YBdQcHD3o3FSJz0eR9VTOs2smJzePxwevoZSZ2a1941suglbQGGSLS28AqBWpwvko
44DZoOVWFoGcYRMBwIHBKtrIH+z/4+y8duvWtTX8RALUy600iy07Tpwsp90IqeqVVH36/ckXB5ma
hgUfrI2dBSwgnKTIwcEx/pIpIiRp9W7Z63u+R9cruI66AgKxEKDpunkSDx51CbS6zNsWIbga9SC8
VnyIFtNOGeGl2cFwpMxNi5IOyPrf/4Ee5gYlIzxZrFuAIP1w5D7t048DzsdGoDf1DL7GKORwN7SG
IndeA1eJOUIKqEcyRd5dHL/NFK0WlTJ2I1IwS/qrL8f7rht+ernzN0miPd/Dl8dayzIwvJAAWf/7
P9Nsq9lqeprPtx28NUSUokic00X1cKAwUACgUv31rXuTySGgtnIraP1uAVeIws2WrjC5sZRN4K1+
50gPtjsx0Hxhm6ycCmyjiIUrwexyXmOXOlFd6d5tbcPsPUL4MnW/0gGWBZaFWF0wo8vY3VmobRYH
txYLd3oxQ8nDVEu5a9NUT25EasXmISkSK4U+5+FIfrSWdhoOkdNV851ptykSV5kzuLfW6oFmB3pU
IqimFMJNP0uOpn3Skap8QvxthParxmIJyFYM8aQhqyWfvHSKo3NDi7jHVH6Ixa1V56lE3tB28kMJ
tpSMmYcfOjQ44CCN2MWuGgC5KiW/p1DmsNEWSLfF1CrNjRWl2XJEOy/60thKMfhe703pW2t44L1W
oAhgAQAwIJcu1zVLEhNreBX5UESP0sBGHw42P5KbO3CE6+/HONQe1nIh4NQtmieeNL1vddTVNVtk
t560ijsU1+q9bcKvvbgp19kABqDsSR6EavzlbAyeABAQEBxConW6KRI3DUyj3zvP601yNQoSw2sd
lwLb1hq47bqENz97EURS9aVFpPdoppF8rA0v2YnJ18u25h0rN5Vq7gokvZzQxJpJ1NuSsDGq4knX
h3Y6OSkqvDuX5/qZL6cEBVVHvQgdFBV01/o7/gkbszn2ej0qWbjQpcEvUYNscSBthEYsOnOZ/Q6u
Gy5ZjtLbfpGXcoc3un6Yy/GfKfsrAJHNQZvwcnzDwu276ij54Qo4BSjnonfspDeu0T+5xbB3n15/
QNyPqZCoZFVUSrblcUihouorJHyitv2hqcV4qmAJ+YsFGv2t0XF1iSQloe2+ilFtbm47xiKYTi5Z
fpFSaivLP1Y1vhm2xN8M45ZiP/0JgGyb+8Wx61TvUkWhqJfyrBkmEuh2eDO9jVGeq8m4rNgU0jaR
os8ct3WKOQ7jaip+Aieow8kq9jSOrjc8xX6KQY6HDjUlkM0oGTgLHuxOHKp5QZ26qiPvNhH2npPm
Cztg1ScnHNFeIqXeDBPPXS/yuUxCpUrMR2sxjFvMtqbQHVL98PoWeGkolLiovFINXIERl1s7k0W/
VMJNQuRFx0ClxX5CyDZ7QHKm2dltzxv38hi5K3PeXA8yxKhnHNE/x7gzBDqOGqzYMavN4dB7ZjP4
XdUQcgurp7gNXLkrfnSVlmm2r2koMvpTISEOWsmMmu9iuUlxL0EdFHftEqfayV4quOYVHjD6rTHm
Q7JTlX7he/NzOY2ojxPmtm8bgMa1lI2Whb1JDfFGoy5t3PRLx7Pz9c9wPdCapQBw0IHZcBNtvrht
lkvX5XERdq6oeSOU+QfLS/cMrK7j2Lr8dNx4htB42b4H8tzEdQMthrAv1PgBwcjVL1kMCNtqMGvR
MI3ancj90rxAEyKlAU6WZsnm8JuYqGZYqELa7RdkuZDgTY9plJlvDzIe2MsVZ8wmBu2+Wb8uw3vW
SB2Y/dTnQ6p/t9AK2p1r4Pqs0BeBvrKmlDrCVZv7u/NaR6vNvg71icd10LlThuRXr/ePKvjZPZ+2
9eRdnpZVVYUYQ+rq0N7SL09m7ixzn0q4wW49mw8NbISFSnmvlKiFdAguaqCpi5/JWFYT6L6JUhTx
HG2DN2/M9cHFGwE76RXSdPkrHCUSvBko2DvCjn1rKZR7NDaV/948CjcR6ADwUmsWva78P5FhqtO2
jGwrum3jXHsH6UT6OAuUO99vzcL/XdG114gkDcR1LiTgCJsVjdxGLaMRBjnCFn179uBVzTdxqQ65
j+LsMt4kLrKofm1FePW+PsF1mTZDrzuHQg2vA6gMm62j2rGDbZoDxdbJXGRiJ42au6aPEjV+J+n8
hMtK88e0V0my6bfuDL89hszcgowNRZBSAAS+zftkcsdhLsuyDmVZK4HUxynQ1Tne6VK/sL5EMHUN
LM84vvVX/PMVeRzHWKksdVjMWvMNheSqCiophuNk8YxB31kL5iy1v711aUE9r9hBcjNCzVasYpoR
mta0qguhmv/Jurn5qJXldFTXLnC0ONkZcNAYSGG7n14f+HpR0ZAERciWQuOD3tbldEcVQwfUM7ow
NTxcfyAOPrSy1nc27TZmr9OiSYe54VqG4M18OUqjTItTmY0IcXKTt4lLY66X2njK9GIMZtPIzm+d
lUG7zCOfBwGCgM9mVn2BfBnI8CoUKuV1Sw4g5inH7szq+jxAwIULtaafzGwLzkCj2nUT1W3DWMhI
+rpFETdobXuqD06hBYN6ky5z1912vbrnpPV8y12exZV/TjOQJyXQqa2oTtNYWY8ASBdG/aLH9/zb
Tycu4pO5CsofNHDZiICJdi3udpUufDv35uYmk/Fkh9nSyDzgYazpPlAMfCmYIQ+gzIPgd1Rmd8lO
nj33xbtlrULHPvzNITmVPSo3D1razH8XOZu/yP6HmgK+m6HzG0dTdtsZheUEqqVQyEUAthPHDtvR
Aiq5lkbnaGp7rBtiqT5JauQU15sSbSWwmnLyEa2ux0BR3Sj2J6yJnWCMSsO+m6PCi94to7SrExF1
tgJhjXPhE6QycdNn0tJQga90lJ3hfXf/Tahxew9ehPmOn/Y6nT3ZpX8NY3KSP7WxyOWzoZhJdgNu
rGlp1uFFiWJaMnxqSqOrwklBFP5Qxo1n3o31pEYHo42n6FY1BwwEXLymh3taEcbTFHmsW11SoTgg
vWDQyVAKlGCVxra+gnStRDiJavhqCqP5rbdqah065KvLIBfzPN8lhQuWO7N45oYVULq3yipyA+HX
RHqKQw8Qr+1dZNfCi7WopdpceHOY51jy2kJqT+0i1Vu8BuoPbQeEwqfkvWfcs00wqNGslpeMuR4M
ML2XZz13asJ3P3chaW3msmbd/ENv7KblavDmYdkj4lzHFjIlROKo3NKYJy+8HE+6dHbtqBVhixaZ
fW5GxerujaW08yBtW/tTUuW93Kl0vjBHhAUQE+QSXO09N3OMwUrhZLdAjte4ipBt7HzF4LWWG8tb
NdZYTmYH4lAjpEEE2ly6elTPXOiQ4wuL+2Hth7U3LVJKX+rGa3Bh8PL+9HrwfGFBUVm2gOsgDLki
5y8XtITeuizU2sNEBYgIUhTKXWAlXWUco9gUHldvbe1pALywos9KNawn4jgQ0i4HnWmk6olwhjBz
sXH3U02NjqqUSCjlkOx2XkTXM7SfLyO2y+pUvBV4sarE5Rk3jSF5b/HIMxhDcpgPZ7hw44c+z/Yy
lxfGW7WaIH4i4srabvLPKJ8QQdP1JRxMvY39tMTIx+9VOOv+kpQDTSNRRnt41esVxRcTXh//kJPC
6rpcUbqICs4/gxqOll0/FFNVnCs7Tn50ROmdh99LQ/EoQ7sJMA6sq831rgtdmpgz6CF68un3WhET
guo08MPOqvqdhOV6LGdlz64qJXQLwbpfTitptaGnRmOEizH2t6Q12l0yYOU0OkiNvfUgkK6Q/FDw
ITtC8eVyKLOdURhJExtZlCLi2dDP91Wn5x8XXSZHZOzkm8cDSUokWwUMVs3GzTuznhN0zE3FDrE1
yXwlQWijzPVTo+sfwbGInRj2rG15mUKsuQNvIop0K4lt85LorTHRFCAqYTagvRegKzAUQRE1hfIx
GopoAhMUCZV6dU5hfNJidKIn06zjs6Liovc5mdR6OlH7dX6+vuzrsm5+l46yDvQFitW0qzYblxJc
rvUVqgOTxJagxKHmpCtOvFMtp11zPQ5leZpi1CdhIm0FHlFYENxVMmHXJqCb6lWM8MbGBsH41LeZ
oLXZSRvnjgoHcHmeI0BXBwHVbqbLYbfNj9ExiuWYN03vHBBPMNRHKV2MEpPKHf+rl8LVn3I3L4wD
e6vF/UXVJus02oVLm5cOhRLQP7Kbu6avIigNU1q13+Uo1OZdYSRRfCJG5fUh1qX7AU/gzDtGq1HS
k00n+p6uMLFDR61cxbcBcfJ7+is1Vm0I9I13uWe2xR0JSh3WQLnoJ5P4KwF+VO5T6YzTTx5nYGnm
hnb+Idfd0fRpiqZ2ADYjNnzMSHDx6CbD+i2KqHVvQM6WYKeqZcQZIu6gn3ZuoSyHBLvO4ndhYjDx
O4+Hpb8dEiOPDjTGDTMsI8CAp6VPiOFqn5XLn7rBz+g9DEagxQlyjeXJAEvR/hRFUqbnXi1L7pmI
4Iy2fYQ5l6Qgn3LlQc4Zbgu43jEu73qTjbGPIFkhb3jUm80h00rzvVNnvXw/pp79xXCqbj7hNU4j
P0eUQDlZk4fwSgKWw0WqoInoQdpOFB06o0wescGrvDvQO7jytB0a2DgbxRPvr8X5TAWqaIKCVEcc
eXw65a0T5cLEiXCs22PUj5p6Lws1so7wm4GeJShQwOxw2hKbTEcYDlqRbSKjU+Wp4gEbP+QHga4p
2mmArfULjVNlDFoyWvWejrsVQx31cO+qxIxTjuoqy3JUEvpkh9UZ5Kc1tlp7VvWi/Txjt+OFJXXI
r16Smy1v/0xPzkbpFdrRxoKqe1omaEc7h+b5SbM5m8D31yqrDU6CY3MZEmNtqnVt4cmTpQaKMqWe
1j9SbXUft5A//j25KCwfY5w/fulJNtwZKZ+3xaXFPswx3Z7AsPLaPQ296n00cyPOaAyTFgdmYWqf
nV6hHN1E6KHcutXIYUGqRkZnT2jzWyUfqAGBJSBlRBWNgtu2iOjMcoktq65DIy1LwEpV997GhGrn
gfhChKGZaq00AWoWYMUvV0sT0ZDbXdyE0gQFbC9dcoyatjsb1S6t6KWhmND6iF9rI9sXdlE6CVTd
uQmteaywpnKmD0uuab89xXZ3KiQvxGfnWe+KBHEt7W3ic5t15Bu214adN5rv0CTRTmKsnZu33gK0
JxDhQxcPMi4X7eXaEccGzACLNjSdqLqf3Lo8p+Sqb85c1lH4POS7a01tXdZ/qz2KaYnZyNqwmdL5
fRx3CrDKAgwhWrGHt0/IoLK01rCIS8Zm2cpYKpaeJF3Y9Fp5dEtbHEgJ91Kx649DB5MnnwHBjFrn
1rPXU1AKyrWpDZepdri16bUMkZns5A7XCS2juC6ZmIHoObCZy2VTKECanUipGtG4vEexeD7PGsTJ
udOHu4Sa7vnta8c5peZPV4E/N+NFFqgKIHRdmNn4bhV1bBwbdeh2ZvXS2pkIFRuWupJQtxtbzkXV
gxpYv1CaHdu+BOXZOHsYoOuTuhoOoBHPtlN5DKy/4p8tx1UCdL3MOu7m3j6oTu/dVJ42BP1SRzsT
ui5QMRQVU8ICxVNi0OVQhjTIftKRzwReKyiH5Is7ZOdl1AxfXdSJlKQysF/TPr7+tV6aIRKM1KdW
Cj8acpfDysLOq8jWO+piWRYgcqriUIk3K2nt3kZ8aSgaWzxXGW4l9l4OpfTLgI8AbqaWYuGIhogz
7aGDU07j4fU5vbTj17i6vqhgwVubQGF7iWJOY9mFeF+/c9CyAoyX9oholiURI9p7Dl+1GXkscnWg
8QtvfVUV3oS/UmZKKlTGG+M8u9dSWbyPXae/UTw8gs258g5FT5qp8Gr+MgLLfxiTGr9NHGq/RrEs
Tz24hiA2IMB5bd77VhQrOwH62bP4MhegXYU45ZqngxjagtkmMemFkuFNGJWyXk6elZOTernqpQHP
xAqwutpl0clqQbP7btslyqHrLO8pEeP8w11ye/QTxeksPxvNejxS/rYn34k9AmOqW4hlVUzE9oW2
jJM/QYmXvo1v5GMqecEenDGzMlR/ZJ3sfOp1z2zn5a3lf2CAFI+3Xs2kh5FUAdOGLXpOgZuM/VGW
mDK+eUOtYCtUjJD3ZE9tagJp4ipObdUinCNdHowqST+2SPFg2tDV35A55Qn99gEJOC5j4hhBYefy
qADmXSwxuSKMcXAAXozxZNZM5qOOm/cfLYuinVzx6mhqzwZD0I6JpUTtTcxueVUCSZqH0HIhvvuG
3hC6lw47ysAeHOPT67N7FvW8+GqMstb/0OZ7ZmBtDmhdi8huccpFgVvr1IeW9vMIl6AtPfBdZtVo
fjLOuhuk8Mmdo7Rbq/yJ9WONRns029otl+rk3M3SzbRjm2S5/XWoEXHz57ot0TIWdocrUqs50XKo
ZTR44ZJEGNPxFLBTHRQFSP72bhDFBFdXopv9TuuUkfdMPGqYJvZJ752bstT6W/JimRzEHHtU1mdg
wuqHaWoi8StReDL+rjCV9J4qo+YxZKroEN/riZ33j2Mnnd+WFlffKcmv/S9g8qjNpUXef8u4N/Gz
b43c8wusdqNjZhfOwwRCpfhkpGb2EwqA+5+5koI+ePNiWff9IovpvpkoO741+sO1AbtCwxU4Nedo
PV7/3G8T/BVwP4MWtmAFjp4nB79IwfKhx7/HAbveYgyF5i+CKc86m5stDWnKxWDY1sIyK7L/2koR
B0p4sAx6Iyt2st6rC2AtpZMhovYEf5HXz+W04mnGnLqSWqhMpvXXG2UCxVO65ic0DpNzpTXm3o7e
hiHizwpIR/pu1ebdim8oplRA1y1GmBI+2uM0LyI9LovIPoik1N4qYE+0IxWBRsijjk79tvZUpWyN
thZWmKexekAt1PU7dUh8Q51+vn5SwdZdz4yFxL/G5YZDBXgT+txk8jwEoZeQDFJJfuhy8oZHW53H
5UhRDE5GNA9GEghNtuJTB93my4LA5xCWKfygYGSDw3+gqoVRaZ9696IyB6oFlSua7kEHqeW5vlCq
YfmgwWdZ/BhJkOoRc8u0Dqqpte9b6vc5aHy0Bw+LNma2rzjaDGFzyaFK5KPEIChOkU3wGzNuJmgp
RZydAL7M+UGwKNWJEDPrH5e5TpyDq82u+9ibbYN6Qy4tA75C6QLTHwqMYSUnTNzzb1VxmhR7mh6J
+dESDL0FN0htOxF9Sww3+Y4yIe2rOFms7BR5w6iedQTU7e+lmnoGYBCvVj7ie+haRwWz1/hkWQvQ
Vawocy9o6djjHbzgJ39fF679oxz6MgrGcfJyP1smaAkWD+2/qqStR5yopH3GJagaD15qpdqtZsSD
BEowZ+QQJRQA7ZA5ZZHhnCZXsGra6Er0B5KDZvppbU32QVRoXJ1KI0tT7K/n5D+M0TFTht/m/W3H
RVneFXVTPDSoin4ki8EPuFzmIjkWveJ8H6j+Qf+LkCvxR2vgddLLtUOVJqn7K1/UmdpJny2pv8xq
o58EWx/r3khJfqGLFZV+C/YIN+s6TbVvsTIO9VFPit4+Z12/uIEnUzUJarcoIGNjOwLberLVL6Qf
0ntf6Ih+vhvnPq9PbpH12a2LPlBxUhN03rGM56E4+vqgCfu9leiJPJpK5eHZnPKkguk5Z9BCXj8O
W4TMevBo8PEPgDL6ZdsaAQTzBgqizaOj8RYuEldiMGwkrgoGoKhsGj28fWZcK6SenicDF4ZgaOdu
D3v4/P68vEBpllMIRDmN4gi39mWAg/lGVwlKZahZveE+YqqeeDf5Qi4RmL2hNmcF/Id25zZDWpN8
dlhwUkGxBgS24zg7yqyahvc4r7vlubCqqDy3ioqp8ipJ0x1owlmJP+hNg6SWVynfyqiZDYqeQ+6d
Gkxfh6BwZfkl7YfhC5czrmdOL0rzMFRePgXqoKj6Y1s3rf4oy9z4YceoG5+UOamsoC6aUd5wao30
ndlw/WBkP4tZ9WVV9aCua63NdnKb649GU1XVaUBASOHPzcXjlgMqRV2BV3GdO7k/W1XufPJoOka3
E+SKBVsdOt6HtFSVHNP0DkEZv+9LS359ffNcpapcr7C+ATqAt4PYscmxGnh6cWpKL5xwLAgkdS46
uuaenMv6t1zuDLL7Z641enpQcTZX3+ThSlcLxQuHfNDnE/BRnCIXFYtbV1j5vWFWRnmMh0g4Oynr
9TLzhCRhJa1bed5balhF83/qKjW/69phoCufnqTmCMi18pZBF8zVRXWo1fRsNfLL6yv73MK9nPQ6
NjUzMnR3BY9dHgcvmdwecGF+p/bRQMVXH9pfiqvmH+0sRuIhTlXxlNVK+gU8QTPcTG6SNIGioDWB
dVFt3c90Tb9BL/Aq4MLVqB9c4LziiNDmNL5LelWmp9d/8fVeoImxauCs0ChAt5s9Cfi5wKA4Ke5Q
ye0xWG+nc059fidcXe8F3iserXbkZQG5beGv1CzMJVba8m4RSjSFHjzGJ42aU3qyUxWz6froTdP8
4fWpXede1Jx54gN4gXpPm/HyW9iNVJtRr/I7vAKcYz3Z+lfHqBTiYJt9Nu2mfqsWJlY+9N0NCIEr
LdG4QrrllpGO0JPvNKRqGt8kQuPQquzx6V74ZM/6Iato+koL26TKPISTanbH/K6xEFmbe/B8dTzt
gRWuPxlVbioI1BFQZyB5vVw9r5jdeAGjsFbj5xutief3g3CaD7PoxWNepMNPS5XT01s/GQtIM5i6
E2BBRNkvB6URYPZ6FJd3bpF357SJtS8uule/PKXVDvXQaDvp+fVSIlKHILW2YoLhG6xPhX9eHZLs
SfQ00+9AfDV+ulD8JM0sg9dntf4tl0HhcpR1o/4zSq6Z9IYAId6pqZm8t8G4I42OL7oA8/X+9aGu
KKnADzF95f8QjqPGuq0AJWMm88Wei7uxFN1fO+s9rtRENhb9taXPbzrs4qOT3dChOi6ZmbRH2xap
8onCUu4GUaWzkarUm/BrKkqg6GXsDE+W3TTfU+kVfwjpBvIRM+1AQ5iiO1Zq386A2JAMeKB+NgKl
GTSlC+ai7WNfCrMsgrKKYgdwG72lQ60pwjjisV3/UJp+EY/9MGbxrxgH9ciPlKJ/wghtyh4o2u+6
5F19BwqL1irhRx0d3ekrrRFtNIGQJUnYkZIcrATdC9F3+rFp7Oytn/x5qGeHQ9gs9LwuPzm93xK/
tTgJhZ06qKya5J9R8qMkfz6//sWvnkXrSFzmoKZohVEdvhwpT63M9GoIEwKHIx8sb/LFdmLrxsx0
7TC1cw8ZZBzv3NnrduLr1eF5HpkyPiIjZBH2Zo4lmvXu2LCckyXdG06YepbgfHdu85dGoWGAiBXO
FGv78HJ+WOZBOV1K5daNW/nQuNPwLqoz563XIHOhuI4A8Hob8r/LURbwjwroY+UWven0oa2n5q6Q
1h4q64W5WHQIiDPrLQjg7XIUKFSkx3mP0g+2Ac45rdvmgw6ex755fU9cxW6AuXDiaVFptNTgOF2O
g3bGiCJHFoeKrQ7fkd53v+FsIPE06KfZ+TTWpRjOi5VHe/f8CycMlA1jwrjkjy2+lBfpSuqJFAh4
3QozS5MGm/myoyTQeV66E+xeWk6doiS5JYeZx+pmmjnv2AmUaSik4w0nWmV6fbBqm5Dz+nq+NBDF
DeTaUChSiSCXAzVRnpRFFDGQh5k2wifihlZz9vT2USgeP3NU1nLKZjrQPVEMLsc47B3lj9fq2THX
oz0m0gvhgp7l/w3ibo4T8R0GHuhcwoU9fys9QaHNivrhBtpz8qNNpRG0mp0TIk1e8m+f4AqyIqGA
PHnVbVbpTAy9WwMZboR3crgR/RZ38J1X1kubn4ABnQIVI1gxm4AYI+0xtEmXhJozi1M91P2hbT5a
7QO69eapIBHemdYLm95GgXClnGL0AmPlcnfQXsLw0lLTUI9M84dndPiuTpO96EcaHPOeIcQLH5B8
lrL1ilOnHr/u1X+SiW6KIWZ5bhrOKZWvcUH6Ax/M5jAUHv0bNdNuIsq2n7MsyeKdib5wDAha6MTi
9QL6/4qbVymt0HK0uiA5jDeoOPB0sep451S/sJzYOZFw0vOGvbBt4bfIMMoshXgGsVI7q9b0ywA4
dmy61H37fIDqIRELIYZSyhZo0SZaP/azk4WT17cPeVOp38EjZTvB+PkHX6R/+DivtL+1+Q1oa3tP
TpJYOddZBpvJUfCDgG82JkdhrZ2NyXVQSiKG0/haYkOx4mCQyjyROQF7p/c5KRMe5+0oDr1uU3pb
khHZTSNzKSzp6Iqph85sPO2ubhIpD1Ev6QCp4H4+165X/e3LdoBy46Xm0wI4ynyXdUpq+gs2xEsX
xENm2Z/gspMFlvlg6Sfbszp5Y5dG0X6o8sX4ksQqsP7Xw8DVu4wLFg4CEGgaDFgGbNJhYP3cxPGI
xSp+pGjliPkg8Bn0Z0V9SPtyj194vZ9IPTBfInmgHgE3/PLANAkdkwxZlVBUcAXUDF0aTA0LH87+
Hi7k+oAwFGprdBVxYOLNeTkURMao7RpYVgNarafOKuJzU1e/X1++6/hG88JD0QGcI3t3K8DambUd
FQoqqHPppkfTG8W3UXeL+7qstQM6sONDngx7yo/PZk6Xm5j9S3lvRQZwEW5JxtLM55a6BlwHkRe2
7eejEosHfYWn3CppJbLEz83R8x60SU/KDyhkNSZQQ0ugoFCpapT8h1PpoH5WMj1fvlX1oLzr8qXS
/YndmwaUu7v/THOY7+sJbiFkKRfFrlhUlfDHJtJRNjIr2H5qLfKveY3MrS9QJB7OSayUe0/f6xAL
rX+VEaA6BpJoWzhoupEk0e660BqcxvITt5Z3s56oj30s58/q0PRnKbNlvCuTWRg74eIaYEsmytHA
cI6ahUbsuNxEmp7PhZENtHhNxNgOo2MK2kXGotgfm8zr86c+LRpx3+atW39k6ef4Vuvz6g+A7sT4
Yrdi1gM1pQT78fV9d725V6cvKObkP1Qvt+mJR8bqSVeUYW9Qr9FnsbzX0HX4+/oo16cVVpkHcpqG
M52zrXVJ6gwp+C24nM4MhN9vgIymwRTzqL2BfrrseVVcx6IVm4HWNBzdlbm3WWz0XnRjiThMWAc3
1dF0Fdo9FvDZJlgSe/pi5Yb16/UZvjgkn9VmcxGVtpg7tym6yUMDOuxw9QrkqNrHVrjDqa4a99hm
+Z750YvjrRJFYIe4VLckQRurhBI5MILSNEbNKRuT6LOeV+UjjV+umLSjjbJzsb4wJLUbvNth1nOA
tklm3aka75y0CUFIixsl6bpAN7rkBjv17pAjurOTn7+waWCoo6lD3gD6dauVgpBZI1o3aUJzzruT
phXzuzHvnDuBkN3e8VxfgpeBcCWzEtw5CiSXW99iOnPmpNo9CEM9BmGS9dbswCpw7acZ8dQ+zETj
fpDmWH8Alk/PIy/ZtoElpVmeUsNAY9FyhJwxvhNjdXx9a11fDawBnSEQR5QDoPldho5SiDyn1FqF
blv2yPIaR1Fm7R8KXGUwdRRjDv0omp18+6XF/3fQNW78k5CiDCsWGcGCU/G2Oomi9A5aFaO8qWr1
/+M7k3y6z0qqlAjXn/LPUDPC+gZcGajuZqWdKu6LUFfL/oB9+p7uyXNJevudyekp5lJXge6wnRbN
LtAtWhVGqKunvqMqyEbGRjQ+cH5Z3A7LndrXey/6Ow+1O93ryxx/o35pdn5UFNlbtZC9VRGDTh8J
zNqy2SarSjJ6rRZB82/QivQVSRVtkelb/ZAZBZTQKmgHUxys5iaDkYoxJsiFV+EicoxGLVMA1nTa
8+v79IUtQwqhrstLAkMUvPyO9mguyqi04Khjodygc70Q+Kol7CPi7utDvXBrrRUJUkpyFpW083Io
usLLkJg29G/a+sAUGiy5m8J6o1TAumyweanroHO3IhgvR4EcJQQqFggWjC0i/EpjPPRLLg6vzwUW
HX/PZlNSHKelBXKFdve2Pl56gxMBCR5DzKmK5VsKxH35bkB3EPdGGVdFHSwK1/fXQuRKScc3bVpx
dIdFH4JqxhL0k7poGKhhajMNRztNOoVOK0aTt92ozPrfMm+Mz4AA6uxMtQ2HeT3LVS0wequNgyVL
jP9Us+DVIkCSuO94zGeoudpTq7nHzmoBE0k8FeybpJq07q6zeNv7FEwqgSIX6cp7W+mWOvWtTEud
2BctcM/MF1WmJOfZ0WPtUMxoqx5qdzBriCxVsfjOYHUFOEAh5fBdrYfZuektWVZhqhRqGugoZjdn
0xoHQmw0yB4yXtKWwTzEYCCiAshqM+ha8nGoSqc+ShJJzzc0YcUPGndTH1RZNhcf4xiIVuUPU6qn
fqbq03BCW9Ye8A6JzOqmagvH/lU1+tzDGnPn5hYFzcr8WCI2BlqaRq/zK7PU2A6drFbLIzyMNPrN
bDsrMIQb2eBFIkOlAl8NCG2nvYdk2IJU7qnha70z51jEX93Wbr5F4yIoSuctIqQdZfP2jG3q+H2m
tNscLK+3TX8aO/zJndRU2pvEVPr00ZlRckXSET/Izjew5CvOyEHqX+JhgmXt22mTzf0B4Vyp/4ZG
TNRClw1JVjEUzn99v3gWmrsdGJaqQx8lTyv86Nyyd/DCSGyBAzv2b0X5bpG82c+RGpW6r9XL1J6M
SG2VQ95HqfN5Grnb/dE2xPII9rN1WCkEnALQnLP2rTWo4vqDaaXfFyOtdMhBg9kckeBxnS+zXvUf
C7VAX0bmnVjeeWoiirNE+2M64r7KTek7fQd32p9amcnbLK4VeTNpzYC0s+MRqaB7sun8BjhB6Rvk
cuMJqzv992jYS/z59VP4QkRZxQgoq64tqqsuvsm2LatcabgYMhT6xTKg9BzXrbeTRL0QJBkHLOmK
9qauv4kpHkq6FfaUbVhMOYxo5LuRSJ57yEI+NZJmD1n6wrToWvJChtUHqGT76IFwMur4ILYhVLX2
oCZt9KTDyNnh0F757hIpqcpR1iFBxGFvi5Y3m8ieEhvZSuAaXvQIPkZ+A16ufSwAtskfMR255T2Z
bLnczE2F42OdeS1bdqh617ptjMzK382zm7WB19BQDjtuQxko0tG/IOOniwc5j3MWxB1euQc7NcuW
x1AU/UnjoUCdvFWM7D9LLmrynh1vyHfZstj9bZcC2PQna4CIqioSTVSEAtz0UMNRKG9f3z9rGXcT
w1cr6HUHIf9wJTqpSc3rbHMGfG42+qoUjgRUFru0BC2A6EquIgZb2uCP1MSAxmYp9u/Xf8Dzp9z+
AuoHsCJ49YB93ewsC2LEvLoOhMg62NZhWrzmfSSUrPSL7n+cndlu3EbXrq+IAOfhlM3ulijLkmwp
tnNSiO0vnOeZV/8/1AY23GyiCSUJkhwEqa5i1apVa72DwHW5CxNHPkxqaXyyTSmeH7p8LmtP6ydV
cYskozlo2VKt8fgO8vhgSq3ojpkeN+YBlboqPHeijv7uqnF+yoCb76kDbVyCpobuLrc6wogAai4v
21TGGWvoyfZHMEduVfRegaTYIWjqT2S7xk6uspFT06xh20JYURh3laskqPMqiC2jTGXNtWuwq70S
DfuZ1o0+zw8cpJ222vLkXH8dMjywz0C8KFot0/8jyeV1EBZRlxBfkkl+VLUuh6vYtMjcp9UdbmOy
PyWzDTKuNXd25kYIwNYHyRUMEmgfr9tGUm8GiNWlJVOl3piipuhVot3jy2zGNcgytNpoxV4jxnJt
RElclL5W5P1BavCInPNa8mw5HndC6NaE8LqgMI9ZEYX51VI2nR5Q/2eowBZD5WqxUM55ovc7X2xj
Q/IWRLgEpSGNgtyqcTNCxUWxzSj9LhSPEDTy751u/09D0+xeH5PAu318rycFOYbigco34om9LlnY
cRmjwGc1vOfr9D4Fq/o4qs20kzdfz2npMlAeB8VEg23NXKkCHWAeqit+Pibi5yJTDoTGTMvPitCF
fNCE0/19e17XcXE5XRwzuI+UvtZ1zV5BJXxIxs6X+6waj51edcNdXveZfuyTNAhc8AJWdVdYFiHS
aGytOyRSJ8Tr7Z9xfd4p0zNnniXAooy1Q28tq5McyHXr93mMm2gq659BF6sHanHv6nTRj1CY087J
21rtRWCNa57CMXoPl2c+cNReBJ3SQh4Z4smvYrkDp+bEUuDi1zoEdyBIyz3j4/cM4jLSLGz5hTKP
5xWI8VW5oALG1CWQaHxu0lD64kRdLb0hSNF1zxCJ+uC1cOZwAoKWU6OCkYy7/ax0ktxCbwGTeUgV
vZupMmTl3wCfnfh7pNYAlmvcXYPnoWtN+8xzUv9bFm0QwdqhKPwW6b3keMZQpuNnSUxRvVOf2Tgd
oO+Qw+ackc6sZUhEJTlzj2+FbxtYW5hDOj/nVC92zuB1jF5KTaDrAUexU96r5X/E6BaKNo5BXedX
PL28nIyhOggSn96VGy36ZmRjegoQenroQiv5eBuVwXkE4vZGdQ0phsvN0ptD241S0/kzQPhzTtHH
NS00pG6fg42FpHsKJAL4Cm/O9TU0RxKtopBRzFTSfW1Usm9y2ek7+eD1ZbCU0hdlW1S+Fnb15Vzs
0QmKPDRYyDye/tLMfnzkdajeaQX+EP9hQibH6x0uw4P9cqiQWDGojd75PXxTZA0gnFVaqp7+wyiU
IJfSJzzadSmyQdEuzLSw90lDey8otQH12mKvErD5ccBSguMF+0295nIuKptPjcOy95Hfdk6xMjVn
vAbmH7fnsvVxliadzc0GwOgK9lArdRy2du/PWd28tL0acWdbBegxQ9opoFwPRbkJRhv9QPB/sDIv
JyS6wmrmeCD4d0p+n+l28ks0KpQJ2nc7t/XmUKCD8ZpaOo1r5V/YpUHvNOCieBb8tmgBu6FRURvo
pT2H0OuvBOeTUtr7jgNiu/pKAKemttCjRTAIZY5JKlLXQaPkePsrXd8d/w/5BaCchPhKlCBQRxHj
oTL4Xad2s5fRWDnDsyjklyjg0/JOqvTYuz3m9SVJRg2jeungLlDn1X0F3h7SQcqYdtOYz5PZT26X
V4txipr4pmZGJ8ku9o7WxkRBTaEYhIo4Gd26j46LB2oeMPx9WWuBM4aI9qa4eryEtll9EoW652+4
sVF4DqNLu4hmIkW8mqRpTRA6envwpQ4GS2fireSIIjjFde98+Nbi5c3LmAc/5Xsi4uX2T1AdgWiV
jX5jq8UdHIbxHgbpHvZnawGhaph03dEKktdVSkPv4T8k4ehXRWsW+IUkuOcUnRpNfqRa3Vs2p+rH
MRYL941KJnQ7ksl19z3vafeacYWAcwLCVsCmRLQmSfVk57ra+liAbzjW6DwxudXHGvUiRr++HX2h
FbWfBKZ6zjW07FEMqnY2/8YykjVRJtEX0SoaTpcfy5xoeIjSkf2mVIy7cOoTL2zs8hARHE+9lnc7
421MjToQoRF8OYjvdQOvMwrZrBH69GV8Fv6dcMFCQlAY+QMPAGPnPt6aGxJZhr7wiijNL7/lj8Sm
KZqgYlco/lgV0tHO8e7O9DR7KmYU9CuxK5J8HUhoAFDhAhEGq09dg33SMG0rKaNtpia28Vmm5ukp
5Bvf8yQr7gWg0y/phH7Q7eh1HZeXZijuCrx19UWe/XKSxQj2DTuowSfplo9KLEtugIfF6cOj8IBf
YK/k0eSKKxAm9Jd4TjKMavVqrqc7ukNITyAYUvUffuWCBkEBjDEAhFCMvZxOa+KskdUc61rr4IAp
pnieJan+qCoNKClWjcY/jUWZZuvlKPhy6XGGUZpf2uQ0vOB1TyDU7BaF/lFhdu4UIOyUCcEVQ2Bc
51DUpJQQnvHot8DXXViROb4zSnqwzLD8D2sHxsMm/C5K3etublpQgR5befRn2OVuJ6QELQhr77q8
PsFLDZdBSNxJqNcIwbyRlbmZULFnu0v4Ww6KK0X9eDZxkDje3nVbQ8HWh85O7kGBerXrBttIdaus
Zr+0bLq+ZB5h50LeGJJzD/7x94dH04FqoAW8yFlCFbncFI6KfRjLJVOrcpAam8zMa4bBPmHX+FE5
dTYFsCoU4gkX4EPWBPGmTKpmSAbZr+vA8VRsIw+oWxUfXz6Ay5wh7kleVmvwTYtY9FhiywPEMS8P
9NnRxs3EfNYSaU/e8SoK0cvlfbBUcngtqGumtqpBCsG7zPJtytQ/xzFqvXKIki+3v9D1KLBACK2g
irnwufYvv1Aw6ElY1ihk1mNTn6n7z492W8I+vD3M1bbTcKQjlEJnXsDf66R66FI7HaSEUsKCZ8ki
B29QrcIkx5j2NsLVFcVRsnh50wjn30BJXc6o07Kx7g2n97u4Ea9mn3Rem87KeZLT9tQ0xR6Y/npq
HF3kRWm+g3tCM+ZyPLj9yE+kyuDTYJbutEmN3aErw9OoNDunaWtmvEd4liy62pyry5GmChpgYsiD
H2NGfaSlRZswGotTqRTlNz0s9l7E75WCiwLQEpVIlhbpedrx66lZnTwHFsVeX7RhcAhhgz9YGUJ1
XSGKTzZYrx9JNxkPaNo5sKpV50wndDjPQOb8WMVDcNJy/ZMmT3un8CorYJVxykDRUuFbG9aqMBVG
Vld0mjT6qVVM7qxrszcWbfE5LLPhUKO49tVK2j127jV1ikoYN6gGfghXEHozl8s/lkZVQQZT/Y7a
vPNFxN2UvaYa1NyvRQEF6kdgz3p6Almtq4/ULSYUXtrKbh6GEP3nYyNaQ2DBU5NUO7WuPDmI0ekH
8Fb6TDc7w1N2UMtA/Gopt9ouVc5U+p8pBUaaYCk6ylDpszirD+HQRM5dGyV2dezwCM4/dRizON8m
UZSxRw5cNC7PvVT6WSJdHbpRxWnzUPgJAxfHiUnrvYrqlDgUFEnrj5YEWB3wGuDzlpNwRaGixp71
pDOabyMBKgMeUHkPRVgHj1oeNztB5XobMBhIcAhbvNZ5tlx+EJFajZbM1qJ17Zj/aK1dBV+qetBz
Tw0MLT/XuiFSn67ltEfUuarvMU3eSSA5yEAof61S/MrInSCesNOIa1t3NSdp7nDKBcrWdfVj06GB
eTCqsjkWiSm+3I6k1wGbiYKz5WkNp4upX04aIeBstPVS8wskQw6wZvv7zCymHeLjdahhFNSicEMB
Z89ol6Oo5Tymqoh0PwzUKXadwkzqVyqepcNo8NSRrsmGcSeF3PieeCAB+sXcg2LFuqRoSOiRTgOD
8hScusNsovlFs1HK9UOpjlJ7SBGzCUDtEX/ub6/q9XyJ3pidU1p69/JYfdASMMtsDLrug9cyNa8u
4mKiw4mvwDHMw0y4eh1UtXd70OubA0jQwjikSLy4/6w+pWN3ADOggYNrcuz7JtAZBk7/fZzZe8qU
1xt26arznuGlrYPSX11SmjFGdUU3A4VNXI81VTxVafk2zGj463341kg4ORe9vrOLrvcqZfZF/YEE
kGfc2k19kfAYYg3cy2QC9YjxOPL6Lmo+CjCkIAJeYNHEXESC1nx+PM1kWGtITAyW3RzGUgvOrR4Y
bolU6c4Xu+bv84oijcEW6j2pXcPcG10F/VbWtp/JQVb92068Dw4JkCsgK/S6rTPgZyFOWZBFlifq
QFPQOKcdgSaLkRnnMQ668tHUhIoXeUeV5S7XBJkqUbwpUqRVSizAWqPOkz3qwbKXLq/ypbJDvKSC
BIx53T0bYydMsyp3fHBezegn8mDArYAdmnjpYCrRQ26XSn3AMRcvG1vCeOrYdHnwdnvHX28IIibC
qCgQLXzN9acaEDiyoHQJP5aL7q8gKdHwg5HyenuUa4j8gkwEBEkPmS3PZX0ZvRR7EAtEW/jIynKo
gI5huW0YKc5EWU859A7/CARxE2OBfww5vpXPdqeh3jOB8Orvpa7u79U6kfYqQxvTtyn3YsdkAM6D
K3H5u4oM348ZeQc/mwIQCbyZndIdqmz4MFhn4WAs0gYgkZdy+eq4t1MRBSW2ug9IwiYHZWy6s1Qh
9HJ7na+CJmcA3tKCtKA0Q4XhcjrBkBZYlZQUFmgFPzlV2NyVEJg/K1bWPuB23+6ZMlxFMQZEmwRk
FZ0g3hOraZHnSnMuUY7Uh855DFs8fc6oVpWFO0UtateFlSf/6vU8oQPE5tqJM1dfj5Y6kHVufL7f
wui7nC6KwomQCvAVmL2Tfud0ZdFocZJ8J63ZWFZuIvLaRQoGodrV3VvkWUJ3NaWe14azdEpVXTSu
GvfFI3pzoXYytHDcux+u4cxIlCLURYv9vZu3rsOiF4pl94Su/zjEY3+o87hKjnkfOi+2MlqKa9td
8G+K5x4wPTB3HrDI0naxoI6/hfTjhXd7a22s9cL8wvHXpn+FzdzlWidNGVoZmaavmQ0cBKMP70Vo
lHe3R1n2y0VQZNJosi5IY2Iw9nKXo4xSDw+zyRW/EU1y15aIf9SRcHyF7bezeTa2LkX1hbUCKpc7
ZHX0RT43GZ16xR9GufciM7YQUzGQpJbG7KDnluYJRZ6eajPYI8hvTRKUIGxQ2B0MvcoyYnPQAqeu
kZhDVukR2O/0tLDQfuXm0H/0vocQxWORdAawy6IYc7meWTs1IHwVxa/BsN6BH7Du1DRPdwigG3uD
zjpdIsrPC5F9VVSSkEypeMZwPuKyPEe1+tNohLazATe+F7uOOLPUX2jQrb5X1ARWEUk89gKzV49B
o5YPIFvBvmmt2bhTolpfUxyDjnnQjDthdXNoUuBFA2AxKljtfWxnMklogboAvNLnMkPS3Uwy5W3u
zP6bjDsS5kaOADls7ikfbkQe/J8WzRiQV1TAV+dB1EYbDWJW/Fzo/WMQNeGpb9voBwLUeLvO1Udd
A7mdecaDtKAKDlVx7ScECExRFt16lPkt5SWTqs6T5yrGebEHK3j7rG/tmqUKzo6hI4lcxOXerNpA
pvSKm0iAaYkXZ0l4KkKyn9ujvCvCrEIK9TqN+ir8QG751RXVTMIEyqyrvimKhxERlbSU7rVQ+iTL
wVsmGUe5t/5XafpzFzr/KLXtYpBx7AwNemuuWofQ3MMnbs0bHBh1RDqVvKrWP0gZcUfLY5WOTZsf
zFYkDxlU3rvb894IMlyLS2GElzhlvlUqIJVx2M1lhaxknGVfuyRI/CCOjONcz3vwlq1NulDxQM2z
0FcubLJcdVVsMZQMi/8nFare18LZfBOhiO8T4bQffRrSyQPGQzJJ/CTkrI5jKiRZn+1E95usy54o
0CeegwLhoZBkcZLNyvp4EF2KW5S10BmFfr6K10pcKwHWdqqPc/OM+6umepGsf1iAhlkBEAGlRMOQ
t+/qg9VmN0dwHijUWFKDsqkSe7OKLjKaTnsi1xs7EHF6cOoyfy3n/fLklaomoJnhrRM2efVlsILg
rrSHYidqKsvlsjp5NDVAdBEzeZ9ddTb6atDTQNb8YG6dM/0IAXkyF09TNvW5C1ywrZG/0UJXKuBv
JH0njoOKD8ftg7CxOzkA5BPcuESvtardXFMzLQq0NdORpxCV0kb4EiwOYD6DgzOpHu/JsW8tL4q4
OjEHzfKrbtg4abVSIDEKKlBMnhHb6iEv2/l0e15LcrteXbAqS5Gbt9uV+npv1WWsqYHuG8bw2yyl
12oyHulJvHDdf7Wj6eX2cO/v0dV47ygOHjKAnXnMXW4aK8tUbQpKAywCcpVnBKf66J730zx4LcWM
0EvnGK15a0zKe15ugXweAnz7Dslcl/kvI4wz816yu/qlDHpD/wrgLrI9MfaRdFBKSbPPljRYTy2c
pyWLjUbcJnIzVf1WklP17z6NESoiWe6ix2aKEgfPRc15Ncx5Kg9lmJI5NTi/tvdiVuXkPIWNAT1A
6u3sDt5/37pQ16P+u1ZNOv43TS9JxHkxF144Nvr3ckhT+ziqcmt7Wi3pwCZhNMGGRXzc9tSap4Eb
S6jEuroVqmhsjZb4iy/f/lKydAy8pMri8KiJGHVGElvUtIaSutUpBXGTupNIsq+2JdTfEzXo4dCr
+pR5IwY1PB1kIX03S+ipT4ZcBupjEWaNrwZWmR+6Sq//CichyoMWyp3totmrpXcV75QfpSRTkTDb
TA/diTgJ/0mRkt+p3PfJeYhG9Vcv4IwdYAzVDoFrQH01y5zk7yB1YHlWapbJHhZsnbVz3DY2vwnG
n2Rl0TW+qmvRs8XaJkPOuO1BlualBfBnMGfv9m7cGmXhpLDG1ESvksEip7rvDGz+QFINV56gRUv6
tKcTszUKNzWZF292HiarkNwDn7BmoER+3XShp/WjdRxFv+dtsDUKuEMeVWSXi4jK5cEauFkcWxLM
xZD711lOhu9ZnwTH2yv2rlW6Pr8LewSbQT7LVbwYKS/WeAxR28x15JWnpTn2WPBKoXCNkInq4XkG
MKYxQ1LZuUPF0ovxOvyNgWajeUpspc2bVardb5kaTbz36zbuCviRRM2ljysD0rlchHAqgFQJcKsm
2rTfcqNWvkyxZFmojRgafqZxI7uLUNHPqR6SEz25yafVsPfQ3/oUSMCBo190xa4oxK2Zkcsgduur
daZ8hnwf/o3WgLFTTthIzehNomiHVgSFizWKe7Z1iZIJCSBh59cUi+Dcc/YPadd3O8u6MR8EVKg4
wQ1ZUHGrzAXSAQCTSqh+OA4Q0ozcPmSS1ezcRFuj2JxEzgnkHg7L5bfrDSPJCbiqH3UKOMIM7ttQ
EK5ub+CN+w5Y6/8f5RrcN6D8Ww+qnxVD/1gmmfkVhpnqZkM0PyhVU76mfbH36Nycmg71inzJIYNY
vVG6IJmzsMmYWmF3rtQ4412VW8bOAm5sCICgQMWWjIGixyrOBFLY6moxan4sDNUbAue7LE+aFxVJ
uLOIyzFaBQHUJikIWCYvdXbf5afCpS02a4BrsMUBY0pVak7HdrKT5tQ3efJkVtLXPJzrh7gW+rfb
329jKRma2bHj2SPrXaLZPGZTuoB+zQP6mBLCj9gl7BUkr6lyS3GAySHUQQZGTfJyhpU0xWPhpLqf
BvWzMJR/+8yWoMl1J1syfjpR5MXSN6uSPhMMv860Q1GyUV9s0CIuSZZHA7Zwg274EjXTS1ub80GZ
987/1kpwQYKGQKlgYfVd/kSNVoilTqwE7Sy8iafZPgUxfmq313urgEg9n/+VsQhmMYvLYcgZaT85
ne4L6PSABfSiQr+4n/WnaMAY+oSsZ9B9yswhTx/VOaF2qqgI2Zx0eo0KyVBi7T3ctibO8wkiBJEe
iPqSqv+BVQRbj0wyLE4/6zB+xsUjO8qxvScGtDnKIj9JFRF/wDXcZKQS1TI/3a+MsT0Vaq+for6q
/8N2ppAPGBKRS969S7j6Yy7RPEwhqhE65dm0P1aymZ9NzN13zut1ZIDMsSDsgeown/VTd+grekhF
qft6Jwen3oZX60RKeyqL9uPLtgwFtIRSKK2KNaNpQiY/1ZqCG1gODEj1dTR8t8JdLszWjEDngNWi
ur2QNC/Xre/TLpI0Yp1m6DEqHTEVmSAxHPJXUey8WbbGgkhIiwDMjELt53IsSKbgz032G0rewaex
0pqDPtiSP9WFs3Parm8n8kTyN5tOpE6ZfHXYug7V/lEyDL8Y8F83Ar14yvU2PwNQsn9GoKjdqm/l
nT34Xnm4DOeMCg0DNSRqBnSSLycYZW2uWI1skDryMnuaKdH/L46cvDS9IixxIa94OIS8z9TyRUWk
YT6KtG6+D8CE+8PUqH3tyjjnvAjUIWJQ3sOAIgDmDrAU+4XRzCOqK09GWXTPwgmLf+Ia6YhDp+vp
fEhgCc2uljnBS10U0YsRGsobRdS6dtUmFq9lh7enq0p9LJ13ItuymOtp46PAd4UPsrSyV9NGmiIy
Gsf04X0Llz6udlcT9w+JIKLorcKDLDa/NH2s3aUCOx88K7DGGKMo+4RxXuHd/jnX8YZfQYawXG7A
htfpnIT3pdnlo4k7TR14+JNaMMsme+ddtbXByBmhHNA4V5x1GVPtcAxJatX09Ugaf4yD2hxwxsju
RBNF/gy12O370tlheG5Mje4ajWEoAcA/1p2KXlE7zegi5JKa4IeCDchL3efm99vrt3FlE6whFoN3
XJLUNRTRaHrdnpte+HkQGPUP2ZJUaPYO8vOxm1rYAsxjj4BdEES2eubK1gO/TjG8dRHFTZvmUGVq
ErlOQI/5FRv14tkuKjW5t2KRDpDyTSP2o2jOAz/u8tRykV/MtJ0tuRFpuAKoisBD5cpZoxDGccj5
I7CQLBwKD+k5PElaOEoFOhofvxJYrsVqa2nHXbUE5jmfE06hRbadmqdKOI0nZYV0Tsqu3Rlq4/OD
U2dSAO+JU2v7i6pPe6wQJmYF6gv1mZrmbmHtpWxbo1BRWupzzIe04PI0t3LvqMGY2740GyBhNDxf
enUWOwF6YxQqV9yWPIjoVb0XK/+4r9WsScs2XPBTNKpOrRmNZ3Bbe6y4rVHomqgQ2OkU0ci8nMtU
OnoUR6CWcrvD1xaZ0ruyGPcsIK6z+AVuyU3NZ+EaXfs9TnpCcZeDS5k9o5AqJ296ON1Z2gyZLIy8
SJhH+tT/3j6mS1BdBV2QUfRpwBEidLCGxJeWiZy8kxi+RWTneErhS8JZ/m7XuYKuRMhnuz3gxlqS
H4DtgbcDTWJNmez7DHxS3Es+aunRodS12IsaM9s5udejIFm7oAegzoOZWCtbQSgB0d3Nlq8hUXJy
gi6DOkvh7KNzgR5hUN0gC6F5sf5itdFYLcm14wcUT19EMaqnCNLEx0eBjknitDDuoKet7sW+7kd1
EtT7rKU+2YF//MdMaI5+eC7wZPkyAC4A+65BgVGMplkDAsUHDhC8jJ01ntI5Sd7+wyjYwi+gymVG
q6gw1MaE3lMs/LbpyrvZxlYo5KH64dYOXRciG4VjHmSk8pfnlYwgKJHRFv4MtdodZ3DLQ5Dv2Yxc
Hx0wBtCmAZHAQoO3cjmKObWtU3WWA9Ey0iNfHmrtuQwC7XECXaOc9Mlxvn549UA1LA98qky8g1ev
YCQzsFKjEuuDW7PvhZz0nllpe7v6+tYDoEJrDCYBKFF5jZ7CIqrrozQTfjgXEinjFJ/6qUz8QY33
XCY3jilZFk8gGNQLa3DdfXC0qrD1RPgCe7fftBujz2VR2Tt4181RaBJDU2Nn87i7/FCOcIp5sCqB
SGHV4nwRVncyckWvtz/O5rJRK1vq1rS4152+2A5xBS0ZBSc7cZTVIDwZ0Zw+Dkv99eNDASAAfbcc
JcLC5YRC1ckKrW0Fn6RqDora24dcWFgrt+keVGFr7QgLPBzfi4Dr0pLRNkNbyjTXcjzrP9vzEJ1m
NdrTUtlaO3pelMo5Sfx9tQ+SSmnDQSJXDIVV3gWFw90TmhiVDXl3f3vttiZEbACgQKqFru1qM/SG
KkGSnYSfIM4HgD0yTlbadx+P2Zj1cF0vdHMcGFYRSA6wZLQjjZ5kOCd/Jfn4BrpZ3UmxtwIQ8lXL
7cOy8Vq53Aa9pGdRWkXCr0pNOtOnSz4rRRi5US9nXy15zu8+vnQUXrjB2N/0C5el/SPZChEdLBvA
eX5rxsXX3gq1R8LEnkvP1geC3wOyFI75Aiy9HMUEy9vHuKD6lDPG44xjj6/rs/Pl9ly2dpxFb4Zm
OWqRALYuR8HDm75kMwhf65XIC3C4fgx0RDArjGdPt4fanBAyKEvT+L1hfTmUXhco4ToMBTBc/aco
6ukhAte0t26bM/pjmFVQqLGpirN2JigUrfooR8aTVDjhuZSwkr49oa19xwFaGoHkJezxywkFikD2
qFGF3zXtW69Z8TmQxsGti749IsaaureH25oYkqEcIpqCqGCsNsQ04aFiZDq3eaJbr02XVN8KOD6p
J3DE2pnaskiX6fBio4rCK68JVAXXTKwWwTVoZn3wMFtGfZyoaP5qjE78zOIx15cZ8jAdewsZzttz
3NgjCGNBqCSkA0dZI/r6YYZ+1PcoV6I2eMwJXs/taGm/PjwKVXTuDJC1UK7XiFdDarNUARHth+GM
LxoFiWPUFurH57IUy6DaLvrA1B4vt8dQ1YLKDHNR0KlagtHwGFRytAP03FgxwCcWqEGsfChtapej
WGNQ2g2WPb6Y4x7b01E+mrXVfvzsYp8DQpEYgX7CWvzRmMoqKagN+Cghjg92iB2GQNl0R3Vlay50
iYBZQq3gz9WKRXMcRK1SWX42671bDLY4tsYuqvv6HCH2xjuCA8uCyes3kYPco6lgjQ1af8aPMS+c
R/qz9jENW/nDlyz/fzjWoIPIVPlOlx8Hh5c0leQSW1Rr1Dy5QbKD27/YWbatCcGUJbKiaMEtuEqH
m1I1UkdjFFx2bTdEDeXg9DiHFphV7+zp67jAVJakjoPzLnh4OSFplAZVDdnTU2d/6xLJ78Pqd2B1
j9nEScqmZqdEtzm1RfyMDiV1mvXullqMSOaRqYW5rB5Ge+i/2pVqfEq11vJuB4W9oZbN+cetXiro
iiXJcpAkeXod1QHj9czOz00aRjuzur442NzYr0CZAHB3hexXqmrOssQyUfk3Xgyr/o3u9PegsRsX
MNHv29O6PlPLWCA8FhY0l/wqPmRmajn1UruLJKdyQRTVx66Z9+L2xuLRJ1qyCNA4JK+rLdh1oyM5
+mj5BST4+YBesHHoh7FQPaqY9s6p2hqMmEyWQEaJ39YqZ0FQ2I6bwLT8IBhTVwLc5Kbp/Aunau3D
YY8+Mhue78R+p7ZxuSfQU3bqIVRtf6IkfZBTqz/V9K53DtXGJwIlvKwcBShe6asoUVdYF1XhbPug
9p3DhJabJ9XF/z68D2hIcRktgg88alf7gMt+iFKVWoBSt5LbFm12lxbqnvPBOyf8MnHg1bcogtO1
oYq7TvgHnMulAXMyH5foufbzoY+/1EDYXwdM8ky3UieUcByriz9LCSfLS+Z0DA8lAvrQhLXKVDl0
Gf+JkmLs/V0f5lI91JaYG9ccWtXy2YHli+J08/xPQNwVv1LE7qTWlSNNKoSLd2MYfQ+LWmkOIMuR
m7q9isvWujW9VQ6GJNIi5GXzhCYXz/yxb4pjpI39/TCZ80uSiTcIdiNl+Sh5apoo/Xl7+I2dDyWJ
QvJSGQWTvIpRem6LTjcaHJsd6Ht1VcanEEHuhyA1f318pKXxBs4N8h5v3sud39tCm8Ll4SbruGTa
vSwdqVpbVEahdd8eamP7k4jRWERqABjKOk8SdtzqcpRLvhRkwVFgHnZmDT4s80o5AoQ8OgbL+oGt
u5yQqNVZKvNI8rWynk52V8JTq4IfeivviTFuzYe7imqrSWebTPZypF7LsjSbTMmn2mp7PRoaBogh
yPc767a1GfgwixoqxEMKvJfj0JEJy7YIgwfLKgpvzpr8L8sOirt5tobz7U+0gbZgy9GT5LFLwkzp
/3IsrZJmarI1YjEoIhJ7v9Ra8TaVKmaqKXxt0wpl18zzL1LenlHUfAvHaa82sv0bmCeNKA4Az8jL
30DGUdUK2BZfS83mX0O01Y9ukmfPRhn2lArTcRXRiHOS1ZY32Gr9YnetcoiJ4Dvv//ee5yoK0Kxc
OCsUG5Zr9fKXWK0Ry0jZVw8zwh/pQUcTwHmDvhmHp2mUY/0fOR3Fz1KfpPm+bQK0QUoyHKwnlTiX
hEdSiHAVlsIqKp1Tn0qvTTRJyMqGMHC8GeqI4gPOlN6gxTjtE861VfR1MDup88xWhyKeVHJRHdI2
sxrDtSar6gAA17JfAjdQP0OxJ5bKIqqPhhM56fdBL8e3uNbq+NDaGCm4SjuKytNEhDe0yTNWO0mj
/N6YMq35Xu7qUXqF7UodwK2kqp4/YagaZq9RVub9cznMwUvet4HhK5kww8OU5c5rGKejchBqkDgP
Gr5b5V/pNMn5ASiTNLipFjpl5jY8OpM3AzZTfu7JGQqPh0uIX4pIyvYgitABh6qMQ3cq7DaXHrXB
StOzXTZm4k+W0Y7uaGSK4hqSyqtAtzsccxFb0CZ3oHdi3UGmaAPbpQZY/45lJXNOtA5bh7RKGQW/
blTGOD8Udka3NJXzZnq2pjSpXtS6yPO/pLEeNQQdWmv6lehxkB5TRa2VpxHik+XGIOlLxZtiS+RH
IB5h4dpBZI3nxsjwpvTMMjD0B/S3svTRjpyo9AJ1NnjIzmaq7Gnxb4QYbNIp7JOYUNxfZ0BBnmE6
IRThL7bGDxjPBEAVgm4n+3nfx6t9DtYUehYVPAQ314IBEFulNGxKCXygqjyoqd6+xaEyHCKxQLxB
S/T3yFQqL9E0O09zKXevmEEmz7djz9ZccfwGQrhcemizXh62ctQqTAMd4VtIsh0UyuLHWK2GnWC6
NQqvdbDIiOEvKtOXo+hKZSqzw81qxqH9NchESJu2KnYaMhshe4EgUQ8A3kGJXL0cRVNzRJTVJHjI
hIBY4BTq16W7/RgqgbzHW9qYEagNeiT0nC3gYqtwmbd1Ns9CknwhE6IPquhf8Wmo9+wM33Pg1SYB
cI1sB+9pICJriarYapPJ1hgn6udHdGkOkhnEbpyHn4iO983o3MWy7fHi+TQO0edJC+4bG0PJpgue
UjP1amAsrTKdEfQ95Vn2d5tWJ0zHjkkGCSKQisMkj57RTIUbafrOtbbxmgWuubCeADWwQqubGpna
ZERQO3gArvm9I+S7VJElT2vqx0zjn4X5cVYgB3Zp1FPFo3a8xm9mMLvwE6+DB80IW1fPlOmeTKvf
KQhsXZUMsFzUxvJwXjf+nCoyRzHmwYNs41YjsvgcpinkMbCChvnZFP2ArYz9s25ynA3N56Gzdq7I
rc3HmnJBUpYAnb1a2bQMtCwKp+ABjonyO1KSTnGrGijXh2MDGNiliUE5FMzd6tRSH8dqbeYDhmjU
eHFSK/hBBHtanpuT4RjxsEGX6qpVMvXSoMyFCB7SQQ+oSxXQTlwVv1vv9myutyMVHP5AVHah/q2h
VgWC8mYv69GDXPVmeqT+kmOEOicoAQZqZ8XP6eCEX7QccZOddbyOS6iZQP5HY5/KGPWdy7gEoDSF
GF8kD6qh3ZMiJGckPi1y1z35t+vKx8KiXiBEwHOv6zk4BbSyDbDrIeL27w+lrNSZq1dW9Gwp44Q1
Zw/NaOeUb43JLuGgg8klXV5tklnIjTFXQf5Q8hlfpvT/SDuPJreNMA3/IlQhhysYZkbgjIJlBV9Q
lgNyamT8+n1ae1gRRBFFr8vli2w3u9HhC2/QRHLozQ7Zqibvrfcy0/x4/0Pebhi+4E/xLoQIKf6t
rl4ndQ3gxSVyGKbWfw/tRn3JtDLf03O+/WqUC8jnaYVzytCHuv5qxHZaNyR2iSDa6GG9PNikzd70
VKn144UQmI5wjKVFDkdtHXuXaWZoc81QmOSE1cusJeH0NHZZsXMENqYE5AJlXgqZqux8XU8pLUUG
aEHn0YpmxTesOjlVWt6DOdP3YAu3H4k2FBgmMPuUFtGxvR4KdoWiLUiKBwMcuR9UXbwnF0TGnhzC
TcWAshGoLm4OIKw0qVdHq0YfF6zqPAaasmAN6CAbZrw2sT5mfmlF1XeIe3H6ujRFMTz1owgxAqpL
seetcDNZid8kdqL0I31j1rZzqYX92wIzIcixstbgynUakm8w8x/G70lwNUNwwm3ZLl81fB3cFOqI
hzVQs3o89lM6/9b2SxPEi658vX/Kbs41iGRppUebCHFCUBrXH9D0lkbvc2MIzMKOvorcGyIfHBIW
1L3VUztCEf9hAxcJggbVAI8LtZubmApLhaorG30IhJ7Wb5jaln6m1tOjghMYndhcxqhj0jfnI1xP
LHQxM7OFOQQDXcT6Wc2X4lOCWtie7vDGAjpgermf6JtLuuH1OA2GMJq6GGNgGi09EGXozKdY5H3k
p53bzcif7VEO5Se5ihWZGR+LGg9mBAg+rK7isS5qRfRyxMbr/8m1tnweBm16yq0IqS5Di7+X5HGH
RJ+H5HR/t9zcLHJoUl+HDipv+Bpv1zgV7sC82YGFJ8ezqYvki8A46ckSzR4ZcXsobn7uZO6xddqk
Lk5nz/EwBn1o40lfq5VRnJY8Vy9asuwV6jZONnr3QK8ITYDHrTEwURJxtJt2DLLKNv7Uy84MegL+
4+OrBxkE31GJ8gL0cL1VKLHYlDEULKYLPcWHL9ZL8mlzdOpLpSAe9O3x4VAdpNgDY8xDMeB6uFyf
6ngyQwqbkeQSO11zrsPx27h0e8qKW2cAuW9K1pKkaq11ymAcI52WZlOgLtPyAzRY/ecQzdr4jJZv
npz1Oi21nZ24OSQgRikzDjZmrddOa30YSyufgogy/XNuqML2Sy+1/ujqucgxEIsIz//Dev50Spcq
R8665ZlriZraTjoFdjkUP2xtns/UYtACG6N27wW4ffAoRQI4JZmm1kpL4/rbMYrTEFJNQaf36SFV
uKN9RZTxc0+++3EqneEt70pxcFOjeqrqeq9VvXXH0O4ifJZ4oJt6gWYtxdBRbg2isRmw8gqLp66o
shcx/zB7mpd+69LsBVyoLzurfFsvkcxaPinCCLJKup56PRYogs1s26lppu4dxvFxc6gMFCgO5RCF
/0ZqNCS+GYnyQ9S2w0dNMf2agkN5ePhzk1vyG4hsgFh6q5dxbqRvJ748PMJpfW6GBbtNJflrsML+
+f5IG4stw0+c6HRCa6CY1x87iXVoME4yBbjMzC9KYhrf46atzoWYtLcyHHq4O4p+ItbbQ4lv3HsI
skvjd6IAsvjVNqu8VDWowk5kEvVwmowuPfdZKHb8BzaucqJQ1FG4hWQfZDU//NiLmkd/Cpq6q0+l
VpXvO6cfT8R0yc6rv7F7pM6qC4pDFojMdadWSTE5U8oIeIWwp+mTnreV44N3S1+nIlPGQxvGovSN
eIa/aEz4oB0UA4rUOY/o7O7soNvvyu0ryfQUdQDir39LjVWA5sYRO1kVP0qv/9K79ks7Tl8FDACf
4rIfmv3v9/fS7Re9HlP++S8NeHx5C48K3BAoAwe0BpeIGEST7OzY2y9Kbk2lg74u+O4bdpXbRgmO
wvJxdgrnS920xh9mljaJH7rh9M/9GW2OBWJU2sDr7J/VHtUiQVyDTkyArdl4UM1xOlG5Vg5j7D1+
w0vWDJ0tg5YQr/QqZjQSJy8jnWnlYac8z0maP9tqUZ4n193bGxvfic6qLFAgTErhZXUmiOvnqYhH
Mpokzs4tdcZ3eV5FO7gmuTbXoSITQouF/goXyw033Z3n1sjVaQw6B+ZCXkINjd/Xqpr5UxVXSNjt
amltz4u3i0OIn9na+8NWmk5XO5awG3mZEgQkLtXQpDsg7M09AQyDmiO1OQ7Z9S5nI+AVgKxMIHr0
qgYlmuD41wCXjfJhigkKfFKCl94qxWbqEddDRaHqxia1gaDrRY90JNCwhk7x6f4mvw1nqD4g2w6H
jmUjk7gepSA9q8tKG4PGHMDOWJ2P6Xh2aPG89oueDOk/DEe92QXWIuES8uf8ckto5Wj0NrTuIBlT
95UO3/ihnXTn30HVlGfKS/POeFu7An013jjCUP6pX4/nVDYSY9kwBWFDe9+vEX/J/MTt28eXkf8/
FBraxlz+69jBmAUQrlqZAwMhVefithAWj7nbjC2jjUuCmpWWVS/3F3NjcjItAgqJxj/UdblZf1lM
GtQUV7JBDSiEgzEOm28JIg7n+4Ns7HjiIhc9MwohvCirkkATtjPVS6EGZq3hLWzH9ked9OvFbNx6
z/fhNviETiVZyrLaR7q3upuWZKEDGYkBZLGdnyc7ZYTMTZYTrjC2tJBNRvSOx/6QJkryfRbWnvnN
1mR//QGr05CXvRaWcT8EbQMz30mV1DcGZfqgaNX0Hz7er0OtPl41FGCgsm4IiDrpeHux4RsZXqT3
v95GJCBhwETT6KTTBVyv6Ow6oybmIchcdzrU7Bh/jHA/Ldo5P5Sx9mfap57fdvbOrtnamr+Ou1pI
2vtLKMZxCDQrpc1oNNkr1s97UP6NV0YCQgA3sD/RDF+toaHw6psxBR0TI+4jQW58DG0thL9URf8o
6hD6vWjc4+NLyvv5c4dSLFsXU2OkvebBpXDlFV3+bc77MjDTofuQ0k0/88i3h8Ruow807x5Gikr8
CyRkrIeR6CAmuT7vqov7sMiZrkK1+CWKhm/uUIvnhH7oTgD5U+1i9X6jbi+hhwhm8SFX+2a0i7Q0
E+otqVlMT3rSTcAfRI7CbuG5xyJatMNQGphV5Gb7lFSldzbd2HtKI8oLxtR2Jy3y3BPgLpWwu3PO
4SL2qLk/o9ib3wg1G8wtMQa9quvlqOcUco0Zj4hHd7XvakXxWpuUGtysOXqdEWE1m1hH9KPqc16R
sGMWp7/DdENHe61TToud1Z/vb42t6wPqIVUBanLAoFfRgdYWliZ6dQjS2oqeFDeNf9cX1KAW4e3x
JDa3vuyecfVTBV9L9M+F6hboO4+Bs1DCPCdTUVSgHKJc+K7VGa+qrYTjIZ3iPRXWrZPNE0fuRk9f
MpCuVx3OeGo6c0Z2Otptc7IEtkO+NVmLudPV2hyIQossEANZWhetbKVVF90txsB1EYRIcerzBZWy
nWt4I/4h35fKY+TaBAmrTdTBsU1mzxyDKrGR7JrMhYiu7arE597EdsoWartHq9raJtIPhM/GKt5o
bFkCiI0ri37zqHm/D+owc8yS+aIRGO3cw5vTc9mJkicB5ml1Q6ZloZV9Hg5B6ZXqm5GOiLQUul34
6hBjBz/Fey2gza8GsFeyYqVFo3zif4lJ6sFWtLxKZfFiScKnYV7yzB/6rNrTkN2aGThVmtSQSfGL
Wn04OGNIYI8dOS7IFd23Mo1YvDfm6RvSk2Z9rpS23iknbA5JXELgT652w+nKF9y8lITUyYu1+EmM
ffk5aVQ3QPfc+NTSD9o5AZvjSSIFWFEKxD/Vg39ZSzGIrIonMoBCmEe1SedzjZHEi2KX9sF0x9/u
X17bo0FgBXAg0Umr10WvLS+yY+CoRoGOO17Gy+9Nq7TQeGz8BttF3Rlva6fQKJFJFEAoyl3XOyVa
Ss1OXI8PiPS/5tdjSY1iTs3/NAzPJpU9ePprK8+yL9PFS+jgibbLPmVaO71HYXP6L58KnA5XCBAk
IPTXk5lje1jqkdaIpnTRH0pspyfbdZLv+ThW38Ys22seby6ehKeS6YLFXgN8tVCY48A9ErTjnKVn
Jexwq2hHtf1yf1NsXVXy8pB5PBrD675LplfeGOfxFPB2uie7zOozwrTdO4ytrMP9oTb33/8Ntc53
41y3Fquk/IouYHKg21P7kdZf1NB8abpdReOt95P1I2sikWdzrK6PxcNUpW7YfUjL2c9jWfcnr8WV
dEAl4zTDcor8lhL56fE5kkPRr2ZMzrRxvU30soc5knLGXIy6TmPbRcd2FPplicFV+AhJ7tmGbmVU
nDApaEXjHxGT6wFrqwqVYeH7AeHRsXApOfx+NWj51y5s8t9GeD+nPJuVj5KbKPxaKd1//sOUpQIU
/S2eoDWJKnYtZapzmheuGmO6MRSeqhyckRLACC7V8SshbVPvj7m1a0EHcLtIg1Hkj65nrZSW0kMy
mYJ+jPT5EGaZ/ZEAKX2rcp7JnX27dRSh+YIG83DK4T26HiwLC28KVToWKi4cnwVnRDmoijPuRXyb
40izZS4Oosv1a0BbkoK8LShm5xqA1hK3yj4exM5FtpUwQt6kv0tIDfZh9QqkIjaaemAUJ5qHD+4y
V+e+wegG45l0OWqdUb2MS0l8WdjhTgl946tBT0TDBW9O2qFrff86U52FIJ5uBEAIDodnHbDcifxF
aYvHNwiEaRYRcCyP6xqooogoNxy6PAHLEH11jGIu/FwpnFNa6t3Tw5uRfppUVADuA9x/ddNYc4fv
jpYQ44VLhKhcNGbVWcnVJX6na4PYKwptXGygIWGD4zMn7YNWAVg0ujPAKNjZoSk09xASQf0gWNB0
v1fN/m/pL7U82W7umDul0Y39yfEGscpzhBHkuumgqkPtahEHHc3g7LlBZ+81Kqt8J17fHIXiEE8t
jnOoe1yfNppKQlk6NgnYiuIl6/ToMJfJnn75xlaUnFwgP/BndAw0r0cpnWIpS9FPQSUs++usl+1r
Cwbhq9KWDHh/f2y8e6SM1EJpOnJVr+kImdlGQrE9tn3voEiedKZ18EILne8xSYV+dBtLe/yQM56U
BKPyS79ztUdcb0qwwSTtoE/fhng+5vZy0Y28KQ49sJHvA7lP4pdFHRcH6mHdnnbX1vJKBjeqNlKA
/6eT6C+BrQa9plHEjIJAXhefxgp90GPcYIN6sNtuanbulY0TQQ39J0yYkjqCFtcfk/JD6s5g/oNM
eAOCjnGr9AesQJfqpGX63LzUVVq/d5Jai873P+3GZpWZEDc2dXwkm1dHv5DehbY7q3B8jOLYqU76
3mlt61FYOjqtnHWeoJ+FgPULm+IJSnPeUsErijooVLM7W7FUHFQHd2eoW2gyY+GuzlXGl6M8tFrL
wWwFJpqdFiQWBT5/iamQgiOJ8FEFi3RBpWGeTsWYFuaBAhBS8GVYKpIm2MV+OmjtnqrC1gpzscq4
HlsY6JfX3zadZzumIqUGAilAv0/V4aQr3Z7f1e0oaG9JBjNoLmwr10hzIaypyNNeDUa09N56pXOf
NQeV/vu75fYiALtLiCaLe+QQ6+/oxQ24cyq0weyBLJg8rfirqebpj9pWOszszeTv++NtzArOqqw/
IGmOqbP8819OYdXg1kkP2gzmuZr/RXt3no+zZ8R7gf1tSMGzR3WF8jMs+htIR9LqmGroZRkkVWK8
DnYfXexSiV/yNGo+pnlondLY0p8MYdUPnz+Ak7qUzuKrSXDH9QyH3tGa0ixFUKRhenKshQ48Iize
50cXUuIz0TEn2MRpZo3PyQxrhgGLU2VvN+kZyOj4uhjOXiomt/J1uRNCJ55EkuAC7GjNPtFsITx1
7JvAUuzuWORO7ovZ+g0glkn1ozw5KKz5bVN+5DP8dX+CG+AGxpYC/YQUNMTVVa5uidTs61ltAlcZ
wXnHkihSuI44wjLt/bLq+rORV86ROrx3tHKt+mygvfX41wSXSnxIP4NHeY0YNUYKQUuttDzKSzL5
IlH77GAvbbpn9HZ7EGX0JEM2cmuq36uDkTigx9pC6eir6c5XKGbdfLSj2fWwCzXn/phGerN8uL/E
t08iGTbxEzV3agg3brZ1Zk6K2dTQwWiWfABrVTl/ijnN6uNU0PrducdvRyP8hYNMikSwBjvr+mDQ
FSoLboWfnYvqyegW/UPPVY2aSrlbp98YS9ZFEJ/FZl2KXl+PZTWRZ0ZJVgXumMbPtp3COi2L/FlZ
dG3npb+90Yi0oeegj0bGifTw9VAJ19nICldBpTbt0aqn7vPS5+2n+5/qdnswCtK+cAMktc5bbQ9V
b8owgsMZZI4mjmVlK5fIcofAXRLlUyFabQdLsTEeaTMXCy8PFodrc7ksXsK515M6MERnIvSfGPns
K0OEuzcggSw9RBbMzvPDk2Qw8gfgQzJQXJ14yONNYWR2zePgIHjbLf27DnjFKaz79pLVdriz/28/
3U/pGOYo3XIhK1x/ujyLe0rFdNUwXvuWGp1yjuZmOt2f1O1LRCtMioyBmrYRnFvtD7tEF6QzQKWo
aasdYhQGPtVorTyV0fzd0eI88mundE90nL/cH/j2DBA5kNGS6VHHhct+PbsyMvUQ8RVgCEU5LG8e
idHvaaPNw3uwssbDp4ALmlcPTpDEcK4P3OSMSQXlnJpdE2WBMSfxoaFUvpPW3n6w/xXPkrktOM21
MHLeZKC03HgJynGKpiOUHDc9IGg+eQ/vRMiyIBxA1AO8IbG8XrskHDO8kHo9SKepuBRuPBxaJ24+
ZFiQHgfeyp187PZbgXYAT09TGXkSqoPX4ylWlNpYEBlBYSu6h5WqUdaHKRSN92xWpv3x0Z2B1wLH
DEgMxQgkUa5HswQg7JRzHTii1Q8LkgDnyJrity5XlZ2F3HjFCYUIlcF6cqhvFLPF2Om5N8ddUA5h
/uymOiSqLO7+6nT46qgUJsOx6hzlKMFo77O+TkqoJsZsnO5PeWPngDBGhVgSKanCrA6D4qWxwp/0
IB+y6th1eaa82uhgiZ0r5fZDInUFupSATErNrLPMRA/TsrGyIUBtyKQJpdNGBAWvvMTdqO28Cbdz
Aj9FsYBaEvQZ8rHrzwikQit6lKIDY4m8o67W4ykjPPHvr9xtJotynOSE0suQxLTVZsF4KdUHbGiD
ZqqUP8bYneb3HeXAp6wdo9+BvKUKIsvWvGfXIX/9degJR416CNRCMgW4cdezM+xGc0RVT8EyNtpT
W/fjE+zg7NRWWfZeQUvx4SOIsBsXF+x1cJ68fdfjdU4mWkI8brB4LpBjSLtz2bbmMYFHsxPa3nw4
hHtA1UMg4FSQ2K7euaGcrBEWj8GSIiM+aKNzbocke3TLy1HIP+CREXbxiF9PKLYKW4BZMgLypH81
t3F9fagfft0YRGIGJYqUq2tduqWe0qDWmdgQXau4+b0uHFFEh9SJi+RJmyv7n6KvvOktyrqsfM5q
I3d3ApWNtUTSDxgwpQGZwq5uzqZKRTbkmRp49AzPnaq4B0OPtZ06481mlBLp0uWPiodBzrX6YhFH
A5qhpwYD7aHXxJzgwmlK276aoklOsz1G46PbkamAZiV6pfBOf3R1uJNwqHHQMLUA94b4Ox4+7sdC
zdy3otKzP+6f8I0lJEeWn5ANY99IznUWiUAdulrQC+wZw7kD+QlRZ+ft3lhCvL1oYsGFw0hsrXGT
mEVIjOBYQdba0+c4UbXDVFXKEUfA4uSMRn6+P6ubm5hGDHk/YYJNUE4yfr39wy6evXFurQBRbts7
ZUatUXVza1D/2uIM6cv94W4XkecbQAdFIVJFihvXw3lqY3RdqlmBR8SAi6LQMR+HrdR8/w/jcB/S
8wWFicLF9ThqMqGqCeMq6LV0eF8kgiiyrtqdZ+z2Y1FoA3JAo5Jcg+vjepSwgela17kdcPBehFp0
R8Wqg0ZzlWOaNt/uT2njS/HC2ATHvMuSBnM9mBq6TeJWgyXtq5Oj4Sk5vpZ6iWx/s8c02hgKFxbK
sty/PC1rNFsUdq432LMT5AqAor8Kwynxv6hVFKeTnrLUTqC1sYw0AoH6UDmhLbiG7fVD7GQW8vCB
TT37Hc0vR/ia1+VPdqQCT++Esteq2Jggi0hUx43B3+uUpvaIoGy7dgO76sdzp6T9OcxxMxsH8TCi
SHazJEUBGS4oYmuYZ2fnVq3OI0MlHR4fKLQZwwlNG2w4qypXd+75rYkBu5OwFMrXjHu9SZCGKIe5
t71AD1HQ6ZXmt8RJ8udW13cO8sZATExK0vFkwv1fxQGJJiI7HYYwKKAoBFPiDtapE634YnaRsmen
tzkYSEf+AmAJ6vF6VnDL8iLGrxA1Crs2/SR0+z+UNgfNAX77x8PHDAydrFLwiJEUriY2xpEaE46H
Qapb03Gq6upZOEBkFWEf7490EzKSwlAyMySVTrqtrW4PwPxN7TRaGNiiSr9R1rcu6K5rp7KZ5mOb
dstTHXnx8/1B5VJdxYtyUKlViPA+ZZJ1k24pcxu7XQYtFEM/Zw792yR19/Tjb08094f0ElElNgpc
7OqDJdxOw2Dxii3FH9W4fAVOjYBqJRx/Tpq/7k/pdncwmCvr81SyIRKs9nwauY3SJ9zCkdaEJ62x
yhcKwvWzsaTxDszsdvXkUBIdAvKRurKc9y91eWvwun4eFQuadbKop5B/OYUyJgPu+3PaGgi0PTqP
LJ5sOVwPVEdmLMI+d2CQm/NzHlvWMxfMnonJ7Q6kj0qhTFbmyFrW97ygOTVNbuHISkTuY4OJCH/9
Y9LVF6vzPkAa+3p/Vj+9A693HzwPyMDAAoGpwqa6nlahNHaSNKMTJNrw1qfimNYzCvYQ34aLp/bn
xGzRJ6I8XS3em1OO0aFxjD2ii9wPNz+COPWnoQqX/+qEQxHjyoKmGtho3uHekTf5Qac6+VyIGDnM
CiHmYxbXsx86Q//p/gps7FUw4jJekKZfZFDXC5Bmiml1YeXIvSp8MDDKM7R61NxEtmd3tjUUH1Wq
Rkhsz80ZrESME+7iBClo+HeuntmU0GgBlmOo7dxkG7uVE/WT1Qji7ebOTOvSwTSGFa1EJv4u4Pv8
K5zmYflHwjluE14c4FIs3mrtSI46u8LMK8imOPtQOWP8JtJe2QlGbufCGFgaEhhw8tDNvP5CeVgv
uZXN6QVpXwO2FTNSD2ZcjXuyixsDEXDLe5KNCOR4dcRB/zbDKMz0AqRGRRJCyY8IAOr+oxuOyjSE
UwYBT4cNyvV0EmUmCo+s9NJN7XRCU2E59IOpPdHREP9hKJlGALIHOHrDgTDiakbJrsouce5o2bvJ
dsLhQFNhMZ7LJiz2SOG3bwxXCGa0RASSr7ZW6ewLxGt5lbMLyhaV7S+tUR8UYRlvUZuD2CsIgx6+
lOWIUmSJWINLTL1eS5wK4ixrxuzCMgts5r35lJJA7bzQt+f2epRVUTXMdOgxWpddQEB46PrayRG2
ZOfXTZLvTGhvqNV1XClNJRL8Qy6qVXcXdxH6e6Pp2w+zM/ePVr5pWGCQjZ+sJaFda//O0qlJwgyG
miIUy6J0dPwWPO7ORbS5J3hWZLDNhl+DOBWKrGnVqdllSFXFx9LyaeocxEHs11509cO1B6ZE2kLf
QraW1zcFFndW2tZGdhmJsQ9eMcynMOyTd2467n2ozXnZEkhB4HELiqumaiq4srJLYixveZ4eoam/
62PNOogh3KMh376PFL1l8UGHdSohCNfbvB/mwikpH16qxYq/Om27GL6Ok4nmp1o7Gv5QSjUNbxr6
6bjkzq7w4dauRMhGzpXbHmjz9fi1CmHAKPLsIhrFYN/bnThk4OS6w0CVZ+cIbNzCso1GVII7HYRo
+ee/RHQdjhu5SDnTHQqqbwTc1RPF9fDp/i28OQpQZrrWuDeDe70exY5de+pxO7sk4+Rh0G0mz1M3
7FUZNxYOdWQie0gXDhXh1dNlzKpObUXjAq5Q9kpCZ0FkOnRRunN2WWhbY0nEiMQwUNlUV5skrswi
j/I5vwzN7OknraijH04Ytos/D141Hfq64t0sHRv+WYP87r8lbCTtoBWOSpceSdDXSrGWf3tRem9V
6nqKz9uumg/H60C5ETvjKuDWoU91ve5Lr2q9kofZJaPE9Seg5uY0jkr/4/7X3Tid4JyoP1L5BDu5
Lq6mk9IkqD5ml1mxf8+M5NkFz3lc8DyMMn3vI29tJWpANH/BBoBHWi18E8fFUokyv8S6W52bvpKy
ETNgj53XfHMcuVmJVSWTc5Wd2mxULXOb/NIoYX6MkVP2Yycxj/eXbmsboecklw3MA4Df6w/UxGOd
dH2dX5LaeJtMRcHpRyz+MEePZ1Qk9WAcZOsc1NmaTVZZnlDGwcwvypKNx8Jz5vNcxNP5/ny2Vk36
lEvdFhklrOaTl3XcUf/ML6XXFsdizgfEWQ3zz/8wCs8Ll6PsjqwPOi+oEaMbkl8ASlbn0c3EyezB
/fy/RlmrpVH8VWs9UvILDO/kMA4tUWo37+lrbK2YbOpKzxje0HVtx4mYYlwzSodE7KEaMp2bAN3t
+3PZ2Gekt4AL+JvW1boJOFqlYvZVNr+bi0hg+4bzwfCqZkbxeZ4iY0/feXM0eenI9pQKIuV6Vztx
kpg2Kq3v2hG+s++Wpn0Itcw4tompfn98ZrYEglDQJNVb65PEVh6mdEHmd3rjdk+ghrPc11nP71oe
DzvPmPzd15mz7KOSj4C+lgWQ1d1Tq+NcDrW1vItToN5ACrqsuwzuqNanzA4T85QpeaMeXPxe94KS
220ifVZsTyJQ6Iysr70lXyoTFLv+zsQp/as1ooGYWjAe7i/m7SiwnJBRZa94gILXxdpMTIL1xGRD
j+zlrIdz9aJqQ/0oxAvQsYwF8FiR0h7rWFjRSrFEZo+RI5oXHyos1196pdbOqKTvvdO3X0zmylLA
7mcauGZuRfgpzpMjHfzywjkYtV380JXGfN+bkXvUZkX7yx6Mh0F6zA8bPzqNNHioL62iHR2y9Txl
zI8+ZrL4du/1R33m8x2GBAS9MwxDvHO+N+cJ+5NSKhOlvnl94tw6hLArvcCNZFT9aHJiCJmYNwgM
M8/UdGc/te3PD28WYgv0b1HTMcybpm7Rh5YuRuwokskeL8rY9e95iB+2IaOMDxUOsKMss4O0uZ6Z
R1/OKQqVUWIF/Lad6M9GqDZP9+fy85q4Ptqoq+EZwAMp6RVr/ILnJqUaKQio563Zjr9lsZGXiHZX
ov1cAKFLXmQ7b/SLpOoGP4Te2I+HJTVRfbMaFVlyIvMiPLTaLP+zlk7zm5eAvQ3UuHFG3/BKkZ9M
I++ED67fs1AdTIr+ALA/23u2bi9fZsJGkK1uWNXrJ3hBiKoyHWbSNgbGbRgXmP/io4yPaZst1a5K
+8aVITMlQOhSUQn90tX3CfvSi60yDhZrstVTj6hZ8+ypUeM+2WGraZdhRDk7GDSz976gnFdGL/zC
ggrMklDdRxm3LMEkW0pzMGYMeAvfCuclQiBRGT/rvdMrB3c2wvI16YXevXVZOKYH0aqT+kdiF0X4
YptNNSItgMj/l7GrvOHhlpIU/CM/onCp0WJfXfrWLJZGbdUsyOqCPLqbk3PpRflbSxntdH8X3gbS
PJoQlSh4g6QmsLleS3xOkHRJRR50njnB+lrykxCuCoaA3RNWy8PWNaD2IWaA/qOeA3Fvdbbc2svU
UF/yYAiFKI6LFebuscO64pOup5a6E0/9NFS4PmOwPRGNByCNJzEy8tfTC2k40qFguAITjK70l74x
+m8uID3n2GcUuksfbWvPgXBjIgHmt2lrRYfRUt36A5btoBxSrU/+NISNeC2d+tY+Z2mkGZd4alCP
wS7DK794SapPxzpy9H/woQ0LKNVWCec+MpT4ZHfUan/PdZKxs2Is8DKmmNT+zSoH7x/qTU3q6/we
L1j6WW2fchSch51vfHNe0FWg5yWhiTy08F6vFwGSaZnOVZkGw9SZ/uwo6THz8j2k4C2gDqQX+5Wy
jGTz0n+9HqatuyUzTChvAn+U0yw0hJOt0jqnIiz8IYp1H7Mb/JBKCwEeuotP7bwkO3CY26lC7cUP
+icUhhLD6jfEbVUS3gLNR4xBf9HGsP1Ni+P2t/uH5ua+o6yGxJREKJLfQCe+nmnvIeuAWIVAFjSs
j7M714e0CPUnS433OicbE4KZycsOUlE6s66ym6oyWqwvbBHUuf5nZ2UmEi54xNyfj/yfXJ0S5kPW
SSkaJrYssF3PJyvi2o2WRQQchcw81QtH9BiaiWUclaYdrReVyoF9Gil1/E2LL5v9tjWUvVdEfpv1
r0DbhOHhpzHT1a2HoFbbODZy20VTVW9WMqRPU1qMT9gyWoB2eyd6Kic3/ycbbXUHaHRzC5KlSl0+
qAaAmmhEXC/ATA3VFBizBWHcfx0ys38f9u0Xq3GNd2oa5zu3kjxvq4lKj29eTLIwaTd/PRp6pqGp
JEkXKJWwn0PVgHZepxWa+klVhO1hHsuBfFm4y959eDtPaJyyz46WHhjitUQU2nkWFkYIoBQChc6X
0cmYbqNr8Xlohjp/J8KqaXZun9vPypiyHUJELHFw68NS4OzWpeEUtMtA1JKXo6K+lgKPq+TYqo3b
vg5hN1fv6zrOvlRVu8zn+7v79rQSJ5CxE7chikXx7Hq5pWKHNk621CHSrK9Z7qkvprpAu8Ldbufh
vj2tSKlz1aK9TJRKm/d6KG5GvY5C5IByPRk/m306v5+BDu0kMxsrKosdgEKh/EJZW02IHpYi1Jxb
1J4zSzkg8qV2vuLAYjmV1TCLAOsoJ/woSBIHX6XSWuzcsrfbiMALJDE7GCIgwjbX0+x7zWzzCsYq
XFJFFkIyuz1UkV0krxCIEOkUkIb2OBi3n1EmGaQ2iMqiVbEOMj2UA8HbtksQZUN1jPrR8z0VWCB8
jy+PbhhuH4rgsJ6wArpxro+WqUeFRYNCmlj2M6IQ7clotOhJqydzJ/u9vQrwyqR1xwblRJJtX68k
ODezzOZGC5zcCtHp6vUWMsusfyI0TD4Z2lC+jYoW7xzJjaXkHCKtCgUfTMUa/WWhgTQvHaBRb2zd
Z8Q/wtmfkkZ8jCv0E+8v5u1mBa3Eckq7Vq669ZXjSBG0vLH0YCkopOMTocWk+TEaxOdGuosfojjr
+/e2Vozfo7HS9jqIG3MlM5Ec+f+FJq6OpBPqGeRdNQpMafFlznTi8RCaXkoMIXfOJeBePtf1zf6z
ziDNJsmMiTGuP6c2dHO5RFMRQEEayveVMqS9H7VWvGi+3aHA9i4Sw5IeI01r2xeuS9U56G1sKr/n
ZZJGn5seCmpggh74PLQIEtaH0V5UtMxGs0zbY+eGS3JyPKlVm3jpkH+xQ5u+65D7bUmCGrOLvpBW
ioMMdg/LFJmO35tKdkYfo3iX8bi752xq2t9AQSiHzEYquBiiP1wzHvwsQfgBa28n15BwRxHCN4em
P1S5lXd+m4miOhSj7Rxbe/67yazqlVamk33QzEQzMJ0a0reyc6Znz8rNl7azwvQY1urZUbylPWGT
l8IyX7rWA4KHHK5vi5BqrVobWtrw44X7QeT1IA6F10Rj7BsgcN1Dq3jOOwvzTig73XwpDH2cD30/
K/+KbiBOjyAn/ym9ycPDlGjeW+l252QElYQUfOO7vZb/JjqD/M5dhsU4ODyofrQ08ZOBzGR/IJ91
bR95sz/LUDP8TkeQN7RH6+QSMk7/w9l59bht7H//FRFgL7cUJe2uuPa6xLFzQ9gp7GXYyVf/fGaf
i79FCUvsOQjgAMnJaIZTfuVb/LWp1AU4Gs4bS2SsIJysJkidmGPiomTkR5E9HyZcQYZDX9snYynQ
jjQrNXB5RpUDJDig5lWGT+3fA/+Hn+YiMOrs2iU3/cHT8+pgZEmSHfN26IYnFx2r6YCAYtP4Y756
zkOh95DK7TKy+nMar2UbGDlyJEdcO2LtgSpT9N1U56QN+DgDJ7gahpmfmqxr6ScdihCHzlSV/nHQ
4mo5qUu5dju3183ZAmIJJ4gSKKqDEGE3D9E6WHOD2SPMhM5NaD2BO/iiZ11m+pOjdl/fvkhu3lbe
U0hWYGRN1Gy4S67Plpc0mj6Zg3lRqFoerWz4s6jKPSX2m0gYagwEP2rItGHQJtrEoLG9ZCrfxOU+
TtFtNCjNxIfVXDumtBbuJ3Vx6+jgmmPLt26UvHpRqkZNdgLEm/dV/grMVvkBQMRuePy1WxsKzUv3
MpsuHe5Ypefntd2z1WS4lXu4TL69tLffkQAX1UgNNyQqazdWJtPQIyE7oN2mdSiEOvGc/p1UkdcE
FNrFp7cHu/2OgJxlFYB+sxSc2VzIquiFmlDBuYx6lR8c6GXBXNV7eOqbUYC7S4VX6dACvnlLbqSW
bMUxF8alqzMcL00Rdwlg/qjydr7VzdohgkAmCJfXYUTyhOttadTFGEVlbV0UzLjsQ2Hm8bdxNNp/
e2tOd8Dvd8YCz8xDJqFYKE/If/5b53yx6jEZU9fAsqcT6wFBtM5+XLJC1wKcPHe1WF4/xdVzBkSK
UgfafkSzhAub06BMsm5UDpQU42YcKCmOXuSreTlMH70owfJ0yUrvMxCTNH3QhU7N21rdcnyySmvs
gxbPCvu5jonZnlasIdOdlb+Jnfh19PswGpBZKwtzvRpuG+ctDz88CorBR5yakue2VWeQfUpNwWd2
mueyha21kyzfHE6Z97OBJR4JhM1WK22mdxbj4GVfljlxzmXrFdP3eBaFcx6aaKyP5PLre3vqUCrI
2ygIAru63cwiT6MuG+Kae3bMo1NuOpiKdas77dwDN7EauBo6qewstCkgLm1WdDCrxB2jbLmUlRYd
U7j3fjaN/3hN7n11jAUxgzoyP8XVtNcrvD2tUreV0jF7m1/wWlr6bWMbWZ7D022Uy9ib9qXrp+wJ
4Oq7a49UaqDNgiZGWAiE3iY6G6zUbbUoA6mP3wv72Oq/OYOIPqzerhXP7d7EwBHLbEgBkn2zRYJ6
5dD1lSM8EsG8+DwMjntOqt49CXfqAqdXo3/tfE+X4nZjvrpb8OHopUnNsOvzMPR92ix0iAAwJ8YH
sqUCc7RJc4rA7RZlOSdKW3rv3TFUV2mKg/WQyT0753rMimZFZVqTd7E0rfmzX2fnwUjb8gD8Bm9m
Oy6KB5EX+a+m6rWd4OPOnmFo2kBSZx4Rwc1mLcVEIXY0vUuUR/oRb2jj6OWz8b+MQkeNah8rCvH6
eoIQstJO7SzvUlK49iclMv0OXZqdZby92LHT47Wi1ySr4u6mlzarY5+jwuxdZj2qDwhOuUHbTG1o
19TI3/n88sUYgPSE6ih/u9klTjN742oD6e3KTPtFbbF5rqoy+e/tUW5uEkZBqZWrGVQq6GQZZ/12
oJ2krvvVk/ufGvj608HJ46OxdtX0s1gStzsoDvHvyURXBM1DRSt/vj38vb3BPcsxkJEUV8v18EtT
D2o9xB4PZZQeuhKzEnUd5p0H6CZYZJJcKXA7GAMasvwVv02yWJp1QqfEvRToY5iBnTgd2Ll8TQZ/
KFQv81NcsX4ZTS9WepUwHUEJ5NMeyubOrwCVYhK6UXVHiWNzBInBISuSZl26YXStoz7M1cdBXRfV
T8zJC41uSDy/yPR1DVAIT/Q/zTLBivjdCy6leWmWUhLCW3PTZ9GUmtth6LyLt6TV0YwilMW8qt8Z
5c4Nx9VGlEXRC0ratk6tRM7U6K3LYXTHysfD/EcdaamvGfUPbXHe/9DTgwP+zpUp24zbQHVJIz1b
UBOFIzeqH6BzxA+AdPsPRouZmmNGe0TNO5eALPUTq8rmM+TG6+3U5HFC2S2LLiPGd0gRQE7KptTz
ndZedwp4ryt1HdkBCiYwhhmC5yTw1uux4llFVQS3zrCb3bULct5MKXeDH6of55XxaXbyqDjZCNv+
N9bIEXy0vcRNfaVDK7VI9HE8JAa6/sGoTc34Z13lnfimrjmRdoJCbulXjbs4gRp7sfWxYXnnj1qN
U/15NZ35J2GdVZ7LsRqyYET8Qw2HsnfrIF8iWnQznuJDMNiYTjyUo0DH2pg6TCH0kbPsj6LtP0y9
EpsHzVkzzc+9Ic5ezKFywMVYrZ2eG9oZ80GDidEHI5hJNyjKyDCPUzdXfxcOGv7nNW6NkUNqjvXB
UzTr+4jLdOVPXm+KQIWJAvJOqTPxsBj2WvvCs+MBJXl5OWv5Oi9PU+Ugy+s0RGY7e/z25iT7BMAk
8yNJUdjUVsdWHYCiQ61yYzWcnFE/2F1hUOTRUF7P0Jt5kcCcZ5rYe4bud2KWV+Ik9ybZBdCH6z1B
sAtItOF0QblejmhvTBWtSTV/HoZ0OOausb5oUe7GO/H0nbsaHANNF2gzsma22fb5hDjmlPTKRW29
tP2m4mjCJpx0pdyJom9XFsgWFwd5vSUbwpuVhfo3JVo7xmHiRuJzKcYoDaypX4qHvo3cPPF1epa9
b1WucD6NLmTBnVLonZmS9kJDQlac9taWioXrpDM6IoZ9OAzZt3pRzaNRj/ZOFfLeKDA2pXS5vEy2
fKc5t/Fb5ShfpsWMj2kypwfT7N7dVEF7g9ydegyxF12ITcTieYKEpYPU2I1tNfm6U6wP6OzM8UER
1Z6d3O3O5AlnPoicQiEDc3e9M3FgNCdRl3HYxfMQjtg0BePMnixKI3mkAFV/x11rz1H2dh3hiqFJ
SducOOlGFqBdZ6+oRzcONfLJg9e3MYGZeDcaV/KvkVGksiU1fbaY35wOQzsmdhymbaw9mqXb/eHR
2/ATfaLs+vYjfWcZichoJkMwp1ixFW6k8ByDNDLi0MzXQ233f6ONgj9L3T/aVLECV9k5cLcPGnOj
aQP4U0qXbDX6UrfQkijKk9CbXDX24yItDnQJzW+eIIx+e263oQFPGV1jac1ExWK76+O8VlaB/W1o
9Q4tlHX+jqLUP5Gtjj4srD1npFc46fX7SeULazVg1OTltDaud+TsIIvUtJFymVyhZYdBps0X2xpj
lcciVdQfUT5yc6LxneSHGLgSktGAyurziCSU6ndJoZlnLbes/tjTc/mBPDGNiX7Sa1Sc6t5VDra5
1M0/by/SnQ8iRZz4vXSdyH83V62N2rpjdMJGVB5leTrs/2SAp55SvdiJv2+vWipGcBW4zdGoojhz
vTyLx/M4erl96YEsQIKkr/SZIGGeDoniGh+xchgucynsF2Em3d9vT/LOuUXOF6wEks+vhavrsV2z
zO15QmiA3Dc9Zb2t+lT9vJ39dmcpEQxhw9HqAVWzBRat9DdHAUP6kqaO/VwuKk0LGNjTd+gm0Z/v
nxGrCHGRZEbiLa9nJOZCJyiwHSpOS3WMq6p7agx370a/t24IXSCEzBBUYTZbWmRzJao5cS/NQK+m
AYRAuGHuhTd3ziklWRrx+MJJBb/NXDoD7FeH0j0OM9Nfilg/zY0UWiR38A2BmOb7V459yMXANUue
tnnyk6zJrDUe3QvGve7DUGfGsVGsPYTDvb2ASAjsKfr+6KxsRmlGvUQbU9A0sJz5j4UukUvC60/I
Qvz39nxuMVYgrFCCAsX8yqnYunB65RTbtaK7FxOPi8ZH/KcqAs8d+sfKcoY4MNp8+l6P5Jk+gX9W
A0Lru/Sg2shjHd/+Lff2Cz8Ddz+Z/4LJvd6VU+1WfTGs7iVRFI1sL14Opl27D2+Pcm9teffpxlD9
9JBPuB6laxMHvo3NhMds9BV76s9FVA2+s057+de9rQk0nBxWqg3Q+b8eKouMuWkMGhNgIts/Slft
L/poDn8ibKn7bq17n96e2p3nWLqpkjaYRDecuevxBn2ZrKJoPNxE+nWSFAzxUK8aSIqk7r/QnC0P
ydC8W4BfyjWQO0sVAjokW4Rc2mm1Ns9SHMXNkDeKBuV5qsv66Noi/h/uLdkEp1VBQoP28PUEJ5iZ
URJx+taRdmms9c6hW5s9B7p7+5AeDIBZfERk6fN6FJHGyWS17ENt7qYnpcqTIzT8vWjw3uaQonby
3MGb2rZCYnRv46acuR1HdvtUpeNLmtTV8+yo1UMcV82/b2+Oe/uevFiKXnjU6baib40uPHJfDnpG
cPWwxJr1dVERRrQT0zi9PdTrd9gEM1SPQDS+9gCZ4vUKJi4SStGqehfDmjGK4+cUL4PXG5q/rpPZ
H0rHGcoPbVtrie8qBjqJuhCr4se1kr2g7md860e70p6WPC++elZWfItNa/neIMHyvYrq5QXWSvwj
M/tMPdSd8ielUP1URhmgg86bmvMUCWt+MPumKI8NXtDo7ufF6hw5C9p3s3B7NejcrMdxJy2prWl5
ae7g/15Jb9slkFgfeh5IMXK/Xi+BE8PcHCLSGb1IXE/4RTGrg5+1BoBfxDIsqky0LOf4p6sXtvFX
gg26Gxi1ZUKiTAE7XFQ0YSveMIAan6dissUBI7P4AV5Gg/lRW63NKeq6LHqs1L5LXsxCKf57+zPe
7hjJooGmCDSL8H6rbdPCVRYdTaKwMez065Sake/m6xrit9TvXMp3wjuUJ2B2yfq7FB+4Xi09cSpQ
0FzKs16ugBn0WENQcpof2nqpc79JJ/dxmJfxqOl19P56gUFhmQsaTDMlxy37SkUfa22oYl/cGqaL
lyE8QID9/jiF+IT2DeAowliQdtdTzHMLYtIM03zO55UaHLVmsBj60JdBVqUNgetQvL+VTAyBQBYS
T+BRb5pGjlO2azXHMBk7ikt2V6XnrBaKPzdYnL29WW6vMxDaXGMAHUBtq1vyjoo3e6ni3hxmNIsA
+y/dEYzm8OjWsxHUeTHvHLDbSxrAK8BslVExL9wCo+I4Mr1ukctZzOMxoawaYOe2F5LcmRW9BgTo
6ApT59l+tFpb1HypkyK08nTBodM8LwUFurmMToo7OzvB5b3RgNFJAVKuDaSJrrfIRJxce3oNNkPL
h0CobXbSKw0BeE38ZZdWe3r7k73SZa/vKNSgoZRA2ZXVgq2iZT6TbIl0KkPD6PXsTGkCZJUCga97
iEy3zMKiq+vmaTbhLfjzCv0gmBbLMw+Jmpk/8WB23eOk1l1xtNcWZJHTLu2HCR4G6OM8m37VqlG3
1E3L1KESWs7lr4VAoQ3caeh+mg3VYtQIBuerpfEyBeVce+kfCaCY9YUgZmkDODG5etRz5LyOtRIP
n4fW1oQvpkVv/XLmdjoYYl7/idnoo7+Ovftig1rFYVIX49fBNOE7W6Ru2dmu4QkHO8vH19isHlka
WQeRujRy3Txys5Loq4nbdkgHIzloxjoGZV2ux7dHuXcJS2Cu7C5TF9hKmWlAW5rBElUYK5b1VVdm
91s0RfX33kzfzUqnQ0DTlb+o8xGTyCP3W/dJ92YuJTFUoRrrlo++QXa0enVP8uXuhAgJ6K/Sk7iR
7UudwSuAaVbhgkz+CanO9FiBKDyVw25CcW8oCK6ShIB0DlnF9YQUxU5Rf2qrMEmj9azgKYJArMjP
DSSMnc905zoiCZX9KolNB05zPVRSeaWSKEYVItI6nFrbjU4mReCdLXd3Qr+NsmmCUm+us7qcq1BB
7/zXMAGh6UZHO8/6ku3cr/eGoq4nAbZUd27cUrq06lTUv9kMXf8Z30j8+/o4OczzuGfQdG/pfg8z
NkF9PucTEEPCjDjW8ws4hPRQeIr39PY5ujsK+xr+JanfDVEhNhJVKHjEhwZG2T65pnqwldQ9v38U
BgD8RhsMYaNNHCPGMbNH3ajDorCjo4I/0bHtqz13yjvfBkYL0yBWofi/7VpSMkhSUWlVWNJq8mmI
Tw+l234WkVK8u8GAhAygVXCLdPhJiTbbWqM+1A8uh7Wax5QGqRY/xvng7nyc+xP6v2E2WyBK3N61
OrUKR7v4R8sc/YEkYPLR7tpziLw3EngIql6wPA3EZa8nhNZh3S6DUoXZkLonKEpNf8iM2HoBYpi5
O+/5ncEgQJLkcdOxw7c2Z8C+0qxo7SbU3WI8pykyKnUjih+NcPYkwmRosHmM6NgjaiUfI3af3P6/
3d1OF3uZJxIRSikO1IZn7WPfL/ZFLLl20MvUCgu3NfcCiDuDSm1vqY2qU2bfxCt1LZzYHXsRYgus
jKfejqMhSDpv/PL2qboFJOCjRqVGwqdfS2LXkyvIivR2sSsyj/ll7gRim+rPvKmhUmZPWW2kfrws
X7Ds/vb2uHfuDFkdk2gktBIg+1yP63bKMmdRV4dUrco/xTKkL/juVMedUeSlcP3tiCPAzyAjJzFy
W6hDaq9TkXCiw3RJe/2zXq12fGhMLnpqi1XTnl01yoZPU2Mk5vNgAQ/0e3OM+4PHWzOHeBhnyQd9
pYnx1Jf67D1XYzy2n2J9SOvnNUKKzF/nNelQ5x/Gb8ABxd+el2XxU22ucXmxKdI6Z2PAQx77UKsh
jIn55EdPAMAErgcF6qKCxNYO6tSRFk2DGv2VTGZp+6q7xP8644xXktaMtfgyOc36SbfKYjythal8
LihVYTbbZel/nmiSMbCjTP+uNf2UBK0z2cNOHnl74lhKMEgYGEks5baLoiDPS2e4qMOlgDbuDHZ/
GCy4DXlu1juH+3ZzXA+1OXFJsbZ9aqZ1mBhOfsTovD8K6L3vPmKMQlFborl4hbeVFDHPCCZ6ghw8
ipWzlhnGocEd5n8Yhao2LxecZjwt7euNPphDkmL0JrgkltV5GI1kblCWWOxsZ9Hkf2i71bn25KNC
Qko2fD3QzFaLrJatHuVCO7Tu3AVinnCDN5V2eMSdeNV2Tte9HcENLJm7lJZpElyP2LlFOvYkvaGZ
9O4/lpOJb0bd16pv0YrYWcbXfufN9ECb4rJDKHjD+nS8JDeUvhXoBQgL+z4r75pPs9sky4n0qf0+
aNHQfHUXlKaoSNlaFXS9ucxnK3LTP0VaNqoPD1mtArcSmQdBwF6RL17b5EcB/cI7uIK39wA5Qzdo
rnrWeMj7tZi+2uZYOH4/9pZ7SlZ4Bf7QV4v3mYs7X84mcq36IR7iHkIxNbHFN93UMs99bLeDX3OJ
DgEOzatyiBvNWXys/vQ6qDAgi13fpUIxPKrOvOaBXiVZ/u6nHwIlrEOElsC80Ya4/j4sgnQsWvk+
adocKVIqx9zLcp+Hbk8E4c7mo+svgTAkuzTiNzF6DQfH7htThO2Cx0fRjahCd8ZIZ2pVz2sRvx9c
j+IC0vIob0nL362kmBPrCb3DWYRWVuW/VoTFBr+Jm5bGtZIqe1jkO/cRU5PK0AgxyQ7i9UKmKAfZ
Tcpoqrp2B4hj2cFJIm2nzHMbZzAnB3As2FKJndhUsTwKLW1OKB3ONGs+s0nrb/kgpoBbKvcnI16f
28Qr/n37hbxzhmWe7QDUeC2ObN5hY1pzLU0Z1Cpm3R/VYuAMuP+Y5bQG/8NIbEPiGTYJci3Xi1h5
Yo7qwRVh3C/A8dCxENbHtMQg6WimPC07m//eNyPA4Huhh06xfBNAUa/KMhUtn3BVp+hoYIL0UfPW
PYPIe9+MBpR06pb8s22nwcvMLLLKpg09oa7W3xbUtMkvuhS30Kxxay/E6tt0jwoR2B6I4jZyA2BI
/MTuhwxEFn69nrm24jg7OW046mP1V877PMe+As9Q8ZW41nI/qboeYaMsy1ffiB2l9dPcSOydZ+fe
BoLoQERAe0qKElz/jFbX6mTsija0tNo8Na1Zf4omU3y01rR9fHsH3fukNFhI/ahvSDeh66H6FLF5
bGDaUOTeGJ1jK9Ht0xyhQHB8e6B7txlGjRKZIGnF2z5mO2iIi1sWXxXy5lNcKD24EDGKJ09f1m82
cMsd8M2dAdFBoz0rT79s6F/PzFbWFXJMJ8LMGQH5GOkvL6ly343zFIzyHujszifjkqaSTJOd+W3r
yVYUT0AueBdqxRCfklwMx7Tr3E+DOe8FjXc+mXwPaPZJ0U0QktcTazJMuPSJ6wXkIMDmXC38uRrN
938vxBF5fkBdEGRt+29lkWoTfUVeH17xL9Q6VjpAaa1/sKbZ/gNZtj16+21PhdrX/w247T6vYCJQ
bLJF2NdaQSySfKqL4ssKmBtE9TPYrf+EZ+10oO8tJakMmQxdB4LwzWs+pBVL6DhMclW09rAsq1ce
kFbS3l8C4TKRQDcQQVRCtjenZkRp1ZP/hK0HLTVqesWPhFYdpkXs1XnvXJ8MBUYQfhZ8iq25lJIu
ShvNZRsOjUEv3VWnJfSiPH0smyV/WjK9P5ZqtAcBuTcqmSe1CuAzUMM2m9KJLCfK5qQLq8WJH4a8
006xOfWnQTeH0Bw78WBP5V7Ecn9QOjj0/VD03JZ7pjKPPbOI2rCiw/HYinX09SEypbJdG6QV725R
73aObk2vWVd0zQHUcGtSJdk8EtpiZEDM6i4cVyHaU6TkzaPLUn9Cbxzkrl13FQIURRW0qpGDqXbt
PISQhBdbasE3f/tavXPvAJ7QYHnAT5QwzevLIIvhjvBk82MqG6CGmIMekPEhxjJ2B1Z7Z7HR9EPs
ApYaXOft2xiNa9FOCN6FUzcVP1NDjf/CirF5gqWfvXiG0hKE1PH57endOaD0zeiwIs7M2dlK4phi
JNIw6z5UzDX/sFaV8wSfvNoZ5TXPvk6EKCMgOSsrNqj2buemexNGnCaraIumPZazViCO39qINeA8
ihdrBmu9WIMiT/snGpRLUPbFEuhFNZz6ckAtDBHW8n1fFmI5/gmywSxb2ZQzN+F/t9qTnfXOcFFd
KitG1FSP2eolF2ta38k+lEMBPCdbl07D/LEZKm1SAKptOl+QhVR83dNin3/bPr3rW76OItnyhACs
M7Ju11u1wMbacGYxX1SjUA+JpbYnQp9lJ+LfIhkYRgrjwVrhIqI5uS0tQlHI+zZN14vRUQUOC69J
2vPULg53IW0CUO5a19UPjVkZ5dHGrvRnqnT2iBnOOKBVQQvvH7vI1upTZSRrUvp92ts/cvi8xtEw
KyfEsVWrjzkkjfbYxarzTmsZ+fuZAewx+uBYlmxLKPRTXa1ZrOVSzTaVf7gYMb9hAJVVGsXOxn+1
3vlt48vBONNA93iW2PlbJVyPSqip9plxaWwNvhgVshb54AUdEvYBfX4b3biuyB4yima6X2jUh09Y
gqnioOlZPQS4CFn/dDxG/R9T2djpx1jNxzwwRZUgm6rE69lbltHxc00ZvvX6JHLSrsJudb/sG9c4
dmnf5t9GbVVEYFpDr52MBLkSxl6yemeym6uSNpeKfg4WRFLrC9T+pjnQRDYlZuypwnF0kZIYht7v
nflHt+rDTux0ZyTZVUFujwoOLQ/5z3+rbpc91Hu31LuQ0pHgBVb/MkVLqyhWgrePlMN/aPP54MLL
igM1N7iGm6fIhtGbNUVuXgwPcRf4PFkfrIoaHwo9sj6NRlr+XVvtO11e5KZB0lrCqA2mRyZ4Pb1p
QCNFaXTjQgam2b4JOvK8wvorfbPbJeVsXoDXwegQQLSHyUGRVC7Bb2tpGV3n5dlqXpAMM7iVkzWA
SN3uNI42yQKjSI8NXgDOHZnQdkrw9XXhpI55WZDGfDTHJP5iFKb7bKXa+oD977TDP7s3HoBOSebj
iLMZr2eVFt6MygeiCWka2T6wpfpJs9Ps0Rhi8AZVuyfYtwmuX+fn0nDBQYSaFYS+6/Gi3utqdKKs
C78o+YHS23RqaFc91hAV/Rp1ng/059dTh3L9zjO2DZf+/9DYs7zSjoBebj5gV+suJFc8BIWStj7H
Mjn30fxvh1LX45QmZdhqVho0pGTnPPIqXC49/B4W1v3ts3JzKKVUmOx3eySfuM9vdm1fQcNuqSFC
ly7sE4WH+RDBOwmUpt5rEW/KCK9TlkpviD5Jsa5tUj12nlqvIrYuLRGbXxa1GqRlXQXlVKsPejtc
hoGBl77E/S+p450qzZ1vTfsTzg5YGRgAW3vNEt5LYfU6PpT1ah9Eqo9njhALa2U9QkBNcoTHjuxS
Piw7994WnS0nfjX0ZpsNTdvZikjsSyvEdOy1BcmRXLU+mnrjnFYQ9oeIz/40TtVw6MQQn834nUCr
15/AHS81t+A93xBxTdi+eeNm9iXNSvskNG04JJ3Y1fqUj8X1zUvzC7I6rwliCXT7NgeKgL5G41S9
CM2endPYRhQZeoEN4nFME7X2HQQ+G1/vUu2j2YlxDsaeztmh9ZyyP6w2Rmc7ueztZ4dARU8EBXGy
WX3LaC10pD/7wlAvXdJcVp7W+cnonGfiZ3y7HetDhl7GTqx1ezdTiGCfy3UGeLF9fsBYL4hzmixC
aRVHRU00HyPDeecGuT1NXJEEqBJuSY9iW5de80LQ2ouMyzJY02FohvGxA8sbVEUUn2oA0ejcr81P
dKooyCfjnkLdnUnK91XimQzCym0+LZaV0lVampdaqy00j7w0dAA07Bydu6PQCOfeIYV2t/jASrPK
tlAm80LcrT6x6vnXLM6dHUekV1zPZtvSoCMC4p2jRL2tLDa4CSOp1zgXtfaK8SLSXIuRQBPA2vBk
bLrqg640nfWMcGMfPy+Z7c2+mVTxv+7qZNFL1zSDys2VmTnkPKdD4yA5oMFV/1stOIo9KNAIVcsv
28j5moABXg4IAaffU9VF805YlgBDquSl6rwIregmP10oPB1Qysj+Vo1k1B9NZ+gRLFBqe36nkCwX
A/c+FxTr95oebO4mKwFeN8eZeZmFW30Q6JvDpXbyH2+/MrcRGS8YHRsaKSh+cBCv7wVKqWaD7IB5
qeJo/lLma/8ldnvo8qMwjjSex1OrlGPw9qB3jj6eDxJfSmbF9b4Z1NRjp9NXvHMbrW8edLtUMDM0
jAfiChMfOS89tp6bHZJe5HsSEHf2LZ1RHlQ6YtQkt6+7XtQppjw4/mFNNgYoh1lBPpR7grH3R+E9
Q8CZ4v72olF79ilYdOcyj0txpDNlPuG/tleifuWsbU4HxSRiW8rukmm2yRBSrcUSIYEBliExiCuM
Ah5z0nBnmtvuJOws/7HmqvEyT2r6xePT/uStS4Kx7cafSGgvL29/1TtbSabK1OYpzlNX3ubLosD6
rVMwrgSy+kRX5LnL8RJyIZEmQzR/8BQjO7095G2MRD1LsjphXUBp2gYucRw3FhRtdNAqJXruB888
ppPZPVTmrO7c6reflK9JesTXpCKK4tL1QUkHKxbEgsqlAPFg+8vgNHpQOnam74T2t3Pic9rgYaA2
8UDelOvcaKY51ikXpZ3nHyW5fu47otX/iCZvT1f09iDKrcNDITtXFJI2B5EenVp5q8tYUVY5B7UY
zcovc7cWAUCopPNVs027A6I9i4Ggfqa/03yKS84C+0YiyJ+g97dBgFevaxdrVRxiN+36DRX1YJ7F
9/fuEgZBq5Ukmm4ZhdDrT5ekZd+bSEyGTtfYfmk6/VfooOuhGhJ7p4lz7+MBvngFJ3J5b2kpmsY3
q/EuCOu61B9arB5Ooi+tpzqJtZ3jdnco3HyJnjByIA28npUBgZGUqIfuPlSf2tRsHigl/7E6hdgp
pN7ufORqQEZL1xCASdsnovH6LIk7Lw77TlWee3Usf2qJWQVvf6Tb24O3DvgZWkevIj2bjzRE6Zyj
J1qGTulKm9mh+t72nfjVeFb3Ye7i/kWgELjzuW6nJl9ZrispSYXC2KbdXi64hOV2ClzRBcsEY4i/
hWXn/Hp7bneGgXLJ8SLCZ5LbDtgMz4GXu28wnevoaxRm+mHgST6/fxTQgrwHnCPifLnCv1UeEkKc
LBKgY6Ji6A8NUMxDUWp7JIqbbUfwTFAEjl2qoQPbvB4FDVlJ6FG6UM/H6FDYvJ2xVuQIc7wXufxq
AgE6Wha/JHd/ezmAg2ubHEDepR/7/ouxWs1fY2O8E9jxOgrhukmszg64oVGT+44LGT8qbHE6falW
lGHX1O53ItmbLQB4BGQWPhooXBEWyGX97eN0BDTcQ2i19LNWB2OTxIG37iog3X4cEmnqTvyP3hZ4
1etRKgRRvEVAtUI2ytCO6WrnZ6/0jCnQG9xC3t5v9wajc0YvByFACWG+Hsw28VTojMi7pNOa2I+V
q89UUqtyiXwdZu7OJX5TgZJOm/KVoCjEe7F9fxtlbeoFMMPFMoXt20WX+7WVHJW5/J4s1Z6w4r3R
MNwjg+LM0m3dnKV5VJDcjtfoApJF/2tuZsw880Z57MnsYt+KrXe2r9mFkltPbZv6By2NbaKjDoPq
KUA4QwNEUyCKtj8OVrV06DH3TXUmnnynHJ8cUfp3AdSChUA1fVMRSIvY6id8tvHbHK1/Uf1QXlrq
wF/e3iS3+16eKXjL3LOQoV6rbb/t+wK2rUYrSoQoOulfvSYSf0IvEg//yyiEZtwUkk6xmUsFCQnN
KyAGHmz7I67UFOjEtKeZdvNEUR/m48j6iRTc3FbksAfDC8Huh9CrVudjrqbiOOJj8GRkGD3l9rQc
i0Z7J8CSz0QWSHOc6AVFCZgP16esMFtLQSd6CBGrK09anWeB2g4IRsMcCN5eRRntXaUTm6E2V/tg
0fJq6QmHeumuXww7M4MlkehvzUiDtJjzF29Jisdcyafj2yPfZjIcMtnTISUkN6MGeT1LpP4stLv1
IZzHLnnME9B1pl3UweDmuPtEaH+P3erXXeScRaeMCJ7DB+rg+4KZ9Au3K3d+0O3dRsBIN4tukwad
YSuTySI0azsPU6i5uKmA3VQ+OqlbHWckrHfi/Tu7CpwfEGTZz5Wd8eupI6IqjN5M5nDssuIMV9L2
i36cfG1uC3yu6uU4isTYOTB3B8W9XTLVMXDfUgvoLUyFguhOiDlm9RQDEzvljTmGFPrFi4N0+a/M
zfb6MDeFMR3YA3LIvBnU/W6AQCQycdnW+RjaiVpmHzNRWT6iZf9G0uRrRfP8UKDn7Q8AhrTzaDm7
Iq93virBpXRuQGZL1tWvl9qq07Fr+nhCdy4aTrOzpIEYY7KcIZ4fd3a0PJebw0RRU6pROZKSvCUR
jR61hXkxJoyn4q7yq7h1LD8e0uKTlkt1GyObo58Vs1z9QdMTJSh6Ezn/dRRUmKI2i62d031v8rKj
wDeAa0S773ryzUCTG8kRXPhK7P8ca/QO/aScPbVszztzl2Hzdu5sZQQ9iar5c3OabWlkYg/pHEai
mS06JM2nrPihF64F2bbJ5u8OCw5fIsVs2B8xLvEt7Lx2WlbavQkb6CASnmA/gij29YRVOLZ1OXKw
9LEDQ5d73nBs7MR7tvTSCtNY+6sxdJSm0npOv2e5eEz+H2fftSS3sWX7KxN6x7nwZmJ0HlCFQpuq
9mSTfEGQVBMe6ZDITHz9LFBnJDba1FU9SBHsJoFE2p17L2PHD2HpV23axmKXuL2/oSVUDvKaQdfw
SPT0ymIA4wXDAHEvrIX1pVQa8PGD1tY4GKUbXARIEwcbhnx4lHaBmd20DviDywq32vqQKapT5OdL
c6T08lojcGYiwFkECJC3ed5FNYz4kska9R6nENfbMIacYx+y4txpUIqJk1ZuWGn/4BHvvqh4hGbq
+zPlZZiFaNhHIRM7Pnai9ZUFAsuc2R22oVpSVDE7feXCiHPTI1o9Y5Qd+dpXzjfMA8wFXPZQWFub
0fcUZg9R05g97ytxbrOC4u7CQM1IfVNexXZPUwjDiz1F7Hfs2rQWIFvOcag8gLMIE0QkPddwwaJu
qoJXg9kjL9rvBPQKUFWJYePSWPTGKiCA6Y0BLDQY81kMgQRO7hNbwAmkSaRwtwQOhntvViIvO6ky
l4dfBzKTjTfQYxHHsi5Wq/dPLA8inZ9M+eeTIraUcOH4ARQexmYnIamRjo3vH9kkXpl6i+QwRh/r
E4X5VVzj0cmhpKrNHkZ31ZXlugBqDKUDa4HZz6RqDXTWAnY3yZZ/66JaPr4/837amr/4SkjrBXDU
AaVpHf72EeTRKc4cgEekzmcVl5lrVxaEI6DJy0kh770yaR9KbKmbOAA0Ly4tmlZd7e9qbUXbyERe
asrA2TSt0FmMpOqRxfHKGQ2yOIAELtQaoaa42rBFDbl82P6YPfw/58tBmfleJ9DoSSuPc5Qi3UJ8
6jrnyEV1jS37OVGxJy26SoDYIA35fPg5G4dxmozZKyuhm0DyNp0qpa/RzjvMXZg/UjJkESmSrR8t
ftfUnh4YDfTFhDwjEOfRMe2LV9YteIKwcweezgaibxWXCtVapqireY9iBUrCtppwA0wsCemGsdFt
zngkdl6HAomKrfbD+xPltVFAQgV1nRCT5AXlDSlSyV3osuyF7UxPxoModeQh3hcA4qa0S6pD17XJ
KYOAXBhUMSBYDUrBanVAZ63z4ANm9nEk7b2JHSx1KZht5+3g2lBQDnB6pG5V23CC63T1wQKHczhv
oaAXQPS/5SLFpSv+SGAe/+n9Dnllz0bkBBENNA6oOHc1GtDMKyIIVJg9sKwQ7WgaUNZTp4pQ55h5
edCeHsWRs/K1HQmVBYRswER4KGI/n5JwdrUHK4Ch0CzgpWHpLryb5dwfyXO+RH5giwbcf9mcl/LU
Ougfa3zbUDCzJy4y8NsijpPMMSVicUsR0ZwnEXNvB0b9HyEwAz8sCJ2VOw6qEfAf0nWOOaK8uhIB
lg1xUoGYC1Wb55+tAx/6yBaf99xrQp3V1A79lCpoqm4EVJd2dosRjuEA+T3x+2aExINrf1GR7g+h
5CUkAWFt8k3VETfHeuqV0ApxPIhQuB/h/+s805gozyqqcd4XyvM/EuhL2IBVBXM2DT7iiMAx/T6R
CXRKoP/0rfVpPkOF67xOSqS8JLiLjzOkBFKogEWpgKDAkSvVz7rF880dBCpoysDkBSrtiG+e9xy3
dZc4Q2/vXeRZ5YVMCut+Qv6vPPOZj1wOavTt1YB91ElrK6nvAz0Mf5DOCg4shJEsH416gA9zorOF
ooy/L0YQ57njX0YWFEYBkZGFPBKdvJzkz9u8/P6XTAlU/sOQkwptNlB8EV3ibSCCmJy/v3pfjhze
EiHcQt31lfqnEeWCIy3svQecRbNvcTyqLB6o113bM/Wazfuve3mxx+EOIYAFqQs4IzSgnn8VGHpJ
U0aYw9YcAUvpjdyjODZreM7McbsbR36YRqFurMgQBEPIKC44dEvdd9CVIXAQ09AQf79NyyufTQ7E
0LiTIMcGGh92ldXk0H43N4XrzXuAQRRJp2HoMgUkDGzNkFS4tCIyRRvuDa29BUyklg+OX9Gv77fh
5eVkaQTKzzhQFqjZOnnKdYgdG5oMe0KhR5qqBp5daen1u7YKNFKbvjXtrcDtcEeL9aaFmNU5hK3i
LKqQAm1GC/kRy3QftKnpttJQSH+/fS8mI5oHzxwQbaFzGKNKtxq2BvqexTTa+w7rtk+9qumCFGIv
nt6+/6IXZ/vyop+iZKAfImO9mh+xbbVzDUHdPVFdh0Cj/15q/Whx64kFZAtg8y60h93773wJ+0IR
C69FXg3wQcTjqyMsLDrYSYMLvTcOYOqbUVryQ0B4AaTIVDAYdGrJrxHzWj1Ab43XpHPvhX1qwL20
j3z/y0MHbfHRz9hKUfEF1uN5TxuvGlCkMfae+2PCrq0KAdSFg1P0ijVDmex63PuarQx9XWTAkNEA
qv/A9yAUlMAdQhfYf3y/d14ZekTEuKug4LfUeVbxX0mkS8EUcfbCG9llkdjytglMcux2vqyy1SpE
4gnxN2YXptpaBdKRQmqCOHRvlAr/CMcB8PpqsCa6Hdoy6DdWZVh9YcPbwNky3MqLzQxnjC/VmJgk
1dKgwJE2g0th2iFAVTrGZvjJxXnWPqRdkb8BuRK3IEyS1bggB2YhCpjaQ9M7XZBR5RjrxoXWVuHD
1lHBh9xxJ21uBvwMooJJA0O2XREhFL0kwBa3mR1ZhmUdoP0g4betzc9YBc/HR8lKo7c97Tv1sfYa
X+3cQFnWfVfEE3uKDZnFISnqKBjTxq0Z+c68BqWiFLI0QSC2JbyI+hk0OuUN23IQcLoPzdzqbyHw
FeUVg9eF3A9j21tHts2XWzlOfKSOEArjWIUMympi1DTULtNlfYhb4wJCCMmfP/w29D7ruVHAZ04u
c4CoDhIgnn2r8T6ZxoDhzr2y6bfu6FT9PagxzDuyVS0D8XyglhQb0JNL0QvTabVVgVFZNLzu4CUW
VepaBOP4BVUGrGUntFRyXUXa9mBfAzvCs/cXyoutC/ktiLPgwgRoJZAaqxliG+SWysGtDrICj/mM
KVrGeQcZNliK+awDkjEZD6BQlQwO8tBSPTIeL9YpEqkAY+M/1CRA4lwdY50iCJzCsDqwLlEshdHo
9OBG5Bg34GX3YvYjHMYhvuinr5HmEcExowN7OAwQKY83nkwUv7VbSLd+N3E1/ChwU/kKtynYMbzf
vS8iFRzRKAWA3YPdASjC5ft/iYcWYR+X1JBYobqOz7mVWDmB3XDuB8Q6EhS97MolGkCmH8RR4MLW
qkXJpPoYRRZyMCw0Zy4cUPMK+uDb9z/o5VuCRet+eQ0SXqgEP/8gq+pcwqQgB5t3AfhEOtoSj9Mj
se+L6xlYjcs3QCYDy+JFnmmc5iJp3ZEcpJ+QHCqKMlfx4D9E05RkrmMh7H7/s16EUwuNEokcB+ht
IHrXGCI3iYnsPMkOiPVdeIrilgoDMw+Yyp0J6rC4RiBak7sStEOdQcMoUl9Ewit+jEj1cr4ApgJK
LO5JoKIDe/u8e6c58Rgk9ugBmV1yZjPXFDswqqmTysg5ShN4pZuXyskiqwF6IYzAnr8tcAeFNG3F
DhamVDbwnp8NsUnOptJzm9QB0tQ5Mn1e+b6F24yMGZKXgOGspk/TEt8A6soOpW5CeOY0AMYnTSQ+
BZGlf7w/pq9MVcQjC/wLqBgAJVfvkrG2a2Pb7ODUHhs3vlfC9NN2JTL177/otW5EZRiw9KXK/iK7
0jgwSAT2iMEptbY3HmzI9khNsStXjqgMtEqbIy98tRchpfqnHgQSkM/HzRZTHNdGsQNRuLADW2xf
QLtyvghjhJrvf9urrwLyzF82RgTRq/Mhgm+9nAPGDqpIwn4zG9ujWx4kZXJejZH69P7bkDRH058d
hMAnIoyMF0jfwqReLQAQCTs1wBbpAEFkuB4nG+Y55Bo6uP0exvZk60Ho+TEOrb1lq68NSPRZPyfD
zjCk9Q2izE08t9OVlgA6pHAnnb75MwuflBk2RrfRpio757wCZSsdPKbEBoYYuBi4dQuTNOKknuyq
nPUdNEHHIakfK8fs2ehFV4kMHVzyLSslw+LT2ybdASltfamFH1/zuuIZot0JLknTfqIjqrpW0ZmD
aSXL7CqMoW8VQfFvNtVjbRxGUDkTMivLCjY5Um7xqGnnSutzL5qrsBj0GbUh0abqQnZpzaK+SqNS
8AOA5E65bby4vxu8gF9C9KS9bHVh50PADXYKu0ghmXk9FHGXoVX6EMOUekdla6iszlG81OVjgyz+
PWQA9TeH9UW7pSZp92JR8tnQSonwKgItv76LCiBvLmg4o7MSqGYnHwJ4xjRb4AExPEt17kENkzOl
HelcepaYiHzjWlVVym0K/ywCk8t2Z/oQKeq06t0OIzIPiOzQ3/7ADqB5O3NyUZdWNMCWiEXfY181
9Vmsp0VdYewnxavDiKPZPIQ2qO5nMFvxi0eQ/GoRbmQDZYlgY0tnVGdB1NIfkw4A1Y0rXfk7qJhp
ko/Oomhm121V72ag+xG7gYuEGzGWFs8KC84BW88IVe+gNcbmDExZfWmBIvTVlZzCrJMg3JtmHpa7
ylGu3ozRCI1kNRrtbu3Gjskm4IDppgk0m+GpYithQzd56tjZ2IlquNQJvJ3OgrF29RY3hH54UGAL
jjnqxxO0C4sOmXCoVYQIEOB6Ye+B4AqcvBuaHl5gtKEuaBaxVYrHsWu49eAVrfox+twLPgzYjkS/
8VFxazcOsUWyq5I2mnJA7hFZT24HYqnxYsGQbMMZu4NzwTRkjmoJhMiUjD+7fg8NBiCVZJtyGlK4
DSED1mZTwJI7OjC73dTcFD3s14qapH5Sqi6nqqXygw8i9vy5roSp71gnyZcJZkLmjLHaNNuBChGm
EQlof1uIqActp24iEFTCiiOZ5psGF4AAWi4lT5tWNu4GVuFuhRuh6LovHq0GlqI2MHkynRQqCpA0
b+Q9BJRi/0K2ZfdR6a4EnBcEL3FDgdrzOgApHHfEaxblLE/0BpRYqM4VF6WAqdghEDQKlxVUxOPF
GMAl9TD7BBlRMUbwJKrrUKkdNIdNd1U0RSU/WDGxfyBM59W2CnBrwwKCP10WO8y0MLuwJ36rPcPH
e5GMdFzUNTtbHWDBw7wU3kP+lPa4zcwXEWlsuplJgMR3yOJFSQt26YkoUij6TO15PGtMpBhKNyFF
RnH2kH4e+9C6bKH+Fd8Spb3KgMBQdtEWAdlE/vABW0k+VM1Iqy2bQxpurNE2NlLpUkKTT0cKDGZY
UOemDWL1R+H0pLuyGrwUDiFuyXZKwZ7e9YsYBzx4sg1KxE3VNB9LAKP7nd/405TC9h7uQgUkFR4r
UzKeBlFdyWvYD5shtU2r5CUE4oY2txBrW1vcEAIDzrT0o9vQQDhtA3VHP0rtaPRZZjBuY5rMnDcX
fhv1ctu5PSXLqdUi8A46UmZd6E9zbtjY9fsCCmRJWjSey84lD1x1MLULBQcZ9HBzcqBeBarL0PAC
DMolk1HP1HZvghCTYlMXfQnXZx+Oa7ltG9qfI+MOJzI5I/WQhuBRf4QmIDIOoVWB1m11ti9vYH7k
2eCnKzfZJCIR/R6CB551R2y35rdoiLA+qQns9UPkFLrKBkzw8CyinTdvkUsZ3S2GOvbSmbfzY1BC
eI9geCu/wm6B1PcmEr4JNhFkzxXWQFG4wQZWxiLY9r0D/WpMeiWzSDUmzqnRY7e1bEbrmyJ0rAGb
aCNNGgPNrnLmg26WclxCx3QYxcxujOODHeVoyP6lAxPY6wQeRs7MIjp4PjhN0F9i7HR3NvMeGWCV
0P5jqRHKYlExTNaWcv5RNk3Sb4k9sCAFkl58YRAL+lTGUWFn0Qg1JCgjgnh/SVGQgUNh6WLPrzWA
fpCXo1WfVwY0jBR3IAHKORnAUbK6KTTnkI+rJixuQmDSQEhtpyNQmJ9txn2xYQHokme20NrfKmyT
9h0pKOoVrSamSutu8UqOB8hhprqvuznTJuTBbRuPpjkXrRzBVJKT5WnUVo0F5Tq/amS1Cccpab81
vvTFgVoJPLmwaRUshbpePO4Cj3h7wkGNmNPGDIamsR4kRFd1MVs7QXt//uY0cUt3oS6izxMJiNjC
QwzJXtdmUqds9IsB0lTwkc2hE1G5qcPsAVQVA2/bVLjav5uHeeh3AVp4P4PdLz7T2YGYAchVILFs
sHV0ZGeDv/NY23NPsAPN83BTjnD5QJYOJJ4tqpSizIEOawHcULWhWYNeWFZQW5rU0pQnG5gmocxv
plF/5kDK6B2JIHKymYgzwyJzUIl7D6KC7G8nqHpRDoxpX7ebgdTS2pZgR8d7ENS9T7MKfKjWs8hc
9ZD6BECz87zpI7xNtLgY56mVn8bQVH46l9IS54BERUNaOxroDh4HlciA4m27HLJITb2dKQPHA+VH
OZ8XnZjrT2awI74TKK3WG6hQyfmg/EmqnR0LHm+VXybmKvBo8iHym4GfFdRxxb1GBjPcuDQo+BmP
FlNnSgrIuADKGk+3MF1pul1rxbN1icOEfYIaNGzoE9LW8A1FkuQ70khNtRXobJSzA2gpnrXlzMiV
20RD9BnXP4QI3hh5KgsnaskDDO/cIS9j+NFtZgHfg0wHpGuxJXmkPADF0MNPAqszOgMP0u42RJe+
u4MiG0JBVDumOZsRqSzVZdS0NnFPgyoV2vPn3Kdu2V273gjlymkoJ3GeCG6ci2SuItg0DQ6Q5wZT
H1UFw1qxq+xgCLe209Ip78YZ4Qtr3PKjjjEtLjD7AamzK2TWMripdeYSrnoT32kHVNBUtqRq7wrP
qw9jHzl0ExZTg22j8EwHR09HEnSOYgVo0EvdDaeeV23dnhT42jgablQNjddd7c9un/sOgrBdKRMi
LyhDdJt1ZcWse/iaefHWF6Ky2hRiFBMCPVizJMW8UW7Vma9lIpqkTsfOgieTNbWEbZqOQUcDHHDC
dhanKKnyGO6pm2hkpdpqp7Csj/5clN/KZnTde6ti/NEpHGj5b+3AaHEWgrYBl++qJuaiVrXziVs+
cF+FRLYuTURY6B2CcGquk96HQQwfBn43uiRJzkuY3w0pAjxBM8Dzw2EHcdQKynFe0CU4uKj8GCDv
d+E0Rdicg5o/gq+HHmlz3WHmQ0BQcbXthqD/7ih7CLa6GbV/RuRsfbARgEUppm6gt3J24mGjw8az
Dpa2+3rnMTJeEK/pil1nW56BEUQVDODaW8MIhxeObaCbfdgslYGt+6zCdpxcQB6FYrcvejmch5j3
Yzo7XEPyxmv7G8s1YYwADOHvQXkO87YdbnsmDVtVBvg/0SGQpSNKLEZUSXRRIlPvp5bVuffwAvCa
M5+2Q5RaBrvPJZ1NmKQ+hUIjlgkC4RwjJYst0jqTc0n6wjeX4yxgDaVjD+oSRcA05lk015gy0D7E
TiQ06y9CN6LkHAHHSDYNrJfhfFGM6qmd3UjlzuxX5a5AUX1OQz2GfNeyvvYyBf3f6hZroZlyJisU
gFo4HMW4jPUz2Q9Oqbu8X1RsUlhUQmlqAz3S6darnbb5VkBpSm4dYTWV3vSUsRtStuyLqRofGoFh
XVCGjcAb40sCWGyZIolqweoXd8mm2IFPt1wOiZjtCue4meqr1k4kys8KtdEL4+LSlSMXkhTXCQIq
b5doOym37VDNQqeAjhX8oGuPIPYCjqTJbAPi9dlI4CYIFAdECb1t4NZzdZiIYGzb9GM0b8IGqMkN
ftyLq8UyzcsRwoEAjJgxri9AMoAda+iOqNw20ezf+y1TwyFsFNOZ2yBE+QSyO/MNagNWmDw1qKSN
B6+uApCBlexqAKrsvgQHHDhLS/MUCAoqUX3sExGnELaY2u9ABs7s9ucd/f991/9dPpGbPy/j4t//
gz9/J9RwOFmNqz/++1B/50SQH+P/LP/sr7/2/B/9+5o+Dfcjf3oaD1/p+m8++4d4/n/ev/06fn32
h2zA8Whu5RM3d09CduPPl6Cly9/8//3lfz39fMqDoU+///adyGFcnlbWZPjtP786/+P335At+iVd
sTz/P7+8+trj350Pf9SokP75qL/+/tNXMf7+WxL9C1kLFOqRxEba8ifMQT0tvwnjf4H/uKCQwMyC
csuSZBsIH6vff/OCfwExvVCjUTtcyG/4lSBy+VX4L3Du8UMQN1BdhQaX+9v/ffezEfp7xP5rkP0N
gaCd+P2355kwC8gwlH6QbVslU0QBodK2TsKzCmdkcC2mf1Tt/7/nIlv5PP+UuPUUik5H2RhUXQW/
LmMeKzfUR8prrzcbudfnj28iq8XBOERZxRnndyqc7fKhhDjyj1+G7z/d9Gu3PM81/d38VU4r6ec2
lm0RZgAHifmWYsXAtt5rAgdUUbt3Ux/5wmO6z299zNKIXyoAAtbMjSqHMNMC6KAUxUrcewk29C/v
f8zzEsffH7PKBUbAN9ImMWEmHeofHAea6/cIyOwQgKtx0LkVzSGMcAyjd++/8K0PWn7+ywfR2KZT
tLxw6pJIgxQKFMlmUQA5ps7wPCf/9xetakJxPSskv7wgU62I1AWulIW7oa1wKzgsVY17cGQr2w0T
DLKHqd35DtvZQzXxI6WxN6bH2pK0RyUlaGQZ5X0nWHEX9T2THz02J/bFaOF8vTUl8cIj1ZtVOf/v
r3VX3RnBxTMQJshkWU7QrXLjHJptP2iL/GSbIk6a+lSayAK2oHTaTLoEFpgQxo1ho3XagGIX+nVA
u9L0Uxco9DcuxxuPkx9RoOojnfnWbFltQaDwhSo2Y5ABjBt9suHUlhaTbI5ADd94+pp20sVNHQqP
B1nr1fUTXKYQRFg1AN8n9cwaRUosFVBWBUHW4Sr/0VEMDlfFHJ22za1VHHinGkpdFgAjDNnczIY9
Bt8iD0eiE5u/2npcXToxPA6w9RDkzjcmDLWfMoZ1uz2tf1Z7D/TirAEBtpUPxEThDdSiq/EjeOrW
j9Oev9pqRGxLW+kgzmfi9JkpYQCQ6roVx9izz4scf629NR0T10a/kyix5QQ3yn6nOAwqsk4ZB5Sa
uvL/mdPe369ZLXHPJ0WsqBXl4yjd8WwIyWBn8+B08O6AGYU+bamtweiMTAxmsj3SSG47P7TcVNeA
MScP74/FW321WshwVYlxEQqSHFeKOusEj7x9Cbdw9ohM4z9UOPmrq6JVZFHFJW3jiMY573xzbvWz
fZ2U4F4eKaC9sV+sBX9IgYIgOifMJVCwOrUb7X8OZ0Kz9/vorcevAgs5RQTV7DDMpw4jMHZln/nS
io5hat96/Go9y9obTGcaoAfE1GIMTKytVNgGhpSntX+1ntvEQu5fo/cTp2fDOXWCQeF2Adfjm9Ne
sHzZL7FD5BpPOJYO80RU9ccoFuJG1yU7Vh99q4NWCy0yHKQVCG7m1PPH+mycPQ0sfwuq2GlLbM1j
1TWwFaPLcWcWJfXPRe9OcdpI6IsceUGMjvi7DPr3/F+tMlM2pd0rDDED34xvmxIX9JvemqfwohyL
vs106ZrhU9fH3hc5lGo4MQxZQxiBJSwiMitshV3c0YsKRZ8IkX2LNEoWj0B2LjnnBunFugopAJ56
LqNt6CuPAJM8HvXoeWMEw6Vffpkgpggt1OmsIu8jS269WkV5HHXekfm9wiv+1b3haoFCT1bD5oQl
uWfPnMDqF/DQLCjmuTujYICb61L05AdFkqk/82fkn6805FiGw2Ju3XyKWyizHGnKWx+6Wsvx0ASU
wC43p1EhvE04J08UvpfstKN/7TvZcQhmIbER5RBXUnk5On4HYG5c/nHSOl7DmqQD80JkjP28pDr+
jEoTvYKsyjH+8lt9s7oAMK8cGgtgtzzocJNBBSFGRVOiGClOW2VrqJSoGYphmsc5IPKFex77nNvf
NHWw4ip30REcQOXrUxcFtvI77Wfhnjgsq1DbU0OHScTDHN6PPYxemCuAyAXz4MQdfA2fmCHYDRA4
jzLJAicLzVRu55AcU8B9Y2CC1ekcAkc7NDBTzeH4POYzeIhpyGlzZA966+mrtR86YK5p3LNyIEb7
DcpcDUi3xD3tbA5WSx8XERI7NZlzF/dGZNKdx6H0jwWSbzV9tZqdkAIFAEW2vIzMeJCofOB4ZtBo
P23erCXCUNsaoRlj4E9a9Mk5ILvttgBpOD9pNQfLV/2y6YLFGNCxxdPHwvU3ykPZTPROfWLbV6s5
Htw5niIMqzW61ab15ISUdXTMROatnl8d+ajDcIhtijlnDkpAIhlKqB/68+79nnkj6A1W63Uogmqe
HUvlygqecBNsJzi2tpAygV/NMf+Zt75gdeR7UzQNTVuo3MPCvUtG0mQo67an3ZDXdOERpBgfFmEK
sNMgPIcevdyi9HniduOvlqwz9gB8z43MS9H5l3XXRwC6dic2fbVicVAXbet4Y84IPEU3wAIIuFVp
1C3eH9w3On6tzAT3GNFaMzIvMJnWF+1YjntZFMfU3t96+iqWRn4UNVwJQhuXpRL3nrLj7jpAFe8Y
xPitFyw//2XVwu0KhtiTqxESynnT0uCzScwxlslbD18t2qCxWj+OiymDHiJgcUK6KYP0wGnBzxqO
7dEGvN8mntDz1mfuIr4bEn3MB/mtpq/WbAvNE2vxFviz6b7L3DSYwlObvl6tQVzIuHKmLFFIGrvL
0+FxfuLT10Sz1p4oaud4uga6bQPdGAmPOyB1TprwP50Jf5kxFdgQALXYeLrvPrHa73ZlXZ6YbFqr
ILS67+K6xMOTWfZ5FyUcN6/wmCLJG4O6hp1rYDCBp2ynLBgLVCadCdALWoynHVFrXTNoRrsD8WyZ
wWYC3jFV/SRhZXpir6/WqYAFKDQCgPHpW0ApQEn5bE3imLXvW/2yWqeARXLPVNaYRQCibIWuvwo5
/zPm8l+3pTVlnYlEw41CygyKxBXgUzUsI7n7zyggfz99tU4jr7FK8FbR9EQ6B4HyyE0BpNtpJSpv
tU61BJPcx5Nz1NGBDJgH8E+21mjF4rQ5s3axAoko6SUtp9z4/QCBZaABgI50x+8nrdW1V7xTFy4n
usfJWkCHNmmEg2p9c0w7/o1ps+atSV5QrzSBzMfE++I07i34y7enNXwVCmvYwPfGWGNeV9YVtsfP
oFmdmL574ZVd10C3DNGYN6qKt7IKHkhbHBNIe6tPVut0gOov9A2lzGFACHf5JtpHLjvGM3nr4at1
irKwokLHVjZ0+g8gwB/hf3yEM/PWo1cRcFyr0sJ5bXI8VgA34ooKyr7CK0+7lrmrdTqVAcT9fT7m
CUQHPvkj9oFU1PM/MzH+axtYm4VK1rl2Bz/NvCd83hIdfatqeswJ7o2+eeHAEQM7P9Vc5oEBVafv
KZreHqu8vvXwVfCbDKEP3bMeaG4+Jgfo5TqHDho4jyeto59SPL8c1u7ojhyWSpiOVVGlXq8+RXF9
2pD+lJX55dkAPyfAObcy58HkpU6sP3csvjmt3au4FyrsWtUenm014sGXQF8Di3nao5eB+KXZRBUA
B3vlmNkAjm2sptjXs31ifmCBgvz6cMehNJot18pAqb3uTfQ5Bh78tLPiJyn1l4ZbFeJ0aMbJvKuG
W1KSXdEfE8F+axKuVqdPlfE0cuoZmaczrtxLPzjtBF1T0eCGNYaE4m4X9uU+JjofeHFa5XNtc1l3
o66kRKNp/wGgrk0TfTxphqxVnjuYPdK5xSBC/wxklOQ2nv+Zodpf+9Sa4i7Z1GoD4czciMZ5mA18
shvpie1pDV+dmt5Q6KGpkzEXFqr77tCeJUXy6bRnr1ZkC6RYAM87KwtqRLeWHX4FFfDEg81erUlM
bMY6IP1zKJDpNABFaguW6nTawlmrXMTg1Y1+MFkZC+852cbIYp/WJ6tDswKk1WeVGXMZA1+hPAEa
HQsfTnv4ak0qgEeMGQqROaBrQxEi2YL9fkzn9I0Fv8Z0cWjstlAvAvi6C248Sb/XvuEn9YrzAtfl
B8ZmcSKAhPVuAjxby+nUZ69OSwcSPp6nHaSNXc/ey7hsLqBiE560fl7Q2CsB3T3Es5gowRyms918
6MLqpAALeL3nJwM0KnzVJlj54PxA0tX2C9DGgOp06t0p8wVowecvoKr3C9Rqxrz06VdLTY8oPnw4
7dGr5TlBt4WHHvpFSmhxMgkJSSj0RifFES/MJXk1RchHazRc6xtJ7As9sdNWKCS6nncK9Ovh1Fl5
Io9b79ABcAi2QeSe2OOrFQq/N2Au5TTmNu1uoUy5aUA1PK3HVxdPCB0PBhI4IocegLtRPRyOHb/5
cdLD13gng4qCiPtRAGAQfi5hNlVHwf1pj16tT83Hoo1di+fG6eD8TiK2A0D5NGQEPASejyYJFJxq
AN/JUUKat9Cnv4o8cVrZH9Ljzx8uqSta8DN5TgB/6VIhObxAJtvcndYzq+WpgOG3mS8xopP5A6zO
Wy3ib6c9erU8Rxw8FQVHIW/D8k5Tem73/WnzcI1tmoq4BeHN5xAtY1U2qdLdQhju+2ntXi3OGjxc
wXUrcgiSbFof/KH4WNi59OpLBISzRjEpC/ngiUY8r/oJSrsc5jTQM6Ma6lKuPCa38PohCp/f5zMm
aAc9tOBA5V3tfekq/9Gi7cNJXbNGMGmAELswKjjW/yTOJgF1Nmc6Kjz6RsPXACbwZIOaey4a7juP
/QSGoG/Rj6e1fLVGK83A8LMrkYPJ4Kts9qTx0yGGIdL2tBes1un/cnZmS5LiSrd+IsyEAIFuISLI
yLGGrKHrBquq7gYhiVFIiKc/K/axc6yL3fWn/Vjf7e5NEkKDy335+tASUmdLpjAl1+C90PRVjMfu
4jAR+vWDKjjU4MKMRwNk+d4Q8VJF7FAZCiCs3aMz9ECP1k9lVGkKLxJq3oe1E4fEt+gg+PXpNLUk
sXBJLiuCjh4/jWUUHxSMwaHq14frtYIt8txMZWcHkhObXkbYAeTHvubuDDUTjAtijiHH9vhgPX1Q
yXpwDe2WJ3ewB27HeirTqu7ydPMPHGYGx957r3TimCVkpXIqw96+QzfV40TMsffeq5cmgeoEc8FY
ziz7ArDZeyXfwkDdZtu/bIt75VIFdzxZD+1UMoxMzqELz0ev/3dsyf93uf0v9ISJ2jFoez6ibtOM
xUTl+yXgx0LQvRQJBiygPCRkLGsR6TZ3SFScFxKwQ7fb/7JpR+8yVGmtx7rhXhcgILEPSpDt4Bfd
LU/bJqyC1m4sNz7RIpzjZ5ykx6rncJr/dXkuQQcY8dpjuvQ8JhJ7rZdzk2fcykM5nHBf/R+Rx4In
lB7KaGqzb3CFXu8Wqe3doR1gb/8I8S965NYOXxZ9uWnRITVXwv1gPFal+C8vGJinLNmkq6HMAkD4
CusG/Td8V93BK+lezhRqSmLHg6GcGj+fdM3aHOOfXA6Nzt5pLoWXCLpkyVAuitGCMKjW4a9zcPfd
y5mMgr5vhm96OcdpbfJwo/K79GtXH9sl9+SHVUwAIKwYm75pYeBh9Kf1TZfu3+xlezUTHMQc4NQL
xr3Lhjs/ExCZVd8cm5V7NZONbOQH5YayrZLtC+kr+OWm2SAPDsxuR4iwCyfU47NyuCyDbLSAnnkj
nMB59di82e0KKPXBRGGwGPlodtdpyj41ozqW+Q/3gqZUagoF8zSUaWw+inp+76T5eOy9d4d2XXkX
KVWPZdrxb13vwryJ47eUu7+ZMnuhkSHB6rco6UusJY5mXzuinTlIz4defW+TOfkANXqFpyfWL3kS
Dveye0vFlN5+/7+c3HuZ0ShWyOsy2pcW6JgqR7UYljcErhyyqDWv5Z0evPu46FldozkKWGmaZkxe
0eKWju9AaZynj8BXszuJumR/18ouhruOEkjG1+uYEZdvcTtOn9xIg6UgfuzkdzijBGPBEFjSU5gg
135OB9CXTipElqxgqFKv12UMsrakKdySrlXfOl+EBNmEr/B0af0lhD9VeoIfEp7plDDbpR75DaWp
6LZcNKXrdpqtjrpvaxrH1TsTs6D9MYdwCiuzjXJbTit+72kwW3JuiYXpYgfvQgmbz7Re7mBuV/NH
lnVo1SLjhj71jDuYFrHpOoh52kqQkjN/cRosT6Be4zo529TFSGErsKaLWg3wziCWc19kk4jSXPdi
Ch9cV7X8qqLQxCWocbUrkkja67YF+nnqLIlPMYFlQ95WU7V9VGHbp8eikL20ZtK1haOT7UuZ1cvn
KYOZ1KS7zBzbE/bimrETBup8WCFy5PLyhLaPzQYjh0Ozf6+tIRg5GGgPfen7oboZwbi2XEciDgaX
e3VN2IlwAzV3KFmtE7S2z92y5WkAs67TsR9w2zT+UV4zenRV0Ji+RH3gbzfE90kwHxPSw+f612cP
i5vsCGszeGlyyHfMnK6qiHhL/z727rvdHmZbW2RhVlyqEQxb2GaNEUqbcBM9VgIPw93gONhWdp2e
YO4yrcEP3bro5xTAweDQ6++dCPUaL0wuUV+ypOmR7QxyWoOfcezhu1eP4srjAqWGsmH6ryqWH6tU
HFuv8e6zWlQgV0Xx3slSlTNX91Xyv0MT/v+71F7cmFgoskJkTkv0za95FXCZcxX2B8dkd+ue4EbE
gFEcypq2bb7K8W/WTq/Hxnt3grdo67ZdSvpy8cvwjMZEcQc/DX0sLttrGxsmyNJRBvbPJOPHGPc2
dLws5o9D736zUvjnHuCGToVkrXHTISEMceDYcxZCHLzp7NVkQ+qqdqsRIKACNBXQq7FiCBwpD737
XkrmCHqjEwEfqa5X6p5FFq7ZbJzYse4BsHt/HZsZFuyQSfWY7N2S3jddRL7hxuyPJZr3WjKQOkYY
nCBeRaJsvVZxtZQpMenp2NjscoY0Ugts9bAHtELXxezGOl+Mfsso/baT/EtstheUAYaxLitu4WXg
u+ivBlr2vza96GO60pDuNrCERh3M9eRQgvtug6vkXViQyrnkjcrkb8wDwj36DM2sVcVU1pWbCqPp
dZDC9kWVwlH+5OY+eEU723MQcNWeECNKXtQcl9FLEyRJf+zr72Uzcxt3Pbz8dYkQ6Dm124Ma6zec
LX7zcfaqmXpF1QUwka6cV9rch2oCUUz07uCi2x28aF9mBOaTfen82GRFoNsaNhlNN6hj9/+9bo6R
aMNl6xY5VCasHrSo0Y7nR2/Isbhtr5zbyAIjPQv3MlAMYWAL1IiL4agZ24Pn7149x2YgNDuKP+AX
CjX3tnxBU8PPQ+t6b7itjPaGL1tXDlM3F2sd/b2Z5OiL7yoZ9biF8wyvyRIh/0VReU/pfKwasJfO
6SAgNSCC6ACK7VzIIEYFxm0fjg3KrophGjXVobNdWS1Tdl4aUJp1Ig6Gsv9piv1HmOzAiM+sjHQZ
yayv8zbLxvsmXbrm2HzcC8ZivvYR64gu06Rri5FndzIO/bG4Zy8Zm4aurisuupLHjXucJ2AtU9Pa
9//zwN8G+F/Ogb1ujANSZl2IE/jmzIbQh8w1PysC68ozQ3TbHQv29xqyzLMKuPO6L8kSGZgiJ6a9
zSHC+2On5d5eXQdiHi0X2I0T+nEx5EMdVscifbKbmzCXMBmZ8O7IfyUnGDMCKLOE3cHPuzsp4akN
6B1UgfBanKoP1gfDxw6uece24r2MTIkuXAidYV+MjOP7QUdJaUSSHRz03UkCrrIGzaRTKIYjK9GP
2fsgrsXBgdnFtYs3nV+8UFAIwMKpQPPh+MemeG8PPn8X88MjpqoGM6lym9IfyB096bT58j8vqn8/
v8leTRZbgmo1OgTRtNpXbT7Oi/3LReMxNwyydwkTyCN0TXUb9iGrUNuYs6tmyVvkkN+9/O4I6WkL
j8kJLw/XSKSdQgqzWLke24pBZfw1IudsS30yI/8WOhP6UyegRyjarmvtIWUWvHd//QOZdWBCtY0q
Qxhzn7KakHc9+vk+HPuyu9XqmcBN340wk4VjY3/fAuDxTOHZurzx9v9JDf33fkz47nrO4oiujC2Y
Ogy+zy9jGHbLnZB2nC64Ki30ckOygkiUqLWHfSri9schbUf9BwU097Iwul1ToMUSuOZWC9wVfCDl
i+6SlRZ6HL0otrqpth995cVy6QZEmcWStOvPSMfxgx1ac+9FYy9RtTg8Ah4YTQ5rz3h7bUL0t7yX
N5+K105kw3zClSre8G8nVwAoudTPQFoE2wn/9SyeIvAM7BsR07+fUWSPCCIVT2s6jPIMe1nJTo0Z
J9hi2wmpzCu8USv6xqXidzN/t51BPznSW+Pzua7C9hl+yvyRCgrv4WNzZ7eh9YFMQMCxsqQr+QvQ
jPc8rN8de/RuL8Ot0+uAOVlGG/S8isZX2s9vGXbclua/TMm99G5ZAniLzzdQ6wBPkOs0b8qdOAxX
J1gZW15fAY1XzaFsBtkbj4UjUOzgZsJhfQjYOZZOXbZB1Z8OjdNejNf4asFtMZKl7ePmFFTbF9PS
t8bpd9N0t7WFpBagHS+yZGoRH6Hejl+ypl6/r20YvJFJ+t2n2G0/kCfUi2WqPtfCSHlZkjWEOixQ
Z6G3jBZQdB/L+wB39Os2WoO7patJ4cd0NIDQjX3BRnTwAMt2Cw1W3iGu6rDRD1EwM5G7mCh8Y4P+
3UfYLTIA9WS2oQf3JOsxNVeu5uTSZxyVeVZbRQ6pC0Aj/HV0EjybCZEGsOmAtx963euvfEyPtbaS
vZBu9nwUwk9tmYIid4HmOsurJjx2WQFz6dd3twLJwmgJm1KAa3gZrNcnAGcOZS4ATP/14YQBS6FS
VZ1CC/pfFeVxz46N+R5q5COigGXCozcQxis+XrSg5aFtYa+h8zBCEzOX8OAX9CFNgoeRHcuzAQ3z
64BAVohBgkXzaYC78X07z6YMkujjsffeLVKQYRrrowCTPazn8zBMce65ii/Hnr5bpYSDX56QQJSp
mIcHqF6/AH14zBwW5LZfx6VmaR1YuohSeQpKPTfdHRnVMSkq+U9F+h8XflB/UdjTkyhF244nIBAe
g3Saz4fGZS+jW1sQEWYYYp+MjsV6odR9gqe4PJY9A7Lx15Fpem5GFXf81NnxGQbyZTv1xw7XvZTO
N+tawze7gavnIgBk6UixqeSNnfc30dN/+Fb/GHMLdf6GDj8sotn2OVRjxcDgKHxszG/b/T8evsGk
Z7ZmEOha0r7o6qEHMnHqgLM49vzdMuXao+dCJhyNVv0G/oaqpod+BVuhOPb83UpdWFd16Rjxk3Yb
alfvoQJ4483/U878l/Bsr6WL2RbCnKpuShBOI/tAhE7QYFTDy/MVTkl9KUD0BGl2tDo5AwHauGI0
MrFwyByYv4wLJ+N5GwAi+q7ThNqyyiKRHsqRk73oZksaN5rFzkDHMFXAnhYeE3F1zEeBJLtTWHET
gRCYzGeRwqg/qQxMhAN5rHxM9grCyIExraSZz5GDfz5671/RsLm+8dV+s1j2qp7FjTDhSf189mm4
5ZJI0HLkwd1vL+oBgoUF0YhRB2dlzsHs+ptMzbHuJLIX9QTboMcKwMhzDT3+iYN6VhCK5rBD62Rf
Vd8grK6ExVadDvTHrKOPNyjlsTHfizbXYAQtjJrb3X0y9VVEJFvOzSyBLD/08nsLuk4IAyxUk57W
qWE4LX27dACFsjD6eegP7GWbE3gom62G5bz0zXDWoMadBh4fyu+TvWoT9wdwPSK9nMObCZ1LRtgG
xOkhsT+MSH/dv4fUxnNl8HBgcGSu5njMwc47Jgkle8lm3CywZli6BfAIIGAiGbY50mM/jg367ujp
ZZYRElXmbCmgIFkQoJtwjcmxIGuv2QSsTYK2HJlzD5lX3supflZpZD4fe/fdsRO7YQBpcjTngKPW
FIM8dxY+OTgw9NdvKiYX9qjbmzMMU+m7Tq/yByNbeiwmj3cncqORUu6HeDkLMt3QgrQ6VwDkvLHP
/OaauFfBqFCOVPZRdgFMPrHvmkULffGMqukSg39oD/6I3RBVFnz3EFCuc0Kz4GRpUhfduhxTxAC/
+usHGJoqNYbh6XXdiVMGOUzBe//noakT7w5X2eLwhp5xOg+gDBVCj+1p1tWxvWaviOEgPhqdJNMZ
pC170U1GwRkHD+rQq+8liV6Dr7xNbjqbZlOXcJafNgDhjn3SvSBxa8BK65GNPA9ZkxZarW0BSeox
YT7ZKxK71KcmzarhHOhgKtoNaKRo8Mecm8hej1jFsZrClg1nYcam2BKtigzO9ceOv2i3YpfQI+U8
1RkYYd32upFh/dyCqvfGir095V/C3L0csYrAb1wgVj4nU4h+lNseP9Dwrdzd756+W6gg3CBd7Tm/
xAFS5zb42avu9dhs3K1SGdKwAtIivcDnq1K5BVLus2nW+euxx+/Waaj6qN/IxC/JoDsIEduVNY8s
VF12bK3uNVrDnC0InAZ+4XOYt5zeK3Lw8NvLs2DENRpP8WgdI1i9Ff67Y8pYstdmgc8gqiYd+WW7
WR9JF8YAJWYuPzTo9Jaf/cd1tCWqMZvv4xNcuO66aXhH2DE3QbIXZuGWg0uN1vGJQfDTdsFj3In3
x956t0AT2Ag1U9TFJ8oWHQLTp9B33Ti9fDr2/F200Q3h2IKJm17iPlxhoR7P8f2tVe8tP8FbsPgv
WwDdLVIBBH2cuYpd9BDMd6ayVj/PKanrM/pU0+pa682Bm7xVb16uf7Mt7IVGzANV1oPOeyb8axu/
Mnss6tvrixIV2XWe8dxIfMgg/hHJwUTDXl3UQ9vLK5GmF9atxF4GbsnTPHH5loH4b4R3ZO/OBUE+
NVi36QWNKXU+Nr0wD9oFPRSz8zSMpaO2RfM06Ez03TpT0xUwPQ1I0Qdr/5ZZaPib8G2v9khbHzEL
KspFZ7xJ4UPaeZe7EP/85UPDPsd9x/G/dHHYsVIM7Wu7iddwUVFyV81iaX7wqW7OsLn6c7URPDBz
QOvAaPyfl0H4fzFj/zZTd3t+6ikA7O2ocL1cXbcWoRIghZ+lxFatLk21SpWPvQZ26EZjR0C4tn7q
0muvBtboC7IxrdS5AtDdX5vKB9X3KAJ/uuwIBPkSCHW/OZcjMh7GR8nCbHiyc+VCdl2DOB1Btd5U
HYicRFxEdT6ZdED03DOs9zzhY19/H6ZGL2EOLLHQ12iT8Ag/eWSB0vrkR+DHC+mjdv3IhXBW5IkE
qgne8F6sc5eHfAlYnHMPnoC8CwfJwEvQSHQbnaMZRYGqHc1p330aqMaFo03b7G896Btsexlje2Jo
VojyBSMkC2sdFeXmlxWoLqBL5+57j0x/CprfFJLQ5UnG6uaPTsSS/9T1AmATun+3ftI5LOJa//Um
YbwbNu3XvIPT2Fw4J+ZQnlJ021bnDfU3eg5otc7AiWN74oVlzif6RO2WkIcws4xfBAitGu1+Y+/v
gJboipQNlj21ZBHZiYjIRUWTshGhe6azE0inncjXsWZjB1lu24PZaTju5WmBtNpa93izsZvSPKMs
RbORFWUVp7hr4ABiernH1+obAR4orgM5DwOlT4vu6LcR/OuT89ua/lzEBhDjMPWJfN4mmrHPzUjT
9DkyIJ0+blWTLfVJbWhsAu/dgTM8o+knXdQT2noyfK9BiAEvV5ON18uFwAobITxw5Ju88yxa3Y8R
JPm+LnqLCsI1RYcsfw3XFA6Whepi4OfqLLh5h6pFdS5A69MGbStsl9LFLmePb9n3V5og+0qvTHZZ
k0sm+YXJpit6tjo9Ievhg9neriN2fiDLLM9uwsH2zPp6aV/XldZdhunQ0+XSRsm8Fn3dxBTWwo1X
J6SumuyPzERd/8DXDbk9kB8XcB7dYFABynmWpBRhtzFRFBU8iaL2fSiziV3gyiPXh466EKUQYmDI
t0GbYGyNljziZ8CEdcPgzEfU8oOqAI1Wk03j4WOa6DA7NdWctD+Q3soUFg24qvY0tyAhP8uF1OwV
mr5RX1qforeM96RP7rckoPIxbJzc/hSd6he0WU1BHz+PWLTgZQ+Np9dBh+34pQl0RijORFmzJE91
zIdnYowMfwBUDFR7XtVc16Vz1ib3ZBJx/7V1DPhsgBIILAxq4E85/MATpn6CNlrLOpejzH4kERuH
L7Ak2MCAFgIBD5okev+E7pc5w/+5D+KffTvZ7arp4P2r3EgYFkODlfSzjTHN72pJt2fDSX0hdMza
l2xaUnYmmRiaD6Ns1u2dQ3cEDSArgNlEdrrZV7Pr7EzX/S1R7mseWjZGvux7gF/LkfJwelhGnlLA
UaOY/pExGvM/QyerZ/gOBPeoPW4/0Rei89Yl9amGq1RwWsWWuXuAR+x2B8ep6KviIuanQaGB9X3q
G9U9h3UlwqsDytmfg7Fp1zvuJ8LKlK2SfCGsktWHZuT1UAzeBDDSbAmf0YGiGeiPdpuT6WkmmyHX
aGCD+gTaS9W/LAlPmwtpZJ+ezNpa7J0uyabmAll8OAFsb9lPBSOJrqiQ2nMvzUombCVNvwKjnPRm
Aq8XJU77IFu4Yl+qehnQmxKktn5tspnHVz0MA8tNFUzsB6jt7VDU3SxNC8R3WBEAq+JovYLQOpuT
cZQEJzN3NMw7tbnhj8hwvMEJ2NMQHpgr3kIE9Tzl7RrM3bm7+TjlcEHc5PPo0M14TobJfaPEOwZM
Xg0wKLDMG3tCjF3/VWEJp+ASN1QXTLuk/+JHQD3hiqU1fPLySG6buDoQa92rB9QQmPlmNClo4+E2
uB5kd4PYzuUok9j5p1tslHwGt2XCgSBhccQ/KDzl9iEHs0znhDOUx88d2O9JjpbeLikVD7k8W1uD
4ZzXocm2hxvwG4npFTgyfkcqj4sF2h+b5jqDlheAKy9E8JElcqKnJmZAeM/EhvyU+m1rP09kA+DX
ms3xctF9UJ1GRyv/GAFX+I6Ecys+ojhAPZjNShl+AWqgNvdc4tr77JG6yi6xFDjvTAXQL1TwcbM+
6pq0sui3KTQFQMFpgHaUaa6EQ8vlNocfDJEaPTZdbMw7ARo4veuhM2ife9gjijG3PgZ1CWb0+egm
Hl7DiM/mJZnHoPtOxZqpR6aiGXOsa7Rq/oxUtmEmaPj8zeceJG57wS9b23OiZTx/YtI21f1ciza6
ojeaqadlogC1nbEdKXYCXyuq/trgrw0j/Llpk7u5F3UN5TfalzBHMphv3Tet8cPd0OoIimoKhTU5
zwNQmbk1vqMf8TezzzZszPpNgTQAqwFOmz4uRnh21kWA/akq1mpYP7YAsUd3GR/QqZd0HRTO2k5Z
UPhhMUADTr1b0Rdk07BAFSpr3uF1k+Rldb4Wd0FHY5QbRSWD5VUDd9zdo8Oh2RAVddv6E6fG3EkY
6xISvr+V9yJSRM2Ybk8b4bEG2xrE5+qatfj0cCdmoNQ9OmzI4wuQKfN0Jabh5g6oZZ7cTu61gZFE
jWGc59xwrHICk8N6W+piFM779xFfFSjQasnYJY019rdcRq6dXogJs/H7Ns1D3ObK2DW5+jgi63OM
2d98becV3CL8yKivXiQqHu5DJjGI9xttp/XURUti7nD+B+B+W0MBT3dbmroawZPpN3zMqbYX62Sg
P6WhN/qdxZjZ+7GFlviltaIRRdw2/fx1HVKa/KFp6jOdrxbu5gNGKlL1nx2Mdsk7oA5i/r2PGZff
RjVKiks5XDSjQrdAvd/p1Mwe8VtDMtbnY7B4HIVqxfGBaA8+wyxIbHqa4ezRg5Mu0+AHUAQ+LggO
9fa6LaN8TRfM77MkTrFCrBvKajrt4i8JhZimiHxWtQUSGHEKsmWfLiVVacJsHoEBPj4PzdigTz2E
5ysuH63qnyI9uEDlDP2j39t+NOslCUVsX8KOTDBtRnGev8ZZ55qLVcArvRtpE33NZqCBTnNcIX+U
icCwZ98NFS4dU+voC4qWUfdByXTeHsK2G3tsmDHWBpoGoG7MSgnn3emp0ooPawEkeP3OQy4VAFYu
tP0AwveILno0S1NXwPuykkXKQzG8yBmJybzRtRrPkUcztrqgwTY8gybfdaeJVBRfQjQqfIqX4Yb/
ZfMt+Mmgx23qgmc2oSe9jCRccrmt/kubKVht5ZtGy9/rgNbc6HM9s/5x6hZEXEVTt0ERtrAS9AV2
d5unjkXmC13gZnFXMzfgvE9XgjA9Qtf3YHIfxYG5CrwCeb/0nUkLmrDxJH2zdKUEpt3/kZDJ2QtN
pQqBs5ngkxfGAvT6SEFTns9RuF04DiNn8imp2vl5gQ6Od4VmOlWPcq78S+Zv1Nxt2qKHOcskOWfA
Hq04RhFynKYtxrbvlA3qq2RdYl4XVYX2QzctYYFaxki/eVU5W1Suie8QroF+KtFj1KOYmk9r29w1
ZoBfSoxmfBy2UbFthg95D4IWO5mJ0Lsa8cAXp9PooYb/ls4Zb8e5aELKahj94qbW93HL7jNX+z9j
NHW1TxRLR5dbO2/8aQzo9I44+ALjChSZx5pldEPsFMbTOxsM0HqbNS0YvAeeUHdBh/+Q6ggW9ujh
ffJTRj/1LqjPEgxymWu9mgcrFX+pHbALJ4lpXCTr4graVOIOoHn+uLDa39fhqr752rYfeaSmQhD2
XiWT/pS0vON5TYYZWqVFgfeer0RwN+c1ol1/8UAO+jtmaf2Zhetwb1qf8ROmMyv0tmzrpZva5N5D
ixp/ckGWfqyVi+Dljzt1GtxVOrVO5RVmbgZvBd+QP4WpvPmUJIz53AoNin3BQuv8SdxMJK7Krxu8
drIp9ANwzOM4U9xjgHZvTzWzYXBvwxitzGiKd+R+asKKP8/BOpuLhTkE+bwxRVnBfWzNwxIPSf0N
kasez4mhAb0bxCDix3a1CtDeurMK1/Fhyj5HixrIyxgt0XCG+4YHa57NrLn2geXqj6ABgLotEi8S
cSJz25h8SQRCUW6WVBSTQozi8ioKokjlPvGL+LlmSTQ+2rW32w+QzBzCocZkCWa3wtpKhrxFO1V7
hvVSRcspU6J9DzD8AJvoLo70xaTYd0640dTpdbypis9jqmn0gpajNnmA6DoKTyFfE34N0VS2/i2g
4Ncvy2yygRSe17a5n8c5IiyHT0yGMubWUuXf42qcUtyCob/dHpDYmbEvNF3qwqdBY0l+lLisuj9k
Ivk1BqQdF2Tt0j/COZLBN41CKK7Ja5+AnInKRVNgdiBYyqvFYnefp2U9WV1P2RcGIwjzOXPY27/O
88hpe0rSMcB5VXVJYD8yt7VIygSUplFuTDXpgleRos/zlq3+7xgeEerPSaDX75y1wE9+8KpZOVwq
kn56BzB4ItdzZ2EJXHIR0P4dwyrDjkiiacywPTVrigxz0yEHdNdGpHF3kWwk0ad4mxAC5IoxVoMd
0OP+gYivHQtvh1ssAvaPce9bM021K7ms5fRZzUFvL30bGH6dZ74k+GIbd9NppGq13yRP0LPPGsnn
b8bJEZmsmuig4HIJH8RYV6wYUbA2j75t4xqfJBXo8ZxRmimmwY4ISkcGl6DPyxbzDPYOY/XY1xTZ
qWrNPowR9cj2mGTbhhevlMonMF5ztMzVSwQoXdb2F++yxBc1sLjLdYtmXNAaviDTZFwfDLlZjJvf
p6FLm78teDjZeZOENCfmbudqXs8Ak9xtTCc/POiKos2jPuDVPRjeMYuLWW1tgHjUk6BcN8zgEid+
mN4bbPbtd76J5oQzPq5eejpPZxGM2wLZTFAFV8S3kSkIks9zHmRmrAp4ckWfImsgWrSuqYcrb24n
BkbLhLAE7ntR4EQa9OcEdR9yaZumM6chSIQ72xXdL7j0BUhAbmkTiuesdQQXZuHlM5oHlquqBOuw
IqvlvidIdDxxWht6XSqjvmUIVtxzJ918b8a0U80p834tkgQbB1IxdfUNXimtONUae6doJ/lkDEEA
t8G8xl1VmjXFsHnAbNAyRO5EOkXqaTTRrJ6mapkflmHo2+90WjN57jM5veLSGZ11EKHRCO/Dsqvf
UlDs1Bq7zwkcbP6aKCOA2cOzRWASI87IlUv1JQI9fClGhPd9kUG7YsFTzFaUBLBvzsU4TmuhFtwY
EdgMfC3QJuXrPGwweUcvqSoGqKvQeQBTGvrU884gvWKCjev71Nmk+bo6O26PW7z69hO8YXr6qJlY
xFyYyA7ioc+gvYLv3rqeCGuRAK1s/ELBvTzZPl1buF5UQC53OOfT92ET4fJazbga5Qy8xPutrYIV
mtRRbSeJOnVS55VB59nPqgPP5UolQue8grNI9ldvkITAmYWYHzzHlUBUtBlsb09BxnvzERUtOj06
dPOrl8mBM/ocLzBZKrJsGtyLRsHxR7x1AdyL6sQ0X5q+RkOaNMOgoLXT8aum3Igc1N0mdxIcEtyY
wVvE3meHL43AHREZufki58WHOfaItRL5hsxdcpIpaxr14F36fzg7r+U4lmtNv4pi35emvJk40kW5
9g1viJsKkASzfGV58/Tz9R6dOdKekc6EIqQIUSBAoNGVudZvWTN9PFzaBwN2bQQNi+h0t0qxzQ+q
bBXnfU7aerwbp8zLjm7qiSqLqjEpssMk0kVLOW9161cxM01+FKuYGbA3T5JEXTTt9gLOWqHpmVjI
q8VfuMu7/ZL3M0+23r7qRmrE8CjaiYgBLhLXIkbcr2d7dF54HuYy8tIhJV3H1erlPLtjXXybKxZY
v+vA2C6aotv1l8w9rwiLJun0Z0Xfqum6qmwl16ShRe3BBYDSf1+7x6vsDaP+ZdW95+wXTZRqYJqE
UZ+5yASXtVgsfQ4T21lcGdBDhbQ22DTkYE8TyUHq0SYFST3xxnKK42gbpqQWT13qiyeBo3xbGjNZ
4jLtvlTLyNKrviU1CrtELeo9oe6Kfo+n0LGbgIakbYYbqVcZzwbpcTHCG1kFgMfW+L2eq16hPHAb
3INSsjW+q2XVMrrbzHeh1nkyx6jJnFldR2CSIsB7MPSjT2COpp9UW7eYoa1BqfcZGoTp+6yvXs9P
ZSfDbhaZO4edJWURlYbhtqFOW8tQ+G1XrWnM0Ft6p8QkPAxhYnmrzqJJrAnzNPOWYzIgWg9w+QjP
CskRUHsyx5MKrheasBFHe1qMjaN5kOaec7KByW65wnzgJq3wMVNuedhW9VjG5jJq7ZeTWUWpMCJp
5mDQBUvSzC9ZVCVepwL2aOiDqeI6NAOl7LydrUt9XQ6F5hruK3nK1XC+vecWyQ+embkZ5NpiNHeW
k5XLm8JP4yl+qg1GM8a3pGfm7sndJvM63haFU6I0xcIdg5aU8KU1EeJurbSemawbDVud2MlYzZ0A
SNliKFf7yqt/ZCtHNlKj1anUr26YlDYeCX5lLuQxBzanyaXpjr3XjO6dleaT4EZ08+1nkQK6fuT5
3BSxKcxamXl1pVHTU2x32YPJVMPVoHuOacWSo739SqVpza4/aB5JxrNjju6zBgyRUY0CzDlAk5hj
8SqVsVHuGwGu/TDd5nFs66tb6oEztWT+YimTXXlIK+B93iSmNOLOYb6zIzoGx/aEO05Yc7ABlTcM
9FnnZE6IiGtwT7MEMD8zRLj2uRhNs3+qy7zojo4w5uagjPSIf8C6JGoAnWVjeGkqZfRLR5+Vc6OS
YPOgjP2YvSsbnX2BxwBQR+tYud016wdMIJWlOtPzVqKwCly1B8vOjLImIKUTyvDDtXuZPBtznwZ6
TfZ/Pm1HZaPaumNfatLyMEthrD5jRg5Y4SzDuF8hlox9B5g478rC3tRXwBPLOmYFhEcg1QpyPMJr
q3bu7Q7fWOFvwIESt52uj4FhV7ni88xdbNmvJpSKRUZCrGrIjts4UzRgbbsGyV79kvox11/bRVph
lzqWuR+W0dv20lwUtSbuTJ9HD+hC0CPWjJ6Wny2t6/tXqydx/MsR5lidVSBAJy6tdPSe5hkEOiyF
mwuce0gr77O6Lu1TIsq6eJpdXpjTqrtFf1RH6mYuE9+rTtv3uln3+ehU4rjk8IgvzLNZMgXqaK9Z
G+aNW4HOmeSXZWow8jBLJSAAwl5lCN3huF5cIGy9xfs638jfU3st8DziG6uoAvHux4NTzR0v7ODk
srtfOl40qCHeCRR+6463Phm87BiPPCstthdA4mSJJ57k2Ns258yuYCsnXUk8mC1bJdlNv7EVrr5T
c9uWuyJ3Wuu8lQ2uZE1fm+HbnI0eyQXFSH5EPFDivKa+NtuWA5WjI0hS296dApv9rf+oJtPV7xtC
OHo9vsWgaqxui0Xxudtt3pQHXjXPRbhW3a1tbejtq9UlZn0wcbnO+7aWoxGKaZX1We9JWQEJUqGV
mrVzxjgDq9R8pdc0JYaKGbKwdIXHdC3bXjq+bVSZ8bk4NKyfkk3kyyNxBeYAxJgm3fbTqC1DfJdF
o5YH1cCed1ABt9oLjvpueC6Ja05fmtoyl7NmKv36a22tXJ7XVSg9OMaiuwETDOA4MNoIhJz1PUK4
djAvo1r1czCslGoeOr6FPBw3XS8CdOM21KBp3tR+kxt7CC2v5URr7os6F6K/dMOm1UeHSjjmAn7C
BB+AN6y0pveOmX8HzVCMMLdcRfZEjTKIBX3Nu72KwN4LwAEO0ts2M9/mEU/pJiNYFUXreFjctsNK
IK3bK+hJtnLhq53l3fXOVCpY8TMn+zne7sefzki0AD5rSxzaxmMUUTnvyiej6/SBZ09YVTv40u1x
HLNJU6LkpGqmhoZuKUhPDNEmVz11hjnmGCUncCrrbPoa8kUu52ZzKuuNYcA2Fz9v8/G4rs62vLlO
Jac7bm1h7HvGFb8i8aT1KcoRN0xQLhN3LjzNPcOx5xz7FBX+FTy4wgxONcDGBt8WLOcWpY6mNXxi
tmxdH9ONPkeLLQvAia5NH2GDNRFOE4XFjzmqP+5F+ifINfQmN/FeHal6CF9rFdh+2tVJ1zaDn+GF
M/3GhS41Aii+bvxiXxZgVOyl6vDJUrZlim8PEMa5b3HKDkAlZYMTwifAXc4iXrA0UpxTL6adfsN9
vI6dP84UvLS7ipUjy4O5JVt7PrIPL5YWdkYKYx3+axr9pqX5f3Dof8wbEQCPS6Z0TtxQ7FiGGZLq
CzqqNuB6BlQHYXb/G9P1P9GV/K4y+Ds1T9f2a28ahh3jjW6dp2FtkjGUgrEGgyuTf6DihC8ZQpa1
/m+MnP9EWPK7mePv/skcqQyHh27Ftks9wUACR9SCoPw3P9A/++p/EOJIys16J/Us+NDqe9Fpr7Mr
k39Ph/fHbCKmsraSIrHilQYEP+3WQ4au4t/84n/QTQyaNtTNaFsxyEoEPZD5icY+/a/fUP/sVfmD
Ui5ZpmywvMyOhar0HOFTwp7HYf9vffU/xrTohTTgvHld2AyIKR08Cve25ulff/F/8g79Y0qL3WnV
LJect0vqePrPvs6qOVDtVadixdUr6csRYeoeib0l/62mMlyK/yhxS10xO8RXWDHNkNab2Xb9NddA
A37/gf7Hj+V/iq/m/n8/x/1f/4M//2jk2mUiHf7wx78+NxX/+Y/b5/yfv/OPn/HX3Vdz/ay++j/+
pX/4HL7u3/7d8HP4/Ic/RAw6w/owfnXr41c/lsPvX5/v8PY3/38/+Kev37/K8yq//vLbD1C64fbV
CN6qf/vbhw4///IbKqC/+53evv7fPnj7Af7y22ntxLr1w+f//Ulfn/3wl99c9c+67lmOrWm4rj3Y
id/+NH/dPmJ7f9Zt0zMtj9XDtZ2baqymYTH9y2+mwYds1/P4nP/8UN+Mtw8Z3p81B7zPQWdqubpK
PuB//vD/8Ov5r1/Xn+qxum+yeuj5bO33B/y/zmPbcx3DdVSOQ9t1SdRT/6DCW5W6gNI2033fdfXi
O9m2RVlSKkQ36frekD1QrM3EfV2Gbdxzg80HhxUsgvtR9lwe8kSwaPmzlLpyV4o+u0ce+2Sn2sYt
byptNOStdhhKfTZ8yquHS85C8AsOQit9jrIktOrS/Jqmsq9ot66UeBwBKIp6dWQADTqJoFrablct
xmvrrigniHbN7uGxa/pxuLIG30tq812YXvKDQ1g55hMgiJ/1Jvi8NSnJXV1pmg9/uaVAgiSjNWIP
nezGY1lenSZFV9YMlv4ms9z80rJM7Po5rcHRKkQxi7cc2sXpysAmEyPaesd+qFLQWC/Tb8G4Tg9e
MvUHBlf33bVn0EPZjX42lXKvWro5hEz09BnTdZY+W8BqR5V6ZiRFc/ujryBJOszVUG3p3ZpuTsDa
pgOxbfUexu47CEnODS63kDdgym2cZzHCI9/s7TwenfysGiucXzlFMCaTnwv7bVB+9G1157oLk5ZV
jh9K6SkhYR62z4w2BOMsPnqCK67ZdtHMvejsrxkcL2hz7XFN5AfZI+9yQPqk6BV8GGytnd4YlzFj
0aydPFhcO9pqsguJIFmAGbvvsycDDDu0qjutL/Om/JYxI8I4ucrOTbOLJQ30AwC5RV2dOhv0yina
9dUcRmIErajWb1qZbW9XBq/iHJnqui/RvAQoVo4MqeaxrsXPeR7CKQduLMbEIvmEqt88Stdi15eu
cm4x7AfKOnN/NRvDIPjZWrEadg+j3jd76ITPUXpwgyZIXO9ZhJyQumUYieeP1bov5vTdc9RXrF0U
Q7cQqhWsobtPVCOy00QL8ryaD8S00DnG8zXuqZZRItQ8jr90dHoEBaTBD+mqkASsLqtf2SpvgQdo
TqIWZmOX6yxGngclYuKRMke2g6bsxrBatS6Cb+ANYTIw7xKrcp97tcyibdJZGsziccOkhOVh4gVr
5/xHmcJUWBBxhE3nCmUiCK4Ui7Zp3LOZcQIHeszI5fLV1XAjQvqnGEQelq2o0imqDesydya0gr6+
oxVZdsu8HDKv9q216eME8vFgJdlwdXUeMRbn5HUURvU2WI8W9MvO6YZ8J0rbe5oQq/k2sq01rNys
u5d8JJLF3B4MsyBFntX0pjeYupeNLsV8GuEU1LoOtEor48GW47HLNe2Xk0zikKtJMKIQ3DcUz96p
qbqEwCIwswNrDBBj/iDVVh51jLyBO3vGp+LkdajI5bTo2lkfrXpf9NXjLLQyaNkwD0nf2hdPTQQW
Urkva44Q/KQXqyk9suIG9QV2U/Hzqu0/LZH7eWkF+EJbdJBOqBtjsI3etVPXG/vv7BUWH0RI12JV
UBzkdRO5hfT8pbwr6+pXr6SNz6Kx8e63OG2IyRbq/JKvixrINuTIWQ98p8tl9pq3bCiR06DIKvP2
m0DlH1TddOzn7EkbeSHFpIe5nFDsLcd0dQ/YuaOyPG9O8rDM+RW279iPTmSI9BX8yfLbak6uq7YE
WZ5+ZIvwAqqkG78q5WuWT6Fhl8cBlFMBfMx9Oi2LC9q7bQ8Ft8tKDme6Ofiu1W+23YpTPmb5o4Fk
gfA4HndngMnu8pC0emj3XDtPXq2fbhrCcDDdCBp8l2xsw5W69Ug4AKoJWFgmUaHWllGjZOGqKxL1
RlrtFFMLZ4QJoUrOjK+79b4qUXYMqvTVbUn3qvqsDH22J9hs4zTIjka3vUtVacMaf+SuJbnR71fr
Xc3GN5uMkdUpZWibIDGaV3L6QdMoKH9OSm1vfjX234q2/0Ztd8tGqq9haRFk5Oqzb6zTEhiZ2e/n
WTwaVHvvR7Nr7zZHnJqiiNK0Q2Lpue4zwe1vFWGnZ8fqHhb1XWluByJpsP0gJ1911yNSoR0Gk0hz
3YuSV4HRKVwzno3wQ1oBCzBZimjhVv6RWNJzczWncThWNAoAuXzo5ZzxzLUR1NYKEyCHj1Wn7s10
tV+IqYyPRdFsH0HiwW6tIlD76d3TEmK1CuvDpW/XVRIVyqpW36V9IjlTuVvsauUNnMpHS9vNXn20
h1903vevPB0chJm9Xhd4vBC1BcqCvD84vSV2Vj/vhOol3G3tFW3f/bbmYV3J5KXxjBfHK/JDL60l
1K2iD/PJcN4SdT5tfbH6Wibe0lk52UsdJSac7oTMOEzacToWo5zjXrZ6gH7Jeqm6xbw3BrO6R4VF
rjmId6JQ+mkOpOKvQBFdMby3agIzyp1nkjHqHCbbjlKzHG6/vItIHCRcHrH+NFXOgPrIyDBW9vus
dTSitNJhBz0bFBkRCymiJFbffAw0UaFBapydK+Vb6enzuc7LR2OGu+tW42TrBHf0a/O9kO3H6M0h
vVjofFLKNRaAqTgV3bV2St+ASsaGD6NelGs8JOkud3ozaCzt11C4B6MBbkol2lDHnkz+LTfMCftC
H1hpYVJoDy2q8KDWFFTOefsitXyviWH0awjOS4Mw6MkGR4ybRWRB2pVj2HSTetY4bQM71wJlqfVH
obb1OUED5othwLSX2PV+W1T52hrttkupRLDl6g8CuBmHzF6vOp/IgzWC6fQCGIbYmM1ING5GAGRm
htLevDtK+kLk6gSGedPRNqvIU/vG95Ri2zck4OoKWU3lbMUbBewKsl6ot5RxoEVoVkzmuutFslu6
Oi4ECkKg8D40B/UNYDgPNVhZnYQbBOdavBALwiMvr6aZPSeQt4DgcFgUKCIQBl02TOoUVNQnodpg
BUO8zRG+dEG/JcO+3pRgcG0X/HF4uKHv/iDhq7W2DFE+AdrVSO/NpIwa7S5xRRGNOfOD4yWHssiS
AJJ38Mmi99dkKwKzV586ZTmjPnR8RdOuOqINX6tb78z2y5iF5hSXSwk44iw+WvVyPxtrHQnmkYuw
mZpG55qRnuZm3t5NFnFwZoaFeVxdX4JJJzVXVjVXHxPT/qFXJtiNKX2EFYucDdAPd31K04eDpl5P
hXrA7NkFpopApC577U2ItguWpnvlmdlrGnQiKgJImzn/ggoZYjQxzt5CoBHa68hbLtO/j07TPG5p
+9DTAIoXeHainglL89yc+5fD10GyrjwxkM7BjYL1NyODnrB3ZEv8apRRe1CgATm168tQtoet/j3L
gQ1d9r+PPWWgDsoaA4F3sba4E3TIckDg8WVv40Ckq7enQOOjGnT3lFhJFy3sCzFqvPRzdmyi6yZb
i9FQozvVpT3tbb1RhS/V7QOZCj0z6ZLsMmEMp2xQ1zPMAnTizNtqQ0j74rX2DyPR+11rDapPP63D
BFlnlJuqC28RRQxPapcYtMnjFLlrp+6b1VbLHEp0Uh+m1Ti+lSXCd81C3me3rqjc3nYMYIdBa58c
Zz2Tx0S1NpaOJ+Ltpog+KevnCAMedI1Vn5XC2wJE5nlYoP+Peilavy37bW+tGvjZ0OrAiNQ5kc7T
9UfLbo7rpP1Cg/dD25oxbKU49WURJkn7YWVNct/gzIoQnju7yjOafWn9QqFYBalp3Lvu+jYIFQAX
SnsPv/8KnYSNubZR4fc1grpxAHM09e9pX+0pqdouDIk7h5nayYGyBLl/flLYp1pRtai3vCpCRJj7
uqNOwZRdIZ45bioiwTuboX3o94uZIbJ0FfNeGS0/Le8nz0gvCoq0aHDK/CEvBhNJFO9/a32ERnge
ebkvlqfyX/nhqp9eNqAaHn9qidTuy9FClVisrwi2vndu/tgL46q1lN0pjrbcJ05b+56tc3nJLgtt
B2Voa87Ir1dBw9Nc6Mtp1SwQR6aY+80dtzvERlukDSI9WQJuJneY7SUcX9i5lXodZy1u5/ZX4omg
1OpLtWXkWZKegAiFSY37XIzbHJpdOt7+DSMSZdpc5jGZ340EgWuZKtMzeyMqmAaJCYvs+CtzxuQZ
k5n2aE31/NPIoMk9z52vulR1ijs1u/wuukQ/pwk11VFtj0m0ttnI5DXJ9xROjIYm3fiR0ZhwKo3F
8dOc8WWSyoMs0VdsWRE3XenFeCV8hFO/bKn4PZyIX1j8ClAlvKa3XKaCwFtODfnN1LZgJM0utFAT
+E0HIU8NQxJO6GrQ7efbwRCoYFJj8zVWk5DenSyoZR4D9Jd7d9Snc5HLwzjlecBTN14nVcjYnG0Z
inZB8c/pWROdt8dU8GMwt9wnVjbUPb7eaI++0uYvW6bBGxiGbP2xn9XLNmnXsskOKwKRnUTed7SE
kL6eiED3ekYTb4qE0w6h1aX9RXrjRS+32J31wDPmNWrF9q3e+h5gWrHbOy8pvKNpz5GcDfPNnfMn
y/SqA+Skwd43Ywuo1u9VynOI9qb+WSTdk9UuMYk7XNa546OmjDyB3E1RCvOKJIzF4JCPe0Vfg6Y4
2Ep5yWp5WC1b/5w93YpQsbylnbs30unKirqRk9R9dZWHiZeTctBvi+XNYLZp/rI4ofC0NZpxT50L
J7FPDVqjkBW0Dce6M4K66KO0GdMgbTfrdNMcB71ao1HUVTe2xiooV3nXDHVc8mo+SRsApdJtuHwT
P81WHWq7OqkWU8y8WdDjhNgHnaImbxZ+AX+aF1xPTltpUWNYBdrjwbiHnjUCbRLuEQsBy6WKNjIf
2TSLhkY/ZIIPvWPM4Ii5HbaO1YSL9LQnr4Z3HAgOWgJbEL0bz3rTRUJqCxRZlTx5niQxKiHfLQK9
ms5Lq8vnCi3UWV27lJI3MSPHIEb3UU9aOyrQpsdskwTNe0V9cEtz3mOAS8Jx0lBBIDYaf/TpBl1q
wtfJ4rNUSMUJe2Hy7GrIa1C7TE+y29yT0OhHstSBIcUoYz1Nm0iMFoTlWrwZ5DcMkrSSEvXJBbVR
99Q68oyvj6GXZ9j3OmQB1aIWboT0yDtZU3ucRiqSpGpth2JpJCUIzRSAp+WxurjtTTCavSYrGzda
NmU3QtT/NHNmmkiWNNUsxgcJeilHPK83QwCbq5bqb3ZZMm62diHxrXhkVmR0RCVi50HDUPe2MISO
R8dGpWzNmcbKPkJrI4OD3B+ToDUVcayWxQuFWdK2ulXuK5n5b+nCoFaWdrOfmcRCy+DhxoD3sUhu
mkrqz806nAa9qHe445Eoova216S56BtPpqrZR/IFlbBe6ExJOvgyllQlXqWdvfQcam7X6lyrNd4C
8ROFFZeRmGoIZbc+qHkrQiRD0tcK/UUdJXZnoZe+cK0FFYG1HlTNu8w9F0FqLHqgSL3k7yJY8Yfc
22kJBKOLg/bcaM17nyJ/X9NcZesYVd/RWgPbnzzrXDd67k0IuAkLG23v2tgq5GBWfV9KtYqRcQwR
NFTq56hhlN4zfIhxBEdWdkGQ+0Mk9UOi9F/oa2O1EM+OzNPXzrOKUGsVLbCwuvjJlukPpB7el6rl
vSIk47qfy/mGglX+quhW2Cyp8rPRlHznutYLBYaa31SOETWqE4vcPRkV5NCK9YSJfoUGLU5oyxFX
omuLNSGetEm/q5rlkpVpGo0YRZhTU19qyHik7b62PTjlkrEWG+KcIIqrhJmFmXTvyQZ8b/vlMUef
y81/RWGDmcOOrbYJ8QbtIbkMCC9kMq4eILnaO/b8nJRdnvpYHdpY09VHKO7bWwoEzK7z3p+4KHjE
aTOFZvdngcCC0tT0MzEXoMMBGiHOykx8E3jA6MpIVx9oRcS9gdZwGShW3WxcQeX2qPVC+UzKPL1s
ax2m/I9jO6sONjnlVQMf/ZIN984wVkcLLtDvJP6k1jDSOCl+VkuNQ7DQQoGnUGxTbGP2irqxfB3z
aQ8gU3+Z6cC3l4g2aJRSxBgP4xo10TPajClYcte5DZ9ZlHkjt4huDNfFQrvdZoa2q5zlWdJayV7U
TW/8iM2hMcx3MF6+u1qAMzgYqpWZBo3E8exY79z0C4vwYw0IERQLFxitJPHtFQlbAAO/1wEUhm16
niVAFfa7hPPdmcJmXLDZTkCbMuM1os71zuD3DUK1PuposX2QvWln4Mwr6u4nSAwx7uVKfZw1oGli
tQmsWgMGnovpo+U49Dltnq3OPOAceMwd+VAiD9hvq9M+6AW/ZdTVb1hZ75UErGbKcDyls5HQKKfO
4Tib1SM5NfpjNt+OzzrbmXPyrZHiMvL+xc+gPI5JSoBlv6UP+JmPg4OyU8nXw7zVU0BTGOrthlQR
sfhrnylgXlUdpdp07KYhsnisXxRyX7/L2cIOJkpwPoSywI/01alzd0fHXAeW2+2lIr+PWxJA1e20
ZnTiLeH+1L3jXG6bL6vsA/z4pTaWXxzxhc+G1V6begpdB3edNLsz7IcTUja4PNQ6ZpxMJG1AjyrG
KGagNqCMr4u63Fv2RJkNewUsOPO6gQ1zne/bqjlNfT6ECxpANomZkNdKNod5PlZFdrRSC1FVo6w+
wXalrzkbUxGHvS8SwKYiOaeugTvYQnSu9Fs4ae2H0tZthIrywEirBFhOzCM/Ibo+tmcLSwitwMlt
FUIoxQ8o2FSax3LYBnpHaoUJvZ1fFEK5Tl6zHcWUFIg+aYRhUOyBl4uXdAZGTEnWC2nFcp77jreN
Uijnohi6GGH2Ppu8D4QA4l4nnT9prWvrmVOA6veEAPUTQcK9vq6/PKZcXJJeVFfJsYWhQV8OjGED
P/+qE+2hpwVwANL0VJkGtDHHbSUMdOa/zBEhVKLwurKv96HRq4+Dqd8126zC4Q5ZrJIWEuUFs9ik
3yRoXXIyyeK8Iwi1DPvWqH9WLiyGvj4OQgS2jXgN+QcT+zog5pAIczAYmBd7xs+4IrKOMLWlPLy1
GzVtd+4cae4srFJkdSucEH2DqTX53ekROEmz3RU1LzuXahY3sxoMzjca/+S5ptouyJs5SJYlLsnF
8W3m0CcbBck9dLwRtQkLTFWl413ZZSfVlDegi00mr2+oFy1yohqfSt25JoyaSwNIzhw1wsGUNAFT
CSWT/liTcsx9DnJXcDKp44Nj36UaVhOtx4RAYiOF002++KYw7hW0iycPCVZsZyAgLTbpjLlYV3qa
/WZ9O5r4sCn/cOxY4etjZ+lj0xgvvacc2FFBWaz1qzbyLwPjAGba4oH7ssQgKnay6cKsdNq9Ow3Y
dl5dQu+wzCcFawP6Z5a/7MsdlW8JYxB6EM08EDCnBn2ijUE/MTEU2W4ulQfFutWA5e0BX/Hqy20q
d5N0Dkt+lzvO3hibM5I3O7TA2IdBRX4kHBYIjW4RmSILG7Tsgumpxq7B448dP93r1pSckZSJvVaL
TN1hue0Bnd5p8hTHERCHt+FivEg2eD818pPd2FtQtlucu3iltWFoz6wXP7A9PiElSX1e1qfJdmm2
fNLqlJBmNKZQxsMjEkq0QpnIog7pWOKi+UnTtA9nBhuE5oxUY558VsNqRyuiwQjzQxvpmj7scQVy
ys1L9zoueFA5SMz2SV3H8RkK9Szz8U5HBffFevnYVpt2GYc5q65WO/SMcsgnPzPdOjSMTsuNzVwb
ca6FnTyusrEjJs0ePMjaOKQW9Ecbscz01UMVtFWpPE6ivXd69Qd2pjJa8qoC7J/2MAWNP7XmkyRE
FHhy4/gcd5Y3cKA2jvWpmOrVSWhC1c4uXhSzcpXD0pZsJ10NATQVqseetHzHPb5FybK961u97oau
egSc5SwYwXCzCSwsbR8pxupjWVX3XtngxgArRegbuBSWRAgS9uj1slyGIGOPnIlK0LcosnohnvEY
R9WS0+hYaNMU6e7wExvRwK5nFK+WbbKwTnk8jUWoDjhHe716YO0LEmrDoHgFbIKS3xe5hU4G38lU
YIQxRhHRohkvU7NXpOYFqofAmx2I1VdH710gAaWY2LfE9sNlbDuK8oeGXjvmHLQkQv4Z8kSV17Uv
lJ1C/tV1HVCwbNmlrRdvjwsT1FAhYdYHLBv9fJzcQ9GhKrOT7ZqpU7drFpP/Px0SvKaehziZ30PF
KVdZ7TVx+zckTrmvrZYVKL37TFBN66+mXfpOnq0PWW8Xu6xKZtJEOuuYbngBNNN7VQ2iD1IutKAw
MKw493LsjlOjPwwwvj5Xjo4iDk2atk1usI6Oxv5fXQrMU1Tf3hUjuHY65eHGQiQnEeKsTsLZoBox
Vbe9NhtDiJ66ps0g6YMNobq/pRtIgmIoPtSJ8ZSouh3+L+bObLttLNuyv1IfELiFHgevYC+SEqjG
kv2CYUs2+r7H19+JyNs4kJY0ik+VD5kjHE4QBHG6vdeaa2jsm8AfGexWuqLEGK6BEZw53TsVWI+9
yRmG+aZtHeGPyknLtF9prVKyGNihJBk9ESgXXpt7+toWU3BA8ZawBWpJce76Ntgh9/d1BGO9uq1E
rO/talAOGWJlh/aTNzojm3p/raRJ7DZRIa1FGalPNGCPsAO25qCsaityWTL3tUC5je0IwVzrj/gq
QytPnBDB54M/SvKOswhfF5FumsnFV9Vo1QfDT1+6YupdQx7CYp3qot4gb478VeMrxi60u94pu0JE
GzHiLIlsnZSZKLwLVHjrma42a6Tbquv1xfitMjm/o+mVj0JKv1CxLdZsUaVVIFnhEal8QO+pD9bd
FNzH+hCtB9P7rkr6rcLmpM9e+GVXdjQTALJgE/Vdyi3QoQ3bp4ilrVejjWyNVGRSY89O8zSVc0ug
vcE9SB8IX4pX4/ejRXpXeMn9WA/FfUn4DipRjkvNsMtjihCJgeAAKbgcfTVZl+Skc5NpuLPHOI5X
bUPOytj7r632vTVL2sokf/gOoat0N18N/XZgO9UZ1hZN30UUVAeiSLtBfjrtbaUOMex3Z2HO/I9Z
kLwNtPqM7vM4tKhtAcutQypc92GuvoFC6c/SEMXrv285Ht9sJHYwOtcJHq3ZzcGM1Pau5yUBU3mH
VadwOil4hQTw7Jv7bOx28BhY/Tm5por6FR57AIu0P0DFAlBjKb29TXgMtB+I6IPJ4+h2R4NClhrC
BKSDjWtjl2lMY74W051N7K/kqtxXJeS7Ur9NhuEbgSTUsVHSVEV8EzYZfur8Puo9cUPQIg7uSbsx
Cp5HP3raEazVfsrLu2Ki1fh3qTUtBNVK23D10qDd1CI1zWRDWlvYhNY20csw5NG5p6Fov4xZb6/N
3tb5Zy/70sths/IMCVm4Yh1DozkPbbYXkDd6Q7sUsxo8KjPpmBmA+aVYcLKvKz6sG8ZVb4Y3zUQx
0UK26iRBxoYTPE5kqMw6kb+nwdBsRJVz4C5z62wpqbqR5RpGloUFQHKkZHrLYqI16sqvthoihUeg
VimSmirHKVfmWuTYQy8OYVVqz7qKItUZzc7f+Yoqnbu/uxGJkZCgWYFJKBzMbOnXSEGvMrSTz1qb
m7eVjshjFypAnMpU+qInoXUZCWQ4RzUlxW1kcrQm6YO3NlebW1y+wckHKexCAam/JpFl3FX5YL95
XVQIZxr6+ESxAfjFJGhZjGUbZw7SZO6rDNIDzUdvA2ZGO9YhaGn6JZ7+WHckiirdYNH7teKNhQ9o
lRoJ2TX9aO5G2Yjf4Fr3K81DouuAQMl2eaQJjqV20O/asOtvWy0ZdjKvHYndoXmXYCp68dW5byv3
xS16eXY2VmW8DkN4GjSle6VoG69GL9gmtIdSudiXg3Jr5GV04mkVJ4SH2jdZGWV36pp22yhavsnD
jm1N4nNkktKV16k+DOt42o1j0zhGORr3mmiVt9Q05A0ZahAJR29ks1fvhIkoD7tHefIS89k2mi8o
BlTaqN5WD/tyCwdJ/1Ho+cGSz7I9nEfdo59hKdG3yBjZRViuMaQPmTQ8d9jonMEIrN1QsOm39WJu
sJr3XkLJMeI/sdMQbPEr83v/LotKvmQ3eCe76uLZn7SxEtumSDqgttl6ON1OmfxUF6j71vUghaFT
ouJFtAU4SSLWb4zKji5JQNehhLCopyYnkSQdjpEyHmVV+Cs6QzZekHoN/WQtNCnYkEw5D6uani/a
rTddLZMVZ3/0MSpCAxYCfD1V8i1UOc52Q9dzjqubjRpH2kVAh8NwPKWrsIn2beh3VOfwV9I0NA+U
68UGqYPC1l9YymOQJx3ScuBGxJhDPHfUsI7oxonwZ1DC2RgR0zeYznOq3FinKdz8a1ttrOsk0L92
xtChCinoHRj6a5daKyTd6V7MpZZg6vAVWVK2prnGeVgWyU3f0AizKmq6Kea6G6Rp0qGLR/FcVlCQ
MqOkTW2N0k0cW+lF1sQEMiSVxttqYITTDcjmmvHoTDU7Zn8yYaiOnHGctqmy0TFbNXv14yLdIPju
jlZfT9tCJewsyTT9iOs03Ih6lJ+nyXhjWfpmafYBfoVxovrAMk9Utvl9DH1xrBLQBB0FmjPFPQJO
GcwnwGzGue3K4SGnHM3Pa0tUGnTlSerV0ltTnO1OXVvkb0Th1nvFEunsFjYbVuXqCCqD2SaTovxc
aFbqdJ7XvkVNED8YZtu+DGppBGu9aMcJMohPvV7tJ69b+9AZHgfV7PdhW4V7ylXR2vKb+yzpq4ti
6sqxZOAfBmXMDw3T8hERenUC8oPYyDC8eKvVKfpuOZPeghqtVhW3/g+S2LGGqkVPT08eNJbfhrjP
EQ/IfRao5bqPcOFtknrw7gI9U7ephJI9i0UC+6lmGUMuMlOL7pSQX74pziqb5w2HawvmiT/vAq3w
gJ8x2qSmV1yqAsZtY6J30a1SeSDKOjgYTdrQouJ84wwmbuGMwsm+TcYJXVjXa46q+d8TxNyrUMlQ
y8V9cTAiPXlGf1eu9KayuWfjrZbCamUUZXGWFehIiqQFTxBIeot8MjBtVhvcIcyS570fUEnHsPzu
kPlN/8Nqs+JRQWZ5xlPdr/z8jGiN31uRpZU3aYk72WH31c+r/JdcNApyOyNJ91qptmcN8Q6FBjno
XiBBZdPKJI97pSgBJeWs/RVgpr/1kkneUMQdNlGFYM5Izehe1TVYHkmKSGTookuXGBwlmziN9lGr
cN73ATld1J6pqJYZ2nKUKSfGV72ehGzBvaDmNdqmftDaRpvdjQm/WD0IvoHtf5UaazxntoUsjBqJ
U5lVeJCDatqGjVatpiFrt6qht0fRVxIbwiBYB53H905qLH2SNVwKvEdfpDJML1wpPnKyM38YJmwx
+kS485ykSpUnVAIRVUe4OneBMN3Aqp916EWrALXtOjGBr025sPdBq4h7mWpZtZNkNb7Df96dU9B6
3wCV0/KNp/QrLp+YVqFm35rwLvbA+pt1jfvrQka1vNXiKr0t8tykFFb5K2x2c4xjk59SzhVOjjFn
E0a5h1IuDlxNJLg87CLYT54KnzFs04uHwXfX+2m0jZSMDsKUW7dKUodHjJX2pi+hjke1httOR/PW
jsGphlGz0ofOWEU4o4kGpsfm2LHu32Ef6L/5xkBVcCxxOVd1Y//ovMF7SH21eupJP1rnZWm/+qGB
jzZJusugjd5dbQxlv6HzlezpKADj4G0HxhSV82ZIiOSCETSALk088Fs6deEXiQbdJpBmNaFdxbdS
UH+JbNleSXFifY/aYbZZY2fAhCL8tafkw0mDm0bJe6JCaiQ47rU8XtVpxZ/JhbntJeZ6OHjq42QQ
TuREwM+wmQymAvvARGnFmbYQ53DK9X2uav3ax+7+C7Sjvh1lQHRNTo2OKZBbsDDA71M4/NiIB3ON
Sh5DqppQIAWoyHkwlO84vAbhXqIKVTlIM605JxTMW6o226ixLcprI1u5MKei2AV5Vtx0JjmUSGg1
heN/3rw1ois1B6aZcix0ep4dVfDDBDhibfvI8wYfbjOdhMnBo2XcgFxstg22m8NoT+1J77wI5Wtr
dDTrGn0j9YX84hX2uKFrRuutvmiVTyGfIyxOd+BoGItL8aCMmn9ngOR+HE2jPtWY3INVY+izDi9L
L2Oio9vsMuWINzPdNAVqPF2iNh8qibTN/b4+KsAB3CzUtDVAiMHpZMiTppeV+zipIMsog+EfyQ3p
wDpxvkMMN5sE8/45JI3QKUCbzc09FE+hnL1pkSku2J/S12GGm60saHlkMlFIqVP5LTJ6lYJdKsYd
29xqK4GJG3vAvpiicM+znbLzV7UzpRldoa11U0OjYnTJSx2WmTsabfmDwz9KGeSEfqFibHvNe5yv
GpqocYijX0qTp2vspeN5LM2ydnLTLi8W0sD5nSJcQEk68zby3Dr0e+qxWvFgg4vgvC3F8hNk6pqf
ppHsR7p6aGuxbG5GoHJ7fMuG7LBehj9x5EIVSRRjegBpFsDCTIe3QkOUoFiR/IPab3BP64fCMCwr
VFa59By2TLYJ0D/EJUmH0rRmryk08zZOfdoB6ohZu1fVJz/t261fJuI0pi2bCjOfjgbqgr1c13TQ
8golj0xTx+kzphDa4GDphyiPLxLf8AZdhgqoTWpcRRLTvS/BsGrhLs1SL7gEdpUWa1XyjbUvCOhI
RrJmlNQbNj2KNZPGG/ZnzNM6y4pEdIccXYZBW0uaXN6Ts2rOqs+Ir4y0bj2FwHkqHa34sfcrXP+J
Vbgex19goolC9qNGFAoMgT5wKAW2D2pITdTJ+9q4CInGWV2N7ZOkNuaTTlLdrpsAUOJDbaglDEUy
OWM27FGy1zdQ1rLXVmfraQLF4sxYt7tMnWKWhdJ+qtLWfJM8dsFeOe6kPFA2CRdc++1QH9nfIe/H
Quk7pkRZaMYw3cuxIW1gAFByt0Ielj3yJqfCeEG75J84jOT3SjKllD6jecM5pBMgjcG++CKWLjnA
uU0PbhAVSJ7cy035TdRIbceJbR2BVcmGwW+vci8faKU04SmaFOsh1+fWZiXPjfy6MJFpoYHnLIVd
R0v66AXm043S59WZcwouXXINv3ZFEa27uAl/IvAadBRhfnMYBwgAUaWADjEaBfK+TwXUjTI0TwgF
pFOSeAmFcq2O9iSN5Ld5h5jFMewpRWxg+iG+cMph7Jhr9avemMFr4EU8ARh3PwjEolwHWnAXJKG3
FQKRkc5Qq250lZImpd7ef9FKFFFGJtKzyEV1CD28fc5oacHeSHyt3tsS1fiB457TpyknJDMw70Bv
JWvhJeAoC4yDqykQMpK2kNUPG8lTPw3FN4k63r1lB9XRrBEDpzFWTsdQFXznGduuYShxnReUmaRQ
oV3Av8UoYNvJXeTBK3AyWHRPgsL1Y0IfZ6BBo1jdTdvDTKV+1mjruh/STTTqCPZKqIc7LWyoayJY
oMkS9Ury1Pr+V2viwIyJ1xi+IoulrJPDSj1PBg3YVabijI7zUQGeFlcBDNPAOPGy25iph9Yd0kLh
y3PWdKQ85RwiGoWqtRkJFMleKzaNWuk3oBvqJ4+vfsQQAyWhTJoXiskx6q4WobGGRhPOx0D5Fb/K
gxbGikMsbbYaWugPFvyaXdmnD0Jt7rCjese2D7XNILzpaFly+lxMhgcSIee/LAqFdaRa697n2Mlh
NUbGlhXf2wiQ8KoZxdzDV6N9JZOMpAxhtM0z1FkxdZ/HxNAD8l6NCU5DUKwH/Gp3SiOFB6yj3XEM
ufQIs3TbTqixg9ryVoBhOBtOiFhTykrS8OizkT4WiiQ5aa2pT7pd6BgopNT1BZCdtrDzB9zG6Vve
4UZyUrkLz7qBrc+pURBtAL2ZcwtKR/M0+fI3DYnSXVp5IxIPVgxTNoxLpOjtikq+/C2q++6k6ymL
4NjKd8InP4N3PL3TyItzQbdEz1rkN9sacc3JztLwrmdvcUP7nqqzWgF90DixsXbQVfeFHG4oEIhN
FhvWnd1bwzoCjPlYsrF6Lgoq2EClvVPnF+M2Kk3xBu00+qqjOf7ZZ+CPfBQ4K3PSMg5Qerq1EzxH
DoAC8xZWnPXNBFblDHocY44ZQxvAJ8CcvYis4CkETA5KxKMuLPUodEejhuRJ3M6BirD3VQaTd/E1
MeyKKgpfJjNO11luTT/8UssRNejNMZJ6a19ns9hKn/yR0nInO61EIVEOuXHJkKLXFLnqoyGS9tQV
SnUz5lpxE2YTuwCszq4ElBT7jaKv8XFgTYYJvOL41/zsgyE69nobvfYdwaJDPMMHdMOwV2xYQub0
2g7iDahNDtwtmrwfaYXR0dFVBV+ATcWwYE37rsBrhSwV37MBHPZ1b0DapSXxiii9PsZtFB+Akps1
0j7GKauskEvojF3wXZR5twtgHjl2LfItJbrmRlBOWjGd0qH2MBTU2F5WWYOsMTYH7dDjUvnGVj74
aaNqfFJRvwY7KbXB5gqfBcou6TTMniQbQV/qP/oR+V0gLiR7r1mDvoagTcve0gWNwX7YcUjPz4OK
2WaoQFSsrdbEWGNaOcch4yCNwEdZrSbif7zeegAhTQ8Pq5mv9cr3WrX1L4ViNntAI9rKN8PgUQlz
jv9DbVCmjCnOlHmA4qzwOx5oqw/uLPVmwHdjjNyhG6ARGVPpZLy9u34Ye84P3g0TvUofXfXuQsSP
vyRRUiVpFFCpqtRjNCrLkHdbwSEN1ll0wVtoZPpeyzHmq0ih6cfY2V6J/GKFTbpns22bA5FwggZ7
0KbxoZrPWBRWxhujKrtXz1a9Jx9AoEGVlo7dYInyDaKwtTUgjW1V2F5rQx6V+4nQ6XWgzvXgaqju
/so7+qtjOdm7Rkuju97qtH6Fl2Val1RTH602SpyA0vee2vmbGihaurKYyKivqGwoPW/GF0HECzaT
1KV7NZLhRKrIUtD/lV55wwKkXjSBZ34/IyOfzLJNXti/wDWWRbX+i561XeVy4O9bz672aaE1v6IJ
9Q26ZibKNAf0QEsfqYnSkw0lKwi1Wm/atCUEAKoq0g5uY32okWmvi1rNqW1NPyva+7emnSHX7NOe
dk6bmewGhaLRVtXT5LGlD5psYroRuAQzOsRpoxc0fmn7qHDYIvUkG22yH2NJP1Wkhd8NcdzfJD7e
8ajRQo7aPs0XYQ3h82QV9C55C+lYsS26sJM4iyZsf4R2PGzB8lYbKAjBY9ggSt4UFp32QUPOGGll
e0pLxPYCEdm6yxggdeOHD+kgvZgJO0nIXuqNZcvBDUT2+mmYggHHRqpfQMuJm6zS87Ulg+KMojG4
/KU1HWdy3Qr39UTEklZK9rYwLLHVTCpWYYHGN1KeWJ/oxgMfnP0KISKuypg4bUhl8+rDZl4TqoRb
QivSaXT8jDfMstTqG7NDtuHoMm3xB2truNNq4fylG6HAqKjZ2GLaYsvapVw0OpYnldShcyB53TOq
/+LJRyiz/itEfDPkcm/uInY/OyBmiEFqDsZ/NXVgikBLgv0cautGHvpjyRxjiElRvwMcWu5anEVX
uJbP4Sv2pfxXs/Qk/8PGfFf8zB6a6ufP5vy9WP7N/y/dy1ju/+9/G4T/zb18O9uN/88xr35+/6fn
mf/Xv+zL2J//g7xvXOimzApmz9EM/7IvK6o+O5GFwBpp67RZ+Df/a1+WZWZrYatM17YyJ1mxZv9t
X7b+w8QLLWxd5YoW//3/Yl/+k/VfaMYyaIYMA6ojNDnvbYtCFrtEZUe4lXyFVX6++sIqb5keHRyv
lC5ZBLiXV9IZ0TL/9pz/y4j9u/H6vTuf6Ri/gSJqpcWBTSngnpnlDqGTWNeGZVx58UW0nUaloEzV
zrtAXfpWmKpK1RGX2nV3Pn+j3+5c62oKLh53Xs8xFxSEj7jUtE9YDn8KAJkfufbPi9vGpFPlSPx7
6hzepiV/5HuSyShhaJdcAdGYP2Lhc+/5BGkiR+NeGdvhmPfx1kpk74pg1PnivPC/PxxRMMEjLPUu
U4K1Ct7Rl6GRGXP/MzT/8Mq892wWnAv4PNE0hqF9sbqcvVbFjpTlM1iJ4LPcpjmK+H9RAJKq6GyT
NGMGEfx+900+DFNm0oj3rWI6J31R7CsDstNghA3L3ax3VtofkmzFu4+/0jujYJlqkwi6kQ01pUvU
trcT0kRqLfr4ybv03sUXw9eAJZ1lhmldCHnA/94lq7wynj++8b8fyZ8e1WL8AgUsWqtuu0tdKhu1
pLww5Y7wDmrzRUxPeYUTmI14fBeX0QZHKrrLfdK+et7BIvndO+T2K3KjT77o3/FUf7qZxXjnsA4h
lcbFpYVR1GO7nPyjhBU6OpscVA3tBzVlZ6B22amHTrxYHPUzhmxSsheTTyn0w//6n7Iz5r9DsgVd
b4u+C5EM+a/ZH//JY5sfz5/udDF5sL0DbxR03YUG40HTfoyUvU2eiDYcsREqPZ55/JoSlLWp3Ept
sQKd4FjJsCJwjo5c+QnU5e/B/qf7WMwziLwjqVJHGnzpbI2wESyXjkibnWLyhDB9qZxHqOBekIRR
6mY7e8qheSvQFVCwebrnDA0SNfMQx1ssPw67po+fkPXOKF9yeNBzxOiDi/BSph32rco69FiPRamj
U0JU1wCd7KtcxW1aPBAyAzWv7pDKG9EXeBenWi5/hYV9Cov0BUDtvTpK59YOXwhkeJJqOCo48PGB
3PTsJatgPApFOluE++F2rQ+k0DzRc/kRp/K6p5CAYXX4hlplEyTlmviGYyvR7fS8fSVIIJhIfWmG
B/YFNwiwdm1rHSVw6YEk38xPLATpQc3htu5gqOnKJQJhGGblmTQxGf1xubdRdgVhcglNm8anhGMm
wS6eJF96qd8mQ7ypjIhqOE11yME3Rljc4Fze1V15pHp5qymA4pNi63dxhjzLcykaf7J6vjcLLuZw
pU997IZx6aodCxzZ6gPOC9RUbaKmZ7nOdDpKWg3FOfrkN39volpO7APlKmPkME8TfKuGFWWKdPPx
6/TOpZf0IqD6IYYqtXD1nhdiakxMmMXX6649P7/fNgJ6noJ3LLTSLfELOYHp3QoR3n987XdGwZJS
1Ek1RjfLKF3AONAfRoQSlwh7xB0VHDu97rnPW9rfvwByutHS/bF2x96+tHpyE8mx+/H9v/fcFzOy
VdWKjbe7RF0M2BJQ4X2Lwm398cXfezjzh/724CXAwFKk+TWOTdGvJCOmZlDH8i5Gunjle7OYHweD
SJDSVCoX6687SRKaITO7JgyVbcaSNNTaOOE62oYuhQWisgy/2vdVHFy3p5AXw5eWdFQLPandZEjm
8rADvPznxw/+vV91MVBTOxhDOWgrV0G1TxVqcnWZZvg1F9ftxebLEhLhJCDRXZIX9JXNna+y1Lpq
rMJG/+crE2lSls81IDce7NcpoTqRh/Ine6E/PxXdXuyzErUaI524QDetxS6r0HTXNIY/mYzfu/i/
jdFxxixyceIPtxRzJvwu9WcowvcuvhilnjFUOE0Fs0xZBXtscsY68mA8ffyDzj/cv+8xAHz985mn
HR0REJyNS32wdSAfEYQSPwBlPNKp+tXr4U3WIBM1qMBeEekqNN1ejNqagAiSIOaHVcS/eJ9W5Md8
ln743rNS//lt7Nzy4x7li6tWBbO9DVUg1/X9x4/qnf2Ybi8GLcZb4YcFFpCusbLvWWpIXycLGD4o
Uhj85SBvY14zmDileissG5hAiRmSYD6FrIOkvMs6w9tOFs3JYTK120RGeJkVwGYkE740wp7+ROfy
LaZTRatUMdcf3/d7D2UxISCfsQawvY1bCPHTH7BeEN31ybX/vA3RxWI+8NrUq2xkSi6pL9I+NUge
bDXriwymAJJ3dWqxyGwI4agPV30XsZgipqaHUU3Rz8Wf6SgViSJKA+zjuosv5ghLxX5VtRJL7Wh6
K6myGqcWzM0fX/3PC6IuFpOEomGqwiXcuLgzQ0R5RnrU+yZd162iXLWg62IxVbSRQY+TsCc3kMhX
agZTB/WC+urjL/DOeyTmP/9tRfdKrWjIEatdi0w3OlL1mzlioPz44so8iP4wEYnFtAADbkxD2qQu
4SM6uVo5jrI+fLVUzMxaWUxklHR4mURAeg6tD7qQWrlJAhotH9/Ae99uMXXkFtGhmllV7pTW93lR
HdvM/nXdpRfzRi5FelWlpLbllv5ayPob/c63jy9tzrf3p8e2GNyoEbXWm6lmUT60B6UcTQr05FaZ
jYSnx8fOui7wKKyBUT+ThgBUtlRK0hsH+UYCkQhNCYuGPeH2wp3ePlhpJp2RpXvbHlMBp5tRAibl
pSt4fCzHXlztJtVMSJeU7R2xTo9l56VrZerLNRg1ddNJ9JMCERgokKAtdEqT7huq5Wtk49pWwPKC
I1OWaG+N4hDgXHIaQD+30ozFpgFar1N1Ei8x3X5OfsilNVyIDznM3Rcv7scbpTSKNZ2AcTMK+bUd
62gl91a0HuO6cKZegVtvmbglTPvF6lK0J3iLgPt1IBaH7gdEX4I1UvIGP37477wy1mJAQHRPSB3J
SxcZBSTuEcq+1KSfzHTvLMzWYjzQIRd6F3eFC26J1ITQtmb900/Mq9QcoAnhAy488OERJ4+JGNhP
NqbvzFLWYkLvqkCvfdksXKZyohC9DMeTnZaHQe0++YT3ntpiClchWcamkFH0VN5JIvrUydXqs5Tu
eTL9w3CwFlN4rPa512HHdKkdtmguKzRyNlEaQyCNB2WU4k9+nfe+xGIyH6Y4LWRLqd26KO+Iq/wm
Z/njx2/Ve7/AYhIfwhj5WtmXLs4L7auotPQ+kyfAPqRzrD/+iPfufjHXjVMZZ1Y4Fi4AwxPepbco
Fs8fX/q9u1/MdVUxqlHvs0eqklA9Ni0K6xGx29ngcPzJsHvvIxZTXqupsQXx0HTVUAaIBb6K3no1
J68i9P34W7zzgMzFKGil1hqrUTVdkwY7worxKbL703XXXrz/k2WWYVdwbRI/WqeNqnNRX1fZ183l
64/W0TfpfrlRsqqMXXDdYVifu2e/L/1WLKTRgIjgJl1zSO3+u6/Z1+1ZzMXrrg6DCd5ZNl0rtBGY
eX7sRD3wjuse9vwD/7ZnqWxp8gi2M9wyUHBeYdJcjUpwc93FF1O01g8d2NrUdA2JGLsqaW5JS/8M
GD7/ZH+Yyf5e8H+/86Fs1BZFn4sQrrjtPRopvo25gbQNYDe2jjHRwvry8Td5Z0iZi1GLgaSy6k4z
XDGUqAsjdN2kM0m3CDaz7ccf8d6QWoxaifgi1PWK4fZFiFGt/CKp9s+rLm0sRqtP+oRaVCM/cinF
ME1rWH4GKqzrrr4Yr8LEfgIUlhsfvc5RRPbQBcp1y4ixHK8BXkCEmZWbRTm0XmTYQaG/fHzf6vxk
//AGGYtBa6KhCCKCsNwhOpHXuZNFjNF5q2aPXgDpqDgPobGWld2Q/lS1H4n2LOvTUTPxiSFX55/K
m3CKwWt8Mu/93S/70/0sRjoRx/kYR6nlCnzO5kA4KgQUBVnQaKO09k40KvT2ziqjQ9zdZhlKdo/5
sdR3oGaicm5ilP+NgP8HAf7zzrZuLOaFPoryyTST3GVzsM0Tg+S9Kmqvm3SMxbxAVEpYcJTMXU8Y
Z2BwN70qfTYTv9NG043F2h2Az8MiKlJXwBJ4BSHQzhSH7xTnwy2aFmqgJXAk3Mw/Aq971JXiC9ws
cT/MQRyFATgKdA0stxjYQWfSt8o7MuC0Qu3vSOD0L3nN36sbYe3zvPga1qhw00H9RrPhTPxFcuUT
Wsw3A81/8pOqzMUi9EtVcW4SYDt9cvH5/f7Te7aYaaY0N0usTqlbDgmBNw2KCA524G3S76rfXzdy
9cWc09NBwgjaJ67lDwSn+ITMfPl43L4zUeqL+Qa1K5g0JGmuRzpmakfoiorPnrv6zkSvLyacsAkm
oi6HxG3pWR7In1YeCjJYz6oEUqaAzATPpi4K8oTLat340nCLAjy5h1wE57Qvkm2PbnwNA8/8EYR5
dxJaJm/9kNJhw0kQLYTyaKiDuvWa/udQaQAYegwURGFxaknD6zryur6Y2fwE4mpLzCuVCIgHajCn
YV032+uLSQr5dKYllR+7jKIdBMgvRpN8MiG/98Mu5hxLGJxckyZ2Y5H9tAv7RTE/mVrfu/JiwiFz
XbHkNo9cvzL8jV6bFR6penfd+7iYcAyrEro19aGLZyTdKH6prIFIfjZYZ5XVn0br33/+2z5HyySj
mFCKu6m17QCEsKuhOHbJ2gMt93R2xUSQCvLv2ry0h8huIXDp2NPwM1Oai5UJOJixxiRL/eCL0IOt
AfHAtwOMW4jplQfGKcaAxxiLsyieETawR3ZiTX3wunJTU53kkxrx0vOnoGv/9bHEIa6ue3iLuaiX
JRVFeZK4pB//gH+4qmeZ6VXX1hZTEN1oJdLiPHarLqdXPmzzUL3uN9cWcxAKUN+U4ix2vdI/5Wp9
V7TXzZvaYgLCyBWBrE7neZOSjwDd7A/J03UPZDEtJEwwAV7C1DXMg6e75ZXrubaYE/I0yZTeHGKX
/E4VD1vqHxDwWtvr7noxLcQeURMcOLl6XsIPb1+oyz1fd+nFvJDlZRqnFTRzeYrBhLQxsEmcA+vr
rr6YGAIjF+bQqTE+YDTadU6uq6faV158sUMoctWEvdpG7pj4z4oZYDuZ+SPX3fliVHoTScm4gzKX
eLx46yOwJpfzup9TXYzKWJfRv7GrdZWIVMeuB8WY2hDHrrrzpZZ0ourkm0qYAhbRwf5nPwDpftYK
VMx5eP9h57TUknp+EcetmYWurBLOavUnhr1hfmGuNUpxkJPKCdNDTcgMczT6/03QPANk26ijuhr9
CTQlR+xUuvjQ4shc31UQLvv6TYsfuUJCYVhLjJPKVUysmJpJ7uJsKUnHg6acsKmQPsNLmj8TG+2Q
DofXEIZqA3NscpnAyfTe5+2hk7fzVF1bvVPI0Y4/mXgtpF4+sH6UWgCv9tuQ59aqas78SzXW2SBA
GBDjD+G9yeJJIflQ1+847J5YDLRJvFXDgeyHNbO/xI8lMFSXUTAvC3k7xxToOz69tBpgQaUz8EXC
4j5KDzHfRwp+emPB7/tat9CQ+BwuqVALxtrkdNGZvyZkHaDpwQBjK1JKuOm/HmMNJaDSdo3O/gX2
Hy6ntAN8vI28n21XbHkgrGadXNz8J2fn0Rs7ci7QX0SAoZi2JDu3pFYOG0JXV2IuxmL69e+0V8Z9
Mx5gVoYHY1nqJqu+eE5cikjhCaxcxNZdexz0rR8n/Nft9Y5bWBGoxvKuNuByze1r7DNp2bya9qGY
krMirTEwGSem88rvkFBfSdjQN423rmcDV9rv7E2eYgl7oZWA61mFSFgrGG5M5+zSQEphMDlUUBWa
1QTe3bziGO7U/voRGkhDSMqUvlWdw9rodhjegd8F+rSc2OeKypTxwSYqGvYWsPGoN69wYOn70ID1
qP2XRYX/JEn/FTykE+1eH57ipc+vks3Y/mDf8R+u7uuN9Fcvwx+nfgJckxVx0gh3mJ6gLk90oGDJ
WzB3g6xLB5AabML/u9f6jzvAq4ERjMyEXIo0OYOneRaJc/p3P/qPO6AtWhb0VF9cHJWKA7uXoE1n
d/qXv/gfd0CjZt8Bp0YerdVv1QREY6j+oQZrXH/Dv/oC/rgCWprWtj1Z2UXy7KdzGmIYOPKCpcpm
Y317jXj64h7E2jCm+3Q1bo3h5X9/Zn/31f9xP5TzIMs5j/OLZ5U/9Ly0S+z3zVPleMWPldn+rccm
yT/cRX/3Z/45z9wtsXCa1ckunvDb0+SzhCj7GFYRay6BUtp8I708C5O8VayfgoDknTT8Q4MyAvKD
oQ7s2Br/cL38zR/+56iz61hl2ZWVvOisN9+wD1HeQios3zJdAL0SS4K2ouz/3bNjXH+J/3p52XkG
s7TkEtrQ9MlW+lu1JJ//+wv8m4vsT31nOVhr1THEcjESsISV7yZwKliCu+5AHfSi8/eaXy4RCMf6
36Vgf2o82fpcYm8uyosp8zFkwIVuY/kvG41/Cjs91zYBVC3lpZjqd8m6baWbH//7k7qeMH/xkv3n
qfyvL8FKu17zhCovVy2C4Ywf1Dv/4WH6ux/9x9mwKGzouTDzy+DqL3Gfwy6y/6kM9nc/+4+zoc77
btBZ/wYLpr/C59+W7fAPAdx/1jj+6iP54+03Yq9WpS+yS+ea1XFedDatbTR/PdiJTZqbWRJoLKrP
4MNa88oFvneFy86tb1d5lCKf29V1amI+0KpIW9pxAyQflHTitxFFBWPfAeAOxJg424I/IppMQxZw
rdv4H/6Av0up/5yn7foFMVbjpxcFrr2w2fXkJAEJgAvAC2Z5TzyzMFDBf+h4DIuRfgKh1uS82sAT
cvtyjahWFom41fv1Yhbgro85jj7s6Dv+GUn14FSbwq0w9SAqEJtr6IALOLxGW5n1URUPqkfqJejJ
96jDx9+6ehvVP9wLf/PV/z8daeXqjZ3z1xH4ZssOLfb/fhNMPOB//TL8OdDb+XU3UR3NL6XRpI9L
1qgtxdP1WTiTtx+hVGywYHabwqhArgFN3kkN4sUV7WPtDE9nQRFOLBEObi4fCrIZMmZRvRRmSr1C
6wVKk96ooqyfutupyyh6144TjG7OSrBK8YH503g713YBtIbRsLax8QqNZs3yuzMYW5BgxWkaZB92
SWUe9a4hEoFrMm5TZg75hoT27NX+g17qkT0bd+mAtcGaoXoCv7CDYV1KcClNF7hpc8WpShcFvBwh
tGaZddZS3yKSX1j6VpX1LCaxbhdTAgAutexHU1P+6QHy+B7rsflOm7y/W1l3hxHpFxsfxPeWEW7I
rMpQr9j9kg1viBtgo5QUl8HHZ/msn2OG+LdOM5cHK9e8qLaAsBn2rzy1lk3MVn8ICKhjUTWdj8zZ
uS1whBz7jZ/sirb9zLDmgoMZxY0nqm9hmclLuqbvPsKaV3w09glfYbybINBvbR3Ht15hPAmkNY13
Ui+H3YTDfr84ysF2ntrhVdRzFCxyRsxWEKlOsDqrOnth8bW5zTUYGVoZty/kRC7SA69xPgXw47t8
6O65rsNBS8V+aUWy4WfLwNBRhBWLMvgX6ErDi52wyNTFpnTd5C4u+uwuwx9BEj5orF3nH9MMf20p
OEaWCoTmWC1m1GnGGBbQWB613OU9bcQPg0OousxE3vFjmfTotGdVMlBdJDNTgiMskmM2ZsthWbOY
rfzc0X6BEjIjSyr8KX027C2j1YJktdC+V64Z9Uk67pNCGodcGHw77FcDsxuW5KDL0t3hfp/fdVCT
kd8KNCVy1neDzwwWqjd4bGhoNjoQ8YvmKfnrirtn+ZeBoC2LtPkxdvIkYL6bqMxdlqdSllCXdS2l
vg8LBVZA6Xh90HG2Mj4GvEcNPhNIsKLgQhjsvgfQAqcyhA+7nn3u0PtuEMn34MQ1C/Cl9UskoqvI
C2NUaEA1t74Gq91Qur6rY9OLFl+D9e7NEAdX3Xqt7N5i/VyLh8+8tNyDnJpk0y/lEuapjjPAVGP/
owubJ7TWi6PHvt0nUO0xFAvZpbrCGxZDK3aqBUoxOkkOzAAKCxVcVp/tBp/fqOZhv8JdOXTg6D9j
G3ZvM7nACuqymXkjBnGcXGBO3UjCq0iprBYxmPlmA7jxzfTQdRBhq9mZ9m3mrqzK+D5ApVQepb9a
772eWTfGqq72wMXPjooXk9CzhOcE1uQ+7Rt/k3Cb7PTJ69tNPrjVizFK62xrAiAx/Eg6ZhgBAt8t
rW+78ConzC1dbRkw6U+dolxD4TQzbtPUL+L9aFwVLI0+F6fVsoFGsMtjHCBoyzuv1Qt/Y/oms6O2
Xb1M0s53FRs1z0N/BbfaFs77wE+9GfFAVQA4aTMDbl7NAtWamuRm8MvXRzBUTji30/q7t1c2VtjC
XpxosGd92YJEYQnB8yqD4VdP4/oxRQ2SymkSxRz4PHzlGnwkfpCtXpRfUNQquumngToDilJdRSij
aal7b+2dzWia1bop/bKPlGgnaMYtAO0ZOyTeyZXVwVg1t61Zjbt1qK2N3Si2q4TbV9GamPKY48ul
Z8FfI1PMv11voRZBC7np0BidKwS3p7Y3tE1VdxQxaw83zAriGmPUnGx8Oal7nQJhNOeOvukHptqK
cfLDTFoI/wAagbxx6+98GNbPntm4wF7WGFZ0Fqq2DeOarfdVnhv8NzXSHYbKJA/8jH5Kc/d5r8zI
1QBoLo4PMyCzJxHEI84q2Et6+ssbWzaZJt2+WInhrAFHhYjYLWCXrhkwntmgoQD8AQw3kXIpW4EB
c1AOlUa6hjh7iF97sIpNOmCrBI7QRSLvB+fW6GvzynMYPoZpUK8T2qpzwijuvnXVjIsr9opH6ETx
fTpkI1WTDja7ja8mUqafQmuJ2coKhNRn3FD0bBAtgAf0S+BfmWN8Wos9/FqgkIWw6tvbAZgLoXpS
HcWMysNKZyoIhsS/UfMe9XbbwOuwnDtnyfo5KJya8GahLy9juPBpN2KNNEex0f1KPgPOl/uUjf/b
BqbiT546rOnN853Xx8QtWW/d8VdZ8Brm6TuOl+V+ZMg5HFAN/qpy4W3XZdReBQCPw6Qa613hhOXp
gj0ITpOzDeB+kOT6h5HlX3rl3qU5rt68N6z7shZrIJYRC4ehJqwn8eNkcgFUApCo10v0D76dR3iu
G568WWFdtj9XsYjAhG0TeuZcoiWhh+Gl2ooJAX4LY3LDXV9NPXJ3wspxtGAeWngKMwP6e2mZIGdY
nQiaNEV3YhHbtYUGBqdkRBMwuR0qFzUoUWuwVPzzxPpsZA6VogqxyVYh8rXmnnjmS5dYm3L7CtGt
fO2GzfnuUDEdG5WN7RG0zsy6mFu/LQ9L2mW7qrv+RcmQbLvUwJqZIAXTdU/izxzc2w6cwtYvGv1h
ckpjQ+Ou2BQitpjq1Qtrl0Fn4/+/g7QnwXI/IXm0rG3dGyVxltKAeVqumUa4OvVDvOqSQc6l2yrl
TCHmHme7WN57N6qvGvEbaFwz3pRwR3cOsfvGqjItKqHk8vDP1RG0PW8E72i8Mc152LqFArAf12LY
1Kbtb0eZfCMgBN7oZqUAaCbHLMwqCLRsTmbdk7N4gM7JBKLUwEMKPrDY9X697DiMqOEhbdx1Et9m
ft3NzKDwHS1jBEneTGyNNl3iH8aytc7Mrj2IDJWTyOw2WIWGUpsFZiYd2u9rZHvLoq4KYPQDHsW/
kdiYAckkajOB/ph2+BJ1VHqZ3dg7zYJq2sgUVCw0lE2lcpgj3CTHqjYhggP0P5Wa/5auuXOQmdDO
VTM9J/oI/p9p38PYGta74yNfyEXx0y0YhIuhfnEbnMyCQI7SacF8SLfa2rOAufhJBVQPu8aWW0k4
hywGvpPd+SB2l21qe+q95xcMe2HI20yzjb1Xt/Gzo2Ctrlyf0XW/EwXiI4fJFA3aPD63q55+eWCN
sZ/N68Fsk3YLqrKPeGPrABTMzMvR+9nOKnt/J2H8hSzZa3DRZ8s8y2mst610AQdZI5vCfjcgcDMe
QWARKPrsxja965yRKSWnJncK6o/SOubEJmgRO+mBLurmbx95pRtO/YIdOZZAAwJNwEQxOCCCRpST
S0Tjk0Np3hKqyS5vW4Q9Z6ediX4TY1SIAGfvqe460LiJmVlf+DOMrTN2yQny3B0xo/mUj+ML3pg4
nBj7h+iW6BHqp+ohL2oiDeZFIL5b/l0Xd+pbx455TPzsx/EbfWM1mYmXGuRgwGo7Hq7ENPYpNFgm
+3P3pqzBvyIjofIOhmo5xy0pRSjLtL3e2W1Qq3EJOCtjPhgAw/rU6hq0aFe+FxLlUOhAfkf0nRWc
heBr09xHNZ/1t0ubuCdw6tkHlMB8x5KzE6xVVUZuli772at+qOGT36g+PRWcuyfFhsl2HsCbx7H8
Lm13gGSGvo8PLL1dLIwPsUHE15hjx9SpsWy73F7xlVk+CxBFFwi8hXvDsjgWRSro2k6YaZVa4cit
CxQtL5/DRcv8bFOgN+LA9s1u63e6GMJUoKah4Q31KW3eKj32znBhiQ4JYljNLb7qdgRwvNQ4O3DA
8kTpQIODUaxslkud6KLzzdOUJlWQe/jEkutub+0u80bLim8B+eXesrployjQbme8LAOWQa16Aj5W
sQJRUVnn9/6tmmqEW5dg6zZzdzt3jbODFFEd2tL1iXeV3EIqZcx9mJr31gH43WQIZS13RWtHdRxG
VwasqGj7SBsntUPB0p8n4DN7mP3yRs1Gve+GEYxuvCDaYiY+zB3s32q0xHOHkfZsDx2EN0YBAn/g
kUpYqMA2yfEGS7AkGUAPVtdcN7m2IGIaa0ThgMy552MvpOvgHhyrkS8eGiriBkc/6/wKoG4yh/Fz
ImJnAU83y7K7NdJkIIOld9YKaNpirtMIrA9SOlcVj/nCb0Dl3D2wQpNmfHeaD5MYfF2Av/W96gdh
bbw68V7awR3yYF7Ae3sI9m66eFrvSoKPsGxc8bNSV1hhMoEgJo+N+6dxwWjg6bPzO8FXDJDV7cLC
gfznzS7w2ySdt5ntvNVq8sJRhz8hfO1HWLq+BQhjwZKK4X+xFQakjq3pJz/h1oOwXp0SoZzTUutG
1NQ+RLISoj9/3roFj3ttEg3OUZcGYy2NNH/VkN86ycpXR8ZAepMbd9OKaCewhYSemPVX5OinXdhj
DS66TDcwqn5PcZptKqTXQWkaat/33NhDA0JSV71+Sya8MgbPSmXRtfZ2KTihPNUvd6PidFsauLZT
niwPpFL+w2JqiGbydN4obcoiqfMFsfUAchY4KF2oFZFG7LKBIbz6Rl5zEttU/gYxp37QdM/ZWBCh
j7XnrgHmSPux9EjpOYVI8hZtlKHH0/fQ9HW6iVlwYOJndHkTHOtRWi3kN1JO+FldzcaaWWmhx1De
djAA4o5IC0O8nO1LPs/MbXCQI6nOfpJkGcJxwFadTp4RsaVUbg3flLtcqnFXj46xmXI2g6U5ozYe
5+Z2NLsMJnzf/KR1nL1hSE5OXJTuc90OxUGzzWu63gpoqwjQ1iSOIc52ZI+rqg8Qwpbb2i9xKper
2FmoAm9jfupu1keE0YXbRobHGGR85Zc1Cu8Zq0bTPT1aPvw61fb9aK6/l9ZyIqiLNG8bf71kC+2f
UVZfYLG0e6cctU3T1c6zt1bxviH8PrVUfwNvJZmYK2iS3rwSdVhethU5O1Isy9pPVQMMeC1FfD92
sotGm/2HivCEKL9MMzxqhvWAUwhIP/NNh6RdO9YB7fGZnWayCjKNwyjGbuO009skHNbqgBrSRXQ9
GpVuvx+4oHB7ZeoU01IIssV1EerSYVWt9G56XcnzMGOjGBx/QXtYJeN+MRg5kJXoeS6k3BloY5Fv
jtmbWfExSddGOFO4AraB+ogzsIlcA9U7jtB+KzECdaO4M8fF381LCohzyPLbnnW8wK0n84Km/YKL
THeAY8/iqNep6mFD6nhvZldLt0PrvTi1a4B3zN484JGmng8If9ZvMrC3Mo3fi76sfiB1Z2Gn3Chz
Zz1Ss0IK54C1Q6Yyf+gx2nmPNfBNAfYwtEBpooFF40c3GqMUhZxtnzXFpk7nkaWgMTsvtsYaksar
nDhDu+Fl/1zMtAioWdi8U/53DDeMUhmCRmMgj1VWnx0pdN0XTOFdIX1yg9wEnRZ02TkoiYo2KgVl
UarSfurMzjzWktNKyGm/zK16MNZZ25bZL0i/K2cets9CLBfSI3dP4j2G7hVPpMr6NU+TO1GNPMld
P5GdOfPr0Ovub7TKJm+FaryHgs7zycw18yEVGfuVlqpeEKaISzx0SC0hqAYjEMcNOnim3AvsmxRO
DFxwJMi1Dk6z1/23Xq23VipOsaCPDzu1xhptokGqneUUp0UWTWBanivKDTc6oenvXKFwQkCR78dh
8YMBX25R5898ZjDXRPO7HIyWcpKvNlOFBXqph5dl8B4JyC6wBEibDfMz88unoZL5gWFeN0S1IrGr
2gg11pirZp6oQizWLbnKEPCy3GBLDeMpl5gL1/IASrzGT6K7+Y3KtP6ssdNDvUECMyy95QN12zXI
6IxwQKSEr62L2tpG3eKffZWLoJCai/QmVvxvIEeuasFT4ECeh8RNsdtX6Yvhp5DkvfNQmtZmGJw3
x7afhbDnF4vHdZ8ZdXd2qtR5otSfgZROh50zgPftqtjj67SjWKld3XvVb5UoFMidO4FCtfT6mDol
iHE56HtRW05IMoDedXHgA0+S8ZPArhjJnhrr/ipc0qXnbSyZAYQHkHLUrB7iAPl8VFcZhkq4j5Ge
+mJfoQpAklTZW3im+IDbKt2UxEGRo2kubE2xhEY7V69t6jtHZdLvVSkWilzmt6vZL4ELbO/AGMlR
b642tT7lHjWmLZjW5QwrU7uHop8/WzmfOt+0f/JMDIXKH4gCNPPO9QwyRdvm9fIA1/aSDJJo4Mse
AGNntejDq+Sccwu3L5fnTbuKk4rrs2tkBrqMluEKOXZInWATxtbyCYoyDauGIMV2kYDXc1XuNFGM
RADrl3OtQjHt9+h2yg9x37iB60Gppq+UgdvovoyufdPS61iint2OM6N+tDtWqqTG/VxWJ9OK4RMk
1stauWBbGh+bi3tuJ5aFzF6du67DVMNjEsC/Pvc1CH/M0BigRuPL4mpr5wbQeYWJRB81cgP1MVJN
sYhBjTm+F7ZP0r5Wy16vuuwVgYd2NfOkdw0JxWFaavMEVM4OB9dzQsf3r7T29Oiu5tHp6emaxq5F
uWhQ9XSN9jltTe+CvKXmaNG9I6IeeJEmed6MNpcuw8i17OlR4TgKZ6J/yNJ63qRITgK3uHoUbPDt
DJjmX4ZCd9TozzwRXIFaliETGtzAMPX9NEDJgllDrLd3xvK86slnbyF0LOtbLF15UGkzAOH7fnUA
NM67LM1a2hMT0x62lkSe7XRbIcx9a+JMcTU/WFt5jfveGA8GKiz9aFw46ZfqYVzjo+dpGGNToP4t
YeZ9Wayb1vJPAxfcMHjbhdngRK4jdFeJPKrq7nIIjJ0mQUdW6pnm6QW2zsmI5/u+59uXAqGTUdgi
rMp12o/jdEkYhQKlnKlosTN5KQq/3k7zOj56iUNFPFvfEmk220z77Jr8c7Wo6wtoB6EDTJdfCt4q
Hb1s67kdHodqPdbLOO5TwNVBlvOopIRpSNz8snlRKn8q6Xl1g/tcChm1PUj/WZPvbtF+J33JJDWX
RSxL47qVec646LF+GTeaTB5osYRrtd6bnV4dTBPzwGDSTFtbiPZelb7MmvrJR2tvOUy/Nv5MAtQ9
UC4odrkzeZG3yjRI5vFMTncuJ31AqGfsZ+Zgw6KI09Dt/eImnXXt1k359Y1p3YhcP7VMMnP0VAUS
2NR/XAc9ZY6IzwziMoVQuB3rIMqwbe0NaKNHWy0yVFkMNsqvIr+jkjSlzT4rEqZjzQrZbSHLQJZq
eG1xw2xEGkM36NNz0ep76PBvbFXpm8kgTCLGUwAxez8cy5jq0zLfNA3Du8b8qxPDnkBSg5ZeIajJ
v5zOH4/rkCrqYN3em+VONtl73mZn8vOTvXD3x0PaPMWGdWrd37ZtvtZ6d7T0JOrmO0KDqMgohjh+
kZ3yfGAqmNI8ec2kTzhHZJ+9Skd+9SgsCXWLbWdlb1M8uCcxe+PRG6j5mUlr3VRm/UAt1w4YWX8q
qLAH3bQe+6EbmFBlDVozJi003ek9MzldWmu4KRraofZwEUt97OvkndpnjWru05c1BTDw1YzNtwFU
1rPeklJ3mWEc0s68CjbR83VJNGYst4zKvAMQCtC3Q9HJ2ZQfWsWuhr++Vr6OIGBqdguDLRKuVajo
pYWuaFqeM1McV2SwyJ+BmqB0uYB4b4LZ++C4v4mt76lHhs1YNdGeWoeb2QUPLcr5OxG+wmjJEbEI
7aewtL1hOu2BHZUDKY88MOmV02pR5a8prkvtOBqLZ+9Yj8kpZK+J20XMhZV0tJGPE8hbKiBNf240
f+Fe8ayEI9OdfWbZ3O6jN3G8a7Sm6HJa96k5PiOf5ouGzEwTwSV9MxpBsKKNTPY0PgXaEf1BwQK7
1qrbpSNFr1oiCNL94on6/rdWas1eY6u0BXEflUWDVpv0F51gUGSsaaa6bm+s0XmnNO5EZmP89KX/
4DA+aEjgcElaDiFFzXZjxXW1a+NfGQTkRVN1pM1dT/mxeF2MzAtFWaGJOTM/roc6fsqi553FT5UE
LtItPGrBWDbfivhPN2GcubHREslKZuQWnc6PLrYaI+vYZrDW2c6pxLReJyRXqNRKVnSq08hHNC5Y
2vQMPLWOgIl/le1e7J2l/ni9zsx2Pim9k3ezMz+wKrNJrWHnCvXq+pkbSHfwf0P63OkOF15MIkRP
/CupDLDs0/KdF32g49P40j1cJ13PwtoCCk0rL16XPOgtKXdjSZemJGYtJ96OXp1vljjfgyvGq1zJ
9MbOzHznm8PL1HduuDjyhh4n8vWZNok1AjaJCaipzvyqS4bhFHfrerVLJShpMyN/p9RFbcxJC8h4
NNqUaqNeQ/9QY3d3nHTh7Kketbl40m2Lz6e/tWwGJOLmY+D5DPt2ePIQGGxSqVa2TdeP1vB/ofL5
MP3+Fz3GdaN5ZhMacpYRF4yD265+VKt5zvXfhuhcyqR2vhdMVZ/VVJTBmgz4lqQvnmeC9Y3Vp0cD
Ol4kPZoauWa1D0Dj7agZ6n2VDaROKWpAaVIXjxEgBJrRlr+zubPDptRfm1EbIi2n6NAuVRXaK8Np
rcUF5ZqyeVApiVMC/5tcculeyQIfYihSO+jCjHi6c8GptIi9F2tdmLljE+rCKPaOGl/sWutv9TiL
N6tnMIpqSwSEczE/lqItXrB4UhgWaf/ouZTi0jSZbuj8ORtt9pxHV43ufVOr9zYVC/GHhyKAAGG9
zPUQ35DaiMdKy/QnbgLrwU0wBfvojLCtzhB/OiDbpiJEcVL3TV/HdudWveSz5iyP9cl6aBs5bf4T
qkI3x2/Opo86N1yBZ+S9TBP2S/1kLbXY2Hb+UHtIGTWAtAFZiYxWQ/n3k7N6J7OVnCSQqIJMZJ+s
sspdRZAM1H4CZWDQxmICwdzRWcDw3OL8XdvqCXvrwMltjfdlZ+Nqn2UR+ApeX1pT/EYTrA1afzMS
Gpycxs3QAOGHrLW4iApDoT5COL9fp3q7Gjy9S5prG6ezkjdObMSWqv/ATW5ji8B9w3qYBmjcrjEi
Okl7MopGHLTZNDeokpYQEMOprMw+BLHt35aJb1IJjBVLJ6zOPaWGkGfTXDP4JFAp3WK5x+7DFECh
s3BnGTmURjvnooxh5pW5dcdgwnyfttp1+kb/sQa+r0La1pOwZBnZ2kDjsVNrNFfaazvTG5iGsiOb
oEk/+fGj6wjKdiMHZxPyelgtr2C+RNQXtGeoGRSWZnaceYAwYbu9jXLaVO3eGKkZUF107CjzvPU0
p3yI42J3hyTGqREyJpOYEWawq2RKZE+y6JdjbWtNVE72dJnca8lBTC7m51ISSGnZy6QgY65L7+Pk
mp6oLoDlpo0uOM9jtcfX5N/Oq5eczQG7SjyXzBNMU7cbsxaDKNpqRAk2nKzGyuKbeZjzgzNn1meb
iTVa4cKfM0TPHSZaOlkoErgU7DTdDRmpSEGPbUfX1+I7aypxykScUYaNvaCdnOp33AvQQGNlECAy
R2IyIb7q8S+cVsXB8W3zMLT9ephMJc7gpLHnpE5efU28Vnf8y40I01ZfX5xxgN5UDojPnF5/cOuh
/BCFaR1xr5OdpnHzKrzJ+kWTzGEGBv1wTicvZLyLu4KKqYiydUlvqHwm4Zwk5q30Oj+wLb2iguxQ
TM3YgD2bckbDpbC+NpnL+lzR94dOlZTzltHb0YW2XrtKNy4jX8rBHORw6ohungoi+Qe/zbvfyWgu
+AShj0d6pQ/XZhvz+AYjLtnA6IwxtVq0aiq9zBTNfoSWVjtjpdyKQq+exhBpPIXvMvZlVOdFCS6m
1ajkD6iCM/RNN4xXYwhTjCUEBtri4zoW+S06yPW3tcqBd6SD5jk26rPTW/KLWvr7YtE5GZF+7GCz
i2+eerwQCd4K5he9h3Uc+tDDvArxHz7UQj3att8TdNc3XefJbTGupPhGDW43oEMrWNOqhzndLW7K
7zClTh8hwuvOkzWnl0EmxtntEy2qMrfe5Ghb0dvSsqMY6u1a/k5mcyyX+bd29j6VcKq90VO4zpS6
4gZwcmsUqE3zw3FmXFSerJfvuGQ2lG4hzdJEJp+j5k4HXbfcJ7ct8x7EjJgi0+xn+jUcvDSkqfFR
DXB0RFjCpwxYe+1PzpNr5LK/zV2+TMbihPdp02u9pykqP83MmX5qf/SCPI8psJmefRk6l4O+nZOf
2RHFQzZUbuQqi7ZfHE9H3KNuiC6CTo5h5dtKEOYmXPfnUvRs4CzTqXSs7lA6gtGJuXDa17Xm8vHL
X2niJv21clPuNbOdwqntwLP6It4X6E8nptwRfS81VSWNvYF68th099Jb+mIvRcPNieGNp0SPH0s/
b57XbsFemFDVqDdVXzlfIpkoLWn89GSay6Nvcg7naLW3plEYZwSueoixb2D0jDGemGr3p675yW3j
jrSZCtyEtH3dO2UJECdth6Wvazscm2vGmZiu9jfag5H1NuoseY4e1PcQxiLWqW5wjg5F0NA1udSM
5W1RD6WPfd8wIpBpDAtg+KBCJznqr4Pb2x7d0tYa+XU0ldSHhn3VKPVsc6MVLam6W1sn6cXpZ17Q
hNTT8jWppRZITgItBApmZ1FryPbDTZz6deIz2bj2zO3AfjFgNUaAlpGxmiDTZLFr0/5zKpDy9aL7
yDx33rE73V+KduoRaPvm3oRceVsKx3pxi6Hfi2yp6MJZlKbmhki/txfym87Y6jUSPncsmfSwyyms
1oZpNcxM/CoEs229fJj2cnXWTvGWLo5H6uy5GzfHdSBzo2Aan37xiuNh63sa/eLJH276tXBomNAb
SmIQzMZkDUFL4+Y3xviRUjSOKcXgT5CV7LSsqE52VjxT6NKT4iZxbbzQg2UlO9MSPJSZtCOnx1WU
ebwJ3M/le2p13V09e1/OoHdnc0o4FPqrah4Z5jNn/rhJHWqew5MOBOpRLM3/MXcmy3Ej2bb9IpQB
7gAcmLxBBKJhT5GUKGoCU4sejt4BfP1bkVWvrhSiiaY7emY5UWaKTnTenLP32pQKOi0v4pFsBzdV
xdVCjey6FnTNh3qyyPToflSVXwGiGqprY/KW7W0Ok9OY4dGgz6Sv7pkP3hznNDht+hsgwjEkFxRq
ZK37m1UUS+TEhJ7CMyr2fgmGT0CmuvPc7oXXX12QEDZHnNiq41z19ksRxNPlkhrayQrtEukW9vu8
s1ByFs0D27GGnGzy15M4te6M15OJqwIVoVBzOPiVBW1GxLBZPGQbgJacq5Oey8+RdJJr8mlMzIog
yJd8Fl29U6nWuyHoOK81TXiL6D/fD4rdtEV3exv75bc0aILDFFK0SlObgE1SjY4sxv2VzzKk6bQZ
cTVpQxotWeQPmVhIOtVzfJBW/DGOB3GYU8Ko5nQUn+O244/tsFwXavIuUmzaBwLd04uCtLxDo6fk
oZipC2wm41m3WTuZrTvJ6etAMqXm2tzHkAxWeMPTir4mzZqDilfa+N30ldA3RMSc9u9JGFkaOsuB
c+0lKt8uHh2pVjrupYvYh5T1fuw+FzqeeYQj5wgygr8Wo1NfEbjl38PpRJhfWB/JcC+vh5a2pHBF
tWtjCk6WmgaSdqQ5UPVbbtfcGqOkquvtsA7rR5mkKkorJbfSXfpHosm7p9ZU3d500r0AyUlUGWvD
S2bqPYo3Yu/1ROkk3boZKgvLHh8opFMG76W7IaSuvYtnp9hlwhfJhoY2P1vrbjtUKdOhI8ihpg9J
v27nTtm0b9IWJXB1QSM8MsGSkpXU15dEl3O3jD09TeXS7qxpyZ6yFdGYSsT4NaBGRdFt7S7bpfF2
aon5Y5LRgWAPoTfe7H7gr/aXHmsuwa/ia4qKkvs5TAc/zsrPK1y898Ythj0TQ3zdjVN6VSP/BDgh
w52/YntYnGL47KCr+GS5feDz5fRxVE32h5GrOnB33YeYCNfH0A/adNN0Y7Zr9dpG8Uxw8Gy1u4U4
mytnAjUmBrE8YpRcYMi5MlJLWb/rnAYpVNGgiRdtkN8lYeAdwaGx9+6c8RLhwvywnkKO83kZokm0
4U1PU+qZozInzJRUmK/WTCz4Nm44BzW5orQ9iuE6d6bljhP0eyWr5QBMlXRyJxnb68Qx75uVc61o
13Y7yeDzlHniqoOHfQpM3iw0HgtakagicRs+wND55OX6axAnOaWAjPoqsAbKFn5jfthipfVTkLfK
pFoPEWdVwodTzhjQ+uwvQsXyUGkvv3CbsMHaRssw3ogkkSTu9mLuwMDzr0lBtY6LlxTHQPqKSNL6
k2UWNKArjLqjH2YksmYLuqgAp6NqCNDr6qam/+oROuNn906s6XCprHu39Ov8lCkgdQ3dOix3dMzT
qjCHIrc+lXOQb1FieUevoXVSnNiRB6iJyVUZEIpMU1RGMmFyADo6tbfol98vFkHnnduUFzXczO1E
/CQZ9d6Lh3TlKqsm+dELkKPk6ZTuwzn+4Jfzlwx4X1RUlbtDEIEZUPNKdbGMH3QRHG3v1pA0nfoZ
wXp+ld22QVc/eJ3PQkkmEuIVZ80sfIPpCqMe1XtC72Ljl9bdWjZEorvyS8OEvGV1/5ETHzl4h6R9
Z8t+uBUkqd76uBPX0U92MeFauyBJwxu7XL4QrV1HTjNR7O3zgLVrrFltqduVleKIQzBl8DVsIbER
Yo6aKl0Jr1yk3e/nrIXLR51iN3iIQPsQNR5Oq49Tr8noEyPQHTtWVoTo138k4767IzozvW9RQLzk
mV5/iEXXT8JGiKGG0XlA2FEwEY019XZLEeM45c+e1WP7RPdH3CUixwjRPSpNSxzj0WourZATIHnd
onw3lDNaImq2LW2/WLVfQoE/FrlOs2sQYR0dWrDotDNg2UQxIQ8unS06WJYPo93DgjeVFpfV3KeU
5i7mUGTHhSxImjtOfw0XnC0lgQRxb6qrsjSCFMMxpu2eJOZxRHh3QOzFimXKmAzqZXpqbV1G7OqX
YxPnydah1n6dZnayRTZBxWfigOPTT9n8A6mNLcoSSViElGjll2CIKbQpx6KMWKxWeGdmNuImycND
iNjuW0uPleP4itBJTMWun7L6Q+u7Gv1hRy1kO5I5F3l+Kw64COzgKg0K2nclZ4ubYukJgMBwmaG2
8b13mRpYK2E8DJwmfvSU8W9HN88IZ/Wn4IeqAyRqI7qdmI7oIa5W/5bgREo/WVY/mlN2PX45qpJD
vnwJUaZeags7YVNQPpw87DhxPuXvJ4RTFKQmczV0DUKIONT+nlBFs3EIB+JCUABbS9jd9ChXKcXn
yA2SUj0ou0JSYk1ik8+o+dip2IdGtB8pPpLhpgnJXRMk5Gs6fYMpUn0J7Xm45Qwev6+oax3CdtWX
ei1m1rOMQ0nDC9pl/nLkRCS2jqy6y3Css2jkYPRhzVbiG/ppYB0iADVMfRLjddFfTp3BDKBytByz
8KZDQOTrbR3X4edpoqrX+X28U9XcHdOC3Yye9Ex4BR2Oy9VM4ohlY2Lz6rOfCTmipQsayrlI1pzy
cNC+dJ677mbmwo2fZ/O1yjAqsiPyyeRk+0BgAt1N6ZBaSnzb8H0Q1pxt3V7rj5Srq4e5R/ahM+Ik
W/BHOyXp9a4OOWFDPZrreURMCVQUz0zFmeQUAkYPrPQflJM+pnYbH+w6px9XOS8IacZ8W7AYBrKL
jyhm9aE2sXMxNAoFl5vIfKMT332UhMxdLyjmePe7YtvyHVHbIUzQkOmHw8qnkm8RKWxACD/zkee3
sYv4lENy9WEIIQ5shPEX6jdBn+7CUZo7EuuTTwn/fZsHE6finMVTNzEYjyUbL50qyHc9iOBdEyaE
3xrO+aVHVSOBzAbRijmXev2jh7Q9gp9JHzHJ2i89kRmcB3JzTBBubx1rGa8mh7y7NjPFRR0G/T5b
w/mH8mK+hZAV9MDy02yJCC1orhrSNKx+wpPS52uyw47DvNxnJaWaZHkmxlBtqQ9/Xe1x3E0SZaUt
kyXdwm23jq7ffiK6nrYlAqMdwh0iERClGDwi5G9QJ8Xiodr5m/FWMkYL2p+jmtIoN1l6aPkCb+18
xW002sNHWsblThc4QlcOqxf2EviXZRPkKAni+lNRlC+TY1PoTJlDXIWpI9bLi2XpFWuM66EN761t
g573ocDBgIW+5FNePOUVqEcIq/GTkc/BJXrwH3PXKcws+a7v/23f6/+JEPuqmwWjUTqc/fH/POmK
f87z0H5JTjt817efq+/9+f/0/2No2snc+t9kpt9C0y66z/UvaWmn//3faWm+/JeUwvYUBa8gsIMT
N+/faWmu+y/KGcq2fYpRBKAprJv/SUuT4b9UQNU+RBFtn/46bu3/pKUJ71+2F/rEThIo8M9f+5u0
tF8tyEryrH1bBM4pec0JZciv/bM7uF5zteQt9deqGDkiTr3IrlKqfjHq00mGnzzENOoo6mSwrTcc
gCdn//8YP/89tBt6wAg5c6vQOTOA1u2aZUjU7Z2LUSuy6nx5MqeQ6HGyCY386Wn85338GUB3fpms
Bq5j+8LxkAAI/xznNlW94xVUdiPaPmaPG+1bZrp5T/SX/+y0Q3ObEiH6hkf51TEdxpK+ENI+x2d5
FrVDRNFLFLgLexc5t9+tIU2eraawbuEFsFEO3DfGPD2un+/p6TqFQgYoXJdS17nL3RsHZfduuERu
k7Dpjgeq4AW6YIgS9VxyVkv0uz/f2ddGdAW0cLjtjkLf8OsLZNhNd2XKacUzbXEl7Ta/otQr9nYr
zQebnKHDX48XujIAhmXzugbqbDw6p6wEALgjOgxXKTpdslHT245s7Atpi7eAC688w9BzHJucQ6RI
3rkLtutDkkNneiV2wbmTZf2OnKWbjJ7XCexxJLj08c+X96vdVkkeYMg76jquHYZc5JnjGtB1EpQI
UyPOw+/7KQ85lS7VG/fwtUEIWhR2GDhOiK3w12fGDiJ0CTxdKP87dUK4tkaquOogeIM+9fvdU7wT
yubGOWRenMevUMFpbV86S5SYbkXO1VVTdid9PBb70QpVuGvITy6v1ryvZi/68408H5tpFQi/chSz
pyeVPN2Dnxz3osqruk07hO4TcHUSn4f3ToqtOiaQBMJZvV6uNTf6jXnm/M6eRg29kLnZd07v6ImU
8NOo2MhidTqXRRl9qypy/Zis+DRwkr/LisSNw0zG3K2ET5ImF3r2ngwW56hUEfI9KKritFTqd6Ky
278KD/n3KKEn/UAKX/L2n60O5NCY0iIgOKLXuXwqQC0FEcHqzt/BX/4ZRwmPaxF80aeBfr1tU4v9
MNfxGnmjX3xzmVM5+jnVne1X41XNIsbGEOfTGw/rnxXm59lSSUd6wlasowjf/XMoMj3UMqGHPkU+
hyS/2GA9VP188IU89pZ3NHm4i5vxYMu3XpPfXk7XR8blQYV1aXzxjfx6vS5Ifcui8Re1Sib0L+VJ
54dvtQlqHHUUpbIJsaYz3P/5mzhfcRVFb6JXpcuuIvDlORVO1eEEBgFCcxx0i79zO7kij8njBRpx
WWsr+yt2AI+V8TzYqXAZsMYw1fx6mWh9DEcMy46SDpxh6Wt9jMMi3//5qs5XIOWRNBsoJ2A35DDQ
2c1Uk8M3HWCCbLLFu5oztVDdrNeDZVto9zCtvLHi/XYXGU/y3jC72GyazsNRLIKVkb+lQSRT0GNr
FyI0VanJwHYNLBdvvKS/zSiMxtbQlv5po+b4Z3M1ceLVkMkQtYWySfUegnhD0HP3BrbotWvyBfeO
uVKGoc928+d5q8ny1LNWqusqbtTX2tb6K47UmtAdYf0d/Zq34nRFVEZP35xS8hx/NqBdarzSV+Cs
4nJHsya78XyB/nualzde+FdvnmDyd9kLsZk+u6wE0Wbur9w8keTNVVCgm12RXfztLHm6ID4qh70X
q1wgfr15ovdCg6Q3ABc26acJVtxlleT1G4/otdf851HOrsWvZNtLj9eu8oV1lVDpvV/gWURrilik
sNK38I7/MGl+mR3/uSzFZHs6aHjB2XfVWS4HZyK+os4fqAY3efZoEtp3RUauvZP7GMj5/vdB0duX
naRFACxARqsYTZQX3t4mjvENAvxv0+bpN2IfJlzWCMU299cbnRaNUkvFmwNFvdpbjtNdV9pR+97U
6bazx2+26cSHP88uv7KN/vO2eg4nI9Yml33gr2OOVb2ilkbzhRVSbkA2UFMqrepQqtH6kEj9gMnd
3FB1VG/wfF79JD2yd4VQQrBg/Dpw2sWLsiD6RtiBJIWrckUjQ9RcmdnqjVPDryCW/3eN/zPU2Twd
1KTAmZVrHFMzX6ep8yDGDB9R7eEskNUx6O31sc0ssddS6zce6qvfqBcIn/OubwfnUSgaj/lsLB5q
RwHkYBDaHJC6vEXPfP1u/neU4Gwabel1pmZSKlrlNF+5Y5pvqAE1W69xu+2f35hXL+g0ZTMjhAGH
lF8fHLJpq2XnxIMT4XSoldKfFMXPxz+P8up76XucEzi28wjPvgVrpJmW5Ny22fPry1Cu6nKKTfKM
ZNn9rB2vvuQ87x0IixXR/2bkwGNZ8pnLzyOk0qC2KfoycmkKB3whkcNH386svTfq9HJu3Q4UQoYs
upuKr38e+rVby5aXTSKfROidP8U1sxvLWBNDy0w9rrWrLzMxJ+//PMpr78rPo5zd2kX1hmbJSmBc
g781pr65bZ2+QycYjn8VJ//vL+/noc6WjqEKK+ID+PJqdBoXeZvH+37AEf7nC3pt6VBUIKhEhL4f
/JYrAilSN4ILWlrcA45AaNKH7MgcNWUIFwLdv/GKvHoHfxrwbOmwZWd7eHdUBBil/Hrqy0RFXGYf
ejPK/8XXRvkqoBLgc3YQZw+rDTCVziBRoqnr5FfVTctFZ+bhjSX+tQuimqKoxrHKu/8kNP90rmt7
l74zzaioQHm05bgbX4kmrPAvB+nuzw/r1aGEJH6Ng7lw5Nkr0aV2kjY6DyL8hKg4K0t/U6NXHcc4
Hd79eajXPqeA0o3DcVVxuju9Nz9dVenma8ehQEWDdJ2t3bTNriJC9o2X4fVR8H3ZrutINrG/jhKE
hS9FlwSRHzfe3pFBc71o83ek639/SSTM/HcU+esoRJNxjjlZs0iYYJZP8I5mUr8VE/b6tQR4iTh1
cyQ+Pbyf7hj2U5uIM+Y+3a5I0pZZbJwiz954BV4bJbQ5INLK5k34DW48xau7VlwLJ2UIGQJEyxTL
t6ozr7xoFF1ZdUOq075/nr7UCw+/jWmcKMzzsAGQ64zzLkapuvfiOHkr8O/30U5FIJvDrvQ4ep4n
w67kGo1F7DnURISd7X1L+i27SGPTwtFeX7+xpfn9Fnokh3Jc4oP1PB7Vrw/KIUR0sW06kFZXOXu2
Uh26+UC+MbG+clGe45+2ow63kJX411H6AO6OpOwYaaz/C778RnYbjzTAfNMGMB/++r3AZS+pU1BM
85ghzr7XqWrZUhTCiQjs9b5R4DrJVOrZvFWO+ef3/nXrDxHiVJNHEelSxzrbezaOcFDKBF60Yhw0
X+K69Vu1c5RlLxdFuAxLC1vHlcUzDC+XyJtJmm47VbiuoDLQtg44C/BfHih6i2yvOZy3e5xB9inb
MAjRKvGa1GiVbZWKXdxPa7mdJgdS85/nt98fj69kYCs2Cix8v52dkw7wx9DJk76Tb3avkNUlqO7c
NtvPRa0f/jza+SobOJxOKKoqplNc/OcpQzyxlXOPh+HBo3a1MZVVvIxtigAg4e+FEci0OH9j9Tu/
QsYMRSA9VzqKQc8rWGOfZLqs3TAKezSEV42R0qGUJK08KiD+vNVGOf+qAsqprh9KX1LNoYZ0NpV7
YTa3YWFiCjophozV9t2Xzp/Exd/eycCmbXl6+ULKcs7ZMOQudrkeSE+ySnKKIh9Mxfelyk9pqLhX
PFRsJvrziL9fWBAGp39Y46lJhGcfMpVgQ61Y0HYeTHdselzUjemDN6aL0+fDjPDzl8Vxjh/vOg5r
FTVVefYJ953pa7pAemdEWRefS9u32qMK2LwgKVx7s09aG8H4ZonHj2leGkinorgruyq4SyaJ3tJK
Tx4gtdBcjxKdDo9tXsSfgcZAq+jIxdwwG+qPa5FchYnzVCfaPTpIrOAg5bGUvJVhfOtU7Mx9vzL3
bHRLyDtUXoA8tgPa+DV/FIHdP1gibGuUBCmAndxem+bKeAWwNfZW6XFBUNhvC8dZbmvVeWhV/ax6
8obRoGLNXODrTH+7TOXe84QH5QDhcblFFf29AarRwNxYsTDEqfOtyttlY5w+/wR6r79qelXeG8th
WbV0lz7JMav2CshiFPOb4HqADuB6y5dirhGMju4yPM4Y3ZArT0stIMHVTryZWkvNG21QsERLgk3w
AL4ctZO9VmARm3VC5FYGjaFc565H31TBVTtYiIQwf5fb1HLFpvWG9bbqkXYob+y2uNJOAYtda0uk
6/ZyI6dR7xfXLcAMEnmybqRb2fnO7VGoIMXob5akkjmS7tp+UfE0f4D85BFbLTyc0z0Q2AZL/B7M
iPzuiklM29nCL7CBams2nW50NCViOOYp+90PyC+An1qOd7pTyKzVbYq9I90itcIfXCVUIvexX6Hi
CLLUU89SYiTZ6LC1P6ABUB9NajzoeZaD47QJHP25zOuWh9fXyQ+wAvUVMKlkfLKcUpM923noPuh0
aVqMYOmDHmvHlI6N+V6tKnXu+4S/GMlO+Hdqgc91yY/tKU6uhUvBYPYxAtO/oj2WY6ZxbrBsiWm3
lF1zjJPS7XZtOTR4dXSywMaIHf8qOfFDLx2dTieIE2s5vigvs79NY5U1+zps1XMhU+sSV+d6kisl
1TMAkwcnXXS06LH/SCyCqja9ZXAfVBp38y4Z0Mxs50kTbw9egviJcd1PY5k6WwGp+sZYIp43Koff
4EIVXd51BCMqZrPGN1jt+zbZtHWWJPO2NpWet0O2LMlR4BP2cJzkfuvpaY+JBJJVC2eiQbi4phX4
37C8TdAaoY3UM2BSg1gOsDeDkcSnM7CtmmjeKPfFUGw16+5ykzdZIasHzTGGWssMb2d+L2EQ8R2Z
5iThKwNs7VXVLukDCySiZSGAW+2QXzUoLT3AKMHGBB6J6VEC8k7f4VWxqttkwBM6brkdmGFnL+nH
aB0CZJQhZgRkt3XXf2hNgPADY7OVfKrtopZHldSF2kMXtSyEk0N/Z/nAPskd7k0PuBE1aUrLs6lQ
XUPDEYdJ9etE3KPSQL7UMPGDBVSUPcqeXO38IFmsSDLH86kV+AQ2WWCLvcu3OqIQJotvX8N6uw+w
s7tI8sv1PgnXoI5if6rpM80LRy3ZJv430s9h9VnKByFRM405+yodMPkFrcG+2iRLVu+kPZomCmxL
BLu0L9YPVoIuc2NBRJU7leWoLE05p+Bh83pFRgne2y1scYeeHbrPaLeICrWDNBqwBG35FImljAKD
VkiJRFmXAYiob0nH6hd1vViDCKb6nLGfScpwA/XBhJHq4vXLibFDBFwdTC8Tinh1cHOHJoul++Sz
36e4lSqdQMNaU3QOmxaVHb+vU6TPfme1pwxuY6wdLX4rA7rnYlnywLhs7cxGLT3M2q8I6rBhYyWy
Xa4W4GI1nGK6VNBHZTHtyIAHgdEgMRK42wZYWlHmz7m6UMYx/g1rOzVa3oHKgRXj4NewMfRcF0u2
hNtwgD8Mg0LNJnLdWTynSQsUDpj7jEDNj3PgZPW0/LARS6QXU9AU835KE/8aXzhL1uQ1NjTAYHbu
RdsAinG6E96aMDT1Y3SK8Jatk3QBsozei+8Pq30ph26l6TXnJzFh0yPEH3XNPKJh5n5vTEbAiVt5
zQuofHBrDbAHDesxUWC/lDM8r+GARDcgPrE5Diwd7xBIwyxy9YpPtFtLaTZerGAIDpzbrmP6Nt+s
QoOSrByDETJvBzSlSRujr3f0gnO0HJX/lZdsgMLAOuzsnNXhChq5AO/GSN+fhG5uiaJ66vBa6zz3
9id7ob1tjZ6/aY0JaRP4Sw8EoFTdAMahTvOoxtCriPZWKP5pEIXL1ha9od3o5uxHyYEeP0l+okBf
EGM/kcBWCH2BGP9id678ZMqMKvBUVfJj7laFxx3ti+KA27o69uSGkT4CAJs3qjIQ0OxGhNeOlydl
lDVd/L213Bm1l2c0gNrOxd6Jr3vo9yAH8YdUfjbeBU7ptwjC0L7uqNz1egcfswy2KPRnwg/SZJYY
i5fi/ZCtQK+7Cr0bq7Jpx73nmvkLmLexuvVFOr6PV8hIWONS84k0s+K6GEpbgGBseD/wkFXfSWBi
Rm2GIQ3fad8AyA7w8iSQd/sKEh1KRb2V/ZwSVw2VDDW1Be50G8LsltEyFco66CWuJhwnQEAOi14z
vR+52biGi4VLNE4C7QupqA2jix76V/Cy8kQ10Ao/NlB/98SLWsPL1F5SUFQGLNeWTwyARwkiItis
YEm6bTlJoJWdQvSIS8LRtyn+PbEpqDAA/lyhzHOagHl17MCZ7XWnK2erQtONHwU6c+9iagoH7kVv
PNwg45I7kGsRPd/qeqVhv9Fp2iy7rJ5MHaVJKdt3a+utxYhpWqf5FyWyTH8bZgvbeAzhYiwPLlyl
tX/PmbJc9S1GL7D/xKjZa7JukKa4ef2uN6sR+Mzh08VwAOfONJzqLQe9sl+I0oP+x/3T485u1tbH
LU/0U19GwzpP2besTEXxUTm1KIkD6j3DVMSGzeVL6zRczcpfFkCpWReT4FP04yZLqqG5i0WZX0p+
Aax3RZuvGyyh5Xfm6yHZqbZrRhi3uMs2c0UZajOFLU7+LjPpd5Jk4hIIy9w+2hVapr3rrd6hptNQ
7sGNM7MOI/8m4gMWNxVtHRbViQe6QXyPEqdu2AjddMQehPulSroXl59t7YK0sQ6yRWV8sKph0FHQ
sSndVCNU5l0MfPZdmQ+ufzVD+f04OaySezdRjo7KtV5halRIpMN9m3tzRz8pGR61rHKwAAZjDkSl
YJz25ZrD9CGeD4yDbub1fddNaR+xZjTBMx6Frtw0WmWfJ7SAsH6LgdVvDac13Bdj1cmtGamOAqhc
oDfh9m+33EEPz9E4F/E+wT6UbqWIg3ED6cXJd4GYwoekXdpb0fi5d2Vl1nSFagYsAj3H9GUppHzJ
81qnTzkpW+3BBUN6l849M1aHrfuyW4yBcwo7HwZxWOZsGWl2vahyFtVWUK+AJ+vgAuV+B269t90u
uK+XvvzhFBV+16rvRxs6zYo9upGYiXFYqfmhVE39hRlRPFW1gwDZE9A2DqvMT+wg6cCFSFbYsXU9
pD9OKgv3UBVi/LZYPbhAKw0ob8bN0hyXfAB+iA6u/BFq1n2iljo7B4g6TPezW4C287QTf8+FP3B2
aXy27u2yFt/ngOUM4FjbXcObO0FVLMHKjHX4JB2One6yrlO2hVMvVbMvWRH2VkG9KMIljo65CCVQ
DHyPrcHFWEwf9eo9Q8AEFFAS8mqwRfT4pyAb+kMfRu4y/sAiVWxMbPjJcTndOWrO7jpk+M0QZji9
l/xmTmouIOu7AA60F+v+PuVbf2rMnP2AIC3Gi9Qf6yhQY7sHdNV1zEeBQyLUsPa4bqcefCIxuRgj
wQ3Jdq2+jOXUPueWC+drBINsBnZHmwYpp9osdeEepgkyUG73a2R3WRtgrxbLqc4FHpT9OGeZKfMj
J83jh8oE9sK62jrXQBEu1hz7iVlm58m1k/l6LXC9dcMS3ASAFfZiCcMPQKnjq5A9wrZXNXL20TbW
U5PV1kvlFsj+m9HaZ+j3nzphpndTUMFPi8PsUw1jiEPoahkIdDmn19Nj66JmDdZLuMXeAfQr8n7e
ouck6M1jFYIPjcU63bpeVW7rFmiQJk1y43vVE/SuowPxE8HKsF6LyZ+2puPLxnyyrFvYkyOOpnHc
TkHuPmdtmR0dXeUfV1aQnYUzcesaIrc8jJU3vkWphHdTkBlmAWzboqp+7BXrYdqO8OOXjKBWKtib
ebCvIdNdqdo9DPD1N2hUB2KCXM1SSKkv9JGGF1hjCV3LxLPNEfuo9FwQRzKLF0wxoPi6Mv8A6GSe
Nj5ss7s1Rc/dzcHVvMQ1fiG/5neH7AaFpQMRF15adGN+LFPfXpgp+xhWbnorbavaNq7db5usNJu5
9Kzn1JYo7zuvfgo8d3hYrAHM2gnLwInVQJ5yywUKKa+iXCe5l4V6mThu4pA6xbYF+hkTR8g+ps53
YrCCDeae/opDKPEeBmbqS9bmKt1D5YV72Yc+mXFdcFwTwMWL0dkFgj0wK321/oA5JY9FC4bJFCKL
Qo7Rq7E/+Y1vPZQnxj0QZesqB/BxzBrKEZvUyvIt7Ph7fAL9vVs62PMyv8dZNp6oSjPY7yqcj4tq
mMum5fuIUmNf4QvceMBXP1KPqnbNWAybOOiLrzHeiUtN2/G69PTnmr0XJwsg3XnjulGP9+/KVHX2
2Uoq/YTsV1zWVtdjKKLisFl8n3sc2CUK2RYjOVtKRPOuVcqNR9UJZzn7z55P5gIp1jsiF8Mrd0L2
unXhQ26IreUFrgsjcNdOftTQlwBZWluXje9cTqWJLwD5Fldj4X0Avm0BLSY8BFp1c+XZqc37uM76
2U8bdYtE5oEJQ32Hf87a4CfyXhXxj8Htn3GgLJ85fuCCJI9If4LokOLZDXJ/50FkeIQLNlyWa9Yd
pW3uyxq67LZmUt0sLd7cgGL4PXIMtl3uAEtpyrINgJR1P48x6D4pOYmwLknnBIRDCb3hoK9j3vIq
/ujIpUg5RFEn2y4jHu+tgMAYbmrXWY9l07JkA0vBDq4zjNOHzu6necv+bXxIa03+cBw4D1Oi7XnH
r+91+CioKkRjjBFi47alZTFvtf3DbDx2rQEQkitfU7jdNMaVHxuv0ituL198QZFd7VM37ON94Wpl
bbGrQUNIwhpPIZWKeBO0+NKjlqeVbxumiHorySaq+OCb4KvDFFvw6fneYcHnWB7KaY4RaRUF+624
L2wmkLH2JYyUmpKsSan2pKFVhRDJIGBsCoIO3b1bpRSKvQ6HN8aJLm+2WSNH56KoAzNuV7wVPY6l
2WIlTqcg2RR2OunIb0p1b8WZH2zb1YIPWwQSS0YucIfkcIBILLIS+aytxNEYIB0fRloOuWMT2J65
0W6rCM5wqvBbB6nmiz8Mw305nWD0seUmAK2Ytb/WVhYUEWsb1qihCzHyk8aNDz7Ileh3ma/d93Vj
MbWhqcyKyFinSJeMvWVzM1JGgbMCr7nBvtlROSaqo813ee/3jzXBI/Bd0WOoDavvwKtA3+4zrBgQ
j1nVKRIezQC1O8kGj4KYqaEKek6Cx3JY3Phm6J2TUZCmU7yZs9zchl4D+KFuk5GCk98279WwnBIW
1z5+dr2T88XuliyJXLZiPzATeflWV1PzWRdTW13MEL7ReZtYqBswNBxxFjUAfa8x5KEmdgsWGlFD
ANzAl4U2vMRt+9JMAddAzEtxF05UjohXKrh7ImkAJ0MigjIj5v/L3Hktx4102fpV5gXwB7y5Lcsy
LEOyKFE3CIqi4IFMeODp50NpIk6zpCNGz9VE9IVahoUCEpl7r72MEIREaYl73+YpThkS2fcqi8l8
B90p0ag7SHLVhWNGirrB1ZrQzdQou1XcJ0wqhrLGqkNrWrZIwiZ6uYDs0TtrL3ftckvwppqtC7VC
repbL4aV6eHSSgMkjR0wLOrcSaI8H4YSn9wmC+oau5d0eLal4b8HMScPRlAyf3CjCN83naIuXtDE
ajqYT+r+EIwm22Xg1CpLMAgRjPqti4MGtjhYG8P9zDARNvxxbtJuXdLWB8lmAca0fdj1hUuYXliY
KQDFckasI9ZcZm2WvJ36YCQr1/fa+7EoachwaARAEi4WtbNIzaFS6gBI7rwSKtKpJHMa/QnL6Sb4
GcdJUi+bybdnowG63edDIJpHdSxMgnALXinaEAkbdpmb3IyVG6mdACEpWizwLJUDRDVajKGiUdgF
ztce5mCG3yk7h27lR8wAB+ndSEgSeRcxDgcD9BBsTPP4Veu9OJ9LvNKPOua47qyxJycgf8zx0vRN
qz5gFIW4LyRciRUZZtrT5PTsrOtmaLGYREURz1IBQ3du4jIwzHAMbrutzDUe/EKGnaht4i6xT1kK
PI7MS80EKDmXssrlfQyxx8bCRk/TkfItZQrsGp3/Uw4pzc/oEXI08wmSJbkiE3jdAWg3w8WtU8Jt
cvY68FrbSehzmFyfiEJTKYxl2hsziSWUJBW+MbulZyMlvZdItkggtSKsVdHXeRX+fUkFeR0qvQ4z
S1RdIykBRqwQhrjxipNTs4/OzNYaXewsskSccKottXsVnTm+5Tju0JVkZaOCjRtJs7YhX9OK4mGD
6ZgRZM6mb71cQKqgUvgyAA+2C+y+Q2dlFbDQ8pmPaEh97mMltKxV3zMQ2HmDE/dbgMy2PuEPEmFf
KFO9fbTwbE1IQdENhSeZZVFsk5rjl/IpTi0zY+UoXXf2B+wGf5aFminbEFKY2Lq9BbePjUWWj53X
6jDTRBx634vQEHY4x3cJa965RuCCtbaYDOWbiiqXvKBcswUG8FYWyUME5oe+2xNhqxVzNWOKpM16
gmgKFTeDQgzaPGNg/bOuzP57YtGpzWnHemA6dajs1Ny2IiVIC3im9i6pwcCLnQwvAUXMc8+3ZTuj
F1SAytNKq+yL1ydGfxwrxfEeolQH/EG42VIRNWY4BMyGydNqNoOHbfmyp5HOvoKf44JMyhVe9zOJ
hxW1dqyMVnKwsboBmmJcaaDztgjvuCMjPFDngSLxNeusrp3UhN7Q29R5OdOmGeB11Vczh9wguRYh
7vpL1Smx5u18X1HEzEC26XsLSsAge85kj/89QsSWalvhKFceOj0K8ZBEz6P0F4jHcSjx7M1qXFrL
wSu6deVbhXciXGbAwKHwMAy3afLxOGlaM1kYTArwbxFtGePtCGaT3ClpWYsHplO+vrJyNKaH1NYL
BvFeI4W7TXwItSOa29zNjzjDOfI11xh2PQ6pKjOL467HuPHXWPhfqRPvo7eyqIqf9a328INA8Sje
88e6fH+v71/F7d/8v6hSnGQu/3+V4iOWk+F/7Yry/fWDWHH6V7/Eipqh/gc6CNQ+DmnkVSZ/8kus
CCvsP/jomnBgIWm6zGX/n1jR/Q8zWrhlk84GBs6kffwfsaJh/EdXOVNgTkEhokHw/o1Y8RqM+o/p
KcNThOVcHQR8+LiWesPitHDbDkZFCU6xUg2n0OrhDVgZr1XTKQe/GYu7PkC9XbqgBVHAlG2miDq9
y8jx2oN1hQvfTE13RtZsdy+Q6C4ocoDvfc8J14qu1sVnA9/pgm4umJkGhDHVYoSk3k6ySxEy+a/L
4MRwVzlTwzCN0ZNmlZZ6MLeb7KvsTePJzD2y2dixizVImvIJcfyGNc1Nm8R53DH+4/HdKvRqbNw5
t9L0pMDZPvqjo79mrSY3xJHgplqpSbUwZR1++cfK+oPi8hrF+vGr84AQBvLNp19MK+mfVKkw6hmk
6VVxCqs8so81gW0vFtz1w6AX0Rp02NmPQgRPUZJNEU9toels06MLjOH4SbTK+tw963VHz9ElQc5M
pNQ+YV/eDOO5Mzr0IFeHOjgJUb0bnkHmG9VA65Ceam/I94hPJbEVVUVyOn778k6Vjrah3rUObGx9
+tnamH76zQ26ElknZaqLVOaGolSpZQwFp8pPYVQeYlWET2aC51sD9eJewZx3a9sp5m2j7H3CV7Ry
U0kDokcaxdtkCLXF35/Xb6sELgLyQ56WiWIO28mPjyvABJmA1047eqIj4zGPxEvrC96tNMTjb3D0
EuG/ZX2yNm8lWK4xfayLBtiE6IFs7maVeI3WpJMb9THIveC73lCCW02bMiHRqqWij905pufelZ5w
zoY+EjxxXS5//+5/vApYNBOz5U80GoZ6faD0JIwkOJ6ms8pwkSErlMuxrXG0N8V3VY7+K3b45E5N
v583dfXrVPogmf+nRPkaL/xhPaBf4i5YjkPvD3l24vr8g1uIEhv7m7qITljJcN9bYXRvo9loB9Xr
K9phJSC5DKuSC7N9HeNTQhxnuiWGfaAUeXBPBZAxd2qH+sKZ/9mr8odbNBEePchsNlxb2715UJYS
W1Hf1O5RCrXY2H0xHtxOr140rY3A7XFcdBss18hJq3dpHDNA1opPmaTTh3y8RZB0bHti++qIbW5V
j2Fck5eK/9ypF8DNttWIi4b/xKaD+HmuKNvDmcVQ8BwkYS3nWWglzNfakNgGry5OA8oGYqfi1Klm
SZA+M3Z+xK2inwkrrCRTAhN8vaqtHeY53Zvfac65N6WYm6hlCYvpn2TfdBSWBf0CG19zRxG861RN
jIuGrNqIhirPnnN/YCcbpgelqmNN+NYw7vCYYGRbS4CS0SteSKnhUmMoYkwL4kEDro30u7KIhqMX
5N3b35f3RF66uWscmggN0RuyrtSbR5e1dlKafR2fzKiz9xbFPFF9ffs1RMCAzXvSHsIi1MjgE9nM
rKr87t9/vIVSlVVNDWpZN5SnwEtHw+y66FQp8DhU+m4waZR6rFKoVl2B6T+m0XKFnPZNJIb+mQbs
96/vqfD/KFAMmEtIxz++V0NLU1t0QXpS6dyBHEMyLySqb44ba+zeNCY3L9dFTQa1diBLKf/JzIxI
pFymHnNIuNNngVkt6adY/y9qkpOA7ptKw2aGHmo26AOP0fRDdID4ssiNEvXaoZZqtA7I0khnGvFg
DS0t7wzsLK989JV++DKCrzEtJmZWw/PfC5F8Wz0XpTBROTDh4aO7qA860JIam5WsbLVDU/oqrJQm
ry+Wx/9D6uneiMO1dtDTs6+h2spLjUXq1sYba/drq7RL1TnTOIgXCDX8/H//cF2de4S3gkZZeHOI
tVZl5F1pJSeFGou8G/a4k9CMYKNbkXanMVP5nuO8M8uMIVwqQ2B+srimxfNxbbMjwYCc2IjQ6W4r
wkzPqAQtvzoCB4qXAWkWb9S0Q+E8Kl7MvPr0xJoEBTefOG2BlKBoJVF431AFa0fL6Fit7kiByUuc
hF65TenHySKsGOErub2woohoQtVpZw0GP4ueHDaFIKlPuJ9/ODCmkxppI30wUNgtpdrHajVQhNsf
QxgZ+9qtvJVoiA5s/SA0ZqWlRvdwFvxll2TJvs5ZTTNSnu1FWzjYIxN1N45x+9WNgk/EEr+VVQa1
vm15lJp4l+Au8vGFyzrwH6pO9ejYKLq0vi23SFNC/BoL+0UryAfBoUKbQZWKPlkNvxedfDRuKihL
OSNQhdxsdZoFybsA0SJ4VDgXAdYGYyMv8lkZ86ZgjKcdTFx9TgbBAXMm0OZsRPDQYfUDQyMJVbEY
8q6762GX3bmgbP2/fl1YMmxE6CAmNe+t8FuqFQazUjePqtHVl6Y2sBGSTfMNy6tyH1pRfYQ1EbZw
FDQLt/fU/v731/XacNys3uneoBeDSG7Qy318NqqdJjb2+/QBhad8qYYMkz23qhAFBT08hjoCENCi
+6BUwgmYHoLnNvBjA0zF6y4Et6uLv1/Q7yc6io1/XM+NfAdna7ioXWgesR79SlgQfML4598/4k+L
AqEEK4MGzEEqfrMoXK2Nmcm6pOoANqtzd6yblc9uvMnJAtw3QRrsY5gRK2TP4gWXResuGFviGto8
2YQY+jdzPBjqHwXBmEvNa7xPFu3vrwtS6KkLcVES4Btxs4UGsDRT00yLU9D7+t5MzFrMwogQO5ya
1CjFG85zyX3ITXebAS99UoH/voF6EONdCzbydEjeOuPYdSrHlHbjVHZ2iJNvaNcX+PrqwSEDee7U
Bl3z35/HVXX9YQ0i4aXsdxEPejrl3M3+EMKDTTO3ic9WlJbzJgxMkKu4IDGsKAj+mrZRGlIx9xut
vk+dGjoOhNxTmTfK0hGZeBlzj/CG0lFXSeWRw9MTwxE6Y3Ffw+4+U/v1uw6msB9E4/O1bUyKRn36
+7dwb6j3rokY2aGfRoNJNfpbLeqQAUJkxNAciX8Xe6/U5c4CqlyZlfk41CnHUKAlpKK2pAXiiZy8
NYm8lNrIKRXIAGEtlebGjsx4gY8ylG6cWkPwLvvU4RJ3X8T51zgpKQJaLRm/qX1TrPGIK+H9ufLJ
DY3uHT7DcLpWAEVsFxsPzeVDTx36g1Q+uSISjlzQpLf6b9mo618SPMawnfapbnG0uVOZvs2EK407
fZDKnYZh4kp2jDSzDttWkkW8o0/aCUkeHdHhg+UuWxs5JAvTY7rBVH3lekP0SnSsSYsI5E06JGFl
66iHpJLHzCVdh3SKcRTPCrvcPq4xp2tRHD1m8Ku90Trq5hgzghqZLva58poR8XCucC9f2tlo7dy6
1pp1UqohIUkhqSVwZn8yo8svjmkUm6AWOj7JcHwvei7UXYwT6b5u4vHNDXXtJcp8Z8MTRHXiU6zl
0mLK8Pfnf/vemBYlgAZqQMuIs4V5s5Ei+c+hdZXqkcAFCrG+oVmwpsoNGsPSa+P+kyL+drnRKFOS
ooug3HR4VW9emio2wKZt7Jw4SutL2ZVyDUkPm+is7B1j+fcvdysAmtpyxGc4ZRFMw9Z024sqVt3r
UFjNI8mIVFQR5MxnPB7DnZtV/VtGkzW3KxKFZ4aCIytNZ7s0EeXvqaMv0NChL4HIyxUMD6YKdlWR
SxSUBFmrQbWeAm7vYN8xRfjkqm+fyQQm4H0Ff0ljd/mtRx0tz4JwV2lHCWEdpjbuwnOcoeQep2ou
KfdgwmK+a9Q7h4ycJ6CAH95UEjckHPysO7vb6mwUCy9L8pldKelTy0t6+eQip+38w+7HReosHtBL
vMi42o8nMDwYDXyLi6yk2jJ8xgQcEUWSr0wtbdZBKjzmA57/lLapdiDYoyMiIoI0nFZzq43ewW/a
6n9z49jPKJ8tTiFkcx+vic8k91NitlyNQDxVpdWXXiMJz48K5zGmTtsNftFvUj0e544CJaGtW2pf
pXXXrhobj0rdGHskO7QlGGW+mWH4v7ptV/yZqRyv+K1FkNWrBtkmqQaQ2GkHHJnTkxX7X7xOkOHD
1GOexSK9c6qs2KEJfBCloN4bbXdDe14flSD8xNvmD4AIgLaGmc4EintQST/eM6cpm0neNh5pfMNd
UXD8aKNrviWRqR0cvyswCk8PI+zdRWdZQDeV6X4CGd2qiaaaBt0Xhw/6L0xObiWcTqcJYg5M9dhP
4kY42ipd3rRuAnxSU8aPEUVmmiQ2TPsxPCBi1h77XBbvBXyycWGblnjxg4SuuOrK+pIYTbVRWlM/
O1JYO2vqnoKoLTalZlf4qXb4+acDlq1EhqURNH8Ncm9RR5xSyLOBYSac1hm7T7tMbuvv+x94DyAp
fld4hqER/Xi707wlFafp/meJpth0HkxHRGvYpc55cBxtV+aKtSgC+Rpjcf/AoeKecS+xdg1cGKKh
LHMdqfqwL3P9MYhsc4nmRjIyz/plamGkFVRm915WnXGApPS1ZCS9C/ux2zRV5pyIxKye2ZenKG+s
P38hdH1vGEc5YkO+aD2SNInRkPi1hiZMS+bRD/juMcdlQDzjYLIxLp7AvD6xQLSVwrAYmEbJAfUP
FqGjsmvrWG6biuxKL6mtZaJ2+VeZBbTTbpgvyZAtNoVXJmfL7ANwSo21lZDBUiPvfmDbLTYQ3NqN
TR7e1hODfBo80fwca6kvMfLGMr7Vg/uQbQ/7En0kpkEhgr5VlO+4w6rhLJyqLoP/n0i5U50hCqsl
hjw31siQ5L2fuv2aloGlQlPgnmEuFxuXucJZeoSTZ4Ko8THxt9Bpv+AFcSbE2lwHakB6u8KA8K2w
if681m3tWHNKagz/DFnE29KporUFoNlncbhKnNrZEhXbk/qsy7WOdmoHqxlr7QmFiZu2Q+slh/fc
CZNDFAM9ZrlPmcMMdScxyNn0jIO/uHn3no8oDroBAgUkHT/clL6rz0Mje8Xo0tvSEiirpk7amRtr
4dH1CLHKMB7HmLyJBnJErZOWxhiDiXEfJYpHNlCjFRuCcepLJo32gREoGyDTqGdHSyXm4JXWz8uQ
3PbZ9S8hLMr3AEXWY6kl5J9DISid2M5nZsfQtES19murtEWvE+QE6FjWRNAppHS8hLG0Nhk13SkJ
InVtWLiQI0kjSwpAs2GYPfUuUagXmytkKRvJbbg+NPIv9LlPIfEdToZ5DxjgrPOKiTJklRwHZSrP
u6EjDLirdrUIim+G396nreYQBuHC4rVyxBJdZ1PEIurz47RapKofrC2Udk9i7HvIkpa1jxjpb8sk
RRpFPvMs0SFEQOnMkt11eBBI1IAzIWGk5EpuPNHdiHttSJrNaLpQ5dIiXRLbYx4iPSrmA1Dk9w46
3yn3gHJxWWgn97xo0ebauBoiVD1OG9RrHQo/UkUPYb+RVd49VhYPbeuOezRi/V3ZMX+OlB6DP1Yy
kXEBahIoP9oL6S9QStWBwPcmE6NY1Mje55irhhfYe7S2Q6SECw3H6LkuSvNLJaP+p4OzsCJMf6Mm
yGpDWxAXjbn2HCb4s1Y5Olup/5oFafJQ947z2jXhV78KtKULxWUd5FDAUlyW56Ikofi6K4a8Zhem
BitQfC4sQtJIjEs252V8HdmcDxIPyllVtd+MMsQiuYce81bCdtyw9xebuCb9FOI0upNF3RqvDP+r
C1VXfTEneO8XktzDyOzncFiJcxuK8DUp2f2UGHdsviezgtZx15okLm70qd9hIAV7n1i7tU0VfpGI
bJYemSCrfspHhvxcneIuHFaDWQdHOLfBBjdkcWitPNspGqNOpJAKud6uid30zDHHYQn7KF4FpSu/
uLHqH3xoGmAGDttLBKV+Cfnrwdc9ue1UW7yQ5MBGWPeg4nPBuiaH2GYAZ6BU2VRlLF9CiTv37Nqo
X+9eCnfzNDYkdMVj9ubLqCAawArjNUmlYqbSftwrWpu+kZ1qfTWsqvuRBX1x30OWO9pZoTzqjRy2
VadbcHErY6Pi87LRzJGUCL/GyC3KxKpAAUR2MByIzIfw19alnNtxWl8cdwCJTUcqtjEEJrhuZdg/
1BhjeSSrmlGq34VZxcgyJvRPNr215cjRn+2MXd0ziic9Uu/HnlN2zP0SGrdSWzM9gkPbFMneULRx
mw2yWCdySPYV5gGEJQx82jBo4tlUyPbroc11fM9CX1RNTVhy733NalO8i9pnFOQInTimvFVfCjt6
yDt9IIgGjT25Azs3MII7O0nNVZmO7n1tuMbG1HTrzk3IHoFXPVNTDM6LSNSPg05iq1e61lLHefs+
C7OTbXfxrm1q64xslnOrcXhyV4AVGYcGdVzJnbXOdttl7SNexvSyo7dkhji+R54z3rdDWvxCvOKp
OIojxSRZJHbmEY8Kcia65NwIlG5OLA0RogFBTrYSqnsQmBQTbfhOUL2JBpVILzyhhF9dPERsxYpX
Hcb7O7UL0HjA6HnKmNOu3VoObzljugXAQOAsMDkJPFxu6upCgiGj58aT0UL42g9T7asvZiEUcqVi
IkkMH6Kvp0iQoSoetpi9NfOwdLJ1O5SMdHyZ3JeRssxGaHOlZyYHrW8MckITSR5J0K1lq5JKknXv
hd339/g2QXBhIrI0JC1iCp3wUU9UmwBc2LiY9vsrErH8h1Tp653u1MUxRXix1ExfWrxVvPWElKgX
IIL0SCR6wHB60Npvmp1WT1ek7lruSZSlZ2kk2fvoG4zz85yopyoJUMTa9qKwTLiyCS2G1nE5Mz0m
T8McpHN0mD/D6yX9AIXK8JyibNqOIq+mFIXyULA1r6mqi42j5ubcUKWLCRI3ctNISs2FDpl04/GC
f/EbHyUbxI/79npCIgLaVIzNNsIwYEw3WOaJWdXEvOVj43GaFaM+jwzRkc43vcs6RVsgC+MB3aFz
zj1yZ02rWAJptMEiSblTjeuC0MZ0IHCVI9d7HIzO3jWk3a4pg7SLqtgbKNkW/EfizkG3I3iqURu7
Z6j5U1U8VaVdYNvfVCRekwoqdM+9rvHOeKjTXgRlBTPfsuTslkS1xWRJV+w8CEv4na6TNDRTHUmK
snghH4g/ItkXhhMc3+Yhrvjd0VeplJ2h+hpUASvQcyFZevZobgEQwm0Ua/abpxNMgH604XZhYbxJ
yVTcIbbTEYeOlfxuYksB/sZoEMRv7J5qKDZPgXCVowsrdwUJrCedWhvzTXGdMOqK00DQM3SuR2vt
wTyZCRjNEjNPpTnEPkEE+Gv3D10eHRMfPQkWG1MwC2LC9pH5RvVDbZT2a82gZl+A6qASkwxAXbUf
nc0VZEh1R/+RV77yVaXqJcRDGtXZaIR8L0qdQWgVhukmNgXtIKm9DXFFVR3N7UCPSELRV4RWjfuS
y3lh5yHjt7Ut8FTDLUgrd0vo30L9RkZQYBCGGna7ftQvlSvMB0JMTkNsXZzU9i4DEsQN+2gLYWzi
+WsqzstBzluG5rjwGe3qFBrLwY6VBWudHA/qlUCZ2xkqPlHoBNaRsztDBfRg+RhoMjYYlrIqCZRR
bOsldES3hwiM/thou5Xh+PZuxMXMjNHMQ02NvrpO+Ap/g8ot9Bm1DE5BohQhPMT2QOZJsEJBctUO
szQaWodgPKN8612Rw6sN7JGcErQH30mjkeS5pLV/yBEX5Yu6N8wfrD3f2/RcX3xfhIlbzu1i6O+c
jOjM3BbWgQQy8TP3UKWvlCEKv8jMM+Mv6aBOJwDAG0mBvVF+xQC7UvZJN7bBso/1TO6dPlO+ka7q
LIRWecEMfuY6xZtgjpdZMCOn7pi5xnbosmaru11/6Gx8zvQ4hdTqq+8yqmiH4jhKz2nucnhzDiSv
7IgGWhg80LK5HbGZLe3G0veDmyHs64TnvCI5c9DQInKutkmem89pgHR4EXlNf2yrymtOZLSG0iPA
JZXJGptH9Vkj3Yif5/aAzg5MqhkmKpgAOuDAqaS5wH7GnxMhZzKswjL0PKpGbs2vs89f9QPKVWw6
gsr2jyIymuN1THqFCKGywi3FqGEjbfpYfeipojNf4f3Ws5ZXR88KXp3rX4tVLUL+LetiowYxPZAR
ahCRrrWHmIYicUaXcv2rFaY1ZxwOeN8Ba92FZ2btyiz1Cecy6lMysjRggGsHDk2GXxD4L1Be5UsU
l90b+3lHVhStHMcwn+hPXTP0YIoCt/C+qOTIqovOJh10nhupeEE3kZYzr4/sn1hDWOxG016GcQhf
JQ+aeIeZtrWz7SZZpLKH7pZnUfGMjFufB6iBjSUUCJgMqGM6dn3cCmde5IDyN73LV5/y5w51YrLt
9MKuBS+V8GqiSOoEyxy3P6Msqo6K6dQXwyI+0fYCXsPQR9I1XUYhKn6gEojrLomEBh0Eo/VRDOju
ibFxt+SxE66HKvtAihQaE7AKYDlNCScAh28eBsiwQ1fKVeWNyH8yxIIt3NBG9gNyI+fUSZinrVbm
myz0/Dt2B+cSdCWFQtRwSPEVZ5S7wZ2Cu9xWab2Y+HZqK8VNg8eqyPR73lmnm3seMpXYrLWHom7q
C4+d+0e1mSzLPgyWdTIGaBr07JyZ/jjOjdFQtyJUVl1jyfusrtKDzBV+EaSvVyRE6yya8YoQKF1N
/IU30kW4WhL88BR3vB9cibTDC9Twe45PQjiriBsGx59ujuNOSyyv2hNQpLHrFSNdpQPZLr8eLAYT
Fw33h7fWSey7jBOd7iRtF2BQ1kMisrvrox1jVaWDSSb7XCwQsROp6uy7Q+H92OZGsYy67IsCh3eD
3RGZKh1ykqWJYetTpibahv4PDe6oAn4kfbAsoEUeYkznZiMVwqMS1Ry27IOsj8CPyN9N6BqyDgj+
uoLjBA5WQHg7FjRRzC43odG/TlQ4+/FcMvjdyAmxCPH53QDUDuS4FhcUYN9R/1vHWBJEP7lHkYug
05J3rd7su8p3Zhg8G+dmKMs3QjPdhyqUicHWwA0zpae8Vw4A3zztIJOQkA03pzMTcQgGohsVewyH
2RhHxpsVoYNz+6qekQnF8EzAcv6OHigB11IpEwfUqCsi1Ei8DxBgmGGqbpBvpMvO7ZPjWMZlMFOV
6NsVoAlS1HEzfxCkmY8Ic55/8XYcm5REv02NCzDWF8QbpG8l0kq+KRUmwFVtwOW4MlzSwM1/pL3v
n67LXQaefy6oLQLKXd7uJEWhCBpinOs+fcKqCuYWRPxgoWsSbT6cIXaRALREouBxEQQDwklbIT0N
Vwvl/td2hHscaUUjWbS8jzUCeET6xSyFeGRPNL+1GuvlFEGrrmrClkFA8vIcmQMFvKV0Jf41aQpK
PtJ2ZwujRu9QkhFh8S8kxY6aAPPVoTKtdF/PvvV4dc2pa8PjdXczGebf6Zb1GJWRe8AkxzBWV5Tw
2iKBdMiIgN5UO/mGsC7lVE5e2zvOI8BCuFw0pdA2zgSoG0Tk4OC3L9TEPXcMwi8ID9lSSpUvnfvh
Lq4LFV1iD8mmYRi9NZW+3anMSg+9btYLYnr5rVFuZSHb71Zp+0sjkupJVctwVaRYcVnRUG6i3lyW
SFEOgGPKQw4FZ35F+oQBEwgzHOTLrLXsvrNE+YJfDcFBMM0IhG36hysR0fOteodzEk1Nn606aZmb
2s6rY36l50zQ1hWQhP1VfEnNsN/aVUCIdkcGQSn8YKmgDWdHaIvqAd1HfkihdZxbrw3WjPjaQwNZ
Ye0608YqHOsVM6l0p04HH6ECDRq1WM5GNSZTr43RJ7Vktallb67Il6FsxKLAx5SVCrrP1OykypSk
9XoIgcAN7w0JDZgN3NI2d5rvQ6Y2G2soDpoxavijIZ0DNvepijR3paBfOGPexKKzJFV56w6imjHV
DQ8WKp0Xs69YInVQ6PPKTHhKdZ1GS4tNioCVsDbQwnlp80MjsNfc4n7At2n6uHubFP275Mp6u57z
TtByRjnjBAQ4UmWt2U7Kc5jmD4gL/HnhWQ4uJlFwFmzha9AjB/BCHR6uawn2sLYqPAR7BpH3W6PB
aSoHg900uXDvXGmJjfSzeOPJbilyX91rahs+tYl4JVYq3FPQUJRZcbJX6/EuMVv9eyXM+pJONABX
ONhYkY698sosvNfoDmZa2g9Pie71Tz651wfPozCwcZNYW3FtbrO2xR/ZdA8OTfXeKxT9B+spemlh
de6uK/6TQdIfEHHYVC7mPmwz0OFvEHFZx0QGFDXTLqdOnwDPf7i4YWwxwyZzczIARkzjrjvk2A9R
2H5p25YpnK64xjzycv/9F4FUQhNap3bnn/5+db+TGuDyYr2HNR2MBuc3Y7qeYPVUJONRZb2imLG/
Jtcpt2mG+A60RRLvGsK484WKqtT7xPzxDywXiH6qSUFju5CBbj1U/dTK7c6R5rENcLZHI9OLl+uO
DEqlLjWsKu6R4z53eRrTRdQCwawowvdETQsIB1m0+vvN+H0uiWrBBXdyPOcPJLmo9Lq28RX3KBzq
sVkmmFuoU8uoOqCCicnm/fcP/MMNwNEBAxfCoyYXWWdie/+DS0y53cYiC5QjYnO5RLwYJigyVe+H
pg/qcRCF+aAUUyhs4Hr3YYRIWdW5uFkn63JrR7b3/PcLui7Gj1NPLgiS9zRdRCui33Bw9MikJqhH
IirJRz07fui9lSP4rlr63aquqp9p23rrwHCHjTNiN5R2wXlAcPjTMzu0arqF3nGwkW3mCkZrfYU5
gZqjB4PR5l5MXvi7pmuiT+ZrfxiDu6wi1cGUFv7qb0N+tSUesnZ140iYXrIcK1HfKTIEN8LYbYH5
1Ddot/UpwJMKBaWNLY2PFnzvxH6KkxEjxxw3c/xZcP9GMqtpp1Kty7uOWILd9bxwyWM7//1Ga9ON
/HijuWQogarHjJkIoRt6YmEmeRhS9h+dxEn3pEEZeDSZyTpC0rACULZ2dUd1jTeX9dL3JVLOoHvR
XI2ueGp0wJTcVTIM4Wev5LTifrsuTgzNQQnD1ekfVyQiFUF+aWkeu7CKn4vC8dexGTWXyklwKkoD
/ZzhVRWXfU9bb3tbhzGPnGHXotxrzWhv3akQwmGzXfiGXb01aDcWrZ/mnzEffqd3IrTWVUxWVbjK
zu0ofOJ2doES6cfkOuG5YmAEHoiXiDJ/xpURla3TwBll+ppHMepqfQRpneZ5f3+Sv28aLjdqeldY
goZzy9Sj5uLQURl4Xge6aMvHHx4RvxCAguzgTxOjv3/e7zRpPg8emAdHDqmQe8NL6HSJRKlN9aNR
+LEKkPjGOCZfFyI24Ya51q5LvXLTEd7JEIai4O+f/geSHrYCfDZsQJKvTPvmNIuI00WWyKvW+1p9
6GobRHuw3UPjpYDYdbtlwpDs3cyM5n0POSyxpDxboUe2a54pb30hnlzSic+QYT67M394EiSAWTyE
iVyKBe/HpUvQUmGpXWUfMeKoL1d+2pXmxMBYvFSGX31CEfnDk2DPcdDgTOcFHN+PnzdQ+Jow/ayj
x9l5Zxl0eK0WFY9ZWjDGyQwiHcvGXGINSDqYaTmfsUF+Z6j8N3XntVw3tnXnV/ELoAsLGVUuX2wA
O5EUc9INSqKohZzz0/uDun83uY+adPvCZde56DodhI201sScY3yDtqlAMrmuIjoA3ffHVxqhulbl
mJepYvYHDBJyXzhZ8VKHc7sRiemLeVWwMuJ9GCDSXGizc9e6de8lcDb3shmGT3xav3s4+EE0WYH4
EmFkndwBHbdihenXAkhoWvfAYSUaMj2R2wo9C40My/5pQJShWc8LAgZ8D/+h24koKnICW4n+FV0U
fx9VOb5Myyp3+Pjh/c0N4ypxqdH0smicbm4V+dowHWzn0hDp2vOGNHdo+3x8SdYhbSrS6eVXsfxr
vZqmhdHExz/gN2IUNlfE6CY+YJt26MmqDxjQcOOoNy+dIZlvWjkbtPqBTM5zelaaXXeWy3zZCn0K
9/E0ZbvUom37yXPzmz3eQWfBCoJvHp7UqUQHwX1pLSzqV67ZH1E0F8zjpm43kIl2lSnL8uRMo7Op
G9o+DCONaavF16mV9md6CVHQz5q0Dlqt/dZLgqgnUnl/JNjDLi2FdkodLitF0qZF+PGl+82+hIZ/
1ZbwuqChOXm0MnPkS7LCHIN53DyjY2Vf93Baz4zKWr9K1rFfb/7XNv2vLMh3nwek/u+5lP9/ilFd
3Tf/bFC++tZ8e3nN/tuhZfP80b4zKa//5V8mZaH9gf8Y7TCMQqRCqyzqL5OyEH+gxTR5DlXbRJ3J
0vZXoqqw/xAa3yPMXtDO84bwIPxlUhbmH3iXqZRtkPGGycL3r0zK758oRROGvf5PnGygCnLjMg2H
9ggy5kuSQlcL82PaqV/S0vCXyT4MuvKU2sWXycQo04Amgezvx0xmRWjBtdGrlwKrp1Lp+zfX8OrP
Iuuts9Dkerypvf7+RScLOYABrRyZSh2TSj06Si19RteS7Tsvzpyo3/ZlQ5O7ARmiY5B2TD6GagM8
cb4QL55oD7XTocsxFuQy4pthw8UVypoR1sIxjnM734oiu6MCtrdQdEF3wD9nhpHcaLYsb4RBdR7m
6jHr42dDJ29xKe+WPPnCCT3MCyRdbWrGfZG1cp83ihnQAu+CpOYH9sbyajohnfGS6a28Io7sLlKz
uzrvv9h5am+iNpo2o5k86SPgxloRL2PDMKGfrF2Rqbc0oOWGFG7+pM66XJbP4k1+Ubr/Lmb/1wVV
T5ZZ0UG46gAmHN0kUzYD+NxecM4ycuLAHeEYuTq0clyYsdjEYXU+V8lzWdiHUgLdRbcFs6fdleao
QcSmNyOt18bEGzV87eF7wFi56hJT8Z00k1s0TPmB5ljqd+B3PDdBJ9aAOtww5yFqi9G2t4Aa2WSG
dQe2EUqzPVzXtX34+NnR3ncZ/j7V9Zl68wVpgUEbED4Nxzkcr7IsQl6XXFuNfsFF3ndDQU1i4NON
ADQ+UpGvbJ7xGRVEEsDLIUC9q/ejlWzjSt4mY7YjnO2lJ9J+h30TtYjMnvSSoR4Pe3ENGeOql/Xy
ycp+4jP4+6evL+ibn05jY5gTRa2PTSj38zLucvOI9M93Hcg+urZTjfDGafjwoTUAVOd5sNQHK+2g
jEZ+2oxQvVoazSmPr6jrzB95aDfwK89dELGuTeLXNN5+fJV/fVX87oFaS883PzUqKiRddtQceyh2
Ii5gxbpBOoSwTnt095N8aUweH6e8y/Tkdmlov4aRhPRGpDmg8HMEYLgLGvuTTK5/uunr33/zc6yE
F90EqHB09H6zRoCZPW/WZyYoTeOP+d3Znuy1ReTCllYbJvxzdV5n9Xnbsb2ifux8c9BcD4ERHTmG
zZvGEDs0c3IDnY6mpJbfyrwlXEKNLkPZrYJfxhNZijaOIC87i5/VLL0VWrsHwfv68b35h+V8TeB+
ey2AhTW0qUuaqYhQDPnqMhFJEXmaJv1ggsQ+PspJBff3w7peqzeX3GT9i/O4r0GgjwfNKjdWnXN9
5G7QYPaDJrWb6ktvdJhVZ+/jY/7KRvrdfTjZqcJCtqRBFwix3OXWmJ0zwguZ7DEM2bSj9TONi9AH
g6Xco7j14jnZJxaQH01ZSFOBVNbHXbKZBrPbZFJ9Suo+QT0xfIcPw1rmzA08XSf/7Lf+02042cMs
kw5WCCb82I3DM1AhDdEUipLa6KF4G4u2Afu4s6R7r2ntNjKXyXOM/LHRIrFZmeoe20swq90Tkc0Y
guSXjuwIMhD80YDFH1ln0Dlf6li7Gedq2VBzqMzMFeif6id68X9YjZD8v7/Bi9PW+Nv0+rjELeRR
owAxb2GUte7URXs0x86vtX4HVJOQ4sZn1rTt7YKaU7ms3PZizmIPQ8G1AtaHaMUbVE5nAPdfWGj3
yLslPFyo4R8/F/r6aP/nc0HM2vufSu+KWVaIQC9pFcNjioxktyMoAXf68MUdFyuQ8wqjmHpQWeNU
bXA43ZRWpV6aAtwU3axlY0MT8lJJbFGuVWBQGfYBqtYZsrbtPtPCe2VMHhBa3c+l/hUTfckwOdv1
bfxNbQUWYT2mPz2ppS/sGbcJWDficO6IgPjkJH/Z6n53kie7AyIuonYNUR21JPKsImZ8Hh5zy30d
TLEvi/5L2jxxu87MBShx09FmRD2fkbbx8UX+xSr43fFPlvzC6Zpe48k8pmWmetky0w7PKXosUONX
FSUFwrLRJx5HeIo6fk9146VSkI/EvQ2/1NWbHbJ9ZICz9DPcOehifkz5BGzVFD3k5kR6Ri56SY+g
TkhkqEl9WLrrqkqN/SQ9O7d8vWrO8mw4M1bwNoTy0S8i5H6uU7sgpbVzRH7pjlSAfRYiTmViQGmG
mrbO05ACkGoKrsH94mQHHUD4hk0Jp0Gt3qyiIHqNzVdzNYzWZnhlgthmNqN8GTCsp5n9GOnpM5Or
aIPd8TyX+r5i/D6NVrOtI+P54wt88jn6Xysqlf37p5iW5wgjT+uP6kRB28r6rh2M2q8Go0LyoBKz
EGndVm9Qyyk9oKBsLLTAYlH02Ylh4FGKeKgivrlRRXleGaA3MFQHYQdMmfSTTTNRCH/8W38FKv3u
YTjZEYeyk/Wg98MxBPnaDBf28EWviitDz87ahogTozeP5mgTbWKLoKEucPishuM+eC4FQyuz3ZQj
t4yWn0nRXKbT8yKzC1txdkC4gPfV+2qyvREgYmsb+2bRd5khOdfwGLq4KlPLb+o+SMuvpDLtc3q0
Hvzlm9Syz0p9QBecezMocUW7zqxz1l64gef58GPS7K20UPFFWfDxdfjHe3ay2YIJyGLyOZujqbhg
d/uYeThZFH4nmvggnMb2QidmVIM4DW654/Fkqr6yuLtemMu3WGnknjA7SIV5kQWtWq+pqU4eCA2D
nG5Exp6otuWzH7tuzb+7aevff7NlKzO+F4QV3TGBxs/cHdX0IbaS+SIsopBamaierAZGvb6Aqt5j
FykT3OZuec6sTN60RZy3m8iM4isnTvpbAmgAnC5Gc+EOheY5Rdl5BfoMj3c2Caz2k3rG+qfV/WTX
nydZxorpMiE01c6HLINqoUNmkrax2DKlXAI9qrqg0ZPRn8m49oe8cDaovBBD46FLlvjGrpFZ9fPe
FFW0irY7r8qSKJh6pPGkORNNQEiVhwocqGVmZ4xzNQR6JKcwzYY7WKf25LUifu5dedWVufQ0qRn7
QknTPV4ZKMbKoHlZxD+oRc7WroJfrjpCjZo5Qb9H0bdWjWELVDZK2z264menia7iUewqI8sveIsY
+covjlIESWgvBCX1URVIXYUPaxntIZwJZWuGtapXi2nXDtZjl3YU1XYpAyjSHTh2cHz26OjbTx7t
f3paTgoYUadWz8drdQyVjutV8THRtoS7bEYAxyjMQdRIWaceGbGvk6E1m06pAMdPbRWAuwVyrrdm
AOz4UbTmMV306yHRz/Ulqvk60c3LSRvOjaIgB47kr49/8j98lVj/MUMaq8JY1TbHNHUeo6H72k1r
sBQ6a78EvgNq5pHQ4kdgnpdT1na7DPisH1sKeVEFtvVag/WSi29zEt/8H/6ik8oEyKpET1TQyYBO
cCnmRGX5GbTuNtSLfaRY44OJscDX0J6RpmIIP05wXmQ1uUFGGdk7FhjydRZ6RhcyRGHY9KH85L36
xW74zXJwmpPNXM3u2k6tjjKiRwmiG0GO3sqdnllmQBE1QQzWN7YCA03y2UxqibpZx0+BnQuSn7LJ
uIx69DnKiGyvFyr2EB7EzSdXbn3MfvfrTsoN9MKxU/ViOBKsctAWsRtL6auKcwEQ/GDxqhPGtTVN
MKEi+myms/7Zvzum+X6BBMqiCo1ItWMYix0BWTsVn8Y6qT1DjweDT921ruvjaMKfPmAzCu/bNtxp
MQO/ypUWGc3LlRN1nwy4TuiB/6sgcE42WW66OdZCTEcEM/d6gi9H71Dslul0Fa56eFCqqKHS4pXI
zbOCVUKPylsCOBM0g2Qt6Z2S4L+TL2VsoNVukm+Wo3wy4fg1IvjdpfrPjU9FiTT1xz6yYBXjdPoa
UjP/FKg1jw0yIVjqtdjUFKOARM9QKl5lbftVNcvzJqYbMEB03A/OUG3pGMRHqsvxupNWTNBBdmMO
erBYybNt80FHbllQ1J8F4/7Tju2cbIIhCBw6f05/FPVwb3auE7TIAaeVK181+bNIu6/whTvPmI2j
YXTfCL/JN7ICwW720ZfcUi7aWBLng4l2Kxeedy4CBr06fpUFVe0nT//6kfW7y3uy51mVskTKyDhC
EyPGOTW5EDXBUQCNf+gYGShO5SVYOqLllvrcMcpzUbLdkZXLL8v5eaywdyh1n/s6fLQbirN+JBVa
63a/ft//tXHA/5MoUj6s/rnTf/Zt+ZZGbfeteNfk1/mP/mzyO/Yf9OlBvTF4tWkYrBKXP5v8hvUH
PmAN47NFnjsebG72X01+0/wDlQ08Geh5fBa+bfIb6h8m0deAFhkBMOxh0PM//vs7OF978v/fttTX
j8S/nyeGXGRfmjiREaUzNEJg836FKyIj77tuWLYlSZjWhmTP9FVUpo6vy1C0s87MzS/Q1kDvv7lI
V38e4e1x15XzP467/ngbhhBDjpPVnBq5DsdQxb9rkXym4lDcNsaCCHPMrE96gO8X7z9PkdQHAFNr
ACzQyfenmC/Y7PpOnbdDNdrHTO8f3G7ptnDGwRNpytXHJ/Z+RPHX0QDRuAi2gISdykPGGhlT0k2A
suwBAYot6JUjfPRrRHbbahxHT8Y1tDqrvP34wL85TTZb5vvMf4D2nSY6UzrqZVIq3EmH7+uotdSf
vZUTzpQsImizttz/++O565wYhRr2rl+SozcfDw0uxihM2XPzKMunDbN+4qplsww0153BJXUgo9b6
+JjrBvf+qUEIBMRD44HlxTmdDrdWh/t6JNh5SLtkhwuZ1DTC33b/7igWGgnVoKIHRsC7cQq2QNsz
WUZjj1vTyazAqcgJrUk88D4+yukbwFFszXQRRpCksipj3j+WEZzsAnEfyXNhXqDVz6b4EcK8DX3R
WNTDvz/YOhYUHIgJ4elT2UUoZ0MLMpYaItmzouleaou91WPtk2bF6R1azwowI4L3FSfj/BJAvHkq
Kj0pitjOp63i2pcQqJpdHRGI8vHZ/PYgzDdZt5BEsmy9v3Q80ahJ227ahvSUdCOdzuQSOp8sG7+7
P+jPuFqsipAaTg6iR2FmSYczETRhdtWykGvLl28GcmH78em839N5znhhWTHAXkBWZnB/sgZb2jw6
ipkhkA7wan3yypz84UDJ1p2FpGqmuQ73/uQPJ9FjmUWep1u4UsT+LbEaNjc6A5Luusxp2e+nDsEk
3+lhYoJqLYfqAZV5ON18fI7rYd68uevPQGzwi2nHGeKqfn/LFKUlrG4S6bZTxxQBRRmuMU8xWGWa
pKlT7e0i0r9OA5zpf/fo/zoyy74GaFvYeMy190c2l1nPmqXPtriHsh0Jm+Z2TpzZa3i47v79SXI7
2eVtEGjCWO/Fm4cf+1yhY/xMaQIq9r0i2+aFDaM/YPtadouW9zdp7fSfVNy/u7LrK22xDqMgOI04
DxNS6O2hybZlLIoi6O2uexzctDoUVjeRcyy1ninDUOqv//JkWX8tV0Wf4HA/KSLenyx9q7JIVeJt
pCu7W8WykatHRfHcZmO9G9seDIKWGY8fH/TkzddN3Kzo6pBPkf+Npmv952+v8KgZduGKfFvPAntF
54yZz+hc/6zOPnn5/zwOVRagFt58Sq33x2FW544tQQZbtZfhhZkOxlWl2Sbuhbn85O0/vX9oOyx0
mgIe/Yr1s9Z9/e0pRZmFsbcXh6jzuq/xJwjLVWXJH/D21cOZq7Gy0CxAGwS6fj3XNwfQe0PEWGhI
WeuIVSZWaymOQ5Sq4HyAjDKLTIeKqRwxB7Vvl4mGBW8NBtqwwIpiQw4l33NZq1ASYntS7m0SUV0S
0aT7ZHSmga0taulPNcyaq83gmGT75GbD3GQpa/sZJGB/zNJylp7uTNOrWPRW+L0+xA8V6ErSRJUi
3ydjYQM4Thv92NOGNy8guyjQj/GAwr6IcSbktEYeSTxBZRBXWnRTpC5K/NZUnsNpNr6IpDNf7Nm0
f6iDWlzDASQd1m47+zlOTab42drNYJqzEB7ZLBV5vFErF8OrQKDEvtWV854s89ZksmaoWZAjp73l
JQ6/9C3Zr35rOh1JyUVaXDfWojPoKAb6g60+yIPZtSTC6KKLwc+LMJ32VlwlYkNMnw37qu21YHLq
yfIYLXH5+UaY6BTyggIldJX5OyYr7SnKdPD9cyFyklXzlHgrQ2qMr1ja5wAdqQmmrCemccukg2wU
G0Dzk4zDNg9CRc2ua9uqGKzUQj+DVoY1kSjGJdyHHWlcm9ohT8VraqZSG4kwtt+nZs3AhDqnbPxh
tNu7MIXaSH9F6L47AwvakP2DZ81MrWTah/wDZLRu5+4yfalz6pM8O9hSiTS/tjriO8kerX6EgO8u
cdWQjKzPjd4dlLTKLipSxPWrtJHjFQ7Zkdg7iT/svI+XgsAtcjvMzTg3RbE3nF78WIh8aolELbLn
adb0r5qIRwKlIgSxnuQZpI8+FFHrSSB8lU+DVOBfmzIapikhKQiC7IG0PghSQ7klHFa/GRh+x1vC
yoqfLkYCB1u6Q48xon58Du241A70S6vkCmrCdFYbmUvqpgbextPMKSfCjXVoV4o4IcStZA/bEwBZ
j948RjkAHKvlF076CA+wXXRl360sbb9v5xl4SF8rG71bIjMoUyur/aasFZVII1PDwZnX/YuuhEL1
RuTChTfpg3ZWETxrbyvRpwIycq9e83NoOJNN1oOQDHvksmNbC9uzrcUldr7GNuTJsaIDO9nWeEnL
Mi08yNXzV1dq5MMS9zy1gREWXXuehnNHiBHJeLTyJkXdQZCyWz8XJim5EotFvtWxOYcHG3d3h1Ma
XdO10pehQUyRoR25EnMSpFSpZwSyuqUXlr2oQSWa2b0IXZPUh6JVi2MoZh65FZBgegvTAkCXOvEp
xE5F9ryDdbKQDj8uGYoZXE5gGLu2xtiNe54kc2noMAeNFjsVNJ1KVt6idvJ70wyj6ec1ITtb0NKa
5tVEIke7fLK64s41yh5YQsU0NDCWAd+x2jnMxqOmoVMfZfb4BOHQXjxTj/pHAfvBvB/Nyn6IY7BO
W1KD5h+Ku8aALYbaGYcWzDkRoc5UMqjW4/Y41bZpekkL85fk1bA7SDXDSkf+ckNOqpERYAZ190cc
mgXRvmZmKbjL6ZWzcsGi8Ox6lbaAOMAf4mTL8mhQ+Z8XNYFhgVlokRPAXVkbSIsqje2o5uvUxEIL
0MyzQuLWUM54/C1C07aE//Q/x2FSBBIbkFuhZoJ6Mdtsea3qgn/N0HrzoRKMTT2nXCOCq1ZXOt+2
u+jb4EblzWDHkv84Y2q2yUpY7WeptVKFy9xmKgabqhk3XQVlcAfyZjAPMnSVAfBEnPOtvCysUZYI
GyKaK/ilx5YAsH1OTnYYoIqFPYHNTM28VLOKQzf+etTavMZLtuB9lWk/aL6WhIbGUID5tM98JNQC
LTLCK0Ya2cuQTtEFuWr8a7WaYE+olxRYIJAVhpsJLLHXXrUU+1yaJk9+LCPXDZSaMAS0Y0s1BNyL
iL8/F3HkERSnW5hseysOwIlN5kawD1h7UbspYXrUv6gDS+zPcLLaRiFakvUo75B0jSREw+FKwo1m
TyYZb1lRPFWN2YCapvvrmX2nQDh3EQUPXfw9N/QffCuMXmyH6mVO/sKmAPW005csjTYlFUYAuPEG
Y19S+QzKI+LdhIOLa22yeEUWElRl81HLlYUBe9FSKvCb5gkU1xwP1c4lvnXlrjJZxeV+3lOOsTCU
QW+63woFipyZu0GR5z8gVAEBK9EKcst/mH273I5a+lNz7G2kkmcQO7dZ3Zd4YtQniEk+aRhPXb7m
lWs3pizJlKrbFtx/QuomTkaSSc17w8lAn0Ic2ORKfV5HzXxGTq+yL2NeLTSBZEWbDEuasTsaK3zN
IiYeg19J7HTenDeD3TxgxY18I82vwH7JAL8yCY1tw2hgIJUNfaPmNTaTJEWuM5GZ+9QXcsvgaD4Q
nxRdRrk9nK+SljZoIxY+r02aovFVk3e+cMr6Va9F9cNq834KEqcp7xrQ8cfcnhmY53zdgc7I5l1r
CXg2UDVf2qXUFs6dZ21Ty1q7XeKwuzFynTqWQPO7WIBS5vGm4ZVwIjtAbepOuEVyadQw0oxWfCUX
1D7HWzJcTrxB0qO/Ej/JSuLhF9gLLmsnlAr11JjH3th1xo/aymmQiLwP1bsGyBykXCMFCTKSjhma
OrM888bqoeumYLDAeDNTjbTbzmGAkraTdgOT3YR4Hs71wRp0+8aORx2+QGv5WGgIxmojyo+YqNyJ
XQnGJmGyGA1i5uyN2nwPKWUTDzl6OHtOurI+lqFRCeDUYaQV/EXxMbxrX9FAqOdwRkhIRD2U72vU
sYhPx/YKK5zm23NXf8Gfrn9P8HOPD10+j3oAn7aRQdiXGemVKjy7RWunIyPq19K0+6Acle4ipAMA
zCY3Hwepxj/gi5iv7UCAYF2mFBZ9VD5MOCWuJ4d2yPqK8LglKgzTQfbEn9WNDtpGHfqDOxrqT0fG
Xye30K+1RS/gE897yqMsEIpQfipp3p+XbkgqYSqeIqduHqGXDh5pUnT3MU0QdyuBqIRyab6MaXFI
atfx0BXX13U3xuiweqOgQnHzPW7Mn8OEYaUmpX0TgiMJ0s5eAsz7rc+gA1BXD5nqLnWNymcsJgPd
0MddjJnVU3FovoLPda6calE2QmUgnI6iuLHice+qy6WjkDhNnqawj7WJdNmXoWW9ttFcsI0C3gda
CKz7G4lB2eDpTTkGVKXM2pq8287W4AbjSO5rrOnbMcQ1Y2ixFkBOy4I5RIZLMPOSHiB165EHNZl5
7ZLzyopq2ta9Tjuyt1w/7UNiTatW1eD1hJbnRtND2FvpbVW2wMtk5c7HWh1RP4XqqmwJi2fi9cQd
8xFx7iQzxWo6WVdJDxavsMP4Bnv+0LJTOAxG4k4MzIFd5TJe2gScUcdDlTtjem6wp20QAvbHivST
XaMbo28tfb+ZZp0lZdV576ARm3tFCc9SBdigMwyzxzlH22mBch8zNKJe6VLPbW1C85pijjd93hdE
mbftJUUgqr08b4lTNi1uHPOZM4prpSUGNjOvEiAnD0bVTvpGT+O69kJUzruwgu0DbQD65zzMVZBn
bOjbZdHkJd3cBT2nPuf2xk0GcDtaObNqEN95HLlL28gVkeJRBFa8RzMxf+g/xaYpMp1CedGizDMt
JVyYkZLOikQHf2BiUpDvIViaL7koh/gsJ29WP+gW2+kFcKiuk0iyh/Fczx0LgA3IbCoWUegB7d+6
DZz6V0ZqypYXl4q4MyKl2OUOhe2mtiMpPUgoywhiSV3y7RLXcO/gy2lzxcJGhhbn0CdW0l32rPpN
MOdWoR5GbE8rXyblUUCJcGeBv+iva9WoSCBQXqtKBeM/1yLQW1f1WlR9WwJ40TdgZ7x3qXFe69Lt
8x1BifaNpKoLyrhVL0cjee51YfgNUIoY+BvInUiwSVOWebZc9TCIevjYbJxq2q3gjR5gTwTmTPYU
XJtZukiB0h4wAgbQYjeNc7qd2GTX9FIAKYNTsY/XfL8WsaJAWlwXWouGRySFfSgicVEsyaNUsO9H
EgBPoSNEofg5ZlFlX9hqLc8HUn9vobQ5xc5Ylp4cmTzayxACxJA2BUocq4o9sABxewUztjqPeyMN
eHm0K+iijhVYFbipbaNKABu4zc5jo7W+mJOofMVs9oNCabcgFl68Ppbyii8q1IZl025oz9R7ZeK2
bNQxSy6TXHlsqrbc6fYsXpCNzA+mnkZ8lWh8HZnwTDY5dNIznfXJ9ukDVVuuwAOzBrX2dQnbfVMw
4Si3i5vmxgbhh6kjLSahIuBdKA6UhvZOb2qSQktsBTsric6bxHnRFuke+HS5MIoZqcqUDaS+F2U8
7O1YeSxmmD6xUIYvTuioV4ABi6CFcgGYY/puIcq7rISZX2JXm37wZD3QaUPbMosIiR8+7PNhdK0j
oFHwytFww3TkYI+xEntzKbm2vRzVgyjk7MVF+Yydat031WknMgdRWyTEck1kLN/vmr7ARsfjvddl
b3nAqQgxL3LtkeIhvuuyvlA2DSiPiYTuTlZB0oTZuHPbSd45SCKJp5kH+SWTJG57a2X/lZ0x4qCw
ghzWUiqpnALDHqpNJuTlpBbhwWms+mmsapW446kr7qFFq1xWDScJsTXhrYTlBN/QCuFN2LltBZWI
SfbUzT4AyKPci2JWpw1sGydGF5k3/tirTyvr5jYrrWbyxmz4Nrfing6TsZVpuMDlKxMUF+Bq4wLY
Kqk5Y7V1MD/HQ1hTohOHwo2xkUiqfHBjFszVO1wc4+sajb2HvvTYmuQHeo4SKgi2qoGNNLWBWBTU
HK8VYjsAE1E6txdNPlXTPQL27EdkggSlD1w8SxtoaCddUFc6vCts1JHz3SbpPSga/BJwdTpVdAzF
zXkrBxWDok0G62Wosyb7Tly+oomPN5WQyoWFci8/Ar5Trsmy59sBFeP87JhaTjVOEfElRLk87Oir
FXmQj7N5T1xny2cF1d1X1ZGGn+Rz9qq1gArr0JkfRnNQb3VR2ZuehhFaIgb1Gamx+K2h75TDTiVM
2+JFK5xLJFZFhNpKPwsjvQ+3UbQQ6mUX2qpGdnCwV8mi+FWhAEp1l8im+ORygKlBxA+adGo1F9wU
d9/LYxVJud5p09ZARav56TAQZDf3VvfQO5JSH7eudWxb23o0otQG69LX1sCK7fRNAHnU5H7KqSj8
YQE9bAOkklsekGz0MQPnF5qVQoFjCl+kXgPJ+luvU1GSzt2UV0jFrYmpkCZUiichEj9f5nnwR7Go
L3HLou4DgyB0W4y0UaC29fld4qoZRWilaj2QTXUEjA2vRQasHiBd7dppb8YpIapCg7NUeHY1gLAg
okz8VBw177j8HQRUs7Vra0NYXyQhLmYqMK5pSFrqO+ovv66NckdLIa3YChJLDTLbrn6GzIlHPxzy
rPIk/aYL+CHOeTLPfAYnic2q7gB5vXL1JRU+7ltxpQC5mjam20cDsAayyT1quak7dyc5NfuCjyOi
n+2Cr0It4eMkCgfjbsjQXsMsRETiNchva+R9/fJEw2bo/HZsO6hZel/44BOnYWunWFL490x5iTR1
XnblpHKDc2VC7VU2rr1JknEhf3eBw0N7CfcFQvw57D2DNEWg8F2ts6pgYSgOEOaI8VsS2jBUj8I8
L8GRuPSh7P5aslUpNGImPvAMltppU9h2llKDZrZyVmekCQc24bGER0dlc5dlrTVtrEmhU2VPmft9
WJMAsIrFfHjQ+hvoaOtZbPougvRLNVHZNPGusyJZuksCcB3TrfBToAkRJdaQf4UWV7OATkOOCGvo
zZ96Jc2n2jUkLojKTZRAZOZgQyItexMNvjpfGNAfBRlfek1Mj73kXorQ+jt/ovWzjDRKTdx/8tkk
KPsnyugFqmpeTFtdyWtiA5GZzMTRp+h3G6KFjTUnnSiMOdbqKiitkZ4tyLBO91pyGOMtkFX9aY5T
8IiYzlRzb9VFQ42IHQI8q2rQd0jVfj7HaCW6tQlGdyOsFjkEdLaGSznPk+MpjjvlEPgUxfFr8nBX
F0k+AaijKuK1L0Cd7ggyc+tD0dfSpOOXGddRasX6ASd2tmzkEBU79NwwXJapJq9MlEpqX9lmojee
QnMrC5KuZCYFUpU3gVacpW4y3Zq/2nZs3nPO7m3szOQp1JouLW+KXew/RT9wWiAocHNMNsr0s3rM
U/IF0s54UsnddjcIf/MnUgYQci6hpVm+hsj01km0mT9KIq0AwCW6mdjIZKi9zNX6h1htYFhZblcY
32cHAQUyUNCmF1S9er1JSD97nUQvYq9aBgHDjlgd47yraJFDljVLZ9rotL4Mv24jtd2FZa2dwVvV
OQTRpPC4l8nQf1KlKq3jqQCN28WzQnTZ9ZVMLXj4Zy7copw9E77CWAbqAPct2+AqyPNuH6dcVssD
Vl8irC9LM4MgMoDCnr0xBTBw5bAZY4um7c7XdJXyya6pBND52eqJD2Z3SQGV9Q6qj0KntkfOpZM7
WDWqDn6wbPP8ETQilM1S8H1Oqnc92F7vTlnoMzJshWfR16s2Y6Y6g5+mdU/FzWLNmXfQLcHfZrF9
bMEMCI8sabm2whc4Jmc5LBCy1OtMTk9DVYvloHWpk/xPys5sN3Jmza6vYvieB5yCZAC2L3KeNEul
4YZQaSAZnBkc4+m9st0HxmnAcDf+m79QKilTSTK+Ye+1mTzSam7QZDKhdrF0pFtCsUfg5F3cdHLj
Y1Dbp97k1a+9rybqD/AnGZe/qlwYoHadvndiSg0EL2iQ27ZxmvqTc2TwzqSE1d+jkyCeXqKMPm2Z
LJYujIQRMKCrpL2fG6paPOw6Ii6oy73kldlBF9/mQ1RS7NaLnLeVZ7cgQel7rNWcs8dnTDAm7U/u
a8CxYRdVYtvMpSffoZyzSM1bR1NfCfwQm5x3lJ6CSg2vSjEeWcNA9MmB5FjMNpalegjYy2K801jG
Pmz48Npt3Zn0Gm0TJXHUM7u6mlZEA7svh5P+04/Cfmz8Dn/XmC3A5uMinl9dAgn9M2wgO9vHzlzJ
i68Y3PBQS8OTJbw53GYjmsC1HolRuh/yGvV4KwGZYezQlrWzm9itOSujRHJNEU65TchOd8FFIJl5
i2HlJBdfjP5wj57byvdBGFvQwC0fkVtTBcsnmGzC+biU7ICRGQqBrZ+o8FdNg8PEmdmGBKgecVys
oJMF/mbkOrFPxBC2gP+Jr285/nNK7MkJ2IbbvYKgX3tVBIY28bIKnX4yl4eGW7LfxXPZVIcpbOdf
yu7M54yJB/mQTbM3f2QV2sBt0jj2vEHXUdXbHCwyHukWtCNxsGXoFd8uiW0Lhc7iyS2zTEvzgL2y
V2F6ThVIdyd9isyVGwzOBvYqIX1dB/GubdIf9EVkLIFp0U9EAoFH8JfQeTI+aQ6rsAYObhK4nPu6
CkBF9iIJ9d41Zdiv25DkzI1TwwVdGdGq7BhMfb6JK/TGZ+2g219p23j3pd/4T0Xgh/nascvhWyaI
mM6GzVm2WlRr3TfeOHH+knP25NMMfwo3rdXNkprkF3n6aKFATRrrMY6i4NGqcod/1iOTfV88kiPv
GadOT4t02+DUREFrzpL0iwQFPD3kZbBSP8eDbddy73nhUHOsFGZS2w6+lbhr86x4mpNwdHbawwtH
WQm6Q15HQjTTYMiliodvZmR04KZLTbSfOwYkkPQHp7qN0yGhledKG9eiMFc7TGWEv9Zc3STdx90t
dRhOTdjnXYXvpIqADdlLMF2GBh/ZGq2QeM+8zGroXGlltw5oQXsV0cpyT7Yq/qJ0Gc5lzeEKpbtI
llPUdem4mxM/fUpaycksK5v60epLpuSt5dcbbahOkbMm+UurVZbuCWLpKFIG22LqW6UF0xyHZI8c
bdt3k8x6waRtx9ka/I3I6o0fxFZ15pmau7d0xWxFbEa1PTe64+1EP5e/diLtdBP1UhRclqbydp1r
j+WGWKDSOeaLKoqdGEgjWwdwFfFv8eXleCCXhpcaNEloxMWrFEW/6sdwhqUCfG491y0pF2GWtfVT
NThYDTpSJ9h/LLE34CSZOrNu3Sp5w3oBxk2WLKlXkkt1PIO5oc0OmUD4JC6IvKAtHzAqQ+tVH3I2
jYOZp5IfZTlQu9gEm6fbvmNfQnlG7kXBTRdn020CkZMaGIajfcb6wIxN+Cb4EcbGLFnzZ7WJ7W7o
b/J+mMOVZ7zW3tppWJ76hZ3pxrO9+a9fGnVmkZezQ9M5jkQo0Nzy09y+Q7AMaaBH5taUhVP64sAr
rG4xU7HmIYhy2fORsL2JuWiDrcPkMNxIS5tD1hcBq/y4xueatkZa26Esw+TS8Uaorj0f9yTFcEdQ
r0ib9NTOwiv3po4rBRwc0O5+Bi9MyIVxmPpPdkMHrTkT4XdAPf5wp5INMLsPxuxMe5ijsOK0cLEP
hXmpyZ+1MfX70XTyYxrQo4lCqsMENly3hY05IG+OwI2drvtvRJ+K8agf4Pw5zXYIR9TWhBBsU1wA
rJ78SWPHh/16mPCW/djaRc2YIuc0lEmpwrLXNNgowdnXh0kkVMhds8yXmP45ocAb+MRGMNX1gcRl
n1GqoMje1exuNXdqSwEeV/6S47CR0lrzkLPf4ja+ZsvmlUlOJavuv4tM5nwLPrFmoKX7a/3FFKbc
kgAbODcZh2OzQ8FK9kHH2fvoBhNWn3KicttYS1sFMCi9VK4yycOc07/xYACMDVck4MnWeWdX6z53
IM4ePTu25CEwIsqxo6WFxYllRL3pAWD0jx0VDnuzuLR+zBJU/gFvvjjiPHZhS+hcbAqO9XJDZlz8
4tfukm/4XV8bUpPzcLjmVA7r3ov9ZRvl7hIfhnmEG1uQr1semdLXDAsjQp/1Ied6Q6Bt58tKaYZI
OL94kK96u4BoWhZOmj9lYQhsdBVU7gSUOhCm25kpEMUnrKm4fxDk9V7ijE7kMgDHStZAgAX9nOVm
8zXeRnxU+ez0m2sxGR/bxmeF0FJDjjuXtJjgSahO3g2uGKdt4fr6Eej+AiS3KRpImUUDjZx9Y+Ox
uQ6m59yxl2mf2r0Qp87yo/hgoQ6UYIsmXiLlzUIijwfpYQcy0wOJ55ipuctbELw7k9DJ345Fucwb
gsshYrIg8dQ6i4k32eIlcBi5LiKqgbpWBO8VcRfuwyHW7UfT5sR7r8uKicRW+Qx03pAE6I85HUOM
3oDZ9E6F9ZV2O7ThTR4r/ytpE/Vs+PTmYpUvruVfRMA9uyUFJbxdigTYrAyWmokuiY6IZURcDvuM
0FDvWOd0+Gz2BROgrbdMxAlSYId/28jPFftSwhlAk5egs0Wh6s/EIj35UKH4keulaAa1HzlJ25Nb
WIzFTYss8mSS1Lc/YifVzsVKxSAWJnYxKap+Q8DLn9C4DIkvCIzneeM3hAL+CXGTcfLLKZn7YqWi
UfvrCResv3LcrJzOKQZcuRrJYoGHEgZECDUzZIrTnNPmbcPBpNMh4EzDC6lz3/2JwZxCysbJiruZ
qC111D3juDVgefXlFRMLUoixAqnyHHTYyynWvnMxFd0GozqrxqLtRPgwmMyIJwJIpmK1BNfkAdYC
+c+IRMJjHUEfhveKn9Z3lvfNgpMZTEcQQXtApTI0e4ZZ3UAwiQmDdSbEdOrmzsUc7o7zO6s/fJmR
78WkQYxjywjfTv1fneeWdcstVbzoebRfUhFMH2Gfifue3ouyFiT6X8RM5BpMXghiewIE8TBCjrzm
hLXT1dVvmnQTkle+QEZndbbKXGf+DTp1TQiq7VAfVSLcaVvN7MVvFP06X1gXwBDZbPgflGHMG2ry
Y8oLo04KJ+Q2EIK5mcs3MrT5X4uuD+l1F3nsooipTFlF4FC11znRc9nW4RceXJbQUtGOWBmnu0Ee
mQJIFx75HJB0mY16M76wnZRSYyIsB83zr80NUYTuoAY4fcIvtg1T/7d29lwkSgRm9uto8hK1DizX
q6ipQx7DZMUn4QGbZ04/K4g/WGVpO8sLqu3A2SQ5SXQHiub4jUGDpirICXDZBggKvwMBjk7zaKlp
jcnr3no58PhdgKzrE1dcu9ynULlavLSV3ZHWNIl2ORRycM1Zp3Xeb2GEU05YQVezJF1Ggi0X1y0R
k/nh5J5NEftM7DEQnhNG7OXG9kf/UVrA9dalL6szn76SaytNOLdzUiC+s1yTCVI71LSrua0MTAQI
CiXSUfyg6ypjPIiXjip8bYq25FVTzTHCMnxOZ+U71L2Vm8VI8Qf+9TElAkfsrYpl5rpwh+Yu6G0T
rEP0hxHfPi+cjaMI0SDoKm/DtdVF7POlHbWXifjOdmNHRfoVhXouKaeH/DXUC1V+V+i4Z0nNVnOt
OuXeEBRgfSX80l7QRhDtEft58evgWNe7vo0Y1E2z4CPTYlluwbxJ9w4JLnNoXhYhpADs8xWKAJ2t
XGEF9/NIBbipqnr6GBhHYLKlcnoEbVCIVR1GbcJg3XMb0k5LAfyfhud+TKrgtmd3+YfLGF3MpKaa
RjC5mr9bVrMMEMrOe/b9rnZYE3NJ8mjvJ1rsoK7uPdmDR+iK6FrSFIgGV21gj2/YTC1c57JJ9HVf
qu/Scehn9GE5F5hLFO8uC/zlC0CleAi93HtvRcG6RlkxxY9kxnqXm7nxt0lSfTLRDI/5NMzL64h9
/3MKgJSEzEBBlNS9f4kHmyzLpijcR3sOi/SualqL0eHAzbVRDNy+oAzm3qaDGkzLmZTBlyA2yrrv
pNc7q9xBDYWpOg5+I7LIyrVF6tYOTmeDCMqMNWXY4mY3wZwxqNc8GiQNpOXEpyEb8vYj0F7HMD1W
EPiAGIF5UbVmcw5DQE84V8nNeGiNZYd3M+EkfI3mNa5iEQN0LAl/gUIQs5DdOLkmD6wBq8e96pMB
SB3fiJsoF76NQoVAgRWqYoqMzvTZr8stPK54AgIHRSXTNzt0XZF17Go34DOGtEJQUOKP0QZqu31Q
tN/Y5KEnNDcCSj2egiqTa1eF7iVVJIbvFpm693Xp2L8SR5vkgbooPqlE1zfw+CBnJ8Bqf0WZ5y8k
nfF4JzVDf3OcAXTht+EHq96fJrPthXEq5Aa96p4JusGTutIi8b47v1DtxVwn0L9ZpmxYJFGb5duy
TPNu3fs1ZrWilNlf1qNlye58IIazTq52yrAYEV+lcl5urjOaflMOk7ppET8BZ1F2nb24Q5BSHWio
KPsQ0oL7hbpgHLYZ8znzyndcIFvYM21OXENkWrEYgehkpgpZTl1HJXoVuOA7YpwisbEKGF/lui/1
4h94H8wCR9HgIS1lODP514QBnUqR0GpAaOlajwgKyX8r7ccK7nmXckMw32P/xtYmHdbCZnaPTCEO
XkHtleJdkidrLjonlR6tRSi2oULnA2+nmmYiYhqZHV2B+upJu1V/1jEZCZucwDVGxnjS24M9WCo5
sPYT+cYOgyU/GK4zON3ZbBUbjFwIV/0AN98KFtwYk66d2AVFf0XSQ+tRh9KpKTdJ19PCfLph5Mso
DfhQQsH30RahMYdRgi/6M9oEy9xR4eDDUpxk5ZcyZBadys4R3Y1VzKQlXMEtNRtQJ6/nBppOW0dm
I5IxYb+ZF427jejZo0tJBGJyQKhXVxeLCD5GKUIvdQza1uoJFB16ZIOUShFmmiawLdJBZGQnhAFQ
+OGXDNMq4ZDMxchzb8eeTmHE76clE1QRVlUjsgj4yL5Sv1X9Ccq91qQxzRMZD0k3V1e61Njtulmo
93ZW+AwGUv66w8wFQpgWUhHoY8PCxN6au0/bVElx76CMCbcTYp3yLEmJL1HETRPT/8CfYTbXUze9
ZeT0DDdL5dbDAb0fcPhqMjFK0zmrbXe/5LZ4U0ni/Wqu4nKNy5IQx6R2i+tScuyJFIyQRVorm/Ow
42FltcVjw61IdAuq2mkzGzCcF5tD+5XLd+72MUuWnyIos/js6H5Em7noitFvQcN3jFVACADvEXAE
N3xdrhXpg/lq8ekyP8s5ieDzeZhj1ikC6NTmELFZ+ltlw/mRjVwntz6JGIquNu5fEbIhfPNUzjrc
R2mbHEhGiBjLWny6nB2qHP6KgTBLpEumCdBSpIQHMeio8GCz9Y4SUAlFqA/GbYRFBTxmVfiAKgXY
nW987ytm7qu2tvJ9nL2o8soVo4wk28ZppVHB2lUukJAWqLqaDalljdn54Ri+pZmHREGViAF2bU4q
AIPooBlPopDVsguSOqx3PaOS8pQ47EUOsc/b2TQlsLlVZOU4wZ150ZIB3aAgfyXzIvUW6JQ17MMe
w8AZWWFjr1PTE2BYBkuFQMgdWF32STfJfSyRV70D/KSCof9ZuoO7lHZ6RpxduZuUyLGGzUlmki37
pchsUTuW1EYLE89VmdKo3w12H3hEvTe2jdCr7/SN7wp0kXzUtjrP7kTGeItElscMPs/pibshd55t
d74uKAmxsCk2jPUQu00TXBwrtsG/Y+vFhxpxmB1bqxucVcCJbkGEj3BCkWQXcetlDLRKr3qLgy5p
zzXdKQMcgmfyh8aNl4xOzmMGVLuNVb5qbZjTo39P9Kel2BLe501c6z9djUD0Il21YF6UzUxSiVMT
VvaddUQ4E0WdMhB3qMdKxtTu5M/s+6aqqh70VDvD65B4oVth//AJelrBS+3N1vHzXL8HjBUp8lja
w+3HFVtAIDMUOVz9k+OEbxOqk4AisKljvSFNrhmeuf7tkXwTu5D9SBLD7Ja3Pu6Fghi7AkGQlQ5L
gmiI8eO4kbBTuqMiWyY5LUWImmNpmo4ZBXv86LvOyB57JeHUto5DQB/2YPorhHDdxnnq3JmJeGoU
ItoM73WfO+5NY2cRDn+TheSNIRdHJU8Nm7ADLnJl+uVcJ0GS52e/TnTl3o2ygCCMMt6Kuw2JrWm+
h7djFbdM2br6wspSZK9BiIzmnNWpXu4mXaPYq0pZy+vR515KYxMZqImXAsFSsecJGJIiQpRKwZGK
mvBAA8ziMKOKQwnSIVa8xqtZEJToir6KvkE3SCREy7CN2S/Zhj5NcD/yF+fBpsGywgOlYRKiYBJI
A+J9T2SQP+/jiWq1eZIqY/R0VIOqRHVgEeKW3WdkZzV3ZF6gWgRi1ThYA4wYu+FhtG2oWlvUp0XY
/xmZtXisiMpcNctXqWu6vx2PtsDuT6Sipm20m+aeMRkHmPATPP2GMMAdkG7oZkucLbrYjuUSIARt
GrhdCYMzgR5A6yhpeXq67AM5jZOOWDg4LeWiN/VMPvGyT/sxkdl2sj0dPMZxnKpuxYoz8vQRgZiY
7wvPtTkqRl6bfPKCLJ4OHYsVYpJDUBwbcNDg8KZJR/u+9tSfNh9YA2d2Yj9Mnil/M1wxZMCrSfxw
rI0+JWkbvYZEX35IRLrDqkFW/KyGSO5n2zHdoXSt/MPpWvFKirN8S3WVjhhiSq3qXZdSGqzGXszF
FieRg4slq4kThLYz/h936X/JiP+fg+7eNT/VU9/9/PQ3n83/+BcD/v/61z/iK//3n7/57D//5Q/X
7JJ+eRh+uuXxRw9F/08L+vUr/7N/+d9+/u27PC/Nz//87181KprrdwM2+x+s9Viu/99+/Mtnrf/V
ic+X/ztu1w7/EXjXq86J4OITv/1PJz6u6X/YEX7Sq3UVJ12IR+rfnfiu+w+BpTrCQS4dxBYSy9k/
cbvePyS7eWxoJLpdzf3/Jdzuv1rb/gn1CJ3/YDVraiuTRC7Io2/uEL5o+//jL8NJ+q8OsP/7rf+D
9TFPk2rqBqtgElRhaXAHRIwku0dYenIDHyl1H2tZiFtH2/LGUQq/f1aRlOgaioEyMxkDD6a9PTtv
BNMrr3EwspjOW3ZhWFc7QoFhndqz8E8LbtkfesXlXjsFYxW9ROlrHwPTsD053pm+b+6jMplevNbM
H+UUdO+K3Ns/LWjzpwg874/BC7CZsBUkLPu95kFZvXyKegME3C6nN/SW8x1nLIlbZojfW3aNxF0J
xm8zT2Wb7XuW/2pykx7B93jrWjvekxBD+1cyNN3UWT9pFFS2Q2QMO51VoHXVH9yWtB3wKO5CNrjo
jiUiXfp9ZmhbI+J4XVAG5xs4vcVrb6MTsjWOoM2Sl3JHthkDJ8QTf6tGDlvJKU3m7pC1R2U52VYH
S3nnhnhaNJ3992zKfDPEc0YVwdnhy5r5rmb5dMBIHRxaS7dYIKTDFKfzb0pXqbM0lQCMN3vJDz7S
6dNPTJmuRynZFkGfur1iI1huI0m5VUyW13k5kpJqQYCTfRvfIBAiIJQA0bugZbOJLWiZvybmxu9D
5rMB75W5r8o439Jjikfk84DGMMG8Z03mPoUqlQPrGxEd5DLG9Ops6BcO4ZLpZUh0qgWCZc6svIe6
19J4OlF55AUJAohdZz3zuz0hGQ4PGSpYUMxOr39da2kYj2jtPCM4iV4IKkQA4xaagRCfYPI0DCLe
x24eHMYc2FZh+xbJxmM+7kpukGd0PQEZ2+Xo3UOmGG6yZqbmNB6P1ajK9FOehdaqnqPswFtQ587L
7ctAy1hsjChKfz007IyA54N4VNa/tVpRXjK7muJf9Bv9Do6AvfdHFmS7jNTiwxClzMWvFBpEnt0m
kSnxrhV44GCKtL0GKhW/mHpp11NF44rFszogovD/kP+Q3NeDm30ox6Q3QvvRnUustmbIqvPDXAzu
LsbwzSQIaflLEMzR30nroVr1lMWwhPLmJlny9HcUmQ96TbEPmRtj489q6/B+GWbruPTs9mPwfpuF
EAd0NkXwXWo/fRg6MlKbtMxgM1ek0ERl+1eHqX9WqonRbMDrRvPXPoySF15akcIzkwO2dKUlkYU2
cbcLEX8cHDpHWgDe33fkd/pYWiy3V9gA+3bVuaGzaVgQIReoqEVJpQ8bQrNINFEbrHuoOstCbRaT
TR8LZfKbjfXpQsUhzj55gi+ZzXqS9X15pyKcNDXKy9ferfwXqZeESGUzfI4IXx1ahkDvAn4zJ0DM
9pPgerxvXTLDvTEsLfZLGS6jdmwYERMCWrPm2bbStp+ShmM6rGbnzl9K+JcN2bu8KNKUHy28TTtR
DNYN8j3gq6NdjtRf1Sh9dtuixjdES3s/obI8cynQRzXcX8HizQ8uch48Jbn03p0yRDeHZsPlJ4wI
RwsRD0e+I7cUm6z3YLHml9ii35i9YX4eGgDjHjPjdT4Wc7AaBjNfhSjkrWZLxHjYHoicwxzY5rn3
ZhOx9pb4ubPPulmXq7HrxHFgLrWbgxSrWVjqsz+X4U40k0DwmBanUFksozM1vUk0FRuHDeqOOYIT
rEZjTeeFmp5HoxrGxx6X/6WZ+4mnHNCAJzPb9vPiBUyZIL+0aOodqkgkpuGxSBk0rCI7nO8VKoyL
TjteDVut5CddLPXrESLbb4pGq60Vk30AFXx29kmpmoc5M4gzbRN1j4hTxAYqLRTgROk75Vj6AV/s
eOyHpT9UgyFWcLCyO/xN4mYMjNwF1ji+opCMVotJmuXBcxKNBwkPI27A2a1t9IWM9Sj4dRzvWNH5
3bqsYyCQSVM3q0jU6lM47tgxsYiRS5IhfJd1PuroslJA6UpmRj9WVgeo/pOl2Zssb+ipC9U9kK7V
HdvZF0+zmsfD6FvRpbOLhQA6333123EBCDuXxcuU2+PFoET5WKzC7Fg92fCrFu+OGRSrgmlMzEXy
IHjoveKqV8xgdCOZbhlXPFJ8fGTZ4t0uYb7AFcFiiLB2FL+BpeYd5tt856hSPsdVAEfAV/Kqb8nP
doBgeSMHHjPN2KmvpkmnY88EkEgZVb6nNEQv7hToE2GqNlYopA3PaZ5P92mb6uOoF/MXuaa1GYhn
hXxeoRdGilDheEkweXDkTWeHlebe97yZB3AmuVkTg0Jt7giOi7JXh8JpO7Zd+zTBy/qbui4PEy6n
9AXir7txWovhOQ+z5AJBf7zYbWl+Rl+HcmUDqrtJulBuiDexNvYUj+/17Flk0ZbNuxX1y3ZCfor9
MzPW2VIs38CITCyKhI0OC4tVifi8mu6YcMWUMVMjb2uNElIGo325KgCPIy0BX4ghwtWjx+yHPFjP
JuvdkmnwjvwRt400yPYk0S+rwF6wSPn4UsmI9cy8l20ZPTRRlnGI5SxYmyE9RlPnHj2rK56mZvZu
Ar/2T6xTQ9wlS8sEgIMHX1jaIzvApLENk8oh5s+LsXaWQfqmR2pbbwrZKi4xlmceMlV+dqrJi3HH
NvJR9J568EeneubZ3O6RCyAsn4ksxtq5YG6OHYmokCUF8FBRA0sm3kDeCDv0ThpT5iVcWEvHFhtl
6iEUxnHfS7CR9PTI9uEhhKKO79xYqJPQqv9C84EyAbp/SxpThqkxx9Ujh+A1ndX4BazZu4m1718g
C0ZYwQoa7nJ0PEMNFM8HpBbsxNzyB1U225J40FtQl3RP/JNHmasxWTP9rplkRPIRE7u69uZimzdA
IfBNl3dtV4anRRMoy6fKlhPvbfDhJxE76rlnAUVgL1tZRkoAAXT3SsyegmMU2GduXLOvEkVycbqk
p15J57eGdIRYrJawcpwwDpHRdcNlhNHJVhwVwXs1Yzup/TraIW4hgj1ZkhswnvEhLNi6s33wbmZH
6mOfjiB//SQkloDpNov/YFHtdZRbnApBgAFsWoThCNzhEvid82cBT3TxOmd+bNXkHfNG+6+iS130
xG7zgNZIHGSNdXovGtt6ZU7bU3JYg9kjtZL7lGfH/YwF7bGURb5DTjKmK67p9kmkAURKP8U71mi8
ZKJp/QRznio2ceP37WYOxs9+cgB5lONtR4mx5wkWHw1q5YlC0vN3SBOcI4/o+HV27OkPoTPRs61l
8jzFU3YhR7L/YPLbbqegEkdkzPhy8yb4iaORosTXr1ACtuZKtauZt2yarIjFmkIzfMy0K/YjF+op
ynommmhq5O2kiNiM0f/dRoLbYZu4BH+OWsRr/BnDizJADNY6LafnCpzTQ+bF+ZfI3eQTfUmL7Mfk
MWNi1zxgNS23E1Le28it5G9uypY4X6a7M8qvkomeCPpo5XoWs7pw4rSHEVwGpz5GTLeC58BYIKim
ZYfMfvzjjmH9x67RYZJXhJCelg6fs4lU89UBX78p2kWB5O8C9hs6dpeDy0zi3lRteSFDqkDVNLLN
q3s9VtvS6au1xFR7qDKWJ+u4XLA7ouY8mGHoNkOloltWitOZdTycf4kkbJ+6sRPjmMOUHbOf8Ji8
p8FzVEfjualEdIYnyDsK2zJcOwvtDjL15C9yq+6eECNMMfMcfKti8J9S8mkPc8lqcJXDcATjntTl
A+iE7Db3TbhG0MDlBGvjz7Ik3KreVIXP1FXY/vDl3FSpC9usQBN5mQa2bNUIuvZqUxmJxSO8HXtl
jcjboyTeumB64ed62v6GXhGRQTK29ioErbVbJlNeGrbAe8up0lOGIDlYVzH0dDl45tmRWXLUYTPd
iwWllMzc+qErJ2AcMmK4N9kTQbxxR3zV2DLhHQfdnoC6hAcr7bNznV1ZHqFbW4e4c4iFMBamSdq0
dS1UcpEWTkx3tNzfcMiIGgm89i1rBOqxHh5Hk8fuNxHf3Id+JW6nJA0MBWG3mO04N+UlzOdpj7lr
eE2jdOao7hLcem543w26ecLNkqEm7VtiIj0xb3KfZDiei8m3Wyvvj2scBTdncReHLmROSVkeQ/ok
JBHrMAKpU6Er6lcsAeVWd4JYP80CcZXm7nhG102wiNJy74NRWOMYX6q1NjLZDUrQgnq2c13P996b
47TduvLJqFizRVvQHIW4yOIxf2cPW/9h688Bp3zbWzk+Rrg6EOgOKeoE7iIbtjqazh/k2vM+amw4
kHVa3ZrEMWdM1zaf8owUX7mgIkssHJAfCwwp9K1ib2Cz/TYoffrVfFUaSpYGry7+ToigsmO3vIjq
uRvldBxkLF/i2g3pSlW/rNsI5RGPh6tKAAlgzAhaDGwq8UagcAqc+0Xb4RcrZexjuYNxXFDp3sIC
wNo0BU0J75M9b4JNb0KivIDUNwEF91z2f7wyi/4mrL26c78kLoYpNGUMtZPgk/Sv4pyEjgtIlYu8
6hX7C4Sv0SbnVVytuTzStYmHS+bmOWKNnsLCmhUfSG+SG5fga2J0A3ERQ0ghzVm+yZXMbiFCBe8g
CdSnUxc4Y3MRPILGSjZTKTuXDVcijp6Oivu6He19zg7qO3JKb9e4lBmrqBrfBlZgpWcGRtNd7w2c
8AscrYxkAFkn7U1g/PAGxZ592zAZ3OnJhHeuuKKT8076d4sH2n7pQJqY2nag0FfdfmY/DSxm0E8B
sS8X9L0zqvNatWsrm+XN5HbVyQ2RIfvEWBdTTsixgvvkcp2qo6ixdIhulj8hesYPfPoIn402CXrP
0XuOpdZHOynzJ2AqeAOExNsinHFn2E398XDc/4LF0fs+CdPbhbyeNUQn9NCRKD8mApM5eqj9V5Zu
ynPACb+JGI6vqQeKCzsuBfkgnVAnGUkY7FgaWDsy/JxpAkZa74VhNdai/OzyUvb+bA87mUnvDzOm
bsXmyTpQOD+zhTBPUdX6gGsGvavGqr2peP5dD/Vh13XUi5w+YXMcpVmQDuCqXYw3rhMEULdIuTkK
gWrgY1HdeygAQ2z9zh3eU+ayhGtY9hvTBtrVqr9e+9EMiKENq7dBx0/1EI74o5zlpsxquj7OPCIH
EG8fdGDhqLOqkBlKQAQ160aSA/6GYf6i7bwm5mF20l0fDNYD4Bbrpq518zp6jv5RVuV/p/n1Rbej
xnNV2/HO5qzaLljY1jb+BYbdgCiXZjE0J/I0E5yADpRHBlXB9X375dicrxsqzgJZHHBTWTcCpQC5
8ZWEo2CQgC7u/6buPHZk2a7t+iuC2goivGmooXDpfbmsTqBseO/j6zXyku+JpCjq8bUkgCBA4t5T
5+SJ3LHXmnOOWervaDMB/gOSgZSSQjkfmnxVonT64SSUx67Ws1WS9P2hzYfsOLDRnlxlFMloBmK5
+AuZrhbi/IjUbYp1dW6RQPEt5Wa75mYibZnHuXCRlM5vnZKG9ygtWfDU3eDypSqu2WBY3wbpDlRN
DK17wjMIiE1FUyFbOWXCH5/BodVrxi8DtfuEQiivuONhVkiN2hMr6TV8OAW1pirwb3UDRXoF/lic
FlPoT6ygJF4ns7yVZpUrU1qSzOeCXNZXJa+0FVkSov0tlz7NaTs+VmkifujX6N2ynatyNPtMOZyF
ssrr0O1GI1m3CWgEqFzTSiwMDuaEAR3wQSjzau5g400PeMTjnGsDOybMdmZytXZWExWYWsSi8lnx
N0elE/R9h/ggcvVSRg96BpVWpL8Qr7GZ6LZZxZDnlGLS8y14Bum3itPsFR4K0ZY4TAVKGKA4/egG
2q0NQKs+jFNmnhVqRCR3irp8+TZAfp+HxNBLnwMATyRV4MwzQzw2pa0YOs9SEmvhleYtdjjyosWr
R2dywW6wVF/UrBo3BU6wh8EZRoaud91rGKBVSihCO01K8y0QrMjnHUoapqqt4VjVZKWsWBUoSF1i
bfAL3h/Y0jAxvsYDHg0cSdUj5aUVnV/UgSbZFlUwz4rKEXEOkPBXOe2aezYORu51Cjp3jg/2kg6o
vr0+tt/q0o47LG+PQGvbiNyJOq3wdX0YnyetFxzGSPV5FHTh2yT7utJR8g56LuX0fod194SDAieo
mpenzgjGe0G2F3yKKDwc5vlyqSR1uGjCEG7FR06H+7tZEHuiNctRC3W41vQH/OQyYfZ0MVLZlvVF
gq2zUCKRCsjsMTjfD0zSsIgouTdqchwluc2A/Ayp8uUWVW2H1SCOsLIVgvBbc8Bl+I+tYqtNRurT
Sqd+5ymqdzdzoSUNxxQox4SESpEOkRR/wgYYQIlNs0UWnkNteTeniO+dwbIPl7Pw6IIlqSyzhsXk
MZvLBpxUcEM9K+89uIcfVpTGm64O4brLiuZ76QX1IGLUfV/CRR1tvQpWhji+adKCTRbOfr0vWk19
L+V2viIJABUz+lzZZo2QvQI86ldgsVI0dLxrcaJITN1VG7bPQVKjZBdZXZ5w6zdfqo59FJ+j3J2I
dGSuGHAntZchVqFHlSVHqGy+kMcFYpYa6mEUZM0bxBQEwxyv0zY8BZgwHj05bhFEawlloouCN7mL
acgsTdWnrmC4BXifVgSHqpTqO5ElV0Uy04tbHGhilZmv7M5DlZMrRzs0TdzOOA9K843WluV3GKXp
ec6LfqtPWoVK2BTdisIKHl+Nl9pWFsc+cdj3LR99E3LkqDk+T8tAWXVw/WYH9qTaV8wXc7DLfgxc
MoxE5yUpIAdsWKtEn5Z6JeE+nZ2cP4dH0i8pnTAfe49pD/usIEIEsqn+zuBIzJ25E0hlcLqSpPPr
QQ3vkBHze2OEy01mDXO1eNpYThThIY6otMhZDa3GThBWFZNPbycSMwGTE8NMPUM66qOJcqtFN/qn
3hATskiCvqVEfGBdBi4Dtz6GrZkg7pO2cPqFoU6qrqL+OFaH2ctEyn/beuouM4F6RxaxNBpDHTtF
U8iIxYnhZYEyXkAkQNmIFoGOb1Xx8QMx+wRDv83TojyObEVfE7HruQ/3QrFJExyHXFKjF5L8yikn
ad34XSk1vo7Lq7WzuVQ/8GLUa7jIs5eqXXW3IsV0tahtCHj8kdKjbwGkWp/ULh9YvpaWgcSZGpC6
HOPsKGYBzsWwxwkvq/oRJbhZh+0Ye7wQ1D1OWeD34iy+ZJqIGGyGaLoBtiC/QTrZZVOeX7KyI8YQ
pSGzsEKeRjLLBH6OYH5mM9OoI+n0W62gYCerHv/SD7Zc89BFvZG4uLRCAsyccR9jlA2jXxSJ9JZJ
g/lUNJBctkWJorwhsaaLjp4ZMRZj0dRfZsMY9zlpvY0UjcNeaNVMcFRsUepbW4yY9+sBko0v0W1Z
bFgrDc/LIIgHnIrt0yDS3Q2DO5W5xFUKOteAOyfyuN3rAylHRfogQdu/sKmE4RfPwT4BV/Ga6IF2
aAY1YhNNlsITQQqwp18wvtmGYhKfnKPEMP3OFLJHBrfpLNJlcbYmas+VmdeO0LoWedZb0lPm6ahS
Fwiu3nbjE0hM6UitrPBeqArOk7pbWDTqtTpa6GtKueZUpsqn15fmtZlybSTRIPNP4DSU1BU+dvg0
glalT6XaBJKjctJ+dcE8iHaHY5xaxqEtNdCEAFg4vxRoRQN6HycJOejcmXR4MVCtA+tSADLL/Lls
lGHNWRasyiy1wh3/bDV+zKqUBxQ3zd2wblus1zhWhIUJlyfLomYgJirFsZ3pTePp+eO0Vkct/4jH
RWmOkaBF0SqyFhlPbdShcyyFblAVbUgtNSdZMv0IjUCwiAmOVhPNbBjSVGtRrA1+27h0hFSg92qs
2nHadLGZK05dcr4YkhFHvknO75qbXFM9fumyxiFiqGw5zbCRVuUiJ34voiM5YSFIK1HkS7IIILN0
PZ+jdYLPd/LhsDdguAYlW7MvzK9lQvtRkEXCcxzLwklKyVE4XLnL18Iwk2VHVKi6NlTbfC+EXFZE
YZtznYQUQjIJrJJYgcOHIQwO3zwa004T5AaLTpksv3kilNAjMPCwKe4jkjIK0V27ikvuZaJOp5Ob
EZB61sIiN7xmWgzRxlSXcwwtzwYtSAR1ksogBE7+YW2MJLpQrOJ+l8nT8BQrhUY/YqNvRPgsmt+G
Q2crGZerWaTBI4q6bmWWXX/AZyHvOef6Vzw3jZ/IAAEJ6FnJjoxO/UoSatnwvS2OlRFGa1BK2QXB
NdxGVs1SBr+7+lRlhfrbi3l+78ZHk2qoa8SwaGcLnD612poTpZZBMdQkP7IpSQg2yM1PxylJl4Zl
YRebpfYWS3LikbnK7WrRIINnWnfLiT2QCepVwYb/0d+auY+voI5mh7VveZWjSdrxtSLIbkb5IdTr
3FEogH/KAC9Arkr1favI82bSFgS6icKgNF0yX4wI1wxVpf1qJCKOVljMaB0LBWUsTZEqksWsX2YQ
I9C763Q7iIoMR4BmVbFLm9qJ02J86eLc7Ox4qJMNpqUHNKLQP3ANGnjpslbyJ9gG51hpa93jmyJQ
HRRgbw7qPoL7FoaDr4gAkIZSTdh7jOpL2DV96rZg805wKaKDKT8YRdToKAiIen0EHsEEQUpB8Aoj
g6lFPCxU7E7R0PRFczoR+On3c49v2igw7po5pBIbN5voDWO/OFgRIvdhwL6T6MY43ZbZ8J7QcWR6
yD/mVuKXa7AE9hlKvybN+gk/qQT1Qqil76agXBLY1fKE93cQvD/cI/+SkeY/UHD9/1N19QPV/H82
0Bw+vj7K/3L7HwC+/+zH2Xz/9/9KtvXfXTSS8icd1DTEaUVSVOMBLP630mrlTxqxXN0wRBHUuMK/
879cNDJOGSRDUWH9J6tYUf7iosFgI4k69GOJ+kdd5zv0r/RZ/GGXAeEXlsXj9/kXrwuOnb/zuoTp
ZDK81MPOGFQvsOiqVp7RbcbwEepmKPHYcb32gz/uumL/UHH/6jM6//kH/HWfxR8Y8X/0c/8Og433
ru2gmA+7YfYXUMfSTRzLYxE+S5G5FmvZOWld8xFklatTCNQa09oot4i9vXqtO4qdZAeYj6MvPyKg
lT4rPGsmvqqfRmjKI1YdwypXZnrvU4d70u6BEp2nz3/+e5fNf2gQ4kP7O8a9YfVDnoQRdTzxZhJ/
Eu0zi9+566lz5iTFXWMvRpe39IvfZPiS9HUUust4FpPZtqajNZ9HXj9GdhTu8Sf/67G4KBfswHtJ
3h86YVvnN/YkqcWFJfdlKAOBPSJrUGQ6bcv3+jdldfdY1G3Ys6yLQ/HeoofYqg9lxm9WkP08za3c
1uu9yaWy1db2LHLs0IMj6caO4CRu6hUnwf5E3LVbL0jtaJ/s5RlztFcGr5qlOobsy9mTPB4n3qH1
JpDuenXMsudi2uLaNZTnFAvTKHpj9mpN7MExHZoFUTYSndQSDifipWboDwSbs+17yx52S+JJe5gs
bOwEioP9WWe3VfIfQKwwBoJjN4PXm2wWFbVySecT7IuSc09fZ80TP3DA6dGQLWp1B/JSgveaRBHG
1u6lLrZIwoq2lqq1znhEz+VwrvuTGXIArsRhowzfejm7smD3wzoH5fmgeZLem6/RiO6QOCW7nzUZ
xeqT6u5n0BJaeo2WAzxtkCisQrzMcnH70EFS2pWHd7d7YXDUWwb92VWbk/UQe31pW0YIukR9WCjF
91Gn5XW0hw/1S/zqOdUZoHAq63BGUJTBrWF4R6xxpOtEu2EAIQrK2xfqo/lJEe+9WLV8sK2+Eab1
eIvfJjora0t6HXXeIOGRvqy5fUIVcgiWgEmsqdWKnJS/duEQ9/AKIHcEmCQ+dDYQodOsMs3lc6Kr
z+DmCqSTC4wbZWuFxqvCVV4W/svyuEzlsHg38fzSY0RW0qOOaGS9tINf+7I/eHRjeYh8z9Za3mq+
5Wu+6FnuA+alrtLPIv6/QPqlB8X9fzseVPSmv4WvT6xKo860+p1wy87Btt5K6+ikHLWDsi2O07HY
FgfpnP/nCsIQI//2pzELUJaR8tOKff9SH5vzdCvfYQ+sNC85Nsf8Pt8KrzmYx/I/+xMfdPu/gssD
kYbPQGJ2J53EbbDVX5ZNvYpO6UHfmydty+S219fyq3lUnv75oQW85fHZ/aPP9PFZ/9XPHKD6SpOk
9TvlVNNwyl/vwzhtS6/WMd5OG32bPU0I7ijYL/NW2tRr3Vv8dM1XYNv4/Zb/z29cZdNui731BeZv
35y7U+XHu+IcA1bIwKGto+BASmoC4w6xBWKfi3Ktjr5MbEv2wpSNMN1b5IidB1kj90ChI4iw95AP
2Ir6TwmM6CWeXPYOwOfq2WXrkHiSRyLcIDXh7I+lfwHNgdujn0HIO9pbtZdXuNnrad8NF7Fh3ver
bqWBLMbUQWnxLmj3WJNR2rLann9nNqX8sV8wEs6/E8Y8dgXsWH8xybGXylf5RWQjZD8sHh/1tT5a
u6d2RaSJKZtML4vj9NCtmWqgNvdvDTnRM2TOwH8YqzSiVttwww84sbhiueehQJgum1bItdCZVI4S
ckjdug99U15R893XPxanb1n9WkD5v7Lq3qGjFb8he1FjbSbr6Us+jDvhngqOBoQEvtsKFRfuRw/I
/Ef8hDm8waQEwTpzm6/wc7mPho2fbOJq/TmdxQu+Og6t3ZS+Dz3rFrdRoDbBvHPBuTZI0dlaBJUe
gH3zeCBaVEN7+YqPZHDX4bp+UeqLpT7eI1hDGSnX7W7ewRIYXxF9ruIl20RPyhsFsjYZCr6S2aFc
907Dl6hzv1ndu7pPov9knfn0pZHj0bfoQa2dgWdFdivOXtIjG8XN/HRVrJnAvcVWncWXLyPrLsf0
MP946RGvt+hUe4ggvnUSf6PzLnQTu3Fil78oe+THJw7Oq7faI4H/omc8fLbk0kGseuOBl97G8AIf
CsaWP2K1wbhGEpCH3+XNDdXudT5Jx/C9TVeddQnhJ84vLd+D8Klg3ikzlHudcs1P8cfa1dfq3tx5
CGr+k3pqsmoWt2nXRG9VFnaO5jXUZDrhr8iuw4ufs50OpMccNsQquifaHZzoRADYLp/BGvGv8gvo
hYP+Il3F+Way8b6IZ5MNQHHVTF+5ihvh0nwkR+1Sv0mX+WTuBY8T2lP2slc75N7czk7cxX7SHZhS
V+ENe9v+8WEKDsr79r3bWPzTxIGcwi38yE8P+ETsOzAov3/S/W4VeXip/PvkfE2e6c/79Ju1R3zv
PuJzdgxu/Rt+MKR9DYPIOd2SfH38aiTnt8uWd5ZLVK611Y9UWXWxm9APQAMnBa+jJ31CPCxcAsi6
reo7elXsalZRffh6OurC9cLW5yvP3cQ7mHCYym3Otmzqp31EDJYD3+QRyjfxwR/cmfrocFN0JNB2
2F10v71VB52I3LxiD5e7woouRDCLq5x0tldFzN97aP3H8BILL+U7bNn9wLITRGnujr8j1RjWZubB
lyGRr1rFF2lUUPzJ8glmaK2TvpOvXeNa8hNuS/pGepVelbXqdRtqt81V1m6wCR5ZLR/rI1GkF2G3
nMfL8CVrNsm5NnKa2uUbiVIb8SSjQRIK/YJxl19kncUiDCK7iFY19OJsE4sOVPgYcqW1N9NdjxDV
u+100ZR10+6W7ixTCiBiKW5tMD1G5soLhMPjhHtpNUneOG2r1+KW7sJdR3ByW1YvsnSvjE8rfdeF
V+MtXNI76vIaRTKIIXLCSG+fwvkXzmWReMlzdsmm7qktsk+UDq+Dzo9pBBMxv491cpgSmwtqZE+6
6aFesPSAVhB9C2/DE0zC1yGrcqes68d6fG9gQaxkso3ygzfHX3xq1z/5j3k3rvJZPM+nfJlsyt5h
MARf3Ud4767DJXyr4YqM3YrlnCdPNY4kOCncCWWvr+t11jlB/B5mK61AyOKaX2H2dQi2qs0mSsGI
uI8GyeZK8s7pbuZP903ellszi8R02PfH7qTe9RuXnH5+UwV9A84fuUuGkA5biTMCvM38EcenYViF
w8aSqanw1Wv5DfZswJaMrHMzX8ThM22/Z2kjvOUv3Zt6EXniBs2u6Tngckuk0Pokjq4g8fP5PAoO
cudRjjy8LL0f4IquSDvzGXL7JAdqDNO+4ipMCupgtd+K5RBWBYVdjSRoyUFuoucqA8mP2ad7VV3j
AB5yme2YY5tDVnNqWsisay75RbBTunMt+RXBOZwmotfsuD2jYup7MCun+hb4uJKiF9D7+G4yfMu9
U8xONVPrbHcVVz14PTA9WRG6IazLYUcBE1jRUfUmNqo5TxjL8ztvN/5owV51rUvwFX4/DNnQx2ih
Oc/5XUeDino/mx1h3gyqD7oHnA+3zDFciQprUBBieP5sHHAMGfi7pOtiXbRuRyyMc46/0+QXfld6
lvfs1nn2qnXUfCjKLgv2ufqJvThgANQ27DKY7aTmOW4I3wEatMY13aIZgH0ykBOtGq4m7RRSgtmn
RP5Zl3k96zmwYCdKX3KW6fpE08QTr02DC0znC6f5hbPxQkij5Vsv7JT+qPXH9KJ68TX90E7Vm1K+
ZyDv7PI1vpUn5TlYQlvqXpAAy03rTlfp/cyZ5FHp/By7Ze1VNZMW3OqIiCYYk9RDiNFCh+wnsSvY
LubYYXSE3UO7tvRKXmwXSpItDoMjbmbeeisykefmsfZfz59heZFvGrFqyCdAIcDtPfU3Whow0Jiv
0kF8qs94Z+iJRtFn6piA7c72dBm/lJljwuahq2NvyDZ4DRqn93kg06/Se2iLjvpqPJl+e84o51iR
NCawQTIuvXXvJpqt6KMiWdXOUJ+aagekDScYaiTybLtO1rlbf6oEfp/BJ5m7/lZcsh8BHt+BJxwl
9sF9xwn3Gf8me0AkGFrQhp+jffoaHMESCApbKEcK1wiuy3f9anEnw8xRPS42sgw5H+8VHSU2W/LG
F6/8NZsPscX5b/i9YSUF6bCLg2TEOT/bYq+sdTO5CG9s25+xmPMGSEHp4j2Ev3ZM2oNA/1KwbRiX
2vZFnlw6KSp/FAZiiQX9F64ojquKJK8q3KX6o88yb+zzQ4YzlHHakt5gx3lT+fvH9ftfWov9x/Jl
xw9yv7/l30bJ/t9Mlmlksv7JYqykhiWLP/52L8a/8pd0mWT9idyqDNPi37dff96L0QBrqArNW4os
yWzAdHZT/9bzyvJLtTTLkHTKxv/Inf1lLaZKf9JM1lgmGzWLZLBq/CtrMRTJv6s046eLOoVpOjkc
fhe01P3t1BR0AkYh0cgPkRqBNDBUCiYcaDug6GoxbcdDS+lJrLh6VaNmvkyyxbOGOz5CB2hNWaie
E7Bu4o8eSaZ5Iv8Nl7/X5/ETIT03PlIrKMU1dhdV/0A8HiW7rBV6ZRNCtcuWDHvVn8HkpAWxYrVx
W8h9fEG6jE7tOhFHQkC4HUIcMY2EkyxV6LPCwaS3eDKF+ClrNcUBsjPmT20L7uSsExnJ94KlZlf8
IrpIb9GCShwWaXuBrqe+ALZJhO1saUmJ3yJRcmCKU9+uKRbQWGunQs6Vr4f5oEh2MbZ5fJDCBjit
jjyJqmrBvKpJa0zMJ1OfhDfKE5EY7BFoyzdtzOZeTiQIi5DGWIkgjQ4c9dFIH9cgZaRsiqIrDi0s
JmaWQSsV2Ac4WCA5wCTSd0jXIgG8pMy7N2Rk2ThSZhNHG7nRKMoOpUpuv9lRVuGGID+lHkI/Zu/h
UqFKp7EwnqRS4cZlUggfP0OWLt1c1KDeySbpW10d21WvtVDU8w6a5JLI6tModkbtk8DDf69m2YZ9
OjqLGWoVLAMyB4XsJMEoQAzV4CH8xHjcuCcVajG5BcU7nR3mLYw1agVknCV6bGomDwWWB/9R8HAM
ux6TX87OWNlj4khIbU8RlSReRfrtsVaDA83xHCMgBEAJGlANZQHxzsWTorUXMhlVsFUJK6P51rKw
NqaEmWksuXPx5DG8Zw/bh2xMqVp7BPGF/pZjbJxXvWnE3MnBXJfNWTOrELeTlquPh6UbiOa6UDzo
v8PlmC9csVqzHbtjZuZS+lorWEcdsw6gKZuqLptrk+ZyS4Qn0JvmN+CvVKUWIZlmjcknrWZ7GKmS
JJ2B5ENMJaf1nRxVN3K+m91+kYZRvUs8CcrriCUTqbZocsJew4TXmi2VFGsFTtxUVp6xIYlccoFw
664VGFxmtaEI8g1urTE6A0lQKGxL00YAdD7kGnGDIpSmd1XBzYoaTGvaretzXs5zYVK6YelhEALf
VrEQj+IyGWsriFGMscGDNZ40OebWLRYw4jHuV6MzYPnHtqEsjSC9NWZPNpQGF4t5VuJPPrtTBjaa
v3I5U5ODaDQYl+gMC805d6mxhlioY10XIMJUOCYiV9XUqaH6t4CrTvNP2reqApdy4iiwo7LVrFdr
EC3yY8Rf4vnHiKZS++wMdUR2hB+cipKdNCnELVusB62jsListJfKRFYF/DxbZsowneqBcYjIXwgm
kGRgsX6VPyy227h/cHa3vWDoOSovWr9205fYnFbTPDbKe6XMTDOKhTHMMaDt6k8B7CpGEakDTdzl
1pA9D/ijgIcWSht7GR54OFpLF1wDUeMuoMqBmhOdELEqBgqmo50F3JgZcdZiRklFMKxzWILkccaE
GjwQnYReu1kVMLxEQo77kbyh0wIFqNkDq+pTLhQm354iTrhUx6KG091oY+VNN8uZg1GLm3rVzySv
3uhOEEqg86LKHBNU85tOhUa8qicydE91Oc9cUfEJjja9TupbXoIOrydp2qhpZDW7IKUNp51a2KwK
MJo9/UfYzZKa2acI41Bb6SXk6dSm3VOouSjEwxWAUvlWh+FyVMq4sCXyZDstU4dTa5W4zR7i+UnF
tMn8z2qB/oSYXsNe4mIdVSTr0NmFe7gI3T1tGQGApygWm4fGUNbjqJvfItRMxmH+XVvEKsdlsi22
+iixV6iw5JtSFZwAZuJVwKgYvpizEXJdyxAeQMbXXjwt6WWUxvyHlpnlLZBiXLeARefKx2c74e5d
GgTzgIdYweUiV7hSogmv0DwjQjI3NNqBBHH5mQqp+JZO+OjYdNWYhKmgnW8y/pmDjt5oE3Ocq81c
YBnAZ6sCTA/aHnyvA53d7IgGtREr6CoQ9AP1i3150ru4v5WSJWebcmxFfilNuc5KHfmBjOGzh4HE
XqKogDrPZc7EIgKHPItL9pSmPR/JLGDfDzvJRHH/A+NGcpsSJOhZoxM1QktbswAYTkdG7V7nekxf
wgeFwePPIDqBBfLaCUO1OtSVNN/zYq43I0jjUyianAshFqo8lKLr1GXClqKAcI8rgfMHgswO/3wT
3FR1EHYzrUhwRQQ+kFBrAJOTNck2YyDJ7Yr4IMNeWmiArmdFuGPaYTvWq9YZti4GpKwzD+MYzdsm
RfmPWvpMqLZR30wMenjQ57rZkZpd+BO07fNAiNXWm1k4mCBMHHnU5J2udrcWuy4PmZwCTJhNCcml
xTYKi4wVVN+IPMuIwCMdEt+6UK3jRACz24bppTHa5JYSSVnDyWe7oQis4/qGDRCWW/MN11B2l2e0
btFUeXYgb2yDuQrv4oKpwe6X8ShP2bwLxqEiFDtmGzXjBTIaYbw1Dbx4MQU2yG4yuRjRyPqS1C01
eTgTjatOYwwwF71GYzcW3W6bHg3IwEFkp+qUfKiJqRIWA5Zri3kjWAw0PU9oJlo3nLcJgUG8GAD8
zN2YLPW6L2YWo92SPsfCQMdiHrB4NBLrqI8ECSFuSB8BPip7hJ98o21GpNFqSK03GdY1E0soHQ38
8hsIk52jdgttnqViHSngMj9CYo9pBkq3CjrjQnJQXYGQ73dVLiNJGKJ1aUQrvQYxczYQKNZYgywo
p0Ep82MW1xGFGdm5jlXic1w1mfwgiJNxZRaRCNH3hWERG4yKHYcxRUhY61bYB0SffAqcJvz6u0Si
0wENvzZ3VhnF68kYjKdWCikfwJW2n9TcuAhJkL/KmBG2Fo8lxyVr8HJJz2oBCbWiYNTXS1V9DZeO
nL4I3Y8mIiQAUZaeynI5zpPKJE2kEsUN7PBBt7iSdsSvEqkC+Furd60bviK4uKtQVwLfyBKcwBI7
CiiUkOLE8KsjGf9kNvjiY16r6yRPMs7bWfbaitganpNt1sXivupQEiwlP8/gqgjBMGmROj8aCoT8
WkCRWsygWrXGWO6J5D3s59Fjl1vXYXzmmVAQC2PFylZGIOnKuUzS5qj2QfijGlbyrpR9eaVSpqZp
pyvXgx7N+ySYKsZy3hYTh51JYi0nCPVdLFLzUqtkiUVNtfjwxXMBFIc/8dTeTPmBReSkccGW+7q5
RGvI0cDLcjZO+TIaAFSt/F1ZlPGBDsCYBN9STc4hHV70GXRqd6m4E+5pjtd25dKTsuIjQrKEWK3V
WaMBZ4wGky1RY+1w7yybApcjI77+zL03OXctiJt06LNorUzAD2ygBDMIWhpx5W4oD7B8KA5OeGIh
uWM2wIAyKKAKpwCMKT2BYWkU0IWiX0HQu9UCNObRdzprty5pIxiHgyB89PgKdkHW9sdGAQwFV6nq
fd6vrGZhXX5FM8K5aoo5OKamfuaxNp1mMnVupPgCilmy3BwLKuNQiww8GfKx1ROKPiYW6t0UlodS
4+6mcR1alQlYQjliBohTK8HfLqMWKkwtqwh/j808xK2QUgo7jAh5NVGPpzqKzV1bpfHrACCVG7YV
+CSZisPEd66ZZPZihdpuBIqGfUx3LekKhbWMuBBKwnIXMIEwWNiCrGvv4VAHGMDTfjernDHTMMh3
XNnDRmwL3h16kbuY14tf0M1H4Gkz3su5OeRF1rmRQW+jrPa5b9bttJOW+tSpknStNKxZapYam9xa
zDc9ap+LCFQPFjWsXlHGAnoxxcCthWJfcvXahEqBP0m0ihWM84IcU0BUbTGjlYWEfJPU+q1Pc0Lp
Mjf7vm1IgeY9B85UJHwfm8Jto0mxmbWaaxgm2VqjUBI3AEE94tftsSaFy4c0BrPbwHt2RsyRgPKo
mJFDa9i2FdpURwPrWz9277UVZTstjXWoTbnOl7y4dziyuRUu4sqiYSmzTbjDo0v3gOh2ylL5iT6Y
e4jo0i6K8WkNEnoztCkW4ykPsZzIt9Qyq6cixpQX4rx84/h9LwiSrMI4xzquc7cRJPpHaqCyemeS
M9bbDx6weS1yO/T0WS2vc1kZdBjyWTcKS9NJD9KzZEHu6IciP6h9pLpcBuBvTtVNJWuLBVWdt1pH
d4vYPObfXFV/MwUhcJGIns0LC0ZxZv2UDy0lMQKvcWNicc19GEQbB5gd1lqyK7KM/uFEWdbzwlK9
nXEP24qcAwfH1H0cxwIgIqmdwDeBlW4laFUITwtJpozoFq1KRkNRXUc+05iqg1mN6aZo9dFTMqu+
MeXTj8M14/FYjzmjEeLSFM0XJanCS1iawg12krpasHTuOhGUO0jBR56Ms5SwcPPcCpH1YfVjdYlL
5kQmVEZkEmylY840eON3T0nqGiy4xC66VUaQItZk/Q362lerWoQ75AoOSBLWZW+XMZgwDegYHxac
7BN8LbadVjhdwVJDyTKVZEODRfHMsDvcZ3MWzwH4rV2qVorHhj0/tZGebImAT3b26EPkdMhXbTH1
RwPwA8vX6VVlLni1yjh6N2WCbKjNhsdXE+mWV4wX6m22hbOnXsqyfypJi0hNSjXYkEw7S5zqj1Qf
li2vmX4tiZV6j3tEtAeq9hQO5fRS/U/qzmw3bizN1q9SOPcskJt7cziXEYxRoSE0ebghZMvmPM98
+v6YWafLCvtI6Ab6opGJrDIybYoRe/z/tb7FZPlU9qbLlaPmVBeGHakBtfZcEfO0iVSTXqO+JJyN
e/SLFXIgcCakymjdrntb9rtisoIrax6pzepctHMnTI6mbeMrytQ5G2NJC6glJS8T5HT5KD8as7A+
c0MZr8feILjDBGm6a1mHjyURFIic68fZpWcyK8HaGUA3iUZE7W4bXo3kDp9abHGHLimpdixRyyR+
dF4ZmL7n5sZNbzT+JrTnp9LMq02bB4JVinJCVLe3LNjDj7m2yNIwghINemA6B1ynSzQyhAgplXGw
x/ZOpp2xs4XsnyMwjBujXDYVyx0BJhIkGDldtfPxYDwWrnUmjstYh7kIDiTojCuoFM7adIhvjUoA
BRhDjWsXb86qGLjXa7re3dW2DRQtjhXN/WFys3Vo1Bayz6CqCaJJU8JczBu7AJtZk0SzsQz9pdL9
YB84EdhnvomViHtrH9dRvccvQpe3QpeFED8/sJ93V0jcp/OMGf3sO0l9BQiBu6dh1hw0QnXk5fNj
1hA9rsyy4uApHjEmmBtX746RkdhoHfXuEWttSiMh0h6xPmf3uo47Dd4w0NCgkl+HZJrXeQl8Kcp9
EAlSNDYlZSvaV04Q3DYpWWr44l6xgYVXOBUnANNEpQmuuz8IgDMXr1SCX5MC4THNaiLVIw5tXkF8
wIaiJTQj5uLVYsrhtNnJz8KZy5d0ruiFOVQaPeo2DbGcVnVX1yVdXK5BYCLtZOm+RTLY2wFOCGIm
rG86aRF0MzS1gSJncbzBI2ZFA+LSaqr7Ix4ufd3C6/N0zAxrrq75EU9C9ymL64VTOlh3TVgZu9TA
Danbyn9mSyZc2rSSl9j0kXjN2LgK9Iec5Yv4CmkpnBjdRxwWIXitHBOfk94hgOAEzIVR5ekJ5E9/
JQcLug9MGHQSs3YcjPiaPm6/yUHmo3qahwUNnZPEGJClDQRCJ4XN5/NtyEqCFx0sSIFg28C42aQG
FTt0Bm52F42RQTdvQR3EDd5Zy1QvdVgaJ2cg+KoaS+7QxWwiYnWZt1Fc5Z8JN52u9bJL9qLWNaw5
VXun8IFcT1POTB1z9Nv5lOPZwI7W4KX6Oslwcomrsukqtc50O8KG/0Q+HzYEglceJQFOYgWmpL5O
0fOhBo8ISpnMaccGgmQKhd+rBQTPX7VZZpIJRSeVWJvxvomdV98W8ykb5+EgQsoyqxIg9c7OAmcb
EXWJNzwiK5Tr/bVV0+eFftBvtTwbNlagOTX1nKHCs+HnziY2Ne1MzZQ6GIbgs4qn6CEExb2i6qx2
eitnQAi5Fa3jTCfsyTKBGpGAdB6gHV9pQnfuQ6g4JzexgHrbaJ0HrJmr0u1xumoE0GzbnN3QjQds
qdzbt2PZQwm3ikX1FuN/bGHRNDG2EwFagByBymTnEya9FCs3Eu6nEEKpzne7xGmHJwORNEJw08Qx
5jsdVNsu9M84PaeN1oYzQhZ3KXMmZKywJ+EReS001r+ltkttgoIOunVk36FH/C6m7K7o6rWJCdDr
1eLPhvH0QBl+rPaNMyICYvrCsY/1dCcCrrWzyMiQj8OAy1FYb0TWRfN2svvmm5VZy/l57IwXrWnD
R9C/pHWy0wxPIZEGlKIKZwfIC026gRxQVyWBkRLx/ULlpvjjj4qISqgqMeKU6WUIUnHTDZw3xSQ5
UWrO+OB0errJwPL/KPA4veqRIfkxbOMrOlly66kwn6VVuidIRZrBxR1rgmOF6jkouKkD/zRv9cru
6aiPwcGyNMrjnaRgbOgE5JBhae7gzmI7bayaqMrm7KSFvZWMTu6pilwyC1605YuvmUWETRlx6CAT
Ov/U9CPydpxR66wi7a2t5hP2Oe4noDcoM5IcQFTfnqPtDyfqTloMC4iq0Xen7m5ALScYouzauJvN
UiIINMCKJcO8DeNER+40Jx5VZ3EkiQxDEuNxxbkAsdREjiioC0oLzrMcWdBHNlfOLOVZRsWxjJaN
ItXOAvfZisPrY2+hPUF7GwTal6YwOTmRifQli6vXANAOxQrH4AQSQ+qWIrudjJK2sOQT5xhRrSTF
THr1ZvuAjZR2tls46XrwE1RRsJ63WtFy5bUS7lVWVv5sUyP9NMfRXigWTQuXhhcCdDr0WYjstYgi
rv25WdP1V8bLVLFccDFXO5bth1FSjzCJMvAopl3PbcU5UG+gnhJvc456TBEJpjRGsv65zoPxuQrN
1qt1Et0omIeEq1HpqLU5uquHsDwFSvnXlmNam8qQ99TQnyp6vdtS057UhDnBdyoa+8DhmE8RCNbR
uYMff4UParyhbOMw0riLjl1/ndhN+r2VLIidXY4Qsako4B3hGoQr5FAG3EjFRIqNHId+0xJice/E
ifPVMMD/DsLl5Iaz+jAmY/PV7AXaaF8IrtrkW+HSzx/MhIiKeUqag15Xw1Zy2dv7c6Et2A6xpWXi
3lmBgYzJzvwVISr2ba7chYXfN/c6jlPa8/FwX0gm5TA7xiqUQfvsx4g/uAqln4ZkWWRlAiImMwaq
ayozTDQdADlWkcYkroRo9voEvxRI9rCLS4BLq27hKEeh/OoYFFiLCQnE0JJhXRm59q2hJHCGh1QD
HGAAd7B4joVeNneBzOZdE0zxteOr4TEwXG23GINQypoRVbTJMrdwDv9azwkqrtz4bnDCboPVp95D
8lWPNKKKXUnB7tiadrRvXQunRKPUITMoBvtFchqsJtiNDhVpWWBQNfTMP9XpMB+7nsNkzmv9mB0b
PR4OSbCzNon0OJgo0AYuCFctvh+LkHUt7qwtZDj/CeU3ldq4QuozhahdjLkeHm3EoYikoKBeNanZ
cpfomQm4wVBWlQbrsS/VdZ+qSWejG5AMkcU0oZw2MNE1vYXqLS4tznYg5gTNmmuaYBRdyJO6SRMl
gk2JJRRNYPPFbk3II3iqTYzDKaZrdpWNHKki6f1Imbvp7DvddFgcsCHk5He6MRzi8hoUP7U46GtS
JA8+vKQ71fjGFQUJnygn/FV70gyiG+q6JG1WXfTYloACazA6LGIacHvTqcAGdFTXV2YePUZ9+9D5
aXZbgErB5mtwPmoMn7N2OgJ/CxTVTYAJBbv+VOz6qCNdvU2L68Xss0dvxA2ePtW102f5nds68kWE
GhVPSh7jfUykN+RYh8zQfOj3ZNfaJ7ouGSfAzqQy64bftKl7yZMKKKMww/qZwlQcrF3TCm9bC2WW
Ao11LEu2QmKbQK8kBVwB7Mk1C1nperMuiFAQCt0GxV9ikIcYoFGPZCPgJLR3KnEGMDF8rzJCe6be
1aie1Z9dwWVkpauKaMWu+Uaa7nDgejdRjOSQZLsp4Xr0fUtVXAvFaX9ObBRXEJiJhTXnadwIYmkQ
nfEgijd1DdeYlNVhRoqdLyRdNj+/LM80lbP7uAo4/7uJNB+52FsS0FZhfZpi/GvRugr6vFg3bJsG
2qJRRWshoI5+z9qOioomBnowjopteBc2nMvPedXl9GSnWlYksaclFywAT81GdZH4jtHcpUnbCr+/
k5CPiBP3xT0QOQH4J7MHmASFQTbzqOAFrd1ItfrigIdXLlJChYNBmPdNW6XFtgF+/1TU7PBUKgs4
TuOU39GJy7fFaAVHjTZYcIiqPGqR20Cf8ohrcb7iKCPKh946v8470obYe0iy4ov+1LUB8tJZc45U
x7ozSyb1BcNBkafhaEexU6UP2tSE323lnkEY2t8mmkMbEQKvqXPnrmYgrYw8clKvoddxH2UW3AJf
96eTUcwlvXCjMR81IcgnmQmAPJRpLbuTSv3iR5HL4az3ilnfc2MbDppvq3OdBPJzFA6mfujiMibd
vknRDJFCgcQxdUhIm92iv5HAruajToHJfUykU1PVCVkbXkwJRnQ9EOvUbKRLFi9pQLQVWH+5voI/
5UPsqKCFbN0yKW+asNWoSGEFe4DMrSxinqTeP4VuU2uHtJVB+L3VZMclTWP0KGAaXFGa4id8Khnv
LcnnOpuiv+2nIILqwtFsb/RN/mVi89oCf0NMlrUKpV6R40zJhy6C4R9FPZVTDd+ipaktHxigXE2v
0YfBJbFS8SoHFvRlSVQ1WRvc+6q9o1XqRnFVOIzt0H3jyEv0k1kvXeYm9eSQtB5IAORSKqmBw1At
LuZB30M/ITw5Iv2gFjJb6705/XTZCB4yAZaGzPPWenKULc8Jh+rvOpCZx3kYnE86wWlQaCPbwl5P
J5dktfDUCbATsPD874UqAY1A7mfl6sxhN1W0amm9K5z+TVqdLDJkqXpVVH5XDqXma7sfzNe+qbJ9
X9GcSobmk+w7FlOzOqqiAtraZE312I7EGmN1JwkzTHWvaZbj1SDEl6IYXwLS7K8iyyBeOlYtSken
v5v8kDpPFHDaZYUmDynksCnilpJwPVhH3e+dXZUzZYeeU2/GKFqDti/OpACLfahZxTVIQoawRpYN
XIY29ywD2YLgZHAdMSsPmW18SsdQfK0sYXyLLcZPohXh4whO9Mat0a+VLr2UKicIiAw2mHBznDza
ST8f6M08cOwWiOHJdIQ6Acs9ITPkGq8yXayun5wrfKPOntFvP3SEjz1ZCFPPTgFHr8hJilxFuVl4
nVZirg56NAzEI0L4jG39BtWMiQ2q6D85ZZM8BsSIXOt4YT1kD8U1CM4nViTx2FaQtjpSEtCTtdxZ
BdlD9AzNJUMxXgJRRTsg2KA8PVuqwFvVHfXBth+0lGznqZ/v/Up/BYk8BKs2ouhgUG095vrccUVT
Lu3FyNioYvK9mRLFmrmbowqhEFfRdVvphk4SqJGTRmI7+0a3wkOCo54bt1lZ25nFaz2y6D4ngz9v
W7v4PgeCJYPFMVg5vSXuiccq1qSqFY8QwWzoMz22BI42y6RL0puqQAxgWWEJiMhkegUmh/1gIMG5
qsPwujYqsaGw9I2weXheyGOMderUIzHbPc3dCW8ANutmz/QSe1rVCvwQh/iUgUhg3ezcTw5ILugc
50BaWK/MrnsO0zT62RajAdnMJNTK7Udx3ZZV8W0kRfxhYAlAzucaj33e9j/RKYw/K7ew95kWE4FL
S1yaHQhZ3R9PmmCakSV0HwjjLrY7Qutdf8OuALlVmOkh8V3kjmgbHVGhOORniHa5Vpe3tKKgGij0
J6ZmJit/mMV9HE+4c9LxO6jfl56YH50QKjffz2nyaBHIiOWsqe6oW4IbgLMdPfqNcQocbNwbScrM
lTuOqIjJYje3SxV2pdm0WCP2z30tchzUvd3QDR7pBYzjgPBBwklKzCK8SoL4sxOGISTsJG6fE5y2
eJ4S9cjQQI5YyQTqq2XtyXDFp9VX/Ej9bJ869GMU/ZSAtjwjgM/QdOpwTepVn0E7WlUuQEnBrfza
la55V2Xxzmmb2ptMfXhh1GvezAntIS76ZNO6KE5CUqjI8wTHrwqOH0bXypeRnsHeMslEpQFkYGum
Zf4QaEn4QKtoeFTU6A9R4yO4b3tOCFWC40XBx8KcBrf8U0ErgZQE97Pe+NbR9l15VRewgLUkCH9Q
/aAeG5KGYazZhHKaK8WgwtdCZlgj/Cib85PTS2IRkvpQGMzZ08yHcTtqwdycUOFYW0j1U7JtQOAA
OIvitUaf1WOU0a5q5uqB0eJ/gZBImm/YhuZt3Vkt5TwpaNxrgAC5+aTdHriAfTAWtmqiSWuvWYQE
gTttT5YVddFzBmPqqM/BkvNTq11CwNamcQV+sbatr3ODWMJdTbtl8qJKz40j+WChJLeqHAJ4SYnE
YknDNCbgWOjaeJwrlBtbOiTIwC17PpE+h9LZAA3Vb9vZMqMvsU41G7egNkbDriVErf2ZOR2WP99A
3bQaprSKz0QRixafYKUe7QJVnifDuTP4lrjU6M+S5ELnbNhgvE8aKAdu6jR3+2jjZjqIRspWRCUc
i2BU2uNgRsq57hJUR1cyMyH0mlqKX6FOwqz91k5CardoydLgTCt3gJRQSdl+n6TbJ8jAIliin2et
8nFVGA50RpTd1OX1fNWTLmaHL26pG8nPUBs0f0PTlz5smsx7xQn22KlqBk9QUtYgfot8dbJab3Ix
zmvdQXkdUVx+oB4zo4VGWnhFXNl0A1LI2YdOU4eHyScJwmsN1DOjWwYbo4LB7Heo3vtId71Ol/5D
i/g3B/WJp4NQVyM5xbTKf1JLqr/aQKRflKZSm+KZsBIvj6fxBxWK6XUuB+PYYrd+6Q2ztY9DVpRg
5yYuW9ucRGh5HIuKMTc1CuhhFGrrssCYYKOMomXjg41Fqqbpu0wN008r5Lo0SumzXE/kuoEN6V21
ga+MlWN0lLFtHe5EWdCVe8VeMm6yolZshR3thvtW98VPB9jooQYMtU9Gog9IAqsnnxIFQsxiNZNe
a58V4UotsX0C7MGapoSablVUFoHXZqQIkDk2DpH43FVQAIE5GckYvSL6DKmmCSuuu/5RS6wivYUw
qweI4szJ7qq7EgKkhk0ulSlKrtSpOvumjUB0HB3XTdxtUA4RR2zHabt7KUrdjJEX6grNPjqRgJJ/
2Pmo4jZ2GBW7KRjTT3YtGsdry25sPBtS1A0l7YEYdZsQLvw6Zt0SfE+iLhFAX/KCmHgQM0sKr+lS
RZo82LI0mjfFJLPgE4tjmnxqGi5fui6bdE9eGbAMMoR8wm97F/An13q7RaaRFgF7pmaaQbvpnaLu
b2NiM5NHNERmi1Og9Hvt7v8sSuT/ATn2/7a4DyEQMv//RdmPNSKz15fXf7zkr/94LL69BMWv+uy/
fvff+mzN0v8pXUu6Dipn19AN9Z/gAs0ykG7r0rYNKUz01g6q7n8ptA3jn6aUhuXCr1vgBAYu1H9J
tA1CQ1DCLOQC3TKUMOV/RaLNI35xsyrlMlks6D0GQg0U4fry739xteq2vUQyKnfNhbgDuEuPaBgp
a//y6fyBU+AscSL/Ns3SLSftzYacLNCVU5LWLzgJ9RAZmgWsea35sQ+IhT7WJm16vDCUTcIv7Caa
tpoirbLo0cR4s6B7UUc12nG8BQ0aQTnwFdZXq4SNt7HmAkj/FHUcSE1UcDB/OdSeSlN2zO6KujcB
VUvMtt8eB83Ukl0wZu0zu2JobwXpzcrrKwHxAJVf82VWZX1XTzIIrhqL8ChiFCfzjGJNwO+HYIou
03KRyylDywDwk2QPyhjpWXeI7aq/i+FW4wbtS2gFTuWCqa0SimdkwIFarXyZn4iURsYW5zmu0WL2
2ZNpzETJWh/c+edgDwQPiTgoyDgPo+dINyREw8bqnitUgMO6lnlEqAb9tVOX2rF5mJpaHpCvzMdp
iAjFtjLRz5tyRqe+ytBuJJwgiZ3Blh8iFVdUXOAC8jar3pD5YzYjfyNGFp5VyCGCMxTnkXMpNSon
gGD87RKmECyAU7C8sk2JjIgqYj4oqSXiRkNJ/C2BhU9JEuz66/vD5GIwWswFxIV0/i1Cb3RlLmaC
XwZjko2tsKGTrgnawy07zviYTQxS7z/FeMudYDAuj7EcR1k2MChDXHgSppwKg9vROpionhyI8Lhv
ekN4RSubK8csG5pwPkF4Mbh2pi1eHNRvH/wMTPq384EfweQApbh/4bMwLizzAavx6GaltrZV2Fyn
OOj3URMJNrqQEOrIEh9MwLc2jL9fmUWGpzIVWVQuntdKExG7HrOJZ/AX5KwIUWiBi+a5beze/3jF
H75Fqh88RyiGmSUu4APkFPuAAuPFF5VH2q5CCP5Zm7ioYbYARLsywTDROi2wZaws1dyxb+k/hiKL
YAulsXlCbxs6XPmK/hZl1pjsfHQCLj44ZAft0GJb982giryS6cM11+LCOw5zcYV9ITmTZUt2slXU
f6MU/ie2uv5H3Xb1j38QbNX8Y9vlry8tYVL/G5xI1rub3vVL+hr1P97mXC2/5e+dzjb/aSkbMxGb
ic6Q/vdGZ4t/sodZrPpkSAt6kP92Itn/xJxhsvVA4aFDxcz/z31O0/9p61BN+Z1K8hstl5H0/wK+
/rXnkA32ffy/wY/iT3vQmylns826kqe4ju7ajuPKi8UlmsYpsppW97heu9Z9QRECeBV+OSPFN2fX
dXRluKf358LbqcAzHcPE9kSP16HkLeQF6cZ3xzDH4oAUrAJ0aRBTjRdetJv3n2L/8TFSKd2wKS9Z
l2Fehl9mJiRk3SMUYiVsc2P6+4YDOQybiTimL0XyKUn3JX6A9FjNm8pdR+VaTxCqEIJ0qJ6gK2j2
0UpvSo0s2zWw6BYbsYEuYe1INAprQOpUeRtio+mV4ragQmJsEMY5J+MG/IpdbIb+avGq1CsL02oI
K2EdvySv5gscITWvNW2jC3jZ2xg+yvfpOztVO3i0ICW8DBa7aL6y3VOO3wnY8zhsFktvsrF7OgWe
v37/01qWun8fRf7+Tjj0AH8CGSXZCPj3v2wyQ80V1ugZB5VAgKETSRYOgPziuL9PSB5eqzkY19Ns
nd9/7J++I2kbLnJ8TlzSvHhsmpdqKgIeCwB53FIao+jtNuUHxBfzLZ3k77ezheDFwFotjru3b9c3
gnxAiTQltA997VW2J/MdW8zgFjisQamuSiDTVv2S5c9NemOo26yALscFh+E/YdtajyuOFwZGDyDp
d7X7KcGsmuu3Nhxkm1rPbdSjk5j9wzh8mcwnK6M31H8Jupsx+dbnH8yfP76OA7VS8tGJZRa9fZ16
Cm1Sh2LdCxxYmbdIHCE/xdswOA2TjpcdoEi84ErSNdZwbyTWUg13seKXjGSU+c6OiPVM34bVVTq/
qOinFh76SnqpDR+6oZB6SutmU3IKqDZh59nxjSs9DibA1RcFxdnqUGRzdesO74+G5YhxOQgdzt2s
hQxCggHfvhfuRB9fkjV7pFBToKvmLV1sMgGcBTPf9cyWSn4w7o2FCXb5TBepiKtYpOGVXnyWpiLK
LRdsvYGEFxO9pFHi34RKYtEpuThWCIujpNsXLsthV5rhzplt7/3Xfnvs+Wt0SltalqWU5fLeyzXh
l7lHUE1p17k1egC8aUKIkwmKNSNImeQv/YNzyJ+e5di0qHG+Mt0vGUiSgGcdme/sORHa3rFb6Y5t
ozIu0AYPer99/83+MO/Yxdj6MNUKKtbL9P/lzabShKUJANQTrXmCnY/hCDn0KhMKbE5aPye2vY6T
BkGO88GU/8PCwpNtcvosxSarLva1cRyrpGoVr0j8EuKPNt5x2Ao+2GP+8BQ2di6ytrFcYi8HLOJv
wtJ4Ry8kr3jVcUXY+NKcPhgfF0fzvwYIYULcRBXEPlv/a6f75WNMILrmZodYC4PcxkFZgVg23Jid
AcqEPjSJA7e5lmABGBFZae3wwSL9h71BcU+XkoVTcly5OCbP7kAzDxmtR2F20U69VC16UH3q8VE1
03QMFMdOu/7gqX9YDLj0CJYBybWeZJq3Y4fGEOf2NJiRq3PaDYVB29bFrQV9DO0XnUm/XL0/Wv/4
RFZVWxeo3HR9WSp+/ZiNKgkG8v087jjkcBkDi3i43HznzFiXGvqSOXaDD77cP0zIvziNirqFy1/L
D/XLQ0s/w3vaj5OXGbeqhvEUWADverf4OTnmB8P1j8/CtrLMeybjQov89Vm+HEKiongWffwtee7a
phjB5VkxVK1JMz6Ygn96Gk/SXcUZl9Xm4uP02ygNUgaIl3RP/SQGhFcFUgAA8ejp5Qcf459mokVa
FTsHf7OQvn01Uw9GJC4UCkWEu0Ng3gUehmzz/RHy+ysJ3SQWFgKA5CbnXqzUXTAPge7yFLARcqPS
r32ffJsUyhphRh/sTL+tnTA9lZSudKg6SHant28UVa7ZDQ2GCVey/eFnHfZdF0BHSvTnqSHKrTbm
QwOZvrHC4/uvaSznoTebIs+2aJYJm6gIFu6LuRdOEALorC8HjOj7XOdPTQyaYMQr4JEnjUkMDj8+
rA4HwrYPaC3Vc/OE7u2jyfHbjOTncHVlC2LsHE6mF9+qP+KlaYZa94a5fRXMjk2py93kJ7tEoCOP
NCQK/41X5zjKQcDiNqTkxVccV86cjX2ne2ZCM2kRpA6Ve7ZwPtJXkyDaI3GOumJYuapy6KfKnxDs
aY1MyUc/yfKkiy+BciblGH4Ug1rpxWmI/DbDsG1sW8gqu02UUSTAenrU4wp7gqNul7I6pXnT2bo6
lL1x0DakER2VG95osg8/OHT+tglw4eSSSHGG4izr8cUmAGcU4YwRL9mzxAInYbisxusKIHI11BaO
zPCYleHP978N+du0dmmHuoJkOS4H3HYvBqIIrFGkkTN5ulFAiPjZc0EIgs9F+YM5A7BHrbAO+qBX
wk1jbd35ObNuZHKjN1/T/rnrDkL7GkIiXEICy9U5WiiIwz6Akk4kmp3vlrwg9QPvF5goCdItffBD
7JSbUhyK4DmevvQhHbjzkFyPze37r2b8tf69/X456S4HP0AlHJ7VxUibqYTHWE7Zbuq91I8at09b
vU7OXYaoqW6+VDkeFwvI82ORXvkOt9ZHcF5InbKQK4y6qYdnAztOUJ0lgr2o/Wx1u9b+7JT7nGtt
sYNVMbnbqtohNgRl03tlusYDT3kt2FTWXTBs6vZQNFsQ2n58SE1Cm855d9aI3kqve3Flli9Ffg1o
8cuY7E16OZbXWWSAAgbyzM/jl1Rsu/ZTHz6k6Q36T9WdQPBYClSPCj+P0ed+xpWGFuVhlgcTwlu0
Br+IJW3wN9P94mKaV/qAb6ZFOnvX1leCsJjqqXBpQjOuHofvMcbK6D73N1GwS9K1D/3/iZjBXL8L
5xuO4xhokUI088YtPewRXLOVeYULiipvkwPLo7k6PNn+Q9WtHftE4BrHF805LEdRVHWVfYVu3tH3
/Rf87CM2RKTALfxUD7zuifQ8q7vVxTZLACmtSmzb2hHzbwzUw7gL/WQbtYe5/5aF38Z8M9krNIyk
OkpCezPwTkCoaGNge3vRrevqkOAXAHnQb/zxCtKwoQCrHsbFL/TBDv/7gsmYspnzlJZ0nSvv203D
YXfKcvIsvLAwEZwYwKvqIN4EWvapj1MihVjXP9gT/zRFLc6/yqGkI52lJ/ProQKTT1HX43LG5/+s
s75fuOaYPD+YLn9VhS6nCyczHVwOO5OhXywFi5Cwwps/eUN/i+YYiIAlziR44sebv0MDdvSvZf04
dfejfDXlD2DvSAH2Dp5uoR/CxsNhmKO4wqfee52zwbXekpTs7obF7hSujcaznM8xkJC82/T95/C8
yEPutauMmFMa+ZvwzKVFihUpMDNkvOBoEw6+Cq1teNVet8qD3kDm7Uxw7w5V4E31IMAxpmsLelnk
ET9UnCkpFC6wi11w06enstsTYQZg/QCbMCci6HvfPjrRQw7BavpJkq2+QaoCBQ7sBJOePvNqqtBi
EQSvq0/l/B07svKvGuBXvedMNxHm1Qbr6ue6vinDvTCwE3lj/0BFwLFXLVKPcdfNXj9cm+AdScKD
DVBtpXNsmi/IldqzP38q0qdMjivJLOuNrw7QkDYbji2ZXT0IYkt7wWwly1uzoRyGBL+u7vrsWHR7
G4XP9Pr+N/7bWYs7I91bahwskcv/vh1XbdGmdoVJ2RssgkhU1H9XNcxITcmr2Uc09V9/mmGwx8CE
crhzXIwukvFk3yCW9UiFXceSKt5Ao2llI0L2cvAY7z/t9xsdJV9qUY4L+4kZ616cjeukWVrS0+TR
kkNdluEAC0wsMxgoMKYy8qzEHrEIJ2u0Rg9I5dQH28/y6V3MJo7JnGXpsvD5/lUW+eXaEdtlEXYJ
7zsSiLhO0ggZtnCbD2btn56CIID6ModljsyXr6k3s5M4FVrMwnmN0E6vYLx8dAn/w0DhDzeFhQlt
+eYu9lGRur0pEel7ma226Vzbi78XT6FBopXtzB81jX4/CC3PolhEu1lR2Lg4lsVV4WYd7VSvLiz0
ytrR1SmjcduBpkmuRo4LyXboV70/Yi5fkpacpGJO2Z+qP+2xy4W99OdKYTQn1X34UhYDMAbnWszf
KlJiPhiclxcPHsVjBOduk2M31te3Ey/uxzzA+0RZ23CJqaOJmiCXtCr3aRFOCf/YR7Vnm3Sf33/F
y71r6Qo4vBq9AZPz5V+Xkl+GJFF+psCx0eA0ZaUlwCJewYayUIhAXrEHT581+4NH/jYPHYPd0lXc
djhmc/W/GKBmqINZ6m0K66pElqTV19h4PXuYcJJpyWZGHEeikth1XQWUfzY+mB+/f6vg5ngwdR1O
t1z03n7UUarh5UrcwnPxk9rxhKGt4NhUT9Qa2tm9f/8Dvhy5vCxzkU2aYhVn6cvDAeUlyyelsvT0
8bYZ4ALoODCcCu1Y2drhFlTP1zb/+f4zf/tSBZdYilcm3yedT/fiDSExtDMHWbC9zkjjX9BEt7F3
eBXmvnVddj+TrIg+GMB/lYZ+XdwcYXL0oejAJQCan7qYLNi2NaPo/MwrnLs52iJYInzp5NRPdgXY
tNZWesmJEVlujeLWhV+KCDY78Qu0QPPwNUm2pG2FpBXrX8P+Ce0aiqtthFhPkZFdXPPPqYg3g8uV
l3BvYLv8t2551xlP/Bl4JfkD1JIb12yJlua3opBYGf5pLp7e/3B/Gz68p+1QiODAt5SuL96TbCHU
Xk6Se1NZP/gDEoGqlBi6R6ixyiK65v3H/bYwUMNh5CxtFNelMrF8179M0HEoJ2sMs8jjQOBNCKM5
QLh4HUqxSdP050w6MkKQ6K7P5d1/48lIEjj12eZSLnv75NlAud4WdLfJjP5BlA8xToMCXNuH2o6U
ky2ZPKRlYmBxP3jw758wr0xBkIo5hwMpLtaHTkRJY5LGRZdS3036Ej0W2Vy2ptZFNPDRTvZbM8Lh
s+VzNeRSe6HmejFbUkXSiGrnEWpFQ6Oq8eoa+W/WjAc1WNMNEZzb3O3zGxplgWelTeHhOf9g9vxV
Gn87e6g40w+l2szPQjPm7YdtlrYas3oklhSNYAafUNcQ0D8ZPadRQdyFjDY6doC9bgSPvUb3lA5r
dJCQePP0wICfCxjFeoItYzMl6I0hQ5L4F+DnRI/NBMkfQjpTTrvVrTu3OnCx5x4KdYKQM9SU6DpJ
0qteaL4AqGYy8U8moQGCqabAAYZxTp+HaNvif+bEszLJ99ZPPn80zEo4Wh+M+T99JWr59llHaFLS
S3j7afSx4QQZ3m/K0DeRMSKuV1l7lXIRwQxrrIdcX4EIUl4d/Ad157FkN5Zl2V9Jy3EjDFoMqgcP
wJOuNTmBuSK0vLhQX98LjKyqcGc23aLNelATZkZaMoAHXFxxzt5rW9d1L/C7klv2xSv5ZeJem+XI
CCikAg0F6fnxHlREXthwOQpoQ6FsFliOkwv5eXhwJieG7gC5O1a2v//kfh35rMSWa+ma8bM1++mT
K1y0xn3XymDpl0BKKNuYYGH+mJRFTHXz+4vRxOAnfBh0BqUuisVIJLgsq9THnzhWEuO/MvaBem28
1jfMLeoD4C+biML4GgtgNIf8o/Ja4ZCkndkFtTwbKPqIzZT7er4R5ka9X07xYaoCrQxK4HXWG3/K
6VF6l+hSs3bnanCIeyZsrPDG88oYYQgpvm5RYj0QIoPBvujCSr+p528TvOtk3uCxrOmJKn6p+hyM
+BOPBQZdmBWZ3BDMSwB3lgSokVuL6kNo6T4ZpW4VOHK/2uBJnzH2CimwlDKSLVyY1tpFmY9LcN11
RxgRN9WVcblc9bAGiDu7cx6B3KNASADxK3ut2oPz98ydGb9VLk77HbXn5cLjSDf49D8oaum3dhzU
9h5mQ+FdNNa267Zd5vdEdKmHRmx7bVepkGgu4Dr3eAo8/Kw7/keoRLCDFn039wdAsCtUetxm30V2
acRHeO/pBrR7cqZfTE/jD2Kmv+s75ax6hzI65FYYW5dg1cb5rDZ6zDjbHJT1/Nq1903+mpbXJTQF
iP5XaLNj7Ygkm+QO8hi9t+R8+WKG/mVRWgfOCsv1VLatdOE+DhylIIe4jBYGjpgZBl4DgsShqIP+
EFaMkRwXCLR+6uhxAFrRPnwxcP/tuKW7weBdq+Wfi7SpVU9wGrQ+IIg4rLtsA+QmGOdhp8B04G1Z
9HIGNJt4WxAIDGX5d88F/HwbKQA1H8d0KdZ//PkaPzizu5ihpohjSVgfVgx5Cy+Eqkg1fXGxX+Yh
9uUUeizWJnWdjj7NCW6aOL0jMKlnZhfvxRydU6HfNjjfN8ZcPMc9gyGb2+GL2UFfT3CfJgeui1jI
ZV10aQV8/JFlnrYdjrQ+KDMsF9qgr/oNrBxghc0ds3Z5Si1j1UBoPvqB6bIvbLIahlTz6ZEuQck2
LayL5EQ6jggqqb9jMHGP7Nt0slqsgczwVKG+mPaR368o9d+PkV+fGlsIBue6wzdVRFYf7x4zrz4o
HmFKg9KeOkviZMbiMLJnJEdyJXfUj2P2xfF+fRMfnxjX1JGNrlIKy3M/rVqAC1wBZrVlm9YCgbem
nW3LI/LeE40chWm1/Epu9ct6YaChoJaNKtvRV2n3x185RDiJzAFJFIWP/lgoLwVISHeUysU4t3d/
94muvSBkZOsw1Dz10zhM63oQJLvWgcJatGtVqnGAuJhnSDJxZFDFnndkW1x9sST++lAZewiNVwWR
Tanz08HYS1f3flVDR9CHFje5CJHbqLsi0knz1aCYZoT+/v6X/rr9MBgwa82TVjitx58S8r/suStL
aKDZckIVp4HIg54q4zhQ07QXGR0qHdNNbxcjANSS3DC02fD2xsQftPxvT7OrIJe9P2dVz9Q/n+Ow
/cL9aY0yUHMdHKFFmLtXwAJOSz9qyQdqGcKTTWiAtVz//hH8OrA+XvnTU8eALh0Ab1zZCZzJjcLB
Sz2oBJYTxtkXj/vXxeTjtT59Ng31Z4fprAxEq3wn6hu6lTSQQZJR2l8s/ZmpZ+0W00DyxXXNXz5X
rsu0ylRAlQzF58ePp0whYDQyoQgIb9yXs8CSr1TxF3vZf/ck2dZzxGChQBX56RONFyuLlUSvAogZ
a2SWjSNwBJMap9jxk6/EBv9m6HoInlFeckr9Cbr/+KMyPFLeUgMTyabiNbXzH7jxsMVq0fnIylFH
bVizp04KxznQeYz3tEIPvx86+q+r83oLFhOgAdkfZePHW4g7mpUsjuC1hu9NspbTKyehb59VZ0BG
wFN1Q3qqwcxuelN7NmcF+AiNAPCZ0SbHX3YGLhm9v2p3oZQWKPmMPScBso2fKHiTQA//7RWWG4au
xkDj6MVj+3jD0rAyQ0MWGySZctkMUMBjs9naXU7C77ylXDUSeEhi4e+f0y8DA0+NSUkIMS4ld8v+
tIdylQjbscjyYIVTbAH3flfGyfdM59Eoc/f/5WLYXYhm4CRPjebjT6wjF5e1SHIQNV3M6p3T08i1
b7KB0Urf9u/+MvSROHg4vJG08IvUGN2SipOGhge44peuFdW+cb0d3Iig0oAQ//2LrYoz9qLGWtn/
9MsiIQEiQFkIqF/u8e3urMgcNvCeys2U2j9+f7FfFiO8qg5dBPZjrLfm543frEyI2oBHBJChKTpl
BNO0nvu8UgW00hkOZTLaX8xS2lfXXPdpf1mMFHiYzpBSDXEjtA8AjHZ1Q3hMXkn1SQpia5aJNjb5
QblmT76WkAuf6N4xZ+vuV1CUFg5n9qSYJydyATkZzhe6lV92WjwTxALUaWgY2epnodo0Q2KhHAn9
qHEV0uiM4lLvX9o6Aq8uSW7Okyu3GJsvZpn1tX7Ya60WkrUuz2XXM+zn3elk45HXC7iqfEiHQlle
gNR8Vf//2Ub976u4VIMMGzzgaiZYB/JnNZWL9ijWdUDPeZE0WzWtEfYmlKfVcrzGNNy8QKO4xvit
7WcFRKX0tDeRy6fZXE5JArJQGZdmJcs9M/E2h1FdCXOacSs6rJu/H5kfF9E/7xTICZsEynUM80+z
Cfj7boyUJKMqaZ8bXnnRtxGoKRFnh4Yzrmd8S9L4LLVn84vXr318E1xZp4RORX3NaYGK8LmcnlSx
KWkH8U2k/T4D6kI+77zv2uJnRL2+U1FFCwtFcaTFaThPSZjCQK4PldV13+Nxefj9g/jUXfh5P3i2
jJ/LOtpJ69OCO2XK6KjEKQQQwezAaAmvcgMldrrQE4RixXW9W3rvCeWNuinBOX/xvX78XP91eYpG
2CxVdsmfFZRpJAmCyrj8IFA1QO24UyBRL4p6hRMdaMigTF9c8eMH+J9X5JRm0bQ1fjmoNRN4WpoK
K2I4Q6FmLQ7J5v5Su1Bik9nYtwOIMEA1f464/x82pOa9uu279/ceH9L/APPRT9Xk/91xe/vevXwM
Qfr5F/60HunGH+qq8qYBq/2nW/Zf4eDuHy5RR+vBYvURrXaIfzlsTfsPRgqFDBSiaDfZuP2X88jU
/9ApgrO+cY3VsWT/Hd+RBs7r47y5nhOZ0Fa97XpcVH/uH/+ymqRY+zwHr7gPIW84pklOebeoraPi
xPWzUWvyEQwN8c8ZmVv9PH03PBhyid53l66IorN0TM0X5rLF97LUPRTJnDwm2bJsLbnAyc2ylIBV
xAVPWBbFrimiKjnR7wTnpffF2ViL9McYm+q1AqTz4C29cmFFeXejiLG90EAcghoa5RXHwf58smXz
IHDh+NWY0PixpAXlxlHCvE9F2Hm6cp8BRwiaXo0PvTajABpTUtcWAMSokWbz1uyaZYflNnuBHSqR
FafjwTCWaj8RPHc9zuNymnrbomaY6GdLoi1hLZZya9lJflaTB0VB5grUSRhPzk0B7h+XgHYbAVLz
XSSUm7knidKDyvrsuQmVu1oLpwj5opnOJAg0+ls0ltw7k16KV6QpnGMH0p5E6n6baQtFdCSkYFMu
7fie9J4b0Agd+eLWeCVBLWxLb4z5muNxfKy6YT6rKjfm7mX/7o6NuUuLotxrC6mSBa0g0kTG+UXL
EvXWJGznoMzmXb3QtAbJYvhlbCoobuJgTIwLwpAsyKhddY0IWj9nmmjuqafPKM2kTTQ7kKc4FeWm
s5uYWo3KOTdpR9vvSQZ/6I0VLDYmxRTGZutdejJ5laT/alkJ2c3VyH2LSirGIKjB4/bRq0yGZFe2
Rn9tGI1H7ShWdg2ukqBpzEsLfHqg1/2VI/onZVDg+jBbj7Nu+epkHioSqyazDTAFk9App4e4Qd01
T6of5/KFXviNlRtpOOX5OdSG5ggkGrZuuSRbw8zqsCaqA403OOIEBR5Q3qZ7SXQoGbGMSU0vh/tB
d6kHiVgmZ0orqJz0bcNNCK2TnFnsOnBy9+C2jnyQTpafyLMng9jl6UB4WjYCvxGBTsiJ1KGBXJd1
RLlX4di+6a0LLMlbRgDk8XRwgB4j7vRjYYiwnWpl19lj4PaQgfQkipDykOVNLtI56Czppx7CF1u4
OzczkMDBmX3VYLdta6xUOocfxw0GTZNX84ha3o53tlt5/uzMu1Ql4dGaodlkFiG99G1Uc9hyquIY
DQYXaM1GtvW0xwTbHvXBe+86ojAnlxJe1p80KyOfyJhRevbOdI5duwlR/mwHHf8GgVanQZd5sEiL
D85IhnA0c7SKqXYcCoICJ0XdWp0m/N6oiL1pDONC1LDKBte8npSC3arTvgqFXvAw1pfISa4rHcJw
0ZOsOIOW4ZmbS+g4yvPUdPmZsNPsplMp9mfgcwLHrH3dRLk3FTZ0Q8eeXV81oefwIXTPCzaJU5e4
xJbPKpnJFhzWPoov+55f1GTJN70o1d0Az+9BUmDaQqGTtxKgTO8SIZglSlA11dEhE76ojB9ZmR46
M0nPbShbZKihZGmKy17QbHDnFGS8C/XWGMfXao7gN7Wq8UDjrg1kh2vNa5UtEg06Haby5LVEMFYd
rh+1S+6ipQvAA9S7ai73DqlDInDr1DlLSRp7MGej8rO6ey2S7NqqLHmV0lpJPJCPhnag7/lQOzox
LHHGmOwb9LLpWzU7z0BDLizCWy9gU6Kyox+8KetonyAsOsI7MxnqdndQinx4aGmHn9PxUgBZKvT3
AIEQ8lbkr8bgdWdpXKpgd4vlB8wp0CxGQfBWAWUdR7rYydxmuhOqOkMOwEzdaKZypA9XbEUGtjZL
wN1VLblapl4tu47kJuBGmbWdEo/ZENprMNuJsytJIfLzJSaGpjRelhEDYDFGut+Apd5hBHNPs9Et
J29QkpvZcfTvKZ32PHCSHsi6XXaXIkqPJnE3EXgpePLsObcxsLiCEPIIepsBus9O3mzQKiDtvOwJ
i8x84XSie+e8a71PvLZjTmqpBlLGd91xerEyxX2eG5AIHao+fgg2syLWg7iNDy5LUTi0MBs7Ny5u
Syd963uNIjixfoHCKfCh7pfhpiE/8EHMJZQfezkkAPnRSuvVtVIPWgr5zKOVmi32kzJZIMO9Muyb
6fvsVPdRaaIxzBailJkGLoY2f8U3S30j7Usf5BxZO+RoJHzbrf7cJCnIX6no4iElpY0GlhYlKsE8
MXnHeYF0UK/a9qZabJvm8Fgo7k7MinlwlUn5ZgxNdcb2g6pC3lTOnYnK3YLU1shvjqLoEJms6qpX
5HAAM1Of6WuAjTAz/K96WurVxoiH7szIRDz6wDz1+wZt0NWQ6kwDKaqsF6m6o0sc6hDttbxtHpCT
WnemVvcN4QsJYauiqGxv39eR8gxFVN4Mut7dKgbh2HqTiFu2Ikh1SU3xC1sKuHoxeeYa7bpMZdKq
PWu65IS2nA+tkMckLxrO+CQE1ab2gDyBISbXTLJmMo4p+VfPPA+E8ovd1u/z0pCfNCfyB4eUcg6K
VBj3zjzRF8+Q9YfqEENh0zrjKifSQ4MnNIlquNHhmbeuBdPaU9OA4IdbLLkbkakXbYc6NXdYievI
lz00HukV9/ZcRD+IRLK3REPthZh3hfXm0pBUVGfXm2T6pcsLsuYhcvIgSVKY1qRFzpdpUaOQyWUP
EHU8mNrw7HI8IC6KicLXU6V5WbeLJ+JwvKsyprOwmZaIvN3EkWtg3XM7REowQzJah++51cqdR4c8
G1PWL6+nHbbE1r2pyTFgG2Gck/1iXqs53SMKchv0PEtIWUVc02637zs+p5LJf2pvM7R4WM6AUJLC
JZ7TDrIeEQ4eaHW9DeWCPAzKkXtILLIUUoPdXwx6F3HAaL/bjngBHrjcF60ceThlt2tUab5BS8Y8
h7SLFbQjE65jkyZa7WTVS3Fr5QDO06jF0jLZu5GknZ2TaC+YbR88o5dBJ6zqgsQVcx9nLbN6HSGE
j1J4w+1O57u0yGeJ3XqnRw6zpEcqwkJV6gH8qw6Fe9bjE4tQ9b5SZ2HsjmiM9IZY4ygdDei+WfzW
ivzZgeh+qZdamDWTdWYYeXVjNQ7pcKaeXAHA0b+13TCcAFLV9zFA+ctR9mJvFzOxLjZc/WacaIsU
ffY6VGDxsD/3myU3jHso5DhXjKp1fxhlYfCpWq290xu2szXEKAvKZaLBB7cH3CVHNSdfqyp3FjQW
Vj2EKGD4Q0IYCkL2Ojqrtd7tJ4EB0RNZfKm6gyzDdCmb0NGlEmhxJEPkpxZ9ivRaLrPzaBm4Mcal
XTYt4EM67oNW30PIQU9cl0KqG06JXsM0nhpKCEyOzw7RVUIEePZ9JLHTUPrQ0aJbrzhL3aU1NvFk
81UgMdvJzB1oixhudMiKQfuRm0LsmzI5OanRH6lxk//cxOgKu3ReW/vlgfwEeaC5oD+2rlbSMyG0
FDotTl/folzNkbwV7sZd0jRcI1lmn7OR2ABJjs5iKch0XNQMfYCeRtqxMyfSMczFRJDuDE7OV2rC
nov1OaZEs45zeHXN927Cc4fChxSbqn5aAdSMjzkdy4CBT4NaRUXKLkoD764kWqALErmJBFjLJ3ln
qpw8KNN3E56oUB9HtOPEQih3XqfMy0EBWlSw+67cTeZZxr4RLZ6lQkyrTGCRj2PXVn7rGnRsTLub
SX5PpXoHhEfXuVA6jAg8CtwdxahGPDjVfdBgoYRJUsMTbgznDrowqfa9F+c3ExmuO8WNwEoSHRqo
s9li6IWsx5svdX9oXINQ8NV2I+p8vitGknNs4pQumf8JrSKoPBQ92NkFuthlpLTp1iDm7lnPJj5o
4u1gxEKEe85rBN89YlQYv+3dIGrsraNH4s9SsdEAwwNeOdN0Xydj4EJJ9tYy22fQAWnX5F15YXay
O2ZkddzpHAOYmDjUsYCYoOy5gbGIze88HXmgv2YHyVDYfi2UcdsggDqjmPutMVQrKNxeyXGupNbe
0gCTypJIOTwodnWJI0rfT4kE3tLEnt93GVsVQxmOGovzsSXTclcopRq4Xa2cRgWhtzLay1YKVz1F
rHxhGXXGocog1GaWqYQJoRSwaBxZPq2hQYeM3E2sCsJjBUH30TjlTPka3vBO7Ti07AR180cbOCsQ
jSy7UVvvpWT8UnGuSKwfESiR4kuKQosLQeecXMYtx6JkIuO07M35MnGhdCf1qKA2V5TTYAcN5aHE
uBk78+iKzAp7W7viwPBdem8GIQN6JnaDHL1DWqbscTWA6yqkdk58m8EYvaOXgKibIjM9MD5yv4dL
88SNfosG0l2zvn5UxhTuKcKiZ6J938csOQ1VavtLMVK0Xra0cc6ndlI2eHvLjXCSH4bFF6GosMep
7HFg8AYLXn35OLkNzG1TPnhC0cNcNvHGK6NzeODS53hfkEBmIgTCf7qHbO0Sj+Mm1rma2A65GhE5
utZ03891S+QE8WG1isdCnZyI3SFx4vDISf8i8oOo4jUybpdWWnXCDuAbHVk+S2XddkupbJWoXnat
Zn0bosR9YiLM92Oafzftyoj9WmnwIWUQvh7UakZErRO+wauvg0gX1r6P8jvkIEvC1AaJPfP6NbNB
NTY6O6SbOoqozWkLTOSNpTvFLvbULAtbdSD3TkW5q0V2tuMvtgCdp9s0W15nFxEIJCF6k1Umg2xo
oqvWIS0YaO2DkVaQLshwyQ6ml8mXDNifb2nAlcl5A4zSTFtA7M1mwDh74TiDd6OTE0vMe+RCLgWd
JfvzlKg6yIKpOBltam9bcK8rBzq0rA4lkNM2wWRwOjIECZ2zU+CPZIPZ9hfklr5m0oUrC9oPPaGA
Wo+5LG31IEdUHhDDfi8t5bZTsA/pLWbaBPxY39vjnkMl49XidbQeGUXtYA/71kR4VGUsSGN8EaGC
OA7WvFxqU/F9MdXBd4zB2fcDB1AOL6ovS8HOOb0gsxNtGOdlp+HfQZjKDvM5rZIZ3RTFFT3M4nKH
yhQh+MyGh94CGxCuPgjtOe2RihCX8z3D8hlWI8kpi9EFzQBf3KOuFPL2gEMoxAm4A8IKF98GUavL
tSar21ZrD23DlKRYsxcYGWm1rYmimMbeGevtJlKiW+hhUNGHnala81ZMXfpCwq/cUOY6FoPz3RHD
iYibsNW0Yjd2LMZ1rt2yVohLSGzNsSQwyVcrnTPWaJ6iSF8OTlTtycSLfQv65ND1V23lhTOisHL0
5r3MBxX0rb3pNI0JJ66qQ0K9zweYMOw0tQAkbpspwoYIkRiqX0I7xOPoWfJS5OgdIZY/eSazSlVn
cLvlAsMhOs/Zj++bqOjAxMT6xijF/VhmW6PLzuqye2vw94ZqDew+5nftSKJejpVonwziha5L4dz1
EQBsq6jZxxIXtatMd8DkB1FzsZS9NFtx4IjeAbKvsV+jP/ILM7a3dUYDirr+HMpSv/a6lNQxS9Fe
OL69oCDJ2cyXOuB0QyAkJRujjcgypARjso0Oy7zhe4qTyjcGldCTFk1xMnmtr7A8b4ZYPWg2/6VO
1PSkl/FljvjPIBwQ4XhJ8S9NY5RQtnreFGUEHyW7nyID72ms7klDMfnyKPF40FCP1AnIbycy5DUl
rXXtI/fWc2ygYyCm87bRp+feQFJYll5HNw3iJrG/2Jubqd1osO3I7+oOrT11m6aKPCoUyo1ut8e4
Rbse2Wbu1wYRWdildqgz0iBr2L0CvNnbdY2E0VK/aSw8hAW75yoba2+Yg6zXWmzc2Emr6lF2Wgb8
Vk3JTOzSM80tGTYyHJlRLnTyJold11AiGhOjPCkjD8mge83GQw1tCZZ2QHpVas6ECtI7TrPBNFJz
wJR8oBu2gD8SNmXv7py8Gmltb4Z8puEbu+gTQeIz9RKj1La0Blw+TvZTRCrLSgkSr78hVtdH54Jo
ILL6m7KfNl5aPBloMA7k9pQoKsl67LQzVWmuVyh/R3LlDzdin5xG0HqXbx0wGfaYHDCW0qQPQcGC
hLe02ym2+YSGJf5OilLsOwvhkTqOvAFUP4viRho8N4ct2ZNW8uBpn/h2YfmLNgzX9ZSd9F4QCoV2
q8st6feTQc2ACJ1kKoLYqao7My+T3WROJxELl4VjHrcLyNk2t4/AF8+06LtDQsLGmNL3AvsD0Z2M
QHOgWNk3odZh79lYVtWfLGk7QQdW8LQk9vU08Lq8sQsjwI7hQlBe1C9wmpyGpZbMbo6cVahH29Qu
geN7RCkWOtMQ576iyFY0fD9zpte9lU+UGD+QAWhnyayRgZJYxJgk9poiXCtnrviutsOTYvaBF2cG
HP32zWkrtLKiL3zJWRChPciqZGzoIplj9cI6S3KulfujYXT7vJq+TQuemqSn39u1752phzSELyhC
b5y8eJVietIzi9By2yMUqkwMAt3i7BxN3HKmtbp1R1ZdjIndZLSYj4rMnmt9MPbecC7LRe7bJn7N
a8y8c6tOII8E5Bw0Jlvq32xbxMZzhjMtVU+jZDGZBF6evGs3S2NflKV9TnpP6CX5wtNrEt8b9WWr
W7b6LaXX4E66FUo8SHtjLv1JeRd1KBj/7XRl6k44ah0Q+B/z8iDVb0MNoYu1kcgjElyN/B0i59Zt
CjaQJOJe2QvRAjJXxcYmUHKVHz6KrFAOMZRpxuOZw2x+pypE/FRQl98Sqdsw9A316MA5uKacaQQZ
gRWbRMVEujRKdWQ7GkElGsAeVLdOFl30ij3uBr1NSRuLG78R0/0YsUO3klMSk8dLlo4SuBMQYloG
TzrJ6XIhULVelORk5llBJm88bRVpkUVvcqN1Ut11wMwDHpV8ksqThcYeclbItorkIgPcpV3iwp5N
rbtFdEvmlqsfYzAUoAmTHVuSV6JYwiiPTyr5CFIOb1VUX6BdiLYcj948+jA6+ORNUagnpY53hRfz
xJYsLHUS54CEgp8mHVCrA1MloMJeLBdVZmGQE6Lu5EQeTDJZMqy1xnyc2ShtWnccGIFEa4pEABda
1OU8jmp3P0WCJrnaY5w3G3GtD5lySOkY4OAtKqq3NlJPyLPvAijWTHVFm6ZX+pnx1mnM6RugfZ8D
SOYv4+0cW3s7ZRDWm77YyTQ/aFka9qy41ho/63xrCHlhOdo6EoVlTO72+UKnaNsMWjiUOeR/x1dn
KiqUxXX2v4x3eSUdYzt72W0nsf+T/VR+F316yiKF2td4I3urJZFnZFWGxlWxa0pn9s1d1w5+Sef1
CJ9iwJXaUe5PndepMBGks5WYVaHsoK9ap85mpaII1p3MuQrjEeCdXVNAaB0+BK81Ty2FWYNVDynl
hpxAm2zgtsI80VkVTAV70WeyAgYH6D/lv+Z8WrrulKsAVck/Y1IZqM6R3SPOKZD+qJuKDNWoZeLV
2PmFC8rIy35Q7bBIEFTNJsskwoZ4P7t9F7BZu3OkYux7pWz3iqKlZIdq7Huwdo5IGsYeDlvtnYt2
kMlGZh7fdWUlzKwZoe+tljn3zsQ6PUrP86FlVodhFb/4S2vjuygdWZ3jSGdiYg2KQ7Xt3d1qWIAR
ns8Bl/OuMmrvL4ra1uzuXHinal02WwcBo9wstfps4ixQSjuI3Co9eMJIHhG06hB5mOaHqZXbwWyz
gz55kR9NXGLWhtuedfmdl9uGA/rLDNvpgHUmz9RHpRDqW8LehpSsqEje65bYME9SEXOlbPyFB/lq
CVM9QwenPnfpYu/sqh+fameaHnJqz35Rk1Dd501xTGyK+23qW5RDU+ObbpraOSUhawfGu7qVTISX
kZfel0sfnU25V10nQrdfBlXA3fI4JwSWpzQogo3koc9qOKN5NoBdb8v8vEBYutUm0fpEg6fn8yib
J+ks3nFUSgAb6QijyyW+2BCRfl5NXRcgoX4mtfPKxCEVJCq1JGG1Ckb7zLlgQMit5tFP4IWpNfHq
VnOSaWl902u8zmzp4/FhIi3wKEsTf0AemZcQZ+qYWuSoHr16MckT1pbbiaDPM7vQJvYdVT+z1Orx
pQMi+QTX2ybLyXVJW+jcx9GcurfBgsVYRm69JUl4DuHGLFuydTEigPTdpiNK8LjUbszcrQ+63ogn
uG/zGfii+lSnS/TW6ZROqAFVsUbAQN+ZjOqyehsdCtlm6hhBA+WmVzSV6YYkgjfyaCDEpVq0o1Rq
kD36kIlceSZFNeJkZPd7vVTltYjB4rjLRE+uSovdRHwe6lWvO4lITCxhbC5yMmf4eFaGTEG6sRjY
F7HHa/XoKo2Gca/qmnnSYun482RV7BCc4hXCu31cKlqvlBj6CbhE3dOfzPMb0kzU8H+ZfMhd6VK9
XbLBIbLYq07RIjAqTUscGnHsEssTJ0wxZvenVvhvyTEufye0gE76Wjdzl8ZJ/7/P09euJvWn/x8g
xwDC/BcJUPDcP//jverTfr54Lt//45+wYJ9n8VGQ8fOv/CnI0DTvDx3CsrNKEX9aCv/5jz8FGZ73
BwJMJKorBByi60oh/Jciw/ljVWWCssOOhQiM/8t/KTLUP37qbDzPAygMJ2q1vn9Cv/4OBYu04686
tlVSb+DAQn3Kf6Ke+qQ9zc2FaKuhETtTLs3etXB70SGjNRpF2f4vj+XqT9naPypZXtVp1Yv/+Oe/
uxRPwEJ+weqPBuSjkJBgpQoBdyZ2vSHNvVOlT9qkquGsk2rz+yt9FKMB3uVHYUFGbmoZGjzdVSH8
F5EJLZp6QhUndqq5eJhk+nnnDikVasUR21ob9BsYUu1ZMXTNUyHN/P73l/8sgv7z+o7uYmpnOkYd
+PH6SyksHbCi2DmtMt0uALa3pO5lW7KLo3srrbLdErXU6XM9OzpUlU+tOlME0qmqfnEnH7VZ/3oS
KEZVngM+e+/TM2c5bWja8XoRMRKS1y9Nf02cKO7nxC5Bh5Sw52a7Ye8Yad2FNxKRXkVJchONqiRY
Yk5QSpBwcZfb1SpP7rGR92P9MFu5s6eV7p3//n7X2/lvvePP23Uc4AMojbjhX7Ay1pQWeTYt/Q7I
/Ho8G4gb710gvHY2OUc2M/Pd7y/4b8akA37cwB2PLkn/rMFPc92b+pgLysWLyPN18a5F9PMjGqxf
vAv9k/RpHRV8YDo7TBggNvatj6Ni9mBtqLJjVBBmJKjGVtmhVtWhD4hPLJ8cx6lCCN4054hDop87
dYt7SzGEI3K5GNVlrrusEaVX9h0WQjt+XCrWeEWLNC+0qGSvS15vHu0MgQ/ogcUI1XmSFKqmNMLV
ByUf7j28kfKLH/brM3R0aHUrR5Ufh6zr4++qinSI5zQSu1zQDCVhCUB+hkeFhSf6Qmr4Udy4jg8u
ZWPlo+viuqb1SWUqlMEDYFIzPtJBuZAmcbsoS/DjR8J1LhPbYvNYEUv1dwcJQ8REy8ZMAq/1s+o6
mfvUStys3+kL2cYZTeLAcYTw6Wx+BcP/ZYysuDN1nYlxy8Jt+PQDK/aCDPeho1SmjkcxWQQzETH1
xRv7d1fB2Iz8TnewhHy29DWVMOVUue2uIrP9zossdx9xhum/eFufpLm8LjgXfMSrucAwiO5YX+df
5uFOoxaYtSomXAHN92B0Sv42e4LOQWJ0w3drHpq3iDhcMyC80KbdnWf2wH7cJbdzBo2Sn2cyprZt
FpYEXyYmeku/f7U/oYYfZpx1GSV2BKUuIwr038db9GaSiJZagwqntE0IkLE6NKMwXwihsPbLwiZq
SSZkvLYSB+VAd5un6uzz/8PZmS3HiXRb+ImIYEqGW6hRkmWNnm4IW7KZZ0hInv586Ny4Sg5V9P8P
HR3R0c4CkiRz77W+5ZnTxhlH46okH5cdWd1eD3XsXX/8686XQ3CkDnpaUEE2EnZXrG/eX/fPKCea
SES076kY6GHW9Q+1bMg251UfFlO7MM3ffbbW4Tw2JAg+TbgdHpuOv4fjgELlSxcVHfCUjmsjQqp8
z7Ysv3S5gpkxslW3AYeUJm7jxYAyJu4/vuDzpeTtF+BIIS2Btg+K99Nf4NBp0NvWqfZyqMtt76ty
nyekXbEGXspm+Me95SPDO4YkFaHsuYeXzMW0QVq+1v8FB2mBMMksmjCVMOna1r1wb8+/w2ix4T75
HrcV/hIGzdMLI4KocjNTFXuDRhY54qvKYhgNtDm1V7Z3g6e8g947lrXNzEb+D4NjsueJ0jYi2OZs
cPJf5DhQpNpbdq4hk2+UuclcaV6Z9ES3EHr6sMbO/JM+pa9fWGrOV2wuHCqLg9yBuYVW/2wJiBVu
GN1oi/2CoOUT3Zd8J9G9faZ3WvKmpwqVhNldmEbvBsV3i/3HN/nQAr0mFuhkIhPS5sWthc09mwx5
kEzq3cK04s2pfkd5D6c9noXafjx33z1iBnUxKtu8srbOHD4dlBgc38gT3dzPQ+bddOjxDp0YzYMS
bnZQiFP3WVGhsaq08gKlc72cv9cwlq43By7LGCLt/8cs/LVMTG3mL03vmft8TqhA8AbfiKEzL7iL
/zGKjYOLP95c9zHnwHKzlJgJvMTae3EvySTxjK1mze2Fu/j2x5xdDE5F/sPph23rOYiq9xY8HPQ/
8NJH7W7ysiXQKgOHcVzTZbJFr1+NhZoPSlXNkZqScd2T+RvqC9R0zsQFncyIcKGPn+27dQlSvAmZ
l20OwGbe4NNnSyyaUdL9N/cd8hCWR2QzDWf7GSbu8eOR3t3lde/LYs+3Xwdx4K6z7K9n2SlU0MOS
mPvEdOvrwtQTMJrqEqL93eLnrDY8m7wdn5cTN9npKCC9pdOmjGK1FT13P3X3Oo2tfTeaNn1UmHT/
8aocg7hRWAV8V3AAnptS2O+06bLYxb5xjfzgGGQxqAYc4cejvHsDGQXcHHs1TNM2p+PTq8pkFY+w
XIr9sNTza70Yzk3bl7UeZJ6TXpG43iHfRPeLEwhd58djnx85PcZmseHM94b3O98jsq2W0+TM5Bb3
MiIsa3DNbIO8h61pbZGpUMaU3pKVoZiaRQyPBLHDBbf2+4e6fsnWhY8lW3jnwJjB7hcWHbrFOTuR
e8quyHEitJwdrelgGifzgvPq3SrLJa95bTpbVocJtU7lv6Zq2jieVnp1sS/REe0iSKABWDHn0ctR
5hZZ7h/mLhkOH9/nd2/i26ArGHitVyBbPx3UdjuaahpFeeVR1tKtRgq+aCO1e6vW2gt31Fj/tJPF
6Gy0s+34SqVyrLov9m3k17SVqHK/jkZH601rmi+145bGVZ/M6jsb4E6FE5aR7JhbSX7hqt8/WpPT
h22z/PA3uHROr1omRLGzZZj2zRqkkHt+KFbRijRIR9Ty+sIa/G4NIoeDowEdWtYinOPno1k6Sumh
mfZROrpoNXMX86xxyRL87nTgrXEfaykISCSVEt08vaiK3DYtszW5H4BmSgQghk+DVclfeAI01DGI
HylBiKw5FGPlpfSdpuRnvqCOs3tbezaN1M0IRl7cFdGTc3z4eKa9vwscZtkdQn2ECU7w0unP68aC
SOSkL/dmwa32gFruUMlqF74s714izrIWRxn9jegCHvR0FLv1xkJvGGXwkIuMNUSijEbMxkZ2jbjM
+WJoo3FhzHdXBt6MohRgM3ulPRpnz3duh2qqmnTce+zkv6UR4laQ85dOf/8cBaYYexLU0byqp1eW
9zqHF1pK+6gZ/aNwI+rjle1c2Pu8v3/w0DliQiLG6m/YZ99LVoIEv5U+7h2tmELNKhCFasq87QRL
PruL4fNCZN9/nRprsAmkZa6LCh+kg9NLowNfN1pN1WgwqN6UBTx0v4Y58x8nIJkDfJ8hYxk42d9c
eX+vr4VD2C7/GxAwO0sbwFuEekYr7OHjYd6tqOwase1inuajCVLwbEWdZDwkpDRX7AXwT6sMlmCL
6mdT1nG7+3io91MCf7zJFblYhE0O3Kf3zZvHuUAj3e6hRIBJTISzdWrt5X8YxHcpqMOL5jtxdj2y
Wwovrpx2P0nLIzgliW78OJIXjub/uhSWB7b8PhV8/zykYBJVkiza1O5LUuFJKKbYO3PevHCQef9s
sDSL9eQGoUHwFp3esCQTsp16CgBFNHrXFNXzcOTkdjvKrr0wDd5f0Bt0htgBLscCnHA6lKFZKom9
qt6nRqcIX87nJ6Ut+oXt7bq0nHxQQSWsxzLO9za37/zTkgBJoJAGlb0ghvRAVUZ7yRHXXuHNnh5S
j2DPjyfDOqNOx+O1YG3FKGG95ceeXpUbo9s1SazgHZLlvos694G8YJtsttror3Cf+QjpnAxLYTle
2B69f3YnQ7/B7/7aHk0m0hCVFRORY02yxaHRbQZEFNukRzH08VW+v6vC0AEjEa5H2fzdZHREXoky
XlcK18E/05fGj7gY59+r6e5AohvCv48HfL/qCqzEOqlVaCKFe37A1qbaVFgNBooni3PlICXzAqKM
XFqM6XCdpYBVC1GmF/Ylb0vRydOkTGML0L30CFAGnC/2bdRFhECX3QEhqayCfiqLb0Veyesux0UW
ZnGefFvSHDG87rCuYay18nlHJ2Z+GvE/JOHsx8uD0ESLmHvRK2cbpV4dH6wSd9qdajXl7eyi7nrM
cFL8rBKFjOzjO/d+17MWCMGuAKfxbAojZ4eU2pJaJuasRQohENSoJsaXUuSwJkmfM6/wbQM4yv2E
BsCUI0fZJZhIv4hstdo4eFSHkJwi07kalgwofVtm0Bov/MSz6QTBgXKNYOvH5o9N5zl1ghidxrEx
7h4doFOod7JCPUVdXP92Rit+teKMvUJSZSa6SNNvVldmbgAZnBsFgtDIJjSNXq0ZW8BH0b2dxGkS
RHZPOkCfC2VeuKEQx96/46Cc12WYuoEH6uP0HU/JFSaRy6z2Jt9R8kHyziu3tpkPry0ED8CKTY1Y
Lo1w8+Fjmc1vbRrPv+3GSn+hL7CA+Q6dsreVPkFGJn28areIPWIKrqxfGch8qW4pqsg0KFXvDlu9
SEyuyLE1P4wnUeShcMboukGjSJDxYEOg6wDN1OHo5fUxn0WOVt2wUbyUmvslW5OazVh81aPeVaHf
F3JX9p62A4wTl4FnFxQ7REosW9jlulZsfWlbTzmKqSLArISRI45MvMJpQ9l69cmbIzPCraLAEXga
b9QKMD+0NdvnUDVmesedHx9G25r6UNOX6qWv2umIpN5F6eR3PWERUozlfRtX+rytnAlkIT5G767m
RD9uatwYd7ZRpuVWG/XRuh5Ut+zTPM/jrYHv+BsCFC8KcIj7BiELsptR59bJbQHjxw+4bKvcRQXS
TNnnSMiDxJjhRCKnLvC96nZBAIO7mNnNWiBFLGEZKjkUvUqaT520IxGyquQrAbj1fo5Np+NNc4sB
EaaMGwxddt8S4Rh3g2eHkx0X30cbBSUCMcpwNumWyyFe3O7zAl21R2EsrHjnm4v95CbI8QPLm/Mv
VjZqP7W2sH5blLfKvcGZ/aiiYYj3S2HN47ajUzoFblw1z4UsMyewW1EVOIAGjNKR68IZwUmPwTKa
VfkHjadlR5jnllHfu2mMYmyop/an3viL3gbWiJ/aAS79rZgbw9qNblG2+2EmPOPGUdKDilXG/oCa
mpCusOykvyYxytzgfceZfUhIIepeI7W0KsTVrtnEeVf2EHQTjrBNPA/D567sDdicZY65PreIMckz
C5ZZb7TgG/UFLe+NHKYCtm3aEHxqDMgog5SuuAc9HwpZUOh6KgJCu61HPRPpGKjaMu712DFW502Z
zgHaevXNVDmekthP5lt7jPRHZeD13qa4ijTmfykfY74euILLfMZOOeIL2TlEDiD3b9L15qZsoULp
ARAE+Bt3r9gctR+NXmuvSVG5JsqpZ06OJH3MXoZEzbC2ji1zbJAIRu9Hr2J6tSLz6sDWa+em6pZq
B3UinzZmWY/WISpE+2x004J/dBQABZDTOQ8jtHSHghfyHVu487LT9Mn38Z55HKzZiZDpYtFAfexy
A4NDb6jmZrEyP99OdZIhIY0jbFkzqdnFBpcjAGqE8/MRzW2EsFWPyVFXo4o1evn1smDPTorrPrOy
J2ZadpfHWo17ks31GDSyphCFx9n6mXdZVCGyYlaFM/FPP+Z6clH+1Ya6Q68sDMK59cwJDXfVmtkx
Sk94WlLt4rRI4o2dd3oRzIaX1AGBrUSu9V6bNTvkruI5Mc3B2uiNoX1DxNW89ItJlDd8Gvtox+XY
hpOo7ZKk25L8HbgEyUrKtaO9i80rYSasH8DWMdVnRFhZutc4Ts4bTJv5oSXGt3osHOyMGyz9NtNE
DqszDlCfs5dOBz7NKEvlbLMawcijM5UEEuWuRU6NW40tWRtLZzzXbsrHWJusBl+fXfrbohKm3Pky
r/CmIY/pN71L9ZC7Oy86x/ARI/scz/IT0xckaG7pE4Yzs4jEFe+rmq4JEx++mrU2oO0kBRxkgXB/
uSkis8CfneWRmBoSVfxMdl+x7gnccrgvR7CxMx4k6Vjlb508B5NXIs66nc/T1MJCwJrNG8xsdNpF
94LveXEDHe8coAX8wgjflRLFNseBn4dtmvVYZS25PCnkcAXerJTgFJno7bLprRL/aZaMegPouyox
mdDc+1YMcrJW1nQebzQFo4TUWum4W777JuFLY88PjYyk6WlwW8Vdk8jVcjfX6e2waI2zwRuVDVCh
W3ApkqrV9eRhxr6qIo1PmOllrfNpTo2xBj+RDeYuQVvOBXgpIvwuhgLxuZ7zEiX5VLnkxkQsxKHV
4A4P3LJveYUGy7zyG914wJTmviwFvthwyEzIlDqbl3w39Qmg4aky3P65dEpLPVmlI9XWs5CD8R3o
vT8lLoovrOyWHupdNCI0Smf50FN/Yes29BHBTn1kyU0G8tcimicxbuze62Q4lUmch93M0oJxw+OD
m8cza1yZDuYfO24JqbRiPycXj48aYXFNYex8Y0EbnGLmx1Qc96W9zWd61aHvJPVrX1Ba2vaNZhrX
9kAQazjPwKuCdknsX43IEN8aOSvdnT7o+lcaIpW784uCbOgZCTqiP4Qy2YGYlWrcNXzlyRaSvaV/
skiOk4EXa6N9k1RWuRzAQ+nmhTPUW2TDX9vgt/0ZhUnLoARKz/q8Szoqd6j0iIAtxfT5xOpWurTy
umQKGlxG8KVbKrLY2Fui4gcdEhY7j5pYtGqanvqBcsbGnhv2GhXVeBWkqC6MLbRN75Nq0tjfEDxq
G2FuFe6vTvOcaldm/vy5Uk1Thmbm8xX7eL95dvL8/8tZuz0+3WdIbmc7Yn/OyIxva/s4iGjcC6eD
JzdM1oXaw9ku8W0UGrBsvdHcATI6K7SJyheJjSfrqBdsEeyJ+G5X5snR86dLjfR/DMV5TNC+5iSN
6Ofs1I4udHLnNHaO0UTbIyD9hEJl7yGbFzYb+o/v3j8HoxwF0onj2DtVnWylgVmvdI6cns0wG0m2
0lTHYiFAO/4PQ3FVqG8coGvnXSOl08tV9eAcPZNYD9S3+qYQADVZXpILFbZ/HEHge9NUYZpT8j5X
0DWt1a2IEPsI3C9/BjpgHAyU9BibkK9iWwHu+PG1nRUK1ukhzFU0KBwURuZ58CafwdwFXyeOc6G+
sXnaQkh51mjk9kP2Z5o5k/krfuV/GRT+1JrRgoLqrOYydb5XIMsTx0j3kut26eU2GSx/m4Fx3I6x
xt421YnLGyP7kqbpHy+dYJLSZhUUyeBsnx6a/MXoFalF4jjlzBNn6DuYEe5y4QLfT861eumsKlXo
phCNT0eREn868tLlWEXrbsdt9e9rNSZM+H5ceA/eXxBwUQ6rbAkQ1/EQT4eCmFrlU6rNiBo5NNnA
ynfeIL9+/MD+cT2Q06jFuitDhL+eDqKWtGjM3h6OSPOh2Da+SRWz8T/3g9VekEKeN8KZkZCfadAi
Y6DJxpCnY0W6nTeq8cajzIbkKopr46oqWvtHVw/a1dxr852rYjc00YBvPT/2D4Xtj09+mY/HAavL
gdaf+M8vCffWQ8KLpAMa9nmpOEb/Jg0VdccS7ziGes34Vjna+KkRmM5g1yxXNK+L6yL3xH+eSHSk
qPM7UM09BB3nT9eoYmtQjTyysVzpCe14xSaJJJRFb/YfP+P3EwnNLoO8dReRoa5L0191u6bCJGF4
o33UZ5N9PxIF0MDxpbX0HG/P47WpTQuWUrrwNIHOXsDexwzetLz7foEwJo6bNISdMwSUR+cdZS7z
SMEeJ1Tjmi9OJ6OtH+HktZexvtL9EdedAUiXg7sRZDMMqURM6fM8WcRvKpXsBJ6N/dIYTVA5KdZW
R2hbQ4cu/d+fC4HcJtJ2yrroNs6ugmJ0muhWah/7ztGfG2PkKDpkGHGqFRT+8YNZJ/xf255VQr8K
mFibaf7izj57+QyrJZBhliBXFqcOhRcbj20/sH+ny7237aXAN1dM04VA67PpAIgdeQ39dBrqEC6d
c53YDCNZVJqfHfj2uduRbngo/OhSxvQ/RnlzCLB80XMlyPN00rkimefcdPuDXk0GmmdOVQfEIcCP
Pr6H5+XHt2mHmhDsswC+SFP5dKCpLXrXB9B2TBDq44dvI70Pl84yh6vIlMlPmY4rBN2NgARYdfHZ
4oxjhPaiuLuVK8cMX6WfUGDl8/yHDhHOwI9/4dmdWH8ghfq1X0gxm8Pt2VPGA59lC6WDoz2SANlY
RL5Wyq4O/30Uj94khR+UxCiaTm9DU1Kl9NbPX5708YbiPI7XcrykMXx/LcImU57vOz2VVZlyOko2
N16HSNg6dtL7gYKADm9VWQhBPr6Y918ltn4wKVENU7lFg3I6zNL5hnSW2DrWWa8/cX6BDdmI9NCO
tbn9eKh/XRHNY/7rsGGnWXQ6lK0VM8VPjjToA+RRZIbaIVa6lLb4rwsSyIWhhcOs997Wzr+W4K6R
XipLaR5LoxS3mRHNd0IR7YJoabwg8VjvzV+LCtMNTRf7ZkR7tDMY7vSChtQsJ+VHBgqdKfHwXdfu
zp6t+WDbyXCbN5FqqB81kG6GvhouzPV/XCcGFeY6+nl2YeeOAHQ6g5nUnHwImWhvKlCGG5IY1JUz
4nX8+MH9a6hVjM2RkaLHuw21nvc2Rheb61wop1lGFwUysSl35mBDPx7qH3OELa3HaOv/aVye3lK3
NaduaWLziAQ9g4QHtaHRgNp9PMo/LogAYpITeLtW0dVZm7eIWrBLs20d42osdlxcFM5SlxszxUj/
8VD/uCCG8vm5NBhIAjmb9KY2eu7Idu2oTEyvLMv4eUGA7T4e5V8XRMuaoymXxFHu7LbZZdx0flUw
6fE43FKNWoJhasYH1vJL/cKzL+k66fmQ8Q5zQmWNPT9dVYkPFCUfzOPoTNl9SsEYDKYuJus4O2V8
8O1ufk5rqekXJuE/xyUpA10nz43RT2eGXiw5naHOPFZN8r2jOh5okqSr2f9l26oLdOk9/Q/3dE1R
W9dFTlhnA84QLXw3ykw+Jj6NLD+lTYWWfdtM+X8fidm4nqXWeU9q6+mlyWkscPqnFrT10bhvhU9W
TO2On6kK/kd5ls9hH8A4HUQkQ64v3oD9f62O7hR5qFL4QsLamBEVL/2n3l+0Cwvju2e1joLQl3eL
cVBgnV6Q12ntoAomfVKZEElc1TZ3A7jGrbArC3ImzQ7BaTwpvn/8yM5dCOy1eAkovq+Hf47E+tmd
NMzCLQk0qI+DlK4MSBVInjxRyWfNbrpxm4veo9wqoZcMuojhJ+jEkV17iQTcM1QdvoGPf9A6R06+
EBQgsG7hlOHYQeXo7L2sWeR0fxmxnLfFEtZtlT5NM8iGj0dZb+f5KIhWsIKiEqGHuT6Ovx6qNkcQ
zNRUHwsLeJ9GafOg5jqCGJQ9F9msX1hs/nFRfAbwpJIfyqHqXHvnqVkuwl7K4zAkOCQba9wVbXQp
6fbdHEKiyUYORYJNGcCyTh/lxzcIiNO7bzXlTnZSpJGu2iu+m6f3yHNKIwNwnRzaQVhf+qikS5Lo
+vh7lDnAkQ4qHdIlB0sjnZJ+CErbl31Y0hC4gx2qfZvY2TxPuEH/iNkB/qdDnusIap/maMunCtJs
Ymli01QVXIWksg3iSoSkD9QkxkgE06Jbn3pVA1zM06p/8CWNqrCdCkAuS6QTRKe3VXNl1Q4uMQho
lPZBDppxUKQJCKNpJoiB2MicGrwfJzCBY1A90bZbsHwHRHuon7PbU1ZPey3Tt3U1Rm0IC72jUUn3
8WczNCoiRGOJrK1v2JIkwjJB9eBrkfEqiMDKt2SRNF/iAmtLCIpQF4GMCutbPQAMSVMFw6mzBm+X
Fh6IlmlS4qFBgAlfoZ8H0kpyXaBHMLSCdBEi66bMWtTDjMoDLabnJeCbVRHDVhpjGhjSteUjplov
IZYC+kSA4rC0Qsgy4rjYVCz2KumSh2pEsrBho5fcAm2si20x9eylTJoYL2UOiSyXHv94xA4T532C
WrqIMDYOFKbDJVft42LgFg4SmCvVhra9S4t6bK1PrasVDay0FnSunnXNY99XWHg0I5u/Lkk93ItE
s92tlmWkvXWxEn7Q2E7zWgPsvU8i8vuIsE1HY1u6M30TCBgEElNxQV5B85Ha+KKWIgoGwEUHoIwT
+ILBhvYn4iJME23+ZGXLCoIa+dEbjy1+x3FJuN/92JU0p3H5zCSglLCMyg4twYatRXGjQUFKIA1G
7uPsauaz1XiUaPJ+GL/6k1DZ1hsm83tuZ8XvaEDpsOlTEf+IbbDTNPezCbRkDplp00hXWx0PNb9W
YjZmbFbMDOjx4B6xsRkatzXJv8RyMV5N0I49mHhsqVukHvIzJ5WBOekwpcMGJIR9xBRcv9YwjpJN
pqeQZiNOegcCRbwXYS3jNZgwuYLexoUkcI5TPsBg3wZOrE95FEyFMZZ7p/OKOcibOaJG62sxZQlf
X5hVdqvIfc068xfH6DnddnSde/6lFVCYgtEwaOE17dUQLSBylGjK69nqajOsDcv76S19ew8FLb2r
ZZFOFDPmXFDwwKe87RXyc1DRVfJVj30YQiZMYiKa4uEe3HP7FT0BKsapgBMMI22c+UXVbDdBvBjq
t5stfnKtmhriXzfF+ZGmGDBMzlkObTVpzX5IxkpMaIkuXmofctVmNvXpj1EnJUFhA805usgrLr50
tB5VHl+sb5rvL7/MLGpfqz7t7lMzk88l33EiNrWs+p7XOakCLbZnkFbt3IZxOrtffTzhK4gSwVFY
aF3ZEZKbZL/dPI7tfW3rpXlNDPzyNYarktJbshGZ1HOFEiIefO8FnKxWbp2l8Y5OTZv4sJBY/pIW
Hc1kHdh7HliUZ+7U4syvU2XR6kdV1L6MOXAx0oJsuFlG2t7WlVjyrW11+mdlOnqypSm6PIq0JQZY
N2knbY2pAxLbxkv12uNtSEJXaDkk5Cmm71wNiITCxlnxF6rtykDvpkTAU0SfdHQLD68i5IrO2thD
6fLLIzXIwJHEWIIq7xtaiWMKyk7lvUu7D7vnzN8r77PJjAZklIq+C2mgDHCTDBiWqjLqg7X4kKmw
qBcCTH9t3dPchaGaIk4QRHlzPdexm3ovZq3zLaA9RzlB2V5Jqr0OGimEguuWWxmv+QGLXOqjTwoC
sDgtb41D7dhcxbK0yWtsYbAO7AhXbmgI9hwh1fq2Cb0ywVBtWpX5xWxa/vBoEN698GubJXzs4i7w
9Ij3O0mqhajUlqVatHPys+1T/WXyclITFj+NP/mxLrK90rT12WiTWnVsdm9t2iX2Z+CkfQtdtsyq
aNug4DS/xE0OoRZHqPO1nRAoHGjLtHrg69L5qnm8GoFPDWlFNXvVn64vonkr+KQlqIQ6ke7UYqBM
oJNdffewb123JfnCm5G0gvJoqwWuC5iGZdxoRlNUh67u6pfCdFOmHtCF7/VEhELojD2SwszwB7F3
y8IQAeqO5TZzYMIr2dUpzBzDXgnpY7qRYqEzmdD2dkA4av3PDskJfL1eCIJjhfYjwzqYBnMsnIMT
IxYL1ZRlvwdd4yWkWxBXG1uHZ3lAmRP/nse0hboJjpOAaC2jiQdEwQrQHNEKzfOi00KlV/I7igIu
YkCwFm8oXBpGCHtSk9fSnaHyGInsmyeSAxzzQL3V0jZ2o5Vy0yt+IBSoqShCu+o6d6/NEqsvmpAF
4Z1nt5+pmxUGLnxoLsQwKKmDFJ5ROIW1tHPzyOmHlHDHhbkb1soY9SdnMlJ56PMlzzc5HMvX2UDN
C/484cHqsSU5iQ+a9jUrs97a64UEd0Ceak7VFlARv3uso4dUIF9Q8+D+tmU1/44EqK+gb8VMolbh
9mbo0RSOggXRThtSWUm9ADxq8pWihnlvNu78jR+hvmGcUA+53eZ/EBT4v+VUMNEGGvXXxJTyQ7Ta
q7ejM0+smEXyXUMw8ceYPJIkhn7tKU9pqrkbbc6i31PU5895bYl71Ive/TLOkLF4DDo5oI09Hdyx
Q2ZBGZJKg9/BttjUWu7T0EoskW5QXCK2G7RO9wKqI9aPthpVCm607x5ZpXR3W0tnRJfU0Kjdtuk8
5JtejsvrQD2t36OXljXO/67yg7KvUONENpTH/ehk0KyzKWlAEbU+eEBb5eYtr3A0begvgFOl6ate
iVN3kv1kYD8JF3w1z/oQZ+AxvEUaYWa7zV0rivRHFsX8ysKwIoR6ZpuDYqTxMmIXnlInUHz8v2g+
MkB4axTenBH8UjjHFmSyoUPCs2NxKR6yvpxuKtsaX7oBMSCXofw0mMqO+9mlPegfC/waVLHSi3S+
82QZT5O5WCEssD5jH7i+LTTy2CqCxALsrNKeCDCv6OP7tiV+IYB969x5zP0kyEFAAnktcraaukRj
tmFLSLyfOVq+3Ch3hIas+lXVs6pvHodpyrEROaL2AlRE6Z+RI4N+ZOs6XXtt0s4HT/Yv+hy/pJkd
pwGbFM5+o56pfc+G86kvHcKHI4FoJ5g9Ud/mFqTAgGnmfmoFqE4Eimbqbqi96ePG9ganDTGSWlG4
GHN6CyvCooA4jguIZ+CBIwkObTR9wfuY/ACBp3+Ctl3/kpombzW2ra+GD6z6IGfQEpuiRiIU1nCi
AF2pJapDh9c2g2Wl8VTTsiw6yKukPx/6wuS3u35jvzrRYj7FaMW7XWs38irLlHMr+c6RP7O03i0B
OgY6xjxTMApHa2B/j1In2o1pMpZoQDL/22LAr77q8pqnZXl8QTdy1GS7oQ5lTNf+QvTvpgM7in5X
S7RXBdUw9F2KvqKGvn7VcvCVmxZC9fSsOfHyaI3xgELDNqFJkgFkw9XlgbywWQAB3MQ9ULfeMnmG
sxP3n1Pdki+RntTk7DZ+T39nGZpP9gCnP7Rl6xKU0wrEmuOENC6c2469HrFIZN+MmZ2126bIFg+J
h58cZiPKbpAuAsAaUlTLYenq2UsuTO27jaCKLS/7Omblz7oyHsfKh0qmzGvSVL631nRoMwWYoeMv
cTNvYqUx3ZOoD4Tb3TWCQCbb2zrI7dWg7RQOp2eYw/jOl1ElAE7ajm9yW0w/MaW85c58z8eu2yZo
a9kE8ndF7z8KdgKfMz0zvyNRLatgien77sas9u41BEpB3cbeLaQAse1kv83derPkwz0pG1WAEFUg
lYLmuaVagWIta6+ayX1M7cLZEJiym2DZhmXEOxeiBOcQpYkbhD9XcHi3ejUgBI7KW8vF6dxFOWx4
RLk20vDQWGHWkWt/NvsWESjQ/B8G7N2tO1fxU6klLkc2d7qq0k6/A2zq3xmjOxiEHaRXyq+vMhdi
vJba7t2ojePGyi0SDLrS/+rZ6KGa6MmiELBJ22i58f0of1BJBaS6/UmUejrM0/1kOrcZIrB2SQ+S
9XH1m9MDhYKi/5xYEkU8fp6W/GdkIgrFALNF3Rq2oMzcttsiRAwI7zgSB3sYy+mz6y4bMhIf9PgT
GtJNlsW/Yk6JeX7UDaJ6gnZ6AiS6kUvRIIiSQHndp45tomaSLJgTBwImYaI+HqsqTCwLzOczJeVN
5qTfluXalbCDoOIHtVbEOw1dQ8DxY5PMC4jAm1GHzDSAqN7SHl025Ke0QcMjoDYq2QvMw53nzlQl
jdjdqRKy8FLl1xp84e1gNK+u4mih0Ty6ceHffOWLz5uAIJsoZCNrODc7RqL2ooBq6TjAn6LhUCXL
xuabJv2aj0Bb3GV586uz8q0XjcD55GDfgQK+KRP1mhblslGaK7cO1q69P7QPJbFLT3qTmtdy7PVf
Y6uGIyI5b+MsyRDmk7+pZqPepq43hGIS9w5Wp02p4S7JiofEsbTrLmvgvZbWd4MNa5igzA6amgwh
DgGfMJf3n/W2819clxQ0inkbA/bsduFMHoqu+ETc597jOxsWxqKCsUt/rPG013E7A8T1uoMDb8+0
sgfFyoBYcQpmQu9BCf1SZvpktV9Ko331xmU3WMZV44E2JVbdV8beTr2HFlt7ocfPurdEyPjwQUiH
Uwyrgg/gY9No/qHs+UcNugAiqpT3I0+s7z6A+KSwvlpUPYmFBu8SOEkMF2Dk/Igo81nN2PFoDIuy
eTbt+MXtm/h3nO0Kll7TgS5e5BGxAwpqbFHd01hE+l5/i7VG3SLXnh/tKnGvjVxUgdMbIe/vPndc
StM5m3XRHzsDuK1R9iqIZNM+WDWyZNMth6vGrQ4s0CgQilxf4HXakOVn7/9IO4/tyJHtXL+Lxhfn
wgTcQJNMIA3JKpZ3E6yqaha893j6+4HdR4uJxE2I0kTSOVR3ZAQiduzY+zdPPOmIL7rq4CrtO3nU
HHQSn50oMIJvikMeND+i0Ea7ENCczsvReyBTzv8SoWH/1SEY/5GTj5GEDFoV1t83jyf4YbC1N4nm
I+WN8JEk+6jdGjnys2KK5WRPcdQNI8D/pPkYgJhvB1XsNaCEg5n/yEQdHpogLaN9aU3vuNYOWmq9
FWF/qkjpW0B7Ye0POz3L1LMZDKVjW4PyZ7CncGf3NoyX8hD0/SN75deYf64y6iCl9KnwEzL/SnzG
PPvRlzwT7FQxyLOa/r0YzkMkPG5LmQZDq7TGnaLl2p0tfrDPJwfYPDZQkA07bmrKOLAn3pdJhJxp
RaEFHclGuVPL2rCdIowwY7E0wFElUghe6o+dY6ca/i9INGr0YKJyOGBkcYrSKjO5aRSbDFhuqLfI
1Bz2ImmpjvkdKdSBqzY5mwjjIUVeSrJ8tjxiMFJXQfTBlockfSPXkSp9FEkFS2wHFNaQvxPWanOP
JqImnaskT+rHICmbrzlQXBZ0KGrjLeXCSDr0aabWn8YswFckmIry3FLBSFwIQzCKcw/0/5H2nA8W
l/8ih0VqBv3viuYJtIJaZmMmtg7GOisKROQQOreyzz1fovqlWcWoccFiASvaPvwl1GLEHcAMCOSU
yxC/nSz0wqMYYAYmDzW4cSvrejCa7dAHxzrQiuwQx1X+BD0W3X9wUuoJLI9CFQWM/VPWG1x5TYOM
w7HLiuaLmpbhLzvTwq8aWv/mLiq7nuoL1elvKCebH7gG4Ev0nch/UldRtT0llcHYxZT3PzUywP19
n5V+h+ZoWXBf4JMr9kLgvIQrH98MWJUYzwlmZZUjtznWLhRDEV+N+7j6GARWg65JELi8/PvkrNZ2
y/u2zBEgwzkBFWtE5OL+oBJ7fntmXfKvngYJcocy6AqHrC4+oskevm0NQ3d9uSCIpdHwtqSccbDl
ovyuQmQqTqKH7HAIagl4OKh+6vpSQ5656yZO4F5DRhanNfBQlHanrn+Hc134GyQ2jJIRjXVemZYS
1Nz4YU2y27bZd6n2ydonMZ+BcbIKnCkaA8vrprWhHWhhB0J20spfZoUNA/wky4z5NCk5rF0mMuXk
WgIXS7OBshP7n1syVtriC1dC8mSOIZjhSi1BvStoGL+ZTET+EMBGd/4JaVKDwpmuze6VUFhgyrXD
76SJA2UXjwmlFN9Ii3d4jgc5yk54YXF/zX4Nul15n5Iq6b8rY+Z5jtoZ6l+poEyxjzxtLPdjnmAd
g6OVrJxCuUE/N8+T+EM9mW98Sq4/ozbr20ctmco7Wze8gXvSGolctRlTpw4ppRL9wpCCtKdJT5gm
Jd+1eNQelEAbcKQaZPIzq4oLxa0Kz6jhQxjThzAdpY9dFdpYJ/UCUyv6paG5K8xQ+Wq0k/nR9rIy
O6hK0r1PPLDPODRh6KAGRvG5wDfjo46LUIOyd0lypjV+gQVcPc2oSi+BYiHD4DripdUnG22V6z6H
JQBKz0Q7lb7KsnWLnpFel7HXnMUgYfQxZu3jJIx6Y5TrnhWvInB6aCXMkgFIGF52JpJwHDEOqOTz
KBVKdyR1N97bUf6tArrgQpFT8B02vJNa2NpHsH7JXU8l7qBlurfR17lqIsMVBz2k0UMDuUYf7fKH
RJmVkxknQHQr/G12XTRQNMykon+Y9GDLefu6Z2XMGFKQUfT7VWvZRh6CRIlj1PfOBeW8Y8Mz7nPP
FeKOhs7JL3Tj00YLaO7pXzbJ+Jp8TDBzs7DnEi+rtOwvnrMt3ni2V/9WamH8RDDv2UIxQTadF5id
O9jUjBSGu0jvjzYnZ+fnyCUeb/+Wq41FPwuNvhmPhromDdfLhW7LvjPLyNPPaicKhhnqY45n52uR
ByBtZMzFQSeD1YKteDmKUoU4ZulorRdj3R3tLE4e7Iy21O25XLXp5lFUBJdA6JoGUhyXo/RWUmpR
6E1nrzSUtybPvlNpaN1nAzgRzy2/PWgetqu3B13ZqTARAewiE4huzlL4AmCXDnHTnM4YAtMo40aj
eYTgB9CRaeNQrHyrGYeloccKPfSK2h6HUlVprTWdBzWdnpSm0N76lqg3dsTaKiL2isAbR2/GlV2u
ouVRLKvQoj/jzaE9wqk0il3SdcGhbar8kGo8JWUfds7tZXyGo16cCSY0K4iA55OBVSyxUnpQjpVU
Yf1IxypASNEbyTCNJlb/ohqLk9CICAYa5+M0fNa1fvw6UjU15mcRYu5pXWsDLYl+TqPlWDyolS9R
zC1lepS1MtOubv/alTUCQAMYA0VIngtLlMRgmZVsDz148J6KlyjRlM2bxKkmqXHkcADAWQCBvT3m
VZSiyT2rooEd5fPLS+JHmMAEzOkKnwM6bLUaxvg2RPTlguhbRvv39mBrEyRRmqWbiVCGtYCTlVaJ
GRSYqHOmjQjc5X6HIlsphY3bm4H8IYN59wnvN+Xn7WFXDhMgfuQrYUEjA7BEdQbCxvuATPCMPVp8
7+mgJ7KU1wFy+FsE9pWhALqgOIdwzwxtnFfgBVABq0lAm6U6nIWdVS7eXPCiNd9sz2mWxRtYkLWx
OLOmRcAHirJEklm4x6OpX0xnuxHFd1UfaaRqFJPwkhjtDZzvyjZBABidHwD+CC3ZiyBIDh+IWm8J
grlh4DNEguzKVhrf+XxOiySOMt7tj7YSlqBQo8vIhTZLyy5GrLmmB3mOgLGXl4dMJDKlllT7cHuU
tQCBXBZQSpXIB75kgQ7tpByYucLEYoQWf0/s3kdYUrTamyBXv0pGJ79JQ2jCIGKz9zimSfc0d42f
QwoKcadq4fDgeeHgtojS1/ivRv6RvvO48aXX1gLdO7J/WDjAXxY/ssZ6qaiENJ0FwDSnnurcadqm
3QgFa6PMwroswgyTXUrD9P5oD11lj2dvstRjGtIlKRV/C1u8tmttRI9ADBpoElkLLHeQKo2HC8d0
Hs1Jwg5A9IeRjgzPfsAlzx/3VaL7/18p/QvB/ZvS/PN4/6XNj3r8P+PPUvcX/8F9lr1/3z5V44en
uk2afwvPz/+f/90//iOe/2ksEM//nbcZ6gofnnw4fv/xz5/Of/3nf8zgnv/78l//z9/+1tw/hFny
M/tr+Q/8rbivKf9CCQJQFlrKfAN1/gB/K+6r8r+e9xeCMORsIB7YIP9W3Jf/BfcQcuAMO+efVviH
6rxtAnTs7X+h9AR30EJXUFORwPxfCO4j9W9w6g1gErPyFyfpMn5qZFqBTSPHNQa6xHifWf1dY/jB
ZxsY2/nForz7Owt4qbi/AEwxFttPh74AcI11ULTLsSLQKnHTYGUKclz8arHFA7iXGmQJWHdRqJQy
jCKg7dDYyZJ4g8C0Ojg6nnM4BXa81IiRhd9EmGrA6hVSiG0tYIHKxrpadF7uVClDN5aX3oFAHTaO
+XPC+iIn+nvewPup3HB1cAgv502qRQEh1wI65uG4j7CbccdqxCYnL/q3Q18A3jAGkeHUVYJTSrGc
8WNTPat5bOAd2PNavv0dlu/Dv38Qui8zyxBw6JI3JinYciu+Fbi08buHROT46EZ6c2JLTgdvKvM/
qa0CNLPktkaXIY5xp4rt9xZ49Q1BpCUBZP4pEJNRNn6GxCJvd7k2Ezr/CF4j8NyMUvQmynDGBtFU
2mdQH+imtlKQvpP6GlyXJMr8u5200x/q9LTywDRA7DHlsXowAkB6DroI1iZBZfHGe/591kyWAJY/
n7gFrpuSKsxEg1SNcmT4QcjdgOvZNO4BGNHnyYL6iDxIda+BcDnUZFZO6ef1Ri6w9r2AlVOVFFAX
52BxuUiWFOhw4q3IDYBCP6KYLBxtqpK3SD5I4Flm+VLdR0hi9Kv4IQ5ilHgGeI4/TSPZkklc3CbP
62HP1EaQ++ycK3Y0lgF2RhXLpRms/lUlAjNSukjHxq+84+1tukiBlkPpi1kXXuD5NA9jV5XLutuN
lLjvSsnzfujpOL5rE8U83B5wcR/PA86rS6g24JKYSxJqCOgSGB9Nbhyi5X2NGO29AF28EQXn076I
BhwU2DEmBSBC+yK3QBpLlSDys6P6wnMa4GYEPX1EVd5ELcjSf5qxMP++mLkn/ad8JfI+U3uuB53Z
7HMIIu+63EERksEhbazINdIkPbRpPL6LaoJhmkjND1G2UPSKAes4IdvoBE2w/3rU1wBnyea7OM3V
o9JE0IXU1tY/T91Q5xsh6XpbEQBQ/oPGOoujLYl7xClQoi2AzDpv1GNWFpYzgLBDBFBsmTZcbytE
5cHGo3jF/wKpcLkU2HU16NiL+Svr2B0WYIk8ftgnv0SEZjJNf0Ooem1qAtgx4u5IM1yp5qdDPtXw
HyI3Fk1wyEpDP3qtPJyNQrbd2xt4bSgE3dEkY2fNFaHLqeHPTRTN/YR2BeJnoioSIAdBchj6YUtB
/hnWf7mjeACRt1okKPPTcnGpYW1uhnJQcjpje9D3qZDGu7zrBwrTiWcBeilG3GNbX3ur5NX40Mai
eIMmXOB4tWf/AebVfg1bYb9Du6f/ltRq4aKRMhguYA9tox56feI4cNDdYAhD0yR4XS6L2eNtJHte
jIW4kh/6BqkRpfWTw8zsdGSjkQ9NpvYbz6n1QVkgChrUzEwSuJcPU6glWMBlY+yGdV5jBo5M7nvQ
idapkqbsTzGaAegUTfr1+h2AmuG/R7UW57y01EkBgo5lOm/U+9Ci/B0kxkmaQBjfHuk6WLKoPFDn
uiMF3ivxTGOMMYBmfloeCS5BW7yJxGRt6FquBK7LYRbL2OtFWCnU/93YK3GfK1Hi9VH1Oym+rLgW
/bJmX5poCI2I9H4tdE+fduEw0M0zRRzcyUFcvpcQSHJy3OQe9H40391ehrVoYuC7ibIGdWfq3Jef
uQPaBnwpj0FuJvFJA3bmFmjnfmwDO/8KcMo73R5vJWFiQagKzKKlACy1xWbOaVgaE0VXdwIw+gug
jfw0dmYxq+80urHva7v/1nRB9g7vtVl2W7TDOVCoQe8SO57wnlW9GZuB3eLOCAWV8du/b209bILC
fHYsCgmLENQDfUaVv0OYqG0wrgQOLIE0KqUvBNv4PjPG/NXX6VyOhr1FaKX0sczr277RzN4cUsyz
FZqKvHZVTC7N+Gtj8n9B/kYbBCl2+/3tec77bhH+FMhAqkKdC3bT8lVN30zpx7RJ3ZhNt7Ok0XPL
Qc0PMpTNR13hKT/RHdgrGk3z3DeVjW2wEukZnrfEc1gTyyRCLccyRUs+dVUrCxwYNZghFsgKIjk1
bASytaEQWWHHPcu4L5lXek5enKDQ5tZmLjl13tX3UVPj5lf0gLlur+pK0FQgAnGdUIayKB9eniaz
BbDQIsuGugC6ClamWIc4EbozIUrhKKE3HNu2fyUXlTuBgwsJXeg6cp4oN14O2mnASTqkhtygaoMP
tWd6Dj6N4z3GuVvGA/PuX+wanM1YSzTGASiLRbRAiMJXetX3Xa/FUhtQMsI4ido6eoAqVcIrxwFa
mp6nIP5ze2HXBtbnAcl7MPfTF2GU7dp7hHLJUQ1/+JbQlv6WwZw+aiRBu7pt8Z63rPjznP1uPaFW
IgKZAuV1SlyITMiL5U2EqATiaL4rCTt4TEr/z1SHxgFdumwXYUawkQOtDcdoFDWIBqTyiyXmmU1j
yVMkx0/s4I2PPNjXeJqKL2WQJR8UjOk3VnZ1PBhryBfwwueuv9w9gNlKDYS25BTYC6P7p6DTJ8gu
YbsErpw2G2/B6w9Jl5zjAS+P8iSVjMvhIlOnht92gQvCNJlfv80d0kCJOyWIjktB9Q7Pl49ZoG8Z
oTyz9i+3LgMDt6W1SoXYXvIgwxRL7Raojlsrkdo5RpK2j/FQGMMRcpH9PtcAXriDz6neWZaE5Wdc
S2N8X5jGcDYjUsB9rcvBvQp6F+/5QK7+SnKvyh1az/YXM9Lsx9afAGKgA4FB8eg347gLygzWGBwb
+d3Y2/WAxVmCL3voa/IPpfAiCzjsaLlKYftbChgriQciCQbQW9qCqonx8+VCV6LV1WwCLFM2gKeS
YsAV3RSFkwxD5MQWjI1uajpkWuXE6cAh89+h7SblIgF2UiogEtPxPpAUDKVVaauvs1IR4Lexx+cm
Er0Pc/Hr1LCPwt4OQrdA7wAe2KR+yEH372Oq7icZ24sdhgqwWRJb7NW+b49jO6BzGhtbFonXtwNE
dITFYEDOlmrLh2WqKaMI4IW5htKbe1S0s32TT/457QqxceetfRJDnauhTJmi/DLXQqMmAeum+HCt
OqneKaNW3XVaYTphHALrsdUm+qzXg4wSJ8ii3xK6XKBOhx5YpDFZd0bZlPtkSuVDh6TQIfKxvX/1
/UWBl2oqJhVQhhELu9w03VQACGiQUE4iPkteqqCxg7B6KPTCclW0wgBTVVu5wPWlOVeVWRWycYxT
F7TW/+NDQJZF7/luO3A2KZkVwSmWbSA1iJDG3/pn/13IqRsF1TluLwLCxbCLuG4gVTpIQUyQi/ro
nFhaRUkuGw+3L661ydHbI7dTuDF5qF2uqC/UHJVJwk6Ya8YZFlW1b+O+AyYb6PsKV253GOjA3R50
abRCSmCznZGLhpNM3W95+NUpmBIlF4GrZICskwy9Rw3yhINu0QTRNuTtOKf2cSaIBTmNYioa5tZ2
nzfLcoGJO5SJEJ3DhHFxxu3C4+Ey/4g8TLVHIQb/ZPpJ9daAA/ueT9t9NaG13cF7gzcd+uk5p7P8
0MeZdIcfrfpG10eIGbdX5jrttbl0UCwk4casY3m7KgYvzMqkcEQiXrj1UGX3km32h5Be+q6Iiuah
iVLcQ8LegrgTbJmWrpTSGV+jmqsJLkFq15fboVUGv4NgzC1klPWh44F9SG1bf7CRm9xPkjrc52MP
5cRXkuhXbRnam2yqUXIG1yYoMAC1uL0ea+EP30/yDEAW1PQW2QaUs7IrqypwGz8cERdp+wOSQV8s
X98KLasrz658rkyimrLYDbzwUDGVBw5CHOunsRLie0cl7VjYYz1AXYq9vdz22knJlOCt1w3q99sz
XUk86BKB/VGxn6HjvpyphsFSkJB4JILq31h6T1qWtZ+Gqm9PZhHgRm+EGBdUlf/z9sBrcYZ2Mb0T
1B8UnjyXnzzF8NKEHcTAMh5AGUpesM6pgN8eZV6+5WGj12sRu+nSWUs1LyOnXWXN/kVtkcluiO7V
Pqj1CiMV0/+kIYy7UdhYi2uzTNIsuIawhDz//QVuQcK6CU0hxptCdbzTp0rWdplXytGuKG3pM7lN
cpBB61cbB3htXINV1AwcPCg/L1YT3Wc4TFB3XSUf4UWq5q9AGuVHow//aNjIz0irP7dXdm3jcDmh
QUK5kHEXETyQTM/ySfndSiC6aE9lQ44K9cvp6AZ9VYywo8mV2O/qFD7oxmzXjieSkkwXZRlggYv7
GP5DFpvAXV0rylKnTbGuheQQnDQkbzYiwdoGejnU4jrMsmRIuxaTCclKEd01qtmuVIGjj6j/AfCS
sbFhVz8kTxmUOsk4zCUYhSKLFNpKGbpeQh6MN7P1pvCAWbf4Ke3DWPawB8Dt4/a3XFtPhqI3QurJ
FlqEX1HXde/Bv3Yn4dPJrLBV9sG5HXijv1Ll6PkKJqwSUzVARAh2Xh6QuMWxjbSJxiAltoOK2OMB
c4rIvT2h557O8tyjQ0VtGOn+uQ6wGKaJy0awhK6ZhtXdqFbegc41DTQpBACOdc9Dh6DDd/BcxQdT
5Cg5l0Xzpymn9gjlqkR12YSP2xWaG0sK/SnVCx1MBnoX5ZZiIwSvffJZXsrk8QdifolRNKc0jpuk
jNzJksO9VGbQYSpdcys5tPZdkU9HkRrax40Vmh+wixUCGgAeE/gYxZnlA3eEHgIwDQ5EqtrZg6q2
X/EAn76MngTtamSHQ85KTpUSxHtras7gw/uNJvHKvGlVAxrAcw59y+fH0MtYWTdYFGb0z9Uwa12B
8jqK0VV4sjVJ4EdthkfEJ4aNxV57YlGkQUOJ1i+mlEur2FrDaiKoeG0g/1YdA0SNc6czYdRRfm3o
TnXxYVJE+kZpGuigStaPuwmp9UNIq1Z7fRzjtyDfPGtNsgiLy7cVajqkvvAxxPDlgyB2P5rdM0ti
7DbaVfOGX35uHXwGhTDahFemWL6fqHYyznYaTayIu9Rrgu8aEuqKW9JjOWZ+ED/h4IA4DXTCmcRR
VefbO27tc894JW7iuUe3FFdFFMNvhjYPXFpP4j5rc+3cG214TnzlTynpEISDrj3cHnMlelMVY9ok
3FiQLiEaCvw4KQpiujVKGB+1CNMNKWytsykbyakt4uDL7fFWLkVE1QB+0XKee/qLi8kchFdkesZ4
4BdcH0cCQLIK5Ayn/t0WYniIISFs3BgrwZu7ggNEWYwkegmVtHVpiIaMVgqXMXYdotePiSaHBw1L
mPe3p3e1nDxYQDjPfpQ64rzLodB8ySde8TEGN6KdX2j1Uc6JlpmQJEfy5HJjateHdVbFQkKOBNGG
o7tM37C9gI+UYCcdiLZG6a/XXU+yk2yHp0j5McQQ6NyAHnV9o1MOcZvln4LITl2UhZKN87MydRrZ
Koa2tIVoOC6Oat3rZSc3VKlyeSr2Qq4zt0wOPc2qvEoPt5d5vgMvzuo8a2geM7qXUpA1f/EXgTEq
iVq+zFip7KGAoRj4W+CyU2hbKNvVSYFfeh4ID7j57y8G8puYQo/cSA4emRbFOSitUqajzKPAWApG
I97fntj1tcwLh63KJn3WIFzKKeYyohwjPVvIbBWqLpUFI66vwjcg44InSH/wzdRI3A/yMHwHN9Y8
imAQ32Hz6Qe/7tSDmdnDrvBD/1SWVva9RH3nIc6l/Akmdrux2a/O8vxbSYhoh9MJAkx+uTi2PyS2
V4SSAy41u1MlLfg1dXL7XUEzZ9oX0Me/I9JVuFYFMez2Ol0d6XnoZ9cFovWMqb0cWk8h3WWo4zpy
04woc5fqp1qy9UNlR1v34cpeA21IRqZibEV/b7EFhsmOjV7AWsr70cfzOhr2VNnDL7cntDYK3azn
Xh48DH2RYE5en4O4iSTH8lQkcKayvW+LYqs3vzIKTSYaMKpG3odW9OWyoeCqoXU6es6QCu0e6xh7
p3b6VgFnbZTnqhWv9llhcjGXEJkmvk3vObbfWKeslKKD1WXVxrtjZQvwtOJ9DNaeJvRSbVeCuE8N
q5l7VmF6xt1EO3Q6CiRV0W4ZtV4NRTkc/OLc5UCkk9f45bIZhYlcEdbkyCsMlTsIuJ9xgG12FaX+
79v74OpM4f9JzY8wylODltliKDh9cp34PUNVkXJXKQJhuljHi4sLYF8HdfA4evqntG9eqeOKtg/v
YoyGSXVnZMtS+LBqkKKKgEU6fWyFj0nmwbYtWsvFBdfayHNWlhP/ZGhjLCulxiXcrPBlH+96xXZ0
eQAw03Q5Tmu8jO9bO0IU9NULSn+Pxh/QPUR7l7CBzjBKnJoQBkBsr6n2ZWQN9xUkDR46dW3+bFEs
+Kr7cbRvRYKo3O3B12ZK2Ui2yBDpHC2xIrGnZUWqQLCvGutH6FG0TP105IyDT7k90sq+oUJEpZhQ
hdHDMhZjjiV6AhRg0EE12l3dDCNid03wQSDqYiG+GIg7bJ2yr75XRN9vj702S1hrgEAoBvJYmf/+
4pIMdahMdgcfPUl5AKSVif9k1+iOpgRbeL6r0IKlBGAyEP0wRqkiaJdDeQBPtSzxkMrsbeWMxFp3
10pGvTGhq1t/bjEBO9WoMEDoWlKVIPj7fQrYwyHRz+6MZPT3w6hlb0FrqSd/qI3Xb5NZhxcU8Wzj
qS6ReUgzAMyrVAvKJL7TZgASk265dLLzQt+4Z9amBuIelBxd4mukHNYcaiAjpIyumGzfNXmUniKa
tckux2lDdUTfdOHp9vZ4hrdfZGssJ2q5NE+pE81cpcuP1mYUx2aQoIMCiwkZdswx1UwgX7v56Hcf
UsXoERNMRsQ+Ss2aVRQl606yp9n8KBaubeR4ztVy+Pn271rZtvwspF45L7D2lqG2kyqtZv4WF3uQ
/ZC54jvHRwsBS/th2kBLrYwFBmBed2rJkLYWzXLM3bwRZRpMneIc3EGO91Oapd4sx6Yebk9rJRI8
o/5mV+xZs32Rh1eB6flp46GhXnfpIYiUdnYyV/K9JWcx+jBV9wUJkve1neZPt0denSTfEqwF+Cdi
7eI752pUWCOTnCKkdtAxK08FoN+dHnfl1p66Ks5Qg5tZsnw6HswwSi/HihFV0VXf4IimgCxLUSvn
SqT9Me7RVjesMj2MKLodSwEYUzUjTPpskb3+HsMmYlbt5faE1zivx4u4FyFzSNNTseCzA3vqpl7c
JZmiOIgki2+3l3btowKfoU7HOw9TlMV0/d7umzEsLUcVpvTYhaO1R3NBP3gCUVM5itCoqTGpQJQy
fjVCmZWGXQ59R5mPyZIoU6kNQDO7spAXKZ7SyeyPvsbINFqmjXLX2v4hl6fKClAI6Ogc/F+sJzon
5ei3jUXiYSdo6NFo7OL8l9H39saXu46CoACQ7ibXofdhLP2QcJkqUf+LLCdKARDmoZk5el8JxHCw
sGzGLtkY73pmjIdm9RxqSHiWqLXWyOOxqJDsa/r6qcK1EtGo8HEoxfDaOvVcr6PbgKjw3Mi9cjXm
vac3MP4dBSTMCSPMyclAajiluXWRrE2J8ElHjMMu02m4/FjZaGsDkrMGgBhFRRhY109+iYgedTHp
fzAp7iye/DBD8XpfbH5cWiNMTatZnTXhsQeIH3hjl+5xa2hffRPT5uOBxE7nPqaIczkrSFlzXRQf
R81DhTeuBV7VEvopHdq77u0jvbKAkAp4jaHjyitm+UoqpJKy8zTLoJX0E3Zt6ymnQs3yx3bU+1+3
x1rZ73PRjY7+PC0gaZfTQjkPezMrM2YhsG9AZ4fHzldaZ5K6jIa2pm9E5+ssDXQoWD/mNbcu9cXe
SPCRLTOlNxzbrD03kjus1MwkfG3BicDPp/obmcXJWkwKSQltpARtUH6gaZnW3ow5qWr0wJr8BByQ
XsbtVbyqzy4GXEwLSkzNd2QfKjFye4qQLJciR7mTmkm8DXstdGs7KzbWck6OLpMnwi7XC+wcOPNQ
Iy8/3TR43lDZrGWbpcYb20YbphFjcrKGIDwkFFP35TSYZ1hIAur32H+5Pee1nQMnmroHqYSsLlHG
PAPbMgqFgdjo5GF2hQYfwropXpRydwLzq2yAa9ZOBS4i4G7BMUJSWRR2+hxRykgbOYBypX+PvEYy
dlLZ63cWjhVb1b3VwWyIoOiYcASXZcSSB2qsIV7iDBmWAhI2DufEzEeUfJXotW1v9g5nAk8pML4z
wfXyM2Zmi3vqVBpOLyNCgAClOicMtSMnVvWBCzx6l5T5/+Cam+k388XDvUO59HLQxpe62oo4IeVY
x3hO56jNDX7N/6iUfddEW74ia+sJ/Av8IG1LytGLvSosYrMaMsmiSYtDh/ou2EchnW05D97f3pfX
he95QWfiFAVgqjPLGJNpqFZWIRtl9n8f9p3SoqNVIVB1J4A0vzXNUvo8VCRGMrANlM+qBslzQxyR
MtgCJa6FOzYPPwfwm0VScbnMvFdjr+uQtyyKMaJjqyMFZQbaRna0Fn1w43jGPfJsWQojSGUdgJbo
dCcxfcvhRRVja6B1O5GN3cHwdFSTw8zcuHqv884Z40h3mFYNyecSwyBKqwLmj9a9VgzpUUQqCPV+
MA4T6q57jAB7x4+77ozH9VawXQs880sCGVawaNT5Lxd1TLkbq1LTHd0K0sc4ykrByzGkbkOXuWt2
BlXGLQOvtQ/JE5WmL2+12WLocsxcjFJaa6OOMsnoIxaASgwu91sWI2un5OUo899fpLkeyOywCidK
fJncuqNUIwHR2dM+9LstcM/aUJTnARKQaKC8tbixeq1ETTJUdMrkGlgwzIr3Ab0BN8OWzN04kNcv
MhqX3PV8MbiWyMpcTmsaksS3Gll3KgOpXmf20bN2vu5Z3xAjzqJzFAdoPaAMlewRHKqQaOxBbvSW
Pzi3f8naV6QRBt9+FgogRbj8IWGmtbmiUELVNSgTXdOYb4LUmr7eHmXtXp5TRJqns/jU0gSlSj3P
t2XfcPKmUAUKQ4Z3D82uR9G5QXB4LxAs/jVkJdYkEb65d4ONo+VGBrQWEsgLZlI/FHtkoy5nyr2Y
FOiZG05iS5mTNcN0MMwOI3iAV8WxVpXwj27gf72RB60dTXBCf0saXIuEaJGeN75FOXwYkOytaCzt
lcAuqVx12nAoVA8ZxduLvTYi0LTZhJj7EwjI5USzXB1CI2wNJ8tl410tS/Kuz4njvmg9twmhfm4M
uLaHZlgxLDKd4POMk31xRhG69lB3bQyHZy5Wi8LP3/Zo+/y4Pa2144nvocELG/wy3/ByWmXiCxOh
eMMB1KjtE0Tp3S5J072Vx/an20OtrSAVSyyAZh9bEufLoTQVv/SuJ5AbgQcjV5ewhcN1BvFqEPzV
kI4bD6lrwCrh8+WAi0QuVwNlhH2mO00Zd/eKVdqO1iIKb7QWTjdlae+F3ccHGUf6Nxhn/7D6ynAN
28PVABOKjWts7ddwP1OIB0lDNdJYBCcDaa7MNnhsTWVW/ghByVZ7qSqkfh9KevqU41KQuIHhx1Cu
YiWV2MVh+oBshUQhAt2+4TROTf1qdAsNHtA9ZPVzDoqg3uVHyWutRWKX3H6E2ugODbXQpjIeMJwy
N6Lzyn6+GGlxgMpIqJ5RMZIiKV+LKs6OwyQZG0+Vle3MIKQoczuYCS1uGxyJcWZKBh5klZ6c0CQn
3UwQ/K/9cCvlWh0KfKMKyZhX9NLBbsInqGtbme+ZoUIa02W5K+Ly06QNxUbatXJwCPC0VpDrICIs
3199ZOcw56kImJVoDkmvmgcZ2NvJsjLhanoUbYy3EtOB49DiIM7RWl9KiLWRZBVaSuTpTUg3YW3O
Zk6ZfAoijAD2iO3Hn1GNAnn/6vhAoJtLqtxo3N6LDaL0doN0Oum0nk/WA/CW8R3lCR6X8eS9FZU+
bZzIleuTdiOt+7miAzNvEfoi1PIy4U88vZSop8aST65etQjxcCKyvZUheY9dlPWmD0W9D1A/2Rh/
dZlfjD9vsBcBPurapkC6lmXGsfik4jbjYk9g3TUVoH4NLPkej4UtEsFKNk1bF1YF2Qlth2XOYKFM
neEiZTpRXhenAF/zfZzL4AlKbABqr07OmoKeO1pNW36xa9MlJyKPJ9RwAcx/fzHdMSqqxCSsOJDD
gyM3kbfT2lDD+Smv3k5xWyJEjwrg7T21dkhJTyiY0f/kYy/CGwCOmEuaQxpZFAZ5LKROk2TRA4F0
S8FkfSh4YbgkUlBbmnamY5Vo3UjdczJ8GMid3qDPG8aHji6Ce3tWawGBasx/DbWIcqiyK52emCR+
E0tplZFywsZIwepXaDudROhwe7xr9tcMA2Cxnq9TqqCLLM/0A6mmdsfz0vOkp7I3xJ0dVzbi+bMj
gjcFabGXK3xA9tHYdfe5JsH7ikds0bqor1zE36uvsY+TrdZG00etl8xvt3/hyuXCtpKR9JwLNvAU
LzeXhRpygvyC6fip1z6QGf/u/bI83x5k5QtzrXCFP1ehqNlfDiIQfC/MvjUdr4ff5+lSdBxi/BCK
0NwiK19LDVAofTnWom4Sjs1g4/pnOsZYmfneriZTcSQjG39juFY/YRrWKI+QBvCtAmMffzf6GrXx
wi9jaR8HBkgxk/aC6aZDi6dHIRnVq2/af7R3qVNzAS4DiWlLcuuBinGMSGrueqka9kkVKm7Ql9aG
hsj1x+V1wY0E5YmqDjn/5bpLLRr6VoS3Vyfp6ts+QsCzsKctcdDryEiVmaxhfu3PicoiPZWMRgsm
KeKhSpJ2sIYiP5ONUdeJMTiF9lhkn2o0jR2VjsNrcUQ8n3jBkX7RmqWVuDheVQNPhU6ejm8YN0Gt
qAXaRMjmj0h4vjogMhTNMsI/rzYeF5dr6ZXYQEZJqTsmBsNv4iCST5PXpnteMF9ee1oYiRfFTFmy
5kEvR5rx2FgL53w1W2oAT7ez4FJNWjso2kamf3218O8nPyJnIGO5IhLI+GYbauIJx/Sy6OTX4Xfi
WXPAzzEi44/7XVLGW+yF6xh8MaZYfLNylND0qBmz16XOkTEF2QO/L/fhgI1EGPfpxhzXDsGLOS63
5zTYTU8vh/HQs3On/8fZefXGjaRr+BcRYA63bHaQLFtyDjeE0zBnFtOvP095gQM1RTRhL2ZnLjy7
1VWs8IU3OPibRLHh7ZzqzVnxSstKO3nnWp1uaZ3FKEMLaP8wZofRa1zo14PtV9kyXRTbjc63N8nm
eNRq4LYR18Kwu94k45jbA7JMZhCruKNoc+eeXB0do6agghlZ3V7dYPOQ05akJkOMCRr7ejzRF3lC
nZSdkrnFCUV4BKjieXqEYx4fdF24B0Wx87PeGunO47E1U0nfJOaiA/YiM7HbLh271DMDK+ujS5ti
12IrPbZ6k9reabPy9fbCvqTRMknKvuT2aN4jQyx/z7Nwq2kHvQFibgV6rIR3wG2q+9DCNTFNR5Sp
rFwcQzQPfd5u5YdrlF+0TN0r/W1NGdCqJMzYUv1sdW/zks6thsle0NdOdmwwpo38xFWsuw4BCvTx
sz2Yz8sHmjkjuc2+pfj8QuJf1N6IPQqaJaLj5C8unO/erudjG1bfby/v5tQYjGqQlB9ap0hNjodD
U1PLQFisPqpDgs+Ug9CXsKf8VaXp0c7u2eg1MBp5uktlE1XldfRs6O00VsiocG9LaFY0qKeisFNq
qUL3cTOv73Ilsg/aPJqPCJ51Z6zj1YNhZ97OA7J11/JS0TGGCwVAS95Tz/aVDji0p9toEVE7ISlo
xN96VQuGRgJ8GljdF9g7iHjfXvDt/SyLu65s+QNPvh43z0SeRbrg27a9RyG57fR3o2Xkdz1lkp+G
UJRf1ozOQu4k5pPuhOI8jcqwV5Tb3GGgGyQ1DsWFNRPXTlBJX6KauqOXiUtRZfHXMBfvo3zRTrcn
vDmSLC+AinVhM6xuKhiqVANCwpGid4134Sy8B2Eq3R2mcsbO2m4NRVAvTyjlRrrl10vbqNiNKypD
6bM5XzDXMw64A7anOcn3XurNoeTtC0iUQH3Nq49qxezGhFspJQs7xDCrv2CGmQahPSQ/by+g3IjX
XWsoDLSriT0AviAlfT2rPO/ddrE0M4Ar1X7XRcL7YsZ7VNCNiwBZHdCuwEElRmm1di2m1JqgJx/g
NNkebdE6X7EEGh4UW3/Xi2jemdTG+iEHJZG8ENKo2K6Gw8F5GjA1NIN8riGE4YMVcAzd70qF8dBO
PWZzLEggAHolMnt90iGcjmZRJmwLeCBwlnXnvrfMH3iSZR9vf6qNV5n3mPSNBF0iE1efqi/pHzoO
sVQuasM8CcuI3tpalAHRFAtWwWOBQ1OSeco93N5xZ/dv3Swm8GxZleUz0sy93iidlel1NxMTjKqT
nsbUbF93SW8Giqv0H/IsR1LBSTtMoLiX7st0qI8Q07PPt5dga7HloWAXoZuEyMr1j5iqcHbbiWi5
V3BwPDR6Ut+nLiQTUAh1t3O3bG1aqbX6v+oeddLrwWhM6+MfQ2I18wiz8POs/NEa+1MrhiELrKVR
5n/YTM+HlFvg2bMxxfPg9nNnBZ459HedVky498XuY6gle/KYm7sJhh9SuXjKEv5cD2VMlYqxlbSC
rkrEVEm3mvMET+lo4emk+BS6s4/h5LSfFHvUdsKurbFRMnBlg0g+2Ktp0uEYq4YLI6iKRMO3EbWU
SNeKg4fj9ZHa5ngUUfE9iep855Nu7R82D08TfVaqa971pKelXwbqs2ZQto56dpI494ccv7Bqmpfj
329VaaDC7SMpyfZqfUsT1ZPFphxtV/2v0smsp8LOpRFvbu1MamufmhrFdUJ1fGFftMCobaOAV9kB
3sVtMHSD+TRMLSzGWZWKO86P2xPbCrJAyNDoh+dN63Zd4JmADqeYZdmB24Tx95xr7y5uUuvVFOrl
D49i7YcZll6gVBDOEmW03hYzreOsSrqdrupG+Qf2LdehLPnLya+ug8QbdGG3xJcu2YKvtMr8UFfA
15dW+1rXS01p3k5eNWYb3ZUhoE5PLXAute2aGmeGQliU0xC1jD1sorwYVm8qVyRsBEhIgOvWRLSw
snBDHHm+MwW1FQ8KYaDiW+13ETHDMEFOQ4JyT4J74yG/GnR1W9U5sochNV7J1RkOlaN35xDk+c4z
sLXXJIoHzyO+PhWt6wNUhF6YjHg5B0mtfxJOYp2XHpyApaYPWoj73+2tJo/jeiGpV8hKOANS3rke
bVb0EYqcZgdqWGm+mkS63xb2+CbRhuISqfV0jNIRU+GY2t8YFsnT7eG3bgvMiUBl/OF6rMHAlpcO
DvgZUFl4j6MKnGCQ2+rRwUri8vwvQwGDADJO3LKOIhaUvjpTgnTrKp4uiKmXRzL+5jHVzL3gfPMT
wiqh4uQRxq7xWFaY1QWao/Syx4SGThnpj40YtQChPuSj6moPq7O5is/GW21M5BvrDr8kMKa1kp8W
2CcHUrjl6OHWvvN8bk6NzrmUXaLjuM5+XHdOpo6CXhAhAvKKOkU+4fpY55Gfl83w2jKTv5YeReuA
YhpMPK4hKDNy8s8ebBvPlzDuKfnD7XYOhUh0vwntxffS8K+p1Kuh5OSfDdV0XiKYEkiHZbT9RMMN
uWvKYaeKvHXkKDDRfaeKTFVkdcC7btDalAMVGIrXSZl5F6+xUPPusQRXz1ZMAJjXXviqSpb6u+5N
3bLzDTd/gARDyjqvNHO7nmYXhnOHuL0dICTijn6aAbgwhsH7XVQm7qAl5x2rNYxDlSgPNDfZEwbY
2q5YcNAM4ylFk2f1plQmusgEePKGE+Xse3VdjJhAu8b7aUnS8HD73G/OVjKNWG3ULNaHEeooTvAh
o+kdPqZOiBHlgrQmnpiIVtlJUiDVqEQPTq3Zrxdr2uvVbAVidAooddO3oiC02lO0A7VSWFznmhcX
qa+O5Ve86pX3mhX2J33k42ZD3R9afM92LrzNfIIGJ2GLQ/IE/vz6O09OJ9R2AinkYbX0czCn/kQh
vrq41eBdGlTUcKrG7VmWOsCmQvmgmlLvdTO2Hk1pcsCX5pvjpXT9Iwylgxg/01ymhvXY5CH6mFG4
b2eydS/Rh0TzVYpaQC+9HiZP0QpJVfDoltr9Z+addorrOvWn3OyPVCr2OPebs/rzkACPpFez3sJl
7iZhDzqyM9v0gK1sf28v817pZWvrygiAWhvEboLB60kpUedlkyDxbfRoMg5K386v2xydy9OMGFri
dx0uwUcOOnqrpMhaFAgnn/4BzcjzDN6dJg0SQEh6XP8MRIGxPdGotIXaEn1RpTPfgKH9vVI5eVBF
k4PRiKhPqlsZvlnk1cWoRbiDhd/6vs9/w/rSxGw7yTrQm8lMp1lZ4vZB6wr9kgkt8/FEcy+3b42t
D8wN5UBpg6f0gq2MMa5pOxElY7Oqxktl9frFw6Tg/e1Rtm5CSg1o+UKzYZzVCR1jqpY0HK1gxG3j
Z9g3ZuG7RY59nTeEwx6uZesqwqyUWjwsG1SNVmuoCaefy4X4VcFsEJap5en3Nf628cGNDWyYei2B
VlDafRr5PQLSexXbzdkSNyBPymWAhuH1PjLbcciVDv/23hrdU41R+mUBswSdYRp38ha5cOuwlm0p
6UTEXyDKrofKxtkuF3o3wWKpReRrWe8dHGUugx4s5zFBmTXI5mKPQ7E56p/OsE5/5cWmaUpEiwrZ
uc3svLqr7OxDBevsrCLK8EoZkQ8sI07q328hinAUgnlc5P13PdPKJBn9UxyLq0m8biN1+agNSX+B
cbrrGbV1KGRAS9nd0KSv4/VY1DanMXJQHMvbtDpVyOq8HrUq2jl6W9tUZmxgoaSm7XpGQ96aAkFh
Cx9O3fjPKrtyDFrE589zUpoBvMLkvkd7DbhQPu4wU7Z2KFctIHv+y8FbPdamiPTYgvgWTCIe7ro4
1/2Q1biP2mhPfmR7KCgMREBobK3FpjytAbcXUQZGS644zk7/vZvC4YgwQr8TAG2MRD6JbRTa/bzE
60umHSc8pTLwno5IzANaMeH9MLpW7pu2MM5/vRvRXaf7DROY4uH6iukibZjwArGDfo6SoDc1BZFW
d34dZ2SXt4faeBEYCowTW4Q+25qLa5sQooyUGklUCeV3ituDb+h6/E20jQOottgDqG48xtLImvsT
zVvCKrltnyUHjjZmiWpzpWiVWyqPY6GoH+oQmTQ/H7t6vE+TOndPk9uasBYXJ/eVaZy/3J7zxgH8
Y41EJRx0CBnY9W9w88ggWKbyI0w7/Th4Yjl20DR/3x5la8NQ2IfeSWGFlsLqvcftuMCWMyS40UJc
8vox+dkIpfJDwpCdXGhrKHhC1B3IlbnDVouaV16H+eBkBq4XtxfDbeynMiKysdVddbfNoXgRXNRz
6WKtK1mzSnV5giAWOEO9HCMvjO8yAZVbOFGyE6xsfCbZp8B1XR4E0FPXn8m2WwGdFF+hAavSU5zk
zjlxqGrc/kwbB4BgjKufDpZU/VmlcaZwgZTI14YUuT9quqg/u8NY/PSU7oerJ/2P28NtrJ/U5ODe
RwufSa0+Ves6eVhRWkXZpKsf8UpCh9cT41HXxr1AZWv9kByRrSw8s7Q1DInHp8dgnOZS0uraxW0G
cWyizNxZv+1RTJi5HjEJ+ej1VwqbrK9p4ZpEAlV5ISTRH1yYc5d/WDZeRiAeUA5IA69Hybwet7WG
fkqEy9pJSYaF7H5QXw9O+v3vR4L4wiXP84w4/mo+pdriW13QvCo703yjlrN+meY4OWQ2Hc7bQ23c
hbb0mKcgbkM7XHsRYqtML6cjkiy1XMNquTZ8LVTiixI7Xwwlj00fPxX10ooJeWGrI569Pf7WXkRd
EHkd7mLZmr5eVGIsiFcl0Tk8YPUMhfNjZVaULmNjmT/dHmprlzAGFqwQhagergqkalhmRYFkQGA2
bSfF5mekJRpPz3emtLWkz8fRr6eU1frYQITjNM+d+Opgb4l7utvAcEzzU+Ms/XkoausYK1XoT2O3
Z+2xuaIy1wGhTN15fZn0aW2Pfcedv4xl/qDjY/HeUZfZt0Ltw+0F3RoJC00ZRsI9eSFXNy0LXZNE
pwEnsuyCFa73Lu7I0hHNtXfWdCMeZz7IhBBLSuif/LbPnuzJm9wq7+j1oTiR//KEqd5bvZp9jwA0
3KNuVryxJmP4hwNPU4L+rUeDwlo3wDpgEnmKnGYwp5nhxz1NkaEM+4sH0iC4vZTyyl1lOfJ9kZUV
hB/Zoqv5GVrdLgZMyaafSGayUPTnpKryV7HhhKe2t+onFOOV/zw12yvrbD0+vG40hgBVQT1eDd3q
ej0ocUxvM9OhMlY0fLANz3zeCOPYqWW7E1huTZUwj1qGJKHBLr6eqpLY/WwTnAPa1627AWUfX5/C
NiiNqJO9Rd2verzfk7gXx9uLvHUBQG6kCyJ12tDfvR55gI/QLBy9gPGagzdNceGrXtns3N5bwxDL
ylodBbcXal5NYaZJUcu+e1aY3yv8Fc51rs07kcnWiSBkkJqsdCeY0fVk2hgiSRSiR7aYzVNVZNa5
7grl7NRKCVrbqg9pqFQ7B2JzZtJLXgKKkeyRf/7sFPa10elmwszoCubBqMM+Hxbv1+2vtDUxHiP0
3tB4px63/kqVEnt0klCV0VVaLtjB+4h0dgfi885P8qL2RZX8pXe7FKGQj59E+0K8fyHgi/C1Wqmz
Av3BEmLwnVStX7VTMu2gsjcWkGEknJiQH0Tham5JHGEdnVOvx5tA+V3PVv5Rq529bvrmKHSNwX1z
nYBZuP5McWHQlMhg7ju1rVzsSJlTvxHC3NmBG+8cOt7SrY+qGnCy1WTMYqjUVNCGs5zUfFNqyo8Q
LV9k6437HETWY98O39QJfwd9cPfqMxtPD5qO9JKkbD1ShKspajWgiCKMpPha5L0quwZFWTOzJ7/V
JtPZeXw2B0OOV/K6eIPWndUGterWTGSbp5i9JzXsnaNuFbSLVVFX0/H29t8cjNXk68HUJQK8/nhD
F0UzGEsnqJr6N5dj8x7vUcwOlmSPXbS1TWCzMh+2JECh1Uhmp5RII4T0M4qmPaFJMi7+jGfXXk9z
QykPCC1FJknU5eJYky3yUaV21/Cx1BbFynrW44ehLrtjMjvDJa/g7wX5uBhBYyd4LE5DpD8NCPSf
Emrz0aEd8wYypI2Kd3B7qTc3MFhiCilYvVBSuF5qDcV/ZREwfHSe1m9ZG4t7UuRa+M0kwhPr4XpI
06BF5zeGmiUHOyvqZif+3vrclBhB2chKLnT3699QpQ1096wFbkEi8Bpqv3hIW3s6taO+G2tv3Kzg
8NFNAZdJXWwda2uJFQqDggZV29i9q/pKOc+WaA82W+4zaoHTQY+S7h/2Mzm6BKERyb/Q2lBTu3OU
AlBh1tnzJ33EudbTcvGtIKH5h3NKPZoKnIt3G1Cp67VsATnnqEdzKeioc/uhHjr/ZXpelGfRtKp5
ur17to4PAr0QWqWBDmCE69EGLDPSKGL3xICzs6fcrVGrNhtn/geaBgknWgwAiNgg6xtBIP+ikEHB
EVvqR6fV3J8N8j7/3Z6N/LWrABSXM3hKaA/K+vNqNlFve20Ycsep1IJfIWWvPYXQAQ9xoguMw6dk
L0va2vgmdUVZf6BWs9a5wr858gANIn7gtfbJKIDRpVkvTqIM9+THN4eihENgTQOU+sD1l6I1PWg4
acDgVjAd63oju7RDMxwrN95DM21dKTSo/3+o1XE2WtOp2sZD1M2An9Db9Cnsqf/a46aJovPk+eOi
LcfYbHu/SJ16p1eytSUB66GFBh6QC3eVTFd9aukW7a7A7EzrbQbj5FSMRb8TBW4tJ7kYoRKlSz6h
vGaeRYFTTg49pmArsjlqL3M4Y7sORPEBOfHxdHtXbj4dkIolie5PSrv6dGlUgZlvIlBFjRZad21O
FnvQ1aH1fAVRTmRXm4j7eYooH7+xlwjnFKw1qsa3Z1v7CqJ/OutlM/4ae1Opdn7c1mrDaQcMAK+J
DGr1rTtITLlmyLq/WdQf5wqMByDffwDNYDJPCQ2ok8wPjevVjuI6dDMN5rxotfDomN33Sm2US6Qt
/3J9SkokgSMIJMrj1yMRkU/WqAONRH8YKwu7aBE4yFUNY9KMGtKOIsDmLqJUp2kIa5GVyT9/tov0
oZxqLZOyc1YTf/MoE17SXNU/ZGFu75Smt949KXdC5QABAqRVr4dS4VXEfSFRMjBJjzoZb1C6I/Vp
fY780Rmne8WOlY+3t678P11fqDxEMIfJJiRS7XpQbS5jEyINZ7Ht44fJqh2fq7Uu/cbr1KDuhj1U
3OaARCMkTn8gIqsFDTFYcItqQtMOM3UEQDTvR+NA7Bk6I/4cV8Zeg2hzVf8oH7Mz5LjXE0QgR/Fm
lQ5bhIHhm9zorY+aUojTsBg5midNoh56RO/2osnNU/ds2NWNYMFs7fFs4oYdVf3QJnlNI6zeI/Vt
LyZvE3AXmhrrun9h2IoeSyGHkkSDjNPS8K+10Jg+QG3B4ozcEP3z2ztm60RItWztT87GjXK9oFmb
dQMoH1qWsWm/6ebCOEaj6bzOXDfZiTq3FhEsKLQAAiV6s6uhIhWDkYn2U2CJJIv9QgXH5aOVsJun
bW0S6lqYLhG/QgZaDTTTbSq1An57N1S4fFR2v5xCbWzq46SXGK3nnnv0RNN/ub2UW8+wAwaWkAbA
FBnq9VIKMD1RRm4VxFBZzqnb99+XNgWLESfGK8tQ7JMNbuKApnwL79X0di6cLdQ3XWfuNniZ1Ete
ZOBVro0LCBw6jA2ydhBsqicrxqrPx2Vda4N2GcaH3qxxRTfFCPByBBo/+rVwTWRC3Kba61FvfQdA
6FxHMsjDZu56QVDK5uPmMtqqcuMBPHd0ImXOAq9Xy9RfnEYLUAWqdtZhc1SwG/yHGxCQ6fWosOyH
UfQElamhyopiZfxOsyl9hYDj8qZKKL9Br9yTFt1cfN4VKXWnSmLj6uPTicJVCk29IAbxdUKlrTt0
ZRs/of7iHGKww189MHoPJY8dPhCqTawQJp/dDvmt27tw65RJ+hE7AciVuQ4QdCe2B1x2WPQhDs/k
CkjUqcZeBrk9CtR7NIQpp66ZTsqUA90VpPH2uKR3hj7mD3ZqKTuXk7xW18+ZFLRhD9EwB9Nx/Smn
VDGMVuYH3ph3VF1s+5xO2XQeU32564VT+VWI9L2d1ur59ipuqFzJFjkkKnITIHrrtNURGkq0deYy
aiaedFdRD2FezJ/Qgx/FUYHtLc5ZZui1P1ju+ICzaYaGm/zgxWQ9mY2W7sFuNxeDjgciZyrSmGsB
wipskHXoHIfYJZx/GJOqJ4C9XBxa9Bpp23tTi9DAaQ3zAUnSPY2hraeJPJDSKFVsevuro4xTsGZE
i/Q6CAuRvlHqLg/iUlceIzNrhq9qHJl78906xzKr0FUqONIu8vrjE1slVjcy3zEMPeu13jvOWx2/
QvWtPjX6Uzb37bGzGmMnndmYKQB/LixAt5KgK3f+sxCR63FO4ZShnO5o6WOuc3y1pSh+da3yebGG
cme4jUcDNwPSUfwxNKkMfD3cnFVZQwGKfSYM+ymfWwyFIJZ+s8PSmA/z4JmvUKzRPnil9IhflD19
6a3pUpr5QzRgm691Oue8jRQ9N13Zig1rXxmQLfAzCqjfllZ4MqRyl187Z0tGoatjTfaNxIWUN7Ne
nK22mBFcaXsnmLo6/tQ1g352xix6gn1j/0oyUfiz3deVn1jKD2M2+gBpfn3nmtw4TfwGwDiI+YLu
Xne7OzvFXWGaqXg65XJu7RptAfhol3BxCt+2od7BRneKU9YW6c6tthFykb7R04c3Q5K1VsAQhWUD
lGbouUjmd01fu59grrp32uK5/+0stdytL5Ya7DQdDdmvWQNkCoOSR4y4STB4dfqGMMD77eC9Oh28
WMdiNkw1vSIayNo3zhgptT+rpaqfkojf55dq2lXHhKYSgopdEXPVtXq99yG2fyE7gdIBD+e6c2wr
Ii5EliDDGzpzjuVNXzxQPTYut1diaxjKZRIRwl94FVyfs8aqCrVK2HNaGMdVMCcVaLkmX/L3t8fZ
Ok+sNggv0AWkmavowxJV2nsGumTAvbLooIm0+aB2euj3JCvoukTvbo+3OS+oLSg4YFrEfXk9L83I
ytl1CaoTdy6/gDZQfzm22MO6bM5KAp8AGzOntfp1V5emOjuoOBXLMr4xq5SeBxLcQaM4/VvkKvaO
yMbdjzaBybmkzAFsYnX3Vy49vzSdnKAehZIfVDQ3ypNhxX10iBdRROdKA7x+xAw6/nx7PTdHpk5N
PuvIv60eOrt2rdnryB1cJUs/zGYYfeCtYGPqtc27X2hUDCtlDm6PuvUK0OeR0jH0AV8UC4eGIFxJ
CdrrwTMEwKile11nevQIgQ/WrZYaSnNKEiP+HbeJFx9ovc7/UIlBlhrYgZThBd+2WnN70UqEvqmZ
m53W0GxSy+irV2be7JtTs8eq2dpQlLGAAIGUxURhdUw6zxIEcYRXfR5nJ/w2Mz+05+ahjMIfCwn9
zvpufVXUvSg0EzrRfVq9sq4xjjpNXReOq/GwhEZ7KYX6aM1lc/ZmQOutaPbwnttDkusiB0A+sCau
hLliFxQI8Q5CXgx809jAhu/dGZXGxftW2WnxCockaweBvDWqVAUCUsGyclavrwM9d7F9i1W6Swbl
iUKJlaNiRf1dtKTeDxs3kwO+ULuiLltf89mo62DZRlIYMTO6EsrcqU8eCmCnqVDnb3Np1uqB0GfU
fSF06hh2Yr9RdGGeGnQbA60fFxthJlCOdqwaH1nG7n2UVvMbTAT6p9tnbOumRFtLOh1hB8ibf700
hjJHXUUTIoinaDlXXhm+6cRUn2+PsvW4o9stD7PLU7NOjNo5VDOLHlCAAwII5qI0D2pmqwExXH/6
+6FgY1BhpL1GXVx+lWeRqqbi0uT1RKqaN2AmraSmn1IBOyM+leycn621A6IgkY4Imr5wzihsgrQy
c4H0pnl2wo5KOeW6M+xs3q21kwSsP8BNEATyVzyb0JRmGGIbsspWzL8B5EUXvV2+UQveg5RsDUQ6
SVSlS4vhtcterWqizhvQakpL4yzMjPFglug5ZRHR/l9/JEyKYCPQsiNtWre4yiVL80FCHStIoa9Q
xM+OOrjzA1TFdiek3ZgVMR7hDUtI5rLWMzD1zITDDnh+SZIQXXqRnSpK6z8W9OP/YSgycjBxNCFo
E6y+VDSgGjBC5CXKceozhf346CSoGnSptlfx3erGkP9JHo7EriCEc70ryINiLUtrJ8hTtTpreqMc
Euwlj/MQCb+kxnyYMqc5du4w++EcQacrtOYcL1Ppx6qY77rSyncQNRv3HQ0vXEylBDjN39VzMrtl
3uol01dF0gS9PcDAqjTiY91ODtYo/lZyll4UH5RrnXMOgWY9nks7Tc0NLz3qS6x+n4qsCyYzT982
iemUft43+Te2XvGXV9mfUW2M78DXAy39U/J6dhxFW1VW6tKUaax8vOffyy95jZOq14j47u9OiRyK
4B9GrybJims+pNpJ4H2D17cC4z0IozT5pCttc27JBneGWr+Qf4ZCJUeqfrCZ1gkvBtp52yUWs3Lj
0tcpe54ilQ4Nwi7m4zJm1Rmenfnu9vzWG2Y9qDy6z5bSoRWr0KCgv+Wo9b3dR9qhTvLqvhIiuXeH
fk9pdHOS1BWAPIIve2EbbMZdH2dhnB/NqXpdFKN2rkR8dszCPoeVh02b51Y7T8TWkDSAgXOTy/EP
+efPpjjos2o33pgc5zGhol9QmAdXauH1bA5W7FdoC5yT1o3/8n6VK2tqGiUUWFfwTVaPoJ2pkeLp
c3Lsy04ch5Yas+I5/UMvrF+3v+H6ev3fSBxB+a7Lmuf1BJW00tEMUJOjqi/WJSWvRiMTZZK6Uvao
15tDURtBVgPrRWok10PpImwHp+mSI0q00aMVlfkdppvzZR6M4XR7VvKmfl4gkJJYFDLodZN2UOtc
fTaRYh/cL056pHxfPpGkVw9mvytf/XL/s2qoLksnPWSH1zodQEoxgVjCErkCTE3UUZxsV3iHqFJ/
NHOypwMnX4TrOUkguqxmodcoUYLXy9dpS4mQIBh3p4yLc7PAq6oj5dESWYMj7DBeOg+XVjqI4dkw
p3nnbXx5EIBiSL8UakvSfXz1Nsa4Uwlt6rtjFoaWn3vDfE9pvHpveqInyWm6Q1l57dvbn/HljuGJ
RHmX1QU8/iJhdrPUMUsXPQhbC4dDlqEGAGobCeX+rxkpCKrS3wIbxHiIEnirzTmFXjwo3lAcAV6B
Wk0hPYZ+1JVe5UOkTXfwnus63Z/RPOiwEobAaKuslC8VZ3ab8dyHRnM/6uhALmFUHTAi9YLCLd/h
k2zcxc60Uy/aGpeDJ4uUwE2AC1zvobItEFjQi/xopIXzelDz9HG0ac1Go/I+LvT+XKZUzvSZrfzX
XxJpSOYLcZ/uzbpQlai06VjY/Bi17XinDdlypztCYC/i5upes2hzlkAFZM+S8tG6rtMbEzjTbsqP
3YJNqAIbvvOdrlBPmZgfs2ZsPpQefibZYO8pIGxsWDqCEp1JY4eHavVdzWnQ9VbBKqC21CSYisE4
N+Ey3ZWtWuxsoc2hsHp1QEX8uYCuPyX4JG7RpJMr6hr3syLKo6W00aPZ1HtySFvrSXuEYBXmMcH4
+uZpUi9PlSo/Zi4y9pVrd+daGapjF+rap8Go9fOsWyLI9GGPNkKH7+U8CaJQZJFe8LKGs7p4umHs
oiycqKTS6hwMH+UzDahJDbjF72Kt6L+JUA3jQ2hMM5cQu6EJRNRUKAROqR5EtOYn3+iXyfabVGne
a0ruhKSURoOq3jjiiagIuzmUYZPXvlMZ9n+twvuLHJwZ/cCIC7MJx5u8Ak9mr4F55NEy8WvT6UFF
ArAbD3My87LoRZwwThJP40XUS1kTX/bGtyHPmuJuGkJ3DPReGP1B1PybDJQpRPJFKkx/bGu896ys
6A5FHelfEqoIbdD38fzGTtooPYtIKN+s2fIuJQY0na9NSeKeI2Z9RDjTdA89LHf9EBVR3B1NebcE
HgDAAPseVCn4wdpFWCzhndpVUeE3qGGH/kixqvK7ITTRU4zN/9IsidpDn1JJ9mNkFBs2ra7Fvtso
uADlibq8GpJYQXy0SFMVyeJ0LBBkgJ/hz5WmJGckEvP3uIYOqGxHkXNGexf4YefW3i9TV7qfTdFm
0VHS8e5F2jvmq7pxE8ywdHsYMfxShrusNhrtjTvb6gPFhdF4FaPm+olsQH87LMn4vSyS/CsZdPvd
HBOU/XE9UD0fiZzswatQbEAz2arKA9L/9nfNIak4tI47Rie1Jb/oNHV+5Jlp6zOPc/JW7RSshPDl
ay6mM83kyn1i54dBH1B1HBoSZ1+tBDHfUrTKz0YpUwFvqQ71gGB+uWtqI299b26N+qAIVX/qjVE3
kW4I8/HQ58JwjpPhlEpARdClumpOIOo7KzdcH1Xt/pMWd+Ebbc76JGhrs/+SxsqEEI+XOdHBnYb8
dUOe8ltPiQL9pHZxZxzCJPuhijHODk01GcZrXUQpSIAoL2vfcrNSBEhVFJ8B9IXVYfZwvm+7qK+D
uiiqu8EobdNX1LBO/HoR5cd8iNTG75pw6g9obPAlohzhSR+WgvnbJDjrfcpVauvbIpo+2xBDw/uC
wX6OnmMUB8rVlK2p+xINOAjg/RjnaHmVoRb+C74or1jmgbE9FkWajbhJ2aQmhiOqp84zFMfvVK9V
/cju41OnUKH109AS/+mLYfyKVW+8H1ELy8+qsugfeqegA6xUpd2xJqFKZAqyA8gFjB2WNUrmg1Pn
XkQpTkk6VNfRIESStNCS06wOZXUoKCEUhxJ30PktSkqLfczHyC6QhMXKuc1HHBhMRVG/RyP255Ae
NPduNHRcsvU6y34ODZBBfy4KBf7YEP0IPWV+j/CJsRzMdJo1TLk886Hrurk6GJmbmD9VJ/Gcpzkb
lmMNXmgITKfpR18z66k5LOFipCX8sAod+jnV45ivEfIYldGQ9SchUKR7vfC/+2rWima+DfXJoCvR
9QmXRu+gyH436Fodv8fyo4l7v3KE9b0QdJFPtYO+xn85xOHIb42lV481sf2j0FKhlgczj0PzwI8I
q/tI0drMT5w+Ht9EmbYMfhGV44PTZgpyR3XV2RccI9r0i6WYU3aetBL73NZRMJEtinbAgUftOowP
w7D7MEymMZ+rNhKZPyqL9Rv4YfTajHM7NnxwGvMTHGWklJqxUyLMxMYJWXMnL7LvXp9QLMIOVKSP
8JNKt/Wrxom1d2i/Z91hsdPkYy00xfMdMxkyAEfaIFCegOxL+04ZB5Zl6qsgjnLD8N05npOzZwzi
s2VFoe07WeTC9V0UIjjefCc+Fai0aadlQUHgNFN+0x9mI0mL38OiReF7o43L7l0VVuZ7tPd4NnzP
7Ks3VqrryevezUbxK1dCrXzl0pWM3zjqlOtf+ijV3dfuUGdakCq68q6u4zrnQohM+5TEnZEj8j3p
xsGcszQ5d6qd/fZyRzz8H2fntSM3rrbrKxKgHE6lUnXudjvbJ8I4DKkcSMWr34/8Axvu6kIXZq2D
WQeeMYsUwxfe4M3lrJGb4ro5Bp03BddR0PaE9fkoe3gafbsljV/4fMTcUBTa/VlfOTKbi6NXdrk6
1Fkw/pZWbjoPs1/X/y5wybaD0YHo41JrRvuhqLfqU2csOrv1RWfCFvHz8H0wmladzqaqUZB2x/Zf
fwwaHHQ3uX4y9DhVyUgwmN9LnePiGfF7nMM2RsBh3NXqxK3pZ1OIglRv5NeV4VL9G0PBvbkJpe4c
N/fEP6ue2uIwNN62Hdyq6rrY1Kq036tdzvAdG7AvsXBzKqNPapPt9hgQiVEDQw1g+FKtlR1d+V3p
93ExuI6OB7hJwXtt2YbZJ74a6+zY4oexHKZ5bXH7VOWwqmPFZPqHTolMHMx8LHWNsaOanTgfRv+O
zibKjdG0BdExN2t4OZWxjFbiZAB+3DQUfa5/5c4mvmlUTVUimj4M0nb0nE9VYM7DfSHsENx+RD/5
Q24MfnFoXJ/OVZw3o6N0Gtpy3JakGCO1EZ2E2J0K2OxdbTjHCApAJNLMkkv0r+VU0nyqKsucvsAO
FzJF0zTrjwt4Ws85+k29hcdB+XOVIpfgD6mzhoYdKw3QMDjOtbX2X02xzZsRy1k65dFQxjQuj40L
+wXX86LsYldQRvtN0GhTO8/rbf7Rg+/pr8YSBuBH3zCHNVFdL7kV3W6zDnPQtOHBlFvJm+egZc6R
t1rnWIRj0MdRPQwdFhMKPbpgCzrze5SHRRtDpvSdBEn/LkrCIrCbhNurmWMR4rGWLJRnVbLQ/g4S
7G+5AbQJRGAvoej1XoM/qA/rlMknJO/qNZVjtsoHG1uXu8GoqgKRg766t6LSqK9rJFrMxJor8WMq
+IZJboZlBY5CyCwpcsSYU13pMYoHI/PWgxzraLkFpG4N8WaLeUuWalFfV4yjnyZc6cWhHoIlS8Ym
H804M8V8swjQoQdV5prLbbL1l3GS0Uh3wxdOXCx6fWom7RkknyaCFStX6udoxiQips1XPVmB5Mqt
YSrKg8VVUMbe6Nr5u9zUpDaWC+csLoXOI7ie1ujh6hBqGyti197qo1ZmWyIrPTf2cUWsfveqKwc8
IJx1fVJLMzh028c8j1vpLy7oBV1NAGcpEbAZt0k8ijwS8peqC73gvD1lZZN0VOWaxKtCAmKrqCFB
cyDC4li1i4dSbegp9wbjese+rhqImdeesnR3JYxM89vHgOeISv5QR/7Hvlv9viQEGlUWQWPu8Yhw
C6+JHnq3rfRDV0gXF/W2myM7toNtdcN4dQOj/0q42ndfgr5rs6esjgR3oEkcPyOX65VjdzfN9tbG
o71ofW1lfv0oQGKLQ9CXUt+4WajEcOAfRg5xT9Re6myNmg7T4Ism9Q0AYVhlhERnXA61G4vBEnWy
eBuOIWtUU0JfJjw1rncRUOMQrZUzvwfR7X6y+Nu2q20uPBEvhj0Mac056I62uYb/tP7WZTEEgTa4
7pVApJlUEhaXE2XZdDe7kfoYbJQ5UzcA6o47r6hNBMOUHp46XYF5XPyg9eJ807TGAi4IGeOLpLiJ
DL1GDwvhcxFLnpbpYA1Z/tNbgnDlvBTed3vOvD6Zg0g8K2IS+7BL0GDpYhZrvFYRSv+kN1LTBLEy
G9SFq+7Zf5lx5RQFOhORXbdPyona5QqdCwCZoXRLZIC1/S+tGiB1HTIz73N3Xr7puS4e8R6hTJyX
QADuy65yiT/6THjUM2ec3qSpRISOMo1sO5MZgsVW6ch0VYGLu3M3WZ+8UgZDrN21b9NhqponOgdq
TozKHaJEEba96xdbDnGxOZG+IgXrf22bru+iMQy766Wu5q9GE0UPxRrR3xsnDJaIHiz+C3+KVnWd
l8FRlY7x1LjNyBUsnfBmBB75qwRg2jyHNCOe2JjOQOIgEGWgqCMJ8aryFvxK9smtsWmOS7KJ91mZ
CfPg5kP7kWm58i6QaOnEPIXm02KskZU0hqUfIh/kIQGv2rI7v13cL4puWsFUslVfF6vfOgfleDPR
JybtXyDHceKdaFzdKzWAbrvpQ3RY46Xm+xzCNhueirUfgrgcCzFSGZtYbZO37s6cbfMnvob4so2Q
sH8AEbB/4U4btlerjoqHRfe8bOE4mfnuGCyclKPgfsUTSjfIvZgTpBzteVWSk/F48ZoX4xWHTm+x
JXLrJkQmmCoSnslH8AAVTO/FnOzEcYGVpqUzWfdtzh6NKdBmdVyoaqux58WX6TrC5rA5sNC+n3p2
YdySTxji6LeD/1OORhYk2zTUOfn0VpW8MAAKE8yIIvVIJAatTTTKs46KFwC4B02I33ptF4BPU1U0
V6VXZj/0NhbkCmPheKknkP+LW3ttnx3yXIzoXGnv6ZThrx8cFVrEm+gD3nW24u8uy9msYrZC4yfl
tlZXGzLXS9zksLPfj5Nl/gQj5o+J6IOyOdbewvkfSKULzm/uK94F3/pZBlEl4KRbBPll5jcWCb3X
znFL3XJJtF/Z1aEA4F/GVivzOZZLM7nYaRo+2bqaKLL68+x/3ozG3ZAnU/4/kxyHJeXZFoqHueqt
GP2oHlF3qGNl2ix9MaWjFzQ3Xd6itGc0U7bygSmz4NXpt0VsDQOWRr4r5PC4ZFX3WJtVoGPRdVH4
gKx0dY3Zr/MFMlM2xu2sWhVvInI+FFKbHdWefDvIan8bnNEGVmmaA2G9XVAXS5YxGN/7rrJlPPrS
LW6bHvpg7Beu+xGQGCKDqiuiLxvxIyRZYX03VYXEyZb7w/6mbn2XIHniPNvwmo13ReN3/xSuUTXH
jaj297LxGCcVP/HfFmQvNwlU2Ie5puMUEyXq/Bpr9JH1dIy8jdEUsfVB920exSocweLYuUvE0mz+
966BowzHvQFV5s+hOyWIYnk0y1yvDhDBXfCYKuAg8IT5aKY+js28BpRzKLc8bYFTjjEdTfVsYyy4
HWdzaX/X5QKLLvSWiGhqyVA7aDAW+bFnJDxu3Ngz/Ox++sVDYOUHw2tyTAeqkQXxwyU/elj3/bNR
D9gOtWiN6M7V0n4CLGh9aLrIlIk5reMNHU1J1hQExTOC+ysmg7ZvTDH4TgRjUZFTn6zMzX/YkBh/
60VHebxlXXu1aIdnipSNVNwl+0VuUkX9bRluk4p1ExaUTtquyrjPrfU3d3/Ygn0e5+9Oa+4a1vko
BI32MnyqQxMOiC1k/bN1Z2QAAU2o/sCaZkXsC+xNsq21YfMtG+7eRrv25pVTEQvErPHwT2cWzRgX
kz8uMTC89mMQtvreK2asJhp2wtPQFtWXfF3t37n0smsiWWOOl6wuiD2Uf1POW/91nkp41V0fUSRo
nL6mXg4wk85toNGzxYfWutV5ledXTo0iK1UCStwxWLMFb+FIcM0VM1LgNz5kii6hL9TLtNUmmYBZ
t/ajroPViLUcp4GJu9Y1i9GIg0I1HbsTDucHwDW04Ira6cuDWPFfShb00hbCAN39oOASmMQiYnlf
ELw3Rzm7LXtp9s1fHjwGEcuuqCBQh5X6UfcIHsTdMJCzLsMSPg7D0HpJVBfWB8cwre9RJWcrWfRg
/9RV1D4XbPgt8Xp7uoU62QW7Cq0lbnZ1A5vapNfeApmJsCsrtHuUK3ktGFQzmOMSO2c/DbpsNgjQ
5nrlcuryr54tqi99ZJVfVWFSelDmKryjzrr5h5pk+z4qYKPFKvKVffDAO33L5AJbC7tA9mkmHPNH
7pbO/WyHeOWa0qBrvwWT+BXOLfHgSO7EPWB75jffkR0lLTFhvpXNvbpHJ6A1SNTL7R5Q+CaTKdoc
ICpR63+0VOHe2OVUfm28QbSpVJ7/m3Br5TQavf9BQXPs8IZbyy+UcIsfUMbX8dASaf9jbaS9lBU2
YiAfegxWX+a4tAeIFe2P1eoJlrSOls+b59Y6cebIZ5dCbrdT0bUW0VNWk7t1apmu6gxob9pWnnvd
B7kw46psV2oi4WigV5oN+40NtBcZZcSbqZV54c9F9ur31PaFipswRCPN0RTLk8C1xfuNlKRKVtX3
P03EJauUbeX9XrmWP7vj1H4Gnm9Tfcg9IghkX7hAq6rvhiTIS2NON8fS7O2g4FeXgzJDihB062LD
jiYD2ym/35/CsLvpppmrYB6d/CkyRCETP9DzoZymMUsmN+cRmkmIfluaIAoiSOPd1GMNDJk0x/2s
i2DIHj2clfuEB1sj3ah0PeACLqslqbl7ghszzxf7XeMG7KFtAv+WyHn2nmh7+jiLjTIPrweqvWR3
re/KW4ciY5VqWVS3nbNM07E2DR3FVm16SzL6U2cloWl0dC4gPU+xrfzgH8AXA59lzTAxC6pGXIcW
JearqLBmJxH0NeaYQLC8q5zMMR6cgiwfcb8IwHWokXGPI+G5oB1KxyIqn8KWmrgq+g/zhALEYWyR
3o51HY3yidq9+K5taSOYjwDdO117lo79rfGf6gYZ/ZuKV/5928rJjXtJ8J/2tmzHWDXLojAiXAhX
G6t1h2QLV+tKq7Go0n6d6g8D5kCkGUtAMJ8RdQwJ5LnooY3WBm0frefHfi2oE0VNPW6xPfq8a17l
BT3BswPPqlZz38UW1cYPdjMj5oa/W/GNeIg80Mi6YL3TEUWZOBC14kKiJ/0sGqf9lodu9mlcl9nf
q8htd6fpS4TJXJDRJBvqW7dBgzltUouepljUgNeMFwK0+mqpvXC5aanUfasogDwLI0Avo+e1j2LB
2a8O5mxZI/D2bHwQzhJUdyvFFyt2s44KWxN6xreF9OJJbp7+2E9r+a5FR40rOmzDjxwrPlIXZuVd
O2dk99PahvZ7MzKM/AZorgMkWHfNnlf4E/+OMd0hXyp41SuX+rV2yQldkohiIopbsezBHCycAjcB
tNwVCAsV3pUrJnu5qprSbXki/faZ26N51zbVUvAqGLM8IKNpYY3eNw51rMl6IHybOErSKrzwfuio
kd4P5Gy3+GuI/Nqbl+nZm631+9iMOr+NNCjpgxiVfY3OpwySmSYGptiZF/42es96Elw1HGF0h8sU
U+voU9fXFnXYvAm+rVnvTAlm5iEbLBuDD6UaUALMSt8r4qYe4BbnUV5OcVh2gbzKZ3u0jmZIPYDX
DeGVtG+QE6Se5wmkVYdgVHsYG15VLeW7w1L01sfRdatPnhjdR9Cx6AU5g0nlF0nwFfokhUEkUJqi
S6LRiLxYR1J+HfSYqWvhCPGc07L8ueYlTIV+C0iIDODG9TEcsspM/Sbynho9cjjkUtDE8YW7UNgk
1jQPky+754C22L+u3U9FTGWGwEQI6qxxKGqACdUmvB9ovxc/UHLpRbx1xXgtgJSV920zkmnaPAGk
Ln6w3FJ6q714EIHKnxuH6nbsNUN7Abz6GkCBXOIOoKCvCOzulFaQmf3Qt71PO3p0Cb3wRDx2prLA
uknvYyHU8untLvQr8X/67gFonp2h4/iQVE7QLqrSsPJsswLX16yPTqbwD1ZcnUKtEULuJeU0koqb
GtGlgzSm6DjWhXGhFf6KVPnnRyBF6SP5ALAhPAGnsNm1JEOq03HNhruNPfJhjHT5C2eLACveoSCS
lFhF5/G0Sd4f9B57cfCsObuFY0mF9u1FeY2VocEKoGoXl+Y7nBoiaIwha9kDPbRF1tyTwrcfe6fO
/6NGwT5pPLdoIZOuQGA+XfnVVfRFtjo1Rd7e0bWcuQB87040m7z6rxMC+QNdFVkwcECvNG0lzdG+
ElGTRtUEFVt28x1dDvNC//0MIAaxdhqMEWCc3cTwZf+9rfXmhEvNhNTAHVAH1e9264ePXuYvSb+t
eTIY/fLh7am9boajboTULHKmwGEBZL8clHr0DG4qrNNN9nPShotz7UZtdlSybS4gCs+elT8whoiF
ZJueTNCoQn8bbQyBXCk+d2M7XTnTpBI6ec29tv3s2kYx89j6lvrcOhvyFpXd/le9nn3X/P0bTo6K
sA3hzDpivgswWcKpqrmXRmVfwBmdATjs1BDEzQEaoMbnvFxWMwChvVILSRmLsoQyix/UicHAbpP7
g2YM4UBRTvIbmBr/wjKfuwJZ4J3Pv0sSnVo6B6hVcx8VTdpU7nifwx5PulUOoAq67rs2aCC/vYPO
jgeOH7YAXHrnVLA77yB7G9XQpINZrSmV+jnBMM4/Th7NuLHSl4TBXgGd/3zCnXoDUAXu0SlwLPB8
YSLO16RZXXWoS6+MlLS2l93jf1I8Douj3ytFe64RrQuMHNOH1CmNzY9tdwpT0dbeLVQ6+8vb6/D6
1mNnBfhLOFBZLKRFXn7ysfEcVOXzJgXvXX43xnL7x8guIsrPrjaYf7SZAM6Qk78cRY6LJgO0QZVt
1ADyyGifSmumM02W9zAQVVy4y89cStB8uWgh+lIgPgXLS7/vvYmUAHK8Fd3Y44hppGw8qmZgvlDb
8563YGinC9jAV7MEyIbiGlsYUwkQzzty8S+Q7NaXlkvU2qSq6bLfgVeUn/PAXR87a9luVrfqLvH0
X99Nf0YMkOsEXI3e6sk9KOslGvA8adPA08UNbQ33o1tFlM7CLUhyMN5JU7G911VTtrMCIBQ1eJi3
d9CrS2P/DbAsEC2D54wsx8tZ62Fyi2I12Nhm4Mdy3cLbEkeBg56otzeVsI+h2YVJ0VfjBUbJufVG
bYQlx7+IH3Cyq2ijOcjBwGLNIAFcj7oXKUAUFXfrPKcFzhfp2zM9O96uNwhiENLXadTEC7ri2FG3
Kar6xT+h3BVLA9KoHyg+oMFgb4O+cCu+2sd/oJGA9zgy4LlOmW1LHdEEBOWdZvT7YvwE1dMkAafk
hlvfAW0IHsFPBBeuhFeP6z4oMPhd9QecbXQCc8vHqQn70W3TsQubOIq2jHuqpOQ8VZdClHPz259v
RtnxCqd8THoWtkuXpEnzwKz62DPqvr7GLNwKY2cz9RWJQ/m9YXGv3v6Sfw7GCxAxc0TFBQg9BxWf
7pOt004ASYADdakRLP57TRpLTSyaoKsVs7Ol9Vaqz9T6irTvRPgFPHJDt2nKxL0Ei0VLAmAXkmt+
+EFKKwvjyqbh+T/cJghB7DEibQgAxy/PFbGnM0k/a9OwQ4HeoJiWgjuGjxNR+5HbOl3QKji3u6mn
grXfxZ54El+OJ6Je1y5ZftrN/Zp4ayWPiyHdO7cay1SKwry+8A32v/D0G/AaeuQgwPz5v5cDdn5N
J7TGmD6bXcrOZra9I7gQy12GothTsPqbTodVOt+0YQePhdnU73x7GjJY5Jv73KEbfAkwe2YJoHFx
ffNSRfD39+361wU+6a6fVJN1qaiILSPVdtfUXWRaN5V1DEA7XHimzpw0C+1SlCyR6URd8iTeolrh
NMKcWfLCya+xjP/hrb5Iw2D6r+aFCLIy0q5qC+0ZKsDJSJubIR1m0y0pCJZV7Ju58zuSQILe/qav
34J9/4TAx3f9RbKClwso5nCooRL2adl05hGETxPDMsMQe6vm2PHAZ/RZ4NyQMQzHt0d+nU3uNBHA
udwkUNnN0wBSZkXUBrPTpw6dSNLnEkxGEMiDhnk2pd3o+je6RdzFlsQ5ro66J9mP6isZ0vz77Z/y
+qtauMAAaLc8XAX/D8n71y4qZ9JIEzxGullhdo3Ry/JvBGPn3ay9/pLI9NmxAgoHHgwyou79z/8a
i55jCP6ZscLe1HG1OObxjzjNskJF/O/TQv6KYBGJZgLmk+gGn8Ku3UKvT81VuQe2WHVjZ/Wn0uqL
C7fzq5iUT8mEgp0vj+7q6U1Eq8QB5xrxKZdyUzFVYSChUonukhXr/pNf3kD7QCwd4HgS/tNkHLZY
P7tjMaTjsH5W2v9owH44bFOhUs/vlsPmUH4KduxBb/TlhR177tMxRUofiALAgDuJm1QLxEhuzHI2
qug40KG5AYyUX5fD1l0Y6vUzix4z/SvOBZkdkfHLXQLrwOpAxwxpUHj6WHWm/24lckrNIOvA1ZAj
ebTaouFCrePsmfx73BMagO330ixDxm0h59AhnsRNXYfW0W4wi2+8HPCpFQw32OFGvDB6+LC5Q/hP
4wNZvnAxnVlsEj0qRMSEFENOJSc2Vwy1LPEAWPrRT0Ckm7dB3clDP0SXqHJndi9blu1rYUTApz1Z
7Fp4SpKfD+lKU/VAtUnftZS3v//n07jb3u7EUQai7vLyk/o0YHgf+yE1lGquummVadPSn1ga65Jc
6OtX0WID2OiPAEbgkJwM1ZqRJcLe5pT01ZCGVd5BCHKa3wuHKg6Xrb6kVXF2wF00mDnYqOicPMMy
XCzwIAE6eg6KiHNU5Ieq9H6BJoB94JX/1ZTeQfWdyxMz7nDXDj11sMy0kBagKJXaSjhJjgYVxiaV
iTzTKi+ciHN7w0Pedvc73cc8WUrg0sFSRYNKB1b72ZrRgTpEfgGp6+3dcW4comryBttEn/iULLKO
eSfLUgyp1CFqiJl+hAgyXAjgzp0phLsscj9v16M7ucBGEloDt9YhnWVUH1qaBUcRjNvBazjnb8/n
zAX2hxyOkxWq1cQwL3e7sjw9DUun0tp1SO0iKY5ZrsC4TPnyUEXgYcZ8+q9iD+wLBt3ri3sFNjjV
+GiNUnZTMavUqsnco2EerqGpvOtWZV148M6sJPcA2hUcaeKnU89jC1ZhM0fI14eFOd3OZchI0IaT
OaTp9vZKntkZiEVhtoGGCDbypzms2infxE8qrda5f0cXKohd7U0X9vmZE8yzhjICmBbaGtb+53+F
JX6DB/eyuezzqlzTQrbyuqH3dhA+bT9Kyf9DGLTLS7F8EELB9exx6V/j2ZlyrGodddpKGN+juQRx
3xAGFrVc/mPRgVQeUUQHJyQPOjdn6+VQCOwUm9VjpiBnA+qSa3lbulK9+7zS/b3O5GB/ePuLnW6O
PwOSCO5FWbbGaTo+Kmfr8wnNImPu5t9F0YqbGd2edK6j/kIt/48e898B0Z+xyHwoAe+B/On9VM5V
BvEVgRnDakmGW4AezSMAYtXSebWq56I0/H9zWw3jwUD8JIs3dLBAgLal7GO3LpYpXklh9AE6w2zG
swq69yhXWSTL2wBIVHnR9o78EknrbrOnTwWehQ0wjAo/etw1afNVpEoSrorRPBZVTrfaNEdt075T
0vvVWovpwc+hPw2OBWg59tj9hAJn3w/P1daNv+1lqEDLdD652ro2Zp+Yg27XxJF9+QzmYuyuoBE6
ZlqQPxoHf6iHD0Vhez+3vvXfy1pE7weZDRv4GgOAw9tf8jTcJO7gUND2oQRMOHVKondHYxdimDAT
CO3uq+pXnda5p696z2uuoqCiIQ1EN9ZFZiFeY358e/TTM/l/o4PIIjihxn/aqBkzMWYdzdxDpTLx
sESdVrEEJvrge5NyAbDb4a//YUR8QKgLEuDCq395VEpqca0VYDEeEmI++sBaktV32ncAxbtUdTq8
sL6nr8Q+QwwvuAGohpKjnNw6beRJe50Q5dZkZjdNJvWRPEYnLckhiHGL+wAI/YVlfX08d259CKsX
sjSM15MnPSoLUZOnBAdf+dVnveU2yqGT95jh83Xh6jm9u//ML2AsPh7uBqeyWqIYjXnNUIOTHMak
zo3sibKMd0Fh99w+4Y39/6Psv+KvuzRfwXo3Plq33WYEt1XfjPdBCYFHTibQAKeFZff2Njn72WCA
7WEYgrOnXq1ZaFXGTA0UvTnNDW5vsGg2A+REQS03x5P6plhpI7496NnPtlsm7VY1MN5P9iZey46H
AScq0lqq974LiGDMpvrd3F+0kjw3FJIk+wNPbYI6+csFbftRKwNq02F0m+VauhBDR1X4cRZl4YVv
d24pnV0cmO2IdNQprx0dsF5FOXYsAqA9GsFelNC3zT7Bhese/A2ktB/Wl4zoz20Yag+UXrDk2ZPM
l/MDJOsMm81SAgbsZjgz+fA8VaGdZoQYOgHlAQLs7a93dp4UmUJeRerHp9ABM7dY0xD7n77P7ZvQ
bKYDzsL9fb0iiOBEc3mVQYq6+l8GpVxMyk5Wcio97eow9ykM+gdVme0DptPfxwiVLGkYOjHWck5K
ELYXJnq6tjbyxBx0asD4snNtn+ydVVf4CZfllqKb2sDMEeLgZo0Efk95wq6j7UJMf/pE/RmP/iTG
fdyfKE29/JZZqSJznfItnUs9PO8K0VcQV8fvZbb2tyMcrKuuEOZzBAM1sa0+V//DfJny//UJ2Uz2
y/GDbkR32F+YbyC/B8WwAARCTdx35xvgfpcqdedmS4oOBIb7m2j/ZHU7QP6bRAo6FZntxtXay9ui
a8zm2Km1/wAMEOdcax2+ZeNS3esltC8k8ee+LtceWSeaHrve1svZQsU1pkFBkEVOMEy2xSsPrtTV
gz9aFnjDUVy4Hl71C/fP66NOa9EypD57GgPM0WLsGDGWVzfWNey54NcuoXalRm2l7lrPMCcNG0BO
b965Vgm9FoeZC1HB6XXIb+DsULRAXIxI2jv5xAsaxIqPvKV0KldI5CVAe6+okgJH0fTtE3t2KDpL
YN/NCMuMk7Rgm0Vtt0gcp0Y7jI9A382jbszu07Q0lyrfZ4biuHBIKZBS+zktxG4690Kl2i3FhMh/
7zs1qcFcFnd1aVxYv9O7j/WjNkIVgbeEUtapZsokCgMOpDBTG27xwTC3OR2X1fghCOsfi7lwHSgi
tbqwdc7Nz0dSj9CU//FsvtyqDnqlNtzxLQ2UGSSZBUo0Q7P8pi/C4cLTfG6XUmPmXOB1QNvzdIYU
ZArDs4wtnaLdm3FBlgBgYuFfQ+Hrvq1OWf0E3xpcLbNnHy1Y4uZx76D2F+6iMwtNuYHCsIckGI/N
yV3ohdYYDtowU13Onw3hGrcePFHQ+s16lBv9vhWawyVd9DPrTPy6Sz5SV0Hda//zv6KvrfYqcDDC
SklPrCtLCOMovSV/v6BTd+E9O3P7kUxRYQPzhlLrqQFu3VBnsfzSgpHbh2nIP65CK4fEUttr2jvd
eB9Ruz1skpenHZfygsze65nSg0WojQcO0XkCzpczdYx2MamQWtTCdj8LENVfRVQB7hbbdvP2PfD6
nqX9RTsPhSpCdG6Dl0Pl9VAM6zRZkBxHA+GOarxFqmK7hWDUAUtV+tPb471eWTpAoCuRI2UjI6/3
crwwHCgoVWSZC66t8WDO07UK9E9n7Mp3ngUK2lCRdWvypeOta6rD26OfWVgX722iTR9QzytlPzur
kFByp71O5jZ3Ri7/rQFOvgtUaR7fHunMPIlObJNqAU0U9xQyufrjGq4hV9Ey2EuK9Fz5HlGP9UZ4
DfK0q1Z3rYCZbthFe3CLObpQrvjjpvh3uQK5au5aBxklfgD3/H6C/zosY0/9VDXTmvqlLZ0rx89K
E9E/UHk0NYR8UBQj0CGDjPIz7Cw1H3cB7wLetC6eK1Kn+mnYqgEuqi2iLtE0JBY0B6oeNDuxenc3
+rVGcTJwgvymUkU2xD0I+DEugzG7quq56S58utdXDlLC6LnTpGFuaAu/nBB8qN4SuuX0ZzAhaYYs
qdWZ++JRN6lER+l9yVr/99uf8fyonEBQr4QipyiTeqg2D7Na5CTq0b6CjgmBfqVXCzlA/zsspO00
deU/bw96ZpciYhSiZ8asdjefl1P1Z4ivK6CQ1KsQMBnL2bkJvGYBhwaa8n8YCqABOA/0bWlIvRxq
o8Q7QB4x01x17lUHuiDhDjbQasAF9e2h9kvrdEcSPZOTMA7AjZOhNLicppXIJtV+WCbIaqxXfhbm
sWmE/lOEaEqKlNEdLfIhfXvgc8tJPEd0h9wAXgAnURWVYrl2aHKl1D631Lf5mpZEDYUXRlw4dmfe
Z07bXvjniaI3eCpg2HGjY3VREIEMpnsDiezbukUD8HuUiUsw/td60MPt4uBhFwPj7hPckfSF+Z65
0jnxZO+WTdJJf+rlN80DxDZMf2D7mNWG3kQ93uZTIX8OGLjcg6UHtP/2Ap8ZEOAE7xT1LPDqp00p
JxRw9/t+TUfwWB9FS1M4E6K5ycGzpgYp6IXxXh9K5OmARFk79ivwT0voJSSa0FG2mYZ+Lu6MJhwx
n3EyN8YeUB3bapk+QkS3P749y9f7l2CHUtYu/gc66lRh3B21E8qWZR3HyIdhtZRJjanvZ9kMzR0W
kD9oMoawRY13b4/7evv+kVN0Wdy9L3ZaeHZKgjo0pNhSnoqeS10ip17m1W1eVvLCET2zsLty4/8f
6uSIimV0i7LlNohCtDfmrMiSSnjhkzk4M2zxrkssVIMuRCBn50dnBzE+Ai4Aky+3q9muTi87vibs
rOIrPmn1r8DjPZllHV04Ga+HIp/kktthkTiPn0bPc+cLT6uVdi1xX7JSKHrYbPne7YJLDI5zIxGp
ogS5C+Ej7ftyUkPR5L4aNox6sqFKkFScjq0K3TjIDeP92/vjdaRBfYn+DugengzrtNfY5W5tUf1l
qMAeb7p50tAkh/poLVAKO/ZjvDaexravhs5G+/Pq7eH/PIEv73WOA/haKj/wYtDHfDnVeay3dqXV
nppb3t/oZvE/Qz50YopF1mNr6yYhSFLX/4+z81qOXDnW9aso1j20UfA4saULAO3o7ZCzbhBjOLAF
75/+fBjp7D3s6WCfpVCEpAmSXV2FQlZW5m+KvOrvOUSXbYcmYQDJ0c39CHD5ubvJqaVH1RGgDL2a
tej2/vsAs4KgbuU0RKsFTa1Qqs80R9CoFvQOP5777+8LEBzcjy2ToIAm9tHWtQYrlPqq7hqZeuEr
Uft9tCr3ggZlu0FLZnmI5+6ct9zvYWgdk8xyzV/X/PL99KD/I0NIcrfJEKcLchflH3jl8/Wc5X2Q
6IoT1HCyt24b22fent/DvLPCKWjDrsqgSAG/H3nBkSiShVZCtI1NMlchDlXqTDulR/JxIVG6/+ur
y/WSWE/KsLpSvR8PxkNYdgKwrSlHZ5OodgYhbkkAyrfGPm2yF6qZ5wTyT82RoiJQGJCH7OmjzZyR
tJPyqaCKy0nzU7uOA6ONeZnUKUW19yy348RmJa393/GO4sRo2q1bwq/eTAaqe1pd2dfl3BU71ams
M7nJyalR5ALAycHJ3eD9ctKzb6uwHcuNURuQ/lDC2QxFpdxmTYQCZOX+9QoeQYHrD5LAJCKwu9+P
N5dtHnNHYSmnDF5wVr4NWQmvvzGsTdOb7plj5NR78dMDQKy8PWD/74drNatBXA+JUztKzE8R+vy+
aydJUCKCE7S1sK/Ntsn8LNXPYd/XiRwFQEH9h2seaZ97Aqkt7DzHYHMTh3F7i5P8fGXJITtTZfqN
JYMQ/C/DaMfnJJIf+ixms9ggwp9stZWHoxtNe+WE0X3oFAZUWBlvYizNfJj4FQqdrLYx9uOV5UQd
af1k/EUow89vRODDQw1WEkjd90veOEjGmZ1dbIZlHjd12oHrbKXEtWgZt07cnatZntrBvJVA8GGQ
UCo92sFtb+mjgoXmptGc7LtUB/u10jQUd4a5lZkXJ+Xw7eMQdHpELi2c4Gth8SgEWWnbcU3n0U51
ayAzJ/pNnyDFJgwEaQqgUf7H450KB3SK1rIaaA2uue9XtJsRoKDVWYCrcbQgdnPHhxaEPExVd2f2
06mzay2TcpjQLALZ/n4opy+nFsF6Hp4Tu9fGOI9BXZT2Y4iI21UxF8S8uceq5uMJnhgVzh9tKZ2w
h1z+0YIOFCPtadCRhBqHFlbOoOzlgEooorqq38MU9FO6VWcGPZEh4TkHsmC1eMJc62jfpNXYp3Cm
600nbHizmhFeZ4Xx3Rz0PjAdLB5ixDUoWVrZZTuK/MxbcmLKAOgoOHGacKM/Jkm2Tdwso44oO+xc
hJ5qXP5GN1o8tJCzJ9tqhJ8gOrH7eJ1/x5diSk+44MbASiPKfrTQRUFlzdIrJ3BMLr8bOilLgcDO
YH4lNzYOUaeH80bqpXkrJyS+Lue0C19duPRVMFmKcubsOV4DcoaVkQrb08KwRzuGZM4G7U6ZaQ5C
DO18SNu+3yxNnW7MDsDfmEndC0t5jsd4HJcZlNzbAJbJSrDbjk4E18gUE/G9EMmquPjEahcvc3PW
x/14c/0cZSWhEB1c7mdHCy1CEFGQEsJAl1K/0hTF+IwFRBuEetQfJpTPtq1eQeJP4DQXg3MmQB0H
jHV0KpprjdgwqVWvC/9LmU/ve1ONJ8NF66BaruJCv9AjcHIVtMUzl+5TI5ER/QsG9bs1w9SU+uja
2HpV3HpQ9SgoSXmYJ9ef1WIpzsA5Tg4GFme1Ov9pSfp+WlONwNOyaJjRmdCNfCO0Gh/9QDf1dW2Z
nz5+V07tEwLD/wx2tE9ad+nRRkdzqukg1JaW0+xsYDJn3siTo6y3QZojpEXHLYXCmnUcClZ/LHww
t1rSmvvY6ewzl8GTCwcghA415wT7//3C2WMVxjOY1GDsWnmPluIzeLh+O6OZcmY+v5W61q0HcANR
AJML6G+tqLwmM0BYELtpPKUoiOr5n7VRuEjZ2f1l1cQC7aEy2g/V0u70ZnDujEj8Va+5n9/hJ54D
bBM106PIPqLakSB8TdmlDJOLSUOHWRW1dZj6eA5EpCwXSmeMZ07O46SAQcm+MIPQqcasU3+/xh0K
abGapAQzq+oDqTbIGqYFkTQMtWancKU981BPDUgKvTYXKZz+5tyDCSW63oPNLKsQd9I6mzDv07XA
WSzlQqQ4Q3z8QpzYRIwGjArOKqnWMVVpiHA76g3XCfpOlHsUaoeL2JitLapk57zbTw7FCbUyzaG0
HFO/i3AAojw6ThBqYxEIvVK9mnL0tkaq5q8HMOqhUCm5xUJ4MI8u6+1kcQvIB2aV1uMhrqKvFdZ9
96LlIvTx+p04EgD8rIoZAG8hkK+T/iUod6hziNht7MBscut+HrTmhX5wgvWsWTxxjbUui3CJEDsd
Q2reY3Rm+FNrCgeJ8wiaBSyeoxgQNnMNEROkqqSythUtdlKjg3NWM09fP57oiZhGMY0SLHUndEGO
QSJxCuJumohprsSNvDYU9zM+JdWZw+DU9geKxjuHw8SKLnq/nJVVWGbjYOXbNaN8RBc4PiRROvhG
2zt7QevuTBJ+6vGBAl27FGhooN3xfrwehoW9mDRe83ZAOhMHne9ytvJ7VRQGbiRx3O6swSmuQ6uv
XwobBdozX+C3q94aYbgGsHO4WUE8PTqRjASxMwq9boCYixptRxPFxRAVqK8oXKjPTVwVW/THxzbo
KgvNpW5BXnq2RveRdq5cLQIS+1PiRsN/sLFgBWO5SxODatfR11pCGnxdsbjBjGjrFrfLGQpjaB5g
RJ/LNtYY+uud+ucKALZyAeLT6zsGOxmR6qRLg0fAUrcKJpJL5d7Pce8Iz4zM/qZKWx3OjXluQ59c
eeBO4JzX1j+IjvfPnjirO6g88uxR+HxO0RDb22VT3dZxZO24GaEGqk8asG6zQt41Us3iOenKbMGj
b1go76p9+VU1ZXgOQ3NiPXjRKGqCD+L0Oa5u5Mh1931Yu4HTiBJVXVffLy0DxjOFzkp0ZeI1xXzO
I+tEJCE2o7u0FjjXKs771TCrOosyuvmBiu4ftwW924ymOfi4Di1nzpwTLx3FE9AdFkwqnv76VX6J
maMJWl1IzrgR7XQYb7RSCNgVEt5Z53dcEw5WXjwbNSIVEuHAM2fDiUDGNsP0mDjGxfS4g1VGbZda
kH4DAIv6vtFwj+3EeE5649RyYr6HRQ5WouROR4HFGKCmhRnnKkb3XwqziJ4j9uBl5tjJmdU8ETJX
GuqKAKWrQqL2fjXrpI4m5OocRHPx+SxrpMlKBf9Ie2lBrXDzOlMIPzUeejEc4Fw10UY4OlvVBOcW
VW9dsCodfCc7e2rbqN4pNV4rVZ6fayX/7PAdhQeoLGsHEKUjCk9H82uHKOMhNW7QF3GBi0IyoDxu
t36tadXFjLr0Hvks3B9MNfWa6afgdmpf5zrb1h3xruhN67vNL/uTRRFdWv14ZkFOPWrCh827wxOg
L/P+AWg92FTXzd2g6ROd7RxZ9400cg/gYrj5+BA+N9TRWuScmi0sfDcYc1UeYI1KmnZ6cmdqmL5/
PNSJ14Rcf4Uzw8ZYZabezyqOYix9UPMNEEONdsZS0PJdlPLM8XdiM3FHEpTb1p4WB+H7USIgv10l
Qzcoa2TO8mJxIsQTW7Gp8PSBoOpYPz6e1nHpeA034B9+FtxUoBBH06IduoSWBZ8yVLLlWTjUo+ww
v0Z1dX6dKf/dLLbE6mZJzumqnXh0ZGmU+X4idKAVvZ+pVlpSc0eTmc6kh06s4ShCM/3GiGp5pgp1
co4QXNYyBdTYYwJIPM+UTpFvC4ZOsd4gYFR4SylqUfsTIqivaBVqNzbuCIem7s4JEJycJooiq5Et
KJNjsovOhtLteUA+T0u1T6hpQkBy4JF6bjmcIxKdGou4t4Iv4NeB5X2/pGVq67M1WUQGR2qegdfN
RZplqCxAb/p415wcab0AE8tXCtrRrnFh3nPXrMKg0JNa2VDuAZrYD7Ls/RjV43Puiqfu24AeAEMD
NMV99xipp5pJBZ4zhvU7lJQrXWl2nxHb6X0biAXuLHgD6SHq45jibuNEGn5RtNWZV/NEAOA7rJAL
+NtrIf796sZhZEAEK5izCJOXpDHq55r7xZnT+ESyQ3Wf9jDFu5/cvvejcHAqJQYLFO4GqaYbR8Yl
zDoYNnUvAkNpbXOriFb8ZSEQKk0UaIFdota3soPfD6tq6FEnhhoGi2jMz6Y6Wk+oXT/95V3zbpA1
+P2S57hpXCyVYJBJbxHndHjZtBLOLnIL45mwdiqZZSyKdiCfqEAfX66xYwkzW+9DFClmeZFFKGLh
3dHlz5qGlplAth5TQNyb6lFPP0VaiighrkbxRes06GB3KmD4AfHXc5voRHwnUaB6QiEYTPhxkwN1
V703FhEGPWquO0q401au6qFhHdaI++pnjuJTuwm+xnpHXTv1x7cW1H4HMxczw6GFHmLfBeUIkyjU
uIYDHTPnbhqoVt0AoWjP5SknQgQAPhJ33hcqN791kwtjcmFqKIETGgCTTJ0bWp3Xq+HkbJyZ5qmx
1j45ojkr7uS48qcodj6OeqcESi5Kv81qlXIw6iejkMnh4z186gH+OtRRFBBpnjllOypBXEg9yCe3
36a5Omxdpe/8gkvamfFOT41YztGxZntHebNwa3TIzVkJ5gQzkSkUxnctmV6k6K1PH8/s5CuzltKx
BebY/w1jPthobQj8OYPZLecvi97i36SrzZe+FstmwlLncb22+wpWgp4lI/sgUh3BaRV0bEsliTqk
UQcff6dTq70CXqnFwUkn+L+PGHrYYUepqErQogSZ72EeDre1KB0PI0vzAG23N/+DEdHAJQfj2seC
r2/ULzFqRo1PUedSoSCedWTSdvvV6IdqU2jjzeKa8j8IiVQ7hAByDy70+FqU9Bi2jSJlzZ1C7lPZ
617swH9JYMqfOVlO7SQblg/v5Corc9z0JCXHKCQlIkIaD5/ztHwFwOJuhR39J3sWDCbkCLpw5FvG
+zUUbor4hzUpwTJp9us8xPeN0YxBkmjnyMvrJx3dhaArUelbUUFgT9c5//q07DirZpf9kU1aG1SZ
sYrST+dW7tQupBQMNYmFQ0bqaBSumAtVHt5Bw5qbndOO4wvwwNBT8i7bRhmE6Y93/clZUROGggFo
GDv397NC0rqfsWDCHDMr1WCy0/q+n1MA6R8P8/uG4CIDmgBIE2Su3+oq6lLHS6Gk0caMrfIlbwAQ
+1WB50wWL1V7Jns6MRhZE0QoDiP+53hP4Osymbkso80i5OLrnevuVBPbnMHWxjPp/pp8vt8UJkDn
lcu+5tyEjffLVyE3AAPD4J0adfsr7LVoV1Sj2np9U/eHGBzvXtRmb3q4K7iTF+rzeOat/v0B8g1W
8gwclp+stvffoBCKhl+dqwRiGvPLqZPiIi1s68yS/r4t11FWiu3Kbf+N164P3dymTR6BvcE2RSDN
/XnA/yzdxHWlPOEbmmjBX94xFFSo7AMKARNyXKgK52po4gyHL7k07iFdEiQgu9rYxPQ4/vKRzuR+
GWqd/C9vdj9HY+kazeqIu4qGmkV3VYVcm7TICh8+ntXJp7WqjbNpkDM6vnPrkl2Uxn20aScn3pFd
t49q5Mr/YEJ0ltZYvxZFjnlNfY0RkBWLaFMmjbuLzeobhsTDFiXYv34NRDCeyAEKnxzzN9BFE+qL
rk9hBF8zwXRFhOpDUSWy9NSEEu7Ha3fqtQbpv1JyOTU5w94/JuEkqTp1ihLUltoHMaC6fTu308YC
2Xem9XhqqJUZigjpKsOoH73WhtSreFa6eC2FyP2CHcC+EXUejCbGKR/P6tSO4EAG1PuzQPGTYPTL
5lOtMRKoZuEf3cbdpmsnsStFW28/HuXUhFZ5g7XODyr7mIaKibBthKutz9hkNrR/C8sFfAcO+Cic
i74nQsUKI6XETI15ZYq+f0wDzj8jHf5kQ7s/uuqwxdnqaPxsainzHagk6+7jqZ1YQIggVLJoAsLF
OAbqAkDPhFWbMSAXY7zVNBndZCUufR+P8vvtZuUmGcA69VUt9LhXiy1xVOuNi/uNCHW/b3CusAAN
Q7hPlTstjZINaoHhmdPlxFK+G/S4QpfJOhpiO9lYTVkCLiiGu2zKmkt7NRJ1qqk7w4c8sZTOKgpD
px/QGJnw+0fXj1qrYX+UbmTb6j5P0j0YZXpWh3z9mKNDE1izjpLj6nXwm2hyWq6yE9mUbhZ1UdAV
dnAnxWVnUxJNfAvz3sNQFNGugx16wQPXvFDDufrj53nihYD8zd0DCSo0to557wi6yarEOATnFDT4
8gVNfadTQjqOhfv614fidk0s5nwGznD0FPOW9hv8gBR1atkcqknBgkxUi982jnNml653lKOV5Z6/
1jphmdI5XH/+SzCB1If7ZJxnGxqnM/KCS3Mv8fjddZymt1iVUnoYyjwhz5OoJ3w8zROblbEBB/Ef
hGSP62bTjJpzZMpso0SKhUnohNnPmGPsW3OIa9WYngmcp57gr+MdZa51hDkqllXZBsJwi+3tWPpY
ujSXWo8s6M+p/de36f9Eb+Xdv1aw/ed/8+9vZTVjQBV3R//853XyrSnb8kf33+uf/c+vvf+jf95W
bwWt8be37vpLdfyb7/6Qz//3+MGX7su7f2yKLunm+/6tmR/eWpT+fw7CN11/8//3h397+/kpT3P1
9o8/vpV90a2fhqNH8ce/f3T4/o8/xHrN/a9fP//fP7z5Ivm7m7fqS/7b7799abt//OE4f9fWgjI0
cV4fk1LeH38b337+RP078DXaB2iFwYwlgfvjb0XZdPE//tDVv3PLoLFKJKXwSBvwj7+1Zb/+SLP+
Tn7J3YAyGskRYmp//L/v9e4J/e8T+1vRy7syKbqWv/4XPuh/XwZ4EZAaQBcc09ZSRc5RN6bN3s7N
5r6FcH0bx6E8NC61BdNRlHtKkHniud0gBTrmZAA7rWmVXRrZ/QO2SK5fq2W9CRsZ7hO8zDf0U/sf
kntmkJlz9nXU+wGgvS1yL0rT4S2PE3OjdhLT37HXAjsqx60E8LADOhY/1ujD38QltulGDKbIJxzh
C9qP07Ujw+hxofGyiRahvmVkofhezk0DXzuz9zp6hveuKpOLchjVJyyCSoGJdOg8ZCiYHiyMk14H
Qs4hlXn+dTGn9HObIROCiFFdYxeqW6DTpHOpCJGq9NAz51qrw843sXikv60UF+Nk2xgoJsmhlrH9
EMoIJx5uEy+1VoaL140uXpCg3wo7EJ2hb6e6Lt+StJjuadgbpd/3sfLZHls39hDFrm7qZK5xkBrM
DeHVvOsc23dKNbpsk0zgImhOeypM88OQVvmr1MzoOclqy8Qn0x33eBfidYwV8vLnUHbdpZSKWA3f
ZPIa2lk9bVb84i7DM+mqT7Tqz8kcQUfOVvtD72vlJjVk/z1bOvUKH0csp7ChczxlinEr7bNBIBKx
OC8TUgNB0y76xTxVETyQHsd6b7ZTzQjq2AA+ZEQcRgRY8a2qZwwdNVkcFiTPv2dmpeMwrAw6Fm+4
jAH8nYMW/xJgp0aD8277KHCD2endU4UxqFeWEfWqrHyZcrG3ZrxbMBd18fnFRw6VuPQhUov7ynAP
wnwqqtQKUpMcie6R3NmZxAUeHzULE6Q6io19LLobXaRejyhVQKPMfSiTWezDdNSphP2gkyd2iU7b
rNej2lP0flOky1cL917hSm4ZWRPYJnd6iCGBNube0BsPbWEkHm3+ZR9myibGFX1M3C9jmqp+6txp
s2X+SPHj9TEW1CePFoL6fdSo6BSO+FFVw/gJAah2U3PQ+whYD5hoYtQ1iS86Tfc9Jo0voyvH21Zv
skvOuWBqv1qrrazRDH6nuDtsmxUfT1FP1f6EvBJoq8JQGCuHJEt3tuIWf2rzZG4d+SCModoWSvac
YSGUq0+9ngbYJF1XPSyhPAu9LLH9Fr8Azy6GeyTIsWmS490IBIAadL+L2nyPd863ukgcDyrBRorw
xSqmA/bysR8ni+UXM0ydzlEPjVrfGrWSwPHAX7c0PztJ9N0W6W3fNBZWfOZbYlt3GXYlnhyrKhB2
lwZA9jB6n2IHT/YQYEWuXCpddCWXOPbaDOtzd7yzY+SF7RFvNs30xCoQaMjkYYntexnazTP3d2hJ
XZLtmj7dtULHcnBI/EkUNM2rFPebAg0SdwzyPvdG8gyvs510Xwl2IndnEOeJfFFV6be6rLdlP4Re
Dsn8QCv8UauLH33+PDqL6uNsjR+vPrselmJ3qLdIL4H6tVFBtlxMGZ08ZdYPruhUSBigC+xBc+7G
RWWDTG8WTkoXDvU8pcuLu35SmLozeVViO5SkZdARYzN72Mayx+Wj1x8LkBBlE907dldtE2VS72dc
zH4U3RICqAnXJt4UmJgS3tjG8gUhaBX3t0o6X4y5QvkwLnEW8dPYtIJwMuS9hUfvl8ngoeE52tyO
hhntlK5Kb1StwtIFO+TusgLFHQyVCC8oZ8GPVpZFPJeDijcmIfbSjXm+5lh9w1RW/6KUY/Jtid3i
TZeqfhc1mLEndY0rrVuaQe6gtFKO4yezU9pdaYXm3lTEp7ykr+CKiu2GRAwOs/3oWVjQXyxZJTJv
ps3rW5lh/cAR6hKCEO7ybWTghgjZDY2jP3OnCboZ2QZcJ6ZLocvoAqF6e5NPRueLrr1x9AghCDkY
T0iD9PeaMV0WhV3dJdPwpU9FdlfgEuvbg9rGnr1autuW/BaWof0NNzwcKPW+MG7ctfiahRoGkF3c
OIUvknnaOEpa3k9zka4H10xzpn1Cvn32p0jcy0h8W4ylQ+slEVvKdNrToFRDIPEAjTwY7hPhLJuu
cs2JL8N4sV+7qX6sMfEVmHB24RfVNiu/SpXaR7F2N0XpVVrGY4g8KekZ5hbmtl0czhxX5PvVGRiL
7nHnhK4OgLg1KNlO2FYHc0yl3A9jqwE2Wth7My/Hy24wlkORO+ONXSpocXG4G2y+ZRQUy40kx0+w
L1wPlTA4LRn7rGmuRdJ1fNBwMDQ0l/rBjQI3rfHpLnp/yIwrXXbWTd+95lUjvwI90/00M8RGradw
M6mFueksgLIrIAE5rGzLo5AcxgUQZDpAWyNV9jxEHj3ismWsKbfNxEQ9VUeVSNi0UB29+BMbO9gg
3LOWzJ9G9yWNgb15GONwNLgYWxeOgnRR47ath0Jd6RsdzfulauC5xneRiRQ0ThvXiJz6XZQXu5iG
GrgCE3fdtPBrOPiL07w22OmMk/HDWSVn+fpiAzs/ZHWGZ2B0HNJLbV8nij7UHq+Ss80txQtlc1Hp
Sgbsy9IvUSZDNBXeiG+1y+w3JgcHbe5gVOTnrKzDbYkxut0NG7RJv0w239PCJLWkQu1N/fhVZvWV
U9o2XH0lD6Z8fBumsVq9vhH7S7oRIymiH3VS7j35oO11xSy9bEp8y54vHETr3CHye1tQ864tv7W0
bDuGlevrOu7wiqleLIBu4iQ/FNXwSZ2VPyesXW8WYZvIqMzp5TzgQB4v+g8Y6bdLhNl1oY8XumLs
Uca8TrPC61bv6mqZaq+w1G8YM6arTXYHgNPwE5P/I0ZcG2y9/TGr1s003Vpm83mQ+t1kRPOu1JX6
YlCFR//Ei+1avnVd7NUAV4lFGGghrE6S0132ncs8qizZuUi9oNw/XveDmd1H/aU6h4ona3x407i6
tOenMCvoSou29636urX04RV93b0+PYheQtAKv8V1qF1Fwtqg+RZ0FP8xQSyA4nY3hRJvBwSwonzY
tl3xEuPEiWS4/CRMiVCMepi1O6c3rvNuPqitpV6ktXA9HktgxvGXRJXODZUbiqkyCjJ9uccV7GpO
yps2t++GbgCuIo39QIzem1r+siiZu3Wm7mBm7TXqg2LYJ11kXxjD4NVGHx8GtNcnMgBcVONPba4Y
jwCJfmjl7OXNY+zEtV902Wu1WtbQFv7m2suyUeVVNkL0nfLhq7Uk9/qIHXUN6tNXstHrDfmnMybp
VV1jl6WqGCiL5T4OzRv0aYU3JHpQqNPrLJ3ktuoNJJ1ZJlNL8y2SG/W1YSjGTWY91nn6yZmKg4lX
MBqN+YPeTz/AoWHPWpaqN4BeO4yO0XxXEhNn1VRHfbN4HhL1aUTd0lNle8Wexah8ka+Om6SEgNHx
59xZeMuyrZGVI0feIn3LXO6c1cXepKDgURTHsUjJYIfK/DPNYq8dGj+yaEwLc8RVeOZN82RBrcGU
seHPaV3hVZLejEV5JSuS2n4qHvrI2ldd7E+K86T3I5mGsOLHXmT7FDNRcgyUGJOSNxph4T75njrm
Xa+ruzGyAsq97OcRM6F6dq8oNOwMeqWW6O+QjrzMXPOalgsWvEMkPDcphn2VdU4ZoD94NS9pjM4x
kKVIq3kYluLPlZkGw6gYGxOF2a07fEt5q7amXeHROxXxzrT6AwzVmHvN/EbgV2R0OZOLHvp5vtDo
9zXqspfkpgnHSqu5k4/QT/VozsC57Uy1npVMv1BpsV6pVXkJ82nx8vQB/UCIJUa+z9069kbnMlXU
p4aUR6v1r/XQcFPozNuhJYhWg47vlbgNzYwMNy2vOJOu1LD8RHMO7WXNuYgI4g5iRqUq9nGexxQL
ultV3CaOdmit+Z4SXssTsULaNhovq7bgIrxUl6GtPBpq527aNv5TaeV1upjeMIKSw98MF2DidFM9
We0oa09t3OJmGEP8wNFAMFOVa9gwfmXDcg7PDfa1eeYpcd9uOUB/mObY+RyPV+mcYJWmRTfKZNie
o76STIUx39YM0gTZ4tBVx43dFI92gtFWoQnCapl9GrB+5D0Ra0xK2Q5LbnhWqR0QotqWhVIf3OZ7
Y4VjMAsedRIvjzZnix+GnxQxXNhWbuxl/oTlIIlrDrBQqJwsFo24MMsHL0TKKhgjc/ELypPfiiyZ
/uwt9yZRLhKlmwIdg6BlJeGpfJ2uG5Ch0xyFe29NAtQZeRCnzri1u2bnZuWzMln70dK+Z72SEQuG
5aCjb6vUBp2y6Llo1zTErRFS6LqDU5qpD2WS3d10j/iOY54T1g7r2Wvb1LLuUY5PPS3pbss2+WZ3
yr0tlv1gm3IHCCb2ZvdCNJA86171R8shWVZGEQPTGvwBP+VEDjdaKl5Xq1sYbuVVmXZviBUlNxVm
0p6hFbTwhhu8uPJgGMJmmynaTnHF66CpRcBmbh9ElEyHSZX8Ni6qQZJbKSgT98/EtbRNOUXDnXTk
cu/EbCmRqL7VmMDVwdh7doXzct09JIhV42ffp341FFd6ZTWHoeqbAIPJr7KPv9Mq/WIbsPGUsaGP
UrqDp1vNq11WzWsx2rfSmZKAe0SFwq7LNKpsZ0GmxdI+JRSlnSel4TyYrvJUK/m8T0NYkbXpXI5u
9dbE3RikajNdAvuVfoi6DxqKItpFq/VZNV3oo/rAk5cbiJ7JxsSpPW+72aOCAzi9VU2f7Smvu47S
R6aNG+oZkd/F1AcsRHDzDmvroYYwJcPH1pi2Y1OJHVDvzE+74bIO5d5KoyfRyGo31Um3azUJ58C1
sUKcUfMwvrVJ70XubRo5Psj0b1FKiHO79K1IHcfTGmNDmTX21KjYw1K8k+7o9zMptU3mBaWbjyrJ
ZcvnoayEB9B+F8XJZY3Cu4f1Ile2VDj+NAh/HMGca5GCjels4Hyeqryomo0H1uynwOzm2F2CxDb7
YFEbREpByhe1zbWTFlBoAaFKhm41V0HnchgScVUhSd/b6qU0l2GjDNGtoZbbpR0Xvx6TzcxT9Zr6
pSFKH0ZhDkGMNnwQVeFnQu2N4YaPuYYKYJ1SO8o4MLRm7Piv+LYMtddCm+76eqSkO47tVYxec1Wp
X5PReevLRHrLLFK/VxW5JTm/F4XQfDt1SDbgRnqcq1tl6Hpso+sXMejPDl7VvjWh9x72m7g3d6og
t+qqzO9yuXUn40l2+FNVmp+MLZLCqGsqSXJnaO3XTmbPaVb7RlreUS3r/ShzWm8pkqd8zu8brf4R
hghclH04++pSUoxNE6RaFGWLwuIVVvE/MgzI/UhXHnQlvQP0xk6XkBfNEohPz8GzcPZl7B4jpveq
LMrXUSHWLpBgiMa5SSFnbL+1sLsDaRpbtPrJR013qy4GWh7xpo6abWjEP1KRbPG5gqA4Dc9RM+wy
hWS0orzi9YDz/WquP+mJ9jV3OAmGquU3W1oeqardYudo76paVQ/5FGq9pxpKfG/lSw9MifyBi1MQ
Dcsr39jXB/kgJVT3zNgooPJvQ9hCF3qX1C8Dst6eaB2KQF3yuXeWuxmRjk2jW49lxCIu2gTCiiRA
i81P1TRx8ZiRxB8p+uBR9JjGOV325LWw0mknG+upEfZ1sYzXaYIxVCWvc/MZIIcTZLIAGqodMmV+
w9XgqlWa2xifdSSh663uKAv3C/wofjKlCyNQoJFuEtYDtQW/ItBvcrYiFkRI6JQHzVT2bor6VVHr
G2nqMfllVHljFF5Y0FM8qj1ZAGMwfWnW4GIZXmiaL0leemLI4q2tVIe2WK5aa9k2TvIwOFXhz2H8
KevjrRRquu2N7LKuhxuBifsoQJlE/TVX2PImi8bb0lm4cYyhXxlRdkVdgHUtLhsjb7cuuvarzoWa
u3dDTtzh7PRtTWm8CfSFZ6rlTa84t26tpeTP2W1oGMkunaN9WBTb3KBYy/mUqfFDvhQvBljirTWI
KjDtlIJLN3pzJjLfKdT7iDuCnjadb4/huKsUQs8wROrj1L70VrFP9C2IE9fvzajxJbWf2Z3+L3Pn
tSM3kq3rJ+IGvbkl02eWL5VadUNIahU9GfTm6fdH7QGOkpmohObqAI0Bpo0iSUasWOY32EtkP2mI
retYbtbALK3H3khGdyqMrRL421j1bfziSVTY6vtOe3Cm+Cjp9slyigcKz0PWGP/6onXDRHkdOihG
ciq9hQUtrLrAPTUfv7ZBtGNYRw4gXrAvKHH7/OokZNowY11s5rRdP7zIDplPRe3f+tF2imaXAbmt
31NFeZfk+iiF4VqT/OpA97T2Ctl0h6oFUKjXj41jBN4Ujq9pPz50TXPgSJ20KfnSddgv91b/lkci
dhmZuMlYHI3cvseBbWuaTe76AGyfxtnxqUEd1+iaI4diFXXgQxTtDfWkwGVsutNi8Rj31T+xIGvD
a6vdInESBq7mi6NalcckpM1n6A+Rob3Iarq3W/uhlAa3UpPVEKe/rJYmF+3IxFPokaUlpZ0618rV
uxCmm7YmbVm132bBVlbHe2PMiQJ1flDjbFqVKiV0pZLaBwbWY2BCVzKJvm6SfE59dG9p1H7ZWLkM
PGcLDy/uwbDnOsJ6DJG6WPkph9KbhmKzV4qmWIFo/hWFbeFWDvtb7oh1Hapxz23dRig8N+IrvUWN
ASfWLFQyAdl5qAUoRRnfrK75llIsrVK5T07+EDeEySq4t51qZyT9wSyneBOp2WqsCtKsbvJQUNZ2
RfWiG81BidKPvmjDL8zbq41uWNVumvgoXeJ0Tzniau4YjfQ7a+y4zMbut05GsWrH7RG5DoTK0uSk
+cout/5JKD/WIzrRFOM/oxiBCJ3mWRZ27jB0W8kkU6rEF2gD39LMUVb0X9xI/u6kwavcDSe78zfZ
9JyqJI6lsZI7+yMgU9eZTCDp966m1U/UrdEmjtaDUa8TQ/pqVNYeMtp66tOdPXRvUxLuEVT/d+Tb
jgbpShO+SOqTRJ3X6NZRhgGK/DBsS1M7tXZw8mPMKa16F8tm6DYKhqiIUBZuHdNOjcxuPMpRoN9F
EHy9KuQrODSmxrdYLVWPhnXPzes8FlP8OlXpI/MR0luboYBP66iivNt0cRu7A/hzFELmDIKYQseI
eIcSeongMcyn742ckMb6G8tJtY2p6V9Mv8Ksu1YYx4NxlnSh9bgD9puoTydMy1uG9bQ01+V4p0b2
z0E8V60eWjRFe9ca85/c3pSEaEx3FBz9Vg2D+6aR3MSwvje9Ag+vNzaWnIAppjliQTxks6hSFm5B
1GpeWMj3NTurNocXCrgHgzjBPzbNk2EXe0ct105E7orjbXAyuhS9hUF6b6vkrotodUvRv6SUbzYD
qXUi2DMJ+dteGhULBpfqrxNVPoTZ3AOtTDeC6bAKcrqICgOCyPml2sQmK4x3Qxg9mUPbemqnGKtC
kncq3W/axNVHQ69D4uaEFBflx5yRyzBLpmWF+lRMUbSj4hdHB/tzl0Y0GS73pSsVjlh3quNVlNpA
fGVzy8yOCXJn7mo73BSy9ChamW5L7dNfHeRd6KvmJsbcoYrUd63l4EwaSGkRH43SMLxBRknXVRpO
XwrhoMT2RZLvOsOod5ke08+JJ/M1L52m8KLJFo+o4Rj7kQ7PO64W413l58V3o6aJRnADoOXWitJu
ZjFeEtI61PFBGDAILuIjLaInRH0cedXCUR9o9g/mK/6GXbOS/EzcoYmTMhiU/a7ZYM5Q7ok7NA/U
Fm2K6Ec2yvh6GfWj0xbhSjHjn/KYnrCs2QxxlrmYT94pEkjTzk9XqNKKe+w1xA/YMPnjkILMMNLY
fgr0jsZ9O/s/pHYJxgtlgXgrmpRvFajVdxy9co44ObDqyVVWb3wFuF6h5NMhk6zYooAZSECEWW47
iCcP+djKuApr+tYsR3mTT4WS0TDWnH8F8GFGNzSuqya2j4UG7iWl8Fr7VltuBhWbPNIMZT01bXRK
HMW+D4EKrRAGamgEG5j6+rmofo0RI9DRqJq11fIbk7yVC3eY+mZnUEcc+jRI7i0rkp+tuEONrked
ZO9POaUfmb0feUmLDJkbRG2z7yaz/RGYZboHB0TR7JQThP967UOq9WSJlFKUE9smG/sTb7TZzMrY
6kaKp3zwBr7triHPUT0kJbqYgK1nw2ayzCDAtrwawI1G2QN2NPbJlyx8fAKhVB9DUIYZ9RxHxumt
+MvU1VnkAd2mWyQrkvW1RflgXSeigOI6Ul5PiaPts9LpjnVFbrWJfYmbyIA3gPNUrSunMgAlVXVZ
Q84UpBu1taN3jOKlfyVlpNESVrhNaZUS7H2M4DYGy+Vk2k7JJWo734Nh4E9L4ukeLAu6j6Azcpeu
m/ptyJThSZ+EuvI75HEbjkjiAieut6PZiGNAI2iXDNk3u+ynV0WRii1af/WJ+8o/Tcgb3NvkM4/0
MBATKoZsoymgJJVUp8tgCH1vam34jNes/hAizr7G8FbeYrsCDzQPC8BY1DqM5ewmr0je66ia9pim
BHTUOf0/qjC27mtEnh+NQnKebY2C3ZNzU7rT6O2sxRCNnSvFTvStccLqTg/t9KFHu/So9E71zXHQ
XzgkNczTXUFWfKLHDtFHRviz/mYlVuNN3UBWWcgi+wgkoW3RF/CHTZAzB9xB/sOj0hdxR1MkGBk/
5scUtIEbpp0UrXConyit+lYwLQdM/EgAMenRJKV9r5plFO5STKODlSWYZkMTM9WNSv9iO+mS/ywL
6dlnfp+7kk1Y9JU8O0yNM7xNUld/tenlrstUab3UwqOwFMlwV9mFtlXt98wuja1Zo2nhdo0Ch2XS
stWgamI9IVApALhF4VON3xgxqGh04eIem2xbQvyzD9kHQ9XILLacdkzCEV+nFOyjgV673SOXiS1n
5+xTzZ+OJfq9tBmBKCsezKhu2th186iaqe/lcRve2ZSRlStL0rjustLyNIyN03/5e0L7Gcu08vQu
LKptleUjTQ4naAY37lMADnLfvAYI+2rMZHvjraW4+lqaVk9zwxr7Q6u3w4kuW4MNsiGfinHw31up
NmiJ0D/3inwaVzZm5neV5WjrIqGLT6eaLEKOg++Z3ibPjgmQac6+7SNC/fo/5RAEbqdnkivneftU
WqW+0+zJ2CSwBt/qMnxBbjx8ioMu2OAJRMeT+Gl9AzAQ9JteN3Umgrm10Tszlx+lamqll7HqrXur
t77paSn/woOe/AcOjuEauCa5QAGo1yr4M15vZc4+GUzhPyppbr5OWjh9ybiUzHqYe27jF+aVzksH
1Y1us0RXWIzzmG+ERBgNRIUhj3tc3gbAELPg1fPYFNLXSB/1dZ8WtWvYzdylih20bzRz/Mrrzk49
UDKKY8lPjjKFr5eOtHFys6y8rknC01hPfkippWvfZLgdXyfGDFtAUpswpj0VdBZqenTLvrZOZj0B
0ZCtvRPyTl0ZjMQ6Gpr+NYt749CBeFknZkEt0xpTGjO3j181QEauUzKzjTSFyjHkpcYx46EaiXpg
B9bQrqwyyVYgXrjDMQ95SNWuPqKY6j/Val+/jiHE2CRtsjtoYVDGezWhph3EVNA7AhoDGFehpkoY
EcRKZ9/j+AH/B6cULXEFLlydN6UtMPqA/XIHz6OpdiMzxsQ15ax7nEaT1qlvCf1uRACArDdHbC+T
rUlZ50JQbYBhrikWEGikzmvWQZk/0dp20tnyj1jeqolbaD6dwHr0NWIfExSrKvsfPl6EPO/QPRSj
joGVb4oHo+iQos0NI10RmUd7FSnCegVdx5QeA+tIBrsSiO8mBjfFWtPJjYqspt8qBWkTkU6UudvL
3EdaF0WzzGSRfB3tygncELzK3Vh13XcjUdSnOFWYWyXY92xMNsw/8e9RGyDVYB3YCRU/o9/sQdVb
s97hnyyvNLbYdhJgBFS8pO+tWtJWNInzAxq51YfJgMrtC2t6VA25PumDFuxlstM1CgfGf+Qe/go3
91pk/LWEwp1B6La/ihluVi//pf8P8XK0tD/Dyz0yhoyEiPJf9Z+oud//1f+h5hRgbrDQ6RQAcrNg
xANb/D/UHBOc/0FhAXktELHYp82a9v9BzanK/9DYnOVSZicu9Kn4j/6DmtP/x0RKA/4+lj8IA8mo
9/4Fam4BAEZGGww15GcchIA4Y1Rwjh9NDBXV7i6XT1AvpI1qdS2jaKe6wTO8XGU294KbA7kRP5Sl
nagSZ0IXQzadnM7Q1iOQCw/t3377x5v/DyLwTwTgtVVAACIEAgwQN4QFFnbsGjt1Omc85bZPCtZI
k2fXxi1n6qUAJK+MantWOWdExatbyu/ajmQXpiWGk9YXtYyWKEJFrqWHDLYUp3qYDLP/kGujfE1L
xSJS+QGzHcNMlXgVSYl6i9N95alnjQWVGwNut7k0gWr1OjAGNeSp5a5eyYD5DsSy4gZ6+tpTQ+uD
qEbPCz0xZ8HFMLkFpDAQ/SlqJDgzeLC2patMdZvhc0pfyAt6TfVdXK7SzpNrO3ubppZ5lgYkLqRc
VPsbLIAFGpjPAOOY4wR8lI9xoToG/Kvym6juTtFU/LByPdkoVfFvJ023mBQLmPO80AxbRQKSw2IC
ezs/IqHQ4DaoZXcag7D4GQQdFdBkZrSfteG+sAtn8/k2vvKqofFglYbTL9JtnM/zBYMUp8ZI5sk6
qxMYiTL6xQ9v+GYURf1VyjH5dKWssz4YTNT/KooIP9LItDzJGfvwBgPnYnOhOYPeO9wOGDjoTc//
/A94eV0M+SgGYR1j4scqC5rRo2Wj3wCSX67CmQUHZ9MxsuEMzp/6j1WUGDRXEjoGnVJZ3QbC/FDo
We4+f61XFjGJmrDZkIxF7G/+zH8sAjpHYVsKcWL+UHmNpZRfIqtQvn6+yhwv/x8EGXo4+mJwYMjO
wTTb8MXPV6naVhT4FKYnjbnhBDIuj8t1a1WdvZ7KuP8mMGwDFeNDlb7xqZZ2Ab+XZnvO3mEOOJYl
M1FmHqFQmBYnOsdIC0gBQJhVBSwJNNUQAp2drPp5ogmt7owQMKFrmr0xgwNNDfGeZAyfJAgRzQ3+
25UXAi3TgBMMiYv8evFCaIBWapdb1SlGKaSAGyBGzRWVnH+kpJL2Rs0m/QOF69q+EbEuji36ZrNI
LzcspEtl6RAaWppa9mmUnhw/1LfM9kBWtra/qmW5OWG4Gtw4tpf7a14PBi/mhajxmur5l8/MugpK
NU9PWdBTh6FltnasQlt9vr/m13W+v2arVSaZzHsIfMtgpDMbFW1e0jGqY029T8h1ac9NejNsZgcu
+9g55fAKQjT+VVtNHtzYZFceknyEO3yW8Z+V/M8fssjTIa2ygjl65XC7YuXudmJUbsSD38zqxVNy
k/2WZIOnzF4+XwYqexbgoZif1EmiKdbTzTZdVJGk9zBOhdiraTv87Ew5ktygLsovnWNlXx2zTBhS
jlb9BoTW5uatsXsDwzi3bpMYmsytn3nlbaC6Q2uSvc1x1xefPNEKYSSpmp8ArqtfKB7CrVpN2crq
w2hrOXn3JmjzfFGHKKbKF9TV8ZTscVGLvspN7u+0SXDycjO9EYSWijYM0OHho4sNJQhPCzRtzt/f
2APIdPJ4PKZQGu8pL1Rwiiomyo5QokNmm9MxGOUGlAYGh6AqzTWkh+Tfz7fqxdv5/SNm6Tcy3Jkk
dP4jyiqgIVE6wzEIrfYV55nsIFPb3PoI80s+2yssgwI2+tfsTNyHF3sFFLacKHU/HP0+ChgPdWAS
XUvT8sDr9d55ZbqafmvlXHsRaIP4OExHVuWpcmxvkBeMW9BXA4Orz5/9IjmB1QvtBVYdRS/50uKy
aaqkGNVhGI7SMPfva6fej4bab7RSuiWqeWUphzIAcT3u6tl87/w1qzBXabaW7TFmhkvzaFSOQB2H
Ywd27+Pzp7ryRRHu5JbWSYqwZ1ksZbCn6Kll7RG3EPSwjUpfOXX0lyo2bF7g7FBWNbxpoSQu9408
4ZGn6QPwyqRpdyn9YNcU0rhpe108lZXm36D+XlwU83rwlmbxQLQDlsRAfJxTddJYT1alZjUMIllr
IxZ8kq8bq1aZbuk7X9yI4JmBFVChINXj4Il7/sGaHphWGVjlMRjkaaXZ4qmdlLdGs18GqX/0sSK+
cUQud4iJsTJhykA2b3akPF9QqZLcSUl6jiP9O7CVfu1/G+k17dqEKfjnW+T31zk/jnPwIWfmikIR
2Fw8XVCNge8b+XSUKtIOV8eCxYL6UDAU6qtSHmFMjROEFEeJoz0atwyTzVKxS3BGGIi4RT81ryqN
C8lDEs9pvbog2HuEyxxUV15LgZcYPgMoxA9nAyQjN5VTBT6o8kRd0k8mRYU6EXcD2LNYsmkwjt2A
6JJhjCXch1YdM9pESh94tiz0b58//eUB4eEZB1Ie2ZYMFfr8TffONNS15MjHWK3FLgumdFsX9V9n
GnOxLpNLIX5EmF/ejvTFe9iyunJ0inL4lU2t7qGRYHz5/Fkudw2rQLMmtJLNQu88fxZ9BFYoUJOa
Jxj9Xeo7A1L4Wbf20+ZWSX3ttVFUk/3DKpxZs+dLTYGZ0tIa5aM5DgBtoqjyNDPyb8TkK7ciT0Qd
NzdUqJeX4SujXvOZ1sjHSGsMD0+OGqC4aYy6O06hsbb6Mf3GT2nvGynWvUb4tADrNv87yjXhzbF0
NBgppTkkF65zSmUyt0kK5WhB/9skE6oJSWHfMrO6rAbmZWZBWypITNzpEp2VO2o4TXJa5MpRsxsB
7HloO2he9fiA4n+Mp2ijyqrb+3r+BcFrBgf6JMkApeMyLTyGnrX5pKVxe+tevPal6WjhUmvgVoLT
5uJXCe7xvvGVI2Or3HN6ICe5g/T651v32iqEPJre6MhjDjJH4D9KPeaMmkgbVTnaMHzcxrH8B9g/
2g317CurEE3pvVDzcXHMfcI/V/FbJ2j1wW6OlokBhkSf4NALZoyfP8vF7YSGI6kw2SX5PpoRi2cx
pcyuYTCPR71Iwu9yrhrvs/COl7DRnpu+Lbafr3dxO9lcFUir0WJU4QovNaOAnPUd3Zb+KKWRRHYK
We01grL6D/yu6lRoI9SUKipvHIrL7YomFt41s0civQC4xecvU7bwDOxQCDtm0dQfc5GX8sqpavmp
SnFZkGsFRIJg2vykOsFwqBStfVPUrtFcnNPETmZutv/8PVxGCzJnkg8qOfbpnN6f/6JOZURgpKl2
dBgb4Sna6fUK/J/+ZNWVdShlM7sz4zK4a8ik91NZZQ7tfcnafP4zLuq9+VfAc6UbxE67sFqpszjm
IBXaETCIDO3Kh305CfiRfuCDgFTUCYy5ZvyQGRDtPl/6Yn/PS6NxCDp5tpVealRrTp44ftBpRys3
k3d/GMIfmRQ9//Uis28QSYmCoj53wPlbHhw7GnOzUY8TSruVG/iyjGVRYfz462VopaEPzW0Jb315
MaOpN6DAEKrHzo/Tb2kRSXsuI2n916tYQD7mNhYJOaKsi4exoA10Ua4ezTpO3+KqzDYy1dUtyfIr
H8ZCaoQTg54FihaLnalKCf7dpVCPsZ/owPY1FG5bOHF//zDmbApNZ47JkLEIbxhYoVWUx+qxtP1Z
+kQFaZUW043wdvVZVH0uEnUNjbr5n/8RqhOrxMjSKlkl1uFthFazqmBO3jjMl0GN4MJdON+7ZGXK
4sPA/W2yDPm7Yws4/jk2nPE9Q1sLaCANDLXLgrs01KMbqfBl5CZ+GNRkNgkh2hyLBKpCyj1SpTQ7
KmFUHts2Md8IVtKuyetxG1gSmLPPv9iVIKrR2bSQJGW0RO69CKJaYoRBl4b50apjaItmWdyletC7
qQIJD4paYrvNGBmHZtKZg9tl/ZBVUreDYlruYfpBmrnxgy7fOz+ITigNAEw7aOmcf90hzUOkB8vs
WJpdlgJLEMWzWeXmqWjl7pet9uaD3WYpVPkWFMxKC0AyuglE1++VJIJgxdi8jNYAq0OxTZxWZN6c
ur309RArIM7yPLn1i+cE5Kx8me8grJFmI0fixO9b4Y/9WPn+ONW+mR1TjOm2kRH5J3BCwQuTG+OI
FzoYuroe+g9bweTdzzpJWbV9A7j18zc3l2SLn0GF/btNrczyposXBzXBZBafiaPR+xH8h8y2Ng0I
1L1vdrHtxqaW5l7hyNUdsg0RrLB2Ctsb0eyiACBMGkx6ZksefAqcRWhGdFluS+Z1BwAd7d6Pemfl
kBq47Sj7N87nZRSY4xmnhWCDCtcyog2A7blshHqQUr/eq36quAUp0X+xCuMrHKkcBNlY6Xw3otor
hbUItQP73dqWYVfu/Rhxu88/3bXXNt8AKDnShDOWfeAeByN8umXtEFXWvaw4P6UOEw/FL4fNXy+E
4tbcJTGRw7qwflM1EkIFxZKDngftoc9hQDS2lGFJHnx8vtKVz4NsksHcRGaAQi/h/MVh8BciaJY6
BxsK3FaBruhFoR3ceHHXV0HRk3KTpu/S7ngkuUAhhFsg7EwQ0jXIiCZjevL5s1z5PGQ1qNASmIlK
y3y6MMoyBflgH6JaUV1oomIX5Y7kKbZv33ig60sxnJwjIDfp4rUx2agqaXTsAzJX4mdU1j9mN0Oa
EDrgy79/KjJ27k+L70TWdv6FGmhttQQJ79Aywf+pl7q1Qbk5PilJessZ7DIj/Y1VUGhgzW3vpaY/
1A5h6enoH7KqgvLrJPlLTKOVrE0S2YohW3NsCohyfR0HtxR79TnuncdFFreohbjGkS0zFnFRAhdk
G2HhH/oygohGEC4g2k+q8z1puj7aI8msfwfim72PQtdlt2kT6VcB1HiPrRhiE2CmjReUvYWEwEmU
1rB6urzbxKg6/zArtI8hXA8AE+QsALWojHl1aiy1AxsXq1I8I9Rn7nig9v9Wsa50IAaZ9bm1zcFw
bdwJvwAjnIzVONnMpXGttz2uiHCbJK0FrMkgGVyJ0qmfS1SJhYdpXXDPvx+2nm4TJdZlI+TnZhDq
uBYiMb6XqLKhIVCXybHAc61yR4DAzo275vKSppOEqpOJ/RBT3mWiV4oqyCYBzUwrnC+pKF6dCH5E
m0uPWew/SmGz/XyvXjnngF5QRaMVM++ixTfUBma9qEvY0IxILLvR7g+ZX90SdLy2CpUkzffZS48+
y/mJMGScddL5nPdJlKxy3zZA8WXWDb2+K0ecWpl+DhkDwwdrsQpI0TwATmkffMew9tAD+0c9Z99B
KLh17q59JuI9XaPfr05ZLCWqSph919tQiKZmhTtVfk+TQ25dxayjHU1RY1PU4r96jaTOFlcm3fil
fKkdBxXQZWKYjzL5NolC6MjoktxowV+mOzO2ZL6YKf9nz83zjzXFEypQrWwjNlOGXlKjez6Oot2L
vuoeA9DonBqwoWpgq7umhbP5+Y68UuszEaXGx/MGaT64bOfrV7nRF9WQOwfUEOpVR295W/mB6ind
XPpMozggFwsKo8/WAljzgwMK+5Yx17zGMrThNMrv4LKgeb7ITpq2QHFYTpwDeR/kGrWu+vfE6MPN
5896bccyDqfPxrCaCcTi9KVN4bfdqLPMVDqu1IkMw1wr0k6WpDs3OmTXPqsxewlRi+DhuvR9MFLV
z4E0Owe1kGAXKU3/1DE3/gV0fNjheeUj6dT+CEWqPkjBZP78/EmvvFBGoHR7qT3mGejio4o4D1K9
l6TD0NWp6haiARA7xIjN/BfrIH+qEdCo/pcdMw3lBENLLOlQiWq8l1v8AUmijOe/XwX0C5o6s+Yp
A7jzLRqpDX88GHhobgBbzQaCzdAaf9/zAYkIfoUsjKDGROx8lQHfAafvbP/Q4pONr8NUAR8ejPXn
zzLvscVW/40oAoyDaw6zkvNV9DGRM6M1rUMekY1PVq78iqABPZZ5Hb7Wmrg5Uryy6ZlY0gLg2Xi4
pbR0LmdWi5Q6qeUwj2RobR2A+sPtNaVb8+gruw4kDgcMNUL6Zsri2TrFD0OoaPah0xqg6dy6e+rZ
W13aKw+E+TJdpnnEfHmywkAdVcQw7UNuTPa+LIV5Xzahc4yKIvny+ce6cu84MoUMNTwb4mJcOXbw
dvE2ITZPRuGlpS2v4rgaHxMhWbuZDP+q+W25+3xR7eoD2kAsMXTjGZezmhRz24iWp3VwRj0/DLkq
3c0gpo+iVpVTYpdWv+8aK3mxWsWSPKRq0FHCOmc4yox1tJnYZv7DeB+0pTQCTHJruPnfBgwFGSYb
SMJ4TZvKb3ibQ0K0BRyVFcJyDfcqfYHGFY0xoMloBoa5pTiwT86oNCDSuzYyXSXJzW/akItHO8yH
N0kzk39UwqgOsS3IAN8X5QgOMkAu8POXciXz5oqcpWttYjed2fNjEw5j61faaB8aqc22GKQV+1ZX
s30eVtIWe1DlkMQNEIisiIwbNuNXdjVLk6vN3mQGEr7nSxfZkKIEieXTCCjfLa3EPgxp3/z93QRM
hG1mMOmgxbmI2FjqoBJc8oCakQkPq7fUjQcUKZB5vpVNXdtfc4hjCufMet/LQId/nkhyQQhqh2kX
KEm7hmyseXBXjRs54rV3p9mAR02LutNZqpi3WSHbud9aBxsnvQfUMgzkk6xbplnXVtHJdmk1YohD
+Xz+hXSpyOOEIucQtEO1q6rYWet2/f75Drz21kCdswFmrDg17fkiJGYRoiOIQRVWqK99JTb2Rqlm
WwwylBvd00sULIh50O8O+5zZwAVmnPBMSjgMRIAmHL28ZguAbTtFJmJ54VCrLiwuZD70fJepyHZM
43EQxdvnz3v1R5gyYFEL2ei5nDh/YJEFtYRCk30AJU8VUcbxWkfwYiWb0DPpnOGG5pjv5dBmd3xY
aW/4QbL17a6WbxRp1948UGCmCrTKOX/q+Q+xdUpsaYoo8GHmb42uS3ctamseBJdbhqFXbmcyYDow
DBwB4148s+I74LlJxjX2K2KwRvAS9pmzQyWpOuqpecv06NrOncM8bAZSNRY9fzQEgjIzQu+FRMBo
Ntg6iRW6vX+NZGY7WYrOfBH4IinH/NR/NHYNuUK5MzCsA8WntROdoRzUTL1lyHftWeYQSaLBWWdw
e75KZGgQ5Rh4HWqpQ3wz0SNqCOPWnOnalYxbDKedZIaSZZFjSLE6BpEs6QfLLpWtqvq6V+t27AUT
pVFl9NM6z/L64fOzcLkDwfNQS3MSmQdxBZ0/GlhhJUJ1xTxYNVzGzqpCpESS2uXo3ArOv5Ok8wSR
tYhkCkO72TR2sdulpsd6T02MQyi6wndVO3DUzeRXFoqsKf0DVxRO8lolnZmgvdgCbs5gcZ2M1pct
TDxSevOqHGbbQO9lDQZGKcq1neR6gQgcYqQu+qYdSp6iVG5UPJdnB317oi9pLeAOTH3OX5KECEsI
dF8/GGrAzDQboYPr2bTrE9Nwk8qQbg0KLjccC9LMYHw2t2etBaAijVpMdUSpw/UCAtggB7wfEELe
fP7trxTIGHBQL/72rgdouIiD0BZ7O6fpfWjsAPh4UBqI3JpIX+NZRF2sovAwmJKD2HZmHSBz9x9O
VKU3fsW1Z6WLSv8DRCXsqMXLdfw49x1cwQ5aZsvoSRk/x7q/lWRdW2QmVpFzwrByltGok+XSaakS
D5Bsba8w7GnV6FO4+vyFXtsnxCPuapJPJt+LmOcD+0E1SjEPQQ/xHLSNsSFCCi8jBd9QTt4aGV87
vBBfwXSwJP+zaC6ESqOgWu0bh8mBl18PSXnoM0R0gD6kN1L3Ky+QwTQtWlp7oOCWIVAvzXYIBDkC
0yW0N5qyL48N9C/lxo14fZ25tifAXHrXQd8vw7HzzUPGHOau1oGFxFLy/Pl3uoy0/OGAQ5kF0pfC
IuP8POc4cLDxG/OgidpaF3nLYMKXTUxOfG3VGGp4GKdK336+6GXbhA1BzcV55rxB5Thf1BKS08tm
6RyAXEwQgDq5fZuqkk7J0KH7A8mzf5D6egxXehU67+moqtXj5z/h2sudaTKzi4VmMzQ7/wmm7eMj
VE/OoR87/aUMFefBaG/eY1d25RxUSInJjZm6LnYlZWThKK1DL6rXX2wJMVfUbAOE9eHn//XzQNrj
sCkadwoUjfPnYRSDhIKe+4eStNKDqKkgcmJJNz7clbfGKry2mSfGDbaIkkJFYrWMQ/8QU44+YsAU
wSRXshuZ8bVVgPaBysSzkCi46ASlkT5RSbA9sEHy71FUQasEw70bVcv8hRdXMF0MZlfk4GBMlrB6
RY/5qzPtQ2qV5Q5XahQk6j45mujl7JAWHk59JaOC0KEK8fffCqAyVkJkaTREF7uin+yJnmFCp0vY
yn2rCVSPqh4u/40AMv85iyckAJuz4RhYGqr+8z0RMXHGRgHVTzuKiqMW+rrqOsjRoWoAQHiVhEm9
RjXPvOWGc+X7sRNxVCMjtUH1LdY1EjPHdcAv0J9Q1DVW0QAzoa3eCMO/vSSXj0clCBjk905ZmtCY
ejNK3eDHx3QaJ2lb5ShCe3OLH48FWxHbBrFN2c1Rb/ioJFt/lgctRp2o76ejQFbI9MYuxzgmlEYc
MZlvIaxlyiWCXORkTbIL0ilMVmM8Tu+SjmubF5VC1jZdm/aDlySmjVH9gLqcArPE9wYbKR8Xnc9G
2TR2JlBz5Q7BnKoN1bfJnxBWQwG8QLaLcPghAVVJV6plG8gaRsjC8EXCpH8smXhrK9Qdi2Q/xD7+
BiTYfuslkWm/pIXcIKlYpW3wNUJnv/fQX/GzlRMq8nsywvFcMR2X250siaTYN2NfRB5aYgYYfDPs
UKZRzQxFyAbygacNZTuuraH2c1dFwug9MFolXRV2UzZu5AfD+9gIq+NBddQlraEvXvzOKBr8aC35
wUBCFybKgJpXhLRB7kZIxj5IjYyfQZAr8VeUUfrUi+lPz6JbatqtuZvN/kG3cuOf2EIK/i7wgxDp
O9mRoxOqeImG9EAmPkLFfrJAmNm5BpsucZCL4TqP0nRXmCl6qI0iHNNrKNUQcZY7BREUJAY8JQDV
6eIMnn5o+Gwcp8rwhxXYkcyHPRb5Xz8/wr9TscXmmxFdoB/sGdaxbN/ZfYAEZmy2x66r8mfwQf4d
ImvaS9zWMspCITo+5hT3O0uSug1mnvVGayXzXmsqlCyNNPBdTcTOiyKn7Y1Tf/WnEaTJmmHec/Ms
grTSotFY9flwrDOUbsapVY9y2U2SJxVQN0FAt379UYETQEw74f+4NeIwxYOftgm72UrzH//L2Xk0
x4n8ffwVUUUOV5gZScaybEuOF8ppyakbaODV/z/4uXjQlKb0XPawu6Webjr8wjegg278TmqjFaEV
oCodvbx4z++HjTqxvfykd8A7tv/+T6ZqKV6xFiJpXNaJLrBcccp3jtMhmvnyOM9fX8axiW/A+MGM
3Veq9RHbElVYYzz2jYeWo2Z8MDoT1V2O0+eXh/qL4D/fD4zlUmYD/O1QMtjFu7irS9wZUCb0MqNE
/9/NpydE4Cv0RNuqq47BgvPDccoGJAJMk364khOyhOzdT6bfZrhLrMSsODSI5t3cjK0bymZM+nAm
D26wt11g209OMKNz52dv1rRA/BXwdv5gGZ1h05qvERHpjbqxo5lvVuLiVs7f1egiD0C3LRVvfLlO
QVRVk3CurPPzd4YuwIaB87YmKvyb8+/prvNYuAiixYoL4WDWZfNflw/5jVpRLlSQViKvUfPx5RW/
9HF9uGfAdjae/J6oaZkC70TdG9Fiacw3nlPnb8H1zKciT7UrOe+F/QqgiiIqNANgc/vCgN3k3JZG
JmO2tIjkaiZ33WROr44KqEaBqvI3LCqB+O5UrJD0ILgbAtIL0iyqQ9EzsYtr9NoLywZZmYdli32g
vuziXgS22xw5WRGXzmSiteOP0Ti0ClvN7FqieXEoiLRMx/Q9dsj5tqi8tHKHvhGx1rrYbSB7H846
zMS+0cSVG+VCGZNcdpMMIaCixrbvLaNh0eeo2nYx9EELZ4DCPzozZhOdNmUf584ZPtDUkG9hbKIx
CiplWsMO5PkRteLu9PLGfJ7cbE6RW3EEcCX56G6FeW61Ac02AcASkwWncPx3GszUjApOBVMsXXpx
6vDzuq24L476OGhX3qZLPwAi+lbM5c57Vt40pxaiQWD0sUBs8dRIJPzQ9jOX5pDUzfgDu3cmb8jg
1HCuThmw/ytgh+fnZSsPbX0UQkA6TLsHSOvceW3hhsV+Z1dhU4/rUWlWfWWdL4yydTpRdrHgioEM
O99exVxoUpjAt81gNABuOOIWK4zh1adyw/XSgqTbxMW+B04EfjCZCwlo3Oqjhgeh1CM9uHqDXpgL
aDXaAEC46Xnu+8XwL8qsWFwrLuyh3ZCo45F3RLsSMV8chZuMfipYVJK48xWjC0nhOyvtOEOp/A5R
XfWxILK79uxeGmYTqaFFw9H39sXbaggGRwQJqgxNKR/ElKX361x4V6q1l0ahic8O5+NbRBK7ybSd
V46pZsVLhZIZ7tjNw6jNxuPLh/nv23X+rgdb3g6YZGuvP4PUVn3QkwvmdtzpCMkdbV1pH0wnC9BS
H3TQdjJ4v8z1ePBVPR/lMnW/bU0hAVr3eXtMSyTIx7E2jigGT2QUI9b0ZeEdRdM0R8JLDd051R4r
285OCru5I5U4dW+qHo3HDRRk6H12U2+2JjUo6CuX5vP7mY43ObxF184GkrQrGUyeRZTulWZMN2GB
weoFkcwRQFfUiw4vL+OFoTbbwi1A4Mmm23X+sZB1n7iGDHhPKvC/B4WLLDbX+CczzbUrQz0PRpgK
tWnq95QDn9EC15mS/Uzuw+7DoY6Q13joYK094beXUTl30v8aXNyu3BKX5gciAto41x0MjO1K/iei
TSrlLW3uM2i3VLfr1Dv3DkS2OlwmQ79St/jbuT3bknQ/AaxtNJ+/2kC7nW916OZWwlVxnXXu7wat
g/VuxBhLRmqUTXJ0tDIFKd00so8SV3GXlL7mHfN+tfPDpNY1BiGGsPGANmssAwQ9ArFicwEoXajQ
wrR5jYCTJP8NWdkbB2K/Pg7KUtNRnG9lf1R6RfLXNSa0sGIho9ssRtC5zYfeGg61GNI8apQUQaQ5
k2WeJoGk5Mv76dnhJ7uhLgRKgE1FpWG3dQedUrlXang+eEn+HkjISmB7tRz/7KtCTIB/DKPWhWT6
LIBJNL2QDUQE5Hdt44TGV3rfw1o4ta59lYy3NZd2H5WyHQVRcDVc0fv6XeZhyhJodh7bDWLm4KTk
waiM/CZHsBlbqbFT73WhJowxC+uoOcgWZojgIMJrOFde7+ckG15vsOO0gzeJsWd9aewDBQ4NeRH3
uic/kNmbOE8A/Y1rz8CPJtP8tLlpG+n8Er4xf/JbNFtCHXm+H/OCo2eECxmFppc/+IVPQSEc5ASB
K92RfYoxZCOYWt/DeNFY0mM1TOapQmzyWFLfeG20z/RBgJA1bhc//cDzs5xPy+hhzMZQ0zqFBS7w
UWFb+ZVr6sIOBsoAk56V3lLh7b//c2NAcPMIxpwSjYTKC42xKiOJufHx5WV7HhdTH0NxijcM3KVO
Inw+DKAWEtYeRzHe5CI/mpM13g9yQDB+xHOlwDa9WnE0tYP0W6BWnGrK1Nd+LeXSPUIcWOzXxmz8
HPBwtFeBt1uus591rXjRNa2Mlx74RqeG+mYesM15edaX1nb7cBuWiCjY3jVy9bqWmp90ZZys/XQk
vVZ3PUrzV+7hbel2J5Zsw6Ln7oMk4JY4X1oqU4mNungfA6rPDwGp/BHgvsQTAVezxmnNw8uzunAE
YCsD9AZSR3i/rxojMK2L1UVVQ88W4y5Be+Io5hWzFc3sXhsowrHbcmtaCRuTfV+gUas2+lhkwukz
PYwB8I58g+f9NeGsS5sTVuyG+ETjffP2Pl9BU81kP6jsxVo3BnC+pF1/Skt3qQ7eEqS/zaCtbmyk
Cn57xuIhVCuoRYWIpXYislVp5FfumGeRAwU9NibNXzAhvGq7R7xtB7fqq7mOB9A3xwlOHt5oZYuz
DJazOd5UGCmgPGpfS14vjcsLs8klgK+FkHa+DL6PFj93fxXrsvPu8MosD5rC7akbVxggubH2bw2N
NOTKfrK2+ew2MMR+boZNQWxryJ2Pm6Au3Ztj1cSpKZD5JikGlV0lhvHIrkYNvNgklPESkNpn1MGr
X8hFINSrMtv9pdV9Ux2dsmlio3ERls4FEMPIKrPqO7MovyNqO34ox7W7Scxs9qKBjjMYBgQsPcSu
cuMb6P78h5Am4hB09yo8f/USL6W+hj40dO1aH1tzxu0UVDqKwsRX5S9Z+5TTet+qzMPUa86nqWkS
nDJ8iDKhvyz+A/ii5E7vlDFdCZUv3Cgks7gQg0clQdsXmyojXXAwUg0aBU4SedRUj62H2fDLJ/z5
B0EahGcHRDcdQ3u/EapppjFvNkWcl3CccrhAn4CJ5I+yre3+NMw6ysFaX66/y9rGyWTI+s8v/4Ct
NHG+I+i2gbqBgURare/DWOQIhNFofoG6S8pLjy54mmGop5rfvlNhpIKE4ZsM8ywsjFzt2qXz/Bhw
2xDPGbCfgN/tueVYiENzQph507SowhlDBtuUxmmFjRlm08LuQX/u1d+Vbc9YVAYRgQH6en4EKqPn
0XV4HstycN/jcgLLqc6S7MvL6/pXjmy3sKSQjAFijoLMHtjRuu7ajWUm4n7Ig6Nf4KyHfOE0/k5s
L+lxs/DlFrfrSRf503aedLlYdYTDl/azbyW4Ca1FRv9YoSOIOjh6pL/8LMjGEw9Fg9fO6CItMPFA
/Jhs4FFXbornLw+6fxCuAYsAEUCq43yVkoCM1uzodeTsC1w05O8gtz4SE5lXwoOLAxEi+Jw0Opb7
4qQ1zBQ9AkFNFyL+GDYoxB+QtUziuvP919YPiEL4GqglsOEIcHbPt9N1dlYjsBFnk6/Hqsr0O8zt
8Gh++dNvf+b8y8P9J6an+w/yj8jyfO2UyLEDlkEdZwW2KghfO9hMaXNx7GoAlnmhWdfw+RcWcWv6
AGyBhAFMb/eciKIaOzE7dVwWyJtMgTPRfJjN4+ro85XJPb8Wmdw/Q+0CLbVOTre0cMl1pxeH1YZ0
uIyv150EbPjvKOb5Ei7Z0BhW5tVxTRKKw5CPJrt2Vevw4rJx8bkIKbD/9tUQWy+U6y8sW10Mn2p0
rqK+NGzqLsl68/KWuLhqVOBRVwZvCOPlfD4gaInxbEYydau/87RaHOFK+lcO7fO7nFX7Z5Tdt7GX
sRqpmdexN3r6qQha99R2PcZNVBU+lGZQHICTyDtIRK+GbxBFbbgGIOEO5cy/ccc/qU1ewPSqp6CN
vUA6R/zN3IO5ZN9eXsQLn4svhRYtEfiWn++ml9V4rFNSYnpToGNhK4pbuSDU3+pYwr081IXvhUQR
0RkKksgg+bv9VztCmztAGrEyU/mzItCPlU/t4fWjeHxxitnsCagI57tCcc0nImUU3Lx5hYBubLFV
6z29fhguIg7tJswHiO18GMy/pyZL8G8edN8IleMpXHe76u7lUS58HUDcFLPR0oZ4uxdwq53M73yb
jmAlxuyzMQXrsQ6W5REx6dcn0kgYETxvHHRKQvt03eod7DY0kog28bG2GnxxTBD6uHKaLlzjCN8x
I/JTQKL7+kNHOJTBqu9i1TbOl9Efu9OSm97buayKR68ehys8hAt7jpySiMSGPwVGbbfnJuyH9SVw
u3hKR/utW5tL5NVtcSWFvTgK++3/+hvI4JxvhqzRiqEyly7WLBOHMwkq09fVeGXtngd2NObYc9vu
dqB9bpvln/ugcnGPFTPBj4/Jz4dS4R+/ZCO2pJU3PEiW9WbSrorQXUguN54tKDKu0o1Ivxt1cdK5
ddcA8BN7541rKvw8MK9KD8boTA8pdkh3BhD2e2PS+5uU5s+9p3r5hPnHNbjDpb2zqdSCzIfZzzVy
Pn9vSZDkk1gDysSAz9Xa2U1fjPn3erQFRpKtfy3muFDB41sCTWFM4nmKxecjwnPbot65jfUKa3YN
6yHTW/LDgrPLsdTAGITIumk4HPnBsS6tGVfVrrjR/dkco7lOr9yff+PDf2IgSk+IZ/gEWvwq+uj7
qo9r9Jo5i9SJe/Ryw9mzcaU2W4BOUrPTt/1aYVCJuthjkc72o6twCCp7xPyy3J+fwJm5YbYG2uvC
v7+/ieeXzvS2L6mMnS9RYTqKzz85Mb4r2HXlUL2kOWqnV92Df0dBWA19YMDCQHJ2o3S1WbjCM9y4
oqy4aTX4pwppxEMyWMaVK/cvxXO3ynRCuQdBgNL+2APl60I3hnVJ7BhGe/agxsYkTSPwFbhA2vlT
PkiSZaQZ/Z+TJcF797bAfaxwpz6N5nHFYdYfMvxttdnHYdCr+19tozdZONUocYf46PhPy2QiQ9ok
uFcdqNzIN5ojcDw0Nf0pFYZTRcuQgVcvlwYLTqC3i3eSXlvr+F9buor6zgzufG9G501Z5lxCgPOT
NYQKXKuIAIw6czfWdMsaaeFgSrel/V6vvsCHIplXPNTWRh3KcjViZ8rEBwxipHscBotuWQ4a5Fpy
uOcEUAfmuqeyZ7NKLOxeFaau/cJeamTI7GZuAU3WVXAvKjMtQnIHdZy8Jr1z8d6N5oXTtQlBYZFc
BdewRRd/B8giOtC0tLbOz/lepcCZInARGHEjTMBlnZ3jQ4FvWKedEGHmzIImDLD2hSqG8v66Ihq4
ZjbatF7rGFd0DHdPxt81AddAXZBXHZDBbkejT5C1ObCHOFuU/b60sv79iGzDlR7E5VFImUBvwSDY
98NBZgxDoel03We/O3km9M9Zb4srgfj+nvw7GT4rm49/YNuyeyMawKOTVZtmrKllzm+CQhnOzaQs
+Qssifji+9L4tLBJRJjgd/8DmqMAUbmo/Av3Z/NIXtwX4cs3Bl0WvubuHG+62pumB30Yms7nXztD
kxCXd0CqcpokZre2+xvScvGoADwEVLsSiehwkMxHF6HIOqxaP63DGkfq5iZp6noKdTfN02OSed1K
rU1aE57vNLGpKWTgT6uUcmNklhNW4Xq/6jT4NDuZQ9fuV64Ky5u9G0NUqjjozlzeOYu3fl7HGrHa
yRyqW6+c1Qd3zIATihK96ginu+mhq3W8rnJTh9heslfHyMtnhc0htnjZUagieQe0Ct8UYUn5kIls
/e6KOTVOk13k4HVkjwIZJCYNzv+6jsVhGXGyCnELw70Mpzji4cqm56Ws3v+TONRsjkKkoGmkNPxf
baCQhqqT2vwgmDbGTyh4tCGAiqTAjyHo1EFsnbcDX7L4gl2D87WeUy4qvXUbFJnnTi1wqOziq+/3
uN5OmYd1aaL58r7WQfYdleZS8+qcYHzS6KqaIbnHcKrBWXRRkGmNdcxHgdZOntT1o6W8DI8uQ7DA
/WCLMbK4FUUIF2BqDy0iPBzYfKCW5ejYaARVYLyT5pz8MNr2j5Km+SnLchqsqs2yd7ql5GnFUfNU
z7QZwhwPnEe78Jp3fSmmp4Qe95ceTTnrBllT424ca8HucJP8VrhyxF+XmO7kOutgh0FQ0dgtg0E8
pOmIb0NTWKhSV7hHUmrTSmm88ecC27LRMYubps6oNirVL/NN5pjTL3+xhYjmfu2/6NMa3GaeFL/d
dJ3NUMBlB8+KJ+IPx186dmMyNo+VmIa7xLTk70wU5RC5QeUDUXRW/VezGtq96NLKjNpZLPcDPcRv
g1H0N/RGueEovbeb8eUUZFGm9+1PuujUFrS892LqyQpbQhHo7ytLQ+KwdoLhm972xc8+XdaHYuzW
HwrlgI8LRiYrpro2iGYMypPQWbIGBc46n4557jZ3nY1HdZ/LoUUmJHE/+ZyDNRykPlRsB9OJzWVR
fqTUVN3Xqds+BoNll1FW9/hq9rbTddEwr92DKguc3+Roe48V9KYRf/Icw1hfb1MbL04n+xwYjXrq
az35gUKb/1griDWnKfDK9VD4pvZlGEZ9CfERbRW2txNWomxkU31Y6O183Czc06hN8rKLVqZU3vjS
Guf7NAOseGhaNd7XpbC/rK0JvHeWjU1AA2blz+ymIFE62FbyNi2FUT9Wdm0M98pszZ+YCUxPDri0
/GAsPTICnpHqKdbRWSbeT4OtP6LtPGzAFuyHJe0z7AGH2jcic5oFzg65WrNo8dqgeVfW0sA82VdV
EzrFvPT3S2YP77Oi5vfhfM4tNZeDx43StNr9UukNeueoDhBsqLx2w8HpYJTwvIoIapA66k4RrMgh
VmuP/tQqPiGQQ01QlM4jlrfuL6SES50n3/Keyiltf5e9zT7I5xG3DKPqRtrVikLrm6HN89/llKj0
Yyo740mffTs/Oil8KtznEHt4Y8gZ72kccOt7lIl6Ik1R6FO4DH6ZRbQYhzxSCLf8NMEsLyFXn/kD
LOOafsgdA8/pZGqHIFxwswWvldfV29kAT/h+0xDWb4xagtwXUnp52BVp+R+AjCAJs9qZs2PZFv4f
HnvVsyun5VaOJJeR7jZrEqVcZP8ZkxrnkzeNGuAhqFLtrzlxkCd2EvWtxDE6P4yF07c493YGiY2Z
dD8GSObAU+H9HWDkB39KWdIIqS1sivEFnfGNTQZHOvgdZrAZBnS6cXxdZOAetK7BLLubW94BK9eQ
BLJQD7i1vX4QIZuS/ViPunVrOaIbQK83/tdslXNkwvIQkdJT7U3lN9NXaLveJ6mr9TNoFM1/t5iB
9k3Xq7I4zbM5ZCcL3NMQaUUfrGFjinEFkdNz0adzmXxZse0GfTTW3MxDUoJhXuDjfkooM3wv+mG9
r9KVN0Uq7K0PGSKApJDzkHRP7rLU1W2fKaO5b3JgKAezKOd3o5ihgoytVnyF45J8zsGjx3bqSFgv
Kfr4Iahi45uZ18GbTmg8Q7hl5h9xfNHwhQa4gytrr1vA04fZPqC4h3BzNPVNl8djlnXqVoObLO45
31jTTEY2O29LOS5BCH23wH8JcY0gzLXG/7ZWkz9Hrb32hM1r4t82uZ9+GBpLYKaGdn97dEtwLJD+
u3Tii9ZuFg1a6pphB2mHE5yKxj+AJGjY2WXtBjf+WGxODjnP01GTjczf+UYGCCYNmrE4DszJ5ENi
xBr5S7F+TB2IEsT00i6irNBNBNDzYXlbZVYNUBzYbHHY9H2KsC6M4r/RJJ4NC63J4ZD1K4bdvT+4
AWcz6b6sXin6m0UlWnMCY8pLXwu8HiLsSNbbIKGl+66hyVSFrV8Y1qOdNFpPtFH1+V3Q9fptTVX6
1Ptulh34twnSrQOt+hs5e70O6khOv1ujL+7TYUzK0EnhrUQjIfFAnpqyX6dSlTIyWgfxOmz8HBVp
wja/CHvuA2p/3XpvA7JteIyC1b1B3LR9V8tJtB8zSTkKKWETYXwjERp5DZ9JhsmKpfeBZkD5kAW4
NIfeZGkkOlP+vc/S4gEmsOVGOhox+DLUmVtFU2aLR6ge+FLSbMHY1kmNVaNQPBk+PBhzukXc2+4j
WtrWfzBVB/s4Yvo838zt0vlh6tntrXRalrgjQnnbGGPzJaB0joNDY6+ct9Rz74PSLvjLHXnxQfh9
9tPSXPs/29Po9nCjafrHiU81sx45lrYWkRjBFhb0fYT/eZKGCRdTELbTtopt0gZWBHln+tPk9fRf
4thCht3Wmg+BBio6va6PA6ou5IfZLyCfU/6uvne2ls7HOi88iN1tMC+3Na57nxdyxRmkWeJk3xNX
NureW2johnNQcdoQyumooZAMhlh52k9rkieISShPz0IEsDtxxO11rg+0sLIPqgzKnwuwH3gQ2fS2
BVz5o0xhbiEoKkQ4rHnxMVkxgI6aXFn0TZJ5bMNk6pyvmV0CsEicQcMmvBqMt2M+piLUJKpqBznk
m/R/uYx3VEfEhKxZ3lqnNdskD3tCFhnazVSCKNCN1Dm4WIZ9rmRQDndL0yy/iI3K4jjh6vemKVKD
HHlDZOAsNBQP6CuMQ4i/LfatsHOVAYGpXf6syBXkoUZbtz3k41IRqNFpGMJGuukj3pBZgaRQqt2M
7mz5R0qJTuw0kicV6am5i+ZimO8qXWAeorslvh5jn4njhHlRE0E0Eu1BTxL1rkyDpTzy19RnBY20
/xAUNYFdOyD9FKlCYzvbQ420rN/O2MbiX7zhADWnBYDuJ98yOzBz7LVR1wuTPLU/yDGY3qZzl8sQ
jh5FGZ5UaYdZa5Q04ae6+AMdvxaHQpjGm2wEsHRIcFvmuCwDAYOmdQhEwhaevoNbGWzSeb15b9oT
f18hcoWMTlNy0JrcVPmjVdPSjLDWUFoIJEQgb5LOqr7tsHTHoy3I/e+ulTteiFr6gr6DWvIfhqu1
EiBAH2AAYuOCFNoCRfrIs6Zaxk5tT+/LeSEfL3lKqK+kInis+nUVp4q0T+D+OzW/m5mG98FSedDe
IXckvixG0XaHKsNY6OcyrK19Y8mMRzTt/aqLRIb0WBjMfq3CRnOxlEKHghZ0M5Oehzy5jsn1K5s/
tYU9M1pIS3Kssi57coh/upsat+35cTDK4EczBOkfXFHLb4ZTc+KWeUHlPk29T1mhkl+umIKbIoAt
dMwyn2y9nvkg9/NULrhVZShDH2Tv2iiQZjn3HEinRI/mUq5QihoW+bBak3JwQJYaaASqff2xQwgi
PUzVgpnvaFLKjMgHp3uqnptC5Ogun2xcsLq7BLVw9XZV0/QwKW+D+PQWR9jlpXvv+NJT4bxoRgrY
QGTJH9svmXmhr/O7FL/wgawOQbzQKpAhwbLAyT5xg9Oz5jTggTMZlTWE7my4v0es3W+I+hN1SJdF
++wpyy/eIs2CxULVy/HBTBTXoEbZ6qOZSS+4kaDJs9vObs1P+MDZ7ywROPKPB5bLPJSaRHiuKfLm
U6NJdlcGLdA6qiwpEkKkpPujNS2lTSVaSFAtKGR+EmBd96gheSTukDtw2wMic5n1vvJq9xu8/WWK
OqLhJCT98b8sFcsephQzP3ut9J6cIi30MGj85UuW+qsRZSWNBRXMJcUWbSXm1/pE1Ah06P0PMDT6
287Xh/ywLob+w5NN/6tTpUAa2Vycd45wIZgG5rLRs4nnkqj33OanT+rwDowPQSK0nSkN3aZP0tsV
wsatHExfRq25Dv/Nm+MZxjF1UtxpQ2KlRwvLCv2A4bE9QBhtButK1XbXP9xqIyC/oBACTtwwGVtV
+5+qvYaTQTKKzopX/r83TTd1W/18oRyj6rWcj4Fd9Q7R2hDkbJx8uSaht9VezsogNBAp7qIWSSnb
oINwPj4FGBT0WsDKriu6qEBgOKpTffit1q56pXjENldqQOAF/yKKEcU4HyuVdYNFXKvHunCsj6gk
OKirOO4tZ+qaOuWuGbANhdg5swLki2/jM9TgVpWpADfHQ2e9F+bcvKV2kR8Bbxrfx6C5UuW+OBoU
yK1H71An3FUObaDXsksdI04686GaNxOqhTppR+3lRnTLl5drV8bz4VAEAg6pU4Wm8be3Cxz6we3n
IZ9jrHTN8uCMdaqd5n4qT/Cl9eKgDWlKG1qTFcGE544i0rhzv2SVbX01CGNVOCZupd8LP0tB4fWr
+mq4ODSFWZMm14gCzzcYAJBtj212v4BFd2tT+8uMFdm08tFhxy8kbdGczJSgJ818XZ+Nj45QOmV+
ynkAC+g37PaXr1nZ1pCKEfQzjrM2twfHH633Ly//rs/2dxS8H1x2MVPCOeN8lCzxinbRxBK7ME7f
LADlHia7bUNHM8UTBkzGYZDqmrby80otuuxYt0BJAN4E3uB8UCgEhqy7bonlohtRYkxjFFD2OLw8
tUujAIujKOrQzYOLdT6KnzT+Sql5iSfPbwkhA/u2ztbXQQr+rp+lo/Gz3XpAMHZTGTelNjuXS8xj
oMcoNGTHCdLEFwwmxtPL87mw92jNYRi+KYOgdLgbql90WdRkWTFKodmt067qyXfx1xktuoNXKsqX
xtpEhdiD9PuRNTtfu3XsvRxRoTUeyDgPOABS4urW5shQxZVpXTj/sHa44OAUwYHeO3UnrWeMqYvH
UU+ZwBwG6r2YPCeakVAdso0rm+LSfgcDAgCbk8WH201M8PQ2XoPCFS/mgjXRjHAjGN3kXacXVMdX
WSG5ME9XdsmlrfjvqLu3QvcLj1S7xt0MjainxuyfApn2P1+/P+itsAk3s7hn7X96XslACG/gYbKo
W9Pp65tEasn3ZV7H/14e6uJ8NpGmAA+M5147i8ythoqKEZuaMREmO06UJNN65Qa8tDPAZ4Ay1l3w
xvtvBZ67bBYP504x6fVxHZz0rqDynUebYcYU9uaCyvwrJ0bXmZ4rIBf4m3RFdx/KLBNikxQfGCOv
5U01UK4MRG9cuXSfLd82CnxfoPmgNSD8np8uac8ZIOqArmtVZyejnvqIAL58HU71bx95+0ScY4IH
+F/no+Cv07TlNorKsNbJjE6EtSjG/88otg9wgJcRwOd24P4J+fzUH7yudexYGnN/rKpOx/rFbe9e
/V1QeAb8BqMeOMRetsUhji+t1fDiHFT3wS3LOpqqoLoylz3+Y1sy4MSgjwB36sAOdm+uXftzQNPI
i6fGMT9aosZRs1sDgnO7vXF8dOSzFbZGo2zzGFS5f9NjjXOzFMDSXzlfLl5w/SBo6STTN939EFUX
YpDoTcaGi2l5P0yfTU8mV+7CZ9twG2QLlXn8/5IXzj9dmdRtn+JvGPcI9keUQ7Uw83BHf3kql54S
0E/EygRONqf5fJSlaSvaIIYRa71OBk1j4UDUmR7d3GmvPCWXLnePjUhtb+Pe7vF9pk35FLgKN6Bh
UvsEXX2nJ9bypoQJ98BMfSq79TJPVy6N7c04zzpYvQ2m9NfchiD2fIZmy9UvFeaufmm4KKEJdUN1
NCDFElUyho7Kq8+NuTZm1BikSFdGvzBpILsEOoGFmvszR3csAbM8gc4ZG2khv6cIPdsncx7Tkw6K
Io+EqPUq6my3vzLu33hjN23cATgyXDIm1KzdHu2EgfeCIacYV83qKRcZGnp5l+T5cTasXr9pRtl/
q5EsmcnEshIaQjC2H2ynQUVJWza2a+GmUPKyoKlvERh06NxbdocgjxMsX9FbQcJr8o0hO0jblo8V
cNTvRW66PxFKoJe2NEtbhKKY0uS+bzMEqlKf9uLBHvUK+Z5+WT6bWl+9GQvKHIcVDusSWXVi/9RT
5ah7sBFdGloYrC2hNeniCyVcLT9U+qS+AaMnQaU+bNoHkS6UxdY0Q2MuKcGlRrpYhrd1Oy8zuGIv
+4a2EaUhx88QSm4mCy08u6eUWJGfzgd6Wuk3z6iG6pRgfIM+JA71n7KpHalwM103nJRCstGy5Xc5
2dmtX2+EGQTSGpS+5sQ7rDTB7ys2jhYjvGGW9/2kBb9mLbHuO0RivEgm2vQJoQrhnvKVKBoam9O9
ISDGDWxBDTfHT6CzvwZ9Ti3IHEvji2XW9XBn0qRLItUY3Ye69Osi1HFR+VlKy6tvjNamiOXrWJKE
XWeoT7xU/kcsUYbi3l+azqCcXqsHtZSdcRw1aO5HOuSWFQ60CK8ZUVy4p4hpHDJSiJw4Bu0C33yo
aJNaEKULtsQpl0o8qUWyBV6+qC4dJNYy2PwEuET2uCs/1ZA1436Iu3miPAcJ4AaRqOp93U7iXm88
wAworl+JcS6lv+xnDxYZgC/Q17vLw6oMuqvZNMcV/Ny7RQXVqStE/8tSZneUoywjyDX60RfWck+3
0z+hgpjeBlbjfGhkrRDU6lAJ8HWjQ9l6bQ+2O2m/X16Yv7qbu5PO7QI2G7INncC9JpKnp11ll/0c
g87qvunaYr5bljT9qZmDiNYp/1VYsxYlND1itl56nJU9vgvqJLgbsR+izeO79Nj0JkrT1rx5+cdd
CBKhmFBxIqAnqNoresjc49HOSWABjxgPperMj6lublII+vA1s4Lu66vH26BM+PQQ8KBXsrv11Axy
TetMQvmuwnTUbAIL3IZK3tJBn1rwZ2l6BeR94QGlmEZgj1jUJiixG5EbxZEky0ZsJ8PvsvQb4GtV
f6i9pnh15cdkI4KQ36hcG2f6/CHTzVrymQ07NkfDhyZUkoK18/ymXtsh9EDJXBnvOciTIJvCz1bd
IqMFrHY+oDOmJLW0D2LHBObQoffyo+t0Kr8aVZ/Qlppx6ozU9mgDFd5bbOmqN3pnNT+zfhZfAM21
dCa0q7T6jZq02+7gISG0oXdLxXdPmlU6kBFn8uyYog6LnQ3l0cUO6r+gkPM3y/sfZ+exG7eyreEn
IsAcpuwgNVvBQQ7bE8L2sZlzKvLp71caudkNEbrAhvfAgKtJVq1a4Q+19lWAlmQiXRbPOF/1CPN3
FnCRyihP7mS0T024pNn70yi+PtBCaRsJNGH1qqqxaTFpi61zNlKytiVtdEdLhM8IeYsAfmPDSZ1f
5JdgguF1LuPxPyk9T24M3HHmuQmN36qV2/eDZ30zO9FtZPU3zi46k7LNxaNhMbl6Jk9EbpqhQHpe
kkX/ntZz+ajr2SEBXXtYci3cOLo3nusVjy9bd7IAWz1XjVK3McKgO7uCvl1cMH1DJmVhkql2G5XE
raXYPewgCb9Eo+fyFUahWUAwLafzMDNzLzphMbMa40OnhVv9E/mrL3erQbZLqWDQJZbY/8ulkkG+
twiPDyQerXPLOGKfNEO7EWavL0e+kkolSZsLqunaPFyMVooSVTKfgWd4H1T6JC8RLNuvEGnN/2JV
tV9qd2Tc+nawvbkq3EFb7hAye3lS/9mJ2lLGRqQ60zlH0B+juUXtvg5oDv+w2rL4kTp1eb/MKQzk
t5e98UrReIXMzWl7tXW4XBb78NjqpnGgJd25B62vEbkp2i286vXuB57LnS/lBiRzXl+t4k54boU9
6n8Qxg8NA3BGqoyKX4gm5qcpDLeUwq83pYGqKzGEPhtfc61BHY3azEUixrMDguqu6oV3D1OkO3qi
qP579xtEZwtOF3I6XCfraOVZg2Uqrd6fu6VQ7ywsaHaTsM37t1e58QZporAMMNxXN+7LNygqkJJt
mS3nJe60T5YpvGOuj8ldamJAuyw1UPX3LyiVjyQjgzbBmu0/VzBS0sqdzxgjx61P60O9C8023Ctz
bp/qGETE2wve2InYJNMnp80m/1sdAPSiNCVBbPZcF1P0oqXjHIxJ7W7E4RtgcSnoxCowLThuax6Z
qKyBAbAxM2Ca4MlTFX1UB7hkXlxqu0gs5p2exPpRGuIGkQ7zq1PDd1qQyqgiweG0PJilYRW+ugxG
tCDtXBHLeSQcnGbHUfdzgRh1DHT9/W+VesHD1A7rCwDjq+hseJHmTKBSz2FfKZ/KcfxMYtpu3Dav
rmCrwAyDRSqBEUQgE62yKW9KIko1ez5H3VjdzWqdfM4BTwSd62YfrBbQ3iJQB3BcoYB2Dq29qGod
WZV8uBdMn0c/RqszqEHWoolreN/1OpvuJ0NtP4Y1k/w5zVFeke7VeaVHG1SyG5kZ4hoQCsl1EUqG
3np5tIo6WdDyzSaoLoLpPS70U7UDNJz+DwY5LHM4RKAxqjRUp+exBYN2By1M+6u1UeSeaPmE3bme
UqAjujvZ4+e3T8WNc29hnaeRFVPYIBd3+eNGG/+PdDFnyLA26lR20twZI6CnxEEmMQ0dfSMDv1EA
yYGLFPNjc7LkakFUheEmGvl8LhrwaQgOoaIEkp3Ju1OL+qOedgCu28xrPsxu4kRQkabqzgizqXro
4lD7pYA0+cMEHjjlLCbve+9MtALe/1LIpmDCExDRN12FCqBUJneWN6Pbm3i+PkaJr4n5ZR6y9qDH
WrV793JyouFiRET3CQmzy2+A1ZBqxyCfzvpiNkjVI6bdRGHyaHip+kkr9WljvRuXF11EtBCwUJBS
ZvLv/0kFoqkdgEel81kTotjpjpj3ZZRUO1CKW9Y7N5aStEMolIweSHZXj+akiim6eDbPmCPWJKJO
A2C6HU9KOcUbT3UjvjPSJ7BDbILzuqY5Tmqo122om2e3yX52C1IJTF49/dfb3+rmKq+8ZzrcKFSt
ti8cLjuMTcosrdaHe4NWxmPftsbL26tcvzb+aVcOkiUG1nw9RP98ISgBRQoM1jjjApQBV4ngYEms
shHm7kbX5PqBcAsCawLZ5VWIcPVAat1bAxZo+rmsElgMDGHRI2+bDdqSx5a6DOCMI+XBl0IWkox3
ueXsWR3NQbga7P76mxvHjzBqn/Cq6egNIvCVz07t9/oWSf3Gs5FZ0Bzktpf55+pysspFETn6zOcy
D6t9K7p5P422un/7Y8nfvno2G8Vsim9JVOMWvHw2EzRWUmqMrENhpvQS6iCxjQl1LT2no6MdUtd9
72yNORexE2AJVyKBew2YmVKSBj3LvFOdeNMjXd9hXyAnuHGi1h9NruLRvwBUAm6CD3f5YBEQ9VTT
sX8sRLaAt7TT9qcOMfG51PWO3rKy2M+VnpYnE/glTct+i1N5dXXyC9j+juwfINWgrz8gFtxmWSp5
eHIqOx3AZhnwUqO5ME8IsIN87SJx58KbeuyHqXzR8N7MaKFq9lewvhPEkcF5buH7bHxw8uLVJ3/9
XWR3UsXVpuOyykcqW0lQnNTCU1gPymcLvlfvj9R8oZ9qy2DsHJRU2sApTASYcjzz4HV0GZbp7jA0
UMZKDYpn3kWYQgL9NeN935sJOldiqDNu+d7qd5GiF/a+RL/kZ+bF3mclnYR3t6DEG2i5xZRzAB9e
+2nMZABukqc8xhL9srOAWzY+7A4VbsZg/8wtzc6RJ09cG5qiOYT35BPqCWKK6R3VyEl1OKkAF+5D
w1EeRReFwGsd0ifQtHP1BRcBT/eHdAkBAasxJJcRVaq9KhQtBtyYLvkuC11nrxlpV+0NxbPgpalz
rZ2K1Mrvk8aIP7XNoH2szXp40nMbbpAwM3fXVXX2p9boWNG1XzBaSHLEfw5hreTmPve6yqJn1VoQ
LJLBA1dQJ9nn2gyBNi5NX3l+oSdER5gzg+zx9lPgoECc4SCiIagPCcRRX+wiTcYHd0mMZKd35vQl
Thor2xW1qSP3HtXJf0qXDInv5Lr207W68tGIYLoA8dexVhvdotWoVRtbQJyflz9WlBuPZZzVyMbg
hvK3gTgAZryyxsdGX7R8V9l1ee5ypcyA2WKfsuvTHmMuXMbcnVfO6Xegk/WXxZrDH3U4xFD3IiU/
6hAuwmNeU4/sws4oYxweItfwMxfiW21G2oBkNVCEPVrO83/OYlj/wy1qJlyGozB3dj6BTk4cXRy9
sQxHH4IFXAGGKfnHPAb8mPWG96HL8EM/CEtXflVq6I0+PBcDIsgY51+6HrK3bwz93O1EFWmd7wKJ
y/Ya5Kfntq/T/wngEN9Nb4CrZ4RTa+0roWLT3XvKEB77xURA0R36Ztxpg7r8QP4G8Uzw3e0vDWok
Urx1Ir4UAMHQOJMTsH0onOXHjCxd6nt5lxdkWKTOuKV5dCqbeNSnIwWnkdOkUKIP5IoLc04NA8pD
WxV5vBuMrHoc3Kx6Eaaw4DqG8wJJIlSScafEZfczGgTkvy4b8w/N3C6wNlst/p9VDZp1AB1uhDuj
ndr/5cinaHtnMo0/4MwrcadpSnmOcb8rD4nXtX+yooj+dlEmHQAwDa58LVW0b6kZVj+s2is+l9zO
8a4rc/1JFOX0HaZY/9KPDH9gL6aZpOuBQSIyZGlNgm8JiG8tZ4KTI4rWT6pp+tybrv6QAqBofWvu
4LPWs6MsB4cvMe7cIkqNo9Y1yuIbogJ4qcAS+GomSf53ykwxHIB2q0+NV8zlrnPN6nsUNmXj0yBz
2xN20u4vt3HcJ9PMw89MASHd0PYy4H0KMXR7w2iyYRfVYkpxr26yiJEHMK8HzBIxnYhAIj+p6iSU
vVp7+jMOLYS5JG6d/5xQmcdDoWjZ89Bq4XKoRmPM8LCKa7Hna0KxV7zSfgyZEf23jMbvCQR5zSsr
/SWzpIod++onPSeR7ma9jDq/Q+H/Q6IW0RfK8xGIuVrpio+zQRUdFeDz5YPVRMkHGAcRjIMhLBof
sDJd6wYZ1u9trup/xtFL20MbVtHnOZFcn94ohghu0xx9g5xAPTNXMVCo2FQU0x8Gj+1SaG76rMQK
YoaJ3UdfrDqxauiliQnwN2+jb5EZdx+0jE2zLxMPC8TCG/LvQ5h4p54A3B/GgqDmaza0y8oWDkQU
JakrP7fy5svbeca6VOMMkEXTV5C1Ao3X1aXTQvMqsOiFJuouD7OX2187O66OsaEPp1KLnY2O0Dqt
eV0OW3OpkCq1E1a3vxgm3YhCWKkaiN9nfJ/Dh7w1w5eMCn2P7KsJvT0xtloX65TtdVW4wJ5k/QO1
WdUmqTZPVOSGFjiL1gcNFK/jANF3o8C7tQraOOROskfDKPQysxFNVXWqkmuBUofQi9OS/aBl+UZq
vc7i5bMAf7JlgY2c7yv9/Z8sPs1NFwUHwQcD3nyOPX3ZEU/BT/ZgXt67NzjMqOaCDKGsxgDl8oHi
GEFGqf5xsltrvpuUePjRJ0X5u6Eh/9TGWfr37fWuNwcjQmaFJEKwPZmmXa43FeYAtVlDTgJO6a/C
6bs7KAjVowVlxvDnvkWccQJRvFFGXH83oIYSNSxbThh46pfLevq0II3ZeycrJToYSip+xNmcbNR4
19+NVUBPEpupVPiKl6sUIewqoaZIWeIyBfHC8fx4hCuppulW6X/zgf5ZavUeGf8WRUbz+mRXy7zP
JY5HM/Itb98rMJbMV5GjkYIGNDUYuV4+UVRnWpHgNXWyc+Arvgry61Hw4gaf2Cc1F2vVSnbVTIPK
z82Wa8LNoArtEKY3n0GL18VGaXHjuR1A35wNOrKAslY1E3e8Wrle5J0SGNwnd3a1j3lVKhvH/HUb
/lua8dyMlRkJSMdUYLGraELTUMNEvndO3tKDZwnxkkiO+ZzgCZU0WrIXlj19bPsSYopV2Girk0Ua
z4YKmJW+SBb9qkCbhjvVtHCIxpvaQCelQY0AIBJsmJOWm+L9O1z67lJ0vbY7XyuPf2IGJGMjxrXI
PSlNYe61aXb2cw8D8O3je/36GUlT1qEjQsXKNr/cDwntUC7f2jotVTLt8KlLdkmthxsf+aoXLgMg
FweCklAtgACurhBkCELLbTM9yCFtPxmqkpwbgG1fstqhNE6iKIg8C+IVufe9Ho3NfkTzdmMwfn2Y
abqCQKIux9ieYH/5qBleKK1sfwZDCYMm9ebwf11SRLvJUorvb7/VG+UqSAauSoplOWpYaxhmaoos
6zyrgZWpnCHcZOcnzJJNf3JC0FP9GN4rdZIedc0pggzt7wdh6+UOnZPy2Wuy6skxKvfP2z9KHu3L
I0DfhVuBdwBN4KpULfEXUWKnVQO9GcRJbXJARk7r7b2wphetw099e70b7xuaJT0/YifHz1qdbBv1
wUGByY1QbYGGvleYfj8v6YFAt9WmvQL8sLPg5TDMpFVmcdGuoid+KoOJjagINKXNzl7TIKIW6t6d
LthpIGmT3TynxQGAxvxoj6C8QrzWkZ3oppcIo4h9u1jU1FOUvlRDZ+4gJnpbR0Bu8dXrJ/rAz6D5
SdtwLenbp7GSwwfpA+pNuKrCPIx1/lkZtL8KeiEuBi1WK75UMZxHpdceFcwBD29/kOuzjnsCc1+E
37FqBCR9eQDKGJhgH1tTUOcQ+x0Hxp8IQVS+vcqNbfbaq0TTlaboFRkArKtIF6MRwWKGwwfTWOqP
ZMfarhVVcszmRWzkVreeSnaGsAMz5TWy+vQA6yJwjoYIqjRTXnSYhzBts/eqlMnQRXQEwswYhPaT
3Oz/RONFS+vaEibdBXsZTr3VjMe27obPb7+7G8+CvipjZIpfkGvrLzSgIKQLFE8DyyutPdxKZ1fB
PX7/PmAViW4Axy4bh5fPohp4NqYhX6io7GFnZ3197LTqvdgaBLrp1DEHdOSZBM56uUrVWUqK49AQ
NKjr7NHgUe+cxCx3Az2TjUhz/dqAFkmekJyq8cdqYxd5lUrZCD0Ih6gMZtinfjFY8cZGu45nALhA
5jLGoE9uriFjqMdMSeYMRlCTjz6OWhPdCbMZ7hpstu7euw9YClNwuq50/6G5Xr47bFs7D3kSI9DH
2N6PelXukADfQmRcn1RW0XUa8RK+gDje5SqGKUJ3nFklbzVbIB4kkufE0codBm6NP7RV8vj2Y924
FlnRQXwbuT85ZlztPFNv5i6c+VAOXbjnZurycxlX8ymqgF/NFap/aLwo+GJkyXOD3vifsZjpGEL6
/6FOQ3a2pjz9tPGb5LV/GZd5zQhhQBtB8v3qWkxnIuI8d3rQlbH1oWSy9xCrbX9nRbI95tSufWib
RuwnvbU/4tlT78xST+N9bhhoQ6m9Nj3VSlt/j8ZYf0pKI/tsGMLxkdzt9q2ab7Fxb/5cYH2WnILz
JldZjKNknhBINgaZFUX7oTfa/7jt3A/wK+07PbXsXadIbLpSbUEmb20XsAiM3oEq0QhYbcrOtKaq
R580ID92XJ9sLw3SXG99FDnMx7wZq49vf5rbC0pLcKahDIlXu6V2F0DniasHUzSpp1xRFF/lov+W
0Tk7GkjGfXl7vVthhAERLQ7yIxwGVg/YzNjUD8aoBzMKis9j6GlH00u2DsGNMEKUIv8k3eYuXteU
SAMil2QXRpDGXFVF38ZHsFC0kifv3beJDFVADeT/wHeskm4bO4sCoV49QIMoD3KFxnmRjlt40xtv
TdLJWAYiNQyR1Ya06qLuQxVdCquxi2OcVGngoTR1//a3ubEXaCKAFWCETABx5N//c/+WXhWHJTO0
gHaTeaaEzdEcqe37EvU5lNOafkP38MZXulhvdXtNTblEVk+LrSr6/pBG5rzTFHQMhgGLjLcf7dYL
lFQ8fC0ogRFrvnw0tM1TLOpiLaDBKHaxq487yABbpg63Hoj0GB8tMN2ArVafSdA0JaUstEAURQKO
fBzJzfrxrkzr9w5bufnxMoHITV1PjrFOxlOkOeYE4lIw9X27VxEu8dMKpbG3X9srOGEVuDlDksTN
hoDSZVy+txaOe+Z2qhqoWGPbexUp+p80+rpuR6BvjnaPQfeuRdrkv6KpM4u+nq2gvIXrp76jua0+
0fGzpFLNFM2+ruUz4pIwAsQOCT73NER50+z7xC1+m0uh/JbcKORGwlpChCeDfwhDUWVPQcM0AF/t
ZXh/UiOzJrIomHPUbatoNNVDDEXacoPMHNx9P48x459pS3DhxrnixMhtJysTGkOXL9E0a2NRM8ML
FGVG1ZE5FOHda3YzTq3Hog7TjRTgxjaECUgBTkRglLFGidmVYtaAv51AEFSOaqeMd5Mdq7ups42N
kHFrKYkVI28HNEw2ffloCfP9yTITN4jbzjhOjDN8kynfMbSKv29vxRsr8Z1MqWDAxUGP43IlOANi
nHrPCNDhgjo0IMrLnaw8LJo7nN6/FMrdcgxO85PyarVUlM61x+wvUKey/1F2queHEKN+pFXivH8D
vgpxQCOQWgZrUkakOLaqxLkTDF2eMk/VvUNPmbwBA7sR/VyyLqZ2oAtgnKxO8dhjHNhGjRqUXekc
bbQrEZpE/e7dr00OShyZ5TKmX8tv9N1kL6baqUEGpCswNSU75Elt3kX10h/eXurGicLjnP6qbHq4
IDAvv5CXw4eDpqwGfV5k9x4zxYOHRMKh1EZE3TP759vLyYvoMgq6VHHSwYIQwalaJfG9XuhK5XQV
bYVyPII5yE6TrkaHSlEZ/hKkBbJcdELeXvV6x0OcAUYDzApMDbydy4fMpOlDynwxKE27OoSq2Xwt
C6P45iBVtrHU9QaRriOUXTwlE9B1fe9NesdYsC6CnqKVhLdmGNohtPv2A12tQgKDMoMUdeZ2ZCde
PpClL1Y3zPYS1OEyQAfL+7PVtVstsetVSPmYNKGdwTO569OLr3zJeLMJg9CB6AjNv0QFbTY3dqCM
ARdbQqrZABgjucS5gIe6fBZDT/GpTVsvaCoohIk3t4nvpra1h/ifH1o0PnPfUMvi0U4Me6NIvtr9
rA3sjjoZDBlVyipnD6VioVUVYTAn6LUVkdf6ttZ+03XrRfTap7c/2tUufF0I4o6D2AUPuvpos+ia
YTaEGzioSD2rCIt9QG09PaKg2G7cWze+HAp1JBnodtDR1fXLd4rTK+6fcNeCEOS03yZKvzOhxG18
uVsPRCLIgJDhu9QIuVwF4WdCcWh5QZaF4tQS6R+Q1Gz3k1WOGwnu682+2iWwW0ywQPKDXU11pyW1
pxER+kCbY3HfRAiBDrOWP/S6Hf1FcN2+R6khR01Btx+QJpMyr573yYmHdOfqWfEc9p51Kq0sDhgv
LpaP4BY6hAhcxwAcyvb47k/NLJMmj+wlM21c7SswQyUmzY4TKK4y31taUwcGv+e7207L/2MpprQW
O9iWo5fVFSu6FrW+tuEjQOPfR8Xk3APawe/QjbeYCLAArs6q9L6S3Qf61oa73lc4i8RgJEwiwuSM
uCS3ldqDdF4mtCRViT0ohRVqVDigwY/cozCKp7ptHZT7Kv23yNrpmy3G3PBrey7TuzQM43LXY1jo
+YuSWJ/CtCuYYEHlnnwF3NC3GJm4B3j1RklOOYdhoMVKBqI8jMN+j/S2teysnusacdnY+SKgxH20
BaZckrRYPRPXZgS+RVN81nuX5nlZxYkvANA/KXGkAWJSaxvIlF60pKvIfvwFiFd/D+s2afc0fyxA
XiLSn7R4LJ/NRekfzMLL/usHTct8DckTZJPLxor2ShKNX+2JFgC6hv30jflR/dFWnPJH7bZmQVSL
nL9JVDTpYWKuo7/UnlaVe7jFarXL07m/Z9bf/Sk9t/fANHsKPl8AW/KTKGezD+Qc5HmqrM7Z52g5
RH6BFUa965p6YEFzLFUfzkAc3QtwMXCkcFf46ySGAnUgTwXg2CqhQzZDevCraXTHo63O7b1pZ52O
PHJnGLskEcrHRQev7+umYu3BtSbT0WgG65uh5sNLzJgKnGhkfDNQVEtAOLV9cbTTRGv2UWuh1Oym
ej9DXffUxwLgC0Ph0ut138P4oPO9vlrcfZRayI3aZZR9Qvo17A7mwIFEDM/okC1XO/yfhwbTlx3e
MuHy4DRG9p/dL+AAlWypXuzUTL6klHN/JhMuFoixUv+fg8xXs48VvAGhQdvO0TGa/qnCEVDiFRvb
DXqjbgABjobXHKLSrr0DqF1D/ahYuVS7mGL1t9AVNpxnhciNZ+QIxl1TIoq9c0oTUqeVG5AyjFgr
x3cHUBorCCxRWkiMzLrpbCFRCm1OK8/oViNVa7Ptcz+rXczydAPjj7eD0vU0HcwDWT8EMBj0JHyr
NEgAI6SXX7Tnpa/1F3VeNIEYRxg6vkJC/T8drNgffeES3LsLLxxEVznDwsxaF7hSVaDFsPWDruOJ
JC4iTQOLmjtxfSUCGQCUPiOk3LqZZe8HJpHzfghd+1fl2Vm1c4WqnJUhh/4zZ7YSnuj6OuqDGaGf
iOy5Zoy+XoylODAepDh2uhwVE5VLNj0abqL/TAQexshElPHPFruY9k6P3eErcNLhV5ZPBoT1ucri
g560+a9m7FOUGaMu+oCcKHJaCOdn7qeyQgW9WxCz5h5dtCIYAZV+ayg4w3MehWpKBWU1fwrTa8Cr
ArxQ7hK1MtID8qFqdhgnF2xC1hZoTDRKVrmBkWbpBwd3wtGnmWjfFWPXpfs8jLzfKv2uyB8Wp/re
2FoxwCdutGGfWU7zIdHK5kcez7AfDfj/d6jxzvUux/IE4XPHyL3DYqAy68953mW+UapKeGe7Ge9p
Sr1W3ONZYMKVbtAM9TW3cB+6KsSswe1n4w7hWbBtcRWmSHpm1Bs78so+PSHeW36tB4HJNGkYEq9D
nKN3XWLx7ID07YZqh9g+GtN0fpUPrVbY0b52p0rsq7ly4x2dIvP3SAcxQl5eoEXB71fK+0hwv/id
lbee34RpUz1SiWLPXbQKkFM79UR25yEi8kFIK6ud0NwSDrbRKF+EwLJy7/WK+63nS/7A3CCOd5Gd
LB2fPW1fotkhdFMrDQGd06F5jKJ2ZHgdRQ32DIb6K/PGaQ68JIz6u9It60ESq/ryNGrKAgo2oy+9
UdhflTx0T+lUkGOiQIf2/Sq/7RMU9Cerqs5dH5kAZqPuKwmbed+C590JHA6OBX+UG2frOgNkVVyB
XZysmJisZ3Oi7+ox86wKi5JkPJbsj0/oCdcbAew6f5aryDqObMABlXGZATJ+MMLS6ipo8lImhF6C
+iwSZziCjBkfBq3fQgTdCBhYU5JaUYAbqrX2Jc/LQTS2GjdnxNTmM1jg4hwZi/fcZYO68d1uLiUV
p6iNJTZilUMbqkA6Au3x8zRaDi04TAKWVGUS3WMx+nYgvLkUk1rPk00ty1ot1RY1si720pyh8mGL
ZFW7Ra1w0J1BAry90o1tAdwA7hQjLcZahtys/zSmFwPuey6S+txY1ngq7MXBHslW3tv24aKRQwlZ
57+a8l6ugpCvcCDLsS1SJG9bupe+hhvLPoOuu/Hqbj2QHIUhUmDY4P1X6a+mq204hm59ngdNCURi
uo+Van9/+629tnUuqw+okBKxQRrGMGmtPdZXOcM/s4vPZah0hV9WhcwLDG35bMfYJADzp5nji8VK
z03WhUj3Gm38khm9VjOoKyf1XnheiTJLZY7qASM1eBQ63jjgtqY6DxpssRH9xi7KIP2y0995aE8/
rEiNgrigP8mwUccy5+2HunF2LRB1ckDBmPNKNaVF3qLTpzk+41TT/zbU2PCdJS8+GeCaT3MCqOzt
9W58KaTMpAUUMrV0wVebXCxet9ijFaP0kPZ+Pw3ad6/wvI0G061V0Pn0aI9QzlMRXW49F88yyQtJ
zmWqxId5yrHWUtGofvtZbsR0FHvgWBL9sBNb96G1vlfHLO5ZBfOQYNFIC3Q7M1HYnsf6qDOW/spI
YUtG7cazSdYUmEhGSkSkVfMRy9VEEXQEz5pTutgmGQvsioS23sbOeBV5udzuzOE82leyL8KeX0WJ
wZzNsHX76IyfQWP62thHy70ZNsO0izQrjvZWlqTm58nWo+/h1EWG7yJthvr30g5fKysfv0UYQWG2
MUzLI3LyrbtLpkiYfomo1HzvaTm5Utm49Uufz6GHyQdzOX8YbRykEFD3B7WQsPRFiN8ITgzxzp0W
9z8kvY3vKfXVuNNjc/rMiC99tKEB/qk0qlF/QAvpBaNQbLk1BrHC7zOlB/Lo4WHra1k91Q9R3C39
vuyj9McSjXa3t6j3RlIR4RVPUW0l075qBnxPzNK1o50d0jfcCSfq831aZeOvaigWe49Hgv7U6o37
eY6bzt2r8zC/CDWDCyhIapD8F1pU7ExY3li4hBkeWAZsmf7QAIMu9wX9d+9xcJo8IfnztI9VpCTf
JqvQPqjT6NlH3APSexVTtoesjmrv3sMjxfH7PrESf1SH3DiUXrn0O8OreJrB1PLfaoepPVQS12rP
yYzFm09KV0444A3RM7Vm9WuYKwUWhJfomo9ZAlbps5nbxJsyWWLfrtphkNjC+YMt8ujJEr35xE/q
MLiqPYj+ZZmaxKiY1499SoZkytsn6ioa0VMjFtFstJFkZYJ0eW4bxgcYKYs0UEwvvUtio/anUjex
ApjDuzHfgkpfQzyl4rScAgNy0yUa73K9uGoqtUOpLnDTxTmbtdd+A1sx/g4bCEeFkesHo60yLAtC
Rcl8vkD0k8Z1sdHWuj7RjEYkQEHKcRjIa13+iiVe3CWto/SMUPFwTMdmeaBw22IYX6cXNAMRzZTI
ZWRv193ixIo7Dl6jB17tRYcuxLqoD82JnN6x3/sZgeiYSAZxTcIpvZbzSaMIFbrOCLo4Mn8Xzqw+
9RYnDL5xgTu7PX19e9u8ohxWoYrNgiYZRSRAiPU4Oq2wuVBQqg4MMtF7evy0ZKDUntSa3WoVXnXU
O625azDneFISe/7kWWW4L7BQedZCk0opK6qXdKg2MZ5yw17+MDnlBaxMpgV2bZ2phnQNJKUxPYvU
0L4uYWhrXEek4H5umEa+GyYkBw/JkmKVmdqDeXCckTpbaMrwYeMdyTtv9VPoMABsIz3ifDmrXVYw
R1icpozORp7YPHEczl+Zibt/rV4Uv4vC1L+BFy8fMSs0R7hiE25JjooVh++og/GLCpMw4MFcuA9H
Z/mdpwj/7eGCzMN+LAa8b0pV613UwZbR+f32b78+IIA0VPqaEvOEsvHqJsKpcKEDt4RBVqbsItVu
9vBfjI0L78YqvB5T8v3hDF0VS0jrF+iMlGHghgWyf0X4W43sd9r50rUGk8lYD0gDaZe3PoUu6P0E
2xU3cGPs/2ojfB46WJxL4n3Ly2pjTnllUUnPWfLwWYb2MyOHVV6c8XNUJCnC01xUOfV42Ka7qi2K
5zQa0r9o2eY+Q87wUNGwOPWQ6ffdYKnPujdXkZ/je5Md3/klGTIS5ciDIdLzilcBFw52KLx5sE5x
LiBEmkTddirDjfhz9SV5XsamJICSN4G8y2VAHZQ4tL0B0HoBH+7QjuhtJ6OyJRJ8axWw4lLxVKpt
rBtpU1NHS8/bDIzQndGkC6NdOGnDxnDqKskkdkgIL71BTDOuZJVro4/Uwa0jnqXX76bc1aWlTMQd
XDT7JJrzQ1Ka3cbk6HUbXgQLuSrFjmzKEcPV1RsUMb1QS2+jIAGVrvfiSyy8nTnVH+DyBr2HDFA9
PVTpdJeL+n8j2v1OlGEp0z3Fw/LUWuZuMbJTP1hHhOpObRdNhyrDgrF2NsoJuYFXv5MAC2iHn8hP
XVNkvAJvFqsd0wA9tySm4TVaP2ph578E0glHA8LAj57MCMMqXD03XtLVhSrfkQN4G41wxq9rrAEI
AHnYOTh0KbxjvSTZwVRobbeVHn58+9jcyIs4yXC6mCfpdDxWAbCz4EAtQxgFY4zwqYOpFiyMtADQ
ayZfExNrwY33emvXITqG8AT1NBXA6rIIQ51BXsicbEBcEYiR6fnqrB7ha2c+3ipB0YTvdTV4hVL8
s+Rqy9kVQskT6sBBkhTf20LTD3MGqSdzo6305PrgIuqKjCnlDTUoMPzL8DB7AxujFLzNRVtOeRj+
GLt62GDuXOOGpQ46iRB5BrcKN+7lKkPTTqprNVmQTsRYvzFjpjxT7DaEV234E2pePh2YBse2r/dJ
OvlQHk2KfCXvdD/RQkSJSYXtRzUH8LR/ez/d2LoYA0hIOEGFVGD1rntNlUbUHBuKiegABsV7pKRj
rtbb+Z+3l7rxsinC5aVtMGzgz8vXMJvwpnJjSYOyLNBig25/6Jt0qyN4cxUbohCYC9K/daOTcaTB
iXfSwOqyeW9OonyO7F57L70NiUo0a+gwmTTNqL8vn2WqbS0srDINqMjwCXa6kYH6ZG3kITcOOzNu
+K7ckCQj6qoIIs4PcavYWRCbdvMYxqr9oIpIuRc6Vr5+rJrTxhVza0FZEbjwK1h3zfRl2ArTV82K
AKAbatCjahGpUcIEeT6AWU7H47u3BJMnxuKkJHCY1/OeDp3X/+PsPJrbRro1/ItQhRy2AEmJpGRZ
chxvULZnBo0cG+nX3we+myHIIkrfZmZhl5toNE6f8AYvLnVxKjn3QTwjljclqfn+bQSushBSaEAu
46XLl1WVbZ1P8XJxDlp8UFr9mJq62Idl/donzI3vP9Mf5ObqJrIW7AoUCJuwsiaoiF7pbQNx7JOo
9Ew8Rs1Qv+D5F36NxNyfZrmII4Bx0n5bjZJJn4Hr8Deu8whpeEVUIiLrZYV+WHoN+bmYJ4RWsH1t
tUdWal8XJzm0AFpbjQMG7TUW9n1dB2FaSWam1kLXKzHwAVs/deODVEc1O0MuU62AmfVo76A21TsD
20t7306aI32RhPmPHlHeN0vPsmnj9rg+UEvXCDQI+Hf0rNdfIyPruEucUDsNqXQCxWnBnxZgQakJ
UVBHm33jQF1T6aj+GFqSVS+63XAMLt/1HIsO10xvPsWlUplB19v5j7gO6zKoImMYfd0ZKstvlbLX
drFhViZmwqluHGQnvQjorXCWKaNef9SrxAgPqYrDqqMnTLxTQQ/q/lG5jlX82KWYAchCQ9leNSfj
VFYUp/zYBk+tJ+kmz20Rju/tKSw7wg1OB3SB2a1LJl3vOvRglPmU0o7e2QbO7pp0xo1v7PoeWUC+
C5ONlg0BaxWqQr1Esaa29FOaSHOHw2n1iJZv/7JAcd7rFbXQKQiGJMI0F8i6VzlQrJVIi0zSPA04
EvmxZec7Hb2gjSe6cW1Dnic1QMIBKBiB4/IoucAheuaW7Yl0O8gVmT4kjdj1aXGCVeNXqTgs01TZ
Ws90g57mqD3Gy8c1e/kWWPzGOaEvRbmIavACal1tbqVowH9jrwZmQ4KNijqiIbnxXnMYthVq5RKz
KMuW0dPl85Kzp9ok9QahDNv91pAJBWOUvJumwiqEAsIxUAcQafrlKiizT3aT2s0J9rJ3iJSm20Nm
jd5/6JmuogNLWm6jL7YKA2ArRGMoYX2yXeEcClcrjmVNT+L+93uja4juK7MmILnA6viGLx/G00Vn
5UrRnLrICo/YH5TP2FPbON1n2Qclb+MHbZR24qOyEx1myuFnZRjDx/u/4san59AzBD5AkkCSuTod
Tt9MNUYV9QlrCCuwdZEfFdsOnzS9TzYGedeQEb625XNAoJgEnTTu8oFrQy91drQ+RdaEelaR70Cz
mIERJh+wYVWgiidgNBWNQURtZtCmxwp9taH7cv+Rrz8Iar0F/7c0Zxze9OXPIFeu83IyGnAiRvSQ
NbLeKXCnNyLA9eX1R7RtAeIw5eObuFzFqfHFdmwucquJFNr+tnswhK4izaOL52hu443L69ZTMVym
gEVgkvHvKuAY8aCoUT8AKRFxvCuQO9mNvens3r13hGc04xdtGmgfqzPLYJyuk6LkJ5lnYeDOFUpn
HWip+6tcH0qIWxC2+dAXwbt1/17rFSfXMr04WRJRgHiO9X1iY+4p8FrdqK+ulwLVwCVH7U2EJHJd
vqY4cyXSRSoRZRwNBRhYbAVuN4R7+gCbioXXbQZi5GJ8sRDgqDJWi82G21sm+OqTGof9R/AiGtZj
WD3YZc056TvjcxXW4AC9xrU/3t/S6+PBIHNpbSwyhsvWXj5nWDhITIlacjx6A0PtMn/NC9t6uL/K
rd1c9IRAenMTcJlfrjKQQcVlZsuT13ndczWa8850J9g1jllv1Td/eOeXqbLFiMckWWPqDJt7FU5o
OmWm1ec9YNVK32W4xpxlCh4C/WLVeV4MAo50kV3EtnopfHT6kG6DE6B8iRCK+qdIR/yqrZQA29HK
LA4mwu8bMeDGdvzBF2OZRqjhy7zcjmlchCvTvj813QjAxEzzh94G/Y51VPZ2f+dvvF9IdHT4wLyT
DK47LWYpy1EfVXlCrLLYV7Nb+Q4A4f39Va6D2p8xOLYABgGUhtTlA0ncymY9InQipvoaYvCcFG3o
z41xyHIU3e4vduuRaG8z0+K64HpcLWZWrnTR9mpOuKWZL50Sug+VyLfi9M1VsIuAy7EkF2sVmKyO
0bDUtebkztP0Ntsl/oOm7Dai862TQEJBJYPUJI2ZVQc9Nue5A9vEKrU3BqkzfkNNMdk1zvTp/qZd
L2QTywxavNBvyKdXC8F/xAQdmbcTOPXsmExz/4C4s3rAqX2LJHV9GDjSpLbIWMOiR/v18jAozCEX
XHhzisaoOKDjOPq2kQKY0+Zs70mxhUK79Wj/XW+V/KGY16Aczx5iI9t8NRG+8GWdhJ972843Jh7G
kvZcxhYsIhASWxyELQASq7QooUUy6WPSwpcq1eZHCgLgg21ktXdE6c8rQFjjQg4SuSVFSUU2/13A
RDYRM5zD9CGlqBa4pCcYgUtTUWf6IKHomKhrafLklCha7zn4hhsYau6YB9GZ09eInspiXy69Vw1d
JTDsuTV91+tCnDKYnpk/2/bwVxgXKre7rIpvODvr4+IKJrR3f3hcvy5V+2JHRFw1Ll9sLdpsZq6X
n3jt7kORiWEnCFu7+yf1ujcMDphWB302pitXhKB60KOsEFVxyrXJ+DTRdvu4WHhHftjb6oN01ex3
Bbr76/1VbxxaqMYYPsJapBW+1mzDbaE15lgpToyWsVXvEYCcgWj35KZ+W24x/G6kvCAQmCHREkPg
jEvgciujTK+8urQLKtsoe6JaxJkY1M1Hy1OyB5lBi4sbVD+VBKpc1wl5SvFppzdeZsXGS7354BQ0
CF07VBxroia3Q9FRzBeMJWs18lMzNt6oUYu9zETpgNdV1I3UakkpVt+QsURVBmgLRHAdv5UeKw0r
NFK6KWxunBZ/oab22hQWgGD5V4vMh6975mEw5vf37BbEFunjMqleGhiXux6qXaxbs8hOttWLh2LG
li5VtGInUebbIwIbbeSr13kdZS+ZBXnPAh1YO69QmjHZwD8BbQ+tSIKGaQfyg5P9I6SPXAZakQoU
hjEmehu1Kds40dcXGItzQVLFUWYQjC8fdhyTENajkZ0MZFm+RSDdn7Q8e7dYGnmjRReBmpsiH3Gj
y1UKxZmF2ST5Sen1eNc0ZfXcmMO00UK+9SzEHRMjDbhBV+CSyi0zd4DTc2oBrO+7UDOeYmHWj++P
ARAEIMSSC4MeXO1YZPfu2LcJnXGswB5Uc8yPWiO0Q0Kf+dHrUm8j0t24uDgYC3CavpOO0MHl3nVG
Owt81oAj/RGXsfus8nMHrNcURvbn9z8bZAxmiYtYE6tdrjWUIZcZlJ9TXSs4LlagRA5RHhYj0c2a
jgi2IdR6f8kbL22hIVKw0YQkmVhtp0f3opsh455Az3o712i9nUAD9/2rkHDSlWFCuhzFVYMpBp5W
J+DxT2ms1z7ku+Fjbwhro/Vz41L6k6AB41oURNcIoMiZ1SFpyDlVo81fhKEpR6l20/OMP9QHvVbj
JxWpj+P9DbxxPjgcC17N5IRRh16+MyyIuQb7sj4Bs+gfyd2tHZy3ZleE5vvLXTJpA0tqAM68srUQ
YOvElt6pVnnqDTUMWrP4jRWfAcFNlO8/9EuJQKeOHhe9wdWpSPQxQ7g9qk4IkOf7Hp2Ahwxe2UOe
dFvMp1svjeOnkq8xT8Pi4HL/xkKIyRtNaJGiG3Zx5/QvDspUkG7SMo38Wav6Qy7FVmP11rJwSLGK
Yj+5albLal6kQ53rytPyze+UJouC2Gk+dkPCkM1Tp4Oqle9mhKPyxk3Dk7IyaqarXS1HhJzVdCpP
pZ6+Zii4BkJO7saru5EqcJkB7KfXutg5rGKINXWI5KXspzI0+bGJJ6ZArqI+YfOV/ZPGndiYh97o
hDLXXiyN6E4jz7o2g4PJTRldNtXJHops8gnc2qsR9+oL5J4o2ynVpMSPaTNACSWg6cfejcfSx4t8
CzxwI5T9QVNBQgYHcoXFgQ9mjfFgVydZG9oTau/OEzLz76bCL2rIi+viIpawUBouz6teJpPSY8nB
9956j7Uhi0e76cr9/ahy63j+d5XlWf/DzpjKyoi9Sq9OzhTZkw+IuN3bakIPpMjMo5ggMw8Qnrfq
6VvBjJwLkj/c3iWgXS7bM/oPdXCUp2gpLRB5Ajtd9Iy4K3MUWzOwWyfVoam8+MPQV1tnJSqyvWqs
MnWIEyj3owEXOxVD5Ysa08+axH4jib5xPvgcmIeB1CGCriujBq4gDpPlcCpGz+TZpnrnKvHWEPjG
U9Gro0phF9GzNlb3gW40TiP6qj+RKDWPiQDUadcy3CWqkgflvAkmvPHKFt9Aynia8sDQlpP0n5Ni
dYCxk6rpGXGTqPc4Bjy2Zpwf3M62DvcP5dUGLhcdroHcQsiEUNJeLuW6fdIZuWIeM3T+Mr50wzoI
FSr1e7OF1Tqrw5+BsW6nxuWc13V6tnNgAWHShRuf2FXezyoLV40qGeTYlTJmYRTYqJJEHlWnyK2n
KrXV184eW5yutaJ96s3OADccNc2XyWqTjbN4a/FFJXmR90EcYN3+hK+R93Ofmkc3UovvlhwxYqwb
O9N2Muk977FPdO1x7EdPPuZNLqtP73+TnBi0rhYlBSqDyzepIhjdo55kHIUUaFyqk+JbRvS/vEdo
UuQs1B10lVdHs3ZhrBNGjSP1ngjMOLX2KJQaG6flKlTyncECXBBq8IaBrqyfxQodr3LCo1Wp4mGK
EufFcEd43nnzx65GBH2WyLf7G3j11S2LLk15DK5gIK4xh3qkGyGN4PDoWWL8pJR824g1iiME5a22
/DWwnXBMokKTBew4ufPqAdvGyBpjLJxjb1fGT5wE+weQOukXrbCUZyWK8g9hk4pnVO7Lh6xqlIdE
2PZD5uXVIfVU5Wvfa7F8GGK73fiCruMBP4wTxO+jXYWM1OXOh3KKnZ6M7VhhMn/IRFJ9nCd7S+jy
xlaDp1kG/guYlwbp5SqDbrbS7WPnKOgI/SVmrXuStP//mVOpb+Qyf4LzRdfjz82Huhf61QuHYHVi
jd5x567SWUvgH25nCWGuAzjSBUOFq64/KIXe+SoIkx9lpDYvFubmY4BcVmgFNNN1h7+RRM/4vdT9
Dodq8ZVl8hemWBUc6MmLf+Mp0tYB/ya6crPSoMHmFfqIO19Nx7CFNWSkic/RNcOg4LawYAHq4Te6
PFCrRJ7LxscAhD5QAqnA74BzbDWGr/M59mBB68GGIS8HdrDab8vjpKSGfZwViaazQ2/ki+ymKvGl
ZXQH10vzR24181kTw/hr1vR6RmNUj3b3v7Bbh4uCAGztAsQn07r8GYkhIbnlGIQJTIAWLY0Ehtsg
Nla5hnrwtMvcFVkoHZ2m9fU5ZrEcIvjax1nj+6AbZUi/zOsGX5W4OIisHT+HsM6BE1XeCwLR6YRv
fYPB+6zrvk6hdwLlI/5+/7MvCkgIAy/Bc914zLJE1YYMZ1c9BrGul42+b4b3t+R5dJfQRS2JrjzA
qcsd7rNMxJ414dAJEDYw5hodvdrtgkR6W0nzzUPFVYdWDBM/hnerpt5kzXBsCtxAm6x3Wj8vYUhO
w2Sdul7Fy6uNrEDrpwJ2juv5MnXRSHCk0z7e39cboWQRyifnhBBBq2/1KxQQlVUdFswBnNr8jn9A
/+ZMHlIHoMHib/fXusoDF7LPouzMilgUrNeashBXMEY9JEtNh76Zq+2RRzZTX3SGFZhz1r9bK44V
F6MWGFDotwGxuXyfhj5ErYcoJCAlZG8iq5aPXRp+x6fo3QqFrAThFcgQIpZgT1YrISARuXiYKcdh
7PDbRgpCgaPeGwoOQ7P2P7y0pfMNcIEynW/08rHIhpxpznTliJqb8dKFxbAvjN58TdFq2bjQbp2P
5YbhYgfyjnf55VJmbgulNr3oNGL2eHYUM34YKGL3IcbcG4HnxlIkf8RXug9c7etWX7dMvPM8i07J
Iu8yKkg06aiC7ppS1hsJ0q2lKLrxMwBxSIdq+fP/VAjGMMBF9mZxUietepzc2Xxyxew9uwBIN9La
ZYNW9yftvSUlgptMVF0djNi1Kj2xo/gke7yb3UY4D6iM1LpfqcrwqVPL8idwUNEH4Sj7L0J4Wy2W
67yatjBsH+vPxIawdvmscrFMmEM7Pk1zFx6chcArTATCEOHaTQrLkWEEJDT2/t1fu7M0k9AjR8YG
cM3lulZBGi+VMjxWWZv8TKLGfFISLfuQZbP70UCxYCNTufFOHUDozPkwRWBWu35OrZdK2EnlCAXu
hx7XMbaknSAHTZSH+0+2XPfrV0qFsNAq+QrRILp8MqqgCJYa3HatdWdvZxqdVz/OnpejgpMZ+ufS
a2bYf9yMf91f+E+icbUy4LplP5eB3yoREU3nhAO562m0U303gJjez5pEArDsw12W6L8zGb4Sv5GH
ml5QYNg7rrJHMhJcjiaKw2zFBX6bUX+IdPSXvcKLN17CrdNOc1RbuFkctT+X3n8+LMrH0jQGg4Dr
Ndopi4T5sxiM7Jste/Uh6r3ad1G8OcPUCl+rGBGf+xt044YB8sR4CnzKMghZJcY5n4Gh1py5tlWr
gK8ie8Ntr31CuSb9Vlq5+Pru9RzmH3zfNPo4dKvomLsYZlHshcdcxd+pQAZ8D9M/fUncodg4dEtM
X736/y61Bja2+MGmaEeExyHD6MitJuTD0PN7fwxmFcpwKit66mtch1eOBOCEVRyti17HXHV3s6KU
H6cRz9v7e3eNTqcni/8GJCDeGQnI6jAXNO+LTi/CYzIr1VEfw/IfKHTYqnZ13YF/StAFn5L5gRZ/
SYHR1I9l7s4PWNF32JlKRxzjVNfPYZWafgL6+KsTNd7r/R95I3gCm0AMki7Scv+tDpQq7KFRlTE8
8nMOZgmiYSjLV2ccTiquRsx7w5eyExtDm1uRDN4efB1yF9Bgq1Ml2auoRkv3OAkcSKVR2G8xsIgn
J2nM/2Up+i2gnCkoeB2XoaylTeZBZVGOzFy/2FYK0Qoo36HTw61r6Fa+S8haUFYofNLzXyUt86D2
HWZkIfFZn/fxkM/PWgEksXByyIFm1L2obtk9hqIeD+6QTI/tAJ/v/uu89REtMisLiQh7kTU3dfSi
qqrR/TrWDmp2XMvhDvL9lpHzjSgEpQtS1MJxA52xuonUMoN+mbreMXMmgC9Mu6vHliHnvjT4jnYI
gJYbr/HWcyEtDhZiSQm5/i5fowz7BCx5DecSAPQOf0JcoISyxbm99VxIwS6FMFocMJQuV4G2U0wz
EO/jEMKAZuqcPqlOnx7HvI4/JXavvD/N5RqHWYZfNJu5lnRBxXJMKoBhR3QMh+9RSpenpMh8HRAK
2oiutz45uMp0HdDN0tjHy0eL67JxFdtRjrU5lU92lRbfHaxEdjhHbC11611xW0Aw5OagxFydjha1
UrQ/0wjWfmyfpIjbk5UVW2ikm6twDZPdQvOimr18IDyHKqNAAOI0YNwTlNIQP2HTpJ/vf09LiF5d
SnALWUIlc0e2aJXcqgVqfBhE2EezcOanVvG8vdNIgaJ+aQ6vXYaIG/lAvvWBXb0tqlXuJ0iky9pX
RKqw7kRq5iNqLknv7MY6Mh4TpXL3hZ3PGwfjah+XwphzwUcKc4LYdbmPlClJWAqlObvZ6DwbHgI2
dTVsUQ2vg+Pie8C4gtoYnCOQ98tl7AEV4rSPmnOYaRpOugjwVMEk9DrGOirPRqYYlfEBo9ykpwHf
64DvzTbaFaar/PvOV8ovIXdbmFjE6qvecUdr3sM4mV9iW4PckQWPOFdpqfOSTI0YH4zE8YDixzba
gvdXvsodGd8vDGSgeg5ZwRpN7pUVOcCstmdg8eg/xomqI/LoDNrenXT9sXXb8GCpuf2vmbaKc2hz
19yASV6/bIaXHgwKYja567r9U8WyCRuzLM5aUXm/Qeibn1KYHBth7RroTXdtaWLRu0XvARmUy5cd
c7lXUT0WZ6Psmo9eGRr7Rh3qb0BuDN/OReKR5Ew96QU9/J+T7VIcehruUZN0uoMtS4gEqdI8gQPP
oVllzsY23DiNlBgk8eS1hCmkMi5/oDFkWqtaUXkWcCERMcA0fgcpPP1UCX6FBf7gr54x5ocRX4Gn
SRfDA0Cudye8DqXjgoBYxOW4RZfb6D+lROpiIO+Kqjx3bTe/WKl0T7KJrfcitP6s8sfd7g8hcH2n
oaNeTl1XnhPFqXdNq+TPjTCS3f2jfY2bXJZhFkkj5Y93wapkpKMqtUEM5Tm1tOnNFYkIpj5WTlU5
8CnPZf+Q9W30YnkILNWmOXzOIzk89lSZ745ni9wRVStXOGwwexVoukrT86m30jPNext9ZEQcf2hW
1X27/8A3viR4/oA6wKMBcrrmglFhoGmSnZ2so6tv1x7SNJtepNf3AFnWHzwm2EiGx6vrJwndtHLj
IjunBe6qPqRL7SUbJwvab5GNP+4/0q3FULzkRS6eiwSIy/OYpWpnTTNiNMWkO1/AtSrPZGPe41DN
/cYHeGv3iAwMQsggIU6vvr8QrPZQDV559hDcNqauDhQXauD957nK5haBDgYJcAWWbsIa5Nm7ReqU
dl6dW7rDv83I1g7dWIz/JvMc7VSTI3l/vT9M1ItkgQXBRdMTIgWng+9cbuAUuQ52MSI7h7iPKWD5
PW1EwowsJUgnIy18lOoQwzTjwnmqQt3DvT2bsQDKh6FFuEqI1sFNCdGayERT0J8nZoBwm5D8Dpoh
tf6ekl4Clehq73tNx/1UN4P12DdDF+80rW6Q6otCJ/XNegxPjFJqRAPaIXmRrmQ0mgmTtu1UzsbP
pOxhm2DuFdIazNT6g54xXESjIfUQg1byONo1aEYmftpbibmLOlke66HuapDecQXZr5vltCuHevxk
t4YePRhD3/4wFnE4X4Ata3xVDm6KS7JQh6McPMCtGcqtFSLbzSB9t1crzR9rEUP9CYc6Ivbmxa98
6MP8tZVOJY4bb4aNX70YiIlY26J1wNatxSfNBhl3ESMTWnFpoQgPbd5x0pyx2qaS3Y2PiEb5woBf
ZHzBDF2eAYXiQgywzs+qTJy9V0E6sDoVsqi5xR+8liV1iD4MWJDPJtu+ggYyPFSHuWUpi7J018J/
fezHzN6HjVRPqHm7p1qZo9+uFNqb5YXNXi9N8y1C4+5H5bZakJe93qJCkESPqMKmL6h45UGR5I4v
yy4juZ3FE+QFeZpRvt2bTmr8jdCB+fH+u7nxlTLAZxaFrzO7Zi+h4j+3oI25rVcsEq6RYhmkBVq6
m6oOWeQwNIMqyb7fX+7W+wHez6thqO5wHi6XazJFg5KsEuR0dM5GI+v9snbVgxKWW8T162amAyYN
JTWoikQgON2XaxlUrbPVNO3ZrLj/fTdypnTXdoX3Fs2z1u7dsurKo0sclH7lje6D6olp8KlO1Z1e
g/DE8jxMnaBzZPjmocHzu4WhTidp1pq9tJJabtziN94F8sAw7RcBEq7z1Q1QhrnTV13TnJPSHf9l
aGegUdMj3EfkUufnqHC28obrlNgEk8IXScOCyciaODpzvtqpLtRzNDbaHvUhHAGGfur/0Uam37sc
NPRThnrYMZ6c4aTZYVsf7h+IJSivYsNCGeLS4zUxQlg9cwj3cpGxU89W5+wMo1UPrmg/Jmb6r1Vk
6QEEwBZEBgfr6zW5juB0QIJkErSuXVFfbIrCZk0hMrwn6i4GT0XQ1+enKBNGvatsDGkfUk7Cg1OI
kIMauVaIJLSBSV1edyQ2Mxhuvt52HCy/B9PmwUGx4r8Rn0uPeVFPo2/aIvyg2MmYPKiFPX2bsV/K
/HCkx1bbOGbQRkFHwZ/UvHglpM9vUZrLNzTUJTytFikAw4or5iiYx3EMBkfpuanc9rNp5ROos3H5
6Zk+9K927/V/V0Y04/0Bp/mTJeg4+vVcDt8zPUt+OEko5rfBVpKUWydMPxXg0r9Pgyk+wKlyP9et
3v2yI7NKgiodkudCixJl38jQ+zWnlR0HRh9F6IsXY/9PEznt4OdoprxNaQ4MxzbDT3D/W/T/rdn8
FUGl5YpVNeWsJnH4U6iykH4vJmCqWhjlCPYnQ5/7Y0avymf0bX2pvLjKd1UT9Z8NIdHKB6GR+TIW
bA6sBEAQTQzjCbgGW4UubYOxxaw5LX5IuUc312WUrgdx08wvXe7If6hzHQDvTdG9OKoShXvbKgf5
kA6haA+yGF0ZNGne8trK1hv8HsZat3NEqD1wr6I6ko8OOpZJYjApr9thDhJ+0IBezoCXQNj2w99K
3jPN4hrLm2crytPxBcuBsnkIJfL/gVSTjMs3NN05oLZWde506RUPogdSCjCxjjhVKGfnAZy57Ic7
oD/uG6nmfMjSAV0ZsGc8vzbaLcr8sxvvEyvVfpCe5BP1eGJ3Abd4VwayruIq0Nwq1fZ57yb1bjR6
Kw+6ocif2sywy12IIwNKvHqn/Ethz8O2cajYkOtLPQ5EOJq/YQbmua+Euho+iXlQ3KDnf9IvWrv9
tRCBhF/JRJd7kE+Z7odxUtg+PTnl2RnTKT4gGtaHh0TRol8A5e1uYWZNasDLQ0lYNUL+cURhOjzh
3KmOMQ00+68J8lxDIMl2ObBaj2lEXKKX74fVFCZHYDDdG/rR2Y/UddK/+3mwep/ESmYb+emNJJhO
ALkCMo1wP9Zzy3oBOamaVM8NDLeg9kTyFJabEfbGhQcFw0SRDiI7EW6J+f+5X9HVHLypN+czzZ9y
T9077zLULneVo7UbofTmUuBgafJQ/QBzvFyqNIx5audcPbvcXc95idiSl7bTY+Thf/D+qL0oZdEK
BgFwJeWGXqloyeDns67n9SljhLALXbXfh0XW/3JSFw7XZNU/7y964/nAztCqZQ5mL0Cpy+erSvr7
M8HtnKhq9VooQH59Wljlt2hqtoDS1yAlh4YcbaqlQcA1sWbmO9wRXd6q0xmDn7D1TW4MQhyuG44/
z3kzBXCilJdZs2IEst05mv0YNta/eLlok99zqX7qCAH/mllbKBvv+frggoRc4EMAExdC/CqHyrso
amdySy7tuvxuoZ99QovQ7v37271s5+XNDJ9neXhO1AKDXHWRJtfJoihy5bnFAD4wTSbRZZkXfsX7
3VWCIH5/vRuPxXrk0ShJLfPBVSagpghjNLTkzmrIFVMLQ+wT/BH391ehsX/rudBAoz+GpARpx+oY
Ia84MVNtzhVz5CnQ9UE50YrHP0tTkqzcT1zqTLwHL2mfU11Ep84ZE1QR7NCSO6sJ4zwAJJxVO8/q
xvFgjZp+Nq2xTw4AU53PhZnrX1r0SZ2dmlXt7FtJEjK4bzu93UWgQ/HOaUvni2M2FXLkVcwEZ0y1
Ud1Fah1WQeyZ5W87qivV7wfppvu6VMSvMOzp0rWGW33WnSnUA0WtvOlQO46i+VUnxyqwMfhsg3RU
3HHfYYb9Q6aRKkglcj33k9gGxzgWPX4JnWY1b06mDW8FJS5l5iQN41A0Y5vwlKnxIeeqHXHCAZi9
0xWZ/XSjuP2R6aJN93LGKMnvE9PFD8j00mzXMaiZgo4spfCt0bXfauys0qDL46E7R5NCgy/MYjf1
e35ZDK0TT9KX1Jsb/RObDtFBSe3u71F4uvLQClH/nvIu/hlVjSx9u4kaRvpj3pGDhbWj+iAUEHF2
lrodbZVowADNKMsA5ZbidahA+ASMRGQWpFijILgiK+UsNHP6ooCE+TVo1vBoVlMU+dxG8q+RfEk/
CIkjoCw6JTt4scUrEM2MVpoyqKpEytpDJ1ibO0/dCw6U8xAPfYfyT6Ro83lM06V46JBm3g1gGH+H
mR63KDfPCEvaedY+qoaUzQ7wZvl3YTVx72d2RzEiYzN7416VzV5F9+pzFdvGT05Vre+Q6VD0AH5x
WgS2MVMsa2hn89+095BZUXoyovvfxBIw1l86Aw+m8qC5F42Cyy9CmqPWaZ4Yzo2Ix52gbXKkmkpq
P+qjcieycP44hE2M3+X/0IQFqAfYVIMBw4tZi201TjZoeBAN56GoNR/IaxSodbcF/b8RymD3k+sv
oey639WjmO+lutudCyOMn6AmNK/G0gNJ8inbgXPuNq7HG6GMDh6gA258cPLrvqE6u4Mm0lhCpEis
D/MwKLkfu2H17t4yrQVQAwApQIfwaJfvTUmjvq+MRJ7nKczOs7HAFkz0ne+fjj+adavjsczfmIYt
9z0g5ctlatdp2rYU8oyC/WgEHnSJD8gBmo2Pwq/T+DCOx7OryOaHWhYNWeeokwDwBeSRrziZ/Veb
OeF38Fqm9E2lbmAHTML8quWktMFsISzjz1QkRWCqpRPDrJ+T33rYiPZoYq34o9DrJN7jujFnu6FT
qIbbcKIeKQY5hH6CT0KyC1vQ3bTHZCP3mTPgHtElNWLpSh+9RGbuvgxq2v2W2Rz+a8o6PXAQ69aH
XRxPB9HjAuNHcexlO1dFL9bX5YwBEFec9HCQoB0QkEJKDDRgoW3RdK9r0QUHA17hD3eJrGa1uZhu
tZlQu7OovRYrD6m0GNXEybEVur5HUSr/tzAb99P9d3qdSrEqKG/ymwVEtZYpbOoiq/vG4IMw0/Cz
mJz2CR956xkm5biRrdx8wIWAzDCVicB66oa/UWp789idKTPt5KBT2r+aiPy9oiHt0eL0yqWq2erO
3XpA+HRgjtlXQHurDneSGkMahkp3rmjTjH6oVuHzrBvZFyWy9If7m3kro6BgowUI/5n61lx/h1GT
McbltnONyhqD0Q1Nv6fPH0g7V4I6KqbKVwzZ+oka1QeuD/VjN43psySDDvRE9Q5h3dePqYzVH7Sz
FHoRWf6CEcD46KS698vMZPRcY8/36tgif+Lb0E51ZeYbb+rGntEDWsQxISIjJrBKwAy7j105d/3Z
xDnmTF2aPlKSjaemjMTj/S27cSgWFO4CLibBph94eerVBkfIQZf9Wdeq9itNiCzbUQ7SHVDp19lp
qOxyU0Pb/P6yN+4B2j2I0iJVCIhlDfIXnt1NSTf0Z6mCW7QaWgFu2OZnu1T7L+lQuhuPeU1u4Qx7
3v+HZ3Bo645ex/QhdjOzP0dlq/7SE2sm1imlnQRaOZhPDbj/n7HZtW9ZNc/BgCtrP6Xu76XhQJOj
RD/Kx/az+Cs1vf6LDOM22sOKkF8bu68+YO2O63QN9vdrLkJZ7cfQrk/DrJUvXawon5uuDT90mui+
Il+Z/Y5tp9F9rVG+2jGdAipeLS8PUwGfMri/zdfXHzFxGZwt+oWUKauY5jqjyMw5Hc6l4jnYrxaC
+bK+Zch0/TIXNDcAngU1Dq5m+fP/VNaRLTvVyN30nOX9gdl+BbFhaL9GnaUfS8YQGw91fWTRoWLA
BKgbyBDiDavliqyywNsnZxmKketlPCRqWIGMzTI/CbUvAAe2YCg3ilDSCPTnlz4lpKP14CRKcbX6
P+bOZDluJFvTr1KWe9TFPFy7VQsgJjI4UxJJbWCURGF0wOFwjE/fX2RWVYuUOtnZq7Y0SzOJYiAw
uZ9z/qn1g/ooMYeuE3/I5/K06SIgRMmxVjubnvi5yybx0tEUdrGL+fAjeiosz+1mQkNF3KUxbAFL
hr+c/YZOCA49ym+Q+FOcz+vrEVYQ7higazIOR2YaiLJOI8f33tifr/rro7zBta2akCVzYWllEw/3
gzCWkh4sq442/QJMv2HcTdEg9n/+AP+CQcFOBZYOM4Cbzlrx+uRIpi5G5Rf6OAwY6pbU7LeW8tfN
aLTiLARsv/DdvIE5Wk5njg6sQxcWy4M5WH4yjqbe9+bgHeuoim5SWdTvfLuf1+nTl6MvhxD1uyTk
9ZeLON85CHJ9rOApQbi3PTyGzWEb1eovW/Zzk7nDFM+nMQAhP68PFRizWJdA6mNLYUTOmJ4Z8w7v
+kiflvvXFSaHASL+nQJ7esFeH6ZpHLvPGupzl8ZzwzQyfWhAOq+LcW7xiCjxxk0jvQUVsUHWxnJr
9NP8UfV+tYfr1v0/XF+C/rj3TH8YFJyu/w8LS58Zml7WonnNV+OIJm28IVBR7Wb8qd/Zcn9eKUHI
If+iYiDNhBrp9aGUovsnS4SXqHd0zL/qk6Cdy+2fP84/r5QoCSCMAlSe6r23KI8dlkqkFhs78+7i
QJs/xA7zrI2Clbjt+rV/p59873hvXtoWO6V8oDc5Ll6tPyG0GTbuMmAfK43L2V7eMxn4BfmFRwdS
PvMqdgTg/9dXcSRFuJdBNByR42CdQkZeGwe5LQ6yl/mntOlnRh/5HOz7yW8uhjlojriQq8TUw/Ce
7O4XLyeUahC1kyPyz46efZYWVtB6TM2AfuLMqNcL7FRxmBzUe0E4P6uUKaGgb3sRYk0Ppdbp6frh
QdUqGlsdpvqYGl3woUJOXyR9r4hoD5T2AbbKYrkPBYHkiTEs4pMRhOMn7ElwnqwcxkrJLFnPtgs9
DzF8DPvfy+E6LZNv3msc1DDTQvMPwPxW3NWIYHaGlRGin3nBhV0vpRd3aADPhdONiVVbak+Ukkq8
0Vrv//yZ/8WbRf4SMg1i5oi5/n2F/+HauLheW+yI49EQdJZZKpy93en3mptfHgUIAVEneC2Sw9d3
wG/FUll9Oh5z3BM2tRrbvTen1Tvv7y+eKdjQwLQnbiQKkzf3mRS+uklP75NXY7TpZOWTu6hg4wH9
vFPk/OJ8OBItDL5RCOXe2hWnQWZNLgDacVqJiGomOW40qdXvHOXnTT1kbEH3yf8IOXm7wC58cTNs
WPVY/liFZtfaIB0gMcpZ1gQgRe+L1XjPI/lXB0XUzkWkR2Mu86Ze0YzoS1nShxqwn3b9sORQTVu5
KeZlOncm4d+pyjDf4c3/fOdQ7eB3AUeEdYk95fXzAcmuK5EykZhszPdaYtTW2e0j2RDFOwf6Cchn
8eMgqOA4O/zz3yyBrVyWpRa2R/SDGp9SLR3cowR+MnbdGx8KguarnRR1cFVilXKR90a3+fP37acz
Rdx7GiRAQYS48BNa0BkMUBGQd8e+q8JYVc66UXbvJCUF9TuPz08PKYeyTzQJB04Rx3xzrqlpRIMR
ZN1RR1OdZHNgJetEUvtfPiH4CJjyYCCFoPj3qK4fFpAJwHKKjKY4Bqb2d0jL7gLS1bc6zz78+YF+
5qkADXLPmB6c0EhML18/JKMgEyh1y+xoV7CGiFfNA0ma1YztQTsvbZOQK1ozPl+XKtstTrhcR0u3
fMK7q7gunHGsiWdvCY5zOxEI0jaG7JvXjstJgtkGLlp2DDIOf/6df3qZTo81iCXEGt5h5Euvv3JF
1GPhZqFxvsBIeMaDqjdIMfWLY+7q6ZpEu8JPpNmNfzX6iyUdjvJJ9sKhwWxfH9aPJmxJ2qw41o7X
4JKkhkQWTbclr7t+jxf101TnxIhBTMRYh7X3RPR6fbA5zeZ8cleHuqWsnwukFrdrM9OR25lHlntU
W3V5WNYlO0/RFY0J/NpVPPbj2t1ZvbKNWwdPHfdmKLLirCoMIWPTXvxm47nCm3DAMTqHUWlkREmJ
36fGVtUMdJxWZv+C82V6PXklbABTIMyLS2NZoCgKDMWgCvSlB/4TZAT7VqI0N6scpX+ho9Y68RYU
nViQurI6115W3WYqCJqkGtuUrBW/dNSux1UXB/92HTdzNnXeMVr65VNENW1tjM5Pv/ejvdwRuE38
rqVpc3q9kK8WpdaM5RHhgZ8bORrmWS6wP+GFKF2VBEXm1fFoDcWQ5LZfewmh8O1hSs2U6Jys2/De
OF+EW4qTr0elLlK7zuwkq4VMEyRB3oz1IuFYuxEFE4k1awGHQ8xjeE5SZ/YFKCbydpk/yYKWFn1X
UveLlx6q1YCrUTAqumqCArCNeqPrN523+tde2q36ELmrXhPPhVGw9YuhfAjbSvYHeNi+uVusWpIG
2Q+6uXOHUvZbSHDZJ8McYCcq8gg4pcoczI3pgIVxzVVfQF3JvS9pNKW8YAiAcU2o3dKKw75tOzZn
O/9aoyQgdYjcFPy8jJVYz1To6akWoifSJOpJ41lmz3hwRBXu7LW3HjusRabdQiTwtakMYezqQtT3
xKT1u6Xwwl21CDPfTBjR3nCl3c9W0dvn3dAFZ3Y0RdtxsNRtNE3NR7pkdxf1pbht9AypPgg+Lqts
+Hq4xnxafHvsE4z3eHSQ1eDsvrgvmB2x0JirfgqwHfssAyjIivC+akdqOsPI1m6Gp8b283VnhBPZ
6TIv8geR6/Irg/M5iu2SBW7TyEAhUh4kcwpctCEJ5aEzJ4utcpf8UgFDu8Omot3YTR8KAgwdv4+r
yVYv3WlEhZ5Wf5e84PQKa9U+rWGePwDBtvxyhdho67RpWsQGofY3faRGItzW7glM1X52Scx74oJl
FdD86t07ZRE228puJ/iwtXDEBo5O6Sd5Z7nHcS2zKClS295bS2a12JyoueFmTUsau30ErI0rvy5v
JQMWSujKNXUsQ/RaXb/Igx9Is94KrOmfRSRPt71tqxkFgxrC2C+NjnvdQsFP6jBslrMUlRycn8FU
z4bf1Q9qjXS7oeGjQ1kMBp57B4niTa2LWsXdAoMm6VTaA+mupZiT0ppP13vWQ3nWwMizk7AJs69F
VVh6uxJgnCXUO+NHi8VEENCajleZ4TZP3tCpZocuKrsvirUJkwy2YnQlYQdfRVm3HG3hWFOcw1ey
CW+MZj9uIiLV49Arl3nrkXt/pJXELqNPs+pyojJaUQNP4OKj28Lp6dyx+pTP+FOS1VPo6pwuti9K
insPawVvcdyt5CUcEm3Vw1ll936Jgmq271SIA3mia1t/JQ/QG3A0y7HwyRQ10a7nlKJ9ZOhu3tIz
1XpjySC/50UczMMKVH3V+4VgTcwwNIiJAx9u3CVdpo3gpKK475feTbolDeO5zKdxJ+mO8tjryrDb
zqVHdolEdBK31STnbaCdtYv1NJeYOadhZschRG1/u7A6Yqet+9DFGii3RqhPpeQ1GFh94zBSEAER
K2cfJllWdlwO0GOSdWaBTcxVhO02Ew6s47zETE3kleUmkeF7XzK3DO87doH0chzL8evEI3TrrsaK
CbIHBpqkTqmuKrkQnuOqYr4yVdByT7Xj31dy1N0GA5CKebVv1MveVrBmN8ESpMOlrDGdudTlAqnc
SC12Xkjw8ipqrOZxsiSR6WUh5ZM2bGjozAGwDlAw5/pYkwWBugZxNAKKtCdlPbUWkTiilBo8XwVH
t3LSfKtZnzeZvWZ5MtgRnPiAvLXHMbRg8BqzxyxMnhA0X6Dt3ou6MO98ltWjQxxZs9FMS6/g17sC
n3tmLeftYpsV643bPfrp2p4VvO0A7OQ01LGRtwvxEjUuWwmkMd73wc7SazckCCY2dWDuzYWyI8mn
xeJF6yfntm1abktey1xvCE6t/Riunb7rZOUMO+psuyfQXnkvbN/yhhnu6h4s1h4Vc2mmb9CNSrUb
Ukal1+4QSTf2o1Jnm6hOeZ9VGKztRpl9/x3w3eeHxhzKU94qlIBiWOuJ7RZi7EU4BKDlnkfm/QYy
fhvuyzIg/TRYZuN7kC78tV3y3w6rUKvbNCt578CmdZHf5CX+mbspJT9ovzTWWp7CTIYX7PDMctcN
Uesl+B5q74B2jO0oGzsz2JJ416itorb/rDyzuisGd/puGdBKdivMjCVxCgNGQqBR1nfZLJ8Hu26/
Irwoibtu0NsjgbernbDZ7rh2meNvLS9fmq0t2rLYlJak54s613BiE/ctmK9ynq9dMyuWLXOI1Do4
5PzSgdad2hPQsLBEglV08Yh1hRvLVuKpba3VteE7A8iOI4Kv/VpGjyVeW5/bae38jQUM1ew0soQP
pG1BmhISG4nc7CakkJi/byPSC3bSGRlnVEYGW7QuF2JQh1WkRkJAgKM3QLfiBnlmaSdrAc/W7rvF
TYhxdPpkgjGYJ750MNSqPeV4mB/J4NGxG/cKjk5Z3ir4MdWmowrE2dM11nkjvC6FEOCXEnYuuv8r
JCFsbUQ9sRRKaXVwPXKg3GRNO6T6Rce67k3h2KD06KIbEwPRR60j46NX914XS6O3ZlhBrl3GhuXL
7wNuSA9mH9YOlFh/uig8i4s799q46gYTm/U6Woxnq7LNa8sR1rRx5mFJE5xm1qOv1ureXmwsLvrB
gQ8babnaGyDJ7Hs1KuvDOpjVF8MswmjrKGL7Yh2q9rvPSNWJWxrCOlZBZS4x9F5SiPJ6dF4KSDo1
q1mxFHGTDl2WkPoqj3BMF7ElPyR0No1HZ5JMg8MD7rTWqcirWYo3vSjSGVl9zQRtXOzqsRmt9t5Y
1JAlQX3yqsxay/gishoyTj2m/qFPg/6LKP3gaWGT4fnvB3BSlxFAlwzKs1LeiEXJGM8qH4Eiky8m
oszaX/JRteIwAaF9R0RS8/CmerQPqohIivCWSENEgOJ6b4hp2ZKAwGesZtHIJBAZTIBoalr0rcLB
h92SrUuxU6viOkJyAHw2ZRWcr3Ie13PkL9iXMCIVF2PuWI+hsdi4Ia+jd2YunQ4SppnGh8aEdRf3
eqq/inQiXbk1I9HuFZ3Qnad700lk3bAJpjqAJjSV5D4d6q4fbt3BHpxk6Kv80dPtpGPCFqSKK+wD
z0FKy6/NsObBpsDa46nMw/GovLJiNrYy1osDxKjeTTNO5BzMqfSqOMPI9XPYO+J2hshrxPMMkJj0
dtYZSR9QnpfLYpAYRjCgdcC81khKz57djRv2pb33iRP70ga4fGwHdBKfK5Lko4TtNz2KsfWr2y51
WQPyftV9YqIT/Dwzf/iw5GIIP9d+0X9vm0YXiZViygiZFYJNstQ4jcUBT2eB+VDhfVJjFDzZOqi7
Q55OtKLw571169ZVf9WX4RLir8vOCZdq7b8gicCnIdBRjlwLdtlNsIQGVK9Rem08kQjwwc6K0oAl
XJZ39UCSaeyOpRy516b1gSG7823ACETuOjvIvG2QL8jCGYhH71mY/DR2PTWG2L9YJ4cxcM63PtaV
wYjeZH85L/Ip35tppj8xBbUuXaXqm0kQVxJPbtARKFRk6yl7ZD6ktZbPgVuOSRik3q0CNQU1bLzl
HeLR71OJHyeuf3w3VONsmGCUb6NyWzGOa+GPzjmjhCzJRm8g0HRmh091RS3vWZm3U2lIYHjldvtO
Q5KvpZXtqnWJEnMurVtgijDpc+lsvd5aqej0dF66hdpnJo6ioUnDG6+dmncd84E/Bp3/9XX+7+yl
vfnji/b//B/+/JWRlCqyXL/54z8vi6+q7dvv+n9Ov/aff/b6l/55LV+ae61eXvTls3z7L1/9Ip//
r+NvnvXzqz9seUL1cju8qOXupR9q/ftB+Kanf/l/+8O/vfz+KR8W+fKP3762jLlOn5YVbfPbv350
9u0fv+EH8sOE5fT5//rh1bPg9+6LJnuWrXr56Xdennv9j9+Ycv0dhPvEYcPNhqePycf08sdPnL8z
RCXL4pRTzviDUUzTKp3zS39HFY0AipQNOGKnKeRvf+vb4Y8fYYbOEJRwAHgQyE3t3/597q/u0v++
a39rBnHTYpjT/+M39w3gw4QTKBKY+mRiwOeZb8ZBc1G4y6IMvASbtPqaszMLNRJGX0B3KJlYfrL9
RTxrhGFlXEYOeoc5HS0dC4aVsdf3mqD4ICVuLA2X7MybVL7tYYgC+wXDrJJ6CehXu9EKdugArmdb
eohCMrOEYVvyVCtpZGPC891cq1qtN1KmZROzRtTIGQvjow0gdV8wvy8QjlThEpvRem3Cj8dkG0/4
OknTdW+ZtPpx6Rf+Qz24IXMa2I9OTAlmJNUUVFWsBWKeGFMjmdRVt56RBWy+w+j7fXD2w/vLlQQz
gjLIHBVWw09yKDbKQEMAbffz6h38FKGcUl5xFvbkeJE/l7KPLWKnGN+zk5jjeY1eJy3nJ1fQyUGH
fZ61kR0wyGmulOsc/VTX6Drqlzbzom0fObfOmtKMtKNi9ZTr5QqjYROUxbDELvBFT7MNqS5113fm
06cn4KfzYsSJ3PgUXfv2CQH9bfvZnNp9MxlfIqhQEAOdS+QpTWLlxoeyodZKq+69Id6vjnp6zi2c
VRkunMaYP8xwvTwv6xJG5N5wRgaraHp2BdyiOBKjG2MFYe1/eGn/9WL8+CK8GYv+fveCk8sLWDaO
Hm+BDSVGZzYMr90vrr3cQD40L2yv6zbWlOV0V6tCNWO/Fzn8ZvL+00HfzClbbOF8NYftPkLvG0MB
YvmuUmtLXlqw+/Pze2up9cexTiSY0/D35KX9+oI25iizUEWS27isO0j0NCHOeY8f2xqV1gZidbZZ
cHPcrVF9VWmdJXkzll8D2VcbkRt2PAjRXjYrUiCfivev4c6/fzuYlMDAJ+QPutXrb6dQqQ1ZQDE2
hA8+o7qjVuvKhKycDgTw/DUU4o+D0Vmf5ChwI94qjWUGTo8+tt2H6Zqf8QRmu6mu3zOS/NUThWEI
uumQ7OWfUkrVkvauGvoWXljqnqky0/TqctnXohoTb4YLv1rl/Mc2/GoX/vExfgOw/HFqAfqeEI0u
0/3TE/fDa+P7RVtph1ObprJM5gbD/tYs38uO8N5gVhwGvB5aAtRi/gOae30YPbUVXHy/3efBWTbc
heosVSbDimjbttaxVnI7ibupORjGw9AtG1cixZXlJjK+m8bOUtGOzN9Epx/RC8RN6+xI0Zutb0wU
T+5AkHaqpKAZXMqdOUmSA/ep4x+Us62z/tiZ39zB3S4g3ln/LNL1DBFIWAd71/2su20enaX1pfS8
2GPcVDfWvk1vnQz353G5QFiIpG5KhPCSapV0EEyx9LT12mKXafT/mIi882D/bk36evk8ZaLBDkbU
Dibxlo+koj4y1qLq9iXEvh1tTU7H6nm3TUlAVymDJemcbt21Dos/Y3srbsIJK9qQWYHnCXVmTnVx
VTBF2qfGYu4JBoKanXXPHaGtcUOC2o6xCvyxP18ufvm1ybIhERClHWXBm6WJvNFxKSyl9kuI0D12
MeRmX/4afHS+C0JcY7lFjPhAa98zfctif+/f3fp/OEb+pZryT6vFV1Xm/7H6/P+xpjxJl/7r33Xb
TzXlh/y5qJ+bb69KytOv/Luk9P5+Au/YkyF4IYzg5vxRUkbB3091JOFJGDSd3JT/U1HaJiUlS+up
8cFhAxDuPxUlH8ZKSP3HtkASDmymv1JRvt3ToFrilgNkjk0kZeVb7M3r6w7DubI/jMLQlwQzCDuu
TtbspZOL9+gIp6fwx5eLg2GrzNcnWAC2+FsJetEYhW1bTndAkKBP7LPuYBRztgE4yg4Mhhj2/XAf
flEm/OqAeFCdim/ARcKQXi98pTW0TqgKdbAjYDhoX4VxRaQPggSzbm5mf3ovr+Ft9cUZUnPBZTsZ
+vMinhb8Hxb01mpz8qRow5EWl7RvlR8czTxsbvoRBVyb5tmO4YT8lnnsKn9+rm/3Eh9/mVMpi6KC
uhZ10etDR7mRNpbZcUlL4EQcEe1djXLznaP89LxwFE6MqwkzF13fmysqiESkYOYo3Tzqc7BD75PI
DHunSBV/L7zw9FmvHpfTsWAHsmWhEGUQ8PqMUvyOm1VP3WGaWsIg59Mgvb8fSGWP8yplw0rfyYX8
1cnhQgcTimKDbu5Nd+VMysAyR3SHIDKGOM3z/GDOk7FfAu/rn98sXNJP9+PV2TGq8EJkYNwx4krf
MoCAizTjN8x5qnAaL+2qNp5wUmnWBHhove1EyYiHJsXZtu4cYhiQZxtd0h8C8bnGNwz6jM/NMqpv
qlzZhKO6AqMyVBQYOxD0giYmX4dp5yGaT2MD/mV+EsuO97ndF/DRrDpnPmR11n3W9fOVvdpmGw+o
dB4xp0GTaLZOrSHGO9Zt1Z14jBDdnXtTF64Xw5N2cLjPmP9gz2SBtzPcbLoNsQ9i3FQRfjsXVW71
2aEuHfa/UfcrZcKE4aOVA9uC+AY+WgfwoVrzvQgCcMmfKEYR5ucrSGgRxBHftUkEnJ5Hu0vb6WCY
XTDv2Ld19WDndoXSA/cmyjI05flYb2D9tbpJyn5V+XUXGBEASw6cOT0Mk99RYKxOlU7HkaoHBbxO
w1xsRhfZ2MaooqjYODAtnsKgKMD7gAhokZ0OqTp8ayZ2T02JmS5TnVF2AMWNGmaaHBEEF5Pp9sa1
WS7meNE6EcYHADkBHuG2bXzoanLyYl+KYcUDwSJQF3XicGNzLYsNzoCZ3oYhyNnWK6XMzz1Zqs9d
anpgbhlWYm3DNQGC3xX4Ly4AJn0jjoa9iGnnmOVawAVAdLNbPGn1RyakYkpw99NjrGaasY2JGYYE
brA7H8xLmICxZqbMe7NxghKVHGbpsUdUnBOX5OUMj/ZsFR/bqA+GTxnmnHIX5A5GDJlcUHApzDMg
3+HFE14OApnVvsq7hsBfZehTmzc1ZozDfKZ2QZaZyxc3r7qa1ODGwK+cD3ZvRiPLi40whY2lkihA
8fBAmddbkOrU+7hkCgpckxf1CKCMQcfR8iBEb8MB9gd2CtEURJ9xHLINHXfKGaOLfAIF2IRZDq9h
9dxu2I9dkEfnZhrhY5DPUZpd9cIJQRJSByo1fwWOCgiTqmZT5tYMbJTbjV0mjSMLLIqjLKSiNTuU
woltQAKKqc/76LbK23C4wDVjMj81njUY/Bs7uiI/ZOHZNZZV3dWQaPobsILAhoPhNR+VhIySiE44
cjcU00SGbi2HB6dCf7exGnskMqipVP4Q5m5FHH3flbGs06A5uB16+7sxyMx1M/N6ABNiMuWeucJx
Lk9xIQD0QuEOU6A1QEc3o637wNMefcw0IFAscTf72BbMELdGvuJh3UYEuSDMarIebWsJQSogP8fM
v3X4hg2JWbEgXvVwV7DzcgMsvOBxTCvOI53X3PrAOlOMRrq3Nnq2kGHA6XOB6y1HWvPBGcUUcJ5B
BYCF0Krf2KNw653LpNvejJm7XOm+KuWmtPE7SUhmmkSMyYZRHlJATXtTrl7FvFwI5OeNh6kIoGg/
DVdOvZgugm70FovGqxIA1UA2DkHoS2N22Zq4WaBS/DlEynA1MIYbbE1kuyv6Qn9tHD/9YiLHCDd0
60udmLZgwAQ7pyg3fRBqFrZyxn8JuHy4lUbZE9CRWsaL16aT3OOwuj7IvBTDOe4064DVV4amJrMW
nPerCdADhs+EGnMtYY2ARIa3oZhzO0lZlKqkdpvhpjc0TgkVuFewdcx1Qo2cZzKMcd2tJig1qXOG
fqpI4wkIu0lmjE7ypHBSFJqnOCLnMmg6crk1njgfzUHP91Llqb3HwFTVu2HMG+OqKSoD8ecYqes8
0lhY+0VEtok3zNGUSEg6D87QZn6CA4n11R8y9Tyuasp2ZrsEake3290Pp/gYBHT5CX3BZabZnBAh
eZn1Ot/OtqjS2DGwB0iCEcA/7kJXnhVebQ77fO3xDiUpnvy+gDS7swADpyZBJDOgIteB+9yZYV7x
ODR2njg92aVxiYsKNqCS8WDSQDu8VPbUwOayYW43q98ECLaM+WNhlOJlLdv6C1Kjcte4en6K/Fnu
2fvEo9f266PVR2iB+oiAYThBQFXcs4lNS8DXms+clnYo0c4wBbyeFncbL5B8N2IOMB46PRnfZ5DB
a2rvrEfzMBdPHnbkT7Wj1AdtIbGPq7YrVdIaRWrCyyBKbG8Xi/46CSPNk0z4mUxA5cpbAmzSkkvZ
OlCoEM++2FYDzCjDbODKtb38VKSZhyFWHnr3Jwezz4uZbZ0CZsogdbhdxzTDrQeq2Je6cKoLuIuk
WiGoqtIWZ4ZJyPCjbLrqg8H87iimGSZ38yT7eWfrutikAoOAUtvOkyg648FUkf+gV+8CK8Dh0pBl
H8TuVPUXuvcwhwnLeTPYVa8S1axYBWFLl19oQ05bZQziroN5chTuemnb7bARvd1eYqkSeaDk9npT
dL4+eOCREN7g0TH2DYBbDefBFtZ2cvI7GcrgRoRLFG6deva+Q7EpyTOxyN5trdlLRERsCyi/3gxr
JDYwW9tEmNVHHgqLfhR52QentnByWLxbEU0D8faj6ya90eDR5R85hezcgVHPirsGT8aKhLZlFJsz
K27ccwM/QhmXSKex+6sHmE5zaH81jMp9sQfbIixjGUP2s/mhmILv2AKO5260Ojd9U5sHvMCaDdEs
3Yu35KQzTj2Ghok/q0wkdqBol5EUwG5pfBz99GJF8Who60Gm0rwqJfZSnvL0uRGuQxYX00qkyqAt
41BHQb9dHRiMceGZywdHj2u+z3kTX4p6aKt9WEX+bcB1uWpJwrgz5/wrHEOPhQUL9SNWwdmlBGFb
b5RU0YWLPmtn1yGD/qLDbD+u68W5Ah5aPfYjUkkisyLMpSBA6wB3zLEYqIs1hHlnt2msMOFpCT/S
aNgRf2OlMLgYX+yJhK0pP6QneYNDYMgpH+zttDbrrUSu7yY19u7WrgaItGjTliUnQ3zxR6wt7Ewl
VasrK2bc4/k44ATX+C5UIqHE8h6lTdjRAiI8XrjNPDzKquzDJ4ogBTGwnZr7SlTWF6HBag59NU/T
Dq7SLK9yK4M+Cc4+3mZ+h02SWNe6JDY3UOt+xbmxODPccRifLIUfwDdGnb1ztkhnflQVE8nHFrbT
+dwRYJo0s2EB6FYmBnPQwdY5kWOGxRe+JHonS1vf42sIJcooCxWPBEsE+xPkSFKUKYrH0JLjDNbh
wa32HCOaN6nmpBICzcRTKh21xhPFyUaAl+ika+3uO4Yx42WZO845tY68c+BHWHeGF7G5F45bfwcg
xqQqdHKn2UYskgExaKW4MfslerSriJGuIxv5kKai3fadnwNiV+7wUXn04ontdjQ+WI+gdK7GGfdC
oG0FGyiNIry5eLjQ9SNM41VPy+Iruszhtuub8RBVp81laXWB+lmIIxJ+uK30eEmTphWvv+jGT5Vb
Ll/7KQywCayD+sI0hvR6lTZITc+YWSXYX6XzUYQpJSHk07R8JnJb6k3hKb/CsM0qr8OyND74aslQ
bYa4u8XzAn/5uk5FpffG6GSPvLFUu9AghwfgkxDHC7t67lI45rinqPSmTUGeIBvgrIYdOXZkg3PR
RaOFoNvoojtkaXi4VEEqPy7h0GFj0YzNrkrd4ah9FSWWq2WfuNU0HZbWmvaFk894xEXidqVr55X2
s3OhvRkHW0gLReGnKKDLB4ywaKDscvl0EiNCjxmqC9As6AuGnQN/nTqxCQ7uRwOzrHjxqS4C+EoU
QQMF9pxDwRjtyf+kRHSLYRnmJpPdb2Fpdt/nRvlcB/qfw2BR8jaz7OIBGia0Tpl/dNZ630RNd7aq
9sm00qND8PV1KOwzKFkY3gSCdbypYiPSF5LmcOP71TFLLfc7JrZnMNCoZ3EKQX+/w2F1jI2w3HuZ
dY2DA8tOxJYaNNkDnroYx2vbggKh1S5PzR289tjL2+DK0P0undF8xS6CzxOLYwUK3Pu2+ESl7qLD
tMCjnXyXhUufZGG6M0vzZh1YgLzMbSmCpvIZgXMVW4E4epX7gdi+/GM+onWzZAb8BMF1n0VU/xRd
3VlhhzeLyXqNi1+L109oNLHlNtGnYVy8uMmortNVXueqOrJP9HFX9POhs3G8gZAVXDYM0bY2cH48
TI5Oai4O2Ps83VXaQoPb5QeVBt6ZobxpbwzVfUfZFYsmPyeuifsylEMyTpN9cPsJ1pDTfXIaexeW
/G5aYz41BbA5NVzb+H8xd2bLcevMmn0iniA487YmVmmwZkv2DcOWbc4TOIF8+rPoPt3tKqlVof+q
I/beNztCKJAgkMj8vpVTZj60MR922hPlAcAT8zffbb4IC5D7mI/RK39+2mIRRmUaI/kBMvRb6Oml
asP+FmiO36EYza6k6+8KsxNr7CgIMPLWv8h8xqRlHXqkKv7pzINxcO3GXiU6mLcyH0ODl5psQXXb
G71u7/RyfIgSDVuk615PnuiuO9iJD12uVLvWfAC8Vm2E215m+mNOVsPcpDlaItYxzvet1psHvY96
mONSQ3gK+4BoFFVgHcRJNz4nxdzEDNiiNJZTzg6DaHkV+uaXbOzyR7N0B2AgYkj4e/NPT2S/dasQ
pBraNjqUmDopZLa0n+qclReGu3awuCy2XvO99+3sWnGt3szJAA/QzLZps7TS7PwsXWcadQb/K97m
F/YocCWJ8rdWYtSIICcucZg31oVsbuay0FY9zb+u3VwrrlDvGRtJhmHbaKP22+RwWI2I1b/MbvGH
T+0Kn9h9Co19TUxHVxLCWNEcOsc9kBx84Pb92Oi5e+VXxVMGXWXVm3RgzzqgklFvC64gZAVr7blr
4y19VfuvRa9X6TbMkvqQayPX6Np8Tns4lexmf6Kl2UPl+TvuGBTclOff4A+sHsRo5BdZ4VerYuI7
iXpUaFTnaLRBL1NcBfLeaQzegRjDYSWKsfq1iBFu3X4gkou058GKw8ucGsKjm9n6ro+ifZK1bIyN
HCihR1Z5h2XFQs3jGSvbjR6ytnpo4sz8qvnxk+8k3gaNmHnhNurS7jms6V6LEAA1+J0bI1omY1S+
ovM5RKGsv+QNpRRNsOqqEDypFt2jUPpezQCnclEBC+xCjly3F99FWPgvlZFidtJMlX9njIMsM6jG
ba+/tjQY2I0EveNKinras2LbIEOYwBVJZDtOZIAvgx6OTxkow0Mp+vJnptuFee1A1ZJblmvokx8I
PXeTxyi6TGcWu4wEFvBko6HDoL6IQbk/AfDN2jsLZ0C2qR2J5Mbziu92yp9SfWPvs0hmdz2NVK6J
+7111+UPPRpkXgIAyp8i0Z0vwu8cHmpaPuaV3zvrsZZ5QNNbksQTAf9NPbYUnyS58ZhbhcGcFOrS
LTl5sYv8sd13jqleaSwyEFSD/aP3jXNRGlLu0fNUQZLrMxCxtGsvpnzQpw2N08bnoZGGWhGn2beN
3dGWsu/j4hZB0ENEEm41Tk5x1WcEEmvYdtFMlVNDfIuBIgmmnro2ulE/WfN5AkabJt9wt7qs5KYp
ixjyfKLfdZUiueZEafFEns3+Voiu/xIVs96sMe5Mf8Q0zpt2nvoHUiwjaC2npBmo8O0esGTelFtO
J0gdgAJorxh1hg6hpG7gHnAb+Fbo3VSuByAFd6alOsH6ndGRdRnrG+tCmGqb2W/pbVRFvVzDg+7A
kU6Nfj+AhArXFtnc+cJe0q7QWtDUben4nj+0wIrGVe+arcvhpvxqrVF2RQE4t5bBhu3h6cCY5pNA
I3hFd10iWEXJXFqrbqYn7c6uyeojsG/xpHARoyJHISC9mkO4s9vZijt/M2WgiC/p1pIv30RRHMa2
tYYdvSbxh1h1Iv+ozgc8p5KxdYLSHrhWtNFocIdVwl9rTiVualWiM52qYSzXWDHaF6OV8fcmEsST
Ip3KfGWEhSI5y+UL6PpkFPdJNVQlN+Axg31qRiDSO49EFUJ2FJerRm80xKp1CA7PwZZvbGy99b9V
RSqBiBujetZCp8/3VpfMd7ira5MD10eT2dpDB7nasDV5GEo79VexRlPkXeblNtWFkah/ZyZ95myc
Qc/hPsmcKKXt4+rWtIr5VdROPaynOvbyQzLWlr7T7TgLclchX1Vell5PAH3Etmti+7sdp6O2xtk0
5wfSuGgpk1gaQF8bwAsr1pOer20vdYetpw+myf91659Ta9fXFl7wah3xpBHtoxln46vDrFrlbd39
zJKQXJSX2cnTPNUIfy2nJ7pR+lAuT8O22HZmsjhQ09krVqqG0r5B8DcbXDzCiR7DTTPc2UXhjUTe
DTkafkQ6r90xd28qQZ50WzY0Xl0x60UCAwJHeyKVKO9GsxcaK4KMNUs3qaedO6dJEJJEr8kBk4BA
LWr2zw1UCsWC1lW3hB8VJd8Ouvo6KZpyAG6rtcneozbw5Ewl4ns/y9J5VbXF/FI1rJUVt3hz8Z5l
9utMw+58m8vOuKnJB/zmo0NFCl0ODcNcGfFF1ks5bVyMC/PaK6zO23QwMR+10LIuKmMQV4Xbepzc
mhnnqGRr77mReAbwvCES9ttqPNROUX33yf+tw7p9HqeECnPWuKFcj+RF3FVo1NM3Z7TrfeR01ISQ
2MdiI8MKFf/Em6s3BNzkm9Ih6b/MloFMGgoaJXc1Limpso8ce0vURorWzqvEWulD4hgbWKzzT6rp
8TX5sPAXEAADfwt6jX5lNJEvVjmuNvYqNZHeN4Z8+mZ75vAT59iIQliVmIeAIjS81HmpK2SzSvS1
AtovV5jdZvTOuuahxOJo1XfDqITY1n7uvhIhAsDVO7e4Q9qboV5rm7paZaU/3oM8t7FEWc3gsNU6
w24w3aHaI+duWZRYSXKk19idViKydOfWWfasIMzSPF/HScZVuYkLjDOmGnHZDL4qSEKISnDQ0qnR
27a6lj73MjWKC4cc4UtOWve+cUA6b6zGNm7omO5hmIjw7a0jHeAyad1ZEqmGfuzvkrjXEdn37iIG
n7r2lZZtMPPDdBk35/muXK/nMwwnF3uGUWtJtYdhVIqtbw5ztW7p/nnFkU4U2UNXs7hgc76sNLB7
v1vb7TCcGCLnfpg4Vb0fh1TQ+rk1/gAWsbBeibHvf8NYd+yDjJWtLkI/cfdaNvrzhlVvc5VPVf9H
5m3T74ayxsaigN+Mq9zUm1spG/2FTHD/ky8bPYc30aoB7wilst6VfcrNaEqiG65VyXWqPDTuPgcQ
21Ymykev1KqXmH1ErCAZg4mIar34RTo7nNY2QAVBkNdml1mBuHEd9RmBErkXNCGw2Fkg9Mepbqrc
M/ONodUkN8KejmwYsWr103GVDd8zqYd51VFpr9eRJeZ7oN8Ud4xcgRxvZtNtyPHqyKEEl9I/mZl2
X+Mwkk+0Yy4SduMYY2RhxM5jlYQcigmf+bNME1Gtq9FJklVkaPTA6gZSeSu3rqNvueFyzplaSgqh
UbVlBB1+1Rs7jVh5tUzhZsKl7HVAULP3DdyA9YoRtURWY5bzuK5K0lErTnFcUXKeIHfk/tCaAeh8
p9jZVjhySbOiH3gxbLkrkdBd0cNUhgGQFu/AhEDW17Y5/KbHT/MQZSMLbqS+/ZuYbtDXxoRPb1VN
nveD3L5/5ZCKgShbVj5mkkFNOop/Wy/3BCIRSf06QsPtNX6zy71RBO7oEf6MQgNvDruqoeZS6drz
jANEbCh8oIq3l/pPYOQ2t4lSVA6VhKGflsYbXpZsHDL65kbrej5cDALt4tDJF8sTAHdEPSZdXZ7m
0ZIvgxXZr6yuclpPopPPJXeZ+zJsOGnGpJr5+Lx6vFR6omB7utQUt7gPlXNhN3g16J0QFTey89hw
MrsTMzlJj4STijpWmD/Sy/M28dSSVxm66LXu4uZlGLHvYng1xnnniIZLs4wrbBq2qbpnK3V18haC
S99tRDV4/JHVTfSVtCAPAijUNG2x4vmvUc614KG1Wi/lZK1IGY/S0Mft4NNOfZO2Qhq7Cu9uG0Sp
a4EOghJu7pohbJI1RHVibWkNHKxVaUbmzpOt9Y3roaLFdDYNznXcJKIcVn6iknYrKW/WuyJz0ZaX
Ip+INBwylATdKZOUeTPmlxMdU+C2D9yObvxGtD8HEef2zsdh+kI5oal2ssPfso2onDWknjjLDhwS
k8s6p/XoBffi0iYbw7BcFjhDqHaYc7HtWB3fm9io502HrYM7SxtRomyMlvApaYzx2o1tmswQEkdi
NcckWwmX6fJ5Ozk9M0hGEXb49FT+ODbCfSk6kJG7sYAfudSDqU7wNJtyjwy4e/YLwHBXmQGLd1sa
i8V6qqsST6mNZ3FFSnOwN3PKRnrgJmqEtHGBmb2hl5lgUYyeqm5CHB2/Ooz6433haLO/azHaJjvs
8to3x4g9tbMMi1CNnCuEfhI3k7ZzWFo/47yyngUHoUYMKZ3ongIA33mbVq7/iCnPI8pXBnFCosfz
TaFPOKc9L3SxrbIy+lXRhTZoXJuU9Mbq8PesHV1aB7SdyQW8ejxXBqv7Ioz9+WdkGJ25oThiP0k8
mvWurItJ4nCWpIa4HOog+Tualawae8yxeBFCcxxFdnwp67hNb3i8tlibHYnhsaIquho9Ib4XTexl
a2zz5CMqJc0fBJ865dGiWx51pFWYSyAn3zajTYYwjHwuzlieImranjXV6zQ3QjYU6qwHYoB2XtOm
zMNQlrVhuTIjJzfWRETGZZrrmtowo/qqzLXGYzGm2UPEGeICeR1JzFAtFt6qIVEudtIXYcDVwHdW
8ZQ496aPqhVTby6fBvj14aaZW+M1ikm+cNufy93HKos38h9kFVyDkCXThw9fyolYxRaa7dA1m9ta
P9rfHL2fnrOmU8/S4z5RJDp+q48HPBVakvKktSzdSCHIuRgCTuQ/BQUr6Wpat7dC0dOSoetiatcQ
jOuNJlFFXcGWVgnPlqtPkJQmWZqyz3Ghf/wz3uhY+BkLAtSA24em6xQ6ai7eCYrt/V6vxfDIKtc2
dY81lzxeeQYU8UZ19Jdq6jMUQnpUrMtP+UfwVEjTWbBl3d61SqddRV2Y3pH7y/cfz+jtm6SPOD4g
8uNcy1B+Hw/jNFWhjULv9gO2vF0DmQDXmx9zZQvrYEiS+Ez367dPkPFgPSHWW3C/pwxCttmOQmrS
7fUOfBelV+OpTeDSO7i1vn48NbH89iMhEI/QILiibQFKJ+N0bpnduG5iTN0+8zMbIA+y0VG17a5B
0MWIIyxqMmjlpTvZE2l4e94YYmgvpFG7Dx//lPeesmHRadTk9xD9nrzMvEYqQBW43xdFetDt6ndc
jd9Aike7Wv8P1o3p+OC7TMRdgNmOXyh10zmCq9HtsR2n+8Vot9cKW5xxeby3OtFOYudxbKHbp9xm
aRGRdansSEYhn+JL6y/dUsgzc3nvsdGwHh2XjfmBxsjHc4nTlMCnj7v9pDDpBTLztfYWt2SuLqFx
AfbW7JFq78fv6nSFotpE0b2QYRzTtlmrx4M6tc4dtFZ6wJ2m++PaDkplckpxtq0nLfz28WCnfEwS
EosGD50qgEx6B53yxbwes6fntSqg6lf8KNsWvjoClHSL8lk/+Dp+UIXM/cloW/u1jkaiucIx92GZ
pdvSVPWVQfx4f+ZHnX44f38UYSqbLWgcXCfHj8DT0TuSj1FBNHnOus2lfMDETJrfmKc1N4l6i4d4
uLEqhCBQ+O1dVzbhrp+Sc5/wO+/CBKnOVsuOS9Xx9JzB7u3aQFFAkrVRIJKw+oPtebyDZ+Tcfjzp
0xXNnJdGGSh/saAJpn48ZzW55YjGbQ48Shzrqu2NQ45J8YyJ6L0J8aKBDrEB6q53srjGjhKNNfsq
SByddOQAr5jYq/CnCIE5xPUzMt33hlsGW9xDFvLLk+EyY0aPKIYpmEMU/fgeEbKZ8zV9xM4RJ995
fLj6PPY35LIon5dP+Z/jCghQqbkz3FDDGxC0mDp5AFGcg9W9Mx/Qx3yUnFU+wu+Tza0QxP5cR7vA
6vLxj3RSb+9HuvrlVNQPP70eHNi8aKnZBVz31HhljiNVMov6qm7pM53u5hezqM6C6Xkq/55QLDro
uFgPsUQgEz8V4tIMpiSE8dugmevfaVL628nqPtnPdNliaMnGH2fB4WI4RU7ZHeYI0JFtMGtkOUvL
ii/K3JdnAol3FgB6NtclUkGizfd6vAA8UkQ4G+k6jjgu3czgZi4EyZHdx2/lnQXgoW+gC5EJDpRa
+vEo8FvaWpPxFLRTZdwlopDwIg1Hu0oRD3yyfczy4DyTbgEg0Q300n/dP/+sabPsdIzgUgVE8wN5
JESItNWjt6m6iPppeMhA1Ixnjrx3HuNiTMOcsDTTZqkfT5DVnUm0Jwr8hjN9EXExBulkeZ/sVPN3
aniyBBTexfN62r54TqqCzC+13GHpI3BXU4FydkOrl/onld/LM+RfA0chxxsmjeP5VIVP9sIPx8B1
1PB91O3ul+B6+JoM7nzGOf52bQiMc3QdJKNGL6xTUiEZbjKBZESDwqMPpGnSxGsouzqoalJUHy/D
t2+Jm8ji/sLLBIzWPjksGj9UAxUxSD+jk+YrHQltjuv/98ejvJ2QoRNbLbQ43SJaPvmkEh+VSeNO
gq5sehoUVakujcZxYAsU7fN/MhSbBFsebMJTim+nevrkhbYILK3uN35SUCQes2Hjmpl95tktn+jx
nseswNJ5+HIgJuvm8Yoge9HHOrixoIJZt+oH0auN7+bGDxkjRN/Cg30sZ8QLIcWKM7vH29fGJYCv
GbrjcjE4hTQjoHdSyMwikLQhffDncCJ/pRuf3gnRWHIQ+su9jWTZcpf9Z9ug7KnTUSlyg4JM0L6c
3fDKACF25jG+M5dlQ198MX/vhyejWMpBOpHHjGKHw8bIsm6r4yT4dFTE8Uf0bREIEqHqJ58v+lJe
l9JdnlgSovcdHcBgQ5xOn7W/uLZJSwP0bIQOHImnKHxEvXlLWVYP4tZPNxJa38ZSJlyrLCs//X44
OEhcGCAHlmPxdIsdq8Etrclear/0KaaZ8k7vocp8/EW9fT/WgtPlZDe5vBinXxTl9xrMs7QDaylN
RhNGYhS/xqdXAXaopfvQ0qqAI+Pk/Qi9QG7nd3bQi3SEKV7/CmNwih9P5e0+RMZlwd0Cb1gMZieH
rpYtXdT80g5QrXY3NHPwrkw6znITyelf9/FY7zw2rLSLcY9tj0/05OWAu6qpyLhWQLuTGmUZkUuy
kaY5fHphAznClsxZS2qAU/74I00GgFkpyP+AXu/TanZthFwITc+8nuWvHO91BHZoTIBfuJTrnJNz
woyKnnRIzWwmz75sLS0iVx3rawp65b7S1Se5spy0Szt5cNXOEk5yczuelSmlhVFFtwKNUxKXjjfv
qeKHZ97R21mB6rYxqdH3ipjn9BLDtsb556eIOmVZJYcRDEW5RoET6mvk9tOwRXoKUO/jhbH89ONH
SboNuCxrjD2CmR5PrTD6waMCbweGAhV5n7VzTyK/791ib9Eigjx2JDGZ56GJp80jqW7dFnM1nAPD
L2/s9GcQoBnwH+zFjnjyRvvc8ZDs1HZQYM+/QK8lbmytCndTptSdJQZ105h0Z/p47m8/ChIRuE74
yGk6TUbreO7giKmrZrkdpNgQ1zZ69LWgd9T241FOcbE8Uw+gNd8FXwZXYWv5Gf8cXHPZammT6G2Q
yBHhpnTtGqJhphaLT+mFX+CDZt5aS6zQ2iQJRaQAkUP2OklPEwfHHdDQOCVdTNZ2bA8Sw32F573u
XGUdpkJ1X7suUWo9Z5YTbW1zMc340Vgaawm9g2I0xNPhIEjA9mfW69t3hiOQw4t/yKdyEz6eV9a1
jZ0OVochsJUbvAWXUUFErdxJP3D19tZ9NCVngtG33whj0nqSSH4xrFrG8ZhTsnSrx8kZ+EU63xPL
a+tSn/wfovCGX57szTP3hnfGI0jktZEnISP3Zjw6jsXGpLVBz51/02MP28HL1baTbtsXHhrKh48X
y9szgYOAGTI5MnMUSI/nlyiryPLcaoNWpsUBxThwO/TJ6CrDcwm5t1PDZsz5szBlBFbck9VPSI9N
VMtZlo3s/uRlpAODK6MvIfHRJokc69PxAXljoioOOuFY5DOOp9a7A0XgUJdBUunOBZ4XTP12FJ3L
zbz9qH3o3yZhPSR3ihon08rJ5c9JMsrA7lT+rDDVrDMvSs9sm29GcQyuD4D3yaJ5RAon6xCopMoM
hNuB3lbRJSELGRMpnMMnVwOjEPKSZgDkZFEhOX5kOHKW4m87BFRR8z0muXjvewlKmnxwgo+Hem9C
lCvYB7i8OvgfjofK50g6IgY1qULbeMoKVz9Ajq02nx+FPmLIs+nLRCx/ugZaZLK4PIcg1NF4ef1g
fVVNIT/ZgYgtAtSAbZDcFNwU2JuOJ4OipXdrzesDZEDWVkXQPnIVlp9M1v8dhas3maoFEiBO1gDN
RXpVDvkQOFFFrpZObRuvQ+Xw+UfmckmwGMeAOX76YpCHp47l94jmq+gBuX4EmnZKf35+FJYxvf/Y
x5dS3PETm6wJtST6cZLBcYNoS7bGTZSofPfpYZYT3l4inCWmWlbhP0dhONNoxFIJQFPgo9VFWRaO
uooSt6g/P9CSnqOFBCuaVMzJl1N14SxQJvbBbHrRtYaAZ5cqV52JdpcI/ShqIYtP2Y3sHBLTpQHH
8XRMHaOQV1R9AC1VpLvIjEW6jYuyLq9VVBm3eaQP7vXYDrqzNjK7jj7/0S63ffJM2EFsyzl5nOWA
G2nERh70sq6+AEYeyLCfbfP5N519Ok2kZ47gRPp77h5PEw+1Us7ENKvcTC+MyEq+ZqUm+t0cy/gu
NoA/R7YXv1TQI7ZShv7WzhL/zLNenuXJjyB375AcIs1EdH/yTQ8DLc8KJxkDGzYw+NW22iGcCw+G
woiEuKEZb11ML+OZq8abA5lKMSkpYlLyNxySJx8G8w75Mv0hKMshusowWW10e9CuO6xL/8FQcE24
3vJS0YKc3DLsAqZpK/UhiG3qVyhdxvZ1wsd61cJKPRf7vvc4l15hvE9WDk3yjt9pOWU1JSYxBI3v
pfuZg/iqlBOQAqMT9a5OGl50q+e/Pv39s4xIhS1pIsH5eTyqh64TgMYwkLYsxF0a9uO2pKn25zfm
5VLtCy7WOpmpkwfpZpEyaQU3Bl02ojuq9fYyxiR95nUtb/50QfI5cMQQIS7b5vFc+Bb6JJOS7V81
055IwYM6iGoC+miNSnxT0iLkz+cfH+odWllR46c32MnElDk1eInmIaAfeAbdCkkrTgPn5T8ZhSib
Abhbn0JoOsoN8A44pCe8xgd/tppNlOfRmWvR8nhOHx/Fpv8zykn2IykkLZcFhY06pAl6RZiz7kfD
33x2LqYOyMheti6KDqdLQSFJQoOZ9AHV1mo71wBoM9EbZ0Z5u0lQRGUpEGwAtCJRfrwU8qVToWzM
IZAA7tDtepuphGSQRdmn8ziUAS3qtnDsDOqdp4qHOiu6Rs8U76aLMyy1fXfQ0UWcCdXfnmvAGPl6
jKWOxrd6sjnkcrJbN8xAvajZsZB4SrLXGGIh12JxLF+8UL8NiyHEoJFX46cDHpMQ9C+jlmsJh87x
w/QK+ruGMTGC2+KejjRIDT2A7jPL742KBRrQ0TAnG3s6GRQHIXkG4JMtCpHphKmM7E5f0B0jilJ7
W2Q+MHjZFauY9gM4aBAWz9Azvn16iYpF/8SGRcNloqPj+SYyYvEmYR9kAIxX+M6tO59GsE8fj/J2
v+fyhe2MexHBJMWP41G8WvlSz6Y+IJ8zZl+MSoNwMDXe+I3TRV2mkzZ4W2kjXj5zbr/9zkk4kieg
FRDVN9bU8cCtLIvOM/suGMaouXE6GviaZuaeWbHLQzreTdAPU99jdmiS2I+PRxnjNCz0ql0iIaCe
aYwvJ1dFGaBvlWdWzntDUdFAo0fmjALSyVBdPlvjkLHvQ7DCr6B1ANFbtP9yEN5nsx3kjahXojbi
EaLPO/kOQ18OPTm3IaBHznWSIbTXlPhdEWqCHjPOzOudF0XyHq0Boc7S0X35///E5iOSSVI3Rh+o
rKp3eVjjh2r6uP368UJ8Z2+hXkkktdwzSBOffHeYuUD4W9zNptmABJDG7RYFrbOxBs16jqeIa2Ht
Dhd0DUvO1EzfmaDtwDQmY0xyhTLt8QTJtDulj6UgANZRb4einL6ZaQrW6eMJvrM+uBMi3uQxUmo7
vUrl+YwODpJbgMd/Sg6GhqJ6a+C8bjYVvp7vH4+2PK6ThU+tD10aW8ffb/t4UiAc/SHHIhO0kVms
WznLZu26zQS//q9SHoR/6J6Z4dsxSYIvdTj2LOrBp1q40mhTzaegGQwSuSjJHgk80vtVqXa8sFR2
rr/y2/dGPIwAAo6bQEB2Ch2lg4cnm4Y8Y2zXZKtmt6JVyORuPn6Q79xybO7RlMpoDMu89OW9/rP+
IcgrqbvccnwvC6Cd/dCVTNdADn5HkbO1xuQnrbaxI3LlW6zon77KLaOTSV1WDhqck9FtTYtGYhT2
ZzyQf6RvtFdQmKbnjyf53qOkGG3AauRp0nvzeI7AnLBcDHwCKQXbtUOv6m1roXj//Cj012TLIhNH
Ov/krCnbrmpp8cdcNDO6BCrh7/NRnNkb335mfMzEQWD2yGBSNjmeyij9JO3KQgYoBuJ1k1b2rzbN
1S5MrfTu4/m8s94ZilsL8SOv5zSdlHR6brtpLwPasyTtus5U8UjfX93c28bg3heNrH98POK7k6Ox
3EIsNMk8n6yGpNVVRUkYtH7tpg9+Aq0Dc0E/0ZSSVkbdmaX/zmhsH9S1PLL4ZGdPRhNYeOdCb9tA
WrbcKp2GpU5a0aiiNdNPn9NUbYnqKN/yDwHP8VurAVZ4wOdkkHa9hVpPpE9oQtWhC+kE9/EzfBvx
IGbjhIZUvHxXpzXcnnZZpaZI3Q+UUGibWMDnv6WDSp/scBw16U2pDP3XqIf5fEaM/c5WQlqQIqhO
3M+6OaV9N41Im4jGxoFwa3mr601/NdKdXPuaDFm0xgTlbGA11eumHTb4kKNP338ZHsr4MvQSWC5H
8D87mRELQ+Yz1CtwovF2akM9SOL0zMHzdtEsgzgeZhJ2eG5Xx4N01Obj1ulBb8RUCWm4CUYo9fFU
N+fqom83LUYiLwL5lf/Ckj0eSXgjFnVnBuIFLmsXteTaG1pInDnU3psPgSN3OL51UoZvtkYapmQ1
4c9kiMVIudgU09Zf++mQntm63pkQCmBqIaSNAcKfZg6kqbVG43J+IqzKvidJbx+GMS+2f9f/p/DG
/09o8RHa+EMI8v+XeGOWwAd44x8pfe7a7sdxn41l3fwvwLFr/xdNVTk4yEBxXSCJ+78Bxw6AY8JD
cjVLBED/bF7d//TMsMR/ITrREUmSBOSE9vhz/9Mzw3T+i7sHiWC+Bu5W/MXPEI6X5fx/IzrCqaXi
gxCTmjwlJkKf4+Vu2YlHMzLTDyxPQfELh/qpa9vxOSRzeO32mnHVpY24QylyLmmOsuX4K2BwMryE
/qDdDQLKN5cbCMc6/nIlAoPGFnuaSdZPzNntL8FJhGIX6nO5DRESTBsndLphl9fhJa1LITHMU/7a
StyEVa+bd703j4GnfPerTy/CB933Wlxn5WhS87ZjD19bEt3FlW/sR8Mc7kCLFeWqt20pNnFnxYBH
ZzXcCmiRP8OQvTPN0SfT0Te8qr25WPXQEmjt1NI+M5Y/HfAOewUycUf86P1Q5MTmldaNGLoGGuut
JCRyOG6qGNMLHyaVpkA/4ubH9j4sqLm4tZKHoQvNS2V5yR+il7w7dFEhwJOPkaw2rdEXd1ZXYV+E
f3ZVj2F0LTSJ6rcbIP1A/KhvzFTh8c77unn1x7l+yCryUpteNPFrhdH7pUmjcuvi09l4rfCjtdXR
LJa8udVHWxqDD2JTs6E/aePQvlj5CEkwy+eFDsUuVKyiUKeTmXLTbGkcVXylgw5cPEzimIDdMdu6
U+Fde5UqDy4dRrcDG+o+gtu0oWNut67lpO2zKktvJy+r0D1Gya7Q9fQPXlVtW/YxIoQwlebKiowe
v7ZrXOP50zakIdW18MP6MXcTbTfOutxnYZZh5APnl7XArJqKPiGrcVTfOhuKCFDNofilMpW/zGEk
Lie9t2hrGA27KTWbr1YPnM20h+gJ3xUmr2SOCGyQuq6USHHekhXPVhnGwl9EqvZNaElauc20cKGP
S02PlriKNrlGfnKV6vJCQ0XzpV56IEx5qDZeb3S7pE7aH53nb2DgffF1uaWP77wugdbs8XW0B2K8
5q6rDfOmFA193SLO47ymL7Lpaxe5W2XrZqbrUVzq3WWpFdYOkIV2SMtcfOVq2a7syuyCKhEDDkS9
+J5ZnXvXutP0p0hMEA1WNiUPNWized0mU4+x3eo2tZiGqxlKdX9RVvr0zc26eaUD3nNXCXAhCCB2
N29NMyx2RRnVB4gnB6AGrzhDQziudbXhw/jZsInQSnFK16YJcMQasGMLbbq1Hc37bXrddQwDshN+
tbUHejDZqBTslpRLNGCxmXlkYYNLGPNltnGAg1w2SmxF5MggjsOLLhL3dWsBGStmZP/WoVcheqO6
v0r9ttiVRbme8V76mQGdcmqG59EQuPGNV0mfnY2pR7818dDUGlwj/JJgrlZYTu9UnnytuulROvIi
TMxHKHMPwHTujbjZpz2oRjqweukYOH1ybUJlC0MF4zZFE1B0fExZCYw0ko9lSZPUdPwqXVhu4AAQ
sQJ8zyKBLOlp8m1cn8PP2LQe48z4PsVTd+3AQLkBLh2uE7szb1sj/TXFUULpVKkvdaddZZNzMdBE
TLRib40xBc/fSJvSVW5pFzWJQ8jd0WL2lGsnbx91H/4dj8AMSxZhD3/Kqr0rWrNCqk7lozXlV5Vv
rUxdbeMRUyEdevQGrFBCu9bWipO1jDtzCyHkNXeclBaFTndNQSI+5FWR7cFKPFpZaF9IBfACkETz
asYatmyc4zsl7E2WTSCEqhewKd5vzTe1vSPti3QcH0c7sbaIv2E42QOcsTx6NhT0vnbw1yBaYDTE
F0Mxr6z0eay6LnBEv62AYKwz9k+QbJBOvttDCQvXpCdYlv4ujeYeLlG97nx2+875Mo25xM4XgcEt
nlA6PcbeF7r8PqYmFJsiK3+FsBxgc8JYAep1TfFgZXUCRG4/3rsFhDSnwITcr0VjeWvPTi5yQLso
lb/PlX6jlH5NhAzSY7gC3qVdD844bKekvuPlbpT09vEAkFhXbow1qr0HibhJdRfaTUXWyIm3FTi4
Ff2WQSwm1420abUh1hyg5EB8Fa/6Zv5isFONaXVnzJCVtQpyn0EK0nWSlyhxXowayIbPu0okoCxM
b4lf3kE5usmkuBM9mlndSy+kQ6tImstfpVq7dEodIDTUYFcjlZDBSv6bvTPZkdzI2uyr/Kg9C5wH
oKsXpNNnj3nIjA0RmZHJmUbjZCSf/j9eVShJAakSve+FFoKg8Ik0mt373XNuC0u75aZ+JCjKlBl/
LXVdUK3BwShhQUNOgDE7N1G/moyoT87t5IPgQ716q6bp3Grj11Y1N4nv4CxJ3wcrj4CgzBHT195u
0fPT6iNRl4yzcNq+GIsHDrhzH9JxPFGlu2lWklaF9uJYzdlQWlhk9hpm9XRf8rBwDVFtdG+J+2zQ
GUG1DioFgDCsAQwFgCiIQyvO/8087wfnGY4KtCDNAycxj3RxO4mlKw2S/WB057l2LnPrFju7/cH9
laEIz61otWbvlAxjEzlpUcYZC/zZSCsZFYtuMNUxP2Wtsjel3qMCFabe3DVimJ9W39WOjWs/VIzj
g+O2ddiIvNpaWMsmQE/MRa+4erQ64PrWeQx6XKzp4O+LVYcxJdwkmtloHHO9WSgBZEbYj0s8WO8t
owObxWawxEGvGwUB0ACZJ+Up97WLly4aFw6WWZzEzXYqZfqo5awxnOrn9X3yxodE1C/G4N6uVm29
zF41+2e8wc8+/SmIRVBdvJCoNdkvvqnKwZxVbOnDBWFdzBffOg/yxW8Rk042P1Ov5Xe1fr2nSeSL
5cZOq41qjBdP855tqEDrRPAvsIuvZk0hLUmyEv49TQBvburboYLYqKz+zXO7u3VOsrBh7n3p3GO6
8kRajb1nDC++TCBMpsX72K2sWqa/HUgrI85uQs8rr0SDRoadM7FwtvbH1HjPwN+Y0ndA4/Rt9c2r
qwgQD1zMupBRP8yHVetSLijJdisFRJaah1Zz943M7/qyfcyK7LlCoJRoSBu9DLMBBDrPqW6a7nHU
+301F5u5Bk8HQafKmqcFF3lo0N7jSgl24FqPpZNJnmPyWFBqgeHmsL1tvwaw0qZEHMxO3wLyy/hu
9C8A0DdlLqBYDz+LpL0Egzx2dr0LuuDrXOQPrabxsfzYKBwHGtrwYImqhQkr7Shr8zeAAH0obAbn
XM07pt5yMuDt9vUVpThw5WPBTHZC1/cyS9yoW42oxaW+zjNa8HwDc89BM9ec+znpNp6WrFHLhRra
6pDPmYxlIc+FP8LKYgVzJdpGF0REKLXuDmjDt04f+LXsJqeG040bIqDgCpYZsPr8mHbEM01FBaDV
3a0/tqdS06N8dM0XBnCv6uj8oZiG6ar8bPd4JHnXAqABvNPQVNN+0vHG6rm0tzbjK4hv9SHCDZDu
aA08zw4IQ7dCXjyCOnbG2KCPvwNaD+jWNIBL+Sny3t4w93mNsM5k7x3XS/aFvv8uq6qjVjX3dsaW
TLGihOPgvQVdjVVvzjbuAjgybQmkamwv0OHmckuDly85T7/RvkK1ULFSEpWKAyn1iM75C3bF+2Rd
L4zSqY3wJCfqxOW7l8mPuXU2Wr3cC+J6EGg8bVdpALQXky94Zk2kZMLaBEXuS93n+VFZbMC5tiDt
L/1LzdZtn6b+IcmBME1dt9VbxNyZEBG21J9GUIC+brqX8spa98wXyiT7NCFQDRt2hisdDdeL0gXc
LzMg70Xg3c6VHwmRlQfokDKkOXqBx+BjS2/fyLjgmTZxEugdtXVBXBKPFGQKUdtjlAqgyyCG7tch
fykGLBws1IggI8eVESpdFl3vFVGCZGmbrB2JmXJTCX3fz+Uz0515ZKEdh3prs7caXtxqudi0j6W7
7itvekWCelVK3ZljsM/l/KywAtiFthOD87G4pzTtC2bMFsDoaj2t03zKLf2H7P1pcxUYsDc7mcnw
1erZ5gRrfQItpCKCeAiO5bS3eqd/b8ck9jrewyRNOqDd8tZIEIKqWN95r+++goTb6zc4oaADwQwJ
TUuDddZM3/y6ureW7Nz1UGo1lsxN4TotrBIHH5nRWXw3npkftdXYYFI/DLZxznU9bAq56+v5jMsa
CLBMnxp3yXatk89hick56zoZKnu5wCYCSBUYcYphmM30CKKIxTW1N731QCfz2HnoCdx83UKEyezY
LVl29M5loS+eLIh+ERn2zepYP0mJQAaaGGjMYtdcnjTdXWIUpjtL5C+dhRKhlOzrWXLHodyMvZxC
Wxu26tprHwF1P1VWqjebvnJwWNJiFXsVcF+HZTZyYKz9L4FX9wcjGyHT+YPaCsAPB9B87r1k2x13
s9eBwgQtftCXpDnomVdvzTxPd7hGrB/t4JhgprOFdory1n0j0r2XIXfA5IyYe56N0Jj15LZgdFay
i6HiDKRX146ZHSTfncq1vpBKglTENgNeDJrL/I4TFdjTZpacYkn2pVHVQL6IrlN8Ty72pK2aKk6W
wWxYP0pOGqwZuVGF7Bq6n8odr+eJTMGgxHR/ELYmY9W2SKsd2Wm3M2DPD6EScZpEru01rIBxORXq
oIZ13MsVHps3uiC85qbsUXrO1QPFDgtJ58y2UcjG/QJYF09d6cLZxWctNm6m+1vCQN528Xz54bDW
n4WOCReYsJk8u52cvpuMlh39oWy/kNpywdpCagz1apmPYCqmMso8T0SeMpq9mTfJYzEIf5sHmrUf
9TT7MGeA4AD0O9TMlqZqf5/DzWZBCxAjknWdfw5lpt1CezFheSXHeV5ULIKmBtjhrDxAA5D9/oQS
DS+3zv5stOc7dhZjEHUis2/Sq4gt5AjjHOcSLUvmsk8eSteKpAGNfjAD+0VJzXgXFr8Dg7U/1ibw
HmGXD7HZl6Rg5ZzeDJZ1qLLyxc/1FipNru9ga8B7kr4wY0tk4qIFat51cvQ5bKHjAdx1rTNowV4R
5+b6Fa72OMBxCqJEIm8wOGcuYMkC55i0owk8zrO65zzwsx9qnaa3wp3Bojr1tO3qhd2zLbXLOtba
RU8AjXaJGo5ZYAgwomseBpz3d/OUZe8Vi7vkILawdVunyttPvlfegX0tDoZw+lMwpvN2URnoNjqR
4WQgO1YQd+H1OuJVprV6d/vhtZ+5BYQ6pRyrdk1nXUnJqZt/0xHZA7Jn9rTk4DTCBrMRpURL2WFw
mCfiSLM9Ft/tTBQnW9hKXenI3PtkqZF3eMB9rCK5c/VxjahBtMepn+RF2m65odl+y9uenwq3cXed
McgtYI8u6l3nRloc60SvozIw55uhGV3ucE15+z6dhpNwldiugDu/abZWbQg7kHmcjHnHw6a6l1Oa
fC0ICB3clM0+/5gPPUKBiwQVzdG5ADMdsJLsOwZ9inBwZaFHi5vhV116j2OY59zMpaqX0ErseksH
D5ALgPpIIHcJBciVH3XuFF85TfgfYwoJcklUchatLUOZZqCCkJI/JcqD8Vs63q09KD/OfMClrTX0
sT2VS7TSGNBYJAwiXZwuj5h181ugjyzgs9Nvu24uXu1gaO4Qzde32LKJIdqFDpLCU/dlr6Zz5q3r
W2nw0HOz0bnPDH/ZmaWxnOwpGG8DsaxvPCpsNsl+425KYY+xyuCZ8jit8ks70YMK3VU0H2Pfsptk
+3puIWrdOUGLZaO3zGdpsKvLzKE90QBbnnSv54HDoQ8+XcBYfzStgMXo4prbNU/6SOj9dOLgQlLN
a93bwM1aIHrauqkdrIL+qptPbZNVeMZFsZW608dQW4v9CJB9MxVyFNGgG+27xn294amqxz3T+JvU
40+DHUuuhvoEN7devy74PE+wEqzYcLTk5JkD2N360ZVevgsS2Puez/7CzCnodGNtP65eP0Wmk1Er
ZfiKQ7JIeYl0Hb6QJxrDgMGeUyea4doBs49GAkZMcwqfI6TPXoyq5WI8JZoeSDbSs7E3lD/eacxE
v6Rz55xhyTL8SpvO2K+i9zcTMRI3aiCAkRRxKKEwpjd/baAoy+2Upl+tOq/Z+xu1dkZ1jGSmaXC/
7XLu30c8QnWsKzBfg6obc08wjwhGOaYYPHSslk91J8pnJlWRqixBUN1KZ2lQ9OTXYyFApVDNksqA
0cp7cBk+lQX+O0jyq8c9yLqTpxwHrO7cvlVUAF9MENcm/Nq10JyQAdh+z3MSHVNVXpwAtwXAH1x0
eaOqTe9m7q3t9COMepCsviZUNJid3e9r6Wpx5Rlbd0w4EQYCS2gFDOhiy1lRJWDP4pg5baIpqyZt
P7naoc6s6/ZfT+4MJEzbclobsm1+wdU+6E+T1f0oXai8Ymjz75mpkXcGEyBwDFEXLb91nWbF0M8b
Kmca1YmVqyweUQYMx9bPtSN+6EGPWCWBnvpacEUhUdfFOl/l84sXYJDaJCnLN7WSjttBGYip7JGz
KEFf0J2LiyDNr1Lx3hdZ9S0xKIPGBeSx/RSkNGOXfEg4I6og32dlFTxB4Vq3w+z1+V2jz6ClbC8l
D9p5krVxWkZOfBXGuYMNb4Ota9ojTXXydIw5O1v84rPaKW1x7rLC9OF28+chMYzjuSFZtFUeG06G
hAOQr5TBi303pcGLK0sPL5RlbFfq7OBKRzmzurTtdFydpmYzbGdSchAXiRkzGGGesIt0+xkVHqbu
Ru1QX9hvV9/8V1ubRlS1RnO018IxoxYHBBVKZOAfqTH2h7kxklvgp/aLxsbm1umZCAxz/j5Jvdw/
9KLgiWC0rfXMEFoOQkeu+dNV2b1TGd1yJByFG1XX66sqYNlDNNsZjWEfQNnybFhapwO1j7qLBpEO
0wxQ4m23ttolb9z5Ozl+k3rXKh7zuRX+BrOJeTO2jbpLl9rcNMrrofjXpUASXnVmdKW0BGCcy+xJ
EowhkVmNzwCytMPCjHcf+pRhv/jF+JFOCyzHURAqiZYibtXGPWuaGRkFoyNTc5ekabvXMGnFATzz
w2KQd7mSrWdSNWy8tZLSfaLflG7rnewZJSTVmbw7y84wTwnWb35RWr8h14SIdDmjVCuoHLHcfaRj
SylbGNbFcubuqW9l+yxSnZJTpqn1uA6U8SJPy7XYKKmCMRLqYasY7fVWeQnWOBJG5rZRzCZ2pmIb
YLMva4gLQucus81EUfmZw2BymtxJnDiYdlsTRsSjQmN5RC+JymFievyesps4Wq3FsHtpz6cuwP5c
Dfb1HJhB1DT6mqvCoqaZtdJ7TEXCUBoSzvGpFZb7WmCi3aGfEs9doGXZzqJS/I5jWdPg+Tq4J5ys
9tZINWBuu6VB1iuBcFY0sELbzoPrJsSX4dT1pROTYzV3FgXy+QUyrXvLicRoLotJ8GmTkPIsCQsn
87ZWnZC3dt6JW19vRw/gYQNgmHWo+9oLp/gupY/ayW2y7JS3/fBiFui1ANJTSmYY+ftatM3P2uzb
LduV8RlDErdCFdhfQdCDpPJKAVI8c8V+tmrvAK2Uwq1RlNqlMdPqtq/G8SaxMSb0DiaIKrezWwFJ
9CxHSOCMCuA+rfT2lqIUF9QQmO+5X5jNrhoWNoLMGAxxmU7TM1W0HodgnvZx2pRW5C/iGkkL6m2q
jdkhZzE6leyLnrksPvrGZfNAMQrIdDA8aEMwPK09uplwhmJxX7PCZBtjtbgCqjpr7v2ALoVOoRNP
HPvrSXRTTM+g+aDpIHeqYUaVFouxYHbQuGV6OQZ6aHeqPlcNRX7oNvfdSLHMIKv9NGStHqPXMI80
FfslJDpaxV7PT55BId6yxnU7ZsvkJrcXNA5E3NJvjvLNKjZzgU4dWujoUmQCAdt953e1OMG1ww8P
w8FmGDT9zg3m9WbQPXPLtJu58eB+Xhqlc9ayvX6gqlI57OekYMOlujt8M9pdoa9PQR48dUUyP9Re
W8eO5g5zyFt1Uo5hrdwyALY+V9d8HmcQpUaw/wTzokTZfgdI2tcO60o/VeuNZGMIv33o/I5aQ+d1
m8pPm7c69/s31hZ1tt1lveiov04Zx6Bz3tjrc2ry3Bo8t30rgZnzWGOcCM719K0qhPHUJP1HHaQU
dUWWbFsqMGfTpuUW6tKqgPrX9KJGfHQnw07q26mYrXcIDXsGo+aj2fFeq1IwipxOvTxQwJ7v3Ma3
AUD3FAwjyn6gCzOGUc8JB7LVnau7Ag5vWNh1e6p1r1X0EpqB57zWftcY7YM7SKSy4ES74yTGDsxc
T4vhi41+1WRnjfVRMs3ohxPwYpoppdXVUUdQcm/xCNq6aw7ptBGVeNEYuv/hetQdTUFjb06qZctp
WF1Qt09xcTV0D3XfHOfOPFVe0XGZuK+W3QGItiZru5RGcpcrCaRUMlq9kxacywimTn0zEr8ISUDf
VGjCvqeu/l76WfYSCMpkXXJVewPccmqqfhzL3HNbBt6FG+6Vgb/+OhC/2LjWkJmELj82pfKF8tHK
Ns1vLSZnpf+SYnrbpOXqRfNQRN40HixdYJ9SzUVhYKJdoD1MfWedppLyHadlFWbJ9bg/Au7v2+W1
KWi/oARL4WvzsT16rBvURHzVpNC8TrmPs5keWqbOQ/r5KwfXNRIZ9GivfkaS8Syr1T8UDPUd2Fsc
F2t+06Dh896rQbtPC/+2KtobVTQxJd6zJfS3pGlOvtTD2awOOAQeirm5L1R3QRlY81VY1d4Pkvt0
7LwXSGegx5spwa4DfV7r3EPBXtUNdTXrr0FNNXTUbKpDw4NymRiYHE3fdtr8xIGEKgDyeFex62Zo
ov6+Up0+rsViQc92u0lh9vTsb/mMEIw9V+BF2pyLXW870J5FAeF7S+lsOc6axcC56ttXxdK3WwmG
RmvuW69BXg5Rmq1JRMvuWplq1cM1vVdH5ejQNCVmTe27L6007JcC0qgfwF4vkuI8uwoI/qzqwyAI
wRFGrd/oiXPurvpuKy2HnhEZ3pBn8Y3O+XOHTbPdB5ztxhAbws+infkQuiBsK1a2jngSWSX7rLov
edTdcGylNtwFS7Mz3GS9mVgLd+iSjjywptdiFMgg6Nxv1nKg8s/pnbm2LHnRpcsGVwU0Ggfb5mBR
6lRpQhNRIjxsX21RB/CQ0qa+vU8h6Ko9I9FpCOqq5EsS9OKwoe0Kv1jBHQbBSK6PpTkyUoX+ptWH
7pm49BpheitPi9UvZ06UNkBGiqgNx+kq1DI1fgloN36UIqOcxtzm8IbzTjxAhJhpMRkYMNd6OVE5
bvSN4wjnUK9V7nBbwG7VNc1AfuD0Zx7V6rnS+u7M5N747mojhk4Oq5zpHWPoP2Q7zMe5cLPXXDT9
CW6goD+85M4hoDe9a3QbYHRPkiONpry12Hnpac5CMYoaQxID3uGaMw4T6Ww2KMIsynikVDc9w0VC
dBAU0B2JugbNeZkNTcTpMJvJUaaWJhF42F29pe0Pw7igd/tY+VNx9FfPvng+yhYOytpBW3CP2t6M
H83OJSWHZgUdlSenzDU1l2JlWh8TPW+raAo0/4Kcyaelsph5zNyi/4KugBMRPUzBHYPW56Va3RKU
AAvxJGVzb8yG4YTq6skz18C4sE+0D9S5tQyYsSAoHwidfVlGNhM/U6XcmGKvIJVskzmoApPE5uB7
R731nqrKp57lZGlx03F2PeWORKSmGbStOAHjhbR5wOr6zk1K76fZlfndChSdlnDXWrfWyA0YTRaM
/N5zqyt9lImpdJC3RcsKSI9u2kJ60DZumZsRT2w+H31I0gJ8vFzZ0/2UNDSes1Rqse+p5alxRvHs
Jkm6xwMsQj/wh+3qOskN+rB2n1znR8Wb1eSvjkRgIVBPhoGjT48IrMQeE57xxUY6cYd4bdiw95re
ehR6TPYV2rltevxCpS7cqMWzcLcOWf649GN7P+F5MHOKfDHVwZYCFV4iJBCMKzFCkRc0x0A/l2yR
1qI8NU3p3km79DYetgwvSglof1d4Qw/FIib65bZBU4JFTJO69tPgR4x0p8hemF1etqwH1iHtsLWV
aW1lmAfWjHaq4V4QXWREFoLp2I41R5a2M761WuJt6AA7Z50ewxGvY3Oz1NI/0FpMt6nXfMuS9rFK
dFGHLedEqrG8hiydggqf4AsYLYf1C/Gh3fl13BnBz75c16fCROc6+vkPq5X9SfOqKuaYvlx8rJ8I
DlL/iVa7/pD543i/0AW65FVJuTRZB3ohdNLCTC+DR0vzpB2OXhG8V2vNsQlqCae8oXbvZ7OhMLWu
XReZZsGB0vOXZp8pDBMODJ4fXP8kRNrBfunTJt2Pq5VRj9KCLefQfVDk6350QOOFvnC97aShN7WC
hmZcBSIPgwXtI2fAGIujoc5ummBINhTW3Xv8KvQ8OdCtO6/Oob/jQcDuIB3mYxnjo0JYGalzoNJl
3NWNL+7GIhtvcEyIS6EyS3EzEgoAGGoc8qqmI6HI3+aV7H/Wep69jpqz5CHfYEFrRGl+LKr6Gf2J
8UrJjvqaFPYZHREHxLWVsVDEiaq0Bj4uJ++cIxy/xTYzbdsOpYc/OOP3RNrtpssxaqxm2ZxRYCSH
CgnOcTE7ltnAGx5GZ21urKXINxJwS6TXjTGFZc/z09JrGhsmOzm1SuNqN7i3MnvZ5EFlPYi2XK5u
PS9SrS9fPBVLsgzoU4Y7N0GXPJJu0FvQTi1ZqFiMTBVFlTsF1N0CvjL2J8mpWW1vMy469oHB8vJT
ZU/VyZ2GZQOPsSD6cD0qpxC1EoRJxw5M3isFSCI1aUHnTnCnUMy5JdOcM20iy+d1tYbbxUGUjJ+h
/mpwutulYpVfkj7zX4HYux923V03FAjfSbTNkT87BtJso0I4LZ5VX1NGsZpbf+nlUa8n72bUV6o6
qbQvpj3MqKhHeVp6oe1o4YPqryZxR4+Az2pYszFuPGIBB4rPyYtX6POuLPU227AN03g8y/Z2XFke
O8Oi/OqoZrztpRe8Z2nm7Q1LDmloUTvCs1wWj1bH74Vy3XMv9D/UPhiMeuQi79TZTE08OoK1A9Np
kFsfzFOPG5oDlwB3NBUX1M6EJ670XvPacdfKxTmOE/vMoVf0aZTTjiFUI+fJwPHZ2loTT1qXfCtr
NOM80PP5QxD3uRs5wPsbo9Jx2mFWl3GD9IJA5Y+hZhuSrcvThJhr7ozpyOtYp5JyXJxkYEjD0hXy
rSf2whxOulIntc0MlNMQBRybY7Rt7WVuqA9uupoxCSfPSAA4bO1uAMwUNxN5sZjpWRlbsjvICndS
mLL/obdu22Qky9Smz6/5hoq4YbRfoZ/Ma6D1D4FXZntsOGiBDXHZNz8jTgXKeG+Ra7CjGN4T0yQo
tCRe9aVaJvvZc3tV7xNfM+87mchj4nBYiK1Ch0xr9aLea3oeZDHnDRb1ng5txORtcjQyg3EoQdcn
NYd5Pw0pXTE2Uk/oZ9aNToI23/4uY3z3r/f7P81Y34m8Gfp//O1z6J9hGrgENmBnxjWIqjufBlKG
Wp9z1td8PyZZylwgEK9DXpismAO9wC3RnC62CVjEgtPn2fdHTI9jRx7x/y1d/vl9fEaD5viJZ6Er
d4fax4rKLBvi3OqL3f9Plw/L4eMffwMd87tffvM+vP/Pj2bIh+Xmvf7xj789vefqU7L8+j/8K1lu
mObfGQPX4aj8KwrOfIv60Q9cLobzd6Z8yYeDvfGgb/P//DtZbrp/J4XLWD/ndpwKgHj/kyw39b8D
eGVu1/J9w7euefT/+3/I7qc/xL8vyf7Tv//hEr1O1/x2p2mQQlgQbS6pP0bKp9TwNah4xrk9G7fz
2b+r9yZF79A9Dc+/cjnwOf7sNbxPbAI77RBCE9s7u/fjTfYSqq32i0HpT3fYf96+d03M/26exQvK
XNNW/rR19h6S8/QqzmKrf0t/2r8c3LnepH/yDX1mHijKh8Nq9vq5y6byDqUngYiUmgJTX108eCQs
N3XQzcdKaai5+v4wLnmyV8xpbStzJN5VSHtXj7MXMldNUqG6lh0Yot8AasgpI1g+0Y/a2S+yc9mb
S4N6b1tth8L3Y2Wb/WY1izYeldHRQSj0XaBnanOlr8Uu5C/WiV6SmqTmabBivPoGshxz8NPvKCbE
TxWUbuS1jk1Ka6wZLeJ5xfOn3gQL7YWlaAisMlPQ7VxqpA3RZg6AD5QD9kMwtSDjUJcW1ZgRRC39
sJw0ebhON8XpXFd3eqV/H3xSz+QKx+LRzKVDYCnwyTBZ9m6igxEOUg0fOt66OKEqtIMkn3L8NgWR
d9869V3X7kzIYkBh/PIm6Tk8CK/mVF+a73i0eVQPfr6hPGFcpswlMQalNNbSXJ2gabfnkoRBqCWp
FaVLH/ASVN4GRHrfvXIkGG1XeoTRWkUq09JDqXu0tCxHnswsUZGZqIWQcZJGdUH/QFg8pKsECyhZ
9K+1kSO/Ntn1NUb9K277H4c4frtUr6OEv7tUSaZ7I5Ya42xf8r270VVo7UzSj78YVvrnyOGfXafX
+Y3f/X1v8VK5XG+F7soJDdmtjPF8h8Ix1MZjMG2Kh6w52WEeEpImwpJuDAYu8mOj0aN/+N2y9+/V
5Q+ryR+f2799xut40+/eQ6GNU9LN0jh7xlnjc3qnbt1fGz8zZ17NO7nuvcoPfnBIyfT999f8q6/1
07M1SBombrXKOtcA5CnwTJjNFqy83cgnd01p0hiZp1jLjP5fU1R/WEN//yk/0Rt/+5TXT/+7T8ms
jyRAGqxnX+ZxkPZPyqvjtQ82mSwutBPipg5uGmHRWyvKTel5Xx37Sn/qVnHs8IBRN8sxrSnjNbse
cchUEm4j1uiJr0prT6wov/hurgvsn10Sn0YqvWFwK7vp1zPHGuTu93T5QnvjIYLN+5PzMf6Kw2z+
xVPk80ClS27Qzcx0PRfTruueqNYluL3oZH/xrtKgrUXumPOgyE7eUVVRrkWwcOSzp90N476rH9vy
F2iJv7gaPhPJ+4EDwbpoy9ne0Z0b1aaxzm77jZBKjA7qv19x/yRH/MnX+nm+0TCwPxhVuZytkHP3
6XbaauclIpJ4U16mg7PtwzyqD+NGRBQZ4jSkvLCdoxsifrvgXm4f67A5LPFjF/k3R7oT4Xj61ZP2
n3O5f/bWro/g312avj42I+DS5Wz4O13npB9SbqiJYKt+I35aIlwJAqgjLaiQCQT57b9/I5/IKf+5
I9xPa9u8iGZanWIF2AYlJZR92OPAFjXGxP5GPNPwX0+uX/yC2vBPQMiffcpPS10/avVALYcbcJfu
s8gIyQZGAaupdUy3v/ou/2pB/YxQm1KnyvyAV3F3yW58aQ4UKCMau/vkMXhu9tPR3+JrjrNLEhO6
jn7xVf5xsvy3r/LzegYcC2zPsJ4BtoSr806VprDizt8q9gTZjeJI7TlPGUMcOdV0nUCiQ/IstM1f
XN3BH+f9fnsDn1Y316PKyhjDesbqGA1j9QI6/IbjzdZ3ipAJ7ajwDlNAPOWtT4ONAAnYlPaWMfid
zEjegfCIc34XB2VsMbxXneWHg+OBzDmVzdeA6rwfLMxtrOd2eVv9PGLru+HQtM26aWtNQyz7gz8e
tOLciwfGX0xvYlblBCA0GsVRa196/WEsuIWs+9x5LZaRmZoXyi+h7t+bvENU5HGZ63Fipg/Gcmsp
zqdEu5b8O9pGrKOHZP0y+ruqNE9GJe6AfByXoThlWkK0YeCcuxtWf+NTr7Oyu9QeDqArNnnjbY38
kPaXoXH3s4PHVz2w3VHzhTxk1Cb6wRHXYQ8bBaj76FImGoLxbZ54zPWKAa7BubFU9j0zxovEQPjf
r5W/WnadT7cdwM9qGFeWXX+Xnxwz1C/VydiXpzGPmjtjP8Tru/9dP8/P7utwUY/mud//91f+q3XG
+XQH5sg4xjrjlVPtzqR8pbCc5GF3SKrYfRFmGmG3XOvj9Zta5EW33mbz/r+/9D/FI39y8zuf9hiG
N1AnxrB3nqvxwuRAtOp2HNBvxpCsdp0/3REbOQQUlO3ppSFIEWhU+X1K0v7OHp/SXn7pg4d1PjVd
/5aVS0gJMp69JxoUmAuTrW7IbVGm4QqgHlCF1OOqJm7YcUGShJ2vWDJZkoRmLIWJJD/NtkIVF9bc
YyFB/ZBAMyh9e+XNmp6N5Jh2XZiUX7v5rLu3yUji7jFTVVjj8bVlTFLuPJpsWM2wLctfPPb/6tf5
DB3Tab7508AaMvaChCmxTGZnGe5TjU7I6WLUX4dyzzeF4vvoU4fyHEaRCPhq9S9wA3+1hnw6VSbq
fzm7jt7GmSD7iwgwhyszKSrLcrgQtsdmzpm/fh+FXUDDTxQXc5nDHNzqZnd1ddULSVBWMc44kJNK
0gMX4zAUsTK9W/Xn0Q6Y0p27Sy7C/Qv0Z0E7QVmQH33oj2YJmoFWt6krh1C9QVfU5fSMAny+DHva
FnyGsmMqkjBb4JYjdowUOsamFcco0CmXB4rThbh5zkqwe/fQ+AZfEZI50HHVIYwCnGJNVScabXFs
IWjqfEdtB1bO8w29EPDnBjtjQvBi7WGtkLAMrSni0vRHQY767+d//yaf9Gi5ZjlBL8ZNypY4MIPd
7SQd1AONUAilRHygtF/iT6DDnmjt+ppO4aPBZtcXCHoUC7WawfE9OCS4HyLLa2RyxNsLDt7o8gJr
LLe1iuozW26ycA9m8fNpLi0j/femCPyOymPgCh1Y+aboHqBNlRF7SH6t/P2b49Wjmc2Saalrs9hL
xcFJtOKD1MT378rqVIuS+aue2MIm1FFHlHtNNFP5gPKsQqvflFIbqKt/RV+4tf88n+jNMejRD5kd
Lr7Na4l0hcGJKLiAfw+ZTmUmMOjBR3Ktjm2g8wYwYMBViXJpEDbQ28El3MLoo0QdglQnautv8t56
ZoVmnN2s1BhvQr0PfhY7O5WtV3pEy4aDA24BuqofkXitQYCDJOX4G0WQQ/N6RQJ/dVdAqDW3x0YN
fIOGFQRYaoRrVb3KVTY6ZANQqqjnc2vJ4rQsj37X9FS4ixaFB7x4E+K7jTriAfEJO3AtUelXHlnb
yhdZ2PRTAe9+CFrixzFpeWx6p9JqpztVW8Cb0BvahGpqSlv+rTiEZqrlCtzkjeTKqYzs6dTKm+dm
mPdohrM0AAVEMgXTAQc8fpV8o6Z7OYtKGdqFIM3wtDGmBO4klfF5tC1UP/+OzdC9gjCLLj6cfYG7
Bzg3eEfhWi15ufoS4fk7OM1KrsAsrc4sV+D40U96kQOCwCWBj9rW+5qrd+OwAbWybV8A+AFumikF
xW/1urU9gy/ROQSGyiCDHVQhel8XQaxIr2lmcoxdQSEHtGRgCqy43YJR0SURmFSHKt35JTh44Ok/
/6xLJ37uzpAKKQgi0w8vdUgIaKGC0KXCMl0VZJhIq2BJyrxCyK5ay4niWcD6WbxqRBaMsZXcxttA
BlbKeP5jFj/yLLC2VMUNMZUi7Qn8Tcn3hiC+J2A3C8eANIeOVBpmV2aSDE9FLQdCdwD4swrksKaB
EQeRtq91L/wYG9wuaM9yoAKhn4zGP14UrToyx44QFJhGr2nn3Ow5Hm3KWTyOCGGCyU3HDrmHgpSf
wjPZU8evYoeOdSaTjIqSYrojhRcgNApJpfoVIf6lovBc8bEmXIhkNASKwnv3JVebT8oc3iGTle5C
7fnXYBYSnLlGslsCNihFGAIe5t4uuMIR/ZSrlZ0ag4k2rzXqyWd8oDbg3V6JLX/IjOClV9qrZLuy
v/MU5GK6t8WTycrO4tp+ncLNgyVnZhHYBwCV6Hn8qKw3eVBmCjtzFUrSUTPO4QoiZ0hztYH4pQ+k
zkUKARIpnGRlEY5JlFZuw1aX2l+SPgDYwrPo+R7FXi4SO8/Bc0R+KHcQSfBND1SyRB7fn6/kzaPr
0Y+ehWcmQQEPODDKaRROB33AoHQ84LTmxdNecYsavcHqpE7Z1Sb+eT7k0sN+6tHch2sBiDOvbDFk
aLGx3DvZJjZ6vbUYtdoGgKfptYz3NWjB1nCgNCDUk6/nI08f4tFcZ4EaqhLxmE4D8zbnoCKi9hoE
trfCSta9tPFvu/XuqoML3OQAg78PDQECuB9FOuVXCGlQWrgN1OdzuIl+PprEFObvBqlTaZDGGINI
ZyKTBTyadjDIUySQGt5INbO8Q7RfuzuWCkvMLOoBN+63EOrBYMCcX/ozuGSvxA+PstY2IlA/W5nT
QvJ4uwHu5uQDOd7lI4bxrtlndxqt7rd3BJM/k9/ZhTAqfbw257X9t3QhMrNM0m+CkadyjEYbBJ6h
2xHaMd9xs6l9bQRAhgqV7kDsWqsPwcpVS9jImu2pVdhECUiZvlJWFL8zoEVGKrSW8aLT0xRncyd2
hwaHfM0x4+Ys/ehDz/LMBHwCgoH7u9PZA4RDMlqvRh76x2/wQQI4ALf2d9MeAi61Mn4TQ/qyYA6N
lSdgyOnZSla5tNvmtpmgf/ZVQGOtoGNKSirbH2ncXmcObPOGQ115Hzh9sRHAzQoQVVfO6a2A8mDq
c125PA58MSw92iGlXROhLKC4olrgu4BgSMgpmC3JNs/AgtBpxMq9VG6J7NDxcoFs9kp3Z0/S0F0B
3DK9QoqLPvaUgkQXQCGh0DtY2FeRHiQ6G74DTe5V4GJA5+cwopAnmX1l9hPBWwa/gQx/GohxCgiH
HUQ81KQ5eDV6Z3vvlBWayECYYOV1c5vZoxnPYqJIsQSfgLzktGqkJbak0xqsvfRcB+fKGFVe5WX/
NFj1hlULp1b8LWx6N9xhMD5iLX95fgxvp/rRj5jFR76lwR9NsOxcoeaAx7wNhAX85WA0v/C4YigN
dTet5+TiDIKw9P6J0oq4L1+Q4YRKQsvtFVDPXQ49FrziAwR2VlAqEeI1l+e/b6muMonD3Ye+AA15
AdBBhAn4biWQ11K78grZhG0PWJtGW2AH1hsUI3hgr7XnYy5+mFm4TcbGh7UnxuyhcqgPEI5KtLbS
Q0HlpjcngPgFIfPnUXyJDIzL9a8oh+dK9+M1Cm12VgZKSHXM+D0BXuYuXSsTLyXHt+bYXcic+mlC
ROJ3ge1jZbJvXCkdwUuDM6bi4z7wdfTE5B8KLY9KhXKznBuFVqsvvZYblFJZvnx+vkLMlCk82jWz
TDPJ4wJcXvySLFEbE8hIXhltOlGBn5cA+bIy9H1lMC6u1Wu0Y83QQPEByOwE52vvacxgJqMevlEb
r9b686Dx5+SY/Lo7njjk4StTUdpagrYUUW913Ls18+IeWMrpNvPdr1wEX3iLghXslFW6hvSnzfhq
bNfE2TcAwgKW298So7Fme7AYSWfhnGRyEFGnRCuTOy3ZRXamWNxRg0+EdhbWXsLTmj/4FnMn1jGO
yoiddmuJzdA6jQZJbTPXIoNEJ8xVpW25Cw7sW6nEW9/gDVFZxVpNZ/DRyLM8MmHA4AIWjEItnFFH
FSIJOiB0CmNjP+wjNbV9jVtJgZYawHNLQhYghzCdHhjBrrZYm1PjS+6IdoKqGqEkF8CdDVZG/niI
LO+SK8RGUtc0qRdSyFuR724L0R0JKRhQ5xzxSKmXXmb3UNtY36ELxZJb5Lv/87D6aktQBR1Gj0xS
+xEMMLYMwlpbuqVn4X+k5Gmyiatpg9Q6WDG4WSqDV8VLoOQyqVKKj9c1of/x16LnQmJHzfJHzwWP
o2QxHK2IBm9fThD8Q7fwxOKfUaX0PXSw9p4C7Rw1USvt6qlgdK8MvvAcm9sbhPDYG6USY0cyqyUK
noLaWsLKLM1rlkLWQxWK/PSdah1ak6wx6iLqjaRcaKWVaMkJ9GjF00FoVzgT2pcy4Eq4yQ+8XH7S
aqa7CH2Q7NqgL41akbpmX3t7aT46hLMYwzLBCOFw/KxWJbVU753m2sqtTcno9lmBCTKUxhoNlES0
6grep9z/Zo67b/TE6bXaMFH2s0C8M2gd3oZaZ/qWp6+FpqXgO/d7gb40GPHT5U3tR6fTeINV8n2h
gK4t01alApdpCcfikG/DFaPIpcL73MU3gsR04k4j5h5EHYV9SNijfGBcqBUDjqR61SeF9BIkFSXS
RBaIpZX4tDjVWTIntB70WnqRcsZv4m28oLGFKlD5B9nCJ8h/7D5PIJ0pDxZz7iz2q3h9fhEvDjtL
32DMmdflNN9STU7D76jmCP3+tOsAHlcbnLAQBVAYQK8t8ELMJ6f/v4tWYVKj4gcIsTPirfbjMuem
OIK6gQ125BoVaQfaDXJdqqyvSv+YA5KzfIyGMk4YQ/jaGY7SHnlqUun+nxZkCbkBDbaWmQ94ZcmR
cBr4bbDmU7E00VkY60Bqm8RjgB3rPyjuCtV3pLxr/tlLj+y5cXZNhJFQtlhGjpITXqa33inXoy17
Jt9gGUFdn2+PhTSNnIWsvgdfGs6eyD+GWMBDjojA7iDf8hoSfpIIgbLcxROpD1eGW+oSzo3UYY6I
FC/EeKBEgHW7A136WmzDPVSSgAy6lGbljHZgAbn/W5m0mdu0jpaVWr/4eNk8n/JCBODmrlygToxg
/GGzdL+c6m5RbWLewgNE0Uejh67ZL2Pnp3LnH/nTPw44y4KkHoJP0O/BC2UnfUvuBRp0GIhn5E6S
uR/6lT4HjeqHCv/Hc3OVWiniLSRE/1FI91MBzqoidtC+PWenelrj6iXed2pijb+S7Z1To8XG2mRa
NMo8qqTFHiID5vNJPz4cgET/HQVqWIU1bgz5MIH0la49+cW1qbi1h/HjjIi7wWTuYkzRSUU9OS4A
BUTbtRVo4KnLU+F/RNHf//z8JM1RG7XpuspX4vetivzfa/QmNX4f10B+94a2x4ywlo4fOixAlK6c
oM4MwbZD8lGwMjJLpduTr+6rYNeikubXwOJOXWe2qQzEzYhmdoAfGWz7X+YKrcPcFr+gpdC9gldP
b/xjsrLFlxZ/FpmycPRAyMRPBQBFiy7Byl3yOM39jyEP0TSgpFb4szz35sJySPjo65P3TrqqGCnU
YDzfOQutVE6axSSw6hKoak+R7zs40TvKYnSak0MLtDdXSy8MLfMXbivuWdl74dVYxpWC2vCumOoQ
9TbTCfRX1/yDF1Jj2D3+vY9HCFewRYWdNmgACGN/+QqpxDrkK2Ve/WGUau9rgV6snJoF8NB/PCWJ
IahEiLbi2MiBFuB5Nuq+DrqqzquHXGYUEOllSYUWsoql2Hore3uh+MlNWvl/7W24VhLCgC/b2FMF
jZZp0gwCJdr5UCTdSKd2A3OKDf1OXyC5ciBU9lh+Vxv/A/ISFo03Ma9znE6+1XayLfe95m7YNZem
KTt6cOrmDjhs1fJ1GtTYDPVbDA2bGrAfGnC7kCTRGVszo+aXhpmFqwa0Qy8kKcqJeUDk/KhVRsjP
Qg9Wi4Rvlx9lIRS38D3hgFyvoa0XAq8t1qgWZO9le65pqNQCYgnVBD5qTDLAZgWAuI6+4JQr+y0E
hmKQGetdUKs1HFRQDoGAxJEAmImBouzof7GknoAqnaKu6fZpoxYDp0NgwwxFfRIfibQuhXImSX/G
aMJCB4djzNC7SoLMA8QL6GE/fJThpYTGN09e044y/IiXxwZqjJDmgLKCEcavUbGPwHSCtIHu8qVK
sC26TVygPD+2t9fboy81y/tyCAJSTVchlf9mQdrPVeILKtTlubZh0pF8k64yQp5vJRQtnUtxlvEl
TQxzEMhUOiXx1UOVg+g1wFwgEVtCyEXr0wPfm9U25mUCfcbCakA/Q2EyBs4ipPXnM572xqMJz6Is
WZcCl8G32GkmTaEId4Iu0KAWFunKAAttOEit/X0s+y5LYvgHTYWbVh20yITJwLY22y9CY63v8DQV
7GKD3hAXwKaeT2qhnMqJs+jLJp1fprAiAFgbKtS7fkNtwrNnQxzB5vXaAFdk2KRroX76o4+WcBZd
Yz+G9YIAakJHDxducC3G6y/DGOjdwKlSOFXWw13hswYlQjFiYLTeDUAl/TOIo8zUjJl3jRKg5VKX
HyzAoQGP1i3oK8+X4tZ6fPDr5nZ+PF1zUMZHVAxFa5Qsjv6lUyVINTbSMk4hoQERQ1Sng7YDtD7k
grXp0SQjK/dlmGyWUObFyz5Ro9IJ0IfjIlDZKTvrfAgwyG4Im3taLQCIaopB8wkHWI+wfmeZzwTL
js5Okb89n8atEP5gGnOmV5KyBdsMDEoeyJG2zLtgMud2H6JErTLJB585AmrXUC938KtdTmvOQBZT
EKlQxhcXqHkAEqG5sXJup+P56LfMLpoircOocbG7xOGzFC8NpImfz3IhN5kTwgIxy8LezfGwGBSX
sksU1qn02nJWJb1wQaYla7aS0y99NIPZTZGEqKbWPWZQBaDqQGAXyiFaKGwg4WTE/rbqf59PaCme
CrN4CpUZPnQznA20dPfZZ2F3L95R0OJP8W28th/RyheZ0Xr/D1rOCbNICiB5BcdwrBxrVLvSiS1f
iVVRHRUJ2QYPOA1eRq0MuZhN/hKbaG++rqUdS7FGmEXQFsCIBNJ+iG8HBioWwEqjPuV9CKfUhNbR
N/MpQm+KXYfxL327WTylyqAPuWmqnULs8dLVRrU3fT1GtQlaRUagvkNNQum1tbb80nizWAqN9KFz
B4zHoB0jyRdI9jlr1LIFXAE3p/ewItFwEBNDtRGV9WEHaQU5NHswV9aaE8LjnT6n7fiQSgVdCxsw
jj+Y7g93LKyOVP12BQO4lOvOGTsBm9WdN900rZ7ZvVnuExsi8yrMUnftpt3UWqZ2exgIaL4NRdFu
ExYrd9wtgD84w7cs8O75yLVVV4cMIiK+yhs8AkgZOP3RNSIOqmbmCE0/CjqqcmxC2ZRDvSrWKigJ
vXswimi0YQNlmgJqEEAVDZNZgyKowZ45rBz7haxiztoROrg2ux1WvQBmXecVpH1/IFNMnMBe20hH
Wm23rZGoMNpZGXDpM8/iDKSpS7GgSLxrr6MTfUBTNADaRtiOhntG21ay0PTid7URvCdrec3C831O
4hnioYqoachCc4+ROX1taKrb4G38Y1Cbu00WEXSnXBojxBYKj92xthKbeUVHWI0cEITN3BzUUuHs
+DNFjYA0hMtqSXtpcrMgIwQQlCumtJBjIAt5yYxJ9wgqMJs+tP2Nv4KnW7hI/8MmiAaXkAo8kqOe
VgYILMWd+XxDLBU65oIE4UjQdRgg7YEVSfgOMfvoxFBKuXeZ92QwoKEeZmrTQuVZ4WoUcs8ee5Ko
I14qwkvbXWgTwiXxrtmDZdkwSnikamNkNe+3+oG6PQxaAldHK9wOUbIxuUn9/fz8dy8FRG5KDe5O
Neu53jBM0RZeDygGeUao0xbwvoZ4+scRpjh/N0ISMnleSOlU1Pp2E5VlcugSFVC1UltIH1YNEGrX
VWry0hOHmw7s3Whx0cWRmHX4DuCxau2bsMdT7lRbqR5Z49G/uud6BzBp/pmtnMuF62rOXBo4SE5D
XnWqdRQ2lcqw5wES72e1DrqQ7c/5SdCQHSkoNE2SA9hSrz46XvmWVBHU5D8rX2ghmM15SKEbsClL
ILJP/mw46qFWtYkc80aKd3OOSqHk0GeIitKdjdtZZw9whwD+xyxXjuXS+LOMBqL2LFlA+9ZBxar7
jc+t7UJhbK21snA3cLPQQnnkAKFVgnTGfb93P1urgy7fgX/pTp7dwYoAVuDQSYR4kMJ/PV/QhbSa
m2UwLqTRSRFmJ07bQJwGnj9oHGYWdJAg3fRvxUpu9gYMIY7gEzmWDM/2r3jjs/Lzn76wWHPqgzhw
JSQh8XddKPnVbSW3xM4vYIm2dnEuDTCLBjkp5VLei9CggLPWLr2IRw/VG0c6torrUDZhpFqyJy7u
Gh5yIeSzs3hQwdonGCKJdCDID1vrY8EUKoTlYPoV+JBOUEfg1ChwPnfZxecuaXN8vo4LW5qdpn8X
hih6hJ3CtI5AH7zgwGyL1ff/QpOLmxvvEiJHJ72LJfR2wzU8ZFcG7UmoDY+f0X7tGb8UR+eMgbiE
PDmg9QD4WKwGfvtGeOutyKZzuAChfAwXOX9T7HF/ih68gVZ230IsZWeBAGIkY0OSWLXaQt8le4H3
ndl8CWt/fumjzCLB4EIXluyQ3wgSSmwkp4Cvw341wsqvX3p8ztH6FRQqez4apobqUMoQjWw7KHbK
AM1AVO7kQiRdbyi1qVdiwAIOirvlInebDHK8BbwvcPUIxJb64rYdCPih7Fn+0U2ApUUV1AGAeWW0
hfbIHJI/1KnQwoUAHWo8/wAkNv/poNygcHdzEMm+KinCRXTmK7kergScwbgrx8HTbAVLfgMjP3i4
zEHyWdKWUhcJuF7sHFA+Dhy3wK4v6UHYAKNvc8dUzfcQDOUzOVdIsF14PVB9YF2AaL+Km0qDRpq1
BqVZaOZyNxzM3YTRZRI7KZy6BoC0pDpp00aEwqR7yTeNg5aMgsKWDjeSHW92ZmMSKvI/lQW+jHt/
vuILEXgOrQ9cDs4LHV6Q5QDrEAUM666FbjXOxPO/v3CIb+2SuwnC0aoKCiJDCUZmHGIHkRSZOLin
5398QTABYmR/B9Yma2tcIPjrY/wROH696V1D+GiLq0urcBmJAU9pfHmtrbZUbJnD6QeCh8Em0eNJ
BJ7PqInHMIRpBWWNvoIeZID0MhJVEhwqJb76a53apUAyh9UTNU9G1dQ1LbqvT6bUO1pveb2wQrh+
QCDBbMpX9wPP++drusB3hK7b32taE4LLZAImGTojYFi9JGcnQYcMkVpuOr2X8wuaoqhs8Yf+13vv
P4N9BVWaa7X2el/Il+YY9d6D5a8HWSin18lrc212ns3s0KpUOS1zQhsV128eWNv0RKrxP2aF9Cwv
4CsYlwtTHWXC+nKbzBb06JhvArQoa4V4Jzf1sTZcbWWFp935IATdgsHdmaDhCCfmLYInpV9bHbn8
tr4URngKttxX77hW5vhmZgFHj96P4Snh7v8B1V14Ws+h3lLVMSMb4CYHrNSkoOTcWCMclGN5zBR/
0BLIJxXDv2Xytx12N08KsrgSFSPb8hl4P2nt2Y3fe+lKvz5fx4ULfI7UzovGFeASPmWnsPaBSwtU
PU7g3A1rjdOl6Hyr995NABpTUEgrOXwolX0ZLfqFjOTEcA/M65SdooIEBOkAdCfA1zgXdjh9LOMj
xdOhWTmNCwnrHFkNM76ihacXC337sJWh/rrNqnblKlyqUtx4ZPfTc7mQ5ThMDzZskK+30gtJ63gT
sRYjqbWkt+KLWxz44tql6ggIcK4VJ3GAQP5rBstPeJKnCTw+rF6wGxfOnh0UsFvoxtot6h14TXFO
y8kBa/VGB3NMwqTRQxSSTV7CahquWu3KLlu4YW6dv7tZZHwa4P2DPGvc194LU58mfdtAh0U3Ea58
haUk+4YMvBuDz4mOoSAz6ZBX/8KYNYpgPZ7FcrxFXqA8385LSfbt/+8GySq+EaqmRpLdCMeGYb8p
/4VGu54zEwlys7+sFEFPHw7ABfVewVIasrpw6oLTM2jNXLbPpbVr9VYeeRCgbrCvu1/SpCIHkVWk
xmS04QYwKknodl+K5lQMex6itIQP56dXdk+DFBWEkFozymHUsx2fGwwADD5ksMZKTeNJqKbGyQR/
gjTDfcL+5GGsQ6ovhCM0vHkhJSjBOzsj4UfvjMRrI8FkwQgoQB1rVcK0YsWDwyH9Q4LUQMExiI23
oYC6WRfIDGunwbYserXxVHDcNBqsB7F2SPbj+fdYuIduScDdIsTVKHF5js4xqZRn3v5p7dSG9Zzx
/K8vHOw5XnxgYX5EuSXiMPdN1u+ut3KoF/K5WxJx96uhJOgViYdPNyZ7FOLhvQaDMtlblahauD/m
4O+Rh91byuK52YUW56rJS2szNqUhY4fK+1oKsHBB3o7h3SSaHjZGQosiYatD80SO5NyizMQKdVdH
tU46xCtHbuEVcyuD3o3Dw6qNKuEx4IwM8PLxO+zFZDhXPP/CS13BOTBbyryKxC7CBsLzb09BNRIq
dUijErO0gEraoHyuYceXZnoFbtmur6URXVZRVwthcQ7SpsWy9tnMR+kTnjUKsjj2Cr8LJwCPf2pM
SEpgjJqvAVYsvQvvz6e8hAslZ3lUFkFnXuSwq2Or1V2jMuA+egk2iSaqnCHqkOIRvwdH+Md9Qs7q
KsNAoqqS4oh2dr8X7WgLSBF7IE7w41Xgy3EYVt4ZC4d1jsf2y6wNExGbno2hoA3IVMhdVlZsIYmZ
w677uqoZ0UPQp5pmGzEVKqk+8C/uXmCgJsb1GlMJSua+9CSvFSNayC6jcgQok0mFJ2rt5CwDn8Pf
lV+zcPDI6f/vDoQLzVWIZOM9VaudVp2abbL9gU0RKBii2W79lXR7aWvSf48S+UWeVTQ+W0lFDknD
sKfPtLaA0yBMgmF2baVVv3IIl16Ic3R2x0J/G+35iT7F2uDv2cD9yA6chMEW4VYGWYKHkFOwvFs2
mPVQkjAh7FKL1ipjGsTToi0831QgDg3QYMsNWJSGd46N8EU4EJYvyQOeFNLKL1ho3LBzQDYQQAA6
TNMEZgMUGVgwA3AAzrqyFpOlh28W+E39PcVBDFuyhL2uE8EaJsHVbcLHrNIpMCBru/FXbsWFIhYr
zQJIOUIxV+ixkoRZye7tk4FHYoNZA+2RQY32a7ippfnMQsdIjLHE0AjO8AkFbiMHwTawgkN5XIPp
PD7Y7BxfzbkuTFQEDMDblYzs+Nhv14DhS396ClN3261u4ewTZvjTjPDCsNfW1ZkIKiD73F+pVz8+
oKw0CwMFIzQC0WOAgTKakwtNFQmIrALUbIV3V+7eBWQeK82iQD+mIYH3FRY/0SCs12SffqyIqJHa
DAT4hx2FB0YFuSEPRr6gHRe/tKRCDTmArvxat26h1sHOcdJwrmXGjsJvgJkUZIVgRCTEDmCPAvTu
Irkjr6KaEVeYtathbzT1mziYPIRFkq2ot2i34+2TbwkH4lN/VgLwNPn/Zt7sHCs9uAHMNjr8oPHc
qsQm29FacDQog+Nk8ClWChBLSy9Oh+JuA5U+TwRkhydTPbxymVUOGxImPTX0BEf+oxAHmW3MwM/w
vlND9C992s5EcyA2Qn8hP9NODqI1rOSCZgk7h00TqSB4tIQaAdfRh8Yr9eA9gC2iJPBmy+kB021D
ZhswsHCReSQV4RXqfgllkTWeEtuEhLTAxk39lT25cLDmSOkmz3zJLfBjiCFVmhp0Jxoy5wII1ZDi
9FdAO48zdJiG/r34eK3C9cNHiMsFcxzR7uJOhY9az8pV8DinZcXp/+++bTNGkPvOMYe0ARuJgnU6
1HF9bq2DNoWABxt0DhqGGRLcEaeLBhxMI3dGud0wu1YB4VIDzAXlj+cHYSE8i7MIREhAjiYihmn1
5hPK0vJETyCdtYbWQm7OzmHBwI62LKxG0QWAINfBOw9KvI9sXhXeks/2lX4ToMAAeSdvSykx7Cnh
SqTCTmO1ObS0B2Y94YDK47Rpp+kBFhL1FmTZJT9R83ClPbMQwOfuBzHs9mAKO00P5OBih3RAEdF6
XjkmC5UKdg6HrUYPbpAE0nwxQnCQu2uqi2dIv2tiJzfqaMN08DKghMkdY/P5fljgYLJzQ4Rm9Mcs
m97LdKeKCAwmZWaEHEM3JpR79GhoswxVHj5wRnSABW65G1ZGXsDYgXb594GCqSsZZDRG7r/Bt4tL
FRY2PLrFmmew+1gnlPAK3RDMVNpGlwjcfKRe2lqassDkYYVZtJACTxoiMMvRrvI+4CNojzqruAiQ
Z8901eE9MoZtswW4VAV5Jz0Rx7GUoYK9DTe8npkNfJtk/2flG0y788HZn8NpPV9ifZpB5OqUVE31
djMeKx2+dEZlrylJLX7nWW5TUiyMKTlg95Kd9JbCJipQWgdH8eqqhQK5ZMfVOY3VIQ/EAf20clwW
YuYcREunY0WGsGVyxID+JWqA9sQBUsMws32+cgvHXZilOgMq/n7GY+GkvQ8yZuWsQR2XEhhhFkii
DjqwIYsHW+rQnyiC42S81t+MjnpZ7rSHYhu8YItqgQFzFYcuzThQYpt7p51hZekWHlgwn/r7eAgF
VIJvgOAS4j2fUAuGbQXYBzBhhquM0v+IMMZbK8gv1BfYOZ52qMbCLzl0TlqAaOGcqeRA3f8hD3Cc
hqMz6lzfUMquXju7s/nVuuy09R5s+znIthcI0h2mLVm/JdcCNA6ko9+8CtNkq9bITaSv0mqnNXs0
0izUtDlDjUUPxENzIqDXIAsGzOj1dFsgzK28vZcmM4snjTi01BjU6MWKSWOKNFwQq6goV67tpXco
P8s+xIKHhAiF/eh9QniO0FoFskae8kKtoTaWwvEc+Aq3l8FvmoJ0YJZ9Qvs1vHS/7BVQHtgUBAGo
1+ASUofBhu+sCpvqQU23q545C9n5HBIbseH/4qFGPALsUh+FfWJIWgohgkgXQq1Ui5VjtRAx+FnE
qKg+jEe2AVAJxfCRrOSB34kNBSPNNRm0hQxrjn4VQqH0Bnpqnbs6RLtLQh186NsmgPIQqVJCJyhc
eU0ubopZiBhgJjTWAsKf0J37QHXLT3j1KQIE8BvvnXgj+rdgTdt0IfH5D4DVlbiY9QBgTQOVAdM0
t+rkTyPpvaD3Vaz+UzifK1uzCSVypAtPcheea598mCdK3IeQJSk7v5HzRGrl5wMtxbs5frX1adej
8mZ0fCXsgMeNQjicvMWu2gBLmKiQ/lYZKDtlhZylFjuqbfuelr7KrJ22pet4jmcVRLGKhbAdnda1
u2wDJ0U5heRVqpEgCkL0F47UI7Tk7aC3EtcavhH2G+8niZ08IVe2zw0w9SAqzjGvbi0kEnT5IVdb
XsATlKk8VLvxnRQ0n3HCXhtd6DSK467Jd1H9MRQukgZWobK3BCawRaa0cfHS9anCkmBuwlE6H4RT
GJsMlJml3tPKptASplAS10SlA+KtMZ5kBg+xYSrZ0HmuJeFnh05USkMplITp+qUS/gyN/o+feJbw
BCQTFH2EFSY2rk3/phegK2xBGfR4V5rUMbukkXwOX1ZGWzj1c8e+QOpSKm3h/dEonklCwanT0PfV
vUnHBxqX/idqvZD4hqq1vHJYFgTV2DniNqNckYIBFWSSwf6mL1WFSlKa7mkPAk/xS8WDo+EdWA4a
P+MlDTkD7sIyn0ZaHKQOL4z7orhAlgRGBTgCECTmec1jgFbwYWLdK9B/awY1ZzO5pVI4IvSy4Gts
sxtg9vx8yW6h49H2m6VYohDVo8B08ABya8hNoJ0ysvrImVEooBJxEVsoVVY4lyjRNPRg0P6fiNjl
WfkH4uCyF3+P0WeTUcbg/Yjxa0qhoGV1LCGXrFmHr0S4b6AODs1o6exGRoSqfgAlCy7sNglOOQ9t
7wrIKTdWC+qVRyOH5NI9mxl5TsgECbPUH6icKPDnVWmfkJP0rS/jbUsYsaRVMMoY8OegiCMx6VaQ
REUoNR4U3i5baZEuQJPwkf5O/ohAKKKagxgyiVoApRInykxVFGyvheUDsEasNDUXovochxzCar0p
OHZwRCDRWQhRyx5sMLwM1OzhIrXvz7/0AlmVZafh70onATZU3HHQxW7VbgvfFEmPfksD4E3OpA3c
vZWM/uBI/Q9h77EjO7YE2X4RAWoxpQyGjozUEyIltdb8+l5536xeV9foAAepgtzbhbm5memMQXY0
XifJw9FKM2zZqefGlo854KX/IPxZH/W7KXHGHjATHY3pPKAYYv7Hgfy3pPBPEvMoSSreEFwoAnJe
fSLFflAvmyf+SRHlr4YzDCzCs2TiSJn7X43Gv+x7qf+kMGuRPojxkolAwg1E+f6mbgwX2PXTL+lL
Y7pxc9mkx7n5GntfvLWRs5r2Yr6q0mL3Q/0is5vI6tfXGG2uwtRKTP1pPq2rkxRuCeinnbJE/4+O
/d9akn9SojOZfWhBoUSUevzON9/KeCYIpSGzIHl9/GaxtQ9TunsT2/+CRP7thP4jimMD3Sy5yK9E
Guyh8ONQ3/XX/2pP/63L+ycTOlurPq/++P0TmwkB3bd81hqecDh9qo/A5Ijgo6l4WA/ao3WrfqeH
rnC2q4T0eFAf/mvK9W+osfqPmnTVFasu+r/LftP32RteQ0F2kkLJzffTobiUJ5APAVnM8lvlT/l/
30lN/t8J+7/E3/8fj9pUoXVg+XtMyuxRFa2buL42Qv5ZTeMNr9/BgBWSSLaUwyra0CiQxldFeki1
eN+lvdv11aluY1cmCla3NbqaqV93t6m+Zxo+elXutIwdsE7EdN5y42W5RkiPYmP/nUTjfojXc6eV
O7NmOp81uP9kCPbKyDTnPQVQR7NpRU7ZYkOZdoctGkBhZi8uYm9G87JIPCViR1YcHgTJWu3O0pEf
qX1Lltx2UV38A2xTDqvyWIztabbuLVuSihjCafOGykzYebtIkTcspiPIH6Q8d4hmfzTrjzENRW1y
JD6uZr5lmQolB88J0Y7Gz7LGBaYo3larcSrjN+6tnbn0Tr7JrUu6yQe/WV7E0hcGMPXa7DKniJFF
yKfUltdrohalrUjNOS5x0TXXGZ5TOjf+NuTeMC57iiWzC7HL2qua/h7FxQHfzpcpK1wrr57w3w0a
VX1LrMJZ+vIzWebLsCShZAVjgxLoUIm7YbBsNgXkPjs2aYeQksotXOWsQkFJTavR7mu83xVcnKsN
PwckruS3PA9KeZ/F33U/uioKQKKp2klmEn0r25jYcVUnVjnGRhxu7ay/96ZytjorCzpj1EvPKPXs
ayrl9nOs2xJZlhaHiMpaeIKoaWHqJCyVG+OuGAoxjh5l2xs2T3G1p87gKydZ91Z1sjWF4MWGvFdZ
qEIL3Wuid/GrVlcvWfk+FMN01HItkBbNrafc3BXq+i71a7GrFa1/TRKk6S21+t3qNtjmHuFkLxvu
UXKZx6dOvyRJ7+CTjSj9OqCTPO3wEqCiN6rkmnROHlmeEge55GTRfq1KLCJKLBZNa2RCE3YJhq23
vF3Z0fqOVFtOrwp7uMkhi8My2w3NfukuPaVwkkeOMjZuhNzTYqOZl8y2OLiotXJ0E+Kw7pZCsOAt
MKRHdTyKqzOqNwSpC3VHI4oAnCk8TMsx6aG0YLfcOQDYhoeTr+JE+bO4nfDYKGdYkp3odpIdCeuh
ENtThGhIyRwFKbSruSUPFoaNK5scdXOe83vDuTVeVxGLsRYXz7tmjse6+ynbn4U7p3aYisgfzcIh
UaaHfkgCM1dfGNexWmXQkgiLm6oZdD8xQb96dOjSnYQ7LjWPlXrdosd6luvQqMQLYiOXopNOndx5
LS5f4TrEL6Nk+rEOnrg95NK5ZCNsmd+3vD7wMdaZ2aSAcE//HLWbM1nDYRVjtCas/axEVjhU8l1Z
1Qc8bZVHM5r7XYkVrpC4grIUBy0DlODyNmWFYVOFkBVHQ2WA1aH1lNlNLTpq8aK0ibus2SPq2/PK
O0+wpm0Nv27P07a1jondu6F45VR6S47RSueXy/YytWx2Y/U2WQK1qL3E5/GtWHUeanmZZjx0BfSk
kgmoPEVKA2sYIWaQNXgCR0UrUp/2jG1LjHTmx0XK/M7Y3FpTnNroeUliG0qtW8me+LckhepLfayE
KkaY+yQY7gSqIiKq7eEa5f79HBVXyOVYaYhEy1aQpZrlt2Jf75QE9Q5Lb97aRr028hody/g+z5ex
/RmyDudyxo9B3j6avHU9BS0aXAj73I5Srx1jFJ1eOejCLjWryK3G84Y2uZm2RyEpwhKwPxbz0ulS
6zHCXNidyIaKoN/loUdCW8j3POA5aIsTyJMVe+Ngd0eDyHYRga6N6zQg78zKT1LcRPzri3fWi03r
juOKOH3qVqTZAnSN98IKxHWH8whrupnuDIUjffKd7RZmg9NgSGLaWMRLUBkZCCj2hJK7np5n/Ivq
o7jZcflQS9cUzavKG2hg4tY3pcMQ3YTtNynZbau+pBLdCzxDDFTY8zF+mrpkJ2RFqCfFE5btKK3n
tRz05T5h0NH2ZWBOieErrK9pFg7Aix705KtRkfG8yJ1+7BYnR4YWWU6NlKYRBf+kHA+x8kgkT1fs
lFYki941RgmxdrDor9RqRrvBaBxN2yXiNjhV3fAb4mE4tZWRfkr3LvUXzYsKluR0R/4bz8K3LAPF
MAK2qBC4XQxH0lObw+PFveoINQyUlAWe+DprsrsZgy2YWCkapx6DIjMmiG5h+VtsiKKwL/HQ4HiQ
I+4dDnruDDUedVk1v6n9eFkG1NIRJAf6WL2qOGIll8vIleFkN3mjtG8UT0i8VmFmjKrNwO81LSeZ
0wE5GZ7aR5qfe5S6c9qimeXFU7WFSk4vqf4oIiv6qrvW50x8KjfBrkEChr2he1LPiKV7Qjoq0Ppj
rLpxwkJdO960+txMXo9klwoQgDFqiS3WcN9uEwSfbHhgh7GKOpzzKg+VbtPwxhSTEfVpXYlH1eLr
7Gz38ugM64JhtTuK72b2beD/MNDG+OnPaBIkWEGtiVMQXiDNIhAvhbWlOLLsS5JndY9d/KTVe+Uv
VNj6dKqrA9OouDzrq9eh+wtCrdq14TQNce5NWO7l9ljTtKijO0WhzDLYGFTDzsL5E4zvdYsPzB9V
LseWfOC+5ZuydbT09kSVh2/vDJJvSIM3tiVxKFsfmlULY95oE4sXlS60aNLhmGF3VHUd4yjGc47a
bp61LfsM1Q4vFntSzJpf8Ge3KynxMl3/MN+TzkurjUObOYou7+K+OCBFtZ/+Hj6Irjnn/ohDaLuh
9F77E4G+4V2A3AzLskfwwpHa0a3Wc8GUfmqNazc41rAvksGVlzZYx6ly2q49auAAOk7aqtJe2uEo
C/dIKQ69/IGBdLVGrLUP01VJhSsrJ06LQCgqk4+jAaYk7HUB+9MWiclllmx1cTIzO81LqxCeKh2P
zro7jLJRO9a2UllJOzl+HQ0go1E1KKrEnmKPoiyRDX8tl/Jzm0j4maG4WelDXkYn3qoDNdb9VR1R
YerdcVPsEfQf0FI8GQ33Nw9JAobK9nW97dXV9OWKtlLWg6SdL8v8yrzYbtXeEdEO7MrZlfFgXGvV
SbSjVWjwsqv1YG0t9sRocZDYUv3ezL3PRiL+kbjJggVYQol9spi8VpERCNGHCGQA2mZv1t4ybric
BlYsY3z6d5hZBIoq1TZvXRdoZbRvLPN3VWLFnTLhWlZh1IgfUoZ/Vcqr1qY2kJuZJwYy/zQwdtoC
8w6RXNNM2zIOEL5bqpCte1/XJbA69JGm59J6l8XnYXtWV8o6ryluG3YA0uCv+PcgNR2FCZqVlAKO
rGcPs6z8TCxGOSIGGui+jbDSykubNqd6smRbqYRQbzixQrczJl+uA7HMvlSj9RJrQEL3b6xYb5jH
Y87aVbo3F3pms3a+4DMVH9qqnI+z3mMmWA1JmKzLfsLQx2YL9mGqpZM+rMlOEae3mhy+Y2nRCuru
Q9oyr8qsn2XBY7XOnEl/znTKdyj74OzpFWt3TDml8jPPaEymEtPAGamUqXX7AvrWOu6pZsM2Eg6V
lO2SJgqwGX1Gvu+gqkKwzpQ4U5X+KhZmKDEefRqm9ob5Lq4GRRrHTseFnWgJS6KuziTngwK7uO+O
W/aeWm+iRqg4G7mV2DkXvpow9US0P/caQKZe6z2hJZRMC/o0jLsP/bZg78wqlp1aY3JcBnPXRcql
MbqjxtAtbsrDtljIddEMdJFfxJlbSxWPrxF36lAzKN/W4xKXfrqljra+iKr+3iy0aVJ1KCUuFIhr
pv1k/VtChTSUDXbqbAJ4raZ529hf5HRwRMVP5M+eWa+pVHdBemhQHenmJzxRj6VaXJchZtPA5Cdh
p3Me+Q1yv2JjUqwUbcpL39Vvq2Lt6j5/rpL5WQafWeRrOx6XKvnBGQTPUBzj8Bab1oi8yPymFNCl
saPmMcZRVOIE3gd8rbgLuZc3ZyJsXXtyf8gZQkv+agVlcbdoB6g1/u6u2uwHS95JFZ5vZP925pTg
IP5ojG3YpoTdVnNXAWao9DGLj/rqjhmbQ6r0IxfjqzZ/cwhd+jHihxOVpdclmRvlixu1X7qB3bjy
U0/eZrTHlUKun9OjpIi2MPzopmBLuFJXT4p5K1O3NFDhBuqu0W9YwFKV6k3RsqsVSVh6CHm4sk7S
6isxjhHqXLuy/rolxX4166c2hT3QlztZdEoRQWuWaArNNay9QZ2ofGWxS2wd8nfV4CE5KWsYGU9u
3DWpp6aPEWup1WuiuCbKF6JwNMVd+cmAsdOcGLOf6m1WXjUzpErYliDvQTKkfTrj7dEne8PytZZM
TZty0Jbxus3mKUZpgn0jsa9cgXHvMFDSIpg66c6EDNSQo5lKTTR8LxvOSdhdKK/RGmToxnfsWadl
7MnZWW0/dNaXzCnDUJLWbvJF/ZSD3CKCiU/bkPutsdfrM9GzI8NM2VFBl068yQhLLtyfZnBNESMS
PB5V07XM9xgtmg5nbDnUmEFGH+tTAjGh/dMfLmXf2J4XVvr6whkAnXABkMKGC9WeI8XXopNp4VPm
0Ok0VHyD4I7GeVBKYtGhGFC73ayzSRWs5q0nIaQEIDx2uSvlIwZmhGyq7L6Mw5iOS7FyL6ZbkHOu
tchM7WGtAH0Ht1njEwpxQT/QUSzDXhgS35LQzEz/gIQUc6HWi4efCDfWtFj9dqqJcbWddsEUB51W
oAT51KmI0wSl5BlFxIfoDlkRu3WmUBunri4ul7k2Qi1m3q4q32KMilPZ7UjtV2FWfaHwIxQWl9eI
/Y2uKsJV9BR9X5e/BqFnqWg7PAm4NMpCGWalbbLvzCQnHNt3Qw0nyPX1+tE3V5Wtj8pmvjTgOkcE
KGyq73zyitWufrAwsttafy77UE7Og/CKu3cgzJhUmGzXo8LG0zcHF/9b0zpJBZVRdLBItVPNklrW
1OBktZZ+/0lD0i0bxnhL6nl+01pxeVOjtgeqNEd1Lwi1r8xLkFWDBz7ROkmS+zru0NFA5yuzK53V
vyZ3La46BNlndV90y36O00C28ETSt+smyWxM5f6wTmEldd+brqcnSuBHS4yrHVQTB6mjx0FpHtpy
/o1jGjcVHYIoSoxgSKqHxmR/KjKtB3G1dHvRE7qXNcL9V7jV8ur02FHzuVxxHT/NYkqCOJJ+BVPy
6jH6XueHvD1vvdO8K+0XM8KR1Q96ntFVCqf40lHmyqbOW8e/As4YDvWLIONTgYwb2m5m8DdsMenI
1FOTsuDnGQKmea4022vlSYs/1B91yl9vq9Kj2ttF4yTq33pCyI1Vay8t9qbka33sRJ2PpxAQw1q+
ok9JIVhB+XUH8SCB2DUtZvAhTmGWdS1rpCF/9U/poj4rb8LqY+4tBdLoSrrb9H6R3sfsNGq9w+RY
uw4kay12ASvYZEUXO0mCvD53/G/Bx1tA2+y+OI1ZWCG9OTlVFrQoXloXJQt0zLMhFVeG12IzRBcc
7wUKnfpJR40pepha2RtLe8q/Ut2PYJ1LoXpSYCLWGzKFn0aW20XEyPO5ZWut32XKoSybMNMDTOBZ
dZ2Hz2R05TSMsh8h+Yi2x3j4mvItbCS/Q8apcWn9KmDCuEMk2MbJt289q7nUxkY4hc4Wg4Hlewq5
ran9zPywpuxcaGgK63wZ10PD6KDBZ1itnCXjaORhfleamA70oc08csmauXKFdlSWnGATB22fHFXz
qF+05ohipokCDbSZxrW+hKmly/Zi47kEmagu/RRKG47wOaN69LZanT780GV7ygSBfXcRnwOWKq2n
0gob7TWRWEAs5gdd/TIQ6M0AmDCpnwlm1ava4Ykp6J7aHsvKTcTvXkbut/q04M+Vv8101Zj+K+yW
1x4KmZIGwHGSyzdwpiG5RE3YavcqP3XasUYpFAp4iVIo5CZR8Eh6axdKckhBsNXfVeQV+JYXpWsA
2g0ecqi2DFaVLcPfGiKK8Mmku8kvKSnCmnBRn6peJcz6owDQgnfzeKIcadgy+6LGc9tmJ6Fl9lLW
tvlJUumf6x+t9eP2sdBDFf1RfO5x+BjY7EDSeFCs6RKV9Q3nV1tpeJgY1YsPVhRg/JmYT3wWo75V
dzV5jpcLWsPC9tQpVDZJ6mRpdW4G+niaaj0poTKNgS7y4bZT9FIJGyvTmLdooYrIWt6A3BwKqwiM
KuPGo61nuVJyFfYqGtIVyuHHsq2fdbJkQREmJzSzxbNWX+PVrstbNHDkTzrtTKXyBqAEiiryz/iV
rk5sXtf8bm0bZd+JyfrUXaCr2YZxXOtrpTy10VmjoK2ZghW+ErmTvCuLQ8qe9agAHuY+uFVWhf1D
TRxEnLmXObL0Nfem8g39fdz2pQDGG7Tvfb6bWfw1PhS830SSJmuDyzufy0iCWcTmTPqq1B3gpl3U
ey31US/BPNAy/PGHWyZY3qDumIDOVCDbNTWemupnLD70tr+Bt8NCUPpjMzhqzrt75W+tsrdF6ey2
Y2RoPEAWtXh9vSXuErCIpr4t5duanjekNeLXvortUrllUVDRj8e2YT2piwvsZp2zDhxMCZQqhJ3l
GESqiUYMEKjAudB4kdqDDu0oTw4TpSxxRHe6nvN+zMj7o047LxFTNsEFGqKk6KqQCohmOeU+4qrH
WYgWNqptlNlBvSwW2Sw/ItfFH2r9NRevfeeo7BSh3mJdqrpykOjVwUqkQ1+Do+gXSAxThVtfYGRX
eqdKJm3qhW0ozyZlReTUmyPCiO1vLSKMJcnjN9euSn0tC0ePg1j51qzC1fTHPHaKLEy6YFR3DDlI
w5PhzNg5NE/oBmcFel/Caa3uPR7kzXnMrkn/olUAuIdemL2JnYGseF+sUBF/qehaIXZ0qhSZOiY5
5BsrbLkrLHBwnLbFFcOuOPNULyL1iJ10ZjhH6n2oY+YnfD4UTvA30+z+e6533JQmcbMuMLNd11G8
PPYYw/XxT6Qf9Gi/QYJNXKMIpu82o1RD+og1fc1Lnhf8ixdX7i/sDVML9jR48qMF4n5UsI82aVEA
l0TuckoKDHRQEiEL27hwi+4513GRLxl4HLKRotEIhf5jMw1HT/clQoF97YjGroLijNOGTDoNjHO+
eKr8vP0o6YuMFb1A8/sSsSZPXNYrRyx5+xgjunHlGkSs8gSVRNC+e+DWx1U1wbbtEtH4jjhaYCg8
+AILk7jEMhFYvhfVGw6oka8SFCDgxUcykBEh/SbvZP0rX167a01iSXYpgieUadGPXrzMMIGBsgpC
reooQ+TC0Zl0ynNgR/APe+7DFbakZrzFyqlXkZrJ/TnhIS1P8nzgJBQtGKGjsI7XulZ/FgeonYC9
rqy+pIAPxnVaXGSTFPpI6Vlg3q2CJAut7k4LkBhkDMM22p86Os/ISluh+qaD5ySUzbvVvNQYRo62
bqI78DwLtQvv0d7W7z888A3aryEexeW2QCmi9W/qYO29JvPF2akFN+q9fgiRrRbTd3MK86xyl5lJ
mDjelCmyN8MM4hid+f5WLdww2k8NZwNYepeseYgnr2t27bzvnlq8gFGY/6X3jKBCqi8xbEXTi+4j
hPI343fM3URyahGF+p1s2Wz5mPNu2g/MD0ZPJkf/KNle+ilVlPtR4Ysj1Rvjd3N4XaSb+qggQyBP
t/5VWYOav0jxtnUDqnyoYmlHDYIVp0MXH6XvmyI6CpQtxBO0yghJyeAydAs8hyD/g+wIvZdY+5BS
IqU3lAfAekv+SWK36D/TIgBpxVncXJ4k4dB3br7sIjGg4dN/1dxwurdM/W7GD0BerLbt7F2mpL7n
lckha/44DUodlCDvxTla2rDTT8yx7WI9qmRdYQSF9RsFfHDBmvRjRAHAvIm/df1AK1HoOzWu7XY5
aDVpeqFvDY38q5W+Fe3hD/9HQYnIJpfX/wFLf0dOtbNjmuyQjrEcrd4xH4DFJQIMJdunnoUilobi
U8Ern/nmjQXp/A7ebDNrNaK7eGdu0mNyqC9BuzxpxT3jTCUNKtxovM4Pajg050YJjNWNFh+0BEIY
ZgCoV5ewG+lluF0IAwWdGLaSz3kzlveRtBAfB80zImeMg6ipXJyh6/m+JUgeHKz2DlQ8f41x69Sv
qnrntYu9WyDxrQdT5wNVz6w8fG76IYuwNdDBEkanpagRWt7a+qwxnkmfe+Fn6xyZg2OszD0Of0YE
6h+PzbHi0lEaz5Jqdyy/UXswYi+7bt2LooKvSGRCpPdfEVkT8h1VdLN6E3wpgfQfdCoUAIz6uk9c
rC3tUGhBlu8KybGoXbHIMZHlGgLTJEb7Ba0vUQi7eaHc5WPA1dRLH4RbwMUQOKnwRes5+VgHOvWS
2ZTsTMlOM84SND/5NLQ7S/6a+c8tnIywye1KeImap+ajkqN9lD0xOflreqwRkn6HPlb/2p9UIP1u
URyluHX6QZpI5hJry09W9LIkkEJqh5dArSZRaG+amzESIxL3VM46E/LJFqc/sffUzWu43fxrbVRU
zaO6lIdFp2lT/ZmzlbOGaguPOssO5Y+qSG+1xO5tAZa3MMhgu6qTFTLHYa3cQW9Oxv+X3nFsqHGA
WufZSXBpqusPFf8DNlf0m9HKrwIAhC1o498Muy6dvmNqTxoyQZ61Mgclwq0m7h87pd33axLKVe3o
Y7PrmuhXzJp3azI/BTkNWkbLdq6njtrv9Dz3y1n1DNOT9YnEYlexr9LNXiEyQSC1Tcmtk285+ZRh
I8iHyAxowXHR7ZRQag5/MFziivovI/vy2xKUXaqgVs3OXn1p72Mbe+P6O06KCwOlJ3GBOe9UfrKo
eNKmjMEytImD7pk/aV4n+ZvpV4xatDH9XfS9zOhkMce3SvVoxtveUc35lLeIFw/TYR24xCWYmMx6
DSC1nJ7rB6t/izXRz2b00Nrcj438BgTg5+OffZf8ME1/jT1A7YKRdtP91ckiuvikoKVbvLglvDbb
CUwt2qY3ybynSnarozDjqzVNeFCFO6KcXU6aQCH+miQn8ua8+ptFjXXUfuP5Z4ZpHYMA2BT4SFAY
rqQeZqiLCs4AMe4BDqH2r+hlMjz8oQ8rwPdwneNdNe1XkFiGVYwSlPhmVcwvmPOEmnTYdCB32Wty
ouC2r1dgonDbmMadyMLp6Ji6ry73CqHqzo50r2ZBM8LFJJjEPqzXc/1twLnKjekKuAxKMU1XYdwL
D9twxM6CHcrJeNPMmKfrFnJQGjurieE2/OhIpdQX+b4oYZkjehdicmfn2MIT9abRp+FWu0fVeoDt
gg4zdAJBvsscfepk3tGsukt8yKgyRAoE9FpMNMgYGMUISeGePfGFgNf9Z2G8jfPOkMMVpSLsupbv
CU5gyQDvMhHL1ZFqrfRyxsTRglC3kuz66VJmz5Z+WudzzpQVoFfbqwN8O8Dd9s++e2n9YkxB+1+R
xmF6cqfIo0SREDZ8mtZLK92HX+u7SHV7TD09+moWAKw0vS/6+CaRGVa+eUxe6uajgAlmzYfpf76/
c+ozFFUGV2C9a5gc89hOEqXEW071SBlZ+OB3ymJbOwunquhS5EFR3a3p2E2eUFxEZstjfsC42FTM
l/W1BfX8Eem1wT2D5ruOfjTTyS2afrjKuejw3EXtvC2uxvNeHCRndWdVKVyd6jmdcUuSSi9J35r2
JH6afM2Ye0v5HdXPI1Koan6lBWQIyfRIVU9bnbmDSv5kY7CX9nHdH9SOGSCKRIwYSzHcJjoJkGOg
Pp+7PFA7nfTiOd8Yp0NnGSEHFL2v8niLF6RvFnU9tNRxsu5aw3GTLkXrLDNqyQFCG756iIw/727V
W9u3RWTO76jKz/pHp4BRY3l0Hwq0lZZi46+/yWUKC1gkhVOD+FEywPSxWPTN3vpHidakcQZlt2ye
8mBdp+65fcksh/MACApYIcUMt4TfonpHlawpfeutotCUXjtgljjbiZXlrpUdw5AtXcWwm0R05Wta
MQ53/2q3t3X1o2jHJpBofrYYiV9Az1mxZlJ0sUgHtcRDnwN12DcjHY2FaYZ8aMdPVnKPBmLZ6uYL
jDG3z2iCLVE9zm/CnxLMcBRgaXQNhpqDnxI0xHChVao3FPJOsQIr9i/PMFWQGy8aT1t8zte3Nn2N
E88S30VGdKn6oudWoB0X0Vt0Zo+HAgTeYvyD44WY6k+WJH6OpXCIWzJNhELiswm2LzSvekaYdZPx
Q0I9fPpAaz7JXXqNCpaheVw1JK50Xg5EffVnifZlJgQi8+skCsWZB5Tdx6n1rTIPWoMZDoO77dLA
pYsZgELEno5NRJyIXZ2r3dRfWXJOQabj2OkgkcTdzuxKZ8WdjYYh6T414VEpZ8hBM5x81j25IbFB
8Q71sUr8bKuoIcC1dbJUq3tGPnurBh+niAEelPwyFLPdSMZpZKKPMLLgKPJtjO9YTDLrji0IUjb1
9mR0tPf5Q9KgCDAVWgcHCsREbna5jrmNSRdeFn5Cr8jkGcRkeDGbD1MKOJc040CKwnzq6o/C4kyk
AC5Up2ZSnyVTdirzJvTu36OebupwKfmFcfHBTzMyaIzmrVC/owaZ6ZdMhJ4v0YDLjwL+8YnmL9uA
zBHNLnVyBCucUFHupF8Z0N5KfJCRdt2gQ0ay6lb6i4DfunVoCIXbR2199nH89y0Hzn8GK0aPaRNO
qkHdnTqy+jAvCcyv8o2UbUrAiYZuT1C0SyN/73Ug1GJB0+YFHIQ1HQhkDAZexf5YJb89c/iVbnf6
3dTe/R9R5bJp55HRekyP1hITRdN8rSmJ0u51KvK9YsLJSrK9zB8em8YBW8xDuUj3EU2CeV+pj1F+
VeEyxtGz2M+9u1nSZRymyOvkv2qzfkuKLCgPwvJmSeDXEN2ckY8yPqfWgyxP/lLs+405VXSrYhAl
5TbE+1pmcvggCTvN9DYrcvXpp6u9hOmKboRq6VDtalWYCk+pPFFpf+n1pwrElA6hpjJusbMOx8kK
5D1HSrV8GObhnJXyQ6GCVWNflpR7DRnF8kvtoEsMq8jUGTv7avuYexJpYt3Rf+bOLd2nvqRPgsWs
vdk0v5Im5k8wH5WuDtuRGz6MGnHN+BoHkBIysDQL5m7MzY8oWff49D3G436RnwxoxTUrBGn7ognx
rQfU7v4PZ+exHDmSpesnghkAh3BsAwjNUAyKJDcwSmit8fTzRd1N3pzKotmsuq27uoMh4H7OL1kw
IlvpDxHsPnCaVN08gthNGFpWplDDVamb97YVRFdhIBCqAmb6fC62hhNcC5vWGwPhaPGhB8lSN8VW
qVAzZvPzrN4gII6cQKV1XT+mIUwuQijDvykD2RsNp37OHKr0FNnvjKHHC0Cu2sLI9U3nhL5bxXbi
dmrVr8PWeA9qO1jBhKJamMKD9BGQGKKnO1Rjus9PvrJq042hOfjbPHwHgxieFO533zxP/QPrZx3v
HYl3ooq8HEVS/m5ahmfTIDAvzJp1KiGFXuKEcevgO1LuBe0+LKFYZRwxXOg2goTTEDYkGh6zsRXU
BFbFfSqVfaUpgysVsTTJ5dB5UB1PttfOjDwt30zizZTwX/o6bfk16G/1yIqfoaYoc7gSOEt5I+iI
7y2EaxNkNJfVsQ7LZ8vSrgH3ZtDqS8Tsxi7WzFNP8CYwwcQUK4Gw6HRnDN5EFlyBeDFCMirDsN/W
TXbXD50Bq+XDdpHMG8p1Val8mRjmXFtmvusrjbGoK0NbhgGft+1Ak3R6PHkQPIcmr8+Z7riSU0QZ
y6NoXp2YknOCRqq+K6g+Mr3RQYdqivLTVO7sIttGQYc3rovA97O16p/MfhVTH+JgyxJUUk/KSUiS
YEkKyI+xYHB2mSJtbUN7g+C2GIMDPqWIqXPKHidrp9Qr3dkV5joYr73cG7SZYg/gaWvL9sLPOli1
NF1AZxkzWH2sgEcKNGAa0ixtGY8C3F+zH7Gqc83nhDRF82sz1jvwFbbRonWz+qGkbiJguzlBbyv2
3gjvLXPZEDXReE4EzgTRG3GzdGwW6bxhA3AwSGFplXLZ4WgQS+QPq4Kyrm6yPRHwdsttUMltN4Wr
DgVCp7NYVk/hsKy6blOlYlsZrQH3xsgUozlE9Mz5+1TdF8CpnfywObcZftv+LW0dAmvES1l/Apz5
dX5sg+ioFZtUH+5m58uQgN0ZG0qt7yazWU0Wn0OpbGX4LgzaThQP+xlpUbtUa0rXydU31VlT+ejV
JfIXp/bf6ryieSb2EZGgxhs1w1MK6y2ytZnJh2LApntuNXWjx+F18hPXryRtd4Zr+hFKiEJBh9s3
07qpbeI+x6JzPvu6VJedOklP0YJoqZn+l1agR+WhFl1DoWTZIhuOVYoKMlMU/BfQB2HJTT5nKpLO
hiotO3D2SLCFBwPI09F02SqJ401XOftwHGHyaI1BxTRAyBdjADZWmqMbNsUKqK0oDCRnPfCN7PN4
H48VuFR4rjC1VcAjXZIfFMg40WubGSXi2BUvg+asIpmckOcekyi++DeDogB36hjvZ3wrGaoby7LU
pdrl3coqbwqx42juVSOW9zPSzmKwnFV+E+2ic3eHkHx5P9xa/WKW2cZB6m8yUBlsJzHepAKVgri2
PPIV9JKf1Yxsrbq0+rd+fjWqjc7eKZCT1ShtQsYTPHqKF1j3jX4cbYdZp/RotvZ1c6G3/InfTUn0
n2/dJSgQagbl3GZKt94SpWKDUSxvzJ7zMnnU5GSdJmhusISU1fym3tYS4aX9yS7PVvik1KDUOzUv
bg9cHpE7mVnvpcUPTfxC07LqEuxoKgriUFTfJVL+xO3lrygI1iKCrKhA4RLVcNyplVv6dqgs+m7I
hGlGZhznioSj7k99/pn472EP3MkjLKcvRAYDE3YW48dvQSkmVVvW1mruVg3uCPXcG2vbv/jaUfht
eE5wbgpUiFdznD+jsh92cfMk03WbWl9mFtFP0q9N5GJ0+a1QyhfiZA0E7vcpxIrXlm7SPkSW7lrk
w9qDm6LGTUS7aW/KO4Ki0YaMDppfuYzaFIjhXFSHKUTwhHpV6hksf+ZZYb2xQpTYS+Lt7IkKBH5d
i4FwqdtQm8NPqDB7ysZJFcyTv7h8kZ0g4apRgahs3eVrRLJfpnG8Gss6H47zsI38vS5PjRm7AUdM
0j/19T2kE9TykEGkrpwc5A3RqYMt11U0c9WrXGswNGGfvPZKeEqYxo16Pyqv3eCsOLQvkVGtlOHR
EAbRqwPeBOHliWJeTGa9LEXO0DectOklsKS5aeuZDBDG/2Xhd/Cm2oX//14PXURMDMg8tEXS3kVs
Ylk2HwKNVkJwCgEI1PYxtOp0kql1UzFp60zdpMXbPJH4MRpuPeuupr20frFzxpT3gQs2ebNttFP8
D5sbHAgPqX1nHQJYvVnYYPItXo1CpJEHGD5PFpZTkI503jn0V+uzl5UhBAmlhZkMBnQFrL2x8pVJ
CwUp6kaE9lG8DoNVST5MAYCdRJu+nCT73baS/XlUJ9wtfROVhKpCaOcpxLXRsn5WBKJYzQTmIFZ9
/x1WtrxHGVAt+jDvzl0Ios+xP8JrBaE2eaqKz8MBqIrv1C6u3L40nmxkKBg8Css8l7lYR/hcdjWu
ZIwrSr6RGT2ICoN3N0ke2BkR5aj7oXdLdPpVluT+TvNzMvcK4o2N1qo5FyDoSB21az04jFQglbYh
F5Uen3JlmSIQ6QoC5oRgXbQVmAVV4npM643eK0haRzBABrFLpwTXoE+9aRTyrh2nt1EBNxSmWntS
Rz1c2M59pdE55oz3IK5J/VzfNuVGD74Lh3j2SDsLBlGjHBK3cOyz3sAqpyfdf0Clni6T+LWiqWN8
7mouzbK6+vIiCLBGT9ipRPDLpzH58Fm+6uo5HF40DrdQPrTW82iC6mqPKqBhfFMEPccGZLHgdTx+
NkdnwDvgh1V1Z0+QTL6Zahs7CvU3H7dqBnEazHByhe97DsOV2q/EbbnrIM79uXJAUu3tUCfGWztX
y0GvMDT7D2PUb4Rve1kyag+q/PQ7xeVaMKsoekIiRaGBhSCjFqWNInhQ3ms1wIESvzVN9hXMISjZ
czk32yr2nxTgBbV7iEYg2dBCcNOYabIJ7VHn8UHVW6hexs9vwTkkTVvDCBDcGdYmVT+mkHY+KdAV
i48skgfAi26WKnQyswm2HKRvnONmwYFpr/P8W+QWBGNLJNGodXt1DDXCgj+K4dnq8AmByRuGw32X
rJsp21igeEH3VpCS3oUPOLGQu6NC7Pm4OR6Gx25AGmqoOdtK7JkgKvoMO2Qb0aZljAZBB5sabu8m
rld5dYGWTdnkHfnS2Op9kDuvWZkxQINfWlOmoC24hTsgelxnWf3UWox3AG6x1R8IJI6VFbrxoB3X
NoYoFMwGhIj06pptp45vMnW6JRahAr0BoZ0JVC+mhfy7jE3/F8AvB1j1Zenle883i45DC5GOEraX
nAkyBiZR7pXuKOlzcRv2C2+qnsl1RM0iAjcbQDlJS+6wdWkd5yTLXFaYl4x/1ZJ52fbttlMRgcxy
Tz3oAlvxqCFqqaWbttE68id6jIFnlOcp4BurtENp3wFBHuoe4FtaZy0oNsins2Cof430yOZdgX8I
tRoJz3bLv89hP1iWp3lNPNO2qXmwTKINy+/BB8grRudXl9RQzyFbt4LDObMMcBmjXGFOGMk4PSJr
r7ZN6sjN7FTAr6Fxl8egfcxCqhcUTnUQHUozqdWIjdWdrzMMx40XxyZbXcCvsFF75lKcKI2JNj10
YAsN/2INFgCSbR4VW17tpHI1/1hM9Z3FRC9kuGokYLF0Ocb2icO8AgEWNM9VgjhlGDeFIU606UHd
PcJDTngs1sPwpVf2PoudpSH5huG/eL0H0N06GzZBX20j/iytQcPfPxbasDLjVw7+zVRk+8ixN36z
ZjkOu4P56KPZKUu6vVGtNIXm+mC7s927yLB3of/i15yO/FAQ14TRfFcG5qqF3TbGEShWPpZExBUD
dS7W2ULqjd0a6ll1q/nLQKnV+t22yl8dSoyIf7hNTgPauPzT6Z4V49rZn+jAwugtUCFS0LF1XqS8
DeR0G5bDWwXRqKnJTSZvKHtMZDHqcTg3IP7EOIv4xR/OjKdFC4ZV8hQjulDsldoqV72oN04oVjXx
8e5042LEGGzZ0tdCooCfik2vPA9VsrZIsnWivT4+lZiR9J5CNEN1ZdTcaA5LS2s37RXAyNtDP3Cw
xwS2dB+OOYQbQ/e3iWm/hhTD9lW6Hm2DWnEMbznGmwxBnp5YqMwQJljaPmIOMjBv+k1waPrrMETr
csL6Z5U7gYUAU+CSQMWbD74z+KSUHrIT2ZVtLNiRe+zzBWgZa1JgjrsEtYcJSpeF19p6V6Krann4
i5CvvUz6u15+2PDyWkWqa/dS5DMe0Hj4mMYCb32Zv2hFfC4jQmwb0Z610X4MZ5X8gmx2S2faK+m+
dIiYa6iFk1sNVCxmq7x9DkHIn2ljQaz5njC0qEH4iSiJ+3gPdsyzxelZ2Mk6KJCfJ1CZh648h/6V
ZSYsIIX3WXCzTa6qLl62ZvxhApwO10l5ZN6PKv/cm1BXIwEAajAgtvZb9g0gefb/XZugAzeH4aIi
SZ1R2jpTv2lZTqSM0oUu86NeTd5sZrspNPV7iqbQxIoWz2TUjkvZocDVtICzO9XWpTl96NJ+z/U3
Oz3PsnPTWkHgojdIsjInOEpzfEPBXiTOsvcRkfujCqpc3Kajws8etRo0nxXYC+K243eR35jwW7oD
k81YTuy6xG6IHCprYicuA3ujypVW004YoS7NjxTNrFq9dm2eZrLxDSn2SQa53Ep/NybiasThKjGF
FzgjRox1Ga81BWUp0vbO8PR6ncdHRfr3mCHa6GMY7Esw/TKDT6y+UPlsoZapeHp4r5mXWBHnBpy9
tsujMqquZchVYanWvT0mKKFCW6xY4ghwyoYVVsTXaMB1NZDQlsnYeLP9hLTZvqJFMx3+37iupIhK
tYT1RFYKxFmFFbjr+J7McTWHaI4wTI75s5RvKP9m8VFCFggkD703KswwHCjlk7TmB3amrcWtk2tw
I06gHntMUEr7Ps7J0U73UwXTERRelKdYK2xEQ9MmGad1KIOjgtagGuODGZc7PTDxyIzmqit13cP/
s0zNCtRJ3VU+qEFUhk91oi7J7+UjwHcSoRgumlWbDceg8d0AeqWYJ3T5c+wJaXtpMaChayrtrZwd
KwRaIeJVeW7s2u0cTtQNDQ4A11sdcdtAG4CFW81LA0DakxheOHg77VlOW8PnS3OxWTLs388h8S2o
1u8ZsMvgyu/DcC7ouWWzdViZfflQ5hZszHW2VmNx1zJJaBWggdGuB+lfeb5ylTg95atAJC/GxK2N
jqckLREmOiVSqbhUPE3I1o2Chg9Yy7Nd2gxk0QHyxrFXs7kHkVfB11TDsLNL657WqtJrzOLSNNcp
XAvhGZHYlyDEmnhsq4IROmARWBapLxZVhSWtWKmwrkKObnpLX2JbEfkpHjuM489Y2raOmq8DLdHX
szZ/jNb9wGxWzmdH+czGZ+hwVvSbI5RSHIJ5TTm7fhGvoGvTyUS3KXcVygfZbNRQe++bEpFxthsB
YvR8J/vPQMzIz6MPW0/BwhXuPodcsKe2iA4jIeA0ucn3cGZZ88W8N2DwZ2aJbjzhdwFFmZYTF/l0
Uniwe9XEiqAtom78hWWodT4j8a1Zm7lpzpl5gsmEJp7wGyvVMaxzT+DIj836kM7n2kjXlKUua7gj
kV3q/MWOn6aaexCvudynA1r2Grm4ONZkUyW1BKS88RWrwsY6FXnpTYUIP2sytKJCa2b7UCvfgsjc
FN+wVWODuYmUuqjEmy+XOIhCcumadkPPkJtF4RKKd6JqUMdxu0L8rFvSDfreK+ajYeX8wzByPoRI
xN2qVECLCFGxJObpZirvMv1OZ75R1+28IzMWYH8xk4Nkjxha56cb8RUsi3KLQzcClTS3AEaGsW77
U9W5GTBXcDWCZZUzZKPONr6qW6kUwIhMHhXUHegkUCqFd4jJF4l4l+zPsAnoq5Qe4rXGoascuxAp
Cr2xCWI8h6VcF3xHsAPRCUZTMbleUVZUfuZGTb4apuGubCA3DlG3b6aXyfBiy3T1ZN/Gl2Y8WAhG
9ehUqgo/zTB5KTNja0vJp/fhlOdayXeWDctbO6gysUYq74wdW9Zy4D6M2uBIyyYNvbmVu8Jx6NPD
uMWKW7Tw2qP5pBrfZpaj67J2UTA/xtWbo3UZvhWsDtWgebhTvUlvkT8kayVGICv3we0dde+s6Xzz
6KVAp7H+dYa/zNvyUe27uwg6prMJjq73Sh9gE1OWYR08BPHtVxFdTCfaVXzSuq+tYF1cUXfbVhyk
OpkkojLCxkFDTV6yUdvmiNmY4e5BBsUvjBoIACAEVvSXLWN96ycEJfcmopJpzr2pfzdNAVzUAQ8E
5ZpcLPDUms1/6Egqt13dmbaaOk1eNRhEcuZ3RZySzBIyheV9C7pi9cG48mVLSVnF2luN3XouACCS
GncnyFM3No9RXfC0N4FKNZxJxorR6vo5UDTr8Zbbp3oW+70X9Ga3dTSAg8ABSzAcdJtyRCaKBQpL
ijI9V/MJaWei/Urqwp0bkgrQw1dwzy82V/sYXCtIIBPjhFOv/Lh+M9pzbWGWmPCDDWP2lTeYnafG
Z0btUPZr1ZNNV2+ddYxfQ/sRCv2urrSdvGVBlNm5JLvIKmS0KfpLDXAMpzZrySIABJMQx7bGtYhl
ZjTNVWV9Um5EzlE8bv3hK8Ci7IQscKF/cXrGpFxO5SmvEanhr+/ZPCluNfH2DdrJv22PJVSIUF9S
zfxF9JFSdNssjV9EgB83z6Z7my6BK6jphtGzNcC8+vOQInzScDUsG561uruXxPUg24/Cj6nd6pGy
VPWltLst7Mq6JOipTLNrSF4Wc9OMVI1sQUZ0mhlQ903Ga5CcsswLkGejCo0m1A3TOSLVfMGcTX4A
0t9Qsc/ZPLti8N24WYZN86G35ZpnyeubcN+xOYlEcU3YRzuFuq78tQ4yFI5XY2Iws64S1NVr/Gl2
7SxlxCYdS8n67+z2g4tW1JathXWHYKfyr4NBm6Gs1uVtvAB1q8pXLL/dsJIRbjb6qSwwct4r1oNK
XyEikgUsNXlGhX1S0fDF7BdaQpizhf/Yr8eRUQLLG/7FMEq9Oc+5x+fmaA/KzRN5Ad0p4oeqWmG8
xYt/jiBDJ7a3R/Si5AeovOsx0PGNATKsguxBdkt/utfIZFG2PJZYWktnVSuvQ4uwJl51pjvWr+i+
A4px1fvG34XDw6Rte3+TBIo3Rmc/vkvRnjreqF/TajUNn3m2dPK3CFbeeo1MyKmnFhY1egk5K4Yn
NV3alFANBx2AU8mJp8nZZ+eG/T47jxmIudRuIs/oLrAZbE4Jh4bTXyzTy8ej3j/lxlX21kkJzNeS
uzOVR2ZgT+2PUJON2j1W4a5zngXDcgkOnvZ+sWwcyz/JbnD1hi8twuPR6ZjAWFYqqkmGzj45FWGH
DSr7IrWNvbiZaqtKEvkJLe7WZJxnWsMk2hwdE2nPHHNEzRkYYyZObY0aSxTTplMkTFTR7Hy74Fjo
Jn3dI8ByK2xXWvZcqR9pPK0rvCRTSb1tPc8E4PQR/5C5n4S/1eJ6W5fVJlVwS6XKWsMEIEmEye7C
Wx/MuAznz1C60o9PatE6QMzWrtRUNg8N9TSo5taB9G+A9crhJUxogM91BhgLbkNbC8e+9gVTPHLg
fW0yEE3Y8arsldy5u1BliS7wBMfhpbdzjt9pLcnIGbN1a52EftLFVgIJwUCq9l3Kqt5MB2lqC7Oq
6p1hh74Xh+YvuAkCR6C565AIKYjFkG+814yPQJebGI9XMsNoJyjwYTnCXvCIi4Wl48kiIEuN3zOJ
6jWEmpl0Yw18WxoMtXLe1SI5ZKK5RgaSXyV9VIJo76PNMJXgaDaRWMgSE1obbxwZbvQZQwQJa2Mx
eURt9BCA+YXsn4Won8oYP8OwLJQ7vyMyespMt7zZjxJY4kvHT7XncBU3p7KVcNBVlYW62xKC99ne
g25DzRcLn20x1EfMAlGTLbpK/aVU/osSQwvDTFkWaQeh+WlxWdfpUkOY7zTbMVpZEeNKOH0HcbzP
HRTsGBWYoMwCkG66KTvzded0SxsZW6jlS9+6hEF0aNHmmCooxW0+T3Hg5paz02pCnR50mxg5Gy1Q
ArALs9ZWXownnvJvE3dhozwFeu05MANtGiLYuAT8Rci6Y7Py5hluN58+KwcZiAIlQ+hLP2GIktmd
DWpYIzDtIiRFqAIXAj4wS/NlY1T3fpGfrDQ805u8HTN5LrtDPBCq1HVfCGliZSOVU5CYHpEbvzQ/
3PuZpbpJiDmBKR8a0lmAYR0SH41TPCIo/u84Ku0v8ffGH4F3SZDPme0M2G0Wqvs+P2N4XtwiEy/D
As/gD5GJf4mj/rNct0zi3lR1EwWfsQqVh7K9b/2nH97ALbXwX9K0/mzYrYxQnVKha3tVHcqbQFSv
D5MexkgRTdghbSqrly4ZsMaatclEH8K5fnWBhFYy5hD1wQ9/x18CbsUfUcdJq+d176DOmcfjLT43
xc8OBbiaPfRd+JT0ZZW6FI3DefrKIQZvUH94aftvH8HtT/ot5q9uhTVbNjfDaBCsS3aXFfgqhrxx
CZaHWvqaUM8Jd4O9NuvSfS+2g7a1urexJeig4QemVOvWwauIGyRqf1WpvowV55NbrAk3PL8Aczmf
prWowB6M5qKbk6tPTGoOb6q6D6fnnGO4eROVtonQf6gOJvM4sN7C4ZE7FPMTlkxX4jDzy5HqiW4T
m8ouNRrk9SS/zx0TLcZ5ftgCL362sIIHGknsmoSziif7Te2xVeabqqs3WtLu8lBBi2RQ0spU+Jmy
H+jVTuc/G1OcdwIW97+/0r+0ZRp/lqgOYdb0QViJfTg0CkrwtPUFiZa58hIVKo7yCOThc9BRixi9
zZpp6SpYq0kMj9GmGAxtY/yok/QG3qfl1iL1kYyevMn37YAst0r0+jLaTCx64TcPg2PFMPCDBobn
IMzCihRBCKYz/tJONv4PD/w/v8d/e17+CLTuyyQtslydaZcM705etvPPxTpavHtPzSZpF+oavYy6
eFZc/IIIgBe7YXHtPLkAcXeD9XfgfmCsOqgIvJc/fcx/e3T+yBoMpaI3ih2Iu0DvNwRvqQhXlOoX
ufm/altflI4Acw2W4JE3Zg+pLlLYKB6wXQmWDTIpoWTSlpFz18HB9czTm4oU//e4eY5YODJiWs1z
FZ4dLd3YyNe7gCj5CepsIJVVNfUj2t3z8KGWj6m5H7/N6fYCNilk8ybL72PxpBD9WC6R6AQnNSSK
66Z5OOqDxLX13CM6zK0dJl6jW6LhvNA/vbSvQO1z+DiZK5XMj4QM1IPClNZ5NnMttDrPyS54aTVk
7miccFwuZwMj+SofwPHXpC7e3zyigM/fg42ABz+lS12NehAf5OqV56F7E1w2XMj84rNkn8JizeUJ
InksCS9QdqhMazkuBpLZ+oVPwFUOqANUNjzZz3DSprgT3M0MwV2/gY/BxdcMW4swpC453qLHMvEw
khCMNk7/bEqebBZ7H40EZWozIpDh3TQQWYfdKsrmI75Lrs0w1BeqavH0Bue0DjA6GU+pbpyj+BAU
CH2cU4amkpSFGNyrWbbTttENxKlXqR87/4uGnnY8ibFamtX7nO/xSUG/P9UYyyzaSkpOHdKhsPpo
wHP6NeGc0KprbUQdceLyqpf9ue7ydz2xPYdFTmOOyXIWV8L3CLyY9onpuKxHUb0ciT9gg2YsXcj4
XffpRx/LVQhxTPN1GWwy/61RjznbAVhEaUgCecnz0oloQau1SVKOUnHkYp6hHAR64py/KhnWSGbR
Gs4x4Swlk6+g+U08TzgcsKHFzWM97bp8ryObqBFwIwysYrzsUcylYHbfkiQ6X8XDaQyuqX9bMxAH
7X8YM+zx3BmHLLsQbaMFW8ci9ydaMv8O9Ls3mOsS7H7BS6NHv2QYPiX5Jlddp3xM2kuZ657WB/cK
w2zW9/i46TfLpRt22GUaEa7HIlmg6C7RdXZZcf3v51n8JfT/n+P0t+uo0/Q4VslXO1idReaQzVxZ
rAqioxCDu1QcAzICRanlq4KCx5TFYYpIKphOgYhumBPcVBN95V12LdNpbSC7yiD4Qxq1JL1IAdqZ
uu42Qw0khdtmqEsACAKq7IiuZ+uHCt5/T5UW1h9TUavUeWBHEefct7FUjhYmjfKAIPyHVoHbwfa/
z2Bh3l72t0/IQPkWaEDWvHMdRcZ72vw0Df37OCf+THL3naaw0qZID6a+KI4sHex+pBB0jPLf04PB
smF6/nPwQ/PTXz4m84+ZRylIFowm3kfCWvNUPyj3sEO3zNTi//gCf0w2o6yH3CBz44D6aEard7Re
9Ac08fOb+UNG8l8GYGH+cR8mlaJJEfMSwdv4kX8k38Z3c1Hu2WhabS0/2oP20yvdYmX/7Vv/45rL
tNjWBUrzw/BNOxv3HFQi+uV73SAa3K134Vf3Q2Dw3+bt26/jt99XR6prSiOUfucngNyRwiXKuY0y
qCAs8L+fcvnvv2Hjn3T0314jV29DSqqMd9BEuJUIAqwJiEMaS1ytGcQL2Ri4lNMVapdDjoajTO6U
6MMnHV3xZ+Rko5f1xxmlsvKVVODgUbINGsinWlnJfBcmnLIa6HSJBr4Bdcx6z8wcTyDejW5ugypf
+1CQ7IHk/CWNvA/TD027hnHvgdu53Km1dmiIKxMNYG0SvXT5sUBCTp6Hk3JlaK81PZ3duHKUpzL8
0BL1Us9Qj3Hm9SEaQY00aCeGMlA6uvSeKuPS0/jdZkcEH2NJEcP4WkZEp9PJ0EHfTM5OcdAaMXHf
DfnHOD/qNbRRmB3rERMNmyhMbQxpFqWl7f73V/BPTdH//kFhBvz/v2bu4l46U4khgCwvTI7k/ir9
W9SAkqB177FBWOhFQtb9OdUuinHiJ7iuyB1GRTWE9QKJ5CjwrScg5ql/GCr7WzFwx2Ttzcr3VvLb
UQElQYF6yjrCC7YV4nX2IXYYnHlJh/zdql1cAJXNLswckmy1poHsPwzKrk0Pitz12c6xNMR5Dyl6
jRRpZdpcymkzxc25h05IHYjesmvXKbTfwgzDixk5H4VvuoX8bPy9j1hUxRyWtVcYxWXZjpdkHN6F
32+McXIF6StjSti8HhyN+XXMt6I92PP8w7Cs/W2z+uMeUFsgF9NqIJHadagQYYjr+pdiBI9GgFVp
52ckChN30P+wcfz7eWrot//892cqz4cJ8Yy6b4PSutp10pxgIjGMZEXhkLOf54TEpLaHvC4hIE/a
5vm/f0p/i2DX/0iKV5VZ5WiaxF5paljc2c9XyWRdlY7BMEcVmNtjgFXyZKotGOhXVqnLXmnQ8w7A
Jh0odwF46qiR/Ol4+dsQ8cexPBqOr+qJU5AwNcCFIdxx1Tf/jVjrGK6BrBUpsBjKjSlApzy0lyWC
8C/zWl6i/m14VNgFIA3fhyPfHqlA63mvoIniiUfAzkRBtwlpPO9WTbbHxo7fAEVJsdUXznP7naR3
qNh5u18pDfCgN9xozzVdIYwCH8yOCrKOaWF9oVtSmmWya0gqwEJN6d0aqXqbk8S2qF5xTtfqIjsT
himNZdJcSEOZwwAh4h7MPv+hsOCfoqh/OQP0Py4VfdKqYiY96o5U+JXYJDt4kDukm4uQumpl8SDp
GjNca0dpqxuuHFSXC4Wys3Jl0ftksdclnr9gstwA5N3+V17m4rL0yGNxDaCgN7HERbdOXeyMJ3wT
x3TNsHtHvDJq3DXs4zZdd5tuHy7lCu/WD8/dX0fIPy4wSwZ+bRW8K2qbXTz+a32tXvC+EjBNvfjg
kdO0tLZ8zItxYXiEo7pfL4+Bl6yYQ/bYyqsfLlLtNsn828d7u8t/eyKjuUtGjm+dhjhoTg+7inv7
iKwF8lyXJIFFtAoff3gG/30+MPQ/jvMaBCBJbq/lH5RrvqUH4Tx9kOjt5sv/IxCn/3GeOS3Kk1qf
7DvfQZVeJUepI//Lx0T/4Zv7yyr/T9T+b59Xq/aVHJPBvtOUm9eyo1qnigsC2ZWVk1Y/dsz85XT4
p93nt5fJhVOT7z4DYkCvlkPnGdMj1w86B3s1WNQkNHvJWO38NO385WD+5+fx2+t1xdBXforKvu/I
rCcKU6l2GUgvKXaktQxeqVNxkv/wQ/jL9PbPGf3biwmoXCNNoejAhtaz+iYwlls/fXR/Gdu0P87V
wLDKKTEE7Tz/Q915LcetZOn6VSb2PfbAJIDME9N9QVYVvRFlSOkGIVEUvE/Ypz8fuHdPi5Cq6szc
nYhu7ZAhTCLtWv/6/tB/19fUAEJjPNyB94WWrNVc5Pu5LL2oIwTalCCS0oYUfhopT59SsAFXe/Rm
d2v61OdWyHnurJHUcuxCtcItINrmbsTmEQNZqNoOkIKu1kQuShWejLPZIUi2oZBMqC8xx4HFbhrx
ldfa5kUmI/OqA1GxGTX1Mj2l49CtCvlZ2EAhsfYNULXFs/KvZW4BFA0CmFuZqb53UG1Ps2qkViAT
JaAE2HeHW2LPvgGZ4Ntpo/CGwO2Eld9M7xLUkBgBvOTVziaLsMj6T5Fekbk+fK/f9xaMg97eyg+i
qisMblUmkXUhi2aHdtfZjIuU9fAd9o3p1WRM8riZkWdik9FCEAJNzox4CoThxHaPrGJ7DmHCWrVX
3LgedUncInLS+KxBYAjMPHK3vY9ez7V8czuMfntj91VwF0dNd5nlFObBpU2oCKvmTcI0feTo//v2
FK+f9KfRF0052XrfG+mFNdvU+FKiA5vi+sjn2teYqxnY8BwvMcdwujbqG0wg7HEnFcCbY+4iv1+u
zNUGsu0DUY4OfgZx1hBoB2Hb3vS2uf1fdQRzvUnUcZ7VSHmvPQn4RpjqSwvV1W6Hb1mfHBs6e6Z2
cxVToEI2mu3Z5CYT+/4uQeiel/1lkgsCRNGVVPPd7Ez+CaD2jS3Q0Bx+tz3zorl8r58+ew0Qp64D
e6Rg72OXfy6TIxGMpW1+s4EwV/Ot9EkYNzXXDa3LtFjIfwjJLQpDo603b/53z76ad71Yd3VRLs9u
kE6Xuzgtjgz9fa2yGvoN+Ay/ybnygnbT6fvBPGKAtWcYmKsB32F5mgeGxYWzDVTkydoghgb0d7hB
9oxhczUnNu0QhobN1V0/OsGhI7Bh2R+J3e37oKsBjI5oDJPlyRVlqSbFTUshffEgxSk6z8OP//vG
cdRqFEd5EM59hvpG2NSmO2S6PegQzxy0D1//97sZR63GcVwMcwilt7zxULOH5hycWL5vX4geAiD2
fZKOytyrMgQApQ2q9PBdf7+VRjTxdoRFGdqwWRTlTRd338rUcYnTO/lZmkGAKNOOsgywv4dvtceg
01Gr0ex1XUlx0JzcUCqU3pof55zq6VPj3fjROTkWxN33lVYju4pjWWGUmtxop+TIUdQxmNtafkt8
5KoVBf7HTIJ/3+MctRre2RgrywlaSLHo7ikFyuJP/nhlTNTNtU99VB0JPvx+rDtqNdbr3MiEQJJ6
05sy/ljz4a8CVQbnhz/J74eko1YDPgqTUIVVk9yIcNfHH5L+zqyOjMh9l16NdpLd2ghEltwYYERz
fwTpu62bIyvqvrGyGu6Dz/7U6mmV/BMg94KiL2BsFtTD0xmW7LF5ds9d5GrEu07SoyBd2p6kW3/W
fCcjk2AoEZyMcEBeDn+CfaNCrsb9JC3dTxl3ScBwNZukx7UBwMMJxXqdcRlQ3VAfmcH2vc9qrKex
TnFO5k5ojxHvE0elwFe2W7D0DS4SR15oz4eXq1GuMMYN0hL05KQe++xzlrUQOp4PN9a+ay9//tN+
QOeuCsY4z6Er3PcU5ILujnR8pHn2jOjXmPpPF6dGrHVslO834gaOfEcNHAHwe7PeivLIDLhnMMvV
YBa66/u+4A6d/gQqjRLCI4++r11W42EqKllFg0FVxTwC/31uKSrVR2agPb3GX42CwmiGBElOepPY
GyAZJtgKeHNLLcOmBsJ3zAN4T9v4q2EgsmoqpD+nNyVQN8O+c7KLw31mz4rgr3o92jPReHGXUoiY
010IPPqCpAAKU7ewPx2+x56jkuOvOr1jEcGRSZzeDGECa9wr+unOMooOcTDTkRURnZzDhfOsymSL
VG/YqrlwztmxfEu1NM6tsB+OzI37GnI1RpQbRF3hVdlNO94Z4hoTpCOdbN/52V/u+NMAaaMpk3WW
ZzcVnAlF3oDSAarrT7rn4KmlyBbnsmPyk30vsRop1Wx1kczr7CZBlV77n3R7ZAbZ1xvst+/QWcU8
R55Kb+RsnAkYMg2x8hgXAP/Ymrr0q1/PFs6rHuynVuoy0RhVwR06A0sBDZzlPjB+6AYcq5NsDve3
fW+xHu9hjCTJJROeUJ/difdpgIAB7UU5H/Nt3/MBXiPbP71F6pWTZ40R6SI7/5S1Gomx8fnww+9p
IG810qPEMVQzp9nN/Nx/sL5VP4In6mUPX3vfY68Gu3Z0n1EEnt3oyXOBxNmPjTCOxCD2PfdqjGsY
Mn/JDzrkB3hGfvJ20bvDj73v0qsxO5roFOskZGTheUHaEkWkLUDZzImHJxx45CBT/8sWWlrupw/r
V7nXhZoWojwHR68OosThd9izfHqrIVvUmLWByaPHaOQ9V8XOvFfFVfX12Dq07/qrkau61i1kSJ/H
9NP6QI5+ceFuKEk+Id15+BVeY6K/GbveatPaV2UcmYvCpHNP8tv2a3VvPLBgOF+c0/CzPD8NtmiI
D99rT091V82VGKZnysBMb4wCkZq/VY5x5Mr73sJdtVQ0BPaULUtpZEDAKUOc2lqXUx1kOVSQrUnt
dow3RZET+B2ondsY2q+20mu7W92W4qzMdHnJRBlsD7/qni/nrlpVeG2pncpKb2p8ZNGnPYUf3UU8
dkKdweE77NtEu6sJsTUHKtcxM7wpnqn1Rm2YyZPs0X723wVPHAkO32XPJ1v7g6u69E0sFbIbPyLM
ShS7bJojL7Dv0us5sTIHNO88v0mQPfexNE2CI0+9Z28oVlOimTtTQ/0P42ammxUGlf1OX42QIod6
c7hh9t1iNTOWpg8eYu7Tmx6aF3XyID08IvrHzmH7Lr/8+U9TVt4VE3667DvynPTY1RSfDdGRoMue
iVcs3+PnS5uOxlKSSw/vQHZjqNNsxq/5+8PNsm/DJFZjfKxj15ADUhs8G8cP/T2al8UN+k5/ae/6
L+23I7dZOvlvZi2xGu9ZHYO/SHkJ/N3wjpkW74gTMGbWWUwyDNNm50gv3TOQxWogj3Ggghjd6g3a
AxhcrgY2eDYEJ/FzdWwB3zeS16UPi3m1gHbH7iDC3hbDFSp+mOq3frNDbg3jXx5LH+4Zc+v6h7rL
W2yXabZaQ5gyzjsm/cNfZE+HXVc/JKY1zkFNwL83QLlhq2x8LgFlHb74vsdejWdnMLpZUQF9rSG/
mayAgfXweuX/fB7/T/hS3v/VZdp//he/fy7BqsVhpFe//eeHMud//7X8zH//m7c/8c+b+Lkp2/KH
Xv+rNz/Ehf++8ear/vrmN1TPxnp6170008NL22X69QY84vIv/1//8j9eXq/yYape/vHHc9kVlKc9
vIRxWfzx919dfP/HH9Qj/9S6y/X//svbrzk/9wGDMypM41Z//fXHXr62+h9/eN6fnlSeLT3TMn10
AJyDh5flb1z7T+GavuUr26NexlEMi6JsdPSPP4T9p6+U5/loPonoiuUp2rJb/spx/7RsZUqFuFF4
iIL++Nfbv/lA//5g/4G49r6MC93yMG9GPld3fOkI5VgCLBlxx9Xy0QehU2QuvAu7atrdICBURpay
FvS8ezbUUXckQfC27/11P+mavJlnwbdYb+Ftr1WFgnK6zdOaGBIGY/NGGmFwTLCwmgX+vpG0pDId
4JP+OlFjJ7UsDWlLUsMjkKak7trsrBYxhnYhpEViZgaqbg/qYQmeyAusyyxVTkXxATm3IwPu7Wjm
WYTlkc6meYV0aepVIESIWNrCxWoT++L0XNZW+MFLJD6T08zE/lP3+/sD//xB386wr/eSfEifwlqf
4qh1NGQEd1EDO1PbbhwNpvPavNcuQFzdq/zR0k10VURzfG/Y/bGD8SqE8det6bEmb+hA7RKr1TYx
o9S1vF7BTLOGa6pHo3eskc2NN5SsJTBzSQhJywP3HvTtXUQ7n2WUcH5oRxeZpll5AZz4Mv94uEFe
k83/Xtz+fixpUjDlOJZpr2UMVlUkvSFctXXLutrJNPLPC2eienSyQZCAeKHuCFMjpwGWYUD3hpVg
FFeYZXmbSQR4KR1+nl9GnLAkJARBO0lFX1gt7QVesIOrl/r9eWIbm6S1hwY2adDzDvkwXJRhOGdH
7vnLqFvuyVjHeIsBb8rVl9F5Pnn2jENVOWI0nGUICrwCktXhN/ul63nSMf1lqjN926cPrrZEqmyl
EePE7UdV49x2Vq8jcGZpV1AGa+TPo5Gn6qK3C786L9McI83D92fPvJrNmFQUxAa6nxKO76zVMIlB
3XiDjeiuGk3PwV8vhd194vi2aePX0HZfe1uaX8YZpUONm8dHkZpWc60mVWMg0VblVyST2UsWLhU2
WZS7mBuZcTfvcOSy4DfFLcihwCNyQxGSEdl3he1ld0MCAwOyp5g+ZGFu1h8nqb13Nth7XDxFaP8Q
hRr1ndHmnUlRLHKOjwm16xVGemNNkFgW3eTCipgajji+zihTMqK0bYBx2JKS5ronRCYay65OwXGr
65hwpN4aXQqHznNngF22xjwiSeOYJp6g8teei11SYZvOcFbabQRtzShrqONt7XreXU3I9JNT+jGY
v3Gp1B3bvFbfchiKsHDxuMG887SpDB95alRgiFeaKQUubQsgcVNZNhxJ6vcs8YNDqJje9w3YifPZ
bLP2Pqqt+Uc+VXYJ2yOPnmszHI2dE7nCxCMsI7Uqhxh9NU522jphVJLiGSZtfxmEz+6zCKL5S2zr
1qAyqcOPi4kEdXkzVPpzKpTSzBo5R6hxNJPPw2yMYlMKc6H52r6DdMtaCpZtyI8S0zOOqydDVYca
Sy8mw5O8dmJ1ZcZOo7FHUQmiP0MBcklmG8zPbJit2LRgVvMzL+iFcV65tgE13O6mG+0PAve/Fmv3
KqqoZ6PsxaVQPKiy88x3PHaBEKhQYLcawrvj1BhHYgQASn8qW8KEQen1P5pSRWADmBa9SzN3y9FH
GZMBKvLTxvlsO9gb8dbeEN1HrlliSpo1OT5FVpCgUYv6yPw2q0ZxSB2asng/VXFgXbl+a6mb0rdV
7J/xecYEBCDlsY8drTeeha7OqN80h1bCSy2ZG/CRj2uiK/OA+4AF6o1JiDyOI9xqS7CuF8ySuR5O
6zGg12mhORDIxKfSqHQH8kldKgLMFI04vUyzEUoO7MyFOcBqjxeGoahHGdsekYcv7YoXnycF9FBR
QrQt20pHZ7ObeYg+2wzH03Z0sPoFrQ0jpRFJ/MHyl9qoaSqHTaeEm25q1wlBj8bKA58rveQsqEec
aMBva0r9KFVocBoa02xj6ay+BdRFIi8uou6CqdTgXYSqgaHUmdBgnubsa+y03nSGq3ST7OYRzBpl
BRHyM9tKsJT2YEKeeKaeXhJ++ZoGDvW2bBEs+4nu6unrKSoK60pjfliil1eYVsyDP2e4mmZt/yV2
CpsO3vtD+G0sQhzV3WQMcNC2QIWd9djGf1a+lWZbdkGjcabGOUoIC1UenoqiaqnPDktcHmZnMEek
x9BGlnkMpwfqrQMswxxn3pj5QNJt9MPRPqcWFXCfm2ESmfoFtsZJpysP+v2Cly5qH5OilgIKBL8d
ldLbLKBlT4sUWBOkDoDnXi9j/6TOBqyxwGtglZXFpnyawzi+zeyO6oqqik3AEXCL+g342YCCAcCM
37NA2BdDTG6H5UtY1+UcNV+iJHWcs2yWmL64jjZ+GGUfUvzbTPiz1GGi9ElrNCEArtCijnJInP46
S9kfUF7i1+b5XGMqu4nz0PUS0uKhS4n3FMMjO+WjQaO03Tp9X3ih8bXNPXkH6BUzFGO2wBqnZWmD
Fo9VojdNKeJP0poxDA9suUxkQVqV7zPwUIiJoyAAMjZLDZ3QspIJ745MU9MA1frDjGGEe23PzmIp
oY0+2MBxoZKniitqBJ2gqrJdi3ZxPJNFr7rrXrhyPDNw9u1OVAorYdsWWfZY9Jk9bfKp6Tl5hIN/
lk2O8cK0rMCkB6GB4DGyne8qZXt8ylaZwIcVa5xKQ9PpsSxVNYC4QjjFlmnY0ldxAaXzvBlniPjo
LVrnYvbzqLykaKBxyXfZTDcn/hyJ9Gww3ManNrXAKsXubMPG3akqZgw+Sie6diq8uKHcFNXD7FCy
vPAS/HeNpyh/KcBsdddeW3s3lRwkDAURIC1v+OU9SIkOPyDQ9BpCZ5H8MNyK8lxohlij+JUrrzjd
N/LGjIU/G/Cp6sYCmtBnuroacbrGKi4ee2gzFSS/XFcIGdt+AsRqzmj4u6yDihUz+yH7zgJImYmE
KtkPVezgEUMd5EniFbxiGiTqophNKCkaddR1iXkBEIW2jE2ccaN2uvP9qjKvpqB240dtZE15XQtU
ELflnEawCTNlNJsBGcwMOwCD+sK+o95pWGzRmScpfomtPMUb3hkUTl6NTnpsVJwIvpzORQNiIhgp
Dqc1w8SX1LLqznpipdA9TgjK966I6VUIUzIz0+NlM8RR9+S4tkuJfdo7mojKaMuzNLXyC8CjDeYs
Q62n58lv/eLO8kJqEHRlUOUg/LocqIrsChMYmlXF3V2VZGawGei2j03FundaD04B9d+PMzxzxmR4
3zRzOH3UkVuMN31aB8Z9YcftvQ/FierU2qIWs8wN98ZoggzDYCLVuCVHeRy+V4YRAoOe8/q6KT0c
uu2xoWBo7qssuaQoKGyfA3uo8VfOxqh9aioKSGA1imK492rR3gc+dvefOysOHmNhZMl5Bim23QTk
MF3qtjwKZ52IIf9YgsMAVJOaYbyT4OLYGsbeg7ZG2nnsACDvzNQKoYTh/Xc3NQrXlXauQqavSoXk
NmoNhdlqpuwpqgK8Y1yrZU4JggD6oostBihw9kQULXsywDl6NtHnlr2CZDb5lXoWcdJ/HNO+8Lat
oeQ9I9/+BmslwsDIaCMcmb3pO2XH8ztVJVhVGYHTvE/qCN3GHM/1bRJ4fnUVjsmYvYi+DB+08uYQ
54+M8vOhW8wTzJ4Fidx8ZHwDWcGer0v9jF0Ib259HgrtIfyOc928b93IvEk8ScmTNgQ5D6uxGw2g
S0PKi+wMh9HMSQM2FGaUv4vNfoEpuD5n8yj0H0148AZoRomDne+kLlbjQrmUx0izqS/cibV9208+
1IokVwAsm5i5AIl7gyAbGQTeH35o4qSLP40hNz1T3YCtKdMMTuMYB+N1E8TZeZrALN6ERCLwurPR
TzDXO9GnLC34uoiYhg9G52CXRp1a+sOSoYWR0ZQDUOjl/JR0HjRilyUP7ICOEJ3xhXig0EzMj17s
N1/LcnJgAWjbegL3jEWwH83RN45qlb4JZ3ZnPS5Og9+8U24Jj6ovghSDt3r09CP9oZXfU4EU87Np
1nZ3wd4RVMe2CfqQjWoC1SnZ5K1I3AtvDNSAkYCv3Ok8ztyo/MrWqLwtEpJ9lCw6sCtzkTnqPTw5
L7pycLewYA9MyqTYOi+C4GyWyHCZ0DLbbdC2s89WrJFFaL64diUzyFF+QFPrzLQxK0XvHnX98MWY
05hy+qHrPhpxPeS3iu0qwFa7gZKfO9jtRdMIVrgxpvQjXqmjAybCwQPFmUQmT132r+XWI4QRbX0r
8yiZmzR2KaYFX8sLgLfvXLjCNf88r6ifNMQI17lqghfTJR2IyWarricaUMH8G83upHF9EENmEeTn
k5sm6RlQG7h2XZ472PvErr+ZG+F8CZvW+MxiIzR4zSCDExVxDDlNq7j/4oukp2zLXRDSso3VtFTl
Q+LKw5HVxBFFBDgg8xu9872pjTZFmYBArCVebmFtIK4MywWVrOBDvCs0Cq+zKUsoKy2dqcfxJ8hY
lVOsOC2AAEqHm8qs/WeTfgJZuGKUg4rV5NRslY0sUOGM2ZHNavbdjUt1LQJfBadF4zqYipVzx76y
im3gTlXrv4Nxn1bnk9ISYpxv6UdnCn1/Vw4LUthNY987dXJ6UznE/bwNu9J60WVBbr8sTBxXSlzM
k3MbZP+EdlPP5qU2DPGZaJ8jzgPG8W2kI/+Haye8AfDdCTZgoqz7zq0WWlsa0z9mUXnXnazShZca
JtHFhNLjh9Uurngthr/cNqxVfOaI0X7Uyh8HfGyMDrOSaTEBmPPYv55LC4dMfHlysOnK6TjFD9bg
3cQ6Ar2eaznyAVLR2pBizJZSUMn00G97UVecmfTcY6EyRItjm0kxxqhsmJQzClEBvtU38OXg5meW
bxnxzgYZamxjDsbmSYhH8iOhkEhujdHlEJuVIT2qbuJebALi01+dxFqI3jO0hjNddP3nPknx+S2G
fv5WjEmvNnRVmKvTlICZqFt7lgt+LXLOJm0SAXSaomvP7cKus++564XFs5nJMbvw3MZ0zyOgQMZ5
lHg2xsQhu+td4cLmvmN+8vpTlz8Ao6rT/u8SjP9RNHtvqPpNePuueine6+blRd98rf4/CGpbDlGn
//xX2PiXoPZV3MTfvur45zj464/8FdDG7cL801LEF7EgUpIgKnHrvyLalqf+dJGSurbNrwQhCXX+
K6L9p6cUP0n0CTq+TUDqvyPahmX9KYS3/LGvfGhprvc/iWmvIn7cgkg7YS4CbJb0iLXZbwNRbpwK
0wl1fz+JAVOMEkPytJ++M80N3+sa10wLz6cNhzKT+Qb7s8RqsW3vPHFl1521/anpfhOQfa3z+3f8
cXkaz5HCw91BeLTiWh1ojTEbpGBOYTuy024M59Iy8+zT6EaQEo2iOc+thU3C7hPe4Ky3VYSbbGyp
c2MuvjjJ4J3oVmJjl8sWVmHW4Osr6gsP2PGNHoPxmsPI0xiztz383Ksayb+emxwDZiS+tEy1JimM
SaA7TvrJvVm1F1lhYoygk9OMKWtjKpG+K5s+vJCcpS613av7QlrhLrDT7Gyo3OEKaEHz3OV9+6nK
glvI5bllvRx+QnsJW65a1jVdV1qO7VqK+ui337kvUTiPKU+YW5n5wEm6/xEHGCVFDbYYipzAlSkp
FmO2w7y3a41NPWOq5lnwnSWu8rAu6zuRiwHHuRJsJK5qZ6kCojcYkPkbMy92Y9xn56UM4WDoLrxW
WJngaiLZzowqOBK+fFVX/Pw6WB1ZPuJ2YtS2u0Qy375O3CWUiBtVc5c6HgTf3myYmafOFbDO82AT
xtFI9Ww0P7SuQeyn1+a32oBKGLdWBQS6JyR0osPsDDoVPu5Gq29xm8BvIijBddVzZTzj8SiBwnqw
twewiszmxf2MJuGlmFp0Mcj//A+V+56zLJj8Fl/TGiMUEHkU+9Xo0Dj0zU7KYpyVV+PkABOWlZM9
en6NjZoy+luHWNrjnIziAxwn/JxLx0iIwlZR8SUomectW7/wvWoLRp/psPuIpLr1aQ6w7jqunoQe
QSCFfUBFWGw1R/rL2yi465ObIOPk2b7J8EcQv5oWzNSt27CNy/ezhQtsMVveTstKHBEErGefX26z
CvALQptQcKLyvZ7ZsxhIYImKNDB0W7wRT4jU31RW9IUeGME+DvNPRWAWH1jNP+ST8XR4hDhv1Qm8
8pJvFIKsir9E5dd5d+EPY+JMHif+fAZO5Xgjp2H2ep4s5XVnWZQ++6o5w0YSxGs/WD8mBRIyZ8q6
SqFynhS+FJeiVh7L7NJmyUAgaPI1wF6N+sione+jrbwzWwznGHMwVhqvveIcbZ17gqNE6CwI14KQ
doYfyWNk9uNNOALNbSQ4Kz9KynO3atF7ZYP1wP/zExuO0ieStPL8cFOspBQ0hTRJpbI7JeTvWySi
3o6ucfIWN6sxeKg4d5TTfMOBatPCa5pNBYOEkvqqP0Xfxp69fF/nx6Q/K03Vcn++g0M0xpRCkiVb
TVaVHROlF6l4CGZRX7oBzKYC40wvW+rbMes5H8wgfh8bBRYisYcRY8oul0BasuHPm9OBwOF1mk7D
kUK2XwbF8li+admei2zMfy3Z/0nHEmvX7hwCsQ8lR3SP49itG0fi4nDjrybqv96dhdjhXiTU1ziK
KUo5pTuz8xDG0jnzOJiPXtlcdI0+MvjeJteWRnaBkCpBAopdibUuJLfNBE6Nk5YPc5KHp0ZJXIh9
agqguJjGTzlFdUdWybc5r+WGTNSmbQspPbXk8972qibCkhHfeP0QwkAjh3M3ttapzr3vfQwwLM43
SiJ9P9yav+nKnivl61bJNl1frTRrCTkbqdy+ehhVdjLMzfuIdObc4Ag0tt98+CJUR287rPyIbvyw
MVE7fP9f31mSMvNf1QeWjXDg7TtjeCnaSAzjA5zlcENAZXrHWZcTfK+Hu1bb33gk+1JIWHSHb7we
Q9IkZeWbNs3su3TWtT5RcEqoutRp7sRQwKmr8DM1rPIS/KKLzQeIYcypY7AyQVnu5jQPHkUU9jt3
SmtokxLInpGU90kA4fHIgy1L809LN1MLWSX6HrsQi6dco3vSHiE4M7F3x+kQ3Yrs3cu8HsC05W3w
fibh5QGzhLuZOrusUlf+4s8H+Oa7TAGT1H4Rn3dsWrDicCnFNv1hk3MOPiVbx/JQVfPuyOO+zZPi
IUtCiJ0oT+uYwnXWlUOGnSWWkc7GXYEzR0vgx4BUb7k3ypk2Nl6E2J7uBsOgXn8+8glXfUciWxE2
xp/kGU3Ld9eawgDmTdIMerpbwHBUEHrndsusnw1ocis46ZgczNCL6/H08CuvZqDX+zqehTLBd9gE
rGskrSyxpYiwsHaGON60bdnC82xTqhGkPtK6qzUXxIZig8FkYItXwcFqeHQI7LUfe+n9lJnGAiO/
LmbD2NKx1SlefwvAafx8+O1eE9v/7n+SI4ay2AkvkhpsmdW6QjbnyBVPQTM/mL6C4pxD3XbSlmi0
4VA+4GfYt4dkYy6cuvMvptZ7DkzQ96VfWJfm3IAIxW9pF+SJPDPMHI/ww4/3Or+vHo8dum2yzFiu
L9ZiSZfC/oL1a3rIC/2xXNzAwo4KXikndd312IbbIbx6szOjp4QChesgjNvbuMNCIo2z4crHx3g7
j9Cm4qHy0BtPMBdaS8KHLtros+jb9MKei1PqaKBrxl51m9vJfIMVHfScUTx1hJt3qdNh6dX2xyop
VpPSa9vbHgfbZX3jlzUcIm5RephhPz9kSeadKhIpV86AV2U1jzi11ZEwyF1a7WUiv3XYQIqIvKhS
Xf6OTvQRP78Wp7B87p4Pt/nbgcZTLedfRaxbkQGiW6y2G45b92kXTNZDolPnuys7TDzICZ7WeVuA
y8eGW+Zls7MCymQO3/ntjuKvOy/LorQV8S9UGG+XB9MfReliBPwQkxrYofzAtGZS1pGV/u2AXu6C
nkf6Hn2dUJe9fr9Ah8S+atk8MMVRYem4j3Vb4wRsecfU8G/H8193WhoTXQe7XX+NZHJQbDCtlM2D
q5PwyS0Blrpgy20rBrtGdiWOFAqXw234a6ciDMJGkWiJY7N3X5MfZF2NPatB95Bwlth5iE3ItgB3
tktDA6NFPhSRV/3UEZ7fmm2vIa3PnDA8kW8I4kFkL4ZkkyZ+e2ymebvSLa2xPNgyhh0T6eI6mjEP
Y+G0VdA92KZgAxLbFoIN0V0FePBclFMF4w0i8bKmkbI1q+KSpSUhdJDam4JgRcQpbJcJNzwDd2fj
V6S/laF8EQUuUbqY+iNz8avo983Mw+PatKESGH/xn9UwsAvlWoZTNQ+NPbi7ucYv5ATZQHiGrAbE
YVVfMkjzM4EVB4Hpbnzoe4llGK6n0RcvMgjH20DrLWuOrgOnDW85Zelvbq1zLG+xkMVbpXyxC2Co
YdM7p2kNj19VBAl6vFCImrvqOsKjbCuw97ltSvOLmab1JyYGymaJivm3Thax3M1Dc0vxhXrodSV3
pJzwfLHc9rKqRY3zb+Gdxl0eXRzpY7/5lEwPrFfL3EwXWw1UlDlOnmJ18kAW7IOaqA0PplpcDqXE
jQKDhLswI+6Kl/m9W87zY5BL9TmYekDOTb5j4tXb1EOVTloE6zOVTreTIaLLQrvqQYLgPTIk3m7t
Xzuep9j62RzgfdaSZUL46aCSdAVJysioHrJJ4Nc5ZRWeRzZIgzFzN3p25+3h5vl12LOjR0hGA7G7
d5zleX6+n84IRLtB9cBRw3zCQAcLPoIfTawIxUzau1AugLnD9/x1UuMoxlyNKlgRCF1rA3NfErBp
QkzJR8uDXxfbm0gLuIhiPEaX/01z+pZpsklRSyf4Jbpn9D2FL9xKQnk6MZIkvMWJCSVilBaXWRek
Rw4tv95PeeTBma6JJ3pEet82p597UcQ+pHyQrTI+DNWgsNeLJrynq35rGckx7MEv6x97chTUApmQ
JETtrbpL22pNfiIm8jE0+HxZGEzIOOoxn2i9E6SmVLFXeXnR4NF0ZP17jSO9mXOWSINA8/t6LOTE
8vZVRzjJVeLxqrEyhs/UcozfKquaP+nCxazQdc4I3Zq7NDbtW4NCj13qVu5FFlHaW1lQxcE7lxt8
1Lun1C4KTsrkvIQxjCdkhzwuuxnHL5T/tieBbJtzlCLIAUTXPHZZHz522AlnhUpOGc/xzql1EZ8Q
GRzOs0F3V+VcHtFz/9Jjl3f1Cfgvuw0Etqt3JeFIkrGnG4UR5fqyDuIdaGrJJjebjhwdfhmQq1st
X/ynARl0E4VlFhOArEyUP1n7hLYl5ugA5DGqn+xJW0f67GvwY/UlOalwvieUgGfsmiIkeispvUlm
D3RV83IU0gCqkKnyyStra0PSH/qkHxXbZrDv62bGlE055a2Zl9Fp0+Q4n+WStdCQs3khsHA18io7
Mwzd7FQyx7tqcLyHso2bq9oZcZ52Ax8IuX5ZjhZbr6fe6gT9DCYYGG8lV7WcN4jfykudF8dedKWW
58UkORdWAGY74ui/hjGMqSpLzDIfjLnfambDa2tCnNDPJp7EOfbzahTv8anRJXlwlcCE/XR45vtl
elgeQJAh4jFYjdYxhWzoic+nTfowGkFEJNrwxEs+iGHHhl1/nIY8PTt8w1UQ5a9XloJTH6fCpURg
dUwzC5JASRRlD05ce/+XvfNYstvosu679BxfJDwwBa6/5T1rgqiigbcJJBJ4+l5X6v8PkVKI0fOe
cCKKVXCZJ8/Ze23SBpOdzWnXbdmZ0X0Nh9RonZtGDcyhnRVVXe+sAG3171pjf6/0uHLcHEzSPLq0
VvjLQjUNoU+7JK0eBia9xGOE2b50/Ba+RpIAI5bfLXRxByvVwRbZfLLJaajKTvGYiHy7V8kQfGTF
7x7H3z9rJnkcYxlY0WVBO/7ztzZJq0HL7TYPZu4Gr77PtGSdvZzoWcO8//cH8ct87I8HQUeewyFn
ZnoovzYjwkDQz+LM8NBJi4l7kJUpRmbN3NmVqb1VSAJPBFk3OzPgC+tbkhBF6E+nZc6CU2MSuOk6
hk03oUHVQNYrmSFVm3DnLDpxzOyP/qXgiyfUR4cEBE72m037b+cdpow2e80fynebztzP98oxjaRz
MnqOTkC8fKObfEevM/jNWvSLu+KP20TOJmd7y7dYkn5l2LMauIE1KxJ2jfR7rvzDnAevbW8vsZu7
6QGJ5xi1WZ7c2+hNUC+R/Oe55vJc0uiJ0aYMv7nsf/qAsCa5vu8wZUCofbkvf12PV8Ziedi05BFw
7K7LKtyWi1Wc8s578mxzvW6WW1lI4+z365NVz9NB/e4w8nMfi9eSTwZbH3Uh/VcOgb8UFalhomwa
2/nepHewncYVcmgpftSuj7zOl8M+xa9AIq+atjXtrLpWv+me/1JCXwxMuA08Xl+b+a5t/3IP7AIJ
Jafw4aEblRd361whcy5emkJ8QD83YllklwjLnvasbarfFBq/vHh//vDQuTTweCvop/38ANAZuoXn
dfIh1fk3y1icKxri9dO/f55/GKD/sgfyzlH7Xu4xF+m7fI0//xQkGGolpG16oL0aIE9BfrEymY54
HO0QLUQ1UUl5SNistN2NeZZFTj7PWwP1+5PXreVD2Qbrh1e05U0TFHpvm2XytoRd+iWVIt87pp3t
EMtNO0w50y4YR3eXTda6IzizJlV00odx5kBSN+ltksz0Ticlzxpi9t43szflVfXe1n64FUs23BBb
LjlnIl1ZiiU8r6turzONe9xP/eJJaR8JFCr+XWbJC91LAS/K2nciAtvlrJZc7pXv9Ffp7t/vofVL
6cI9dASvPJYoXhj6CJfX6C+fSq3MEm2XvT6g8PmK9whZVWgIqJdh7kZtvVqXc31A2lxuzfskXbr3
NJNfyome8UAgyCeuqPFadUN3H2Rjsk2zTO6MLmsjVQTeuSNQCJp+O9+6GVKhULnNxrUSf46mdrGu
bZUQ8TekFRLrVfzm0v72DuJ8oZdLM8BC82H/+nbYteHXM8TWB84OCLwLbdw3eZbc/e9vIGMWj+Ed
81sOLb/cQA8ZeqiTwXyYKr1pNbmFi781aJZ72bBDsPeYBd4BO8g+Z9kr5wbjW3Nn1vsmfUlJimtq
wuyW6wBxIKr9bToeqmF8KvP5YkdBHkqUj82pwJ5fXHb83yyU//D06cyaJgWyyXKFEe3np0+obboi
rA0eJr+tN35bQsgLWkp7x0LjhBY75ykv2HxN1RLlbjEqjIa0aK+dXl4y4OnuqCXIYoJLyZEhe2/N
gq8K6fXendzw1DPSvld4PKLAENW3MhyyHbsQqEELnLGbuow6LWs+tEVY/Wbv/mOe9vPicKnXOENi
uMLhiBf1pxfbLJy5yjLTeCC+fCGGuR0ZD6d31ar03YqEmKjjLHzBc4H/gnBJxHeLezP3ao1bYgzS
3Ml3vRDk8fSrlSLtswF1ylF7mzIgzOjfX6Jfaho+Qg9BnutfJjU0D39lWftl68s5nKyH1oCSgq4v
JGNyJd7csIzfHFX+8UfRM8ToR2uYb+Pn25Iu81ql6DwerLrA5K76Cs+J9LaEIKuHf7+qX+vHPy+L
67I4XFM+i19KNe2O5ryOnf2A+GI6lE5KvMCSKtpG4sz5N8qGNgeqXKb7xSR+NFysQyiSfjNCqNtY
Jl+HKNr/XTX/x+9E0GtAZxadGOvCz9fv4Pf03XWwH/Js/kEtTXLRXnnJfWXP/m+e6i8Hhz9/FJsw
D5TGEGOtn39U6YrMd9EhPGizfjZCsURlkxP0aeDS8ttU/Qbh8w9vPCuQQ9P50qYhVOuX7TB1Wt74
tQkfoF22n55BjjTppOWmyeFtkttKjDE2AV+S2Nsc1iQwvgUuiugob4i4jzyOHHfdkm4d5FyvhvCT
45rn3dGkAcrorS2W33yhf9956H0wWaILehlU/9r/nJWu6SmuxeNqZ83GWK35q2129gGdkM3ADe30
0OTub6qiX0tDHgq7HIoxeq5U9cyKf34oChV9CGWxf5ST5R2LlvFTDVlstxD3fDug1XxtJm1/sCx3
m7INh9u1zrKtg/rtz8f1fxLO/6Jn+5eF4m8Szpf8+9h81H9VcP7xf/yp4ETOB3mAhgbVI9bzvyAJ
TGH9h2kGXy5PEAnFRXP3PwJOy/4PnE+MrhxYqWYY4v5/AWfwH9dj88dnz4yE3RnZ5/8Tl/6PQvJP
SsQ/Mwks8csL5AeIUXh76EOYLmWF6V7Kjr8UTD7dbplgBDp0VZZq4t9IV1yf286mT4h5yJ1vJ7Rr
w8vcIV25qXtCqxxssGWGXU3jRGWk6Y2pT9hv1mXhOXOn4VsXOGt9r1YihE/J0I3Lu4+o3LgJA5Jy
NlkyFC7mEysdGyKZL3s5TOqq/RR5QRhtv+S0YPGgiHTTuKIzL1FGut6KYk3SUxA03V2QqBpDlDRm
qhA5mJg2K/3ZI9d+dD0y0bCRKGP+MeXMVbaY82qyvH0rrW8peUWI+c9zksieuNQ3s+189dzZIHQx
m1EJk0vCtxqcLL8Cm4d5h0474vellk8CVn53HEIH6xR6gf6lR2nuHlo7X71DU6ukw9fFqPuYZV5L
irGas0cO0U1yVJgx8r0/W0F34myJtUlXY4AJP1GlU0WGxMa7TwjL1J+TmfrYQOp+xUWhQ+aIqwEv
YYtHk/Gmbkm1cxQJileGYQdq74+DaLcCybYbL40WVZykZWtG8yJW50FZXmduZTaTXdhY2Xp2wO5S
glXOUgFjFQZH2hbS0KbOhoyDezb2E5HQwMEPgLxILWzwppJrwmmAm6zw6UbdPGTZ1VjUPr5ncirS
uEVXXsZVuxgkPxUD3bRT7VUT2SmtP0/bNvBJuOnQ3RPKmCduHTuVYS5xUAM7igJR2iTCh2M7vhrt
2mGqSNb8qAtI1MR3Wh3Gz25syfm1F1N2ccIp6FsrTVHsTLNkQMBJalmxubXkhvdVOuvjyt9Jtq7O
lxrrXNDNsWpSh7i4MO3nmCSn7CNVCo1dyOzpQ2c1bf+1K93spdVDbuHw09lLvvR+gCsPk/hOeMla
n7PFHa44x5TuF0ke1ac5hkl5rO2UyrHN6iJ7d0Y8ZzHxYYRdTaYscvIek6ndDUiwHjOZTSDvwk43
33pKB/m9aFra4h1Go3VnGi1hr4zQhHMKeqLtY/baHqcMvOnIGhxRYMlwjHGLziT46tLdJxGxN7Xv
AkfEAkD6l3DmF2d2kuCMybeSR+Ye60diqxVvq9Vn5l7DMrPPdqOJnBwX1fa83U5uXhEJPi+3ahjY
0ZehH/q72nYzU+w8PM+LsXFVrih7q9Eqn7OwzpuNlTs4kzAemOvBtrApicjBD7m6kbfWTRhErZ8W
sD2yNvMupsBmWK5sORO/GHmKx0tAemYgaZVV3T75ywzRLZL8SqAA8mBEpIK1QtenZpjCU9kjj31K
mGPmY2TmKytBqVM5HWFZWObGroysi5v+UofN+ZC0ZxsGyGNZTJMVo0YiZbKmsTtsHT2Y1uOE5+ej
WatBbka54sayRzG5j303iuZlyTz7mjhEdz3Wq9HNR5Wv3SH0kx7H1yqnZD8Jo/Kw92LDgQCskNht
K3Nyh2+5qwmo8PSCUjfxZpz8Wnbo4pxhole+lmOdXOmhTolfdbyyPpEgjwuEJRf/cGG7tR/Dc3MH
LsdOxS4h8lvFNdkAxcUkspjbVWg63amohnBfrK3hPU29twzROqmx3hUjavVNUAv7aVUJJZDttLVz
suy6mjdp0C2Yl8XsEG7UFwPRsMFC1qCnLEGqq5W15QG7vv2973CORMvajudEiA5jX70CFs/zZJT7
EOFFt+MEahAiZdStg81mhPSE3GJcd6pawuzsIc8z6SWSiLk1zNX+yLyeR+QMjBCBmq3ctNYKu3eS
0jPycpu1+QiHZsEYjcm6uF/6FUVmucD4xdrjj89V118iRqE9mH5y7YYwPCRn1iwSM8jOoCCIurTC
5xqgYdQ6KSAWcn+jQeKpHtXDlHXHtJrTU2nkJ2/ug4gOpYxKokbpwxS7oW+25N++0NAyrgIjOeLz
ZKKjvG9muqS3ltvA5MpIdwtEZbz12i83RpEbLMRGvslKXE6uCwsaFO5LYRCwV6xes24TVFfcIaZ6
PwpokRs79d6ZprzZwXjwXb8mVBAZ42MxVbTe7Xk5GU5bbTFnR4xH7vOm+UJSxEeFwOXacMG1bVzD
/oZB0PtBg+164fifVt505UxjiC93wfff9yoyCHtNNA/Y0Plb2aNVpJtDpl3G9L/x3Ue/J3KX3uHe
UfZel0ESlaF87T11k/rTdpK2t/HxthluQg8oJHE7I00pnoJ0w0ZenuDN7CXFwQHDehLVjS0YY5JM
O9BI8dL5zsr9KhJiuoLNrGDMjs2PqW34C86wJ7vR22YQMt7b1sjJP3PmyOC1iFfw1vlifcVHeMYx
bt2pqZfmRuL4jwaKe3zgy5E5jourwN2uI74tc0oTZJ7SP/YJu0afybhy67MJ+WHjjhA1KLWbeJJN
e6Qqrs9pIIxukzQa9Jkp55rsbecswW6gDZolEVi9i62PdheD+ylWvbNhPMDUB9OH661qj4//ZLvz
Bieu3rBA0f6SxrX20c2phUByxU9LS+vcMhk91pNB16lA0qWGRGLYa7e6wDw4pciOpXTOi73ql642
xh09HiYcyyUBFwT7MUhqvSmouCJN6CzGt6H8kbhDvg1Y8Bljz1+c2W+v0kS5z+SUJsfO9L8uqrz4
YMERfPcULkdE5bp7Q3vdfPMaMD8xw2i15RjyGJrruFfCcGInV80rNzj/lPinNxBNdsJurAd3nvER
1DOlgj+ca6Mn+nk22JABy2JvX/qjht6h07E8Nel4hvLgRojcyqPoMpIQabp9JHO7+vwO5UVj3Qv7
e1OGbixasyE5va/Oq4O3kZFPcTYXB7dlIAkwCrJdi94rtg0/3w2rWWIVkN9LQXO/MntvxzIURjMO
x+uiSW4qlFV4HOdlh8VUR+jYrgU4j3zCoQy9wYp1YvpHp2dFi0gZ1/c9+CRexxy/OySm46K6i5sR
Z/8WX4TDM5mTWCbrx4hC4L1azFdDD320BhYbka+7Ps5L7ziK8CVQDrCg4pM5OG66xG82/aBvZSba
E0Olo84grHDKajdzSWqzm92CDek2aQ+HBE10+IyLOD/MqZAkKMMcmOw0ZPPzfqjKw25tZ/29Tr30
OFTY/HvNM6/ktLWd5YpPeWtfNHzB8AXXzxSJZXAII226rUttEKVkysTa0D+6wD2xFp7YnVG55u20
kc7FSeCeVgKo1Wonh7SFfJC0gD2S4ZQ6CvW5N7xjcXe+ZYvxMYtl3eswvw4q+xB6+bqhTb1tAea8
d5DEQPuIuPc8WB2WdqDSV+myM/yEDHZl9vyCpRUHWO1ZLzhok1q/A2Qv0Y2Qop2XJdIpKyTXz7av
G2AfcRmQllk1BLbX4mPsjSejTY2jPfUfU50Gb5ZTqbNTrHdlNdhXNNbu5ULioKA69cPGO8w+i6yF
5movMCzFXRguWzPtAnntAEy9mib/FqpKDgK9BowhvMm9bz2f+hP1MHtQJze+39d80lgkoW0+pa2w
+7gRMt1gGrpFT5juPQGjgF2g3Ix9cjC7blempGuOxrq81nZAmDgj6rpUw1M6pvY3kVTTpmROfpZ9
qJiRcZlfktE95KP8MlfyDHm3497n+iScxN4midJbelfie20hhIpDN5sPxqSTPGaWmr7KMnlmPyV2
2wFXsGKGpsr0NCVej5XdJqjGcMthE3ayamPbbd0Nm+SxlfUb61NwWrp6IhNM/2hdcTCnyaYH78nH
JTXsp8oszaOXK64+yC1v3U0i2BRa9s9t3/tAIIrg1i50eB3YWfgBwCC8Ze6Rk4PqGTIaIGqRYakM
4047yG6VkVQbJpx3gSkHVjVH3C9p++YUdRBxaVsaMenOCqj3LGkkhyWxiAsfgjMl3qfD0CeupEGn
LC3su2leb3sjeSoJQA+H6jFFAfQK+Gme9+E86K8sXze1MPqdV+CtXRIHHsvAunNNFVNFWhEjqQ3z
pcxT6htK5ycIWskP1oL5dp4r8X3p1KNCNzEvlr93U4ljKpicsNmpEttVYX5rlH3w7PHdr337SyBY
VUuHXqrlTuqqywRvVJP1/W1N14qKI1i2Za49mEjd9I7ri0ByUHcb7mZ2ZIicfh0XQ8RFszAzXOev
SerU5z7xLh1yasb3yaS4Fg4d9ZrKr8mCKS6b5gEP0X1hZAdOUlM0EjhDqrd9nE1Q000P38WXTw1o
MTtVt0WGSgC7s3zOTde6LU3f2LSp/VgPPguSVDEWnzbm4sTFbffEWJyqozODU5WJYiuLBp5DW2Kz
2mNByveikrtiKr5Q/AaU2la/93rYLGl/+dT1+DmW+ZNHmO9WjT4x2dTDgR9k3weF6zOXDdbpIc8e
FyZDc+Tnif6qF9ffZowqOd8nKIStOa8+S2l2b5jmOZXVgtiRev5Mp4KcUgvRS5z2otqrJAHm4l2o
cXAGuF/Qlm6ncWQvUckc5d7YXo9OUkajHL9oSqF97ttv89rs8slDGtL7YjM3ZgZmFZoRusmwLrtN
H1T+nrCWHUd7BJPVF+i3/PggUkmBrcK/yxs4hUlYvLmVui5tEbuMd4qhfvJGPZ2HeQmRwHG49Qkz
6RvVn5aRhb9aymYPt0ufclPDcuYk/Ujf3R4p19FNG1NKrJ4Xpi3RVTPntXLu5wj76VkwSIwgAqFV
r5rb1CWQzzOPbtW746bR8gjYot8mXvCpGlk/wpLi1y4dIBUjvi9MqDgsX4ei3PZh9pJZ4ofkfBvp
pDlSJokTekEoxSWUj7owm1jLpo59M9xrh9+smGvWaj/3Fexpvmcn4pS1XAMJPmphyy+11MnGmLuN
m4x3omVtx3VxcJZ+fjDgEDD+hg0fIUzM90YWECnbN+idx2z9gXTT3PH4TuRMeqg0Ya3k1kI+gI0d
3YPYciXduX5z6nEP/Iol1bJvF8841B720UqS68ZN3C1hAwbichIEHpdlMVMpfb0MOrvBYkTN15iH
dMD06KgvuFCGk10Vwo2qTp36fGg3Xeh1/sbUHjSAsqi/2iW6hiz7mguqN5WyL/l6IB/Zg/l5Tjoz
MsEERLAqkxiCFIUE7L6N8EkKLuXi3pZj330N0czg1sjnj9ao5RnjmYodnnXCwLO125j2GlJNT2VT
zHRtgjjJTsxOf7NksocqF1QedW1Y7mlvFUfsQ/OxcTKpdlj8tw52/ajtOPb32Vye+8lqv1pOe1V4
C0d71wYGl1sk+abjBrVBf1MzlIty3ZF1wyz3M1ko9lfe/becUjWNfdxuOm/VVW8u10MxVO8eyw5c
l+YmNRcyxBmJfp14bw+sQS8qrZC+OEuCakpMcWgQKj5IT79V9gJnXMM7CFz54noACpyFrK5iyGU8
orjb0AXc9+gK914m/HsLC2/kQTnbAE+or+gdEvo980dlVU0sfIKC7dF950N/q7r0R1e0XxK2PrjL
fa2fmqFkmRLOrgzEg593y4mjLSti+ukvlXWnsTVsR1EfmUdzMr2k5xmYkobkR17PRxyzHcSttFpv
ZyKfrwblp1ejLph3IXJZo7G2bMZynvNEJy/coO65cgon20mjmGLD7ftT7wxrVHnd8xCk7R68Tbgh
Oyp9BPcjOKHaJTkak2O5kbISgxGbAVtNZK30mUe0UHBq10rP82ihAEHg9WoPyrpr6XJsoSBdmTSI
rtCNy5NbJuV2oSNCgHfV7qCWDTcMlqybxRkA/zSYVxcnZY0joUoPi3+CnvF9ElWxm3pOaJYqIXnC
WU6T5b4KZu8R3HOwQXi5IbDkeoDmxSOG3wAlJXSquKAxjcO4MBiL+AsluFQSJHGXps5Rj83wkMG+
frAyP3EgA9mDG5VLZ+8ubuJdtyC1IADd0+NB1hl5wUt+cLpihLtv0X1k77TaYxPk8lqX2EPidGiN
nZMGG8MxlmJXpEnwXiZtf0h9lzq8g0EFmEfEflC8Lt78FfqneGqcuUTZv2piRWuoBluvLosb11rf
s9J4aMrFeatLMv8oEJ89qze2LofQu3RMOC1BeUq8qUaTrBwk4O9jCo5rwhcbWaXXRzYyTuVPR2ce
KLr5NIDguvPWovhMYkahXALj4iic+h82BcStUZbTDTWtc2c02fAUdPX3fHVyWmO+JgIboMuxz3HD
teR6NMgiHU40q3cMpDU9tOPcxeAxAlo+4Fq60P0xttWhkBmHGt18esp5IFemumEkc9MOmT5ySEsh
lrgscrp1v6fOvB5kWpXRHIpzDg6LHjMettUwKXKbY8DT7Nsm3UIfLp4mv2iGqFkMRC/K909jU7oo
X0Kd3/newEZp98I42HJp3MhFs/rN92RixRx+PCBJtA08i1fy6E9Fea8CDWCnlgXIndwMNV5po5ij
dWnrO+LBRIckvrF+5Mtkf2GzqOyNY/XkygS1OroNqQVs0sFu9dsKdJSZv9cob7fYaTUZeFa+QS6F
K3QJUo/Pyq7S9jC0JktJn/AtRKXkKBJbLkcIu8uqTdMVpo5rd+oCts65u9cOAeJZQwe1bEda4gJx
oByrztgOOmdjKruayjQpLEb9JpFHDrCEGwz7jPdLf6ndrdlP3hMuJRSkmbf07abNczVHqnQ1HEA5
gomppiK9UyMAhaDqz7ltfA1q7UIEcEojVoPBK01FZdzZSjswDzptP6Z1Kl7AXE7fUbTmKrISOfCF
ZKpSUSvd4c3qBLoDtwLNBcOPgWSbmbylLHrFU9m63rnkAEH5IdZ7DD75GoX4l/ooBbL04CdW8uaJ
5cawHAiOXt7tCCCaNsxV2JPasAgeQCM1cNZZY7cNHbc2krOs1EZamTiS6EspKXx5AwAajY7o3qCx
LvkmsQQdsLxKy2ZD7578hUUXD2Uy0ctSuDTACp0da9DvHDfCQ9uL+oakopuA3WMbqs46Dy1voijF
U90H12OVn41i2PMm1rDZ+wfHT+SWLzw5NI3jPK9Ls/BHPR4MUvfKpnA2kLIgxtJNTr3J+FaI9rVw
Jbhgg+Yr9fPXS6mkV8VkAbxcr4ch8i2Z05opUxOwyLitYSNacbpoJ9tmHH0OABzKPmpEd7A04cAW
XRryrrDc97ZVHEvbShEewW/aNmF4NGaDuiJIg/A1D0PgS+mp74b+MHr2zBdBomZWWYANJzqCsPLs
vQEZLqTF5eiSysBUuzpQLajU8mat5RY+1clqbAV108tiZPAqckbqzyJcrr2E+UfSPeIMtC9dy2bn
Bd1ALG7/mGnx5kh6pMqkuK+ZZfFFOfl9Ws9PfVEOD45p5V8yP6eN4a0V/G7yZsKuTLjLTZLeIT0J
TVQVzfCUjKsPVWsN6yzuiwAWalesxoOjXFiW1ZwdbRyg985Qas4Dlad4v7oFQJlbemj1shOZEOXR
99hZB1dARZvlEkT+MPmHPuhkgo6hopsMJHT+VgovoxCHOLsAhaXlEznhQm5WZTZoSc1O2f6W9Ueq
CB5a8H5x270axShhvOZLcI205jJISj15ZQyMNqNZuPmOlh8/xB/CHZOuQsSYzoHkgjiFbMzIfAOC
Y+ZIbzVnYgoben+exTW4tHibLa+Hzzo2NhffMQFdCYClZt8F/njTm4H5Ps0NWQua8dhLZjsWEvYx
v7YUW+lG0H49yBGBEoBDs9iaYZc/o4Ctg7iQWny4cv46YdRAwjSwwdFWMzgKopIbPwGZsvOAhHHW
PVtfMMY2Rd1tUAT+uu0tLNFLF+SxxcJP0W0XsozUPJh3VSmT7GiNaxHLnMo8D9ojd07eD2LWr4UZ
Oil1rcw/RrOzdgV2KZxdgALOnhXSKLVRCH/qapru+C3zmUYsSz1UA9BPoKBKcMg++FjTWe2YNuAG
LcB8XiRNTkT7mR3DlQgPHeTVbJPlq017eCjWg8e/RfI7Avmt7rNPznGnySsxSFcSvRdCYRsxJ91v
l0XVt04ep9ONYQko7mNmHZxUtrez6xRH0J3eEINMWUWkFmW8JWZSXi8j6X+68P3rsNQ9kuLS+j6x
HZ95PWL4duZVF0xBEFGC3YzDtAIImqcn34Buiwy4u7Cw6A7mywoN0pHPNJTrin3VEmcWYKzb9Ui4
hZfA310Zaa6jPz4aRp98S0VZ+ZtxqIzL5zwPLaRnwb9HIsNinI3JvPjfRB18iolneUKPmRg17K9u
7LZGUykZa2at60npWd0NWjKuCgEHR6Ko9DYv5/YeqbvxmZXDMQ1q7jK9L+TqysW60LjXmZcfIUn6
99IP57iadbENGRURFiVNWJ596/K7aEM4G6N1t6jvw3hY3OVbA1bP3RGNpa8Kpu+g0etsjjMUNs9V
U5efUNyGEP5lO16g088VrSLuU/soskCc0OPuEx8pDLMu9oJ6MA2GV8qWD4GLLUUwkL6hY15E0iIw
yShe0YOK3eIoQXesG8go4xvH58j0M/QBBfsUB1sO0G9Np8ObzLfVscxmxh5YlrdmVVtXfPCw041+
wIvSNsFz2c0PZbNY76M35DdlI66KQmzcYrW3nnSPgYkGAKVaaUgk02sa3CVavgZ+Ia5L5tKxbJxv
ghFdVMvF/z631pdANyMb0vARLvNTLfo30y3aLdwcjlrgXeLOqM1um0C6YkPrnX2ihYgIdE8iwVa1
rTj+brvKzWNnLgyaIe6F4BoGMZmw4WPBW7pd+3LlpFOO5RWj8C+mw5lKj8VLW9P2X8fVurFVk20G
pIFDBPqYEnkxRwBHPq3vgvrIMbrtsLYXNG0d5DT6iv5WhcOXQjbuEYEH2jsMRwk94G7yBVRs9qCY
3i/dP1xnNArHQkiKEs9+RuZ7bm15btNV3Bi4+6ga6ac9cDBk7Dk3k/08DeCtaUH9IDpX2tcmPVbE
50IY/Mt2Uby3vcX8Vi0TWFeo88PqUG4XSeKdxn5h/s8ndjANqACxn5iM1VvbpmU0uuk3ezZXPxrI
EtYXNiRdPJ+vjeqSCmMY5sfCFAFjrxHJAFLjR2uoOSFmEy9a0tCVYno5vpgB+J1IycbmGrr2aBjT
TVKRNGbNw8TGQmnDZmK/jU7IYXah6YF5baE0Mt4GE7VclhqsXYKelweEusZZUBhzvCw0MC+IqTLF
qsJSljJFAqEer1Bl0VCoCOVjcUfTo6ReAkAGeUqxxsdeodwdxTvRlxN7L0P6Wzfvko1DdbzJE2Vt
BluTkJjn75hQ9c6aUhdXfsA6AGCXbCQneWWXcW/reu1jx0vSL7a2hjcsypzIDA/85ODGHKvEtWWV
1sOc1uE16EVBP9JvHqTljjvug3lcBzd5m7TQp1aZPjOD5LFOrB+WJvXKcA5gv2gqJVb9g2GeDKJ5
kvNVHrbpvcd5l+GU0/K+V+sNEoyroUswpYRBdYSEHfEWQEYV5bRwI6Zpt47eeqsDVeQbDOk9n5JI
2mfk9Hk8G6V3q6bppbKc8lF0C32pVqua/8KBckGZ7STOfT91w1WiJ85qyHeZKjZFGtg71x0V+B6S
mttjbvaVv104XFUMDGG9x7Q1Ms4V5YDqZkjX8RH+O9CpvNfljSsgTWPxKZYUIlMLwnBQkg1AuqPb
3y1dlVpXQMRG54mjXpfSkNK+xSALA6pm3mAZbAKNXT/B7DERp1Tj+N/snUlz3Ubapf9KRa8/uDEk
pi2AS/KSlxQpURTFDUIURcxDJoYE8Ov7gUsRn0W5pHB3dPSmF+WosC3jAkjk8L7nPIcJ0IPef77U
jgG3GyB0PCMNxcGDzVFTJl+oCaSlNQdg1a3t2XFHon28zaRf3W7Id6gcDNqNLQNGAuA0hwRv5hmE
3YVVNpx1bU3fZXPlWQj8fDgUyiNBc1t846ZHhFQnovGoC/KlZlUMCLf5CNYf+azTBc7N7GbOV2M1
KSbqIBzR6ObqgfARCsQaAmiypBPg50whEQCH6XzuIUY3pzBLzePgLymAfVKA0EWhq/hEW38Q5wFO
vG+Zo513kvSYOq6agr1FL6ZN3s61KY795oJY45p1f9ght/3JtDBjXjgwVzntToZ8bhGgLQfcVHzM
XWGgLQp6VCGIX+rWiaquBX6qTIsFTrGZfy58ZEuwoxvUOk5j9see4oPDFniaUR7QCEOsQyssjDi4
AiUf5gWVVND74aOl3YGCA/6FNKFx2j0OqppOY1DpjQWo2dAKsECkZ4bdTTpqZ19+rqTNt7ZW+oVf
IalPMsfsnbSwlVhWDcs4CybA3szKHe5sS6RsusESD8Vh9PMQgHzAGXKviVovFoINeamCrZv5gbzq
qHeXuT2zM+0152sVLNkVo5rDNq4fTls5RIObvslleaEsn7T4LQgM0gJMFEQH2VjslLJSh9kBQe3q
3pW1YnPtUiZ4Jdxjuc8mBzQtu+s57jst5fVqd3Z90UtdvJ8cpw0utgD7A2EStlojGr/jV2a48QQu
Fy2Ab6Z53KCa62mPNyndaIs2bzRD7n2VaJzFFzPErchkvHj6TGoOZ3Ftk6lyRAMX6qSG5kb8XN3V
8VQuXhGHCwfYhbP5Y+hnds6s2AAz1MDnzWjT49LzkCaHzNtmcIe4NzHARb6FpP1GI7Q7oanrwgue
PeKhTRaYM+ivdAOskGzL6QFOdv2FWlde0QVtrfH9qsUYHjiozzRQOwSlH1LYiy0ka9W4X1tMdf37
QRdURFHy5L36IkO7sClApmjU401s7R0Uf2ZoO2enfjZa5HIcXDWtKk5dTcfNNWBIx4M9msVvBLM/
qnR9HqPj7f4JoiKQjFtvo8tELhp4/916dK+KSyb/9N8i6f8vg/0fdJB2ktp/ZpliF1Dd/K/jOKmp
/9f//Ndh7FQ3Tv86DvWX9uWv+tjv/6nvClkR/IEVFlDcbm1D7o3u/DviVHh/MDsJz0OaCuBkj8z6
rpAV7h+uiyGO86AjrH/TT7+Hdgnxh7A9sftM8UrQrv1HClnsuQhg/9t4wX/GdXx+AB4DVhJhvzXE
9GvTUtesvY/K3RuE0Nw9U5GiAYz7utvwD9te+ZpLVJ5V4N9sVrOdpVR7R7NzosKarycoRC/sf5ja
i41c1GW070j/lHfDQJBGswbLkW7E+J4SVnsunNp9Z5aN+w6LeRjRTT8Nc5VHEOGHZJuQs2f0uq+m
Lf1am86d35NY0rTysck5Ldn+SInFzF6owkGCMdIgCoP+Ax6F41AGn63Zuet7UVzY3tAfdDvvKZY7
ob9x7rK6fJ66+iltUrrkAR+fqYN79jJIscjIpo41ImyrN9AMJnuPcC2fwmp7sGX20c6bp47jKGWX
4Gg3xpd8V2FM9etE6TcqTXFTbDSADUcdObwo3GzDp1X19O9Vbz02snourOB+WMVFbxDcYNpcfBk4
rxAKbE4+OKe2d6Kyza/yaSDshtNXkkplJlYZuHFhbe25iTT1bMr5daVFl39ZzId0j3aqm/R+AvsX
wVnGL+rwsGRbv6bU5pIxNB/MRq3n6zzsah1rPBA/Mh60KF98A3EQSKk2MmXRv0vtzIsxeVEFhOI5
bBhm15GN7+4+f8kgDKAxaacLQVfhSffs94gtyGmqz9NtPdc5S3UvkqwzEtgEMFEWRHnhRO8Gp5i4
DMdNHUPi0uJBVv3B8pDNlAXX9zezf/aA4DxOPSOg8LMtFlvdn8kN9aJnFi9UoO9C37i0NDft50UD
hi9/bY38tXCy16KHioZC6US5N0CZwCPKfEH5T03p0VxW46KYyWxkmBQ0czLzItMQODjj43m23It1
A2I+KVZ6ttG0Ohdun2+Bquo876U/do1U+ZJuL8hkNl2kIBfnM966aLZmdSzHtboMWrMCX1I4n+rV
HiLABU9plg7nm6kfUqNeY3+Y88S1OCwLlCTIKxx8pN6NMczuTdEL+bU1WlZyhCUUrsQdp78eJbd1
V3Xli8aKXUp+N6EjG6HMxvIRpVEZsUs0yLxkLXG29t5D5kiYu1FcsPOn+V10t61yaPdKsA6L5i3S
Dx2ScLeUIMa6T2X5bGz9h3bi7Xclz6BC/gLTlWfe9lS3mMDuDAvPlwzGMiK1YI/buDX1TLBqfbIK
q0u2rUWoXPIl+d3e8G0Z7Kgkzchd3HNB4T0qO4auixI5MQDgnsImOIatyeDu2lvp+MUdodI3Nm8z
Umv/aCykIRkzqnOnQ24+cuin8n+xbPgph+0hoz8G3MN+SFlso5XDYsR5FHsY8vpateKsyKbivIdT
xG2SxdQPgNCtIhjuQaL7u8Asve9H5pcSWj6NSvdQGwqdKveuzOk6C+rThr4o9tfwfrD7225mPOFF
uZEb92Rqrp7nTR8P2uSEmY068W0aR51Lfkk/ESjcDQl12IYtuT3HpUmzbFR7786T6dOf8x9HOi8S
7X60yAovViajqE63BwMJQGyOabe3E4bYk0h9LYt3LGsOkEC93Niri+fBFnemgSSMYMjuXdvAJQ42
f0nMApsBGl3U/0RO0RIBZIOL0o07ZS2MqLmyqQZDlY86i3+edSMewRFNI8p0FGBSPbaWeqTba3Ig
ZsonvCxIlrX94FOeixyqUrvj1qVbsetrF/tgFE2QMKc+VB6jB1//fTqzCpj8mMhv1eOUs1L06Rfh
5TintTp29VAyb1LY/vO/3SKmhtbuHufJv0+rLTuoyaySaqueEUebHMKaIRkytri6JmAv1+zpR+2c
t/n6kBblK7Vy7AKpaV2Gs76WiMppSfHJEildxF1en+RanWTDn2fZuwkHfe0Qh3AAmVsjOiqf0Gs+
qqmxL8cgp8JsbA/9wO6Sgj2ztRtAx9GTpDgPIw9YRQheGES+0a6Yrzd1HZJYdVaY4Hv0bBcEPAc3
Tu/cUf4sI8TDH8KmfZJG+bGUoPmynLGAvC1L/IlXK1LpRCSQFXTUKpEQt3RjZfho660dPzhV7x/s
sSRqB7qfabMcLNPwWEtdXWqrfOkpLERyAgOlJxwNGgPNZY1q/SKzxXIAq27ds8V3Y7wm6Lc2caed
Kjx3ySQ7+uC9MvQVsR563m3q3Xc1NbEFKUGkDcbLMLLjn9sPm+huF7d6WvhZ8ZrxL5du8Zyte9vT
bk+lXB8ARN+gqpfnpQ0zoAioTlB3Rj6Wqcdmq0HfljwJGjnfwoy/Tcn22Ib1E+PgsV0Y1L7w78Mm
/Mom+cUM/OVgQ9o7dQUdd2fd0vfp0lJGXh+yun9Mh5WTx1Kqa6flpI5CiEXZM76x0iBx7opXw0Rn
KpHqsgg2T4ATUIR5BJrl2YuR7Y+eCLrY3Y3NRWsbEXS1x0UTlFdk/EaLxzyvKQ0Tf31YOp1eVvQ9
KFo15Z1RZSylVnblmTl0oXWldyAUP8GtXuole12X7Awp7ks1Mcv0XT5d7BDrC3Bl6Dxzfl2AED0m
syeMWkHpTJibfZCub/B98mJZsNB3Z1okuKx5SEb5GhZ8bcDcObZj740Lj2/Gmorn2TEu4Q+4cdgY
95PLVD5NeA84vfNrUJ1R2WbsU4utYlorUaaZDdqVirPpUTnTan+C+dwlM4A7xrfZdSoWbopiYrbE
g5XzNLJxt/roPl8T0RXPrrP7Boz6tm8dkZiolxR9fk7suz7SWBCece50K67PqZHpqErvc+RwY0EQ
U7gp8ttdPoxN+s65qrf+Jhst9HTYet/VYbtgCuDMNQ3LQ0EuzBfK8dwM7J19fzdQEkOOqlvU/3Rr
TPZWMXYlnrDNlGMjDjqjX2Qm1ITQTJnEehtsBA92jd6msb50a+Um5dw9NR1RKeybz0ekCgd8MS+7
0KBdmK6qitnfNPzsIGnco75uIUajurw2O985W6VCFS7C4RzbEfb5mb/YPUPTF0sdlYK525jpvGqs
FBxkzTuz9Cm72dap8PlqRh6m16ZrTEv3dtb8PmoWeYRPqqJtM7MYUAKB78fjNp3iWTVMO3XDwruM
LkF6K3+SjI4uziya+7Wff5gNezpbFQMVHSEN5H198Zzspeurp0zTgceKL+/yuvGuCdzqY6asKiFi
kfLQ0mg8aMF9kDtsp722Q7FuHZEOkIwyn2/PqaIcgN3IeM5MFjPRN9Q5DD50wtiW45+TYSFI6CBK
97LJ6fO3M9khHS4iNj0Pc5+OF3qxsUxQcT8UMx3b0K3Ds3nc6ZuClk7Wsr7tEwvSd6DJC5JvWmn3
GzUQfgpVFVl4IinshRA4xUpUlguPsfKcSwr54/mfZ7T/CwfW/xjQsV/r619Cqr9fe3dK/r/Kkt7T
jv/zSfWovr09ku5/4HvmhvsHMDOMvAjk4S0gfsOY+e8DqWGZf9CMx81pwUMBH7fDbb+fSF33D3Db
nBXBNHAeDXz+1PcTqWtxIgVOBj8FHDl//v8gR9oFAbPTm2DNU8zwYMbzE/5q2MQeOAwDB6hY2vZn
OqXbWdh39qHcGuPcbf3fIrB/rJj8+3r8cjyiaIXA3L9x2Fd2sC30YVgK2yrLwN1sTdzbmX1GAmh7
Rr97ZKRbdNkcVKw0mtzHEsUJ+iOBuQ0Y+OUIv3px++qyqCcrMSa7OpT1gIbyL6/wu7f1r3HMP5IA
/vydrgnyznMdHKPuXkb463MJQ8iJbcmSTebVE7lu+SUJoyy6K+KuX1/pRyP8fiXoLKHH1cDe+VBD
f7ySNWE/3AamiznM5bleFqj89H8PIEK6J38JfxdR//MboAABiZH0DfJBXPHmjRd2XTTKZnWyK450
a7mhQcF6z3Jarde0uRWhfsSL/eOb9OB1UZIBpbEjD368SQxIuAhFoeKWKFPETg2qsaGCtI4d5MLp
jNdfX87eh9F/l1n+fKh7BLvNh+XTAzLf+JBHDsNOXdDyoDqI0GAoqvkjRQ2I2Z3ZDo8lyG82snRv
Pzh+v0cEb8r7gI3OffHNrsYm4vQlpd9VWe3B6/NdeGxMEKu4h21J0lJ46N5n5yubZvMJFmCLCNfe
gg9lgxrp4tc38zcDBKYX9BnG444w2IfqXzzVqpAW+WcYSBa6E6dWqeocRe12arDmHjC1eodfX+/n
oR94JnjUfYBQ4LTefKI0RnvfzMM2ds1CXhld6h/hjpsHWpfyH5GQ9tfEedB1xJ5hwP/eYphCq14C
tCto3dbSQWFHWlcQEAX76xt640rnMkyxkEfZHwuM83BofnyCrktyGbGSPVpauhdlDwjPKtPgeZkd
68D+FqNBlS6I5oGRunU3nk8UAaLRTr3fwI9/+vbgijC0KMBboEkp8P/4QzKqBsbkcrolpRTFI421
uG9b96peFIlnBVlyNHSt469vf/+gf/gWuKhDpRHoBW0uTL8/XtTXakbHzHanrZ0SDw15x6k07FiM
WUUL38uwc41BUhdg+X995b978JTHdyYAR8DgJ8Q26lgHfyP3mwvHp9iRku5WEp+ERsI+oYQjRBoM
9k3pKftqmrslIbI44xD927iHv3vwjDHKKTx0mJB7WfYv35A1pcZImaffm17EnxTdqSmxCZMkhA82
C43LDXX9b77bn587sm0QY0y3Jgyhtyw+rw1QWpJcQyOq7ikM2jSaURJe0ggNKQCyOw86Z4tzso9/
88b/5rm7VK1ZzSF52FTB3wz4kZASqdkOx/iU8O41qr8aJys/x51YPCyjqpK1qpEroaU8oLZRYN0B
UE/4Fc9/PQJ+mksIDbNR0VD0tmDgiTc/ZCmRbitAtbxnRTRTi+iA9hNCcx00v1mx9yn9x2HuCijh
e1ABsCDX3F/HX15xjUvCHl0fqVEbVBeyrlPqPBCdf31DP1+FUcTnBE4D2gUr9o9XWS2629Oi2xj8
kTq3i6aAfCm93yyXPz82jxmLuQpuB1vDt7uy0dIYfrahjfveD+I5h6JJTvBKUClu2l/f0M9fBmsK
vB/hU+oO2VD+eENpKTEZOFzKULk5HXQPF2IsAu/QlHgSwm1K57jOhur615f9+ePYcWq0YyzwJkAA
3+x6CqmMobWJ/ht8A4cGvuQrkjYgeFh6PZFFggylm0ZgIL+bDSnIvB0oPsvaTmsmHY2919tQm43T
/F68q+KBJInLFGAXUekIZW+LAgdqUlkDzq8JRWQ0TEt29HDRg6vrwqtOUgiOTIFA5kasZIUQVovr
iSJnSwSRbXjFpVFm3noo/F3dKMN2/eY00n2UkzCaYyay/DofmoxScWWL4bzPFWnsA161g1qt9oHv
b9ToS4N8Oc+DIKjjTLguFkdF6oXfjvZl76jsrkxDsrMH3yuIhQxyMts720qZNteufL9MW/+OyrL5
RQak6EVUs5QRIUMpOBCTtvoe4jZjyIHZvh1sqr81mgek79EiRvkQIgdXB069tMmtrpjPJOsJBnTV
k9i7EcDiXoiJPDJ8h+4DO3YYt2ylJAaMbbitpl3oJ/EBXZALLqg6m7o8zDhVLwb2Ge6pWJr6c0cq
rI1T0JTPaa2Cj2LnqEIMyciadJwF64Of0nhCOLJMidap+VU70v4ssBDXt7hxHZAv6wANXncV4lON
t8lG9roRCIq3a5/TPYXzZYYfS72bPCl96DDjyYPV5yg22l7n137r2x8V+atrZKDeXiGE1xbFwtap
1gN4flIF19oNrg27XFba31XuR12docqa5t7wk4LoURgQZUrjO0SD8lHbPYeDnDSu3WhUiM9Ur4Ms
miHKU+iF+upiHpvVExa1nMpL1g0cX5awPOSz36Wo3QUcApD8rEac2Pubvg0GngSh3SJmJqcwkrWb
EGeDM2JzQgc7ISMM/IxI+h66RmJYHv0ayW71QRdgnVlHy7JJvD6ccNjrzuH/k7r5KexBXSYqVMZn
YNMTHpQlw8vvtNOm49CvnNPYTBNIF7NcPqleC9xkAUnMlAzxjZMKyihSYbl88XsXMRTRyPI2d3HT
9lE49oh7SezI8jMh5IZTyQy9gzkC4yfgfqnP88mTSBZhmMwx+t1hSrw1Sy+8dYMoMcFpQEvgQmrA
WD5YtzaAleKASpueESBdepVTXujrQtfVK2BLmcWONdefas/Vt0hypobt8eYguV2r7AaH0FTFK+Na
423pmiZyR1m/6/HtfDQ1W/nDGtj9MW92yWo2mBNWQB3OZ6G3EL+gR997zk13u6964XIMUNMwRCva
xxd/nvbEdzAVn3ffx4AmdOnGM0c5xYyvDBN0bBroE6IhkMtxyjaJKXQFeXQoyoCoHJxhJoWagK3W
OPbulmykzryuVV6g9XJmHPrkUq8hbrwNsoSLHh0LlWsZV/kYWG0CkCVrkqUlgzVu8sINI3vG8sKc
UYiT51ZzHs0TYUv0NT1MXGNTCxnj3zNG2HIgkOLWpUMEPaN2NTWjfn0GF6LpzMAzvx2NAJfFiGYM
7fbQQGQibc57tI25UmRI0/whGRhJk19LDBvA8fDYWBM/Ns0L474dq/Wu0Rwdzufey/JY981Fb5op
/oNRiHNvbSWkVYQanw3Rh5+GjY8Iq1wBXghCODhHn3mNSl7fhN/CAPcfh0NTo9u3yCrIg9XemZ80
UCMNaKeJhyzrPhTjNOMIn4BBMETt4VTBVl2pCpi0aak2endDq5kNvKWtaLIPefcR0XRFKLdpui/u
uI1PI2fh7lzPyMiOWIDTxMrMnMK+M3NKGP11ceKy6qb3XlvQhwMyBfEURk4LAShAuhlrvZjzEVde
+q4SBRVpJIShhVk+N1HIuPv0bOW6PMcU5YzJUmfOJ0SMwX2/puZ47q729BRuvqyPzqhldbC0IR7X
vLM9rGY4eQ+NTU+aBsckr8dV+ci0t6H6lqNYuuZL7J/yee2+eqW9QyuGzp6Y8X1dJ7XdzFfLrI31
ilNY/s4MZE2l12vJPmBKdl8211BlXBi9/TRVO64pH8L+XTlKZwLCSStil7WZ19a0dx6ofA7V2ezR
GaBxJ5bgldep2/d6RLiVpILMwKSCfLQyqDL7pUyxzkWKcZMs6Dk/DoZRP225b25JbuDIRGKoJ/Oy
o/o1xqRHh3hvm1I/cvarUlaQzX2Hpy13mK39prtIQeOYEb2guY75uzTQZKiWU18FuoktWgFf5yAs
6wMZF62IKunBTS16fPCxRveL/mxu6I7ssTnQP0paDqDGVuMoZ3rZkZYLri1p7a7LvDeQO6UljZLS
04MJBcAvMEr5uWAy9zcYCQMOf+McN2X1TlZLulJThepFxTVNP67UXdCRtnKHgLsEbLJojcy82u0R
D5d1TrR1uj2jfB/yAyN0/dBMe8Tpgu8QdLY141fZvM5Z0OqbIkumsQ4V/9TrKII3lQR0QEKdTNbW
L45NOnhb5BME8hz45JOxBuiezFChmdatfA+B5N3apw5FpYqHer8FaiLqgWiSLk+K2q/wWefp0uHR
XPkos3kEajN0KMpwz/I9ib13hYzZecUnTcPAzvuK6rm5MZ1ORt1+Nj3bKGNSY4KvVgjb9rRpv3+a
rQkYwpat4r3YuIVoLJzyxN5KLbGdztZXH0P1N1qaDuoSNlCROczpazYH+FLGwJ6mAxwn9LKcpEES
O07vJlDk01MRTM6Lg/7sUBP4+tTAkniX5jg9oo1kOXpZhn1tkPitWOrqz75nLLdBYeCbcEEOQada
THhXc1udNThOD8Rc52cVZttj0ZW7Tr0rNbbiFtYC2orpW9cX22fXzcU9OHl9ZfsSEYy0B5UfWn+C
wTDgBsNf20xJkzqudy2cVgwX5ebqT3qzOGny4MzrDg0qcetlMH1CtwEfbAoH65jLrbpPuxa2d2kr
RJgoB1bU58hiTjSvykcaR1QrQtkOZ7asEBPgyKsLeswciKIpK/iw8CVMl6r3e5BpE7UnUsf5d2IW
3fU1JR2eTZHlgLsrZ9lQyyhn68NG58Mhj3jdPsnOM7oE6NV6U3YyJLMEDz2qWIZQSLF1CdX7haw+
QMVp599L3TMz2+ho3AJpiAs8aoDXHp4BUhmXhJpY+mWyHfWCbay63yPPcF9bE/1wEKXDxybfCztY
2lw6jZ5/n/e6v2SdyzAiNf5i4K0OmjZhOyiR5JqFh0O27gqZIJIZLTQ8eMHP0rLvU1SCdeZGYV4X
+SVR491RDuaCbbw0nCKya9t+NFafBdEDj+HE0tgqXIS9nZ9wsjko0d3KfqZA0E+RZZIIcyjCpnyW
wTK4SaBWhz2U51oUfRtZXInVXOqDIjfivTlJL7wQg90Rm2O6w4cx5Q+SBpbrj9bmlhfIc/BcD2Aq
Pq+da7/nxBO+9I25w6bGdUvQUZsLxjKabvB//I0mt2Gmn9N6BmXNQlCjAKgNO7soQt3eAQYGlVXj
nShYqXIEu/kgYMGhLtglEuS1kjOS6Y9F6yGbX5CEhfFYTnLP9ClY8Ts3NG5VmbFF86TdHucuY0py
DKN6AbPOhm8b1/5utVLb5z3Z8yWEahrt/oR/egeIFRj7/XLfpjU6lYeKnLIwacN+uy2NVNXsDvz+
BV9VztHDsmmzp8WwrfiAZ+uIM9O78JAi7GQo+yBYSap4tggMRN1n8Wamab5dgKMx0eIepiC7DAKd
gj2s7wxPz3O82hRk7oRrORBmtpxEZUjm1jfBFvHbkBvKR8Jj45cWmaRqvuCvQJex+34TV3dgT7oK
0e0gxmI5eHVNq8Gf5PRZKX/FEjCbPNOUyfSbDDI/mcVkIQkqq61NAr8ByNU1VuGdefOU+0mGQQ5g
BkJjFcOraxlLMOG+QMjbAd9pxdE4dJiZYVdZWsWoev3rUg6EReJOWZgH2BFGykceFRuWWirKzHsJ
DoW1eSeKdHUjv5AdpitYRBgS1nEVCfLf8dqnRT/FGdQSjEzIhCrSSthIUo/FJaFcnVJBc+ZvWAnB
PGWNC5LBsRpeIbkj6oIeu8KtpJy0iNzZt9ACe/NyXwaNPgX4MhA8sNc/Vla/4ifjoHyEP8GAS+n3
v59wKl0SCG99mi1TckLg03TY3cvlKbVR3dqUtSSBXOwHaR7gLhtcOSoOcCzVh94Qy13q43revdn+
/ep52PSXDmsRxS50hgeLVsoQuw1zTmywL+his5wXnCktM9tWCOsWvbX7bbRGtvVyjxRRTtO8hih2
vlZ5Fiw35bD1n922nNgP+mVGUSstRhV30DSbu2lonMdJrShXiI0URgSrdGzjQoUWGypz4MuBzjNV
h5w1N08Q8ZkySeFXfUKOKpYrGxcnt1QCJ7XQudSx6VAOj2vfkBebAkYQLwx7LxpqX6QH7L6AH8ei
ac5A3WM2CBdCtMGmreoBCk04Y/Q1rXdQTdedqKVmtNaIW5LeHNxL2n2ewNo359w4Tv1TiBbHSvLO
0+wqAybkSFtdew9K0kMHNC7VV1lb4fVStuNpRCeOaEwqDyJ32defta+WO43M/VsZgA2LVuhr1aVD
v9iPdTPbuD/ZuV5vOEuKSKcldC72SftBpcILHnHoDM5taDCfQwLghgtzbYvj6AzLCwJRwA3BqiYv
IVqkyJKttygpoHTNnpGBm7wwmOjYInIsNwtYFKjntUWOop9uPFB0Qz5HZWmWsahGpPj8psw5Y0XE
ukPhEDTAGLrBRS4kfA3PFdWXja/YTVZjak61kfG083wubmwxi9dSreLbUNjqKih8f75g88YJbtFh
8WBvvvvRbjPmCw/haYocoy3frWwWQpw/Qz3AdWzzoxqLzos84A2vshpKgif8cck+Y20XlJ9tIm7g
OSgY/4riaqSwUKloshq2jktVrscOK4rgyOiZ7tlcSryDXUEY9Tkra10no65mQJUbVs5D5SvjCooe
UB2OQyVzTzFzTjYClku2cP3X0c5Lmbhdpm+glm7IGsbxNBSr8SSXxnjCkUHtTyw4AWLiAVrnMpPS
YVfAyjnG4FSUvARMuWZnnBj7L6odiSHi+0fk1o9dhpgfZGRwI6zW/NAWpb8eZnwtlBkaZb6MSyCQ
04f7Mblz8vR9TbQqnlGrhqlfKav86I5aPA58xMuxGaX4BggXIB1U4iwOa5GXnKYyD+BPabkAXNw0
oP4iOYFEiIqMq4pJmL+NoO0j0d4NSB1ytzqcLSi+OE1MGFlpF9aMTQF67qidOTiFbVXwxCG0YDSG
ih0Lke+cRexqz75X0rawOzG0R8CH7oxhSJWXQ9VO8DpVlw5RCzGANjbOPSAaY2ihYdGU3Mg2KGno
1KHXYG/Y+Q4K/98NzS+i02vRrO65HLfhIfUH9U4WDsVps+rzlAqQh9qxkVRo4raxoXKubDSjjc1e
GTWLOd01W2bkiZdV1SMdH06mhR5DBzB3SPUP6qZJ+QO1rbzMy4GtJPYNzpeoqyw4gSuLjU74p8H4
Tpedi2yZNk3UA3liMWyn8pOdjy22iE0oYt+xdaA5ylYD6ktndOTlUOh7pWsWnDa29ri2w6J5Zolb
TsTyenmylyRzNhzaRWEnyxSgF385ZKbrtYnAPQ0wTVmpjwBKpLcYL9nZZKUdoM2tspIsSLCaWH44
UMYS+Nt2MopNO/EKRQVu0NwPYxz2YcH2fplDq/qwcG/tGYo5EVszOm81Oh6HIwciFmHyc64PqC/n
Z9bfaTwLIWxB+Ugz99h0pd9CGq9ddkC+t5tYs31Qll6dvau7cnn8L5fcLLMdDV4uVcTbfpbbex1k
481/tWm1bl6jafPWrV0nJov2hQKo2pz9ulr9U5Ecb4DlOHurnhhD+20onScVZD/dSTrlhqBYMLU7
MBksHpDoG9kY6Qd0n8NvGho/d3G4qkP2CCYTCyOY/6ZGPntFNiC2xa2D1rADhmaVscY7dK6ELFGh
1unRsmVxVlMKTuDU2yRhuSnnF1f8034Ev4SWpUkfS9Ar8N7A+g03GDonc3vMa5N9WUjCOtYiWD54
5rj9pkX6U4NlvxQp6KG1N59p2P7Yj7ABrhhKMM/hPg+uRIWmUOZTf/z1C/3bqxBsSBNil128jb8b
3HwACstO38ms7QAt1/jQdpX6jbTj56uwESW9lAYHb49p6cd7oXZIFXbvvE5y68jJwSrwZ9PB/sev
hzbb/sQcX+zpDW/ayi1cWUdDb4sX/qULud9IlwlKhCOYjl8/uL/5EtiyOC4tTXLkubUfb2kFOLSk
cu9bm152uW2DjkF/wOH0G+qpG0auyVf+b/rIf9excShQWzSR6bmJN/fnNDrvLRYDKtwc4qaZDbou
pXeOgeJZptaaDLRY47Ty6980x/7uE9zR+L4HU5/X+PbDN410LyuW+67F1tCIa0IkKIv27pXVm84J
LT0lMq/sI9Wr6Qp+kwfXcgv6ZDOy/jdP4U2ExZ+iFhTEzp6b7Pqkm77pcLoQIzrOGBL4VdW/rwYc
pLiTt0Qv27dp1vOpMRx8IBtwR+II5+MsVH0RimGJq3w/wM2QX/qst4my8eUtGhz7mELwwrvder+Z
MH8a+QFf1v5dESJCx33Xw/21GWvV2kyDcepi316W+zpcYPY4ZnXx68H4d1ch2ZmvC2OXSSvxx6vA
Fx6wvTZdLBo7uG47/3Epjf7uf+Mi+Mm4C4RaOMd+vMiMr9EC7sABxqnEBVbm+nbGpv+7kbbPBT+2
r9HzoVUiZ0qExDS/uZfJWdTctDAE6SeJG0fP1FuZXE5ssY1ooBMQWaGCoj6I/G4y7TIGIQ6rxnZL
smbLsr0AGVZcBcNifOzcOfjy64fwJq1ml9AQDBLuVkesc6btv3mh9kxidMpZKO4b99UEifl56uV7
T2//i7kz240cybLtF7FB40zgPjl90CyFhpheCCkyROM8Gqev70VlFzrcXdcd8XCB+1IFVKKSIt1o
PHbO3muDSAfORyD0VAazreiCuIOrbjG/FRvhquHOiSa8wtZI11Qkw7fTf9dy2cOnRvYlUANXR+Sj
H2hbGl9NFq32MsgrkW+jMqap1Qu4q7mTXs11/zsCd7EVk//P6et+8msRcbFsCrZJm9Nb/vkfYgMO
IJ7hCRZF6lB6QkmndgxpuQ7Qhs/suAcZnx+PfsnqQrFn6xY2lIMygOZur+GjZbSa5sxTK6wbeTaZ
mzxjcIwxSg960KZ3ZVu4d7Y/56vMn7Uz77OxrPKDBw2ODinHIh1cqqH9G878iUq7YyrQW0YYoLo0
YNVP+crV24ZT7QS3BQzDFS2dESRIZ/w0/fG96RyBzIeOUW1o8h6ELxH2QGEf0JziCDfy2nmSEy2s
qGo0wbynGo2gnhKbFkasezSv9HMC1E8WDMGwBjEpno5Q5PCHo5cKYFAo9BvCUr+JAfAeQ0rnDRCB
4nF2Q+2bYL5yO5qcbU4vmeVnOniCtiuWYgABpE2+0v4TRLrfVTrNlCDnym+DF+o7HeHrI2Id/bGe
/HOvxiebI95kDKuejW4QAdj+9QqGrYYugZ5mCAgf0bKp+4nQ4TN39cmL4PI8SVG0PUQxh/sCOo4Y
3BDT1wVli5PMrNmxovjeSytxxmwtPlmDfE9MfjwUgwipD9Yg4n2LHabJg6YTMhDkEXAGmdS1IFkz
kF3EvG7QBQ19nXclNqpdM+RfRRzeUKWE10Zfn9l8jp+wK9hyKAw+iq7D7Nsqg9mg+pwIEk0kOwv+
A/PN/FwI4fG6QZmDWIX6kW0AUdD+70iwzQSfokEMko3xt6LhKNc3/nBRINO9KwuaJqfX6fEvyvVs
hFRIThGeGwdbqqWlOpourmcZJKK2FjMIuvDhFjql/teLh0u5S7oV/8VSPbi1mHZoVo+Qjl2lmkt7
USHNsBUu7dhLzlzqk99qEaIhp1+kkEjiDp4iwTi6m7Fi+iwut3buWDvZC+3MVT79rcCGsUyRUjH2
3L+KJyTk3oEbIqISK1BjN9cL1ivoRkgXoZP2ZwqgT3+rP6538Blyx1qPvabmruDxPNUw+leoyZOt
HKHa/P2yMPnW8aE18dA6B9tJQ1LAoAlujb3aW1mWK3CzZQ0ILOCff38pPnQ2R07fpTG7POU/Pq6R
MVSj6BlmJVVnXfYdYEdzzMVdqXfa+vSlxPEvhgaeEwV8IFpK1sIk+PNauY2NqIeOFRTCEG+1U6KG
tRLvocL2l2wxcTmByi31QowVI+62mbZLuf/gyDoMEruqczDaIFM7BObMRbqqXuOmEGdeyePFu/yR
LCqBcM0HXL3/R+oddWOl2GSdEfL0KMJwG9Fe3p5+FseLyTMopB3Q+RTVSM73r0LDHoF272bkWlT5
ToZ5dlnXzkwyLwSb05c6OkWS+rtkC1FQU/PSUdm/FLYxJ8N+kDGbnQF0ME5xv44eo0eM8yM++cwF
0dN707kq9pNf22I+x3cR9gK6yoPrhj5aI4tiOuinwQEmFMF94lrdRS/Cax48Ic1W0l6x1Oc7o7f6
6yl1yx2prZBbXIThQeL28cso0gedwcqzqKHRnH4yxz8CgmfH4a+kN0G3+eAvJLpqrPQO0UFjeOqJ
MMTyVul0EOC9nJPFHz8Mn4MZawqtPz/CYbhtnac6h3n8jFhX/Z+ApzDbM7Qe1003lQ/1hE3x9L0d
L2OfMwRLWbBB6nST9n/1pGJCA3Y4YVZjtS/eYE6PXjMD+zt9mWWd7hdaFHamYAdxWWTi0GsCMsEu
vXRE6k6r9Woec+RrauFFEuU0Ljo1Joj94A2X0Afh9WaMx0//AZ/cJ90YKmXLtXUOwMs//2P/SttZ
+AbJYAFltL/xS5VsUjlGT6ev8slKoZKEWbKcQbwPh9ifV2GPbNAjdAktb7N/JO/qC/6HHNo8n5rT
V/rsfnzMJwLfDh9p52CPnOpIiwetR+qh++E2rPL+zdX96vn0VcRnN+RjU0ClT5fHcA+Wx1xWGHKA
5waj1qhNYnRMTiBxjmt3CpN1nIJPctoM76zRMWjKJrWBZ/Srs1tvV6Fu2jIeRyqYTB38DcYtp/+6
zxYVy2o5gHnWcnjY/00RsoQUXS3D21i29y2KqaBIFzpDOzJa423mKO6ExRZbNIo7DBFnrn/0G/Bc
WDWLEcg1+SUO9gU2xyZUthli3+wJTtP89NZtw/zMVY6P+ZTW1Ed0IRa/BgXn/m2mGtkifJAlWTs2
AECnk3KXDCEaPXgK7cpJU+8CYDAiGYE8bZPL+dUSst+lKPE2Wqy6TaNl7otk/rL++AH+HzhL76vf
xVPX/P7d3b5W/2fPTvqvgfT/N3cpD/n/7i5d/y7y1yb9E3jk8H/4H9qR/V84WojtJCOWvYYS4T/m
Uu+/dFqEJhYCnb4wvycH4f94S93/YozBP6OZY2DJWNbSf7ylFiAk3kEoSR7/sfhk/iIPdP+FZqki
HaA4XdwSuEzpX+wvprJItTFhbBQMJfQPnwz1dUiFtJmQMZwphPdfz49L8V2h4KY5zaDGO3g9yNsI
Z0vR6TRMIuW4nLFF7Z7ejIBsbyS8iN3Q5NlLQu0Ku6SXl3/8JA//flz+dIt+GNX+95vz7/XxG9Ij
XJytPPX9W1WDnELy+Lol2SKSDwDfvI0xUvpvE7CfkDXjHKGPz0c1WVzn5HAS1CieXLN3f8H3CR8Y
hDDna+hOIE6l4PJXs2jcehumkEm3xpzkxc6lf/ZeD7WbrMEAgs6oCdVc88LBa8aOb6ADJobufQxL
bN4wyl0a1kMtSWrxPXjmDNjfInfqv/W9bbzomNBv/X5CcgzaWL6cfiBC7Jd4//NErMXTR4Y6o7Nl
cfzxEZwqPWycKemAM/iI25VuGa9FbyNgnSobBaHGBP6bTpzKa9ZSa6/5VhLrTolA/rMzm/U/cz4Y
BA/I0N5qklRu/HFR9asVY4VsrK/yEL0+PtlVFkV2sstyZf4SIwfbXQS/GZa1MYAnTrLszVaSr4PW
e8144SGc+D4qD7Fn7ITTo13nDaxCHBdqBfE7IXvIa7pfjNXH5zZ123yjcRfDHXxUedePbW1ctRZ+
0HsZArvf6rmbk41ZEw/ODY1UErlfOYSYOQY+inTwnQnmKcEea5nHoxv4adG96ugqAbI6kygvW2W4
zu2M9lFbt63p/QxFjXupdOVQYQ5oxLyNm9ElfoQuFXNtvkNPaCSi6MEsEpplYe3JVwYuhnMBMtAe
d8CbcpTojYsrom2LGfVWF0JvrFq7JYUEhQ1DzCaGAwNxxFtyF/HDkOKOEIoyCU+AxYx3RBTTzQN2
AOKYfPe6DUOsn8h8s8fY8WN9g2ivEGswpwP6CS9rAJSI0Td+ccOOTZQSZURAdRTFX9KQwNbbMNKo
HOYY3fs2RoqYbTNWBXkcOmPby9BctBOE17bGBnOIX9wnIlkY9zlFANTugZCALBHNvUEmIiKCzB38
AD5kATiVhmP4pmZLxlurM8lu40ciwTXBk1Wv58G35NpNfRPbTpF7sBPSBHCGpbJhq2H5jLf65On9
v58quASf5yB/thlhpfKorLFx6Yd9qjaxp3SZcwdR6fqEmQhr3TptTaISEN+VgqC4mcm13ZLjCzEo
U+H76Zdvv7D/ePVADlj60sKhWls+Cn++eh1c3jhDth1USVRswOxZ1waOkSsDtOWuFH5yc/p6B5Xb
vxekyehCRMKvhrR5/4KQlETJgE7hxhnKVWc5XdCMRXNNeo73qkCrX4TGbK07Yk2JYu6JJgLO8gaR
pZy244QyK0/CbIsi3bxGD4Qs9Mzft+z++7szIwvKNqpxXzeo4vb/PiPX/bGuF162FpYPpY/mQ5mJ
tRn05dROGhky2WiUF0Ds3CWVyRCB2VnztiRecdcqTT/ztdov5pbnxbd6mZ8yOvKRAR98GAusb8xY
lR60hEOCVUsG6HzulJwt5443YZv6YDE9c8LzYBzu37gghxgj0qQHErnYg8ySNkGHMSAazK3W/a2N
5UReTkJrbqU3shFgqGM+1VinSmwLCtbuOm2m4Xttz6bYKkg3+hqmerbLNYrPtSpzAKCnf6zjxUvv
0TSRgJg8GYqQ/T+ZPo1NjtTyJ/dz9SbMsgXGHebb2C3kU0y+4O709Q7GKzRUiNNE1KEz3WCExAu7
f0HNxd0RcRQMegh4X+uQER1UO2dQARZMc+3UcLF2Obrj+8RP06/D0JjAUOv23Ihlf1FQt1C54LbH
JiuIaf8o5f58a+VsA/QTjJotTxtI4/GMlQ5O+fnM7X52GcEkD4Ms3V2W4v7timGorKRHVILMkvQW
AcXmKa9z5zFGRvZLWVW4hZ4wv+RV1t+EUWEQYKUX6I6BvaXpVhNeKS7KsX6N1Iz38fRft79zLs8A
WANlI2cQj4Otf7CRVB4+Fitkwk3nPrys8e1vxgzfcgG+IVJpsvGsHr9Jncpr3CDt099fXTBLpkEE
joCe9P6jiRuD+BjF4MedOxFtuqwckLDFpB1NMgKYOZbabYoOIF8z/FcbIqqHn6f/gv339d/7N4zF
Ls2Eg4748nz+KJqAJUiKPNZAXyTFHHRViGIaEPz4UHKw5HCbwdvESbg5fdmPQfn/bpDLdRktMsZB
aMlmwRu2f10TO4DRoMoPrMQs401o6PpLFtWURr0ZpbfUagCZ2lLc0zhP7KAY5TBucbul2bokPrza
IoeU4/r0X7W/E3z8US5fr+UsunRo/YNdmzWiY70lFnNGJr9yrai7VPqovlqZNV/3svG+nb7esvIP
HgKtFIabHzW8eVjDm+NszFrKV0wUpr9ONQ1QPGBv4pC97gmzqId4WU7EaWNrPH3l43fyo4nDKWk5
PQCv3X/8M1LjzEtNpHYJpWKEcncTuvj3Tl/l4DP98UBxvaKW4LyIku1jJ/xjdQ2+7SCza/BzVzK/
iLI4vDUbokiQcxXPKnOb5Vv3Bo/G3Vo5/lMJJfTF7yL91pqEfwWoI71MGqt4tXvbO/Pu0d4/fvwA
YhA/YBxwfJB0+w9BlQoLgO/UQVsNDxHKwS+xhr4DDWOmVpTfzdrNoIHRh+8p4O5slW/8lNjhRNt5
MsVU5iRJel02rt1gdKK7sTJNhODgskOnXpGW4fzKMTxDRkUXTqoftmusxCmxFI60seISUzLuqrDK
diz8+YEE8G9JpEc3SHpEuEk1AF+cYmKXzyj8WkzfmXq3pS+/WwT9JquiIwtlo9tLYh6Mx6bYEhQ9
/dJkWMtNN3jG5QD5Y1zPeddDkEmNcN0Ujs2W5k3VD6se9HutElARcun0NapXLn6d9h6jCctHUrmG
XBnfG9pAtmBbCeNSLyu/vaRmxoTN5MsZCImt7Keh9AkiVgOe51VjAZsNiol8ihUCtb6gcM/NZlfE
omuviEPotjn+S0D0MvbeydEgSHpEw/riCOUPq5qD27jG+w/cFP9s89sIpZvTVs0xrlZQUEFZwP61
aE3P66xX3fNIC/17hhvkN6ER9YweLS9sfIlN8lsKjgCXrE0LvzG8QRsvxTi8UbaBX5mpiJ6xvOXj
1oFq3Fzw4mNTge6ZRkjFycjDji6m+0Jl4rfyxvGNUZu843Dcm8/cjP+VrIiUI0DcWrcKoCrH4tJA
hRvHZUmUwGhg7ck1tXg/ujxNAwM3WLpx3LIQ2FbYw1ZDNfOX8WWA5J5VZvw9zxx/WhuCSJag02Va
rbpQNfV6NKS/mx0XZFJZVT7jGKz0QYha5LJoMhff46Qy/n2c4/6ZVDp/tUL2UzrOdng51q1IVtow
dYKosalvgtrWfH4/yJ1fvXJSr0nf+VaALUH/YVCX/sMxYqrXCNDnd7TY0XeZIgtep/ooxsspm2xC
5XHSPTdaWv+AhK9/gQXgf9HQXyGHnczkCoFtBLC94JkHhj/4YG6cebzr0DABQqnMyb3kvtxfqE/g
HuHHSnnHSsskW5Ckrh1nFk7vJHWpBq+5HfXXkdVzPNSc1jN2qI2iaNtzEiIsRqKFAX+YpoQ22XHJ
wTMdx0typAhdzybN5DYUFpYrMrYAkICyU6zNsMYCOoeo/wPhlPWrk6cAPG03rIaAjoDBgqxK0Ih9
NdbvVjbKV6ApC1tvnJUXTDEoyQ05kyXhDj0tKJ6katINUAVFanGDExDVTEp8DfGnGjK4DH1Sx3f+
jbgMFCjuXDvVFXdejXf4CSOxSyXOcJI2CefGqDWSOtORPyRW/Wxydl/xPUjancWYH5S1bVc6lkzH
atcqxDGxi1vWyYpUGgwOEPZ9FnZXGt85sA9J4MWheZeyWLHQ652TXxhOrxMP1iUOyTOzjmnVKjzz
GTEF2fNulCLp4TfyMChE+Ol6Xm6QpUiub2oE4O0a1mAPqDQBe7lq8sj4jpYFR3Vt+xX+HDtxvpLh
ZvRrp1soq+RdYSs0sxJUv+Yp7TJl4PizKjstJGGsFL9Gp6u+aLBZUKvioXN2Wqz5/OZTWFw3mPrz
De0X97EkkCcLNA/24SrrTP8HKG7vnczz8Duz1Pm5zDO1PFc8SEFj+u3zNM2oXg2Yv+jBRg2cmR1H
fGFa19N+YO2m3CJ/2qe4kbb5EIl4zrd8Bu3uwgBNddtFVuVtnJlHs7GrxTCA/psmQtWTgGhno712
G6+d11SkOAuMVA1P1cTnZUVASjttrClR+gqNYsMCmfscH6qwK1ZsJ6sV961fm3o9P6Buy550fSgw
sWUmEQpp19i0cTIZlfS7u7gL0NyZI8jNiiBEGI04IHEC3VVlYo5bukDRhZiXlV+0SfQPxBP8F2M6
6lcxK8JHr9UIi5Adi2OV3+U+WTFhrxFI0TkUWpDROIUyNvqiDUbxW5/N5Bv/BuudhGs1kKVdFz+8
vBmQ7M9pjNQ7jHUs4YAolyREq1zr0oEHb2JxZMcjLuhxsGwJUKXXjbUyDbO4h3bQhczdTFqFeuM7
j4h4p69JMfYuEk1vxJ1ajtXV1LJYLqyWNNeNjXyhh5PJwX/dVlOWXZCB4tCPsawS++QwzO/snOLO
T0JO8HXrDSTU9jKK13NiQmZXKIQv1TC6FFQN3h6yMspsxjzflimBQXZUpca9Giw13MD5ax8yiTl0
TWIu2BkcNTA4mmYEZFsVVf6zmGd3YMVlvu3CdZi1ZN2Lxpp2cR3l5q0gDIncXdIQ7XUUWwvm3Zj7
MZik7ZEqA0Uz3GL76mFLVEKyb4DhuOLNccx17js9BHBbbUUaO19rY9IeZ8Ltu8s5y9NbTK98CSX2
UXqsJmyMHZ7STTaU2s2gwiq+IDi6JlyieYxDB7xcTcJ0MNftbe4X7e88y6pvTIkfwK/yz0zvqoqA
pp4r7I6PTR/8SAZEHCBNDqj7pRPeDdqLTTYEtpEKyONdiSt4gOpYBrbdpL9iQnAcrGbJfJ8Yo4BI
TCYkoVdyMrpVDvsUSAnxigRbyYH52+xK9bOpsqpddbVmFWvEt7BmWn3CWEanhmj6M5XpfoNmqUw5
gC9/Ol1eLAbmQQEM46HKs9EZsTzroLU9M9lBh/dJP69E94/u1k9WvMRSgvBrLmkq6b8q7FrPsTnS
Le5RnY3nHqluHpWjdCEsmgM4MJhFHhbLZNLhqiTCNfB9duWrXscIfDGCUnlFKkvnlZA/vwKzoMVf
kaZGcK2btPYCMcTJ11w3FaZuT/Rf/ALD/AoGDv1SXmQgvPRkYu++NYX8jdlE5ms/63oiwSQGZE54
Rj8tl5wodzXQzUNH+NQmlINVBIYigZ33vsre6gZK5hW2wXoIYnDHGJD5vVYomjRYAdCWn1QuoCsN
5RQ9E3gkX1s9BC/XRcp8p0ur/8jmyIpXKXCXnOoAPC8ZDRYENjlbnYSg7QFlCAdW3AWufhFfO1FO
dlw8KhnI0Gx+SKZHT6aAURHkpJcTOb8EJmZeBEsISo1bbyya69q1WSbWvLYjZc8rx4G9kI1T+o5n
rgY3HFMLrAbqCZssOgtnURvqzg0aGPen1zczTtsJrkNTNjlE0NbXtbUBtY62L7UdblPTBcCjqoby
jdoHWVeR59Yq18twk0Wq/qb8Bi2wsl284HlHTzYoWhjZEZolCkG7zDaaYfdi57lt+o4PKrQuMtVb
246ika1oNrHLmVwbQ3iSVmEAsqG7h9aB1Yu2UHbDJ8xrcSVVVbsmtBgBIsfY6pb61MatXWrgEgZf
lv6ZLsnxwRiByDL7B0Km2xyO91/3JhKe0lvMx2PjlYib8woipcm3oLCX7bJxzlzv+GRGL4LuKVKR
RZzyMer549yYU+bYQ+OxLRuwCv1Oi7+VgC22wirZ809vBcdbmc0QjWvQrTTco1atKjU/zkKUNmC4
sg13CpEmmanAK1e7pqddbIwOAXRKHuCdAxJre/ryx4/WxuVl81Qt5qPISPYfrZgMUhxpbsIZ8ae7
WYbVTpsaa41rHe29EydnOsHHDR8bVxs2L7QqJjiygx5HNc4exnXKC5jt0XevmiyEaGrcehQsL+jq
ByrDMPty+iY/e8YeEzlbB4UJkvXgc8FYqOmT3sEqAgz9BnOG9i1p9f5qjvVuNYaautSkCl9w+Rmb
gqP/39+zhfBlkX+hZ2CL3X/GWgHMPg4llycamhZ4RxzwMPQXvWWT4SExZemI2i9P3/OH6uegu8Ma
RvDE+7KoZQ4+MemibHML8jhNwqL+KVgCi1Ox4RszxIS5bjsAkYu6Ay/priCk3F6FvpxeJRRQQBKU
gAXGZ6MpNmNHAE0t7JgoZpLybuEWg8I3XBxAgYWsqNsifdZ+6GZLXWxU2fM8VekaB7AVqBm+WFr6
5q1v93i9i84lXDt3m9IJ7LYnSYGsr7FaTbmVbeYCMzMgrwpuSltPobOOmBwCAtfKljGcDk1q0OMx
3JQdaKEzr+EnHSlkYXyVXdipvIcHXeIk7yXK0nQIFEHl3/jup3aQZQW8nNM/yyc9N7DTSBVo+y7u
woOmj8aVSWIIVRB3C+6BapZzhHDEBqTTF1g2bL2U8Q1sjwZM1elrH7/rOG4WQxkjABwkR123CAmX
M0qmpQSH7Xx7HDYR0s+g8r0JkB/JaH99PQvdBVpTKgrkbwfPVO+bEjNv3gVh5M93fMbrmNH7GN53
vPEw65nFaGdu8fhnZADo84RNRl8Oys79V43gTf73qmMI75hk6pJGgkwpNN36zHWOdxTaNpjkSM9a
dB6H3gahyrZtLHZtlzi9B975ZKsiDnwRpIDvKqfDgX1gvKQv2W/MXEseTj/ZTz5QtkXflv41xRfn
wv3bBDJGWlOP+qIfO2+rSNN7EHhJglzXy++nL/XJosEB4y9WKJ4nH4uDS3ltlLEtc6dAXJ6kioxw
VUZuuSGjEYywTNuvf39BnBXLj8eUCnXO/gWzjuyNphRd4KV2svUYjFyEdA+ea9eZbmpnSM5cz1g+
OfsbpYOiaKHGMh7i/Tt4Jcticlp8vYxwcw5VpKoUJoeEHEAP+YruTrTCn3fpoKbnyrE18hNq3/qq
wUYgtxjuYxI4aSKrbWj36q4FNKKtoXRYDQmto3pMOs0mMRvwCCFDpU9y1hC14tw845PluCDVQadS
SNBQP3hmuZKtmEwaSxEd4KtGjSnJqzF9gNrWFwhQFF2Ng2ZuwMabl5kxzn/HWP84zyCURP2C00cA
WFkW7B8VU0QrTRVWyCohpztovNzcgRyr3rswdWgfRCOpb8gxTq+UT152dlLkzagUGWYe7tmV706q
bfwuGA0W5czk6sqUyXwG3PrZVVBaMaTlXV9mCQe3VrqdgM3YBU7pzl8aKqQAiUh1ffpeDrw+H08Q
ZDRGM4dKBT3XwSvNe+XSVMmHgPbFT1rJzXXV1jTBOWtcxlWHIReuCAHQPQ3zrp420JyNu77Ip22q
k69LNzBr9DO73NGomGOqJxboLyc6dE2HPut+bvw6Tkn67SItvMfhWF14U1J+7QQ2pMDRB2fjVWFO
cnQSJz9YBETdATQ7dzY1jt9Q5jiM6/g2o6c59FwVXWTKuM85mqragobEOPWlTXPjqZ6i1mVe1Wo/
XFgahFeX4/jba3p/eoCYJX5ROwNVK1NAe5vTP9hxIYvuQ2d0zQBxIU8vf/MfK77tWy93zRYJiBa+
FlCfLs12iRjpx3njx5wMBzQPZx7EcfGwaE0YFdG/Y3R26L/yMs0jI0iqwCrm5DICOrgWFiYCesM1
sdpjt5mTXr+Rfd/++uu79QUfAIDqHlqFQ6B8NLInJ77fc75O9QdQoQxvDNyQxMNGF5PddG9ZkZSv
py9qHD9jDzO64E5xacDoP3j1CLKOlh4Zr55TNl6g2cro7qhrYtjxfF9DWD6dAihe+wxsQmpDVNQ6
YvQbGGDdN3eENcTIwgKJN2EMbLa0GD0L/ZbKxhXd7SGhnVmJO2Rn0xcFFui37Gy2L1OENGUi4ubA
Plk5NGEqXmdHgjupRCRnT7f5HLZnvrPHn3QEDnzUEYObvOqH7Rcty7yq9Ogdaqq3AV6k2YbCiuCj
MC4vTz/Xo0t9HDddajPfRfH6wYv+Y+mmYZInsvTAJRjd81xr4y5sBpvuGBjQ01c6WrB8xdnalsk1
YxNiSvdfktjLp1wMtLno6MfrQdQhmV1+ATJWYOtpRQgwpWofTQPP3ekrHwi7uSiL1cN6ytzXtCEp
LNv6HzdJf8C0Q2IsA9/J4AEt6DZzoh/eeE55MUNReQCZS9TfzCiPQYp51yZt+YVQZgugMfTMFK7Z
XVsu28fpv+zoe+Lwl9E75x1ehMeHZi/dz00IcGIOiB4Ob6WnnGs7Ss0zJA4smYebJhU+cuhFj4y3
CXbS/gOwU4XduDTGYCzR/G1j4Wsy6NwqMzYu49nvHf6e7/poL6ose4SfFhbJwKjUhM/EucQBBD0w
psRyKmnNwLeRzU8fxN1bmZSj2EhwqN6twWm92Ayprj9pWt3f517b1Vs71pNoRYVUz+vQSEoSrTkf
kMRea468tIbaUCt6uEDMAKfNTJzoPMnNSDJ9sxW98m59Qu6wRrp0uVd6KmkoTlYMtLgdGg6n6YwF
241T9aMVAtmnQbyLHlhurpoVM0XYELWCS0xin9SvG6msEpJUSj9+aFTbc8zV9fZySJ0eLJafwbiq
fI38zIy9npDRwVTthWIs6j7mUMBCyJ4siHeTHOkXvx77f2yvnIsLmeeAmtm/KnSGTYPln/2nMrcc
XBmYNWiSi3Xe9x3Q79D4ySSp9VfYdnNKSzXSl7f7vH7oclwWK36oELGzq0W/bXcB0bbkpjIwcGrr
V1yTeEleKkC/tAytdwbOxvU8GqhFtSat/A2cdmBkOdivWwZAIrmChlFABEN7hYLHjLonBn8Qs3VO
ebTEJ3ga/B2Jo1a6g88WmWjL6ciNAdetx8F0ubpVNU+FHTX6jlzrvlrbfYeMdeiK+WtRFfpL2Vlk
xvvjIjaYWQwgqxymgStUpnW4Bqdc3UfWOPzyjGLUN4XfTD+7OYyNVV1X+YumagfoEUYXLZBOataE
azs+wGpSFUJEcENB+xiFr7xwyWpLd8qIigsdAVJzQfPAy7ZpXQl9bQGy6xjtUXCvkYYjSKjTCbYr
2hXjHQgZgZMhR3nFEYktDpaZ5sHv00WzIn+EoE9/MMpbRHlwoRyKG0HFn8Khk7CXGBfkpVZd1l1V
RRsEbMOETkgpC/BzoVsr2PNE0MlsGN8qpr3mjTRCf6srUBUbglPr5KbUnN5dJbHVfG/Y5R5g0hIJ
kcla3SI4Kr4lsjaeFdP5ctNmBNuvlbZ0igej8R/93JDPiT/CCyQaNXwj4K96a+ee7CKJzvh7Tq0G
67kWgA94w9BzYlaa/FXt1TZQT0aOcjW2obZuBG1flKaa8QLCq9o0zUwiLDOdyzw1zXzV5pDIiJxS
/i86qhqhQX3dbQsChJj82xYPpm87ZOLN4Hr1lsgkWjcWQK4sKGgnokn3kEOvgPXTjJHwDf+xSwcy
/ky7e9VJ00LJAnj0Wkyd/3uC0c5e4MieF7p1ZLoulQdmvY8LyXjZciqNkFNfL9adZ/f6lowAO77O
KD7vKP/DDmB3iTCP3nBknPlGHe/HS/FtIFAlkMfCfru/T8ZdmmfxQLMXvGa/Tlnbu0qr5nPfo+NP
ocumj7yTOobT9OF23IXIqJhaMiRWMPOWaFjnZyZmsZKh5l2xlloI8F5/XVnVtMtkWf9Aa8CaKTMv
IEsZUdhs1BfjhGDGQH6zY5L8oyo14Cf8DM2Zb9RnX8/FfYudxWMidHQIb+m79Ux39aCTlltsyeh0
XwrHY2CRMGa7ZvCXwGJ2xvGRjSd8JMxXXhZ1Gn8ZChAB14vuiVhYJZpvjEESdebP+6SA4ZCrL2Za
RoB85/d/MmrQrMAUMgRGnphvUONQpmDbJ2pBnilBj09AdMsoeNEtQ5VYho77l0JFUWZaCPRJMu5d
GyGi/YUgmcBZaZx7BY2Z6IzJC5gWRbcyHsvrngnvmcPh8ad8cY/SmVhKGYEvbv+PsKvS5KPJuBPK
sbYbppA8iXr8YdqddderSpw52nx6OcYfDCMwk3Lc2L8cEPWy8lx6ob3szbtIz/O30ZrTS8wIWJv8
ODzzbhx1L3jGzFow5VCu4fs5mAkQQO1rekz7ytCIcPTSvGqIYC6m20KX0Sb0Q/diCGfvsWUStWm8
kG/f6ZLs6Jyx/AEfoDusgDzfg1qx9KJpmEfMVGR1lutY5e6V2czuq50kv/skH76P0rK/nb7m8Rrm
mpRl9GugXXBg2n/IwOxkbrTlCEo4TZigxdXliCwEKWp0jib2kd231+HiTCQMvu82hzeMpsvf8mct
7E+ahLXN6Q32dhzEiFfGlWos58cw+K66dmXf/qDvkEU7i/TBeOPocXwzE27srXizrcdKRupbrCXG
U6dFqIJwnMxq19uVeHE0EZK7Gdt32J/CLzqTdkLa7Rz/klk2NASIA9ffZhJf48BBY7jLaLW9FJUv
X0NwMKizOCdfD33h35Jk6smtYfVEUExdkj+Af576lTMC+llXop534N6yeJ1kZuRt6iYpXidXyHgD
Bqx6s1sKXIatAxBcPO8zSbMJdpNYy3WSjXVN2jvXjPp3es8EoBjt3DBkW1KabnsUPPWXPpdeHtCl
cn0GX33MFxUz4bm2wSfvFl5WA6qEMPgxDo8ljB46xzZrTkRj9iPPHeNmzLk7rR+QYqHwKM4s7U+u
x55BY5ODHkOoQ284VIJ4RptEAeOLDiuaFWoIs9yKsHt2tjULWz+3ZX6ysk1sMfSwFuaBt5g391db
bIPmn0dUt/N8N/JBA3dklncoZdrXspPpQlYRawK0pi0tsQaVMWJzN3W+V74+XaBb88iC1M11okGu
P7O3ffrH8aEXnH55Lt5Bp1SrB88vLE5FtQAuY0qG/knXu3SwHGc+c87+ZFtBdcu7jcyD2eqh86BT
YPw00+VafkJoR13XN5Wa9WtUpuD5CSXYheirz9yg8dkvzkl7cchTZxC2uv/4VZnIWLO5w176WKJq
kNThdZE60tpWltE7FOhhFG/JzDC+yVrDPumHlb4SHULItYzjnjiqAiPGakpoaK2aKE9/VR60XwaB
Sf0NiVb3ZNOCm4OmtepxO+e1d8+/03I39OXUpreTtN5VVVK+Iw1mRqi0vvPOFG3HAn4O9iQLeti+
Fm6EfbBl97y4Y0iHL/Ac1XyN6UjBKflv9s5kO3Jky66/8lbNkYW+GUgD9PCOPaOZYDEYJPoeDjgw
0m/o9+pLaoMRmRnBl/lSqbU0KEkVleuRTm/gBrNrx+499xy1wjpaQkQ2iRFNotguOMkEcy0tFYgC
hTCqtNbow6HHTiP81+H8D1Ak12MaKDZS7RHft6D1uHJYkKfhbdZtkYFiqc/YlI6SvzjXvzWk/xzL
t44usA9Vn03x4d3q6uk/tdphnh0xWbBnksRm9BDtSG4Wo0awEb8TNtJZz9MnTJa00ZVw+Omgk1fJ
U36BwGAjnZlGGapKra02enUrgi2MXYf0JXQ7Fibd/Kjq3pA5unzA6UPsnTWbL4mtIkWPZZScxgnC
/LqxL5ICK1Wh1puvnHyll0K+GBzGRXTFaOHND8Zipdf400Cn1YVxiH1TFOFo013foTmGT5ddGPDY
HGhE+msZd+XqL2mXsDTkHNfqf31/3vLnP40brD5KkWRDqGSh2qz8vCyS0TDzOGvxkE4tZAx0gb5Y
YUVGFErMOsE8NKQPJOfkW1PQLEh/xdRXO/jE1X0eG/ptMal1cgP0GFQ/psp2Pgg4YT/VC53QblsY
JCosrv7sGUNnNXeGkXeGx46a9d96D/+/LMC/0SZokLH64b5uFtj/eKlhmy6np+rlv/3b1UDz5vSP
uzQrmvGp/se///5jNPyTJ/Wv7/ddOkDVfyGFsKl6EDNQPiJwfvOlJkv4iwb9htXErDbZuX6TDlCV
X9gjKF1LHFlY4Fu27rt0AH/iRCfCraDFBDU4TnR/QzqAycgE/GGCInGqvlm1Yk7IcfyfmAG6HJMS
q7P1QeikD+oi7/q0vsl76RkRr4rmZWUvmcm2Ye7lIjbIGzQv+A/doUP+eFa0o1SxOvNBpoP5mK3p
bbxOfjJiNFvPgVZmj0Wz6g7y7bmvx3moTfnFm5qzBSclic7Wcrf0xQ1WHI+dqUdGt3w2Gw0pr/h+
yXIYG7qA8RvNgZwaSEk3zQua9tjYI8Rva6N1r+TSXSV0XqYL4ZSQtW46eivHRn+VZjaHUTlcZAyJ
JOOevu97EsVXMSI1KIWF3bkMz6YQ9pcKOJR/qUlnOReliaGg4rNRFc1Lz7HAbs9krFBoP9tqTa5H
y0hawSDfzdMmv98sn5s64zWX4pNAb7Xd53DECJBfEulyRyW925zxJjgnijtP08YpbB7NmcjUns0r
lUcHTUrtQh5v8WgIc2nw58p4HKQLGSGrUz0hlX1VjUOr5a2GflDsWZ3vkiLDdGiVd7ghvcpzc1tK
jIowYZZhWYztZVqQDJHPHV4Qog9Rh2uG/m4XBd3l3ShMAaeLGyChRmoMP7ele+S1lU2hOlx0g7dt
4NWbA9935GE2w1PaTJWHG6HlmHnXOZXZveQ0DNqWsImipRzQDTWVbEwdwMIQxe116B7zZP0wK7G3
iMIV2fB9mSOiR6v8rTCLz1rT4t50Qc8FQTANPnd/K531e9E6nwTtXp2Xl6E1r7Mk+1RLBRpoQ/2C
Lj+0bqQeLA0Gp1m9rFWfuOjIoPxvZCOsZQovcol2WjvkVnjJlw9WrhyW/PJZOyfXTWacMJigbqUI
r5Sug7JZ7xJVazhXDFBMByHztMUKVaGO7RaTaleLBU/Lu9tOEkJpEiFvd4+FpEW4nz5yniAun48U
aW6lZvMWaqrHGK6CbJWJKwjrXVbqKG42irsi3+7QEUGxWOkth2zU5E6y9hGlhBKaSByKBZ+TqgdL
xvkqHurW7fL+hZaQnYVhr5AWN5MVe/hMOoaShjF3/kyXECYyYWFKnplXRynbbkFs3lxUHITgdLIh
xJ7w5p3Zj8FkdIHeSYd0nCfnfI6vlNyCi0zxVEC0/01dXlte8UUMJlkIxbwMxVZ2II9+AqN9ns+t
Z87y4TyXN6iPls6MUgCi9dZ9N6vPVis9j5YWtSOMCS5t1sz7WhRei1TdQQWLWoHBUWfpoFrpl0XU
7iVF2lMSweBiVnclYsWW0t7S/HQndkKo5VUIOwklDzX9gs3jrShfPjez+TrVwtXcUemU5X2+rJ/z
Rqe3Yvk819XLpZX3swZn94cgf/0tCP6oNvIe7X2LjZzQN2YyndLvCZnQljMtQfX5AadbkXbY9iO+
SK1j1rlbtcnzfMG/zNB9ahGHZMTtvJpcCK3+X1zFBhHeR2hoFiQZJeh0krFF8B+O0RXcYwxIepGr
qFpPwXtk4zaH3SR4iVwerLK5y6HuV1Kyx+xuhyjLjZxkr2NdfcP4/wcwwDF7xiu1eR3/C8gCbXlr
uoB/uCn/tP8fn8qn5ekf+zM9N//xP/7nUGy/Bf3y9PUJLBA+fWmqp+wf36DA8KOC0G/v/TsWYFMH
Q5Pa1MjwgaJ/xQLaLwhSk1VERgJi/pYr+S4jxIaPsTUk3Y1CKpLB5P7/jgUU+C/0cMK92Vpa1b+D
Bd7lw6gKcjxFjgh+F5yHf9J4XqyiL+Va7B/0uAu0TtxXqu629IrQ0eHyYp8MWZA3y1/Jzb7noLx9
ME5HiLuqKnJY7/XW8TGTu3FUxgcaJTwqMChbqA+ZVXgC7Xq2KCEOMw8cJtbpCE7nSDspENEpytnY
npNh0IIZccNBHXbqRffltPqcr4uXZm2I8/Ft3oteif8MzV3R3LXXc/NFqrRgQSFYT7Sbqizum/ZL
ag6+3lUHtVm9odLvyQAdaZKl3oRXfXFpyELqFAwvgZLrn4yxSm1YsPfiKBq20kF2iuf8S6q2gTiU
J2tNt8LhE04O52jqzfukgmLdt5/ozXhA0TNSuhEb+OxrykYDnf1G7y+3k35GrGZqcW7vzdNcGvdZ
v9xubwk4jSb6TO1BmKOiN69wUEVTkSZRn4OHK8S4+NJkKRQDyhGaezkLuxx3nVHWVRq6ikMtxs9L
O/URpdOwFvKv1F5yvyhmNTDm9qMVxzD818+XBTzAYSv1xYuAEtLkkU56oH56fVGhMxpKLzhIjpzO
3UT5hc5CKS5cwqZETkGnZ3jYta3u1mp1kJAT0N90ABevRKXnh6X3B1HZepdL2aYLSXgRXjXIA7re
uyNVN3SUMiWhfxDNwaWSvMcZ10fyyesy7WZBL8hW9PlKzrP7SU/2ZCM8ta+xTzROGRsvDWl37WhQ
ML2wH2fDR+R+H0uckGnmCVJBC+V4dHMctFJpcnF5C41KvlnHNshiK1po7MIwuzyh+nzdxJfHagD9
pdz2XD8oWv9RoqimYBt2Ti77jgLpWxvxdndWZnHT5C4cITrWpPMtWVrumanQ7mfScAU9tiw12iJ1
moTLz4YJLCy1QzewYU9C9XmeaKylsdmWDMp2dDKXWr/DMflkyFp4VpIbfHeuK9k45OXlKlEuV23X
3VkJJfBS2HeF+pBmTUje7GHqE18Cj6CjdQ210iMVdyogqRjq5TglzyQ+cMGprpOWa4XBUlqF29GX
3Uq475ZVZNbnHRP0kK7xX6QYaEB6t9FtN5ZUIcEPJTN48+9uLDamUCFnfXjoRQvSo3Wfi6Vnlqa/
nCloitjCztLlCktsrx3z4zijttQ3t/EUUIVxYu1yRV0y2OqgmWl5YpP4JINsuZWP7dZ3XKMmGwv3
6nLeTDkP7dpFZ0V3RXr9bMxS933XRXBvAtWYjtWljhaA+2jM3tCOH5BkcjcVQMqLQc16y41ljxKt
0+pNgJ3iLkZwR+nzL3FaHuZJV20xzd2unh97M3fbs8IVXTx4RQgrnqn14cyzNIGSEKxA+oso+9OZ
lNlIdvSyDX17PU01/KbzsYX7dGl11jA+X0ShBpO1sR2OiQLpAWOcHGIB1o74qa0cFgY/l2Y64uSg
blNkLaTNq1q2WRJu01intHtU9ekqnlu8+76iGGvjUY6LmmGL5nMv8xVkYcdN2J2HNsRj/Bq6zrQd
p6JWIfLHwvW/XslvJN4fkc3bDUeinSYF9HlwqP8Z2YCdKpwu2+GBsT6eR0JKogXJosEFqMOuW66s
WQvNOLkpUW5rDcsT8jYYhbMr4FleMDnauvmEF6RnqbQKpWUTtitwTOn9XlXDWFedYS5OJt6hl+b8
YTDrCIH1hy7OnrdVIrNuOTT6PY2Q8WJFemOe6FP4CxAJkPgJvW3fka4TxCRhiyL0/S5jqJa4venF
Oj6kuQGbks+c5bO79DN2asht/usRlf4oNm6MSeotcEfpdfl5RCehVwSoJOMDJPGdVjW+YRuuwnnc
SPZjpz3Exgz21g59j4lNndj4eU+2NMUph4fa+9cX8+ZW9OPtJbWwfWFo6hKyJ8r7pLeiFYmhzNP8
MHMQWvMuEvDBK7dNtav1wwQvpG1BGaUa9IYaTm0bziN8ME3zK9aTWGBc3uinfFROI24wxOtdejYO
Tdp9vNT1dV4nexyAXZy5o8Y6H+WpuYZ6dp1p/Qd1TfZTh4BKJj9UwnSrj3xNkmYfqnN+UoTLY18q
pGN1P6GLuKq6YErgMCzno1hqrlJkLwO7tqxfrugy3ndAoMqs74qlxwowWXp7MXAvM+PlEe4iJsJx
+4nm2BuVJ9iIBHqNLNwP9NddlHTfltVf9Te8y/lyKqHMQScTfSNbduh9W1ErxWqGU99MDUwJe3Zx
pYy/3br/x5E+0p1UIVkSf64CevdSF0/F+Vcs/+9u9oQaxAi6vznXX5+aH8H9b2/3HdzLiHpufH54
lL+m876De1n55W0xIjcNi/gtzn0H97JGctASkUvT+IuOgONv4J4/kdaHagB9A3Y2ZYS/A+5B0j8F
IkGW2LphU79ns2qcso1sypVjHmX7bjechCta6+3W3fIvR3m3/aqezJPuGTS2+oNDEmgn3fUY4VzF
N9lp8mOvPi4fljD2aMH38qs5gHvm9C6t3YfiqYywL1YsGxnbNlKD8z73Ehd9EUfyY6dwZVf39N0U
Fd4U0pnFzxdXDlq3uI13stcFl33qLE4XdvvBI63vTXvFTSMhXJzVlcIs7KPFG30xUHddUATo2nmC
34T6rr1LdoorucVpCDLKykfJbSN8l3yixyk5YQ8p+fThhqorHBHL6zLbPKDlG3YneWdc6UF3Wo6Y
Ckaqu+7KUxZNYetXIUkhn7RbeN6ZOxqjroVTeVfsUIg4VmG3G8PeyxyUTKLUSTzhSGnXQWtltg3D
ro7pVWlyDsDz0i4e4uuzOtuXL9VujFSv8HLeVvEH+yXyBjf27zPbcqRAdzNP9uJX3WFc/TbU3y5D
9aSQd3C7gNxRqNrIV/qeeB0fLrssaAJgozPwzc5B7ab+7HfR6ilBvz+7UtCH+qd+j0iIrzhUwnfF
wfBm3wiKSArm6zqceNV8W92k/hpYN2fIV5HppzezazhFUO3wei0C8pVOHSzu5GA4bOe7dJfvTF95
lXbFdfFVfrY+j2HDdQwuHMJ7hw54F0acM3l4rR5mX79qIooV9uQVQRuKfuWm4flg3MRXywGnQlf0
RVdx6NJ39av8VjxUX1fUANCRoJfAkWHrTU5/Et3e007KyToivXPXPtReF11eRR8CY2S4FW+SXaf7
KZDDPNCi3Bs9ySv8/KgeNbcMYiVKz26r2tmdcW1EPZ9mOVkAhdNfi+t6l7mamweZK35Qw3ZH7uiD
EFUuIjRcrOmNzxk/L64YqrfVXonOKFMgmO/g8XkrXTMTg9jDDNDrWCcij30978sH6Tr7wvrhmfmN
EaGXgIjzTg0EP7sq7vJjfpB35UE/NnvzNj8arID+kEfprt6p++EvaDt0b/zJUn+Hp2aknRrEXaTj
4szelLIKR5eeZQdiqU3/AtfQu6+vJPx8rC69MmojXAc80Vuc0RXulUixB696Sq9nB0NeW3BHf/Zk
B+0V+xE1DP9sQ31yZM8y7SzERihihflFKEGQtPPnzDM8ZpGTukjMuFgz+4Vncr8VZvm4V5NdFRQO
tGBntDMHo93gEjY3+LuFHBbdJEiCLMheqs4ujR1ih8PL+qV6mMJxXwTFA7zPS5gFy1UbAgKdonGm
/a3gGI7wqLo9j41h/Cn19ajcq1HhxG7zYH5KjnIknZIML2ZPO+pXTMgoieT79Va7pZDhTzvjWBlh
Ek275FDu11PsD756pQVKc23ybBwendyWjpdAcyiwepdtPfhIddjIWNqvcImdp0+l/VwTFXAbtxdb
cwdP3I2uYn99zXk9xqPu9tzYMZ3cWWxUtBzJGyJtNx/ycApyAqt56sLRv7jY3EYoC0ju7J15cgYj
0l5Ci/ko7JMPzDi3dZ50W4wyZ3V0e7u4r8TwAzaZjnwU9vVh9Sf37M1O45331jWeD/xWnFZ/9E3P
vKWBpQwspoMcyAFqLm7mFm7plV7tkH2PhKtlt31ueVy+JFc6jT0on/CRudf4qccSiLqw8dQgCUXv
4hY2UjNuf0KH2S0d3evd2aHNd194oqPYmV/4sz3bvb8EZ7aawRPsyj7brwk7wuQS9W34N5HmWrTr
2laU86wuFG+7ECn/e+NT4vZMv+xjz7sDxyKBHUhgGmNo4JmO4ca3RoSIri0HQtjyJumufUB+wPlh
4/+DPAOluZ+R1u9b5jvMPkPy5qBgisfOQzSYraxxhkCwR7cL8UAXuCe9u/q9azp8A4YSmZlDyp3g
0MjgzDwquHcFG9DZ0/gRErP92Nmav3iV/bV2audso7HhxAHET/B5G5S7JTzv6XdiyU3+tmSpOrkX
97MZ6MHkszXbgp37iTewKw5e7+NSu02bbZPkD27icYVsrhOv1gPJ7yNzFxOoet8klKPSwBIWP593
ZbS94RDqzDHRqU4Xv+OnlKDZeQP/EFu87M3g7Cm26WwPMYOetvk8hJoLaZjb20fFLWn7qPNQ7GFK
yHxMHs3OhS+7vXnnSVHOZBndb18EA2OXRArBALNct3RXZmUe8aqj6cyOYXePFK9tmemj82WYWicG
jU1c8YlefHPWht885fe8P+Mq270Te/j9BqNP3d6TXPSS+Kc7oIod78dwM6eE6/KBgonXcUnLK7fF
aV0W4BdRtJM7utbSh2HfMXfUYHV1Rq50BUePKu5zZqvEzotfczstpqnl050iuRiIO2Ywcm+hNPG7
6E3uwsLBcJ47s/1tG7OzzQILEp+iVEjGj41RYyLPNtobrEYWXUQeyt+mcuNZvE5yGz4Ewr6HULd2
kGy6Idw42r7OBpVG/7xfQiIBd29htjBAPEOwt6nXhNvg1dH60TzOu4XhGLhqk3sPngjioD2k0bDr
tonqojF1td1pw13CmhhgMIETvw9Q/HDu4PXyHRYmXO28kgmxLS43JSoUrNltLDQbQwqfos/bII9c
fMF/IvuACKJpZS6n3S4nlPdjoId6OLIro0DvWaGwJwbthes5HMKFebx9lgrK29ZI4uZe+jYxJbaK
mQvNHZzEcKuPSsIlG49nsPK2KVEfiE0h/O8gJrqITLGU4BF7fUDDtQvucHCOdwZv/bh+TKPGwxA5
DQhX4ZAQgwy2eoP5rQYQ0Upmnsiu3H2xIi3qfTIlPJIGcyiwireZmp0waN9NPrVhP4ydeW9FQ5gG
23IYeUrtIFVCBJ68BRiSAnUJ0Y4QptH4rBKGrcMWq8oAKUWmzDYt6e23M7dmRKne8hGYhxMCdWfx
GNGAJXVjPsw36omYxr1G8/RYudt4t1yM6hQh8Nfl3ezCnbkjCpsJGMmny9xGBmYbDyfjOQvfvyEi
mMHMfUFInVdvgV/hNW10ZiXExCKFq5rYKFgXwGgxMI/as87yFW+wnmeLoVXBbZ+EoCGsNbzm7DWP
zABQP+q0BJ6ZGGwypXvGG6cB2/DhOAIkwK8OsC2M3dptfYvvmfDZUmR6lotsFu9bMsijz8C64k55
i23i2wy/+BIRa9t5ttW6oELwFmXqgJXqKOBPVBr4Cv1h0JgkaGUypsi22rGLBp0n+WPKMAJ3tl2P
S5kOKdhisi+2ZBe36dfmtA11t9O40JJhIHry99azgORmkN/HQOz2qgo6gErqIn8O6F73q36sr6qb
5eUSbkBhBNlkwJU+JHKw1ONA4mnWie6Rac+pxEOdNSiOya6Em+BLIb/uar/aFbtk1wTlchB43RUJ
4eNwHF5S0PLio1duFw4gSLSrh9LnSBVyLb5gY7Jqiz4TzE7dOeici50dORXZpU0JA9Td+lm4gqAA
t+CcnCNFZiPhBSraYJfA+QTh+e2fP9riV5honBksp/U23IL+nVv7y/F8uhx0hy53l9ZNzwpGgNol
bE174O1lT+FUEkdK7FinNlSC1euA7IUjRu0euu29ltgjP4h3xkOnPyy9px8AYl5K1sauApOjhBbo
isMpwM4YFtO1PP1+IphE4z6OmgfGl4miuqiScQqp9/L1LNgmlNkHNZJBcMpn9at5r15nAcPDc/M7
2NiR/il7sU70AFxXQeKVPtL+WWEnXpI4yY3gCV4fVgFbJDBzw6HSauPCHghex/eElOckPBxzXsKn
0aYG7sb28xgiZmprAQ/YyKHa12DTp/ppQFod+ZBDdkhQQ3LOvhLMfusB80LIQGoX1r2dRdZnTbNR
UB4+ynex6GrME35o7nkymG+7vcJ26AOG9eBFxTEZwybazmHW232zeEPytU/qZS98Bp4yAYXhEIeD
a9rJvZLYMmy5aA1Sv3FqN/9Ex4b7jMaaHT/P7uxfvCdSYgQFes9sk5XINSIx56k23WXMrsFtmbsj
vy3uBkPJZdvqG2ok4cxHkB6uzMLmzMXxUnStQPYlKeBRjCrs8XUgrNL8vTQ2anDJvfxcRVnUe+lp
1fzL6+L3XszHbeg2Rtic41fHJ6AtaMssW2zrtquwLdKroXAj+7rf+dtlYIFBxtpOvpa35WmB9e3j
1v0G6wBBhLWYOd2GHESPhsdsJ6yjSupVLjldPkv0JZ7Tsg2w53DjmLvO0+gobLRcvLMtGii//Lfd
gBwUuoHtbXKvu9V5eM2DDc9uw7UdQSCTczkkYtmiEcL5QN8SbzntSq67Z8vesCYBxUboie+02DkB
CXTOQQCvDP4XiwN2n4LdxXJxdgZJb6hO2OcOmxqHUZRuZBe1WrZRlE44JC98QB1gE8DFnl1YrHyT
mCC/wUELEA2/3DP97r4h+FtRGVyCnssnqx9sz2T7dS5XGl9ADa0d8+i+ixgvNiUKFI+rX4A9kH5g
78W5NjDDltMGG2mw5V/GIN3CsNcAADgCEJSBBYcps5vXAcQo+Gi/eLk3s7cAXGxewAUDpPw0Qlfx
lEcbxqZYkPmyzQlEddH7A4ilXvvCUZsdZjsuoj7xF7lssuN/cozdHv+B8GAKl6xa6JA+AlJBmtXq
1CSW2Ne9r+AUD9ekhT2kVhwOANwAA2RF0wi5IDJHxDSEloFPeNyBzzaYu7pJWF5veOsSIV5IhiMl
wJGfIpcEMrXXq/ghPsbH/mBd9ZHsTdEcIL0eWCBWZIxcCVA97zRyRsNjeb94SThGMXhvdnQiNsXl
LVETVrvhWPrTvg9r/qMgum0ax3GvR1tEPPvmHQI4bFupP324fLjY1wabUBUMD6tdXw3H/G542bYB
6X7b33AgdFGGDCW7YQsYboz9xX5GjplIT76ZUAWJiX+I93PchvDLdE5dLaTuvPJnKuSEYKxpnNyl
93Y7VG77iuniIkk0lFxzB0MO4Ev+yG3pDCVu1gweiSWSdNuWguzwYQai8vkOmRNn8Us+IneHDbT6
26ZE04o/u4QJnrNhtPjm4m/oRiPRAGq25cfV3bDBlr6TvdYfCGTbQLCXBkKg+zh6vX2dFPCJFzFh
ijuCUK6nsjs30bqrlRv8alhzDamsiYg+2jNImkh+cfI6OJMgomJ/x1cnDFDJ9aZH4WZloSnexVN2
GUd9jV17CtmYg4V4iYdzkHPOynxkJNn8L+Cf3t9wJJbtIMQNY3Na4DsonOw1BOiu26P4Ib+p2jAT
gXr5cWZ5b0FEtjHCdSpAGIp1NegODVt3m5MzPyPmLu6XfeI/UIh2zlFvU8olRpQ3F91Jd/0WQMLt
aMvhmjU7cx8B5jYL8GqDiGfwzwbxFK8TfRWm4K70RC5oA4YXBu4csbUSS1qixgbp0CTYMjmAuhYb
GQ4lBusxf4tcxLFD/FyekuvZvRCTtpQDlE4iVQme/YvTsvZnq/U9PQm93KJMTeMYv0hX6g4NItIQ
G957EG/XO72w5ePkr+4GZE1C4wYtJb++hs1Flnn8pEXZnXbd7Mmq3azP5YHHX6lq+0rIHu+ZO9oi
/fQqJn+8oYf4OtnVd7Qr7qVA2a2vDfnNBMyzejJZzsXPIh1gOB44QANjOBpHE5CYQ5zfh8tVCdbQ
r/u98bDuyO+5tGP7hlfsGqZIdqgOyGpYx09sjoR+VzwVBLzV8/DJjORr+dO4qw7sQgBamb0s9s8k
OTGO8vRwiKwbM3Hn52mxu6jz1X23t64w3NlONJxXazJvypV8GvZGxNHb2w74eWB96wX4W0UbdH/5
//esKxx1fvNi++//lbhZ8J0wiNi8Sf68ZLN/Omd99pNx2+8v+1aaMcxfDBNFBjoY3hjYMonRb6UZ
/oJ6ECoFuOAiH0TH92+8K0X+RabHg1ZUxMR+tm9TpF9Q4YJxBQFlszWhxeZvcLCld3Xwb3kmg96K
d/na2MiNuRmWOEjK+TjoK4hdGCaa0csvGOYEiUzyR90y4ui2ZUaUSbV91qtdU9x1AggxkW7mBDVZ
NAbBY2L8lMh4hhilzHHTLArou1IdrOVgY6Uh7y9lQ0CugPdD/bHQZd+ybsZpsPvUPBhSHxSdcI+3
24NEe4Xdldfr2HGKMvPUMYqrWahhVM2cftTFUcxbWUu/oiOB7g7SISYuo0VeP3eVEiWWlNPelTcH
hvWkS8NhzCFOVyaK7uh/cCBPOz9RjH1+RlhvhTnv5olOtReVcMmiozUtS88aN7ZTMrwIfXtrlXMQ
j4DctsBMpc328zx+oK37Kl70sEu/GrThCrVIOkI07tZ4RcfyY5y+nocqWGvz45xqMl1v2YdMuuoU
bTOlmp60eAQwNg+9Kn/V8vniwEi5kcTVW2g2t5ohvy8qUz72WiHuLtpytSS94KFIxm5YU1Ywl/Gz
lOGvlI2N5C3y/Fi12mml2L1DR6j9aCD571yqfArGqu8/T3nmTPIFj5+x78EFWTMgbIorDAp1ukpq
25S9PO7TQDY6FYSyDub1imrJ6ax3PFEa7tEIgNyWq34GF3R/XmHCL3SVUNuWswe9WfNQasRDCWvM
baZl8qb+e7Ps3woufxo5foovfxyCtg/6LQYN3/whcfnaqJY//QIwpu3i5vwCue1lOJfjrwtre+b/
6h+/N2/cLy3NG8/NuR63d0uypv6xfvs9SvxL5uf1k1BmwnOaPQnDcP7jV3+PMdYv8CY3+uSb5KZs
/sbtNKxfCGN4H6F9QWsiJMffY4zyC3owtOnhYKbwki0wfed2En7gfNKmi86fCPEX9alfh+J78ppR
ZFD/2Cptqxb/yEP5PZf9ri/PwmQ6b2H9hU2jZkGsQyiqUW5wFnlFWCWBSXiRLdiMAoJ3YpNJAX7c
qRcvGSBGLuU2oqi02ihZZU8Gyoq7Xrwkj5raaLtkLT/m8/D5ckaypp3RjUUX+F7vJ5aT2aNmASxA
qa+i6zVuW2c1BQ4aOAUGZWHt0rQ0blPlIpADtWBdIcB/tamwI5M6Fo9aUagfIYOhuT4tGXoNXPyx
q8vPcXI2HXNVBhSMcVBSZUF16Wu5k7Qnuax6Z5IWMmPZQBq1Q+JVngdXGgYanRWxOdZxuoRNG18Q
Sl86bO9qrnLh2aEGtfJZy+r4LqX1RUDfOUkOMy2MnxO0O3d0nBle2xkdVNgVqDos1QHXImRDa1qt
IIzEzQs+Z02Y60oSNoKBitpS188r5H4f52WkoeF1PxqjtDlaiRn6+UW/EyxJCuskU266ZlE80O7q
l2Vx3qUSrbmSsRDikaYAmcYJxiDMLwc3DOtO7811xl+jW225Hjhqq1ZympO6QNJWnaJYiwHzc3t+
HmC6YO7B3Crt1BSRpBT7edcxmLumEnVPswYFEYx6zN3xUubHCQn44yLo9XWBhkkYZ5pY2mUxij6C
KedA6Zv6qI66HLa5mJ909M4+nLOpdRohNm5p/bOuaA4QDnXSTA9LU5a7Hrl3DDgRrUbXsLxa26Y4
4RBHWk9XmwOmKbWrt9KELx06FfaYUOabmzQ9nlti+phju0AH0OjCAW3siyaXtmquEnG+WwWcnvNl
c1MTB9Q8UG28KETDmEMBqqKP86TkX5K0b49aNt1Am6cA1bP9ZRaS4EYP3WnIR9LkI7dLkdH1ipfh
Ratiig+bbJeRyvP/Bjj7vzN+Unz+c3B291QnfxA1ec1vUROHIlrg0NnDnw856B+QGd0OiJZAgAGH
idtfvpNmgF+bnAn/hzKGgvMeIfzXqCn9Aht+c/6zEJFAf8D6e1FzO7z8TmH7NWqiRvFzCmKOE7XS
x4xMr3z5OGVn0unJ2AVjH9Mvn9BHnav0WGl6BplgNRO7FS+13dQi/hVJ1gd8m7PTJmV5KAVldrsl
J7tXNRVJi/pzVmHzPKniuuvMFk/iJEZqUcB6T9LW0bsAVm06qPTwomLcskrahXz5QI8TdrXs9dlz
h4OUXyZyeyJYoMNTWPCXrHk5EuMqTBvizG+7Qoay3evzl2Uexd0ZYzlHLQRxV9Mm+p/snUlz3EiW
rf9KWa0f0gB3jIt+i0CMHMVJ0wbGFCnMswNw4Ne/D5SqUmR1plqLNuu2V6tMk0RGAIFwv37vOd+B
BTNSClL1njXuaO/8tun2lOGCXlVJ3tLGrDO+mY5pbSbtuzdBbvcb7dXu+zYVAwBdAlLkyrAGX1Fv
q2Fiv7AijqRBSeOiWjSVqiM249h8AO+r7urEXn11BGGkAXivJU3mZ4Tjw54oXhpjfjWFhE9BiepX
dXWeoTCoKyd0i+arYVoKZxtlEBoq3o47eNam9nCwQW4mcDEPB8diQu2g9o6L2V89UAOtHS8dQtHF
twUBHbtEVpfTMgRcRGuVxyGeiqMhOlIQQEw/FQrzTEEa5q1fRfPBrafl0hHzuDVUpy+qtJ/2uVeT
IeKP/dkcpMfKFR99MPQ7q0/oMRGHHDaK5Jggsov9TGrHWbW4zMVI3/H2A+TxgzXp+6TNDr5GIUi6
F0M4u7t0c43UposJjSGk5FjE+qLkfh+w7nubODbvF0TDgGej0+yB2rEGh/GNr6AfEhnIocAzsDLq
+NgiUC9dOWzKdOouBlXlGAqUE1LR0FpURfC5l4qmATrks1g30cZeauSWkdm8HzEA3I0jviVIGx46
cawym0KqiCIUYx94oDUWJe3eD0M/HMjhQ6NlEKkDLKr48LIu/P9cYK4M4T9fGsO5gfv24+K4/vtv
y6JESkgwI+YJrELfV7hvB9b1VPrizlljuNEW/5A3Lp3fwLwTvsqiCKMIDvUfy+KLNBFAAF5XYAHr
YvqmePyrYlKsZv8/VkUcBfBZfduUvg1UBKzUGxhAHZAO2UcpIwRQrd2mCKbW2pgZAZ/hSFzbXeeM
442Rd9ZF0NjR71NSQn+rbav7XWdo8FmYeoGvwm4eMgtMQKgMXz3Wjtt87CNwept2sDxGCplqutAb
04SMN8GpdP/D7f5PBB7Yq99cBUZq/EbcL2IBoWq/XuO7hsO32RlW6BDtEHZpx8iGTOEwW2wKPQ+x
RUm7Lxs+/frLSrYuUldhHFDev37ZQDcOVSPE5zkGdWhHWy6Nyqy8XvRy1ozj5dS5/U9E6Gsj4fUH
htnsh9d806PTK4W5UetrmvTAowbo/hQhw27FT4I1xesNc3001lYKxAPh01GhtfL66swu9VKjySi1
LImBoqwFiwsZZOuWWY3GvZoD+7xMZo+hydCC6DLYR8gYY4yo09g9N4wayb9jTiNJXMJJN00iqf6m
dGB0Rubao+mUhrPRcoGiGRVB/a6RPZUhZSQhmX/9SSGm/tf7tobkcjoAw7Wiml5fjQVcWlR1BjQz
M5ciTBoEu+EU4YcLcDXoHbsLwXZRNXh655H4l7LLt8vHYGm89DBNDqqyabQuowiE1b4DAVRS5bbj
c2ID0tvYRevf+ZXFqcDwjAgLMsxIIp+Kxpg21st1ivWS7VzkJwWUDxX9UHBPQLZqRuDrrZrWmxbE
07J2gBjxVZLjUvFyf0l5tM/T9aaDKIRvQf+Hz2IyJrQQph8xALD9mPTGRhYMEZLSfoaxnGtKDjOo
z8jrqcHYahhFW5+4kK0F0OerrZsYKBkvAooTL/pC8logv+YNicGbqbTo0yhhMO8eRWS3YSPHSG+1
M9nZRZ90ml+OtUYR3NjpYivbjNx2TAToNFS8CGuHsDrhw53Zgba5sOLsbg6GszaGGpBZmPnOpiqL
CLBb8ADR8hHNhkhd/aHCkJ2GuRAlzpp4uE3q0r6fczl+ap3GNC8SC8H+OzMOJouYuaK8LQtVnxJ8
8uPeWfppeXKWslx2k85SpuReoPWVzssWGOZkpIglxn6+reFvYst354CHu1dRfHCLXMLvtLMuD2dl
lx7UKjKCwmHorHHrxz2KA4IZmdrEad5vcpMDXp/qWex7ElVwfLvTTI4YGAFaap6Tw3R2pnsRzd2Z
MNOyPPBTPCauN0AfpEZdRjyQTn8HMzMmqyKKxdck0sRmsR7L5zp1HHQJmZCkWubj8EjjcnrfWPWE
lijlgyZotmTEn9UcQDWOU1I4cGNt9Ti23TmEN0OHkmPaTApSM5FIyEF1Pci7dN2Guv3Yr4s0gca6
Dd116XbXRXx6Wc+rdWmve8Eq768LfrQu/f26CXjSUXf/p5ydNldYkcIlMIJdEzfuToPm5doCDIcb
G8ehv3V7k0aEdPPgPs1KmpA/+za//TKDW0N9T9IGqT58rdcv+w9jxQk6y5R43MpFeNeVLJ98TJ44
O1TAUpRe6KFjZxLiazPQPQgUGNPOvbAdHPtRPN7Oy3xsi595ZNZzxKuFmfe0KvxpChGN4ftvlss/
bkzae1yxeLl4P+eA6rzcE+fl/hBOAFyhXW/bvN7Alxvz31B5XTfP1Z3qnp/V5WPzdsjwP7fDx8b/
52XYxWOjksfixzrse2OQH/tWjfnmb4IZAHENkAnXTtyPrb1A8smRouT7/GcN5PjHIdUE4QLxBUo7
zC+Xs+gf1Zj5G9kWrhWsOwoVHrEFv1CNgYN89RD9c3zw4qv+4YHug0DmY9saB2GBT5J9g6XMz88I
aD1VDcPSRiefKup2ooU+afgvG8hgF61uTs5IAzpigQsHWX+yAAf0pf7k1vHHGZHAkJ/54nMy9wg7
hxvRgR4ZrfJrVC73wNc/Jst0r6ysCsdg2S5mD51VNW4Y9ymqbZlc1VF80gYG7S5L9oEKroaJ9T3w
8kPRVKiaPLzazQzpxJgf7STbJFVNi4uv2tIAySVPJFyKr0HmgM5IL6Jx/lwo6whNna3Guhe9G4SA
0hHu+ObR5ZRDm+iWnKVbIlA+Jr37RSv702ymz0OQ0MAcVqyT+JCNy3HozO2g/N8LyOMwuaFxRNo7
mIN3nfnFtsd2UDfJneYsvOkh3fYjTEiRTdua5nBdWPdxzO4Bc/65l9NtUUeo7OtdlShm4sGN0NWw
9ZfcDOuyvpwD5E5pogZU1IxjReLuIeZemRZhmH6JNClN46cGLhUr37Il4e3QEtG2ARqyyZcFfWjL
UJzsY8nvgCBz63BqC51iAqHsqht/Ieksd68CI7dOkIwPhuklD3kAczwNPkHYIsxKoCX1uqsqNf2d
bkjGXIw5383zjHXDVcd4Zp/XprongX3aYwuGDE3IpDy03oKdZkj1Bcmg6bHt84NJAsKWbXi8XuLO
edI+22ImvyS69Y8cgIFQaGkccZEjGxuRgjTmu6DHK94IlZZsOshS5rbaZV7BoDUSxF7mPo1hlbtf
k7zeET0XXP13LWj/e2YVrB5/voZtHpPuMX093OAHvq1eDgsRyDoiPnxyf4S/nta+nSX5Gwk5Ar4C
KxFk3BX69g9fmstggqMi/FkCo3zABP9cvfClsQQSxgCXx17jX6xfWr3eHBgktAvYsuuIlaOQxdb8
eld2DEfyaJC9DKt62M+e0W4rSJt4v33vAoQ2ZWIGySjPNAqBJFg+iwQHuzlHhHjJyT79cN/+kzOh
vVb0P2zIL28HeCQHWzgUq8/yzdtpqolCKKVd13DCII9wCIDwDErvinrAoqTT6NGw25EOshpJIG2K
dsOXF1WaGWHzcYbks0Mkzjt6ar+7KcHWhGvJu2gFl5JEPdnvrXI2QyO2jU8cF/p003VgX4DR2YW5
0XCe3ouY3mHvjcZh9lRqQukxumCTUfR5VMlRsE3Bh9xRCKLHj4AR926e2kSQB7ZNHkp96RigU8PO
88Znsh0U3HDTZgIrKDa/Ql6OcXvkJT1Fwkrcz3NH9VMaZvazDJcXaMfbG4kTklLL4QVo176+kb5a
isxImm7besPOYuwsJkFzkgBiiO4b4pAvx/LJaqzDWIyMpD9XpX/wktt2hIJhxvvau4vQbnskEIMA
y/SpJZ1+GJxNwx+nPZR1cIe+1W9a2z/atfFr6TsvjwFfgJXZt27hb1HPC+VqHWc97z4f0y1wH0T/
Oekqf/20velAvLwKqWwBpGd63QDdXt8jy6MVWnYFmvC5wnXo8JFW0c1QXhRe+ZkgXuT+bVqHf/2i
b7s30uNRoOtBsja9Iofj7etXjWXXZ42r0DlVLeGedmleTOWs2FxSUz86IpN0Z+0M9IkV1zd2CakB
sJmZfGnqsrxw0rm+KEBuYnA0ieApk8S4MDORfchaK39IgPtvW9ztB+3ODhJIP/5ZIf8SK/Xq0eIC
WM1o3ZBXJIALv74AFpLFmeO82ybFqLednHAF5vA2FzAdG5G59b6D7BAuY4SDwByKfTpLvnNm44U1
QZcnp0/wYxgJaFHcchxYm/64SCPflrCrDkQVnDluDxhG0b9YHeYlrt5Lqzam6wkO3sFtzFu1zNV1
nsUVqafs0X/9CbFUv16DHNJYWKthBjAaZmF8fX3OaED9GSYEE6PdHUXXndoUUHws7K8YzpFiLstP
XvFfVj1eURDJQvYZ2Af/LXq7yI06Gktesem6+7nNGIsOk9jmBoPCXn47b/z5LPp1verRnCQJECM2
k+01ffQtjLjOc7PrbQQh9BnDQjlq35ipF1Z2aqARkahgZ3Jo63cUeH5ub1P99a/v78si/uoBokfK
ssTVmjxG4u3aNERGNw9w97exG8Rg4EoMTUMZnQpvicKod1BpzgL3Q9V5m6Ftg7CWLSuN45GhztwX
/NbSX5gjmZakdO0DSZzNSOKkzQg0NJiXbkVCmrObVxxny5Kq1k9w9VWkYAc95IC4gIJW6hviLMBr
TJbxrqzydpNAvNlNYxDf9pnh34/JgMEjagB/ZMypF3ruO0cnMy0k5dcPPJM4KDpcFxrNSFrI7Fzz
3mDStsOZVTeIQD0+Op0v+pu/9N/nxb+Tx/DDk7QqTr4rSb5hQA+Py+PfOP+mzevTIj/0R9uemJ1/
lEwvco7vbXv7N6jBAd13Bp3e67a99RtjTwaWHAmRiCAD+WepxaCT/jrPKbNMZp1ww36l1JK8rx/X
lbXQg15M62Mt6kCevVlXql65XtTEVBdOgc9wMLzqalxFBqxxhFXqMyOSVRHGDZYngf1z4o881+mO
HaWP3hJSJOOwxxp52Y8iP3fawJj31gRaA5bP0m8GrTMCt2fW36SKMcWScVtDqV1KYje0YVz3Zp+f
osLQ9MsqwtIPVZ8lm6hxLTTVYoixkVfMRot56ev9yyf174f27yhH/uqhPfXd4/Pr9sb6A98fWEZG
wA3JBVmVS2gj/3k2YAJFvByPJTuRJAF7bfT/o7Mhf+OJtCEqS7F2RX4A0ongNwhu8M3pfhO3/Kui
pbeor29HEzZCfhVv5V+mCXZS9qnnqY4+tM6y7eIUy8cuKrsbnyiij1E9RHIvo7F/nj3ZvK+EMRf7
eBKTd+MlSUdPpHatBE419e52Kd103yZGT+8gKp0rSwUQAPKgvEefx/g27p2l2aGDqd6beXfwiJgj
FmaUjr917AglzChVj7myNtp6Xxo+mnWbJEhcLbLW5kWcyQmnQTvY6B/z1LD2qe9jR7fqnn0lE5dL
1Q3V0SnNzNhONlFo4RjNLS5G0iee7V72auOUuqnOod/REy0FJf3BUKoWW6bWdn0nJCENJwQyTbGb
+0BdmkMS1aeoDyrraAk1dHspBzWHcRoMC60Hy1ehqsh3ImrINMhPzV0LP7ZRM0vRQ+Zjwp+y9nft
rsF0qa4cuo50OjStAL8yt6NTuGfEVSnMTnOP+DK1zcikw5v2dRiV/lBS1zu5ZIJQjDdt15Jhx/lo
OmRuUc/bpYqCIdRMjgEEQ/LC1jZV1mUL3/R931ReeWjmYP5sVpXHIUaS9jimC5Fbwi+dC6n0VO0D
c5L1ZSSHxywhPOzIEStBr1Y6nQ8f1Pfgd2Rp0IS9WQUZ3DyJ5nXykGTdqEoUT4HhLbelLBbMQE0W
HeO4FbhZZepf1FZTZDu7puwJB60aCCZz5J+PnaowFpWxwPcTpQH1f5L1wHZTdwZRUTvRgKxtLPE2
ALYFV+F1XJdldvPMy3OpxMIzKwmXLg2eFyYG+HC6WDAozeL6aRxrB7zEnBufPUu02bbw6vngEXGW
0a3xc8hdkjJWVpbxJVBJj9+qH8ifCoLStg/94vgfm9FuzqaMWPFNMk+xRN2VwUIawLVd9Zk58WQO
qcIma2Qw+8zIMr7OM1orDrDWfLDbhGRpNahuNDezDMbuaHtxMR5L36nBl9QIZC8t2kvTOafUwIXz
F3UzamGzHfytP8o2OmsDih8W/Cogp2vxIvdQ5dOgt5mbxGj9raVBIRIv+mxc49huMwl6i6PEXBl8
aVSCk9esiuQoRE2GMVIGu0K8auQSn/jkxwyLco4tITFMwW3Zyqo8TpWYl5pMb9FUFzJnrPLUmwsS
Z5U6x5TIxUdnamucS2r2gc00JFTRLbBwUvEQ0AHT6UWL5jSh8zihckZbtl9aKcJgDMqfoCzfjlkZ
zCMhB2VGmAzBg/abM29J4rhljFKHddBjx54S+CrBvKDqjqx/F2Hofk9P//F32kp/uZ91j+2r8mv9
5992M9tHgotaYq2lVsXYemr/Xn5hAAikSx7jqgljlvbHZub9xlmYmu0ff0lR9F1LxmbGKJsEUMCr
9guX9VeqL9d8c8jioEpMseWD7+LZWKvB18c6Tw0OQh+yxtiE0E50HRqvuHJq7OSVOiVRWhyjmtV8
GyMDd+ned1NydJY4Sx68YBr1xtSJk5CQ0Jb5/ao4VtvaJ3fhYHFXBA34mrm+2fequSqVGWR7r5rj
+GBOvY7hY6aJe5ZUDiFD7kKfHvtx38n289CW9nwb1Q3fWwe5VnGWVblhv7fnou8Lji4xLSTllpZP
9FxifTI1MsmwzgcTskhnmHja3KmILocY4NGuCwSnyLgraDA1Q0GHe8j77J3f9QWtrrStWApUYQBH
QBwzPyQl/4g+/IKqloTKmn8zFyreBTA0v9LykgA4pDvUh9GcFTi/ccyb9tIZPDu/aVWj7QfGzOxD
cwtAFstpndaGuaUGnjDsxch9N2VDlRNmonIy2kfzaG+nwYu9QzDP1n0qCdnajIwkUlQYOeTxpapw
yg/5wMlNz4nPe07m676YH4qcnLlNl1fZo9/o8drKsnFG/JbLaoOuX06h7xn1kx1NxnnRr/n22QIe
MrTk6GAyw5uSQoQEo75ljoRotnNSK9n3hBLiU27SrMGmhy4LfERiI28lg699sFurYEMc64CwIGKb
SAfNc7VrfBL2vhalN4h71UBB3UvlN344D0Wkdy0Bwe2GoggJ3Nh6QP68KEBVEks73zvK7mYw7TmP
UxwP4HYogHhpUiaIwiz6zsTcF/dNdnJUFT90sTZw1RJeVe5iKeg7NNHo4/Y2+uiWLdkcwhas2bjz
g8J/inIENzuJ3BynYC1VctGudPQkoxcYeq2MnrU/z+/LOepQ9wyGwtsdBHNLArq2yi36xBp9mUMQ
IX8Lv8c0AZURL10eosp3uzP2cyY2buzyiIlhDFBijzrHu5j7vADyi2mfujpZtpWnY+AD2mhBTUXN
oreDtRQ8Yu0YdPupKvzbeXK9S6mbpt0G6CKYwLMVJZsBCQQkjKnvk40ok+IaKUXmbpaobT8NHTXP
1qrmWiBayDmTZ07ZqoP2iF0JYzs216TQSHgw4U1r3tYRKvhTU47No8D8kzG3itVXPx2yeOs4uW7C
cumjD66avQgSvmwelsRBTEhEimWExaimqyzrAhAIVkFyZE+I0qVtxb5zQ4xKjnGS2GAMkkyxI3IZ
Yx+1tJgzCF7J6D/SuxsSTnV68kBr1en6dXf7O/K/OpyGEbXltlA8ZPtR0MsKM8nqcTkxqhs3BH6m
9MIaw8E779b2Q5B5ot9JP+o4/hHNDfYLpabcd0gC8u0wzfpLJMhM2yadM9En0bZ6V6WD+j23yuCp
sVtvDk1znC4pppTi7uYuuh4jtuqNMy7iQ46IAN94LuaExnczf3LT1mP+R9XFQ524ZOaayVhvJzfy
mD0ta4yY6TQ9kooim2BHNHKwThVX1oRul1k5hXTSgugiZ8DekxYBTj6wG5IldaKWq3SYqBbTtR+D
4CtHNSODWFdbMmYolWfb7cpjWcca8BpHnS+odACztgwmqzCNxiILgzYmlK9u+pIbHwcV/gRWj6vC
JmUiLKTAfJMaabmPE1f83kLhxJQ72fKjVzNM2fjLIM7nyenkZqna/taOPAPHAYsOWpiMztdWliyF
YYO+RdAP9q1bHF2Q4gpf3XKCxl4RS5Seh0zniksVXsSw1baYcEaZh+3ZLJhlMtTxUbahF0q2hV1G
Hx0Rk25RcdcAJ+XSSkJb1n1M/20VsMopN04CY0XYpiv5OUuuK3aqVKyRrhF1DKPIh2ZO5ckDUpUs
Aoxm6o0XfFwxpinzJnfi6TrxQBHlhHM0RZzfatcm8qFt3+V+hRC3T6/n0sOZZpzXXXIXKR6CLgUa
MzfvogkzQ9obQID88Z2cV3VPe+bmqGM3U9yYBKTNqj6WicRIQqdkO4E3vomc+szuzFMSUw4GfUl4
rezfs8eBpyqARFV+9pDPaGA4lexM3oRrJmFOmf4Um/rATOI90vQTcU4e3GsYPXHkXlsRypfA+X1i
yu0pww27ceYTiURzHN2Fr6yVXy5tFu3z3jikS/Z77eYPPaJFArTVWSt6+7mx9H5mMbkk+8c40xzs
YB6ZZfbRjgEVkv4Abm3s45M7Jfctv8HKI5Aay+wnJBwRQFZsZhII0XcNQ3tMOnmVT4xzOzrapYmz
VEEAcTkUkqAgrtEpg+ZLSxfF7pzHO0LsYrKPtX8TIFM+Lkvusq8kRojg59HzFhovXs0pqa9x4aXF
eTTVZ8yxylDCA7B7LLJpeVOo/MIYZ4WiCwfc09A5lzmZaOdLTNPSq9hR3FbD/q5zyB36KhvS4b4c
a5y35QxLcs4epi6tLvnYR5KKa/ciyntSZFmLDn4Vxxuj9Wmem/ZNQoTmYXQYFByAzx9EZXhHw84f
2rKAhOSx86ZFAqcsG86FHd13pOYeWzu/JJvRvuvRLWHVLa0baxAAgxx5o7uWaZY/VZ8dAavVJyLs
XWSwnSyuOYeVYqvmWH2l/KCDiBWkst86VaXuxqmpvjoegw3br9dAvGSGOW26l8rQ9TXN6ieRxfJE
atm2nivWndkgvZWvXh+EzMGf+9q67gUzkF1l29io5ri+c5sJab6mb1D2VbVhgJ6+y2I9xnypivGq
bhOYF0mZs7uqJt746fSOXOV8K5PkvtPJB7NRxo1FqUqSuAA7mTYfomGEAzPFX4pCfTZlS0mD3dC+
M2KzvncZpO6jNpdPnhU9ZGa5PBSlgRfdtKlfFsC7hOGiN01HTu3TQY4BWTBJkR8JyftcUEps9GA/
DQbdEc/ctAJ/UBrExp2XFex6Y+FundlHnJhFF40waSAoUEGJR82a1hd5OzlXxVKVoZD6src6vs2J
E2QHj8jfk7KDk5EjaqXFc1NX1XKaicHaFr3HcV0UezRbxbvBjfFiyuI2mpaP5J9+TQlwuzGMab4X
Tp59xn4BXP2E0t9Cf+e0S8rFV404tLXdVydUbc7A+KzthUVUDmT93yNzRovABGnML4U1jD5kEpVr
52sb1wtKTMHclFyeqFV8RoPd97cdzHzzTJTdNMrQJjS4+IoUQxTeBkPUBLqAUmEhQb42OXRftZ2f
BCUoNm/02F5zo6+/EOlCaPWuVrOlyy01gazyK2cxBgnpv0XTd1Y380CsWSFKy0Fh4k9lfpMlUrV3
MtWG/uSUZexNu6mkjpJnLqEHaXZIyqS27PuuNCzRvPPd0tQ5dJqU5sk75thk9bwbc/wb2WPUdsj8
gJWP0VfkdB4SDMJFeUt9406fbZSUm5bOwhIK7VooO0fb1YdBNu5thoVkU5pdXuzdxp/YyN3R8c2r
zsgM+ZBVfvNRStGQrC0Sy/zQpAlBOf+Won0/1QacBv9cwHEYHp+eERA0zz8ebdef+XayNVzrN2aC
6P0ZbqKwlhbt2G9H2/WvOMAKLKT/YpSyCBgj/ohkWRr+3/NGvh9uLfJGGM8TMiY4KeIl+KXRwuuj
LWEm1grsR0LPRI2gmrfjcrdh2DDLEc56aX2IOgyjta3SLenSGuPPz0L1Xn7dH/O7by9HEs5qdcAf
67wdIHZ2FdVlLtS2A8y/oV/kq52wg+lzXM7DGS6VFhCHj7dg48QeEDDyEqpj00nrZEJiNylpUjK4
Uha9T50oiiPGT+N2rNuZ6tKa7RtRDULi7XSKPMy45AOSDjrCsWPuCQz0BYkX6dkyx9VZUQhxnzgc
oUKtIKUElNM0KM3TPJPsG7oYzRFPOR67rTsnxKIvc0OJRpzzzZQkAJhowmU3Pzw6777dh79VQ0lg
VaX6//j7S5vp7e1hCMVDwnefD2WdA/2gCzQI0LWqZb09QdF+xuSKWHdyHWvnGibQHHZfXOV69GoK
DeMz/2fHe2EXxJ0blcIllWeJmQNs5xZ42qw2ZKTiBwv6On4gaAjoZZ6i9VOEDGLmqhZUvMh7Edpl
4wARbRktolVd64kNOsv2wxC4Z6SXzKeiJeR3Q4P1iPLMKTeem/nnZkrWwDRL44KjMTwwShSMa+wK
1WYh0ehGxkn+MasKjmCp2f1M4L+2XN7cKYbsnFDpxwiJ+uX1nVqWrmiYxK8xIouPYa2wNg4NjxK+
C3YvoL9Zc+G0VHrWRFsYBxYC/HinkhL8YWqJ88rS+k5NpnMwZh6esadvYObme8qD+FD2uvi2Pv5X
R+cvTz69rZeUHPgTyLNfv+GCraHJkQZuqwr/Bm86Oo46+MiBUJPARkieY1HISW0mWzL91L5cSMcp
8m78JX3M9/eBaWZVrvCkBW8eMVU4S0rJr7YLwT07h8Eh5uP+ZwiodVV7+/nw+10+Ar7DyMNo9f34
JGecHvwiz9Q2j+Ni0zud3vq6s7ZFbCM2VVKTHeZgZCaxfSOXODqj2SRCGjVxaBVR/bO7/6/LHAJg
goos9EwSlPqbt4NBuPJEXfecqOb2QtRFc4plLTBEOMhto2Qqb0wZOZzaStU8ZgLKDEPd8yHvqmtP
KIouf6n2Gb892RA9HXHg7jir/fXX/7V6ZP1oSE9Zs0Yd1/ZW4P3re6ZV63ECNZGvT67YFkF6uVjV
mXInbKD+tVpwHry84C+NVv9SGc7j/YWypkvjRP3f6/G5YxT1/Dck5P3f9itVXwFm+N+gJl/tP3++
hxOs9vT4WoO5/sD3QWvAzJTydh28o/l+EYp/b03bvwX0ivmocBmt/gS+A38MWleJ2PoV47BO4/hV
b5o/wPMhqN+J/oXG9AsS8m+yxj8WQh4SE3bF+vr0IZlhvH1oRp1ieBCDCoNktI6OKIeLbKk50Nht
F3hHGr3kXU6xmZ3sPk+WveGV28IxgC30na3OY8Rqp96S7+HLtKeJtJsb0apPQw0cATPTVTWm84NR
evJeIGasMJRwFmxkBuKXkR8pnRaupr5R70hSgZLplG5/JicrAPSoOVjtBKbTbh80dJ3OgDMrsfdz
WUJioTBKAVBzRLvkvDYoYDTumshJnkKUPxdO4dSPkU80mL+VvR1A3Y8T39iw/c/0LXQkEMKrrASp
sK3tWGuiPeweGB9hQxvUpd751I5ue954ib9bmhmZZMloabN+ycFCdWUJajyOOft003Ty60rAvGR7
JNZ6qS45lpMHnWjcUjtE+ZZisqqmxb1igJrAVee4Cn92oE9yiyKpASuJ6LW+iYFvnHqlQaZPS2qZ
7WZJ6NXBUvfS+NTJhuDTfojMKcy5T0QfAexoz50cHYZhGeUnHFHauyjahiNKq+Hhxf0yXut+opiZ
1fTgm8QkX9qIKoerImj4vZPCcSwZ6TmPcog7riHVbXFvunNVMi14Ob0sVhaX8Z6zQ5QFG7RJJVA3
PUZjsitzPwu2ndDRg4WdmSjIzI/6jOkootWzIA/6Bf820k/o6axYX2IXK1RIGpbjnZujT/eBWbdS
TFDdQu8Gf6hArPsY+gjKymKa036c1Xunz4Z9A+rFJCnLXcrHZRgtpoZWxKnYaYtZPjNYXGiwNCW+
+Wm2gKuluOjCKS9ThKPpWs7Rz/6iRNbNW63x1oekOZmf9OSk8a708tS8E10BmZKhQfRe+WP8WNgL
E7x5JAeO+Nc8oCuYJfkdJnKHgb0/M/8t8MabIbXqUIeJmflcW1MP5z4R2HwkAw4DxyYHhsa/lNd9
7FXLxibtudhYY9ujNE7K9BRNvv3Vs2XpbsQ6iY7o0zCUfhlQ23WT01owbO/CMBpG2LRHg2PxMthO
8okZ9+IZANM5bkLL1XZwmZt+hnh0KSoC42TaEueW2Rh162W+7xwQTGE65cPvfkqQFtMa23tKvH4I
mEJr82O3qPlBNrUAX4aYB+LxkCHDiyg4o9BuqbwvRDXCUxlmvJkHp66RK6gkqqrzuMuRMbSromF4
ETeML0IHhZXMoK0ZKwQQCPMu7THuTwgQinPLQIO+N5pVNlELe4QlmM8jcgrfVEDWugqZhZjdpt4v
SdeJHWm4tFT6F1lG5QYGR12fCVguyvdGtwo4Fm/kaVtWXYe5KjzcwbevXLNC9kEDL92nVTXJbZbS
C4QkuYpEbAcTyA2WTV3s9aoj8TrQU0NQBRJ3oKGprsr8FvdfuqEAkdYRea1XbsjG0vHW5xd5+9bz
oHN2GQEbjplYW2u2mMSIgczj7uBEhD8TEqr7fC/Fxf9j78x260a2LfsrhXq+TLBvHmv3e6u3Gkt+
IWzZCgYZ7Pv4+hqUM0/JysbHBRRwD1D5kEjYKXE3ZESsteYck8Kbrm1frpq888Pd3Kp8ZQ6BK/4v
tuV/jzjyj5v3f0db1wJQ+/uN+KwfP8vubSHN1PePjZgZMfUwop1Xu9brJPj7PryEcfuLbAnJ0x+1
8h/7sPmbxY/4kcn28/vm/ceMOITSRAw3Ti+q3gjH7K/sw9ar9vrNPuxg4CcIKAgwN1DQU53/eHib
s6B388auNhZTWyR4jP6Y4pGF6BKJQMOybFZNiTWBIVExwdvs/XFaGZVZ16s+bkxiKiYh83UhMkyl
YVfG4IFkQtIOKUdyXQwxec9+NDUxsIikAtTUJ+h9mJkIJriZnzFYa4u2OHCl6bkR6eysjdgk4rvJ
egs8djdMp9JMNM3VIbRuiEMSH0IZVuNGK5tHjDHLoFdh31MkK0vRfK4qC1ymieh37TD3JFUoqIsj
zf8JlGjVmBdGTPrRoWhVct7I3C1WsWszS3InVy6Bhro4jrYOSEtAjo99uShD+MVF3G0zNcsrU3eX
usvCS5pyxoUdCR9wSNS46U3KNvrE/NKjK97Q+zwYgWPTEeDXJlMUP1AXmmRfME16KLrY9RiWLpNw
nlP/egaGh2vDBzf1NepTw9sqURBMkuAO8U4hnlqxUz4+/S39OYJ65lLCYg5il0ZuMjfVpTDmEkLr
gDOHLQET92U/JDokcZTJzoCE5IAj3NLIURInuSmSqGekJZwOoxvyneuuqR0As07enRwRhMUhdcrq
bKrrwv3iky9ur1yrs18KhoGs2VF6zdTJZzjBp7yRvvRv4U2p87aBDLhqJj3zp0ODnaAKnWKX6Kl6
TrIOXUphB+6jJ6Adqbh5XWmrS8/Bl+eDnSJdGzid03klkJMTMYfqY5ChYFhzqMIRLxhUMPI0vW2f
2lQ/0uWISM0kt2REX4EdoeHbc9oZ2DnqQqwjcAuA2bNWRqTITs1PUm8WEeObWhGAWsSo3OZUjAoH
NftrLfmm6+GWScQtosn9EVLuluHh3jZjVFAcv3PIsYyp6QpxylvVDvyK1YTdeFUUtCO80anOirQM
bqqgdFc6rJKLuLCKezy/AJTnZPpJ38H1/uq1UjyjnrVRWNrvhEJuN8dmBr1nI8zakATaO3F2Hcs2
DPmm02xapYiviA1gfNAcKrv9hELCnM6cys6irVO35IY0CmN51Lq6WSE0Gl/8zhcvkNScdWVExcEA
2nNrJxmbS5o3HIWCNC3PEpsU2yIpXmi9XDhjUF6WPIi7Ah0GjIW2zzYCA9m3aPbSm6rS3aecKTvc
sKFAdo7l0QnWbWLFD7lnGN9mEZc3Nbygy9yPymAV107VI0DhV6xVk4CsmWJc8n2eoTZLKCDyn1S6
1nv/zPKVs73y3SNDRd+z/P2br5wGXzCMCXGKaSa9D2XeDI997d9nibQPs1Dd0TMFVLSGWOGawfAO
bX7wWZl9ex0YI95JwGH3MdOxTaaG+Sxcsm+Dust2s2EPP/nK/+Kl+gsuhX4s3ztMlx9fajQUSeUb
mER1Y/cfGZQyhU8rvSt7094zqwOxz97EF2+PPzP8/NWTgb4Jbx3aJ/xY0Ep/+JiiCMRnPrfcbZPn
H4usCQ8WwgLijOfqLjQG69LJbQThss13SK/BopflgFUfMWGp9RaN7Lc4F8a5O9s5c9TQPk0ZU7g3
e/RfdC3/ZEvySbkjCQ/aBo54h1r0x1cZpsWUlz65XSrEdUtnrt30oo1vq75n79AzBUULQAnE9dzT
1/DjfhsPjkaAkj1Goh0Pg/TdR1BiNDBr27hsYqPdWuGQH3wZzocpUP1eFDbjwiSmE/v/sgfyt8ey
/5aHLboOf3/YOv/25XPxjqu5dCV/b3v4KPK41X9vdXiv5yiPVgcuCXoXb1odLuwiVHEm7gT7HbvI
QYaHno+nh5Pbq0v1F1od1jtOdUCfYzlb4R4DOOcwrHjXQm26ISxFnlnryZdds02HDAbYq/A2XzS4
psF0Lki77Clf1LlGMDcpgcuLZhcWBgTrRcnbp9ICOV8pdS+7Mf7C7I3c5IbuznUcBxnkycKI9SYv
8uKTWBQmtmqmktawkZ1HTpQVO9Hkmml0a6HUng09Ufs3Q4ipHqEyFgzfGquNGcXji6oj775QUXqX
DkV2FxcD0oBCG8FtGYxuhrjHrc7zvB/v8PDJS2PoZ/KrBynOoZB0/o5tOybZxAdqYRmT2awGb24e
O2q5eN1FNGMAvfXiMmk17qbAb/174HAmrHijKKY9at4K1vYwQUl3p7mg8FclmDivrzhZzGP2JGT1
VY1NRt4xfni+Q4bVNcIb9PK5ycjVrSPWYFuM5icqaeci8Kfyo5NYl8pDcL41XMAu6yzO5l3o9AED
3L5jGpGUJNKFXU3GgbLZD00buMnK9eYBSvxkmick5wXafzRanzxlCpTKLOERJ08L2ULR1o6xcpJQ
OWtLFPSP+dP6c+Ei3V8LCk5A7JYab4c0RDbdeuaVYzLl5M3NDPdVGaXZ2u3oaOIDs8x4H7Sj90G2
xfwpDOM82uMjcif6vTql2I2KcZur0kk4UZAYm/Z0MdaAXenPO56mcPZc1X9048VOYI+j8xRPY0SK
VOgjFC+DvD70CBieVTngtec0SlRGZGUvOfbkrzJBQHPSqCetdVYY/jc+Lqa7Jm7+fO1WGb2vYM6P
nGuNYlVFff6lmdvK2Pkm4sOtO6GuwxMsmFI3EtYCIu0I4ZhIs+ZGthr3bBdLx+MUEsZ3pqPrl9JZ
srTdAenLOvOy9s6tdH6rApUSPJUys175TlWfmkWLPiFiIhDuVaL+66vp366RP3aT/8OIJDYWrn9Y
TW9H2elvjfpcfH1bv77+1PcV1TJx2FiMU4FS2XSGF8/w99XV+42ydTHk275v4qdf/ub3AtYNGBF7
jom706NUZFb8L5GzyxzYprTFiWnDm6Nf+isFLKsou/SbAnZxC0Hm5FUE2En5de92cUe2orZAbqxs
VyePmRuRG4R4xl9ZuCNZAWuzZX6oIfXaHQOzJKgpdY3gOq9VfEx0bW6rJIKLYYn2MkLKfIts6FPV
9uWxi3vrKp/K6CwzlDjHUTBcCEpcRcmK7b0AO7aS2ncv0HgyEQrsYyUin3SNoR1OE5TOY0gnlBlo
ZeKGH6zxzHOMft/HfkaiPZnsiG300xSkFkgkL2wJlS6JcaDTdGal020RlfJi4qf3TtAQd1sMI3kp
rWAtJXp+u4xqd3ZV3SiPTPVoKjB1q2EgGixPiB6axxR1rUPGhttLxcoZoehKpLevbYcU1lyq6Sat
TJehKIATgc5k1bk10c5uWp2Crhv3FKDOjnp4eB7V1O8ax/3WtBLqOSoQ/AYug90sSk++grc8ctje
Gg5TP6sVw8lSdVaBVrGC4zjYQb4dk3BAFuaIbj2pNnk0i9n4YhuadRIJEgu3Qgtuyfk0tbmLKc+a
jCfdWPYX4rMZBnROSniMX0dPwuqyUyPn6rbtHbGZ3UEdhjZTL5OwxSErht0UOx01Qz8fBpQ/x6Rk
f2R46ezp4xaHkME5YrGWeJ/GE6Ta6+CsTbzaW7lZOxzKpMV8Q4ffO0PEYq37qtFH6NEG4kNTRis/
J6UFMc5mLlODcsnJ0aZpKj/49SXEwbniDOl5L6Wofbw9/cgUudQ3enA9Zvw2CiLG2QCu6WKGtdHs
I2wbZ4OmWdw7mY/+cFA7LObFIRghZ6ERbe5tRKWbuLWyHT4GxEdFy+QfcPHGC2NSFB3DuiNoUtkb
t1YoiJEk+p5GwotweW4Sa906urgc82rfdlnwZQxAMzNR9PjoFML1KfgY2Xm9GzuU4/QTWqiKdXBy
xeheFG1MmiAMGSp+mW9QfSLVzb3gmIc6PyYokQ9VtEjCxmifD4P5wLybGC0/JsUV0rSBJDRG4u0r
LEg9ku2kTN3HUvXJoekM8HC0AYqzOCowI5ntvGBeAc2s3Ta1HhH+6/2cDsOzGOD/x0jBkS4BkN20
1YTQuvW6mmaCTAgyaJY0A4+kpyIg21g7pUJo4ZElNqMLdVCeUl30/Cd0TLpIMx2kLV4vv195avpk
N9pkrptMXxAZeXeDHj9lBsUrrSTn0mqGMyWAbiBlIP3D8KyryG3iLep8Yz/6+bAF4GPuipyPqKPH
csH0gwY/g4qDP0UJI9em9SamyAmCz2pW/UM9RjpboV0Ot7HXPxp+p+/toQEHPbjjri3znTlN5aEw
WmvD4Mpc+1b2WIYtAXtugHLbjxiTQQ+6yZPpAZV9cOg9w9n69nI30j5xriY3/aCkIlumm+TOkBll
fs9RzM26EO39yAimjmy3h3jLQXRVlHX24NvTdHDCsb/qnCH4Vk+JdYb0zkV76rcOXoZOrnFiEcZg
IaQ4zxd62nYUhn3BAI8hUC4QwGwmPyouk6xOz5Ik92LOns2+dOMGWan+YowN6ddVqb/WQYkzA9jx
vK+qNllP6MF2bbgACLWKvlm4dTcRv29vZHN3KkizP7MzHCHKmneVyu6xinjVRo4pVnnPADB1CmGC
R1cSpLleG3Wffax51C/LwDSx6BmFvikNUm8ZOmycUNhHtjI8ffZUc+wdmYttVeAWd1Ppu9XRNEWx
T1CPkt5pT5gMFtVObpzsQJBoM0tivDyWO/TOlabDZYMElsaD6jv/TGd5ekcDfpdHY3guxoXtBgF8
09nculmZpPApwLwBqyLDyIjE0XGT/lzQal08ae7ehpyyibLh2ak7dqw+5ZTVz9HOsmwsgDN3UDJB
7FMBElBPIQqXTaovpJ8SviDzPdgEuYvc4tnPmifV5scgGh4DpS5dM7n1DTjkqwS06M4vfGTQtmXR
5YXNe4Dy+HmInfmC/qE496zlJnGc5mBKRRgrGF+ixPA2HCrNSpnq9hJdqfOIvYwgPGTepyQsiA6a
4uouk8H8SUL826azP63rrFfruh8Yz4D/fbJV/RgNM9Li6ApUS7xqhuYrXcdmhw+b2YRfbVktxl2a
BdOlNlx3Lfhaj8prz7rAJoDLDW8cZXFSN8YvNEXjj11bUWZkOGlEoTXbNmPedpTpRoYRc7Es6d1j
nLI3GrS9PwisrMSlO+6mH7LwRim4i7SfzvtMqHrtsQGXK27C/ODKyLythiD7nOsSJokKBQlQUsbH
YSzqfSu9idWuVx/nOJtOTUhPNfSxlJitBOWA+vixr8rC3aScsSE7lv4RBaXzJbaqamcxKmZU1DnB
mTe33tcyUfZVpHLzpkHZmsLjcsIrV2QzE+b2ZGO0OI2BiB8Y/HjpmSwJSaHD9WyNI6j7mE3ML6cb
EVjOrYH0bj9OutyJtvNWdVAFR8bC4wZAZPJUz9KLVnXlGE+ZIapj4cVTsTULos2pnDasy0yjU8/b
c2MSj1J605nH1Ogqm82ZZE1lVTdi0sFnPK7Xg+Wbw45jFTIs3NLFBV9xjMoKosz1SKfkwcnMj23J
EzWFqP3loMpwpSlx016oXdkg37fy3sFHZZQH0KResi44eqJ4dU1CMRsOERQWUJg8VfmPFZ5mng+n
OaOnG1/4tqouE7rMH5iYAZbFJLxJjJoQwTycyQVwGELa0WQ88xpffbJTyL6CgehS1DgiBaN4eJ0z
WXwusXge4z1H5PG5TnwHs5nhAPy2FdUfw7xk3dex3kV9sjdwDx9Qi12MSPzouqtInAY3KNfGkIAs
T2eNGrd34WZ0qPrLocliHC+9+6lDn4FFNYT/VuASWYeWH3wt7GY6hEU0A66rkr0WoT4hMWoot8Oe
LcTC+DtAjVmPTOKvh9qouoOir7uZeNi9Q0LkA9NUFVufEONl3UqEdAZsA5pRKYXYwSM3brNkYuEq
Y58M6dGvHnST1k8I+kMyW8Ix/qacurdumaBOREpWAV1BJYjf1DL41MhBMyiepGvvyIow1i3jk71H
//beLduXxjFeys53bscoxqGLHmCVsO2TJtyBlo+cChiJSQ25zzxIfAx6gT84efigmeqnZL+Zximw
rb0VJooTSVLeum6L0pGSYVcPGUnpKbdKHUpSdcZhnfZdszNpiISctaA1lLmNbcubul3HF37lGf5H
l7PkDrNBvEPGjPAe3/63kPn0hrahc6S+tjaBn2UHvOvVlm+iPkyD1vfFBPp+yD/VLuPtICbLAhns
V44Q2XmBftDPdcpR1cO08QQ/UK4CKUFz6lvR+N0KpfzwOe28yzTrmutWZeLIOeWmcWuGNNVl0yTf
7DICF198qM0IlYD+ICf32cnIDyzN4DCW2j6Hd3s3huNRqeA6RhW4nWbrOOm8hUkBWLGtycV0E//Y
YD9DOyAIvQzsDBsfZ/rRRBFGfM+sNITrOGHZHGeOaFGHADJO/PbDDHk+WqTyY3VM+zI3biDHeAGQ
bPmMeCC9sQ0oMuBvwbgnnU9wpD2LG0O0NR+EIt02sInOnpz8NkYYDgxmwlNSdyGCNyW2ox71VeTN
BGIw+2LMoWXsn4XaN1DHNgK7mTDGm9HsBcGzyjQ2Cd3wDwKJgo6hxzbWfGGOlXFoo1QewkpTLSSK
3RW/SXI0hDKuA13ixSp77FOuGuQ3020EJVdJYLbXlJcJhFTGe9K7pv3TbIMK2XkxWZqEYerFfc8p
Z5LTXiH55/NUNGaTvs4hTvVNsnVcLEU6r5JDNsbFVsV0r1YFX7AnWX/Ye536LO1Q2Vn4wy/yzl3P
o3zEmMYH0RaTcSxmxQki9/dN3MOw7RFyUGGl1nU1s7mmdvhB6a7Aq/lYoAxhM+lvc1AD26DXNIcd
gGJhWGKH9IITwr3xlDhOtx8boAZJbZ8rt772614T0CLqj6bROB/gKTNvtdN2U+BUuPBrnWzdsSY4
JFX5vkkDsgdtI96XZkSkFEfwq0ASJ8Wo1d7Vue/uPQWYck6D+ibNub01faFj3zKlmubpAuP8TeAN
1rnbjcZxrLS6QEuBSGChHKBZmPNs18kh/6C7iU4kkV9jb46b2TJsFL0IZjlx90Zx7vHYMZejv7WW
ySTvA3vkkRUi+mDRuPvYTyqzt108CHc7jmZ714SRpHzII3f5BXlwLiSKE5FJcSOJagEYid9iOzdg
PxOLFcHQ9NEEALM1tKNHAev80jJc7rZBGMO5V8iw3YjKeGzKkBDXXPFtxcpcpqcEsg5YzWzlHLKw
Kq7roQkoI1NB7FUcbVnh8g8eYRi7pDFp8PuAu/LCn740g6U3aWdw281mVX+tqrz86HWQMVfIpTjb
C1oMLibgBDtQ7DyAqLT2Zepnt0M9m5uRBDYEZ406TsiML2Tq3nEzcPgBmmGetNGCQ2vgoUEbMepj
18dyG5hzyf5MIpKb1C1kbRaW5b0QMR9P0xUt1/C2ERVnQpvp3WPOjXHWjmFHv6OqLnoHRpMDHOIu
1GRmBEBwvsQaVgQzdvlCdzZ89I05PWZmO939V4mbVHfRIi/3rGR5ulqI47Fz8OBWr2VgfiaNbTz7
rz5IdUqjA7M36vGDSQdysSFOl1XqX6ayj2njRoLTgryh7EwvLdAP17/eoPtrduYP3bl/r4e3/1Yu
fKX2P0ECuuAp/34YcpW/E4Au//v3vp0X4bfwbcYAi5iZMTVDuN/7dv9nCmJD3QQ6SaCCswzAXkHD
f/g1mKR4pusy2F7Uor8o+HydjL5p04FgW1p+UCpAJcBCez+OlF0AYjsNPWYC4UKAAuCU7QwhTRBl
bHzXoFiM7kj/aqgvjGLiDst6Dm+ruQQ5ABsTFeLKwLL8UhnxiMnMqOLL1C5JE6vzHjvz4jFKIY1Y
EX7fKvaew7bDXuSIoTKBa4cZUeJZjtTfweVxaxTD8GDOdcJKVZXpzKZlc2Z3o4ohuM/h9qaDgP1I
XeH1CCzCxcDIEHHCbCDAQ6KPs7ODZTXw9lGtJljZ2mZ6yvPIajb2RKuME2RQw1qv68baeZxT1Lbr
rLLf2ZyzT14SpvE+r+mcrsee0urEsReXmctpJdtGdMARBXhKZrsW54NzF5XZAGwtowjE4JXy31OK
KV4KeDYgOmsmFWHb64Mm6MdduSzenLJA32acFBLndrB4k+tyzlh5rKA5vbnj/mKO+k4zD1UPTQEB
H3SITQs1OLlxP0x7OYky4U59QAdxxEEZzBeui3jM8/Hgx8q/SZlvwCNAOdfZSXBptmbnk7Ujfdas
MQgP/OLi+3Lxt7YFOs9vm8IOB2kyMj0X3TPyPgIifnxJBBqIPBkjeEPgEtgk/GlT1iNah2TqTnYd
h7t//gz+4nrQrAKXiyJXsN/bOghoGJSta643tXrHoVU+xSETpbwr22cL9ef+n6/3Xs6BQXHhbaAc
W9rvuOB+fH991WYhEaIhvgTeGjXdeHLLMSUbPVY/eWssIO8+Si7FMgKXFKkYWskfL9VClvERq4Ub
9o0QTehUPkuOCD9jbP7pMiw/YE/4Nx6xZSzw42Xk2JF6IWSwoa0UbgWN+R0u6+D71Pxv74vXOcbb
t8NpHk4h6DF4oVyOO+TH69AAc0epSSggAK4doq0/eQakOTE68wnelqzvexta4pNykTbvcV/IF+Z5
drWN07oM43UBcoBRHDFPdM/MJGNPnkYwJZJ6xY2fUizXkL1sYi0KELqVjWHfzsd4lY60lg4gPYxv
UerX+UUkHGM4kNZECTMa3bzVXc8NRBcpxINeYLhoV0XT5tZad17vrCkVdP6UWC4V+xos8ZwjSZ8E
yx2oEaQmjuGo29ExWCM6KtBik5KlGO1l28buTWEAEF7nY0BdvIpxteegzQbRnCFqgHwCh6U3lI3K
lQXYA7XlBVa5NvPEm09ZbNDUFJmP89YowKDuCivnPGQV/pBfWjoviLjw+7TIgTTQQT7rS4JI+R15
Zm6FaXUpGmxZYa9CDjXH5zkdL7n1aqrMy3g0K//ezxFUr0NSAb0vyHkLta1Rydf7JCRP6swsi/gR
E7XRbiJdyv5xiuzwWcP3uiG0UU6aSsmS3bUGIpM+5BF5ijfOTOPpzoyCKj2EMmOOorMCQGWrimXS
EFcjwIdNCv7Q2rltPPeHTldDfa6zKc0ehJxpotZ2V1eEezM0udR9YdhnGv36/AWkTsFLoZsaXQ3o
becNLa8m2XFFzvRANmS40dL1vsyZUhejIeZxlQyVN6zwtbbV11jgLxpWKeGD/QFDQwSVwbdakLdh
3hjGvdGrKLjPeOIodWQf0jOROnKRFCLOu2ewUbq3g7bo/6pUioKQ2HCa9mOuBk29YszDlap1IRbA
AxOuRyarjn+yArfpVqR4WKTBVSoR6pB0Y2AJJP7eYH+2RR8Y3R6QQF4/i1AFI20fJC5omTijjxgx
nMFYxQ4WtE2AMv0WUx0MCRpmmdjgah6KM+XE9A4hV7fzIQsMsD6AO4I95FvqscotgVZU0wKH6Phy
w3079KEJldlwgm3H60ZXX2hyl+pG9zZzhax8mm3uyY3us1FwYI6KaQNuDOu0akUcb2XW09tLx7nq
1sHYxN0p7FB5b1WFwnLrIiEdV34czvfhHItzs3AZQ0yORxmheKvRtgtbyyduxW2OOg0qF5bIBArJ
iAuUrz225wQMrzOBFWZWJTFZVJDMiiSZZ3qVjinOHbcGc4TVdZgPiV15lIzSLoCT1dEnSZoTKeKE
74qNYdtptatrGfhHP6+B9wa6X1zfKEnw+MHiWKAFYXFhZ6BYrwa8TN5dkky2cSid3hzgQJvFZTsA
g2U9ItFy0+SxuHMH3u9a1AabS8g+g7Hf6lMn1xez21Q00VsdOTkvWft8ubxyFXCdBcCTSJQgl5NB
5MkqnyBiRAcg48SwaBfgPgP2fvBtUZ9gltX4cjZ9oRTq01DW7QbAXZW7ezkWdIB/pq57twe4juUi
rfM8L2Srwdr77iDBEtIVQxaPm2RKUcOvQj+LXbopTp1te0JyqocpN0Z9tCkL5d40hP2p4zGJzpli
DN15nWHfZUA2meGaUgfKf5LW0XD/S1uvay/crpAThsWOSO7Zu3kzNkiR0HpPNslYuFfRZOYo/mlq
ONoyfrL1vroN3xyaX6/l4JV63eg5hL/brDhNViwMUAfNZih22C8IeQjHcePapfcwe5H8UDnE61Hq
i0vafua2RGeMcjqpjv/8pt+db5YXgsRkKSJenavOuzcdMUR3uldolTsH/oGtRnxxWQ+nlYzNIDoP
F1/0T26HP98NHAOsBRiOzP17IMAPWksEsS5zgHFj1eO86QpWVzWV2faf39mfr8IhEWWWy5GKSIL3
vtIBr1RSDQs8aaTQFpVI90MEFPKXr2Kj7rapLZYz6Wse+xvdaF1y7lG5BN+VdDT7W9c+jkYbPP/z
Vd4Jkl1smEBQSTcgOwzH3ftb02ntEReVQj1GYufWiwgk9ipl7SICj/evrMPEcOX3r+mXzJj/Xtn9
H+f6WFQrf19730Brbt6KZsAw/qv4tn+j7KbixVwRkvbn8je/F9/mbwuNHDUI0kOPB5sb8nfRDMU4
JjOK8VekgftqpP3D9eH+5tJ/pr74HSj4S66Pd/f8wuNfrowqko4/13lXPQQuq6hVxe2mpfl0YQV5
epKmffPmw/iLsvBPF+HJxRrMaukxUnfeq+N7yk2DwMlmMyocDF5jeYe6nuNfW5gWsjuCbFr5mFLR
OofLI/HmwUrD1ihZuZpNV8fmGQJL2AikdcjB4NxkGtbhn9/U8uveLMjfL4ddh4+OOErs6D9eLp6E
ATx4ajZxl33ugxb5ehNVGx3O1srAk72G5iB/Ul8v8tA/X5OnmsfaCxCT/njNsluwMg4oAvQX6jyt
RUQ0XzNvbYb1Gw3idQWIB5ebOx9Tr51/sgq/rzSXD3iJSSF2xfWpnpwfrz7MwKJyxdWjmhndOIIT
pKNCnzDsxE/e6J8vZZG/zF6zIDOXu+fHS0kR92poYf8IhJ3r0uQEVUdts/a6ed788/dIO+BPnyqU
Dh9gBUxp+Cbvlfw5VUXbSlpLCqjjuK7LPj9Jxvy3QBL9YssxsPkUIvNs6eE4liQ0eOyZRvck99ax
A0MqGdNVqlLvop6H+AERcFJumjmTL8BxnNUEZPhxqrNy41aTuYtxKDAWYLtsHMRgVUkNttag0R5n
rcRHF1frJ8NK5F1MRoNDuITurXUcdwvZH7ZjTPZeYnvbxJ0A7iJlgO+L6Oc8CT2Gzr6OEWWMsU8w
Vl/jurRSQz8g2LOeY9307naIGObzp8g8EMDZ0ctUyshY+3U7I6KtWwZrSeHHZyjRAqYVUXgRpY74
HPdN9NC1dvwSlGJQ6544ra+0q2rrOKatR9nXqfwexahWBKMUTD6aXt9LlJp3sze790lT4tgpYn+i
2g5shqSCHf0pDa35GYyYJTe5N6YWp9w8vZT+aEADSgNgekSDkHsnKFd6VE4DAY0FijeoeROG5kID
HN14nc9x1gUsigFkMOVn0ux6Gn1+gnvZG33jrI+opzZF1c3PlV+Ib2Zg1BdDltb93mxqJGhLgrM5
EoO3chrPv2MqP3LWJRroK2gsxLU0vMyLMTXqS5sJL8M3U5CELFEZaJ0kV+TYmKe8QkqDt9Ygfqxp
Qmp+jrfYiEemnWRsOmRdDXOP0GQuydpeD7iAe0SAJCgr/9JyWmg1eZRGX6NctTfSNGW1N+0kBa+n
GvqgiQaEJ8BcEWpf6fQhRgSNL7fqmFmMKTaTVZsW8nNVZVBpcsRHZ5lDYvjOmge0Q3NRTVd2OwTt
drBcjBQSMPQh8d1yI+I62BhY9LJDh2rg65yTlcosSCM96S2F5wFc5fQCXKp8UGM6f26xunw0zEaX
OJi0Z69YkxkVThYz+tCr7Xk1NOUAGTEY7I+U3WrtAJHMd5JZ8XGomhDKqBy+9GHnfGhMVHKy1MNL
17W4gUerdUHUFuaN3Vttcf7Pj/qid323fpIpxYJNbxL5Ck2zH5eVqteQQemsbmZ0AmmLDmIO92N0
Xwh7hQtui/IeiRYfR++v+uK2qp9H5wyP7LqOLr3ofMqvYJZvEJIjWaZNo2xjN7Vq//oq//8p6n9C
7X/zhf0p4uL2c/9V/o//1Xz+Ij+/PUy9/tjvkwwyA/gHnjITe4J+l8zD74cpMgM4ytALxYv1B+Ti
Dwut/dsSXwErBsdj4BFs/S8FMpCq16AlEC9LuzH6JZIF4J4f7y/KdA5tLvOK0LHQKbwv0gRZ6apl
YUMVRmTPPhYi/yZhQ4Ub0ly804SudYPMEJ2hbdgmMjenmx80/TvrOLC6ROAlc/XS5NZ8y6gUyqnt
dukBP2u6txPdZnhZ0avJYIwFXQhR49gUOJPSuS7JHmrEV68QNZJI477QNO+a0CzO4CJ2DAKZNH+U
6Dk3NmLlrzFHmg9BVVi70ZvSNR/0E72/lITcDkhy2I80herCaY9Vk4nPk638pyX0iH5BoD6waINS
5tiTHTOBJJOv5JzXDbyJp4+OSQMm4AW7PZABhSBgU5NkfO3FPqBHgywrporjDSY1QgiyXgToCeNy
2Lfu0C+5YIm7n9uOlC7a8xkFX6fz9FjVRLKexS0O+VOWKTJkQ5Q/tzBf7GHvjNNcbYI2zroLmrBy
X1L9XKQG2R8rWQTeo8nAabq3vb4pjjpO1VlAJ/Qb0gi1dxMFaTQJEzwwyq7V/ZSUkuXBipiVwM0H
tnqAyhxnz1ldZv+bujNbjlTLsu2v3B8gjb55Bdzl7mpcCjURoRdM0Yh2A5sevv4OdLLKJFeUVJFv
VZaWFlWn4uDAZjdrzTkmy4wY0LKJB0we5CyGBFkLW5657gIhcmDrF1uhVbMq0rIdhl4Oz2MycRRE
8626dQvC1hI9XPzfmlcp/bUuLWgjHi8s1r0N6JC+apRQsHrU6iVJA24ugnihtHeVUgqksczwVioI
ArFu40szA10rPe0SlgFO0wU9A5kSvRnFgV6q/a+RVZQfzAi6ZG/SNvtRgsMKBiur3At3afUcwfcw
RBtFm+yvEewpxW9tVw6hRKPVssFzvSdSzxB3VVbunTvNYHUXNczWxfWnhkQJ5CWdULfD1McpQ15n
wegNvbjszMIcvtimGBhaRHiZ3y0LGyRaZASTFblB3lfPy907l03RlV1nSb9Vky6/cezJHb6wZUGN
NkZ10z6Mims/RIuX/UrU0jCPshrqx2lG6XcGdoKK1pQWcSDxmozBVAnr2mVVzNFqKwL6Aqzy5L4d
nXw+o8SIBXR0yvGnDVc0DnKqgpz0iT742cokpu1X611yDr50QexRg3MIOktpvUMx5guWJYvdXYKi
/Ry9BApiLK6Ii50p1dNNUyo4f5USCK2baMO0G2oagwsHQm9rYOG6qUWv31sWRcwwSuX8vexB0oQD
yUwVkTZ9vh1G4W2s3O20A6bBmULdKlaLrMG4k+kctQF+d+8+W9G3G1nNyb6pZnQ/o1LHFOzjUU6b
JZbj8qS6YwMIHRwV2abOHNeHJMtlu4NPm0xQ09YdZxl39RFEDRK7aVHy5Q53KG3LamYs+qMmNfMI
DL3vfHU2nF/NVBZ2oGBwinEQNfVdjwmt29ewJ8DI96Sph4lEEw6IxR62FIUpkGJT8sSma6qEHFjN
Tp7qXJi7ShuTo+Nog7kVpZJ/p92QkcJQeqbSInDTeSkR5IHzuDb5/DMnNX8vlFeva33SDx4+6RgB
icyeHXdS++1YVODJO09HLe4siZoi/ivS6jCzDwnnWG3scAKNuxMqGkw0+nH5QEVc/7ZQAyXFanGr
rzS6rO+T1gPl8xo7jVe89ij92oranqHi5KgPgc11NJ7jGKnQZBsIFFNI5rM0+5gNVh2FC8EeR4q4
3lflxQUy0iNzt0lnin3l1F66daVGJoZYS/C+GD0v82UmF4K8JkrlAklOh2VAT8uiDOZIiY0tpesq
LIeOFtg5ZOzY2evSq2CCKy8u95amWNn5ELwYPmdGP0YRfGYFmfWWZk+C7jkSKhX6dIXQrEg5e2lG
AujUwb6oKzsDi0SYm6sJH0fK+Cg4RG5SXRp2GvS6ClWbWOqsqjO0cDKeSYa/dkbdyM3BhyaNRhNW
seSZtnwk42LaVzBsClB0SPBVRods9LaiPU+KjEIHROvdTWqwkxbh9AI3Kl9AR9KwZJNzRlUkpB6W
Re0C4vOkqxuy3fn3bpJ4WPNEZuiqqIMBRYS6JZwZCW4OB/jMNal/Iitv+sgZwjiOSXrZ9IljkB1i
JWBIkQjm9pRfK+YSgSmoTU/ITdaSbWLR8Or9ZowneWFmvFCshtqjNVKjuJ0dhX6O5aK1DmO3KW9T
6SHtxBeMi3IU1mwHaiS65ibDxdlfRIbpjLvMogG3s6a2fcZV2N4pk0dgJ7peO+YH1uI3/FRq5hH6
+S5A1y5ntKmT/kjrJVnulHEUJZZLJx/9QdFzC3IfUO4jXoW0Po9NnXj3bFKB8sR4k6BbpBwXeQWo
QO3AVVrAbrLlx2eoEkVrh61wB+vbIKwaLs7c2EsHdY1tvN+LGFtknYmx3Tpsx1PaiLJcsBFlTMeG
jvBvbyyzLS4SpHr7OWUiIZqxB7HAyXmwljM8FoV5RcNy0q8XtRQGosgmybdyQkd+g1YTRoeOEP4x
bg2nRqS/1MQlN27WXo1Y/3buOLvHjjvyHuh3VbiTWCWgV0F1IAJPHVih8iZHR+sbVKDLY5drqDZc
AIdHtXSIAFpwGHR+tu74f7ZaFFeBi/X0eyEVcn4FYNsra1DmW6uOoq2TmEybzQwoluObnolO81HP
649a2hCEzKRjVo+V06ffCq1LEeatHH9UcfRg9wJHSnrj1Ul5q82YPx+UbHLW4NQhL/QDMwctuELa
Y4dXVvOaZ7Piph4qV5TepsrEkIAF6iS2B0Z/G503mArUswwk87J12xxQSRe1FE9QVcEln4JCmtI4
xKaa/cRYivgd8hNhBwljcb4exJTEj0gfi8eM/jRxHZnND81Qd/BOi9KqNxVb3nQ/G0Nr3cWlYtXC
F5bViS17QyKDxNRPW2LIteii9yJ7+aK5S0z8xAwtarPIynMAk3lSf8T1ApyAVPjymnQL5zErUGFv
AAfpxlnfpQyVEvk69rbRpH+68kHgR0MSmUBFaSIdHvsMHyCzQ1tY2xnh/QBAXMEFO9ADlD5N79n1
i8wovtE8ZIMjUO9ZZ4YXLcmeCImZrqddsxTYi5MJxyeDgFs05HoWs1qUpeizkab5qTKbW/ZdyaU2
jfrXsiD3TQc9ducCZ5kDC1CEtekkTfygtQd24Z3GEqxW7IfbZKZcZbsDXXVZmAZHudxrvqpAsGuQ
y30PLnW0HGVTgC7Pj7lVd/lR0ywCAvq89HZLOivtYfZwXAgKKOl2Qu1yiJADPUV1Ww4Bahf3UVK8
GkPBoLFvlaEVeahGZIb4cz73KADZ4NtAt3dRr1BsyXqzfQYfPd3X/UAeLS2UZAefuf6y8KnOW2Nu
GaKkKWID4Bb2sT4UmwEc6U1Ed/TYKFr7y0nSUfU1Ne31YN07BsqiqLjYdANlO/4DxosC8JX47xh5
F+kYqef5rTeSlwEVYokdpExRbG8pdprnC4UlVdD+N5JfgpR2awu5DC+YbiYWK60QrbeXg2F/q5Q8
O6+6wSBICR5cF+RLRVDomK85ro2cTd9wJDWLjv1i4mttYQv21VHjXGA+Ti4VLUJXULUkEHPkFmoR
lFXvXLNL957QC1TbDMi35XcGZBJ0Ez3fi5FR8wrZ5Q53yTI6/W4h0unaHlY40Byb2Q49DhBYkUQ2
Os6umX7kauZVewEXC2wX/WVJ/0MDPataYw97fuo1/Ijw9SpfTkzsn3R6Tqq1K6CUNhK1IaYruoPu
ScuualjlZUlyw4TaFQjMYsW3WRlRZyyQySbCLuH+sFO9NlLyBRYW9vGTX3BSeF9/gYOjnAM0rl0C
pdd//qokzmIpFyS05DkINbpqFWFuo3Zun1+d0q//qT+/Zv6e9iZfbtSAG/RC+FDfFVCXYj2MjIrA
O0MhM3RkK+qgJ4Ea3thYKb5H6htak2XiKbCX4rPWpI1DK6GDdbcCSetPKtXv79t01gO4S7A4EOJT
xE2XESlbmKQXY/o3sdpwiC4jNO0f3/efrmLQwHFNbMcUA046obmWVANRfxCKXHXZczwhA9uMyk/Y
QielcB4ufUI8khQvQM4A53r7Dq3J5fCWQWdQbU7PTKO67nJ2kPN9RsJS9U/x6X9URb2/J8dBkcnj
o1KCZPTkaobLOb2LxpJtkcdHMyNwwoxVD+0nI/Oki8xduaqpm/QwAAnbxmkng75Bz6LDtxEBlci2
lWKxa4zmhhKuUZcbape4rD5+XSdl/vWSFPcNFQmsDezwNOydfFKPBQ7go2uXmFdS27jGjTmcq0lv
36nLKH4y6U+BChAj/2Q8nvSKEN4y16KcW1OHUTSc9nxzE/G9hT4qwJPOqplzqHierJEHTHmA2auj
zTTRguuW4ZP3+W708JDpIjo8ZgtYkba+h1czQGWrtWfPyMrjvKCBAYRHoVTUEtTnQ1jTHz9+xNo6
5F81qNYbpQdn8j5B0q19zbeX0wmjF6nmsrcZDJadzptYGLJinu+tAT8y/kHLITolsR5c6UZ4iRon
ukphSXz7+Ie8G178DqZdDUg1wAF97ay+vu25JRQck64Iso6ujz+WC0cIjWiLOFBlTvYO8ZKfjuk/
vGWbed7QocPTtTod02mE4iZ3R6bBzrIeRIWmCul85lngakt1iM88/F1kzuaNF4urj2/43Xu2VEOl
KYjSlf3NuxkPpNJ6Bk4E0U3o7lRroQWVKm77TKIXR5iPL3bydI2Vd7I2ygj8xu5seCeDam7tXiX4
OSFvqK3O+x6HJD4tG68pJJbGpTL4yQVPZqX1gixeTLUUfLnD0wvWXtYlOkDfoOoc6qGZNYTF5/P5
u9uydSKKaezSd4cn+m6mdQl8wW6YBF0u6k3jAWNYzDYhuH3Us52tTp8tnCcDhjo1F1wvt1KH0N6f
TLa2ALE4RDWAw9jQHwsOrF/JYN1QMbHAT1EHIq6HD/Xjl3cyUrgoAhdOHBqKV/YmpzMC7Y2GLs4q
Z1TGXxElmMCr+l+Fjk/3ry9E/hNCYf7DmmKezAXJnGq13mQxhkyM7ujGZti5NFgyPf/bzvTaJwbU
zvGCC5Jnrb/93Ed1nNWUQwDQt3qNk+amCranobf+6eO7eidx51oIJthW0DV11ln97bWKyLay1rCT
oDa4I60mnISC59gNl5m0luwQLQ7JAVUbXZEhwBxIs68j/GUSS3Q2mCAQLpFWFuPm45/1/q2aqzLL
YtiacKpO0SdlN7h11qaUiBeOdRFJKmQR9dnGW//095cyGDkckdkkvHvY6VIkU5nEEADkcO/04z3Z
Cfcqf/77y7B5Ze3SgN6jNXv7nDMcUjUK6zjotIyur1YUZNy7YAe75rNkgz89PLhcmAMMRiqD6O2l
0h43DE7wGAYAYXxJukRXGAomNLf86eO7ev/JmzDGVvQX3gDUZieXosBCIALg0oBdVraj2sz3PQ39
sidSJIMTZ8SXFo6Unx9f9eQkwjfP9p/FAcUIA8Q5XZlgdykRKXtYsIvEQ83NWfNqtPr+6LUd4zRJ
xq9L2iBqcGnnIGcWn+yU//CACY6ANgnnHc/P6bvksDzCOCHAPZ6GWr/GVao/VsW6NxBY/j5bnt5f
jVtFC4QVYUUBnZ56cMjVPZYbxZfNCn5XKHzb3f3/Yi54fyFafUTArFQjVkHr5GVqGUI64roodC7T
y5dA4+w/+hIAz+nQJtmOu7DyT74EAqKxe8NJw4y4DCANzPlBTv1A24o/fTxQ/nBH7MtJEGascF+n
A2XsOjc2tJpH12aH9dsWanr4T75tBsKqakMYx4ztnDw4MEXsgCV9UtdMqnPqrb+EYZbnWdL9+vh+
3m0cbLr97APZ9XNO4xz29su2CLttso5yR2Zq2c60xiH8/G7+cBHAzUAu2WuDsjq9SOeIOa2gzvuF
UZa3ppW0z3xR5vavb8VdT/FITZiiQHm+vRUxEhFEB5Qor8GIb1hfynPZ9Z+dad8PAGd9XtC92E/y
x/WfvzovsL9NgbV1WJorgn1Dk3sbzuCjs332oOd+pvP+4+UQRqJAZCuCH+ft5aK5LSNnplSqV+N8
X6A/2cuZUkWBsm7z8fP706WQD7OT5DANiexkzBlymYFvMisAVI+mNZukOicuZ9lXMnU/Mxe9GxKU
H0BawVY3VDxZp2dNnDseqhlP8bOIFFCF899GTRh8H9/Su6uwazQRQzAxMB4s+N9vXpaykK1jchny
7hhuLRXXsJ7dv35wXIWHtkodWY5Zs95epa+zQbHhWMDeUPtx1682B07pwvnCXtKUn5Q73m3CuRoi
DiYhNvxsHU++2Kk3Wheve0Q/I08fDINwA1Ca8susDfTbMzv+BP36p2eISwg9CSsF+7qT66kglCQt
dc9/KSkrNvDdyXOz3V+/Ke6LrBRGg4oZ/WTwkcCsVpjGItAGSjSfq2LiOOhG05r69bdXcpnp4DMi
aTE5869bgVcf8IzFHIw3LjNQXj3sy0nvKj9zhdd8ciHr3VaGIbHuzGDFo67hv99eqY3HsUTouk57
zN2Dl0+XaRTBaUONcFG3RgT0aqyrY+3R7ES9bxR468gIhkVGTgW5IkTv4lVlr+qXIDDP1ZngF/QN
LbXsTkDydub+qu8G65FMJQMkZFK0V44mlofEm6kdUPic722zA04uo55GlCPRb9G4NVOg5mxxsMNa
HP6T3JbxPm/pNOzoX36FXmVkB0Hu6ffW6qZkq6+nrPsJ49AVNXUiamnewCC2yG24H5faja/aTkQm
hE7VuJYQppewRdBw4U0a9mPXjCOiairDpq6ME/P3Mky28JnLRx1JsD3tlniu3KsubbXHDDcUbSun
p+jz1++dsgNHcmp3LKyn301LDCNOGSJ4+5g9bJsrJY2nT8fx+6/TfVlL6S6aKNdPD4/EY9ZQHFke
yCqlnGQUU3RVej17SDBMV9pcL58U7U4/T3zEHLQQVa2hBNhb1x/0ajhXzVhQIrIUZCN5+zx5GI6K
cvhMbvyHqzCRUl+lQka1/FQBnLkKUlXkHj4RG2zFU7ZZCybl249f0ekKxL14aMyoPTIRUJI7ma6j
ItX7NlEJfS/76hwDIIkpbRGtCEZ0u58cNP5wS5zQ+EDZ+rMRPt0u5FndQ0jpFb8fFWJjBMtCTOPy
n0ngr7SKd5XgP6cABSrOP/87d+t/Zwr5P8RiIP361bt/r2Qkb+zpjYRx/f//R8Jo6kgO18qLw3mT
uXr1yP9bwmj9i4YNEnTcQS/Cd+bu/5IwOv8yqGa6FOehGPOJMbb+7Qcx+Pex1cD8TVmHtE3b+xuI
KkODX/amhsuG2eYnrFMJW016D28/uba3mgnOCUG3hrKGGRno6EjYUdeIozXGtwTYngV12uriSRNl
qwZwGvstQD2CkgpLY1TTOMUvGtk5vC+jc8W0EdVEwFcu0A0EVcwPOB9zhSAmJ6ndn+6Ul9F2aogT
qv2+70iu9nol7bIgsYbU2htqFN3TTMi9cELNTLYx+p26QeVhJw6oTdK3CLz1COmV6WbWOgn6TpSs
kT5q4wQAsdZ5HaG5mnDM/jZ14LVkvgsVkeTOzraJ2I07sNzPhmhGwnc96eUbCfBu2gnCidsv0z8x
vVkCb0k2jU5+L2V8wnwNrV+TffWun/LLnmgT9dqlsfkjY4ejIT6faQtMfj9BgX6QhejLvV1OUj+b
O4dAH+KMAT0U3tC4MlB6eEiuL7DWP6Jnme+KzG6PsofhgGIwwM4V75xSS362iv1QRcZVFw8+2D7r
gkTGs1lV/WwyfvdpciMJBU6hvBRYx3uEoaXUVHT0Ho0PULUKFvT7BUIGFdu2uVhxIBurQlIiPOWC
n/U1yk2eaVoThZabhyGLz+Oue5rGK2qG27JMzgn+CnMJzAtw87xPke/5jZk4X+zOuvDiMqDOeWGu
FtLO3BHTvZWtjWwhrx/mRV7WPGH9UhGVPIxNe1zmxBxC2FFo6cbkZsRfv0Xknhl+1fWHaWqvlggc
WAuW0YeS2W/ggOffFrOariiSmlf0zC/UDoMoA4ODxC7JrduRH4n0In4gYcnYNYmS3wh9QFs6D7of
swmIx6Y5ExMhbNOaU0/l+b4jAi0YMrh7AiLkGV1ZKtpddCiyDGj5jJ40nwrb21HjVy+cuLylUh3q
jXio8y4O6WTBKGl6Kw3sfqpl4C51cj80enWw7cbztVm6CWqq5BwCmO24cVhi5RS+SS0tyMfmYlQk
Qk+Hna6ig4s7oGS4iksQb5uKKMi7KvaUeFOTJ9GE2jig0GUg4BGvdwCwvqTm0vgO3LLt0ExXKYGp
RHMQWgqN5Gow1Drg3YdJ5gVVk1Q7As+/DLLagcnqwhE01Rn963uA5DDToIyJSIzXq4iAJUMzAwww
jIUUICLGomZv5TVVaUnQ7WXBVpr/43xIin45j0rb2LY9/+W0AFcB9NrXPTUnZa9KEh5oevveHGdT
AH7kh1Z2qJBl+qMhyqEm9S/75dR9XgcoBZ4gRhkX3VhP4brlPKyBducOGb+X9ipyMPNph35YFsj1
ZRu4+bLyICMThlc9Ntu27PHSCOMyY+vi25kSXba96QU6qpaQu/Ku9TQ2hw2lfbvamu30lGvFr9HQ
ShQyQrsyXbJfd2alzCTC1tpZViAwDeaEv00j3wnHUYV2quA2PjgxDOmzxU7SgLa6RYup20NHHTfE
965oSoMiMYFB8mxGfsDHVvak7KDkhuuwrHHFPnrHob9gK5qJo5DKs6b0xzapn+3IRkhrpAr9ybnq
7si5c0M84He5g0plRfYnXUeVqSpgCMb1hWpFB6za32anLJQfwpB64tuu37jVPtPQmKeuKthRR6Xx
s/U4C6hjSWARSYiXuqtdkUmT+XnqwfONKuXatBNYWPVVWrbmOfO539eFeSzI0iXDBq6shfgFk01n
okTnbcbAHqiDa88E2HghdF8yhQf5uxlF9NwkzmPhKRtj8AbfM3LhL2pN5NgUfY2G+RInu0KOO0nx
wJDBZ0Se3GeDcYU5xsiDpGJDHbS1yJ+qSCmPcTkiz7QQ9ZK/DNs5u4aYcTXncYNwFd3sdnAUktwA
8If0iVw6OI27hu7FPugPTFZWE9b5CEt7uURobmz4nvhH9qR+1XDjB6bXJgTexxLctgOBjLMBd55V
t04Xhe6i8r+0ADtgrnoKxiA3AYPQqmeGWVtXcCKQw0ZdG9p24o67WjJl4GCiwSsD5hwrXFoWjLhq
6YrOzm1kJN+taPzmWJVzMeOqKuWucuV2GuS6HWwvFsIR5mzZI9buvwkKCL7j9fuyubCW/eRV/lDI
Yy5nVtMR241hMfYr+RA3KlGY0YTfnSrIJtGJbGppZ/fpT2a63s+S2LqEl2F+MQh3/GUMv4u62Bh8
1SRktW1+nTI5wKm48bqRIN/prIvyC04aGM5reUxphPmFsNVHq+Us7pUXRWJ8sd2nurOGC6I5Eds2
u2aJjnjILtWqb3ekBOBHg1O6pVNY/fDi/ljjgRgTDYyedpiz4iaHwKtMqKhSX0YHLYYITkTU1FRh
oo6XSgoTdwZOW2rK/TxbKMWVoyT/OIjLZi/0+DeT7xjvHdxuADyTI5WrYkvb7sJVnmvtpl8F2m2x
ZXPwdfAWajF2RrAmfimvzr21vnBmwj4nKVzmP2vmyaq+040fLma+ITH9JvuFcpiOeXVkb7BVSTxT
m0siC4IJh1VdxncUyvjMNKYidFxKHLStFihJurM7cutvhdJ8lf0+paxPL48pOQrj5bdrK/gjEHM5
SthPMCKzcSfK/sqGbeg+Li0iXGYUdPn+YDuB415x1IOPWF6znwwKwZaHAB25IKcDKO6VTMZQbmEU
n8XpcGj1addpkgDJn0VjHd3UuE5Etcmli14N9qFXs7/4bikXwjAhhEgi29yMVKDBuxT9Oit+zQsn
tAUZx95GN381qs48pafX5IfxvOLDhC44aBZ705C5jDoeiKa88LBN+lE8DgOLtlfdLC3k7sQEaqFv
E6iAELyONbicNhe73r6WbUI/J64w9yWZfonqC6ExBNEAhU19k5ERASaVXXMwWuiWYY024crw2aG8
3S/GmUUOyDSsiNYWYDyjBTFojSfxMPZFDph8gidqHccJtoYtNZLavLpmGY6X9maRir63zLE8IDdJ
d/HMvtRFSS7b9rLKOr79svvWzqaxR2OKKtIm/y0HHJI2N/qYfhHN0UmyajcITWKrX466255rcMH1
btMYBMPpwDRXLDpYdSLnvliGgFKxUvKoZ7kB7hH0sGuCRkXY5pxfe960j/kr/mh64SjELbJs8JKW
1e+IvEoD4j+2Im/OGwhJ/ljPFy74ZmmAardY7/j+wIWeVV0G494cCdwYa8yi5TezHJPDOLaMbqwg
yDxstj0Z/frA1ZOnRLf3jpN9reKE7eFIztycbBJS0QyZ+rPT7k2ruNO5ctmkja/YCFd198FM+9DD
iukv+pXZ3Uh9HfHUc+reINPSCViLETymAULkC+Lt0e3FPBhQ19k+cRSY7kMganeXAubeLnG3idgc
wyEOvJHBmk67wlZDnDik17PFQxAdJpHY1or6zUjZa05aGEH5F2Z1lZH74SuOcd+qzdf1b9lN8aBO
+W2aKY+elV86Q/dF0dRnqKz3oyczv2FL4HsEx3UyN6kIecpxGbH2zdFWFtlWTPJSLbSDYgjCfTXW
ehXZ9qTfamZ7P+ENMqofbcHn5WCmBZNyrhY2I8B+1Nrpu4f62G2cy7hXN/ZSGmSmeVtFj89AO99P
VXRl9taur5BWZr0nOIyU1ibuVON+dLCX2LYSbSzXmvm7kjkXpJyCfTWwCE7b66m5cRDzq0qfSCqv
9hyKGK9lhvfGWuIth4IU38t0hvrnsRvShng1eLYR+eQ1O3owGRsSCjd9J5GiF8T6HrzS+E7F8Txn
rHQTibMYoMirVfmx6ECLxtviCzrEsJsUUUuwfNPO6jlOZcn3xbVn3yrndlfW6pMOp28iv6DC+uEy
O2YR7ls8CGvbozMPhCWEWNmenFa58yLnLi6GM7vSfHBLyB3t6YeVn0eK7vlmjWlV1wiLT7wj7PIp
FJ6geb+cZ57qx4tlHWAKZef2xO4a0PsO4x+zkMFOGWJRDkrdwNs1qmfgeDa6LrYOUs5DUo1bx5m/
pE4KE9qkuVlekOQKeT4LmGU2sq0ei9zeYJwNR1rluoNgcWVOWcUFrMBDshwrtfYd8xuN9o3RPceV
sumX8iadBwCBvV9VDZu/Lpx4RmZ5VHETiLKrQoudcTSyq4rVm0Un2M8adiarWx67PtlvoSoyep7N
pWIrD213dMrpVlrJZRtzWImfYHvrUOW9bWzbl3kyQBodYX2Dd8Y8MBApq+R31PZZH4xmIckhvspa
xExRqjzbBmmvLmHPQ7Mg74znc1ubrCIs4BOpHF5k8TOPPRO/gmOxzVMB0EdnUdPClo4NN/vq9HDW
N645sRfHIBv9LJIUDzMa/Wn5klRegdG6rD3zzDEiTj2LmNXfDlH3P7Wxi780SWly41pqPyV1Ix49
ldiOwCBw77mJSqZ1mWUsL8Lw5ltzLhyDqMl5lpfJ6GV7o6vJOYKLBXMZlJREZvySheQSkXUcOMMp
KBC11g4y22hQsUZd8wQ7jUwl/SVfyYlimog5+DYKhFiU1qNWTB4ToyF5LNwKB2VrNurBeMluUvve
ZrV+yXTClaCoASVyAp+cNftJraJp69gEg5A9tIZD6Yl2Zb/kRSEivez1RH00XuKk+pdoKRh/6Fgn
ZZ6JnIKgnjRskkMjMTvMiYKKNRjbNa1qUhSs4LUgK4IMpZKsRx4uu6sBR2CoIOW6JyGb9CumffwL
KTFcYf+SjzWuUVmm6NdozZcYLd3oW3ubr+laiztOXRjJLL3ih413sdLXFyMYZ9Q1cnFuheMwaNI1
syub6vwODpV1T7zT+ExwBeFei9p4BYc7aNaBqqmwf7GtcrIYJ5XlleDyDPqWWbCB0ysT0tBCjXsB
D4CgO4gHPIzkyxDNHpgDx00Oyo39BWy1dUfwM9gtWobY1rXaGpWLrMXPHnQTYtNta5cjDBB1EfmG
JBLSwS07tUbfoWJ6NF9SqsmncI6uLCbKTHXVn7OzJNF60dZ06/wl6dp8Sb3u4pEE7DjVsluto4vE
lmDNyK6xkgOBw0DxlOZCedBe8rSLl2zt8Z+c7TVymzYj6dtku+PBH8nkrl7SuYeXpO7VeqIAecY8
FbyUAP+qVvq/K4T+X6PjkPf0UTX0vky7379ejN3/byPS5qn73b4tjvLX/+3vXiG0q1YeHZ5GA9BA
M/9vWI72L7reFPlQQCC7Qnbx38VRYDmIei3U3kgJaIJo/Ov+C5aj/8s21iYVy6ADf8f6q+LoaU2d
iu0q7kRnhg4bOe1JAd/2BElReqaH/JZhi5a33KdUPv6pqf+PEuy1vvpKQ8udrfcH9mwtcMAW4xG8
bnm4xpgadUPMJLL+Jlj9vo8KsRiseWp6oTkO4ozBbkLMD8YKZKiuX72bP6j5T7sUXB5+Dv/j0PNF
T3dy+WJJBWEBMwhXHPMbRajMu1pihEZTu5/c6fq8Tu6US9Hm5TL0RfWTSxn4IHRdmcyQnMGtKZa7
0WaPgPsQN7PTphjiIAV2evr94zv8w2vk+a59MmhMPOqTxmUzNIpVCIU7TDKyqCNP2WIZ+0x5fdoq
W58jaKWVRaSi3VmhA69fI64peyGWyQpVzoQX81SUjwrX9bVUmBdqnvc/P76rUxfGOm5W+R/6WBuS
E0qUtxf0allp/egAUe4GCm04wPYKdTAq+JFeQUWi89wHNseTba/r9jMI0ccUouYWCkB9/8lvWR/h
yZvltyD50mzaCVCD3v6WlkKHoyWxGRIGVVNoccJ5So+Y5cGNDFFgwDwIqqi9tPjNezRrPs0q+zHO
qPIoai+Dj3/OH4b0m1+zdjxeNRFd0RLYZSpGaFH9prPXPqlRrB5UWs3JJ0P6D2PLQhTqYZWiy8/n
+/ZSHdlKWEvJFxoNjFJQf26LutU/0Uj88X54KquwyUKDvXbmX91P4VAVKUvkOR5f6gHBATUJJyPC
YInqs//g0b261MmgMqPOnezMNEJ8aaz9TkLhpK8vu7j9S/reP8MXFu8qPsPoYp60ncBoUmNiRgpr
SkmYGlV5Phq9+9dDAUAYXwfzGuoFZEBvHx241c6sHZftOpX8fSmWeY+rU+zZeLT/waUQACHBoN9H
G2UdKq/eEpBNVAqmU4diFN0DMAllt7hCfyBXuPlLEcvKIGOXY64KaITJp3NN1yMuoUyA8X2EDJpU
nL050X0mBDoVfPAv5t9Pcu7L0sDa8PaGZhvCpVFhr2f11n4TB5ZdtAuJgapNLXQEyvIj04do97cD
8O1F15nm1VPsJ0cKJ2LPakeai4VfDtSEVKfzNULePxns7z/e9VUh52QYou5edzWvr1WR2WZajU0t
Y4TT1E0e4FOziz6hEL1fGBCLWi+jz2NZePHQvLojQ3PZWA8W+R0aUDqjrZ0dpCLskqPgMWqK9YkS
4A+vzQIlCDfTWb0Gp4ODaDsnASlPna+VazluqcYgcibqw9QPDzKzCYDDTP3JRPh+juIbNteHiPHR
eGckc6okNkhO6sPcM6zALhtxKKqmC4lNaj65wT88UFSRqENoWCCwONVfJokciMQZuEG1H46V1fS3
6gJ6uaopsJqJ506f3NsfllpWWYudJvsWnWnkZFZs47yddJk2IQZTAztVV2KqsiWs+2IEjQfkQyfM
pGqspxrnrwiaru9uPG2UN6knMcl+/ImsV3u72LK55RkzpYEvNZ2TmTPtytwRRdcQkwV42Z+6QsNE
0nU5BhJ4QF/abMZPPU+2BvQq07LPeO1/GGDMy8zZ0PlXZsbJvDCUrQ7ag+v3XhdtjVKpQ7xmXciZ
8qnPvGQve5TeH9/zu+FFNZgtBIJoJiW00Sf3DAFdW7qOWHkQONmmHVIasJXLwa0qf398pfcvm0vh
Z0NJzL0xkZ9cqu6M2LVxzNHN4zwZCkePzlz6VfvG7gwgLHL8/+ydyZLbSrZl/6XGhVfoG7OyGpAg
QTJ6haSQNIGpdfQ94AC+vhbiPquMQNCCdjWuvJYT3Uw5ATgc7ufsvTaSthINGDHxprPVw8g5utLs
T04m69h//9ecuW60PA5A5IUPiojs9RIlyY/qeh0Aeod5fuMoTv3ByrToI4q15MJH5c1rhdh3cShw
cFqm+TNM7cU6NRfQsrHQdX6lkoxIQg5AQEWMn8KISomYevfL+5f2ZvVlPISYaKiRONP/XikxbYX+
exOyYjSR5/1MOaPv8Xoox/dHeb5Dr94WhjH4XqKN4ujxTBB7ucgnQxgi9pJcVpWGV1pLg5kWIkm+
nYKF6AQxu9mlY98ueooI0otIdg5UqZOs3O4+V7BUU6UWJjWYLt69/9vO3QHLXPIzUPAtetHXD5dE
O5S2BZzUxexHBIEx7ucyiy7sHpf5uroBLMzLFogh0IYtU+zFcyWjh1Qta4ZylcZVtI2GOb2O51SE
flX3emDQ2b1pWVJ9ndbrwQIWoFyYxNpyIW9+AtZ0nsOybK/lsKLWUq0MByKaImKgABmHfh0WJf0D
3brqsxodQha1ghrk6Hxijnr3rezznQs8w9cJAz5UIBsvfJbP3hZ88tyVZe++XlHIadCdtOh5s8Iy
pp1SqZwVJql2tOHQxxywdI0HKo3NXi9gxk+VpoQXFrU3CynWWWRXOGQsm53jev+BXpMACmeZmolW
31XcjY2dTumxR5v9Z1bckTk6axdec+3tqIYFYpVKg2HQXF+DbO1eHRVRZiQLO8aT2dwWZQffUPEL
dIOL7hZTwtGwxXaMJhJu9hQVj3ChBgD5rYxI7sXEI+a799+EM7+JLjU1Fmj3Dufo1ZsQedoYqQ1N
D6sx+msa3fptW2n1/WyyhVCSmVbc5FQ/3h/07YLHlMQ1zF4CkSuu4dcvxlQXsodNofpF6yRX05+0
RW5U5Ts+bfmFHcSZ6+OTiXeW7yYCzWdt9Yt3MJdmgd4rnX3Io80D0NN+h3ekeEzp2x4QirrXs2Hq
F6C6b2c4nw0c/NR3lu/HWkurmYQ8YtOdsBBxFyO9SE60RdtDNlXEJ+SFGx9wK6jGJvP66bbTL4p5
3368GNdkw8SHhcr2ukJBF8tCoR3Pvgq4aUvqhLgKnbL9StydfmGZf7uU4v1iR4LZY7nD6yJalVTL
fmyefIIbw195Ecafi974+v6EeXs9iKAXuTBxNQau0OUpv3iKBESBnnIZRKp981hrwHiUMjJ+pqQ+
Xpgwb+cmQ3EKUDHXAxNZG0rkRCSFFiWTr/VEyNmtWUGZ1mLW7BbCThRPnvuvP0bLF5JMbxxaWPec
5Q6/uDjJdSGs7CY/hGp+MJpaudHlYF1Y8t4+p2WU5+MWVHM21atRVNH0RpXxoisp2TsJmhnAN+n+
/Qd1dhT2x+jjKUmRXfB6lBnenhzjdvIzjb1L3ib2VZ+I8cKcO/OMYEjAZkfdTVHGWf79izuWEtBB
dQ1otcR1cSzLekFJhfUH04yAD8B5uHDvzkw/zaUeTYURZAcS+dfjjSnB0DG0Mj8nefpkJIriocTM
Cgfm03jp83ju4nCGOctTYru9pqu3WUfVuUX9pIRd5Cf0jRNV/CFX+57ZU1yY7WeeF+cqThLLSrV8
m15fmQZ8za4nt0NtW3ucmUg36aK6P7w/K87cv+Vd0pBTL2YjdXX/YNJQolSs3iep6XcexiabHeNr
x5IU/M1AHNI4n1KgXU9ypW8aTJVG74MEJQZWFjiNKXddh3P/71ckZgOGs+U7jsdyVX5U3HyI3VDt
fdXTqnujtIyd4ijV41iNxoVn9MzyeL2JW2rb/xlLf/2QZjPShetw7K4rR1wPqJqarYGuGd90oYUP
RtcOJKArmga+0mtmAko5kIOrKxw2fnCtSm/rgMxoyVEvCSyapN51aL0GF/p0AXbyo1SK6ndjDboO
OyufHJ8U7tTx3382a2QJHD7CMvDXYs1iG0TA2evLUJooiQalHHzyrNQdkuH2ph+77stUdLDOPMCc
ThiiYcnNWbnWSfY+TI5Z/cVUXG7mQk6herb2UvUTB9pJbwa0Qei3hM4+F6NNHyxWxgtDnXmRl30e
Ox2IE2ytVrN+wk6M0xgvYp3V6U2Bvhi5oVCq6wZl+KaKjPpSesvZEWkpgNwmf+FNQp1V8AiGtBt8
k7LJMTbs/gABBZmlQNl+Y6RVdP/+Mz2zfJhsVOjvsEmiX7dePmYshKY+ER7klSXqsQkZn24nF2bO
mcvClUQHCRMHm4A1lKTLCFccJKE0dUKuZCKz/lSnSXOY1bi5U1qQsO9f1bmZSp4LgBfKqwQtrvc0
eaIntl52o0+O2LARBJshptKRfSdJ+RGZh/I9N4DUk3YNYDluPO+H27MJ+ov3nj0cNXq+BJSdrOXu
v/jMwZyyM9AXRHDZnbZr0rQ4KtTUAYqA0LsezSy6Mwp3uCKdWN+WNkqIDoLllka7SdG2r+7B26lU
ICeCLZFo7CPZouEeRAnThVcRvwJ9qtnV+wuf5zPL/dKPwrbGTgqv8Xric35B+0LGfeVOsbohtWw8
eLnU7otCyp/vP6tzM5AZzyu9JGFi+3t9jzwpAK7mOfcoQvgRlVUNYc4S+78YhZfZpdmnAv9YzXOp
eO6sV4Sh0cELD1mblKfKAz/5/ihnDojUC/AVsQmkh+546xtXRJJYyCV9KRf2L5mRRbzN5wiJaApp
76jmwuu3OoXdT1OYF2hx8Q7eDq2aHT3D/qNKKLwWO5L95KTi3oJuO2wmqhyHUVOHz+//1rfnKn7q
ElC1vOCIl5d39sXcHGPLHLOS+06RYz5ORIFfZ6JJkIyFYSAzRLC9Vpk/3h/07MRyaLxCTcA2tSgT
Xg5ag/cZSq9Ev9alTw0a/62qIugT3pzv3h/p7LR6MdLq8loqnIlaMlIxFARaoKG+ieZMXqiEnL8e
nF+0rQ1sHKsvYt/ZOFqdhpxU1xVgwnp4kDFoMnLhveQSTebsJWGzofRBp5i8o9c3L0nDnhRLFrVU
ptp+WrR3TatWFy7p3ChL3RQp0VKuX+9ea2fkg2G1o29K2e+0Keo3aTVeYgOdu3EvR1m9j6mmtrVm
YF3JOcc99iWYqm4sp89mFUKyfX8qnClLY5leSrRMOghL666H1MxJhcQtmQbgRoXp4gsCGStPg8jd
J9l42mk03ObLWKnZJ8DCynXY9fGVmU+ufWmFWGbEaiuIIod4J94BupD2al4OCLg8xWzJgde1jJV+
jHe5Gj2NmtMEROj8GYzYL3oE5HHXzht7jAWA2PjCcejsM6ZYBMeHjTZgrdVM6sNIHWcIoYRNVgdr
0Aich0R54Svyhv+0pKrR19LAaAENQLbyehinwvrslNxycP7O1ZyL9CFl73rLt7Z1fR184iluhbNL
oNT/UBbqfAiq8otOSe87bhDt0j783KR7+XtWb6tZpY6Eiyp9N4Q21TfcAPoZYIF1+2/eVdPjI0CJ
XkfksLrDacq2hFYIH4LJAIgdmoiSq1RcWOSWt2Q9mZB6LTVJTpvEeby+wU0vwU3LSPoJe/Z+EyMX
BHu59J4eTDVFHD7gOLhWYfwZuDmS8t/C5pYHTJ+HzGTOupwOV28xPVvhzMKSfol19FQPSbOFX998
uPD+npuuNjIr9lL8B1fv68vU6yjF6UrRozGm6HumWyL2nblXPk5IGa+0csQvNCZDi0WriH4SwDBG
G6jofX2cO015knpr0okIFRq7MSjl7MLbdO5Lyj1dFAUORXFjdRfqtEZWP6iSYoZqHICHTzjHOud+
dt38YJc4Ak0ztz6+f1OWdWL96Jd9pblUhPBprLZNQvSxnuasaVOZxbs4ajERlgkoWeur1imf3x/s
3ANwuPO0IdhVY6pePYCyx/818brQMNZPRu2SeJBY/V98edDzuaSDsi6xJ3k9yqClOD1j7iPxAYj/
i/x+7obm8f1LOffKgLldeme02zGCvx4kRljNFpv+APrq9nPYedptTsLHqVCa7luomN4uCQ3iWVSp
Xbi8c0/MQcUAmdajT7quS9KgG5ISjZBvCBxQpKFGp7oivmyX2/BxN7map5/ev9azj41wagh8iPe0
dQh5XcKC5heNvpSe52MWNH1liJP9+6OcW1W5IpR0BCRAu1yt8nHU6K6MtdEPQ3yhRjt6J1ox3VHF
933hTTv38KBhmQhbKREhMH398LLGtFFlp5gphCFvUyx6n0KnKw5jI5RdzmM/CgKMvxR6aPzFraTk
qi5lUT6b5uoNqFSnpUNK5nlujPHnuKyMbZ6TZPv+rTz3wKhpUI/iJAT1YrWezxjZ4yEzWOhaoKS5
J3OArHrp/c26DSRk6eAtmkNv+R0v9v4VH+HCJpkZf+2o7TzpTYE9VbX//tWcWxdpWrKRRMHDTVvd
s1owIxtzHDFhhfKmJyw52sleo/KqEiJC7F9OyIuayQsal7OH/4VKytBLgNl6llRFh3NIY28pexNX
r1XUzn3YTe0nFkf7EA7jcGyRgAZzmQx30ouK+2yuL+F9z+3zCNlCUcgRawFVvL7F5qy1pTbyVmQy
1PeZ5g3BYKvV96QN42CaC/OXqs/GV84JLeEQLVYIkXTWvciSf5miu1TtuPn/+SWrFS8hcqJKo5kN
vV31GPcifZ94zSUY1Zmpi2acbwM1A0r7660AGAtTYH5nez0PaQRuwZjxfGSVduHpnhmHPSu7Z+r5
7J/Xjd8q1/QqbzvNhx2XX48JeViQ/S+RX89MXZq8oJoWeRutsdWniISVurGMSPNNV8F1M9jTT0j7
RdCgz6EJKCzsWOgdgvdfGI85sfqmM13Jx3bA3ZLKun5SOkFiIso0X9aR/oDXKNpDxhy3Kb7vbQ/y
+0R4dE2wSjQtlIhKvXBQOrOSI5Oh6oiofZEMra66icgoiYTQfE/r1fucg9DOKZrp0cGi/f6Vnh2J
ohhbRjpATJjXb4frabPIcIv7snWnKyKC6t2c1sqjapBV+f5QZyYMShmYg0sz10W1+HqoWCaVDGNX
8yfkZZvRsSVOnSi8sNad+TK5nNwQWNjUUqj/vB7FbaywaaCMkcLqoGTy7DZ6EonbV35IgNOSaNFF
t5FuteZeFEVaXLjIM1Id9k0vxl+m1osV3U7byO68WPfDpm7+4LTr7wYTt+0cL4bOMjeLgPyjfGcq
TotlwB21gIQT87MeK1dQqHdlDFhFmKL9+Rd331MXzR2b3zeEHFkMc1JSpPWjMsfIOk6Z70y2fuHy
/5HBvH512HejROEcQsuco9Dr61edXnpKS/IpAWMkDTkAVL7MmCBNbf5qTBjVMrdJA2tw6Y/BlYk+
kjhVpn6rRR4q4D4sboVCQ2XbwYtRcOdrnfWxjxtFEMPlFjdjP+OV62EI2puhFq56qnMP3zQIQdc+
CkNPqn3cNI7wbSHial9iI/sWjhXGYOxsJeEcykTMaBiN02Ge+4lDfdfq4jqPcB5u+A3TCBZjIhAs
b5QpDfIQRRV3SmBriZsRAYmacJz2NV20aFxakB1j47beTpNZDDi5MDN3B+pNXE9WNX+S5ZxQVSsg
1W5GtyZIyx1MKXZEnoXdKZVT1W1jLBa47SJ4t/wtZZdtdOlQL1P7VIoN8au57kP3Kb82kN70Q0Fy
TrFvNcpqpKomlrNrBsQ2m1ZvKzfItCmN6MiUiwslkoYdDDJxgoXhlp3cpm+nQ4rgskZ5SLvqqjXa
TPjod4TYDmZlP4Yj9hbfHDuJO9H1Ygm+PCFboGxjK/1kiHi0PqVuOz/olpyI6s1GMnY4dyn1PuqJ
7wKvojnkBJMx96RTbMAMBF3jpqyV6otlteSh6U5zqiZk/+S2xVW5zSSxhQWlixR9+1QrJ2VgvwR7
oJ+JigwtbZOIyZvIZgpdh+A4IxmuMp0QRryCbQvPMTY7X3NTytWio6EcZL2dEnYThs51YjugbMxw
1seA2CL1SRd5Mm06KzVuYzFFUGki1vojhZ/E2Dqd3upbe4yy+rrGUqTjtG6bxd7b11eeEaKvg+c3
QxXtscBvtXBw6sPgQia+051C+UzkxPCFDGUQho6kawAktrB/TMzY77ZbyLtGw0rp5nNO+1mV+oaT
jrqYIxP5UTVBCgN8beTJKfHMb9DYaERvibLrPN7WfMTp7gr3Vu1aTzlIgjTHr73rdtYmAdiEC7Lr
yE8j3ilP/GxQjT9jQZwZxBMjCQalUf6UJHCaQDLwq0APKJixKmisDyyWcBPmYs6frBwYC0l7FEu2
FASjb0lSuUfYqvlvIm/ie6mNQ3IXCsd8SmOwhUhugG1vSOmJVB+oaNgwY3KUurnX4QGWAjDIkQC0
lphKa4qfigGuN0oJGZb3o06Knw9Et862sxc3vywCbcpNmuHa3YRONXzr4INWhxoQV7pzEmE9EZUn
hwC8f6hvaSMZd2k0ehaNTmiIEXoaZddl3txuInPipSSmLoe8lHqVunMah8BFXZm9u1RkCtbmkB8S
Y00Sm4yHtiQjTtqvhqMOYEBj+AGXRFHAV1lxTBZdaj7FqPnFxnWqmUicKIlTf0SD0uzQSmnu0cMq
rfqx57KhKzwYONu2neN7nXcZ/jEgxX47hFgNtljZCwWEVlYcPTMmeiWuCoN2VNNX1KxhFEabbKxB
z+giIVC5V3QayGMU9+QLq2lR+dK1huTG1hVpbeO58WBRKhH5Iwo8LuKhWiNqfI4uxRddqiQF90Ne
JsHkNbyduhq5ObLvIUwPjbR78D46bl9SWVgU6H6HHcIuzygextG1HpVI1jqwgRmLNlBYqS3oy5iE
qL7F2B6iwZ1YcKhQbFDpQ6GxylQGo92ABqUVZs+nfGgLLfFzKBlofnuLWEOSYEcl1NofyOSKUXlQ
FTnbYNrA9yrZp3JMXSK4gTPqtNb+Z1Hjs3NRSflDGxe31L68R4ul6KOlNwrlNJLVd3ZsZ6cEIgLk
BhmzsECkampH/zRFWsK/Jnz9E4ipihmVlUpxYY/4RhDqovWgs4RbgAI9Ahrj9ZdOIG4c4ISYfmKL
R24XEAItnGBqqZlPRAIb06KpfSNMf/FVIt8zUUhlQJC78cjw21Z9++n5C///vbr/Yzlb/K//87//
caO+ARdufvNl/f3KnMv//h9vruI6RCyrdIQADiPOfD5A/GPOVVzvv2AQU3Yh1AenyQtzrubyf1qK
Uhw8qOpiufp/5lzN+i86MYvCh/oRdE/334ALlx3vf/ZKS7WYBhy/iw0jfRHO/69nEKjXOEqbqgxK
e0Sr2hIO2hczp452FNekyxHoXbvuJe3s68PNMirqIQKgXEpFS+FyXbvJRt6h2SqDRprdvh9H9P/Z
GPmsRR4WrErdU77Ot56lhPsqgy9CHbgMkqQgcpRyDofPH1DwP/dDKDcY4x+SyjZPI8oMeATYUl88
yvt/bsY7OV3//NrlBi1WBrbVa8FY1XZs5Ht2zapXbxoWAMBs3QZMaLOtVTEuf8zPZOXUsmrY8KXO
D1KX2oVTxZl7pi0NaxIQlsLhmlA8JnXF9kMWAXvCq2xSb1WVJOh22pFRSDPLu5YxMX4ugacXLn+p
2b2aIiwtrsp+APyqx2F0dZyxGtrD4RCX7GqqmAXGC6qIZJKpc7eq+IH14DGJIQlYwO26C9f8+mjI
nV8NvdrJ122sRWTclYHesWkMx+NURteyGi484QvDrHtT7qBnkUOoclB6w02R9QFbnEAv2wvDsAS8
vZE0LihE8QjfiFGFmttk93Ij5Wg2x9Cuy6tMMy81u1clr/++adi5lsUBb5fOyvHy+KfPtNRcLSmD
ekz3emc+RrZ5a8fRj8Hz7sEcE3CaiSskggedmNm/mSzIs5eSARHx67o9SZxdxJmBwSvlhHT4oQ+T
Xxx4+81Ufa+7+iiSCAJf87GYyuOFsV+X2f77wl+MvbpwhJxxRMmiBOrV7y0v2zX2eCOiKignm9b/
8LE2ky+jq3wc2+oarP6FF+XNUrpMVqSeMGjdpWG+7sIUzjjL1CuCwf0RQYlpcnEl6zs9Sw50Xy8M
tlzLm5fyxWCrL/+sCMVOyeUO8qLZDi6OBxSFEtJRjlf+/ft6aahlWr8oJ4RqWHt4uYqgVYtNSU6X
YPXThg86wZZ/MxIGQT4LS2bDaqUxzL6qbY0XpO8cc1fZdrHpaTX5ljNPtwjlhr+5smV9543EPrJ2
neeNk1pqz5WxP+339NDYAg9ZtQ8bzrv9aGQXZujZO/livNUMcWQ69HrOQ4tFde9o8qZt6iMNtK2q
d4e/uJXPHAWyNDEtrB5aMlEszBJw71pckMftmrcefLkmQ6vYpPaFbtbyXN5MRogFGreShsz6uZHA
WYQU4Lkukqc3tp3v4sa+xda4a+v5yDlikyqXmjArIcfz225ZFGQXvDNF9fXe1+SApHbh8vB6As6W
kPg2jH50db4D74m0Lr+uI+BsAqRu0TmP2XDJP3vmq/HqB6xucW9WplQxAwd1bJMQZB9Mt91nrvzw
/pM889XgYmlRcpCjDbRW+pCYPMN64+a2mhadVE+lyJD2l6YmW8u3D5HWAII4SnMYP9YdmrabWbbT
sAw4232LYzX8YCa5TdHZ3mZtsWulGj1M1Sh3kzH9nKqk2w1ohvxUj6E7j+pjqtR/3EWxF7v6EDhu
0hw7bOibrK4eU1qge2duDpPeXtUloNlRf5hAFW2S2B6PCMqHvYwByUcDCrB+QPdIb0jZhnr1Sbhx
e038qRcQpoyDsinMK/RynWCnBbbW7tKyoCDOPN8IekmbykjjoB1y9085qOLQZJEFlTYGDqjcD72R
Q3KLLb+0Zw+OnnrSegO07GBchTKFh0oayP1cQKslmOEwNJoeFA5Xn+bzr6pLzds6NL8IeNc+kWlB
bXHkdfJuCFxT+WQkWXbNQ/pGSOL42KE135aemDe6Uc2HUXAGnafQOdhVWWx0K6uPclh8AUpXbvU6
uern8VBWGYjenPqAk/X1Q5SYbtAXTgjmKdcCzgPZJrWTaAtt0Bc21FYRWfEmDtWvVdsj/A6VjVHo
d06oHVOtmqqNPYGBbtoKZB3y6a8UnTOqDnp7nTvwD2k+TzdTSpc9ohj2EIXWsC3ipDnZo+Zua96w
U0R9CMZemlFkSdPfymzUJ1ufqlsVEtquJ9Jg6kUDA7OzdrbQgYha5OaquXls1MjamXanHhHuX2uK
0SJnzOQxNrVhR83h0ZjEd7DJySaRj7FmyFOsAXceKohlCDx+Usasboe5+VGOCHRS2/NJoqg5uc5d
YBhZspNqeZCotKhjj1DcXHzbNB/dA9YmUJiJdhgqdwtsxNvakIN3IkmAyrSFccAseueNM89OhkMU
xGPnbGZkZ1+myqSeMYqkv6ISNTYb1whBjXaI8BOSdnY5bXrZxO0nDZ/yhrIyfFIn14NF4IkIxSxP
Zo/bMSflTYCsbHaJKL+ULjBVSoZEbLhSPrjdQCaGbvRHpQ1vABSqT1IR1knoIr1vwspQdmWfOARN
wzWczPDadkHuhKYpv1lFkwQFN74lWxYIJZ5CW6X8N2rKjW3WUK472VDHXUoAHjhj3RHRfjBmyjjQ
lQOHZhyLs50SdmmN20GhjGLNVXWVI8I4Kuq4s9o2CZIS6bGnl58dtTtouSy/W71dHsPE+tDWbvp5
oenrYFbVJdDa7r5HBl6/BG1+uAF1KH8TDqubm8yUQ33y9FqCa5uoE6dJT3i6BkBbX0JWSIsMx12l
yC2Iu26fRZ19GnXrqxON2lWtaskGhLKzkY4z31Wp3lDLU/aotJrNbJDPpyGmBerdc2LblBPUiWKm
qZppNTGtiSLltS7E906V9g4SC05Lw0oMn2LwfNdVZmQEwp3Ge2Tq6q2TtyFrRtOnm0qbyHojjVTf
q3MJrsoVzbytqMjCVRTw5xU6C4Cbm9GhopeU1Z1C5tyNk3swZDXemb2W9AUSDqV9JPJcO5pZSYC5
zE1gwmUIBtVtt/PQ2rtyMOPtoIbqA+hKm75+yUo2kWx9HSbyOMj21ogEuIm6+GX1ymhtqyiGZF57
M8Xs2OpqykmhDajREm1Qpo28hb33ITXybdtxgvZiu7tK00hu8iqkcEeUm5qadxif7qPeekADuY/C
6qmC1dtMpJY5nnJlZdmtK9SDE8uTOVcTyEi79J0FX9M32pMyz+2WuSfAOCcp4MvsNEE1CaDWXrl2
9jCrE2j1uCl2c6tkPuePL9gogDsXdrdPVe3JwcO4q9n44Jow7t2WYwjsCS2AOHvfaeWv3GVejC3u
gwE4sRaZcssn57Oe8cde5/xhoH6bNeENhqorwj8/FZQkpfE0dHNHBbB/au38KVI5kw8uhTZFrT5I
r3tMXQNsPjzatCuv3djZEevxKYPuANDmh+kU8YbS4i6cp2uCtw+CO6NN3oPShbxin72+aReY6y6D
9+S6/U1hixMtIGujedQjtbS3/Ama4MZuouuQWPKwy38nAzfQ+wwBcltX3qeiiPekiR5LM/oTJiJI
8vZGYE6PrB6Ofv9bzYpP2CH8SGryNKf6KUXfRbIJurHEeHQ05Yqv/5ZSfgD5NTB09dYQXzVgFbzm
0dNQ2ThBHDrCMqHenRb3VOIPns1aMIqs+KBovOnpnH82wGzKyQ0ok97FBjCYgbo9JdCf0QCHNLXF
ranlvhlrXxGkPpjpWB5ZZzbU97/xTn1Lh2nrOOmuG7XihzdiMY9gujaNGwjvA+j1vaKN7ve8TG+6
3L5pOuSsUMnzrWyUw5SZp44mysHgD0aD0ntCY9uvTWv0HbWBGznsYjYkfuF1iW9ONmBedw7Muv2Q
FuNvObXDqaYL352yVgp7RBo7xO2XKRqH+MGim9mUD2HpjNFuUPglIk7nEx7pP+9vw84dq5cSHjIA
mvFs/FY1q3AMnV6ZqJQlenPtDNG2kB7dhq+6vJt09U4388/CJOfLvYQ3WBkJnne6WKtRyP8jlF8f
U+pihOhWcCxq2wbsv3vIOmKdlEfM57c0bu+NSjmGKtmYbc08t39rsXWaGueh0xDaAu3KFPTUF45q
bze/KFlsphtFoeV4sTqqSWD/eHj7IgBMtpV6v5lzws8Va//+XX+7KQW0sFCtFuUMKS2rPXaa6iE9
64yGtd5BbYW5rrBKzB8GwkxULBtl/e90DzxX/M8U2VAoY0ymWb26sJ6kAxqBaht0SnR0I9ePi+Yk
6vnCha2LBc/DoN5/1lxxclqd39k7QHiAfBL0inJVduo+m36Exi9jjO4zM72Arnhmrbw8oD2PxtmM
ubSkqa3PSimXpIX63AZgl28FqbHbuJZfYoXeqJPn3rYxq92YcrKgceWT/XJPdt03LcwfCye+qebo
ODYfyDhI96Fof6ie97FrL8lKn83Eb34jJeGFpYDoZG2c1iSY3NEb2yD0lk4jpFGjMkgjoMvlJ5ny
GGn1x1rTD5ZQPrAjQLigcNhQEr7jiXet6uMxVaJ2U1mZ7kd1SUdqzC88tJV385/JQe0VrwrHJBsk
wOtSSGRa5UwsWhug6u83YT1t8JVjJKOL2yf6STHLL/StNy4gaLqMS/HJ5ONUO8Fo5ESq9NYCpv4a
NfU30lYeZ1EcynIeN44a6hcKcetq8fLE4WUxg2k9LKlEr3+pQiXbyRzupmBhCqp8andxHC5nJkHf
3XMOEDU4ljcUB2ap+u+/tesj6/PgNlZC21mYLEQrvaoYUVKp7DSs2iBr4qCwQ94j5ev7Q7xZf3DY
L85TZKaGzfqzGgJIAjEChIUEUIWvehDbaAMCrbxU2Xi76i/jIBA2cFMvp4fVAoRVL5+SImqDxmt+
i8KtiPeJY/JlssK3QNYHqZsIP6ai6s+xAOqbXFK8P7tAXr4YtGieaxz0g3Cr8c/ru8lJxMmyVGkC
yKnpdRonctfk1UDiwjTtu7xslBN+lukprmIF9meofRWpZZKJ0buknGAT3dp5Fv8eqiytdh69/a2F
cPU4T7Y8aBZ/1d4mk+DbyN6KSt9tVTv5DeZTL9DS4Tgnc+VHprbBnUmYyUC6i9bbd32l9IEhBKIt
4dwNabkfkzn8VJadhm1RXAOfMg78jGtFbYbdlPJhCLVRfDQ71dyOLkdYTlAZsojyzq10Z2fGibqx
0gTYOEW5DYDJa4Kush0qlGM3qRrKV5WzC25JEObKkyKVdK+SmrQT5vjDzOlda3aMlYOcGXs4GLrU
CVDpvGvLiy68WM9e8PXjWGhDgFDxyPK9eP04yrx3syFvmyCrQ3DXSbT0VWW0ZWn4gIyObUH8oYu8
mPK7OxbgkqI+QDlnHqPaUH/3sfW57w15J3s26iUzewsp2gnavGTHJxYU1yBu2oEogEawIHPJyhPR
HhMYfBBKTa0JeJ8EWMRJf+AjYvmCiFYqH+6ff/+CPZNRny3+b/w6mLpHYEdZs7iqFXbMcXcj5vZj
3We/3x/ozSee6W3Ry+TUyH/xQ72+n5KkzKbsuybgKJ8einpWemLfM2Vaar/tLgOCthva7GvCPLhQ
/z23iCD/N2FaYjTg9X49NOeXRqu6qkGYU6a/69a9iTjFfQ1njgXvX+T6c887vBhWFo4Lq9WbkcK5
tbpMpWQ0F8691dfRhoCgR8E2w5zN+zisfr0/3pmbarM3gyALD13DSfn6yjRloECQqg2dLBIRWsM5
aeO8iS0b/Hml3ZiptkWnc+Eiz9xOBsUb4qDHXZ7m60GJIE2yMZaEhAmUVJ6dXJsymja6Ccn9/cs7
tyzbqB6W0i+QxjflbRDprofXpgl0p/otpvS74cg58OhIwEwQviXHo+y7PzX1nm2bpz/fH/7shVIl
ZSdF1UxfT1kbFiGiLuZNY7Q0XKwbO+r2bX2Jl3hm0iyIDQwOizCW8V7fT6/PSLsPiyYoZ33Y63Px
OQakV05VRo9c+1hphXdhV7+SjvI5VdEnLMQ+m3I+Zvn1vNHqZh7R6tBw9awnW2RbvWqPBJ2w+k7Z
h2miSa8YdnW0pdB3rt4kX9222smOXDDLlvMxmir7gsr7/MPGWAbdDvjam92r3SuVixaahx2q+87p
PTL4pu+V9xP5IFlF86jscLzdWx4+ZdlRhH//aZ99DBz8TNKiqcDb+uvHAGwjsRpCUQJLJh86TwZh
Pl3rdnE76eJHggDcf3+85bGuPjA2KHds0ZTSOHKuXqPJVgQrplUH2eyd9Lp8qpNL6Mtzl4QwmY8X
2hM8matvmLCTPgtnUmREE5l7sxtwnyvNtJfa9EWo4qpXLk2s5W98c1H/GXFNKRQ4K8ammBixrEJs
VcpwVzUV6qxi+N5alT7uGqdIArN0Ld+RlIrZyiGi/DqAMMtsQkwSawxCp/0+5P+XvfPqjVw5+/xX
MXy9NMhiBvbdC7KDQitrRhrdEJrEnMli+PT744xfW91qq9+xrxZYwDjwwZlRqYoVnvAP4iqslZw/
r49niR3/+Hj1j51teHQLiVtbksCDwHlqNUoNCM5sUyX5bGfj1aDX12YS3f1nwxxsqpTWhWX1Eh+f
tlZXCgbMYTamUGDQhvt4pCU8PFz5txM62E54p7j0TZhQPM/fKP2sc6ncAFD93OWnigJHT+qvdw7B
A0oWv/77m1bxQKMuMrK23iY6LmKFsUtxY6PhqF23jnmlOtm5kmZnagyYB+Tj/ccTPXZuIJ5ZdHMN
xMQPxe9QqsLqsGKL5aJQ14XlyK9tPlbP/9koB5dy2cWjiIjMthOCtNQK1lOY/Wk7VaXwDEGdKsTC
UTgEEoy0OYK21qtt049Xshy+0Ky419rk1o6CB7XOM1CSOFR9PK+j3w4lAVaOUaHuHdwJhdWLca7Q
wQ5mCAFKgdfRPN0XhLXniElvzSBOFslq7SwpMv080IzHE7/AcrIONyrvOfOGIIDw/EGeg0dVMOIR
y/ertBcM8J6UKKWolQ5gkPNPaMJ/Mar4Z4fV5LpLtdzLy3z18a/gHjn85MqYD4A/IMW3DgJCiA+G
lVYFiBGzCbZzk/2IZ+0eiKXtNaZiY3A3gbGys7t6aPQLWEDD4kiDEZhhr0fy1BXFlPSunYJoq9XF
RdhaCbB1mW1G11nplTXSKU3T88yY/Aavdb8p52vXlOEG5PRD20QYo4XD50lpEI0YzctxdNMtcr3l
qtaSdEuLJfY1Xar0eZTzrC7m5z5Gc5PNEPiF0iJGyBezFJT1LEUrvFgEsWdX6ehNevowRFm2skrj
tmrs8yQqo4vIha0NU0bzoyG/KsKq28EUB/s/Lw5Y4eMoMwmHW78Ym3FHG1bfplGNdWLogG2f8dpD
1lVdoYzQGshjt+skirMNbaUHK57EZlJC6zyY9Zto1E2vLWPMftKh+KLNrvCwDbqsaaNu21nJcZ5x
drI0s82kKpYPM40OkabhEwW36yJtHLyKmuJnbtpf4zbFFhX7XCWhA9q6g6chF33Za5pyjj/yn7/8
CDMgv2QLyEn8X3bsm+ssSIAj5upUbbuhSPx5mEOP1t6d2sa3oZvc87dOHMIj7zKkqwUWSbCx5Ar7
AyLqOSpJVFfboncnv8owSe4jFd+39MKZJUZxXXFiiu9KWkR8DiAxtH2Bay38tv0hjSbKprS1wL7N
NSQPc6K545jJQ1kgFi+L+LWv+Y+WTN115Zp3eZ7/qMpux69WXIWiMrygirJzzV3sXeJxujFxjP5q
KELf9JqFGrCTxcOJVXoP/eB3pvTMK40eG0dV7P/OE4D8yXXDaovT6Q5I/EU/Kt3FnEc3jl61fuNg
9hIkc7Jya/FTKs4DpIZTslJHrgrHVIkQFjsUCjTLp3yzN4yh1u0OEgavTe6byPwRepp+NNvOidku
m+zgWkRMZrkPUXmh4nBwJ+ltVfVDOYKBTPMXvI03JBwnIuwjwRmKxsiXwYNHt/IwwqVaUfdJI8tt
OojPLQbTflQUn7MyOqMuA/+A6McK9Tu7NdsTkzuSp0LG48lRwXo6+rtHJ00yVx9VmiptvHS+cFcN
Hs02v51g4pqlOflFIk+gj5cd/W5BAUWZSzpBzejgy6VOA9mQluM2TWFUTcH8UJv5Gl9TzHTgJp94
Uo4MRiOBevAC/35X3einLAC/AK8sM61bJYGXY/S5n+rWZWWXl4phP+i19YAu5AnO8bGFpXuBewF9
IwKig11jDlZUKoZWbaXmUeld03VPvKzEkLKqtTUO6xlhWfr08WR/ZaQHS0uREtgZOCVKZOpyaN4c
ilS2eWvysG3l7KbnhtLuNI10zWjNr3pK1xDCE3yRMf9Kg/qM8tKqSNNLbbKkj/Aby2K7NdT9LN+E
wzT7YYMQttchh40+LNd9k3wzjIpaIA6qoTLQj4Z/6Wtt8wCO76ubdl9gx2CEMmufdFqzaFa517Od
KttWcWlOl9FrpUORoGocUmt0LqnTSK83IKst9qnrBniDZ9sNnKsU7W4Z1w8fL49Y7qV3y0MpjSRy
kfw3Du4tM4N17Y5ArBApIZiyUYoWSwJWtarXzKV5YUy9jamSejEt0UGkiPolm4pNCiz/QY2MVddH
7dou83MTvvpas0sUXpTa8AFgf7GcJF8lYexuSuwpT5zTd7cd9e+l/oweAfcDJ2f/wxpqVFMKB1M8
mNa5AzcSCNrVrJgnArB3R5NheJBclIKouqM5tT8MtCa1IFIot7LtL0LX3OaRQvGv2ai1ODGj9/Hu
r7HgPKgIwWnocOyPZZTWkHQ2Y9l5SWk52FjTqyg+G201+3rRcgfqxgpfU6/Cq/jjjfDuvt0f+rDu
WEIDxfuN1Zyy6RKK6BZpngUQU50PWIHPMzCRPrIvpOGcfzzw8fX9x5wPk9sW9lOTD1G5xc75UWva
jVlUG8RVr8XYnVDNPrZjFq83OouACulB7S/vOJvpiNtzSSYBAFPX7gDu+aXTn1DJWH7M3pFalhKG
Oo4Ei6Df4Y2D/LxmzUSz237oPct9EtnADaufRRgtpYp9IjM7tmlQkoSWQycGydFDeR/V6m1RZR3n
YGovLFVe5KWEIuykX+emAljP8nrBpH8K6+jCsk+VPY+sKYMSqEFlRK7rUB4R5mcqy7zk8805PJlu
SjeJbcV+02vGiZP47v1AkI3YiqK8IAKmpbv/+aYKb5CxqcstPgfmZWXm8ybPhYSSM8RYulOzmNsZ
+9O5s07cku/inb2R30nIVErB3WAzSbt1zpfHMnCM7R8fAyqqLCM9Usqrh18xnC1ohTHnz5y6y8I6
c/RrHZAdsn4nBjqyO8mlSSQ1CrgoJi1zffMe5pbbRMHAHeOkzbOo72Hmfi8VZ1234aXdWidO97Ht
gZoQ3BKaojzBB7fn4nTQpGDOtrwQeOdYmwYnhHA8tXpHPtCCmsRzxEbqizhqf1JNnM1olHLkiMBf
mqUSZxonqmNHh4AoA4UFMAInfH8ITP9mtVIZYoynKwv7SE90zuPHm+DUGAeJTyjGwopcLqgkN31e
Wa9LT1FxjnwQZIe4AFF9pZD/Kx548/lJ8oYKkG+x7Vz1s1PG32VlnEXqn/exCJwFpZslGaJ8/6us
8WYcOTr5qFqMU9jzZ5knX6VewN8elPXHS3Z8Pv8c52DJbCOUtVmBeCczVTBXlrCBnccansvH4xz/
NP8cZzlWb+ajDJNOyYn5gGi5U239Tskx0Ps3xsAv5Bd8ABfUgy3WT1ZjLf5dgDqDdR+Is7o5FWIc
nQZpvAvIB2WIw0I+ernOSBQOLaJTLpKu2ElpnH08iyMPOgB8chhQM+ZCAt5fKVW6FONcSBDlnP00
gv5qyqOvNWI4s3sqej06m8UoC7AXPhSHkmVaE2QWn7/YjsQnXjQzJfnHqRkbmWRQx3+CdbMPBX00
t0xdmVrFlrT72lUwNEXWfGPU2C0nzomk99h8luAPBIm9aDKJ/aWzECow3VJlrA7n8fY+DE7dMMeO
CxpIXPvwd+FtHnycUmtKKzQlH2fKdwvWsgxSgPfxiVTv2DBkXC7pnkCx5zDVy8iXnDDgkdHtxDPK
EeA+ZVP97z7M/9JfVxyJWnkubaJzVCbR8Do4lTMMESfI2ADkVTflBMY+2qC47VWIhdmVuVEw8oYF
tOoa89wE5KyFYju0X1Io9YWleXGN8sq3fF5iiNkzauyxhbtNy2pFPHxRDMZDUc7I7qMNoPeepl9L
0zzxQB55jvdmsAQ9b+6VNmrhxyIwsM06Hc7F184Q2DGUV8Jo1oZoth+fzaOjocapgx/i+xzmTKg7
q7FdsZnjJl6p8w2e554SIT5Z/oxRfv54sGObYLF8+O/BDq7mfASt4sQMpkYwGJBZiHrbs62nj0c5
PiUdeh6BIUXDgwijiNKudUYWcDQnjwPjj2q0xdSLmjmS5faJK/r4nP452sEJldgTJlXJaHNpb2x9
2prK50icCDePDwK7WSzFIFB9+3tiEVDJ8gpyt6NMa6W4U91ylTb1iakcu6eJ2P8xyrKwb3ZeJme1
RZIQshrWyap7OXejhxTHWjP+w+kcbPGKXoCcdAaSOhL++bdMfDHrUxJLR7cB/H2EfAGVEm/uz4a3
zpF5ry1xQLtVhp+6VW9LxV4BAveV2j2RdB1du3+Odtg6htEb9+3AaKHRrsfQXc3AnyZHsMX/uNbK
+4Mkp42rDKJytIL2J2bVaqWr1sRmUIVP522To/fz8RE6ut/eDHGwE9oewSipjOwEW6zgWjhlv8I8
4t/Zb+DTCD553Ghp7U8ElhMO6z3bYJiuzEilUVmuK5Ws+BTm5+jH4YHDUId/vKtvhsZkF5bNK9pB
RENQbT2hGdThbGPkjx8v3PuRAHwibktwQHXxXQmqEJWrJjGhTmFaG12vz9sW3lDd3yQk3h8P9f6l
YyjQEXRG9F/AtP3Vk6KKtB6ExzZQ7I1TT58hBW8jLbpW0mib69iZXBZJd2LQ9xuDQamxLU4Lgk7P
wd5LZzez8mImWkjntWo/uWV2naOD9PHU3h/dBTbLe7Sozi7oov2pIeZHiyLnew3JvKaDCi0uX6fq
UyyxMJytE9/s6JxIm2nWAIB716ipwVCYYc156pBaQnpqmymw6IZx/fGkjgyjgRzkwFI7pFF3MCm4
eRmSSFNOoCV8Iu4dM/fqvjhxES0/Zr/WBAsFcJQBXJFm2WHKoM4UtOPUybdhq6bWyqnU7tFJrORU
U+TYdIBP4IlFb8miubT/jcJCZnHnAtvOS+PBMKuVNpi39HL/OABeukkIPC55/OIeuj+MNqeZjvBx
jq5K2viOiXJIrJgn3qMj+w1FagRsQPbT/jgUD+mcROJeNOdb4U5rU5S7XHV3cqrXAspBYRRfP94J
p4Y7mBOp9RCAqMi39TBtIOrcIEXvLdwYFyHGBs+8f2M4APbo91CshhOwv4RFVKpCWpLhKkycHHcb
mPM2KrACjB0vgTH38XBH7iWI4NyAFo1A8v2DjTG5bTQ0+KNshxn1Si18Ned6jeiFb5vX8TSd9ZN9
poSnAv8jF+/eqGJ/kj2KsXjaFfkWjq5fLQqDclxPbbxNc+v3Qf4j/ajHMud//3v5O9/KamriMOp+
CS/989+u4m98q/Jn9+Gf2v4or1/zH+3hH9r7ye3/+fWfwx/lIuq09y/IAsTddNf/aKb7H22f/f4t
/v4n/6f/8S8/fv2Ux6n68V9//Vb2uF/x00LE5/fUopYK17+Wl3r60XZ/8V6L9N3f+S0xpZt/W/gc
vBkOPWJyDW6u3wpTuoFWFA8KLf7FwPKXbW+BX3j0X3/Vxd+QFSAxBexJ6ZyH7h8KU7r2N7Jwqr5Y
NMJ1WYQx/lv66vb3hciy/cvEEf80dsg/L07sn5EU4EJbND1sTsphxdBKpQ6BFbyU5qYX0J8/d7rV
31bxaKx6jBDOrHoePDnYmmeW2XzpzOOtyJpyU+Sq7Y9Yd8PElmHvIV6w69XG2KoKDituqs+3pWWM
Z2OcgKg2RmFsTQNN9U6dLqXaoyKVWx1EiDrw2g5zDYHPyKpK03LdF3CGXQtID0ZVl82EcpEO1NLc
6FGnXA+z/VnpsYZEIV0Bm2MlP4Op1G5EpxVPqTJpt2WvK3ditprbfojVC9sa8p0pqSB6ZTFJ3UcM
L3rS8qh9saFPyOtpXifAzKGQBmO5tjG7SFz5o9b5CyRq9yFif6tYm7/rolc8K5d0KYcp94zmRcTP
oo8frMjeRWZzLrKcqnV7bkTn6WugiSusb2mUF6/ICb0Uc/21aYoLtN7Xme1eDkG1gxi5iYfq1g6t
Wy0sbvNC6TwTkugQaI8j4FXFqrZWANPitnCSh6ipIH3RxRCFfY1U5TqMNa+etDW2HZdpNt4OznMS
2yviSx/dxq0zujurHXdyqDH67lEcKJWXurN6rxX5XdeGD+7UNB7s35durO/NLn+ynHkXpfblJIMv
aTk/DW0GnKzDDLz9ZIKmCumB6lVxN4XNBotjiJYhSpt2+aXN18Oos0mU4EZKKBE5/nKD+kXPdmH9
Y5xm6IDJLq3Le1EmpVdRl7RLdzPmXew7obikSsNvEoPy1/KfNeK9Hrp9lgLlpWnOQP/fiJoRnXI1
21NyBsoJ9ovpmzJddcmNG3sg7W/60FzXTfCKAPR3qq0gN+8UkdzAAllPM9IS4Di1M1Pc9kW7UprN
PH+RBfSn8XOkzSi/YlItJ+UhV8VrVQp0UG8MbYr92Wi2rpvRqEZiR7G7ZyVTNo0yb9qw/GQGj6W+
NYzsvtEgP/bjthfJFnVI8Fa3sRKeK66xbUSCdru41jvzupPOtSicTV1+ntsn8oBzzLlfZhvX09w8
w/lkXYbW1STnCzs3XuImvI2CdDuq2Q2kdWRyS0aqrWZVd60fIoKjpC+t1C6QqTwzK4RF1ckfJ3an
ZqHt7WxrIa5os4TXCAlf5FX0YopXdtDlTH9Rk+qXVHxJnHst4jvVZ0WAhkMuh58ILt6p6fBQSJ0q
MlWEtPbUUT+3i+dCodtbWOYlgttrB1SaPrgXSN5+iuFbt13lj/ZVS+ffSftNo927vXzSEntjDFeQ
vXvzEkJahXLAtHWncddH6WVjfUaq9kINs42+uBMjEWkX+lbECNS04YuboXpnFsHdlA0P9nL4Iof2
qDyr+3uj/pFPxkpPNk2OzJqZbMZOwvUB7uOcW029cdR2p5fJhs7+VYm/gkf9CkGSIRm9kpe5hvvQ
lDbCoGgv6PmNqTTPmW2eTSL4ZKMzArpnp6Au4muKeycr81Kx7mRYswwCNbLwXKDUC7OhyJv1VMgz
EDhrM3qZDPO27VqMwNsMNTH1c1DLa6KUJzBs3zQYabzTA5KqTenJbj3WV6ZVAgUswm3XVgOYwDMj
vIDOaUjlc9sZXi8ElO5kdDBCdT8RY9/qbuNnChQtQt7CbzAgAkYCjlH7OjkTMpvzKnTtzdxsa7Yv
GiGYvcvPQkXDt2mCn1Ew+646B0gop5eYX52je0ahMAwuq6L4XsH05UIPct/pzTOSootmlhsrGh4s
5HNWGfiCNSYCsZ9WmfvkFFXLzV+9uEHU7IwoqeCXZ7Xf2uolVeQbXZl39RSCMhkU7KcV6dz0AacV
/5JoC37pe9TLm0DLdpYLadhp+wT5mOjOtGIT/pXG5rDPcv6qV1kg3jpNfEmL+aEzs9e+lNdtBle/
jhqkXbtCPTNTTe66Spi+NRn5tcHLc2/mrbilZaFdC/U5SFDRCLKVTnY/JKofxp+iEGpa1YYZe7fW
togQbFr3anDj1wxsNoZa+XwhtCH1wvYMe7+7Lm+rbTKVn5R8XqdknhneLpdIGoCPukmwEe/GNPFs
yiJe2wQm3knDpZup7pk7qhu3rMt1HcZP3PmZn08PIljNSBtsM7W8FInzXEfyU2kgFBM19qcmroPV
wMdKbYw0+rrf5cVtvEiIiTgwfMJ6CX1mvJCi/D5I+W3u9ceokWS/Q+0HYXrmFOoNWRHSh5r6XFlV
8Aq6tAe5EntdzOkYLwq54ph7bRhRIszE7Ed9Fa4yF9utruCADH3z1PSI9ap5g+61Zq0xx31SrbE7
V/QkBGwyXiXzqy2i52HiTwlvRAUlzx0PFOC8KhLlu5oKQO0u2QsUoKIeVmmoT4hqA9fUzOy6qCYC
jzqENGP6Us7Paq//VKYaKRHNxUY1SYG46WHgWSM6tv1o7MCm7NIseNTm4CUdgju3iq5l4T7jWvk6
uOIWt7+NbnTfo/G8FvdhCYE2cpVdx6P0ONTUEhNVVVa6KdWLIULMR5RqvB1K5Myiysp3SqKgKJ32
5UoZB53rO3vQs3DkyafRIbP2upFzvQU0VW+CZcUylF994WbBpsy0/qqLHM701H0uakNfSSMLdnkS
6Z5t4CeLmudVbPF+SydE7jqAl6oYtfxhKB2lDMxQVmOP30ZWgaxK3bi7sLvoe2ENiGyk8w4FzMC3
5jj1Ei2X50VgpruotdJr9CjULco93QYB79RT287xpqTCirQ5E3lTgbVilcFdbjqEWDzLGX1KHe12
oIiS6Yruq/1zNX6pY2MXmpXi525wC2UrB0yMfDpkb+4p51Hp3Bsoh+cj14iuDmdNixfZ2DUeTY/r
MP3qlrAJ2ijs18Kcrp2hfsDtGIEV0GGemip3aRGEa+RoHlEqvpjQ/nWiAD2QWkabSi8e6jHazUWi
cbF16CwlTXVhmb1zWXQJOi+dQs+pctrxCl+e7NZpltuzTpFSTkjGN6U2FXc52U/q6heVat454eSc
D1H13ClKuNHjs1ZNlPsZ/v0nWGPT7OluBalVHYGeIqYfrMeMLz7UHdliTt0UOuhTUdk2+Cbl5//K
S1eHtafjAqzbD4rszic1p0asINNRK/15rVhsa8xfx2q6Eo0ACZ2vhBTfewJNjPJ8Ef9dXfiPkrH/
WaZ1U/0oHrrmx4/u6rX6fyHdWujw/zrd+vIj/7Gfni1//neqZRp/Wzzr0SakNih+J1S/Uy1D+xva
BVQBYECScv1SE/x7qrXoMSBPs2RdmvgbUHIOrEsdzgbF/CeZlfhVYHiTWQEiRCwBgW9+JgVrvNf2
c/Oqk6MJ893ykL2NlK2eEL/fzqkR8eKEnRtKL8vGJUwO61aJd7il5eYWZ635xp5RJD+37AlDCscQ
C+VPL2p845K5q1Z4zeLTYOdF/mUSUrf9OgqnJ2Tl7S8O9cnYV4K0fHJ06ntePwwYqXpJTQtg8Hv0
4p2XjvbDPHtB4xgyISTAdydcuek08UOiQMpPmoXY3CbMauSj/LhtEuVnmvVG3viGjDTd5txEcYoc
u5II7QIzBCyk4UdriuMPOm4NOydIen1Tt0W069ReGa6yIS6i1ZypYtjY2ZTkS5bjtLemGlvGOUr7
kV6g2dWY0wUkobR8dToVM0UnsvSw8RC6cCIQlfCTvEUWEoH3tET/e5sM+RDsor7rAlTHYcFPsEt7
8xUjB0d9JNAwEatLG33WJfzaWCmiy6RJyvxzoTu1fJnGdmw+NekwaotwVA7OZCiCfFH9T8XSLy0j
VHHsydKn6zmrRXTnzoH7MmKCW52TK8roaoxLy0J/jTpr0vCqKFNgbrAxThPhJ/wwLfRDZ65yY4uh
fd2ugpDMZ9OQz4q8X5UD+uwKtx388ZxkTEsM7qbAtstZTaB6zIT1P9UYS4po7c5TLzCWKKoo+qQM
QU5fB3Bd50pY5sgQSE+a3aiD/q9xFJfkunWQfhPQREYyg6QQWFZ0nZGfJZbTxD/rHh7AA3cfHbzY
bqDIK276KVCr7hVv68Q3o0wtVm7REY2oQZJd1igMJ+fYTzT5lR0NKs9QYZvP1Mwb1ATc2aroE+da
eNZGYgr8cjYQ8+/d7G4IpnbVGW59V/V9Aj02Ivb22sHS7nh8uvNOyGFdO3n/SVSD+9ypefWVwu2N
aCr7SQ0TyOZWqht3pd7k3wQmB7Vv6L1RekLtm2e9jrGmHhMje65UlA7rUC5WspX7BR/p8CoMhY0Y
REV26ddACvAg6AvkDJUHvZKzJ+syu5zQh+w8YzK7l8Ecq7ssGowX2s7J6MOYQ0Vvsflcadmsb5wB
vGmn8Dbmg4gv00JVNuSFYFKr4hzTECyYW3QtacOiSpabP8kdy3UnBanRrD7KrGvXDs2LndUl/Aja
2vdot97LdvG9yIzxZ1klzeU0lWJdFsR4HI50bSQ4fTwA3i5L3x3NRHqqqKvRC1IkINdZkaoWqXSm
IzjdBUl6UZsx5YU41lx95TRwbjfSDaDmZKo2JmvdqqL8mX2QDN8BE7uuTx8jwNtY5lm9yhFwsb6E
SQuCIJlGO/b7MjOJzKI5KFbFnOXK9TwG7ewrFAftG5fIxVqLDh8kD/WV6CfgebhHSD1V99Re3dtx
jJuvjpZ2thellh2hHtCJjp8Ul59cxWksFJsw9PDzppNsJhev5XWjSk3FiLlD3aKcjETctkMXdX6Z
aCS9aqiK50GTqJlpmk6gCI4LylbaJKm9iQyoTK95i2z6RWoMZXKmVDM8wMyyg3yDwXOol97oDpF8
oi/qjGS2shQ+witJtKsrB9uOYGxaVMuaoLayH/ZQiOTWqOqq2nQoEjQqug7NND8QEKDz5Na1yC6b
ostZnZYyHhouUuLU8eaF+3vR7q3I+X5vw16w1lhluLDZDRf2/qHsUSRGvG5tiFdNgvCRX9jgIlZV
1XTf/o1xFnCig+A8dMOlVPimEW7i4DHbugzQi9Lqr1U0TF+1JvozfvPv2YBX/6V1RFvdOmiyziHU
NQt/GyTmXP1MzxM02Erk0AhlR6+u0vZqQjn2/uOpHYCDf48Kps8Cnops/69a69u5ZUPhOnyhRd4Q
j65OGfUKJ8ewWxv2nKx7I4m3aDYoKf668BxUfAMz5I0M+/PHv8d+++j3rwESyFqMP7garYMldrPS
TvTWDPD8CSkIoMbCU0u51Jma849Her9pYCSBawSuZWsgQpd+xZuP6XBvxqU2K14XFu6jOQfaZm6n
U16Z7+ezYCepbCOBgAf1YQupsPNEov5HfuZyHlpY/qsoLILd1I3VH58CJIV0HDJZOXMhXO1PaJ5M
bF6sIvCgf6JriCNLNIhT9vNH5rNQy5d6vEFJ/pDkl9HxI4VLUDFQAoKf0AiokwROdyvSrJv+fEaW
QCGDk22BAPol+PDmEyVYgckQkSiPgOFZUSXVgDCNT+yDYzMiDgV8xh6gzH/Quq7MWldiAzm8WU/K
yFP7vksvU1nMxFVlW8vVH287lOfcBbq3OJMfopCsCQYvh5DSidX2G9F07hrb+mz98Sj7bS/iagJq
kzb5ciMyyCGszsYJczAKhNsjk9pZK6kjWj2Hu1Fkf1EW6vc/Ho60gE4MwvNAD5yDs2R3jh5XLRiq
LFHip5HU/lLJXHHZ9G55rU+TcQJju98pXW4JJIwotC1q60suc9BLDGeqU3U7UVh3QYxlXfgKE4Dy
vdSugcaiUCzzEyO+3yWMiPgNDz7XHF3Y/cMVxqEey4IRa1GWm9lGL4UnAvE5Na39jxfz6OSWSwMp
fjrb5nJxvdn1plFAuk5gbRN9j5s0HQY0rkT/aDt0lUItiT/Z7YBl1cejHpsgm59ToAHGRXNhf9TG
ykJuEHB3jqbJrVLF7VpUab1pF5jUx0O9v3lxAOF255/01viQ+0NR/CsCgt6AXmzYXyLkt8SZrfwj
dPHvlwQraxD4uFVwEg7AZAVaKulo5+z5TEZf0wYqnavl0O+nTN7kiznLx7M6PHJLELIwJVUDhPFy
Ae/PKgkQa3cSunWunUyojuHS18fG9Cy5VnqP8lZ+Yhnf7xNig4UHYmGMyjW5fNE3+yTuZ0WikOJ4
GuaEtLxQ0gfVaqePhhiHi8Z16edMVj2cotMdHZdbBQgdYReurPvjdqPUmqlPeQIQB37Mqknzi8wt
74rG7L5NmioflBK7vo9X9/2eEZA1wIGCrCYsOIwLjNidbKV13aUyS4+jzVT9q8CHbfXxMO9PAf0V
YKiQsn5Bkg/mRiFTaiZ2R3TWIv3cnMLv3EGwLCA+npjQ0ZH4JBRcGAy9nP1VlInaUMXFQ7hUNXDG
goKeZ8ytcWZKjSLlx9N6vzeJjSmEQLFAygvWwP5goxU2C6GdwYJsK7LZgrJqfxtCnUqeXp0gz73/
VLjZItoI2AMEGkWe/cESu2yCWSmwTxuk6qtQRleKWZ6iQPy6kN5Wj5BbYxjMmAFxwqJd7Kfebv8o
qsYsKmCsQ4IeglVvDTTO+kn0i4BEibqUnBzWNJF29ExfpZlXi6BW7+lKZFcbKPh4wIkgMnKvDwvV
PrGRji7CElKgFYgi1QKRePvbmWSaQasza0DUtW8F9PMnKxhPfNf3RxGpmgXSRWzEvjyE8DgYwkZO
TzsBxqCyK0G63IYq8mUaulYPk93VzzG8ixOs8PdTg2zv2li3QdBe5rc/tQHOSS/n1PFalnUbmVO+
aqGAnrjdlut57/Pi88wgyMBxwoBrHz4SWaWkytgiwDMVzTczRobRi7OUSlQs8rpeNYEwleuoTnJj
Z5qxbp1Y2ndHBkomyBJiNVgJgNkOPqA9t3HeWRXjV3mz68OZsoXRaOA1iolu79zFf0a44sFiPI7o
L2FGUK/OwSHtXYTBI655r7Yjo/iEvGQwe7wdoXE+a8ngnngf331GhGqQ84NTgNAe9C6x/xlFpXcO
DDnkwLtBrNwA4+6yHP/4kVpG4UYliEdDQHMOXuGsGaRTRWioZGnabvSixAkiNVpfK4XmgyCpvtcY
N5z4du+T2QXqSCMLh0OT4XGZ2zt9xdwFjTTCpUsU4qiojc+xpX0uXPvaidpHM5dfDaAZhi0foxK0
x8eX7YHCx/IhwaZCMzAB1xHhHB6QDlF3tMgy0xsVs1krhoqyHLYMSJmb461VU0az6y65wwVg2Cqt
aM9636Tz9v3jX+Pg+xI/oiy4/BpEdJCSDn3ME60sMONEmCCxC5SIu6HzqYWfUs06NgpKe1wEgK4W
DPX+SmdpOM1V7KIiMtYTwsxRtXLm9BTn/OAyAJ9IVsGXRPYCsjv/uj9KXIiBi2hAQHyWbrgpAst9
7drYyXy0WpoJ/BDydps2qk19PSBbMb9+vJbLYX9zGS3jg5hdQh7CcXLF5R5+E2qZIqycaMZrmKau
cs/LIYVX6tYoNgrt3+7PMlJG420DcuygaYMP92ECYFEiC4sRJfkupA2RsvQRFd6kzz3LHpxk9fHc
fsWJ+5ODF4Uo/ALA07nsDm66kUZxE2uV9OEaKzg8a/DyBlwBWnvYSjWBXI+lhyuwmG6s6bF2+YXW
VkFlfmu5mVJfG42LKe2qpzNivTZqoNkrQ4IWWNki1B6lVebRglxCy4keJ+5xPvaivb1CrEF9mTLR
qOsEvxd3YwXajA9hR+RcAkVQjeT3V/z/PcG/ouXz5qO/c/i8Lv+Sv/5f6s5juXJky7K/UrMeIQ1a
DHoC4EpqzeAERjKCUO7Q+utrISLf6yQZFbTXs7JMY6QgeS9wAcfxc/Zeu/g/7X+J54JV5Jeq8/D9
//76uX/LMKHV06mimlj7O+v+5d8yTI/GEnUWDx+Yi2u40r9kmNpf7D5WRqvGWJEWDTfu37NCZJi0
IFz0lLQ51sgB5z8ZFuL7eH8L6pQBvCe2jXSYuFw/kovFMPaKDpYhmLX+kKWndWOcx1X5Ulb64ie6
YFFAUGbYd33kHmlOHp2lP6vAxgCk16CX+YuqfnMqzQkUyE6JMf2ImVfMMj41EYUhCSrdaKulz22n
P4GhngMzLWN/MM2SMIjueUj1oCYkPAfaubTtaWFZzCUx2Ohm/Yx0U9f32Y2XXbT5riFn2CQxcBu5
G7sMyqNXhU27s9xj7V5edIxSHOdMBwadnE6J3+9qcyMNImJIewmAcoGCULrtnPl+62zmjAHGQVWY
nG9UM6z6Sy+/goOTltdRdkI+e10GVhSuY9Cc3gSYpfPG23rmQdyImywky5rA6bf6zlCv0VGpvowD
vho5z+PlVGzF1npQImJAfPmEMqq6oXdCzvCtogVqGcCBb9MfiXZd3DSuf1uL81K5Z+xApjPQZgZ3
vmKUweILvTqrs51KoMaSBXA6dlGcriIuP5FLeBDTaePVe7u/KhUS6rd175wQQCIKEbQoHbUdJJ1O
DyayWh7nV+VJeZpf1Z9/qj//XL8mz93br6/Js/7avemv//preMuemQrvzNfhzXy1WJOQVOisX/P5
0G6jeevt6vxUX92lHq5PS4cib/jGUVTySZxn7Val9aeX31DtLU4o2Ug/imfTCAbkY/kt4VLXk3rI
uw3TVF8LykOybCYJOHxHWtcYXeQy0KztmISkYNvlRVMH03KB7MLQr/hdjrbja89kEVR4s3cYrixM
63xJ5KFfWFsAMdMYfpsCFwVQI3xjDpZjzU/zZ34zBSQGQSDynobAvPCbDd/nPpfmBguZ87STzT6r
GPhdoGv0k3ljqLu4J+gksKetIcL5kuNMomB1rnaheVuOvnk7XyYvcGi99lKmJ05xnPR9cRKBHdon
vRm4LeoXcR0rr3F7Ie1T/SD6bbzjx8vkfpquJ4MYp+OlrW4z5ZFLNTZZ5E0HxGEX6iMPECaC7gxO
XYkJ93J86ShhPxzyPJzLIDVPGiSsxkSMz94YduqC5IZ4n03BASNedvyuPpuweymoYoIqBtp4ZhAy
dSoGf9qaR7ht7tWTRVvW00IzCbyLpjsmySYuub+DWb9tlct26IH70dJvwkwlB8If35Lb9Pws3Iau
OLpv23oKSyTSz2eKj+WLJqwXFGawLNs0uapa9EhBe65ukpZx5MYzThskCLfKxZBs+I06HpB4Q3AY
DE2/i45CP83lW5Q+kFvu5/PGVE7Bt3TPhHRvWubiZNLudItdvWL5li7DSkv8+qceUSVvS9l7yYno
skBLX8giCaf22KD/7U4LtOJVfuqxd42YnPLeiCKsLtVnKtmUMeg98sD6WtZvuWvSGA+kmDYO5cj1
QsWQVD1uXag/LDCkuhyzVt0X31PUc5S7AeLPAsx+2XkB2jj+3f1+gYyBt8YnmvnTQQuFwdQn0Jyn
PJqDxPnhjcpDl22FtRfVYTZOpLdxROW78W2iPZiuxZGS6rXNi/tCvSfOrBpOEDc965DXcCz7DjHw
y3EUJ4aO8MrdsEv3i20vLtX5FgWAWW2H+LQ/cx5G1kPNL6/klUdMsurPpq/8/Ifioj9rz37+Z/7b
r/+jsryaPmvVsi5offn331YbtD/KMxKH2vHAwricLA/zyJDCzxk8M7ML3S5ElnRZm+dIxbT5hcve
SBGyvbTwxIv23JoFV9KDooLmD9Oee6q2/U5FSIqoQ6gvWoF0VLl2GiWI40NcKWwJC6SphxZHHRZa
f2Ty7c7HSN8m1aGx7uQmGjekiOV0jrOFrEcrsh9blXWVkq665qwWdM96LozRt2LOzYvrR7xy6OEw
93Q0puXgN96ubH3R+8y0vepRjPZWhIC1BqcC6ul7z/Zp9tKPQZ23gVmfJeW5Hd+XPB6JzPCKPRWj
Q0Zcsl3OScaSZmAtwaQ/QvUP8TYF8UBU4TRtUpd7B9WCqy9kHuiXnePy75mv1M+0qTbF0eKmTbsH
ko82leltvM7a6g7WgJKYubF6i0nnqzKWWDoqWV+Se4WWUb8D//jCg/1bJphGTMrkm+hWUP2ETa9e
yq7ZRL0dqOYMOepKLZnIx/C5PMN3ey3oTe3QFvZGEdWJsNXQmgGREtBFbMRmHN9GQr5bLA3jDoZN
7qdqss28S8Xo5SZBgesz2A7NOb1KrcLcwFzfTCm5iY0HuUxrhxPdu5DTjYZ2EVL7JtfNjVrUIdUH
84Mqlv44LFuFJq4yPSElPc8z7XSyxAVY5Xsp7O86hODYvEiK/48q9X+bJm1FIDLz+Z9VabuS0vO/
bvqX72nbNelr988q9O+f/ncdulKH6KAbP1vaf9eg1l9r9AAddtoIeH7+WYMafzGWwVcLpQJLEHP5
/1eD6n/RoqJ7BPGKbc8H28+fbEDsJj/Vn6xmqNCJZwcfQtLP+y1gWtUKKEhPDerIW/xa2mYgvKxh
qekPgyvw67mni6M9YBK5bExKcISec+mc0Yw1N2XXEspo78kYC7C/Eb1nH4nRO6eNceKO+X2KRldN
lrthsiceg86R4Ijd0LR7Uky4hfWXWY2PjaleE8mX+Ao5zYEpre+S4ZccsOEY2pvtrmaXVo47IZBd
l1n24uTkaVXD0K5SKV27mwqv38FmL84t9nnHwXU6pP6acZgSxiSqsPv7Lq8t3yDO/kmdIz0k+acK
FHRrV0lhv+Ttc5xX5QUsQyqLyn6t1HQKk8zSwrlpJcy7cdgWlpNc4HYFv5m1SAQq2sTrhA7DARmj
kJ0a+3qac+IjrPLVScpurR60UIHkdd5lvYVM2Cj6sKmdOgmSes13K1yE9oXzUEuWwRlrU5CZPMqk
C3duthrkKWp12cTOwcgmCGZZDW24b26IZgF6bLfJqyWiTVPyPWxpj7ls4ytPVoeuxgghWVaZKARR
me+8QRKWNxNtWsIyT46zle6d/KQd8xM3wwgDlaSRWA66Q+kayOkKdv+l71rLeZrWfjVTbGVRcj/H
A99Qnicmjxuv6diDVO2LFTvbQu8v+ei/TdWyGas40NxH1IBbcDd+ahaHBQ8NtZDi4OPwAjrogV0U
vscxmeh6Ms8+1RJlAIrVXxb4kr9Vmc0ZNgYHf4OGcO61NRYrzCxKVM0k+UDTi/zeWOVEoojOZZUf
mkU026lQnyYMyXfRXN208azupyjLLur8zFDKoxVlP8zhpE2yLTfb1smQfCj6kiOTsG4GNERcwK8N
UMdLahtr3/YpKB0ryCPeoqwHJRx75k4k9m1zLTe5MovvXAdKsDiTFvK2SHUnSuRECnEhIgepnM62
p62t06nR5cEwZ1RdqrkETt0yi+ziC3NZCMfNE1z53vhIv/tvqMF/1Bb437bgrh3NP6y2qJlff/xz
iV2//9f6qnt/2SB91rE5i9yv5fLXGqt5f5Ej87PXBlKIb6ER9Pc+H3mwsyIDGX7TlbcclTbfv/b5
mDRXMQPSCbqATM7+I1Hwx84tjIS1WeCCT7JxhYIee7/MjmJIC4VIJz8q5/IY4dW5IDQ62SsTVbC+
NP256YzDVRUbyq7r+3Sfwt7e/+Nk/UZO9qHb9/M9OIDPGOIi1mWI9f49THY6GrJh9ztTgOyRmtbn
jqY0J9Vsul8033g2/bOx+POlOK8crQa+Gtbuh5eSSovRwlPwIgCEt+mPoTqpWywyfz6kn4KPfzT5
aL8j3IYUCjFQ+xni8/6FUD4izVQ5pnKKrE2/lNMe8UGNtaYb7PMRmZLpW1HNwl4X6RrqTqCrcqid
fn61rDk7a+bRuo1i1p3QsJuqDtzF9m7zWZu0/TgUlhbUY4coIS41yv4uGpjc2M6Q5xsVqIrtz6OR
sm/J7erblOrWpqyIL8VVoBngcOtu/L6SODbtNMaFzypD3Ds3eqr6+gytZ7O4dBd9LbarVUxoLtgL
ZRaRG5o4oG/VpTKPToqTJ/jirH38dNAWoTBhPsJXFO8fLwQehJGjYMBP4unVrqd4Gw1K/sW4VPt4
uXEfrpJC1CXAAulsrdfIP5rLdd0jlVVIC3BiAgoUcjhPCBOgTcrVc+cNRrPRFFiP2CmQa3qxpl2M
LtuetKGLkGtdH0rG2ezlVrjwwMX0xaXzYRDGYAhXAJkuIBAcdZ01vn97DQ0fCgre3tLqLlYwO4cq
ixhrW9e0bhMUP7d/PuufWn2rGGuVoqwnZE19/NDtnyS2ACOaFdoyQ3qnSVLqgkRd5D4uRf0a52a1
EM8xyAd8VaSwA0LuX9YSMN0gjiEF3Bmt5Kh3HopWiiMbQGJjEuKcIVV4dqNFT3aVniPgVdsWMp9a
VaCT/3wIvzln5tqnZBbEHAaRxvtz1mPU6fKl4MJR5R1JDB32ozgN+848q3Tv+59f7PP1gwwDNwap
LyhoP4H+FXKLkV5DjTdz+iURmVw7WYj5okCh9xVEZK1y/7mM8NFAAifGCOEHGM2PGsOkiHKFSCMk
30OqlhspKi/dDtzgG8yFyryvXUbd7FIJ/PBny4x/LFaDyBm3kRPIApU5ZWasYq2zlcwlKDnJ78gK
dy7tzElwK+e1QbxCN+SEnZsotkPVm8V5TExiH8Do8WhaOJL9/ZgOw2VpVY3p4zpKxGbQdeSVc9Ri
7x3lUNPkiAv2sKYdeRf8T/tqRN30MlmuKKmmlAoRHElRtA9aFqrOLmlcxmmiYpmkjtsPSZ2MXwy0
9d+dO6AoaCaBaAPv+3Cf54R+raZ7PqekjOpA0xkss9uekgQ9/GDdFaTdPCKK9zQ6zJ29WwatSja1
7tDp8ubs+yTAk/tpbzQvTelFj60sbMaJmX3p2INJHHo25vq2wfFw35Rp3vk1iee/Nqf/Iw7h56Tr
4wXAFQAka50UMON8f2XjbsgHYQmeI0WZya2Fr/fEUJB4xF4L6LBIHOGvmzWQSnUXtqY2+QLb8Kax
6yhYhgJ/Aw4E+wihrb9Da49/WuGxE0pSUb4iIa0n9NN7xaxkw5bgOf5RYhO5DevMurBmuTGGWgY1
wWqdbPPn249K6sOrrMkGpJWS+rqaqz5sDAFB2HFUl1TzVeSQMu5Mp1qdYmmUFW0KJx+lXxkxLqTC
hbjw59f+VC6xOlN8WdRdiJJMw/qw0LTNPAyJYCvRyWR+qW26WVZSzeemlcR3ZdyLIuh5PPD4FVMd
KIYypSF7+f6L9/F5veMdIM9ixUaLhibn/VXhMMNXepMyRkmWfpu0WX2Ky5zW51zkha8Wmv3Fk/l3
L2izxK4I3zXw+OOTeSmGwVAJvNfnBLfEXNr7zsbrUE6t5k+d8xW/6/OlhKKJVQ9NJjhkhsHvD7Dj
skn6uYuDUaAIrjQyx1rKuS8eG799FcpAkLvgSyg43r+KmDyvESNHlTSeuW9HtQkREjtflLe/fRWG
deQLUBggOnn/KqOLaGr2OBbPY2RvKXkdKiov9edL83evsuqeuO8Q0SBLf/8qMmKJHsw0DvJaWUKz
XqKN1cVf6Zx/+yooAlnB0T+pH8NUcATCQRtZjpyqZ05gdYbYj10/Xf/5YD7f46g72Y/gmmSgSZfp
/cGo+kT6JH0DQupR45bGZGwrvnWXZzmJAnYz33uZ2QdaXhhfrC4/j+D9IoYuCHItD3ZwWoxa3790
hckaZAeL2Fzzy9VuKW87PLVbkczFplxI2ikxAgVLh22rN19b4d1SBEVBBFT1i5vuc6FhYH5Zo1bY
NhLO+WHttyZsjIlJE5uTXT3HdemQzWQSb2fO0xdy65+X+vvDZrOC6oNzTfeVQvD9Ydtp3EyqSVuq
pGd7z92O2b3I+sEJ2DmYJp2RdHRgw6jq0WrylFaByLCSG2VksE/ok3sEL050gS1fvZ7MHjeyCpVP
2UqQGiLsm35hUVzSTgae0Wb0FoZ5aHxFy6PWb/upxX2PzaqjBU2iQyBovuxaFSOf6Q5j/MVt//m8
IhlGV0JCxbpJ+whan4Dvj3TbsDkMlNVFbGiBEnck5Br2VyFhn9dNygfgMPqqiGbZ/LBuslsQE0b4
yFdkpf4Yy7k7VboYRozuvZV10X1R83w+MutnHAb6PYfWrfvhivEsKY1l5OXmeYEpplQARbou0wBz
IIz94jR+1F3xLOSg2K/zDEZQi7T2/TUjBycy8xZGKaISZmA08o+IwKvjUkEfIBdX3Y7CcGjeu/p1
33rNAamkGuaalR/+0+XCXgXEuCGoCHRE2u/fiDG46QAjOPKdYa4e9Hhsd+QRuDjym9qA0mBEy0EI
1dpo4Cq+KNE/n/J1XUeWzdr+mz1rPpualD2nvKtyslUW9vUtMAuoFjgK/nyYHxdfeoSEj6wx0mjs
QE1+WOJ7SCR5SyxQILP+VStMJYyQ/HxxCf18lP9zJWCjgfaLxZ1NKJCjn9vnf2yPs9wqdVmqVVAt
kmmX4njRbo4MWkTDPE0M+lEzGPtBzGp6UNAlUfEYhTKH0zBpBExnrpcylU3sNpj4uHuMzEV9Wnc5
auFknAbnisXA6qHjCEsNugL/yiC8IvaXZhmR0/Z1Xm1FKav0i7P38YPiuNjiMh7HzYJD4dOt6NiV
VhOiiT5vyc/jJRu2BNQqp4NhlV+cw88fFGFjCAHZvP/U+Hx4fGWmyTxrUWjlt7LbT4riheWgiS8O
6NMGh4vddGiZrFLkdY/w4W6fE3o4vWi6wCqG+hvqbGbKtJ0UsEPo8y6GzJJuoHpDf9O1WKvYQyos
BYlI2kfZdv2IpK5baPnYqY5SZSiVJlCStBNBbY7SCpVCFiMSmKgx/NEwCnQ0RdyhGlmy6Kv68lNh
zbHQeKBpQFobeHr9Q0XrjWm31BnznU5kt5onm2cGPTYFbeoczdbk0TtZ+vVUyfQ2Sob61EZP+0U6
zOdPbaWCspShAURt/ZHx3kvhDGI12Y0RIYxpFFWsF8t/FtjLbpSrwliPkI9tfaEPN3E8dFk2lgVj
GGgGfqXr1mGIBnXzxVLxm4OhFMQ2iCDWZrX4sCQmXZmmfSG6QDpT1KCcGtvZ75y8uTEHc/rmjO1w
0bhTe1056XReZPl0V022MaKm8pC3UJi52MYBN6CAcKGrtMiKiR4SlfpWD0tzFi0Q/re5WFToAdkg
nxAAj1OQCD2dfU+xrBxRg+Pc0b8eunCuouocozQmhaGpozN0190DHluoRBiTBOQwrFdnS96YbkAu
oI0QahxIcW9TyD4wEyaCXYp6eJGVsbyKEsiBr/UmRLEG7SR583kREvvpfOVz/vSE48Ni/MmUcY1j
WW267x8s+TKw8dGmhvl9Oz7UjIne+tQRe0hI7m2fovxv9LacNl7qofORNFAKdhm17/VL/5Xd9KMB
gytnrSEcHu3r/pNi7f2bgUOH7rOwJrRO13nkBx02rjigFp+/WFh+czPSSaNBDrgWgyvX0PtXqmZn
kLFCnqfjlVZ/upgWCFG7sOjMkjvqMFNNUMwGjWMS11TpvZ2Fdi8d/VLtY/32z1fy58NmHYVTyW6A
0S02lw9vZmqTKAJ/Tej0SEx9gHodTU/cjniTbGDfb61jtSjgDEtUYaqm+gnjC42OF24WkPOGmt4z
/zANns9K/8Wz//P1wXsz1hYddRCOH+/DqoUrfdRqJS+DeDKnfgudD3JP5vZvSMRKcUhrT6AUylXA
ggsQPAuQmdv1G1OLlJNq9Ag7+PPJ+lXhvX96/xIxr5ctINaPQWU9pPUujqUIFj1rmeBEC97uwhOL
tp3EaKUbdhDulVFEWeObPCy+ETXS5X6eO8o3mc7qXdeX+oNZ2NkNuZlI4MgMuRO9vojQU/rxQVPb
6ZY+VXQbWabMQ9Tg2pkuEpR2VNQcEJNO5daMWiW+LNt8BkUiFVSZWFQz92iNk3UGW994ylNNeZNG
A5sNGkUvNp4bRffdXE4sPlXhHFqt816pnl1s8axYxiZxF9MFYlEaRuB6iWMiKmW65dseGTarSfYY
MRwB9q6XkA8dumA/Ur0eb5asM6ONqcaL7o+1VVa+waryiGE3XraFkxRPtcVqQ19aS0a/VwXdbt1u
nGGr1bP1WjsevM/ZdREJZbQTbSbuM2CxvPQEgp7ShejSWrIbT6dBFenBlbP1ZCUj+DjLToiIY4LB
OhXb5H95schJKdHHMcUnRYTbTh8wd++z2gPlOA15A3hCp18QRriB7tqimJVdmmXVdQ/r4S7q45rE
N+Zzjc92lIKijPr8PJ/S7h5KwlCFAx7MH5U+dk9uMmenZQQDOIjV3k1CWy7FqzrZxUaXs5wPZgxM
l4WqtNuwyermhKgLjziQslR+1J1ST3D8iuUe/BiXsDHEin5oLZ3pB4pciAx6K9x02w0l6j/KBeel
tJbpah4j7woyxDhu8MOTADZHff/cwUdf/FLLFkhdXSOeJUlys59ly3JWIA9YdkOvduc0lIrHZLSz
h5opfR/Ec6M1QdUzs9vCpNbZ72M0S/zCoK18UmJFCoh7jORZ2UhvCqdJtxHjedEQI1qQ8tyTYDrh
GhpUD6oo++a87w05hyIXYI8B42SAWBxAo+TO1nUXNFHLoSJN9rSNXtaJGpaGx5NFtr3zo1wshW54
qSM4K4sc+lxk97YdRCbN9wvyJhxGdEYhnd3gFjapGrOykuLqJu+CmelACIFHY1A3WKnmO2pnmn4u
cmPY6kLTD3LymvXkFQvSFa1TERWoC1ijOR3zEH9ye6KUnllvFZlDaJ1k1N1WqTIwsQHm9lg2VbfK
BJbhSUaicQPbmepk28MYOYNwbeinEWCeu0Hvkua+H9RZCSyjGmGA5mbfBrXMkToaiVusINgqQxVn
sf8Oklyj24FExmtO6HVD1Exx4KBk1A3uyUUHTEPGeLvWaPOPCXXLSV61utg5xTjc5rIgGVapKPV5
O7L41g1aEvvd5LSkQ7uQQbVBKgcttZxvIk76x6lyjQl5iDMgRrSyjhtb6yzpO4SD3vbqbJsn+Wx3
Os4al3CksfISWIfUokGasfYiUCQPM+haFeKDNvXTt9Iifxs74DBfwg5WK191mt48VpXQ1aOuCjCJ
ECgtZq4rG4rcVSPz8yEvrlPdjcrDWCmTHXIHe8aJh5OpDNgCwyGMGjxlYd123g5OPcgeOYlq3LY2
xDb0M8bQhIwRyrNZTExIpjHzCHJpe8SQaRapWKJjDSxMVo0Q8Nw5+T7F9RJvCjdqt4qNEskugAPq
Bg3DYFai6oW9FVrqCBnWpYiHyguZ+FAmQ5bXX+MEaERgVIrihkVDZUISzpScjcJ2kRQOkxGwTGQe
lLukmJh0Flm07V0HqaSadBHgIHeQ1V5VZXrXdbqZhBboUNN3IiM3ApZwMJOG19XCHwiVZ6YsU2Sb
c4J7JzS7vKi3ptfY68JfG8yWq779nnpqXAa6PhoN2ii7Q+tS52q9qQ2ruHaWev4hgGeJrdN1xqPZ
zUkNA8zg4TG2qYeWfdI9EgbsvA1FCeeTiPS5VFkZHYyk3ZJC1+3b3FygDzfJS+9AAD21PB56+w60
KqjVbmTGk3psXf2MXXIUZj1omlzlsQs7OV3eFpI8byYdlqKvxxYg0MlmQqWBA44VdzdkfX0D6gql
eK2d0YmycLsOJ07T0kuQ6rmEC6048YtSOS9Y2nfEoCebLJpCye3uK/aq1FRQ9Pe3RepcTl1x6w5c
M8wn/aW4SOvqG/aIA7vGzZjnP9QUzY9qHixsu1AALkrLPo+QXfadJ0JXk6HkWnYt3Oz25O2chOjf
Wj60PNxRG53MWkTwdpaej/NwYtniJVuR2E15tmjfyv42B8fsGq9a1/lScw4mv6Gd063okk0qydsW
EzE5qZuHKS5LzqrdBIvRWD5IazRxEAOMpzjhyVVUdK5Jmb3oFaECu9WS/jqCyIUO1vImdGLaCZ1U
vpdYEgdraeyLVpWXceRMoVrXu9Rpb/tBbtWYG6OX5Vk0CpZd4gMwgV6Zkzh0irlwhPKma5oH6g2E
5Xgr3C4Zn1ChNXt1dnblvDzZCTRlYKixbp3w+V8Tz3uHsG5vEWLj551+7VbxVWY7Byu/c+Mzw5JN
2MNt8SVPuhOuMmTd41tex0eH6j2SoCdl3N1pVXxmJjrO5Ql2rrEkh3YyXKaT441stR2RfJpfmc6h
UY27qM2eNaJJ6w6ClhiIXh/1bcSQx2czs3U043FS9EstofcG49NXS/UGbjDgtqgIKteif62EDodp
+8qi77oyuTGS3k8y1wiVIc58iZSsVkTM27i0pfU4aOODUj8aoxbESvaadeJ7GzHgmtriTM+m0zjL
ATkDsfLkRSSmHlildshizXhyUz74aS4CQxmno5YUYRzNJ+PCFo2oc9x930suoA3Rlt9T42lkRj9a
88UYWw+C+8kHAhsutrqPe6u+HvEhDTS0bAw6kT5uVLf8bmr5fp6G8xUTbNWriDHGk1Z1zTddacuQ
eeilSJt9aXFVZDG29KV/4ca/KN1ZHMq5gKrusMTV5XTdN2PtR0b3mvf5gDpQyZilarKhSJociJxl
cTZ2lXqK1c3Z8mB2HxIuHfOgjtYZMoq9O7d7NZqMvVs1p/nAkNlxT2sLIFtXYrKFKHpuZzkYO9h9
QZlO+4g6ZoeD+zvb3iRYZPMj0+UtJLVvcOcQs7fPOOuUyge37KiHMZ7YbVmdqUZBUZYRJgRrurcL
Q3nSUYd8l7rAFYCHce59lRok9mWboQ4QWuxdeW6lZ77FVpEakgLLC7t2rq8nL6m9Q9slehmo6jw7
QdLqWhvYJBmkmMtFagS53i2PGSr6CAPfnBbhEFUeefXJkJ87bm1rm7mmeSaQX2thq8clbw+UAw6C
yEa2nZUYRLymVHddFqPvWyoFdXarpReRZ6VmILkrEvwqjuIEvbtKkDxWg5eJmfaLqpa1CX+8XcyN
K4eZRn2ZYZcpK22cfOKmNSUYdaMe2FnI+jirbjRv1KXpNJ+278ga6ealgQ/H0J6lahZXoAqna9Me
h2ybxwmN/67ImjHQRB4hhG0XFPt147rQl7PkqTOHiGvXKOsrZ+DmCmuRo2EnN3dk+eoUKxgrY3bx
irXmsSumuuXqWQoRVjOc3CBPuibzU2eJSurjvAT+LAQtELOpaxlMPFyuXWxQC8/BJFAVr90seYo/
qsgNpQr72h6Q/oy9lQaaOVGGWJPWvFatOfEt0rWvPQS9EtekjbGMHG4Wy2ouAUE6Q6XN24QQT9OX
gCje5sg0cC7pzWBB1BSDiYzHc/rQGA0r4zEyUt2Oei5n1lyRDSc14C/Dn7XBuDYEao/zmgU2R6vf
Y0xjLBUDx8Y4GgK7JZlpUHrrLStqPr6y7uMHc0BI7VuOSF40T9GqjZ13zb3SgaAu5zZe1Qn9zPgx
6tH5qkurknWgt9mZ40oe7TYgt8bPY2dJwNrFSxmM1hjXQeXU4MYXr2ovF4aY9SbFvnonMgRRIbqL
6B7ZaPFiQdzUfcUqtGcIDx7/2KvVhUlb/CyfDU0e5LBIyjIDnBWe5XWwlxS9l20pNof4WNbSm0O3
JwSPK7RGl0ADVz2lF9K5e1oeBM7Etpde56MmT5RalA9OXg3nqr1eu7PScZaZQ+Ld6YpxBJNQqi7s
bl1ZRXILoykSD6jO+zzSn1i8dS/A+MqT3e3hO/um1cMcNIULsbOOqviQySF9jKfCGEKF8IIhcKWN
lG7Sjf5FNePyUkWOzY1tYsux9Uzej7koMz8T63QXrY2FAoOoUKYicUH8gYdQBxOaK4tAFNV4aA1N
rBWSKk/Szk5BNdLI0kIri9IrJW57D8T2zNw2tfvsIgKysfhLBvFzby3NcN4YxDf6Y1OML+wzoL64
xtJ122rIyzMNBXftG1JJXip+4BFIpSN5Brt6HdaM2mnFy9KlhmiV0nc4292lFonimSwphn0Dds/n
0o7KM2RIvUYohUI/TaHwflUonK9STS7sDBypuTvZmqu0PCJCOKDsxAMVZXrCGR3ZigF17gl6RD0v
jK1Ski/i4yLX2k21ENK4jyvki5eGWWHbdMalf6U5o3akzxnejR2PxSW/dvgmNBDKfo4c6YbY3TXM
no0kXpm27t60uoiu6zJrv6Ft12LSZda1KaNpwCaoMtHo0ynyhrMMSOOehItEbGN1jisk6SYVrR3l
q4kHnHXOmKydcY+mJj6ZTF+6bEPOdfqgxYl4iDzkr3CEVg/NXP03Z2fW2za2bttfRIB98yqSkuU+
tmOX80IkscO+Xex//RnMxQVKlI6JOthAdgFVCEVycTXfN+eYabOYUPKHRsqyga8/Y0MpVWFV7wpK
BeDq87mZdlqbD7dxIxHwAA0F8HvfcmSHWz3yvfRsA452yKGGo0RVoIuqZ/ljsGQSMnpDbt7KSkee
T73Bkl3T7KLrOQ1wy43S0NqelTAAdqE0IutO1dw85JZxk4ic+knTJ6DR0fHeyJxS6W8Y9l0md3HH
h6t0v+OxR9ZeIGvJMIGycxSyhJk266QuZMgnfOCNViJ0LyCM/raLibnfLiCd4BMfu1d2tJJA4B6w
ywpnY2RViYzocZqK8CWUTfG9FFXEAhbmA07JYmJM1EnLwu2M1Du8VoKLso9ME48nPEfnyJiDq2iC
rDV2zZBOYlcaRgSmorTla6VFGYo3z1IGNzEjW3jD7BA5YZH34arJJNGFatPJAbFmcBYRTtnbuxle
+Q2yB033s5zDiFdFvXWHn10KQXLW1ntdLJg+lNDyz4n5TN33VSO/d2Yzf6pTX/0KwkAXx3msrbt2
IDxlpw0hAQ9R7KiHbGraZ4mdRO1mImaIBY1ZZV4CYKo+cIheKlyanHwqWacwGKI6njxCSmiXgVPr
fmVMXMmOOWuKPX2sndgTYSdk9hNde9CyvpHdQcwdGFazmyefMmrV4EMkyYTFq0i+UQ7Q5euJpavh
Uw5ncagtSPap0MOHlpp36dtywOYmCntN8mHJgsHQa9YvD5BJ+Gg0sNvvTEFNFO9lrMVuMs2duuuk
eS6h+ivZP3nbGR+KzCLD+tSp7Jm1ihVcoow9qnM8H/TZLH8kqZNrvjX2uTtl0lxfdfmU/qb+aN5p
Y9rel8JkTKXsiU0Kjc3wE5tNfdeHDkUm5IR/9QC6lP9HaQ1LDC0jYoIQCy096FWjTU1mpQySOHUd
USQ3Yz6MdxyON7QRZ60ULkICAzgnmhXY8Zd//6+GKHgGusgFp1OOnrHfZDyoNC+jjR72mSxZ5wvQ
oV7QaMATAJ/79DKqpEUNpZ7KbZKwupvgcrASCP2twKPrqVGm3FSJoz1oBWVtau0FLr38Re1G6gTs
jq9rZGLeJARHPRiRG3Xls97p399mwisnNdxR1lXlsSjtgqCJCvsP5Su1aKK9UQZPZABtpfMpa+nP
8hjAKyzoTnwT8JxOHwMKiURtMNcwfRC6vJtEY/1xSoC6Rl4miEfwChnLBq9MzHZvWprjtl0avs+K
DeEYxTThAFYr3wpSHfxuBO0PuZt6V0LRoWzIUfm64P5XDnRSb+fncqxFSa4hK6cJe/pzR3rhmZL1
pSvpUX4VJ/VCG3DEHmiveuziqNlHmRR7CRPOtcmP99lMdNexHLw5OemkKduXJ0pUIQcbTb6zRahq
OGf1CMG+be+yUdmiHV4YzajKGT2k+dELXwtK2RUWkjKhw9Elp/4UkOR+RZXSbkiXLlwF7BnYXgCO
KgLm1WCWQWNXSSwyFxJ6fEtht/WwKPT7r5/+eQecNj7ltsW4QlfsjLnDwcMpLeLTSPdRC1zYqrNH
T9x8GLmq0gGJnLtiLCx3biCiBFVp3tXjUnvP1VxPd2hlpb059qEH5ao8TPLiwJ2Bg95Q9Iuus8wS
BzHaxrNuToNPtpHpff3zz78qfj2UHaQcaFdo6p2OnbhUhV3I8AIGQPE73pdEuRJ1oDDEfxXIL18V
hz/gIDKiJ3mNDaqGTBnaAZdHtcQjl/FCk3BKvmfV/F0SPb3Rfr7QGNOx26Mj+asWBWdyemudLHGY
V8bSNY2gv09YnP1S12sfXUFzRJpj7Otulp8GS62wyFulp1l9c6BHnT9+/YzXAixuHHkEjhK4jYj1
15oZWZny0aJW7RpK135KiQgwtwzF3qTGRtm9MDekH+fvFCoc8hKZYg/N07U6eQxkI4LHDRm9a4oH
UxfFP7nZW7eDniYb69KlS7FaLFPz8mrXDllI/dQVBgrTlLFLfYeIo8UWSB18V8SOs/GpnX/QHGh5
jHDSyOXj5k5fKKekUQPGRPxCg1nKbnLdi3KWga/f1qXpFGcbI5QlAOTluuFepkNiJ7BtXWlsA8Mt
HCN4s5GZBb4KIRgjVaopHQwYcxSPCv5+vOQGwpBdRhc286x0lNgDVn19r87UyncNdpQHdbLNF0y5
grC8IJ9JBsRd8zr3srmVl3vhjWD7AjbMx4aPZq2SBuIaU7yIKqQPGEPVcZTu40IpbgOlM1+/flLn
45q/3kbvxo4Bb4C6vK9/bUrqPmiUyQYnUA1pfxU16XyUFEy2tbYkTGjVFrXq0vX+7raY1lnnzNWE
ngDHqzrOgG4XTMZh6IBm0BJofNnJ7Yd4xjS0seVYdLanC6vBskF3nU0XwqA1JatvFSIeBetUhjab
U4AaPGP5ru+sRrEOqQDgCUeyfZ4Ue6ZuWqTZVm//XAhnItRB12cs+xE4TKvNpc4JvEUMm7tmW+Qf
UaI4N0kJtd0NsabrXjilg4QMFh/tThB68NE4oS5u88qGcKDxGRJhEYbj5OdSZb+ZSlKMdFZIKaLh
ZtESseWSKIsqnxSq6olOiyBosui3FUfoBMhRI/K2tHVhHml3yvbOIMPjXWMzYe30OJ3GuzQOKFPT
rdcpscbEhbhWQBjRznIS6JpdWklkotVjexe1FsijPh2sZ6WD+OWigjPxsE+FKt+w910OqCiWCBxU
ZWqEiB3C165z1D9gPimoJ5H+JuI67ndBl4g/opjFr5yLdFfIQkayLVJ8jeQl5OYnzk2FsBLNHmtP
5xDsvPVNW6KKVFvDIuOtNLC4F11Q0xof4neSv+t3qh/tY8ihUPZY5dtXwlMoyk5lUiEVpuSn7kuB
OOx21iZ2fWqo41tiw6VEXlAYgFWyjKSNJk6RoZaNYSXUtjhyXw1UlyXselEnufFMQpKobOdDt5ry
KZyQgPkVbJH3MUHvD/5pLpS9PA0URFVL1OBkxj6mYM5pkux4Wt+7CQvmG3j74buqlwA89DKh51j3
pgKRBykD5BuUMuGuGSW72GWSyHgdRazc61mBJmQq5jH0kIxnidt3UfGcUg+j7keR8pa7S/7EVU8d
sJ3ynpS/To//SF1eHxHWN9RKwzF6SUJtVnbpYIc3MalfBME1tFObQKfh0jq1DriosLJfirBmN26N
/uXr6eZ8+l8Qi+hBCQIHybCWotejCnMwjjD0GKMgtn1B0g14x76+yt/p/fSjZ6/INg6R1JI4vkZy
hhABUHPQ081h9XpCMtOfE8+n2eU0Fo8cx2O/nbPKB/kzukUdE5CJ8BeFZVW6lAmtm8ReIrnYarkV
jdQY7kgo32KBQxrRgAVrifWA9aBUcJBK0kV6yiVf38KFeZJTHFMWGx8b/O9q41MFRaXzlRGmEhfG
vTYkoVeodXMdaqTXhBpD5+vrnfkVMOXgt+KKjFQuu2b2D2EpR7bOVg6mw9N8ZfyT7fNDcDX/ya6H
lpbtxiu6sEJzPQYA7hwIIPzT6cJTJkXfqV1Rud6P49Pn0/F42Pnu1bDzvg27jQ3O+aA7vdRqz0H3
LJebnkuN4m0Eq08lcOtuLryuk7tZLaMT8QaBvNzNzf5lz60cDoc/zzffNm7kwrhe7gRtK2Z+sinW
MD0y/0IEt1ym9sX38bZ2p8f+yrghItNFTuIKbzygNjnS6A+9+VHaO+9fj5LzjQnXxl/OWYyfcOaZ
ozTTYO6uEGZTiNyNQW8f+ZaqfdPO9sa9nr+0/3cJMCts4DAinY6PKug0qakJ0Z1qNXwTiLHZ9Dv/
1ejAZhQc9QKhgXJrcwA/vYpa5/RoSfxhnxhnL3VYGE8E89DPTKMtmfW5GpJr2RBCHR4ffrv1Hc0m
DM3JIG0RYWp3PaKWcZuedkaNBCWj9SSHP4ghGrwEJ8ieXKsIXKBamRsU6EuvEGs80FeT/TeZI6d3
TPuOngEvkoK70vo0G4ejnhSvThPJG0eYS29wiXn4awk3ODedXgnTWFKaMSsp2RLDEZnyfKzGWdua
uJbKyGquVxiT1CGIt1syTk4vg9DHVntLpGB68747WHMIyGqKnBYtjyZ1fik5ykvZpqHC6T6X3+NK
tp9zIoOfo1BXb+n3zJQXDEugVMoWYYpBX63dVcHg7MOybv97SQNmBP49i2mPIvQaGyAS2mfokJYy
oKCuvPg7rbKqNx7+paeCMtVaUvp422srSyc7QploK9Gm7/PbwCysb5HWCx/KRPK9YXxqSB1GsTG4
Lrxy7Im8Dk4vnFzWFkW7tsgV1ShxGlFnHJ2aHPKJgKqNe7v0JS3FGgcnKRVVUFGnrzxWMhp0Wpi6
SUGKFqLZFIAhUMOEM1kOLp9yRBWpfqCFOa6yckZjbCdZf+NUkyw2pv4L35OKiXghDTvsbtcHGilO
BVlSaJk5LJP9qVJERqI6HWy1ibz/PPtSHFyorTaCVMbQ6W1riExHJVJiVxUWUKIGxSHKqBu6ff9d
uY3rBEyFQZUHdyact9WlEEEZ7PeZq7SZw/rcI8zCJl09EBHBXh5G91Gdo+Zb2szmEZ05fUa4R/df
3+/fw+fq014KfxyCmauoh6x+RUU2bhzanD/GltSd3YSk9s4gOQ35eCAqT7KjP80YaX4YpvIBeGj8
jU9L/xjtMV1UJwp/1I4nyhzrb5npYJTwfipIT+pD0GusYGhCRlLdLFrLSZbFfi8v+r68Tl7HSSk2
RsqFT1IDkYalFrwuD3Z1N4FS4wlWJsZHqU2v9DnsZ3qW/U6j/O0r8uB8B4AQbTzDC8MTV7Jio8Zm
gTtzwGZli+R4ifgFvIFuo1OSW9HVCOnsSN446XKoZlSs3hdNFFoPwNvwLa1397Se0yiPEqi3pO1w
OFN6CZZsxHmmTzLkZnJf0lEXuoy4DdF3+hKns+PLoVZ/KyLhIBDQvMnppNumK2I273EuB16hzMnL
bC6qRKPNUHV2i6rXr5OBgBtsv4ruykGpGdeh4lg/1bRUflbmrP0qcenkvtRO6n2Pyl3ixGiYWI0D
Oo6YyUQO10MpZZRq45h/n+I8Z1tTQQff4SeWHttIGYB8EvR4j5/V/EdKC+umTCsD5XQgj/dpPaPX
7+1auUceDkhV71Uy7MhuqD47syuJ48vVEoH1ZIkGea9UAVXrEvOlaw3lrQ/H6h8NuXi9+GKr6Umy
7CLYq0xnnWfltXTdDhUtSToGybXjRGAodRq+T5kcmvoOx74WoOAZ4JxS/5SMhzIFIgL8sgXX2Rsh
QhOcO9d055Bh1qRw3UXUlGoPJU4FNniyBV+TPUDQlSKZX70UXsijYctl7fMgR9vn5CinXJZdpHum
U9CyAaa+JAuj+g5Agljxgx0a5AKKSUj5zhHDdN+ZUwqaWeoRp2epSfCCk4XJaxPk4eTRlG5+Lkxx
ROxM3Qk4UkxiYGsL/lanGGcV7rjR3CKYsiUvmxs52pE+2FZuJ7VqvJcynZMto6vC6KtXPcTaEWD/
YW5ChIWI2+fSU+gWXA9OHkxeVdnkvTqL2EqiT1Z7w5hUx8wAXXabjz2Iqpy+MGFeuvigRjDPbi3k
OPPS1ozu+i42Sx81f3eX1c6kHgTSLCRwI6hkF0mq/RlRaeHdcmu3ViWrla9n5EB4xZgKqHmC0Emf
4gUA0pGcaKQMejXq/iSn9geVojG9btQJ/p2RIcMxumqSPLTko+Hb0jC/V2PYjW4r90PsxbSFEA8U
bBl3UREjoVVH9JqIDGyqGIPhhA9yOxHTEOkBSbOMCOLKK5Uupl/KZvabGYUKG8GphbSbh+VRl6bS
twcpDtvcV1J1rPYzdsra7ypR11cBljIbJbYQiUuXuZ73uTno5LMUZW9ezbiyKNcIpYKzbEeI1xmI
Oc21qNRu5l7SW7Ja0ulH0yhBf22oVdu5Umpmlt/97Q0VQVZV5LU5EUbmutApMjWZYyw5v+l8mPqx
MTGEKmV1b3cFmklCIIzkKs2DAXlLJZFunxLOCXCv6pH3hny+k5809vAcWmWoX7FK6RZUwHi4LdHU
v/UsWD8jbDWNn7JIIsTKnVr2EIRWii+FBKs9OF0KSyse1RDzRBx+xK1cvAwlbFLPEopR3upiYKJs
5I7BQnirI/t2r0OutZsg+KVPBKILK1XJhR8G67Nm34HbrRfp4C88xdtBiUv5vbdpve4UmdYejoLA
eUfIGKDo6ZNHA4HNd0kb1acoHzhxywOIb9SkReFKdjYjtDBa5ZoIgUbzyUMNPybM9N/RRZSvX6+1
F3ZubNWxR+HXpW5uro4FBk5bIycRwkWlb7sZ26f7XJLTj6+vop1fhr8bRxHlQE5D2M9O9xXALnGU
t1wG3I8/e61XudmddgQF4mmgces75145SE/p1XgV7QEDQQEv95mv+OUeZLEHZO1uurJ9NAwb6+SF
tvnpL1t++b8K4U0FejJU+GXpDmSw9wkSzf9Ey7J7Tvexh6FnYzdwobV1esHV0bOk4TAQ3xC7+e7X
0+747vrfvn39tM/X/tMrrDYc8RSiGRy5gmS1O7W+JZoTSc3+64tceqO0cjRzAf+xHqxuQ2m1ll4R
q3VFC9K36p4JRXO2HHIXboWzEvtsKlQO3c7VrSQCmVwEE8hNpaw5Gq0h702goY+iKkvv6xs6bxiQ
YyovHW2SCxy2TacDITUKdPXwXBDOlkiLwoa6dkUaxq8hmM3rnOxzat7zIF5qqQmHK8I7pa2hoZ7t
o/AA4tHkeLPkFv79iv41FtEZ0icTQ+b2fZPIT7gRwbmKTlGgM9PJwvIjhdHjgNDknbgz81rqseAf
HD2s/QqvFkfLcI63PpALL5ruoEVqBLyLxc15+lxKAquaEaQceiqhf5/QmCCz4hnemCRysw/Idf33
0GWVhiKsZ5tmhkoGoT8eEHJ1spb/NCJ5+kc3YyD50/T/8cv/K+HqQpsF9uVSUOQEulQdVjMY/uTJ
UkhPhuZiJMUtPQ+0mUIouMeKCZ00CtrYQL1tB1azqyfRfhhjYGd+UUkGJFMh0p81WeaPcHfnRfut
TgVbxrbCJ67M8yFTU9jwMA8wrVl1TXS9RJr60bQDuwaqW2MpqbsaFv3Xo/EM3EWXFP0KnUDCwjgG
rcGaxTyHHV5JbKsEMRGM1KbaXRGI/qOZmuGRbXUVuH2uOh3Hzqn6XQhmV8iClf4sRaPZovDSRl8b
HFs6GkraPUUmFeWdXcMDdAsMErq/8YMXtcHpIcDiV9JQhOpDuOhCI/33RErlrO5Ghw5ftqhmwPnN
z7aWd25tFemz6LsJSa2s/J7TOf4RcVTe4zBS841Z6UKJwFrAOw6nWFI/Aaee/oquAr8Two+hRDA4
EoHmCLNcyODxa6ax93JTJ5t+jG2Zmru4msfBz6nB/BRzkf7aeB7LuFs9DzRIeGg5cLLwrVkqfQbP
L6Xh5xoghe+w2BHwDh/1JlT18TrRKuuo2LXsp0U8PbZJNH5nQODMUVLpwSqCwBuogPi0b6crTlLp
3lEC80BTW79r6dRvjLZlGl3/VniEaLOYaGEorL5xGRgYNTO+IRQB4b6rgxzkjqTtQQCEbgAseuPh
XJhTCBeDYgByZaGhrd5S3w0JSZ9j5pq0he4R7FZXdTuNVxuv4MKQdKyl5AaFBHHmusk912HuJGGc
uXGc0fAJRgGaQAkNCd3qKM0hSkdhkgdgtvjIMpm8WFIm4vY9nGVzYxo9f8I2THMbKhRnfRDnq9Vl
hkI/OTZ1ubZzun9ipbR9QQDzqzEbGlEZSvz963u/IG1iwkZURtAPIjhmktMPwekKWokarbCisUWw
52hLd7JNJflPYg9z5OeNY/42tapQOTi2zaOBZeGPmeYNji6zo0tM+Il+B/CBFC8MfeA/ZpSizKzl
Yr5CuFP/DLMm/KbPk/WrGUx59DtcvpvV8/MdAPcBBmUBrMGtWX/QddCUWlNQ5rV6R/rMBBwFlmnl
W51QI6ijTL9j01njctB7r02M5BjY1uBpGf7WnTRJ+eOsZNMVkCZKQ3NgbRQ+L8w3LD1UzHitDGRo
W6ePeUoaRw0jGpsiLZGnakEk9XdTGY4tK46l/YknSTwRHBe+NpQjEcA3knrnTE25FS154TmpFF8X
VR4EIzYxpz9EqLJIxkmlpD06xlWL2woTVqvfUHnfUnNeWJtQ5qGahYO8ZHCv1VmqFk+YT8Azijkx
9/Jot9fFbGbPhpXGzwpQmW7H50/kjpJ3u9RWxEOmGeGNUMzqyiqa/oget7hPnZZAl7guj5KUzFcK
5650o0lwPgdTAKMmTftFZpOw7ge3EeqEFvylO2mD/K6NosVHKLc3ZQJIyxJShKm2r44oVvUtSvB5
1Y9LL6oPm70B3Z/VtqSTA62ZtRKBjdX0BJM4kHH2KXpPPHBjVtJBtuPxoZXD+CZI5pb+u1U7v/qk
H747ci9kv0dNbeNmKwiviqOi8GaRW4Rn9xPiCwJiFW1jETiflJfsL8quNIKIYlxPUZbo5zlipiTm
0c5uqWKEnqk00//hldhLyiPVYaAK686bU3NE73p8SXZY9s9pbuG9ZWH6GNm1PLaiHjkMB6LdFWzH
NwA9F1AgNisxKbS8FcrpaxGaieA9kwY7dQO6RFcGIKAbYSa92+LD+oO0MPFHpwzGPXbk6SFzEMPt
kkCrv2NhMA9xLoJvdToTIPP1VH3pZ9F3X8IfQbwtqX6nn26okh0kqSVxLEqb6F6O/ee5nKmvWKmj
Id1Wk196Y2D6yVUmsaZQXrpUTkcfPJN1DOq8wo0Xii1t/IUJhfo/OEi4fgiT1/t+aURbmUb4dOak
m59z6i8+dULjSIzRlijgwqU4RNLdgJQDXH3dtDInRQPNEgi3dIBQNCAbPDWO07tyMLf0DtYyIZ9u
dRaJnQksapkQkBifPuwo6ERQR3rrjlWmTw/YBHPfoZWYHCMlrO5xg3cwMKMK45ZE8BI/xwwwkApH
e0uThvpMmc/RS42AUCHBposeNbskuBTlUFN4uiUt7r9krq8tUsXfZlUDeO2w1zHw5eQyeaZ9q5n7
FmnKD/SsyhuUFfGWYc98VSTlt+pU8iuWO/lHY4prOnzZfu7rtPdnp4+BlxQzsJAgrYedNIgmJDXE
EvI+iFvtm3CEbCDnktEStTW3vmu1GOsR/iMwK1KGWtuVqp7OXC/lERFdlRN8KgMGyUOaOaOyj9Do
dDsg+7BuyiJ3sl04gNygrpaFdNas1Ph0kL++xkGj1viawvHXYPL0dskwtiOa0X5+M6YRCoKSY9Ha
lXIssV1ozRqp36CNfzKV6eSgI2mZMJaa2YsWmubWKf582qVLBndowZgu88uqYIDbHXuWTjGUxxkc
OTvrnt44w75KDfUKbkmIpXEUG3Pa37bYalBxcKfBs1Dbltbk6aBKh7GbRcM2xJlw0xnIv24NXPKP
cyKTJl2NlukJjJyI8KT+aqC35dHL7A6ZlqvfGtmZ94jG9GOIR4vjnFw7twX41I0d6F+p8upHLkkN
NIYXDQBbw9WPrAZZjaNFa2ckJclhuJwKz2aof3ZDVXE2rnWD3LxR1p4mrDAvk13GKgJNRwJNIo9k
wUHfIQGRcwIcrtKpsRrrzrzsBoU8FLuOlAI2Ylj17jSlTywU840keYoBygKetM2eEmd+PPp63cXO
Fea08MlK0uIDD+gUu3bsaB/xzFltN6dp8tCQv/1btEVHpJ1jTg8QXOprVsJI5xylSZ9ti59la9Ve
vv7VM1pKlAvpb9k2rLdzmhHkUkerwbXAFfiW7KQe5drELxB2/IhDq79HLWwjyaQxQ3iL9lCyxyTx
zhwPc05mW6qUtE++Xh8uDGm6a8jPF0YUyuDVFhNBY2gHZk1W2Cx1Xg1074MykOI1eRjsCPPp6WpF
W3rdsynZgp+LuILKD6ptfT37ByLGiwKHxG0yKT8GViKu8emxm6msrZ3r+XaSa9kqzD4Z1QKljtXA
ZIWlrWIoNOsLOFJ+MEr1B40L5SUOouSHpHfsJ40QMDw91uEZ1Sw5E5SrjbtInZWPRlX+mE0HgXDS
5hejtqZP4JHtt6Sx57ev38RfMdzJ8EBXgRCKXCnY2eztllf1rwIdh4DWElVduZpEjMBhDtt6INWC
rI29rtRTfKckGEq8SqkKiAbNHAwAD8aBNqfdRZRKQTnObkmFf9p1SdyVD3lfaRtHkr+ow/WPpHtP
/57sLSxXq51nwYfB2yP8KJz0lHRDJ/ozGTn6XCdXgzfLmIHyWqM5/Q6rJHntZxngEVZuNjsF6nnd
DRVse25mZTWSWGXIw6PcVzgghg5w4hEOJTt55+8RssUNcuD+YJeEeoVqGMJM2ntwkOzKV/WMBpIt
oV48OFo56xvb1fNCukUqDrXaBTGHx3dtKtOttrCGFBmN6HP92CcKfRet1vd2ZPXUWzLbAwjY+x2F
IjfqqF062Gjx39Fs3hgWZ3uK5ZcsNE2iR9hbrk1cLYuoluF75TL5u00zdKca4hCp0nUYh8pB7cc9
WpWjNcHDrOectlq2NXP9nb1Xb53fQLgv6FWd/1+d/wKmz1JYy29QxXA/hCgGASOr5rsZ6nawE2Gu
uMhH2ERYMg2nEETMICskpKB6eFzkJZ6Iivk4FIF1JcJIvnN0+pBBJ0e3zWB0+7gIaqA643jIao2w
k4DSHg01GRt/mpGbqzd7vu7Qz+sGU71o671dwEMoZYKlpdJWb+ymaV+/fvDnk5SKJBJ0EYdeJP7y
auOcJAAqhWOwsRFO8DLLY++3ZWftYcvWT//9UjzYxVeIKBGFzOmXD8kmbdoYN12nDzScMzJbqxYf
OBL2cqNs9VctdfoqOYAhf+QTJgiBt3l6rdaSprCuE9bSYoaLWw8TezYsLBl1CE9JI2iwpVNQbwe3
tOs553gYuEfCeSjrDMoCDJPGaSdbtZywcJs/5CrrjnOZYSEfyvqNBPbRjW1epx0q+mMe5SSm9kJ5
DB2L7JUkrq70ug/3Y5qTqSt1hXzUzKk+FqSJ3NZTWW3pR87KdDReIKdqPFrUyDQ+Tu9XmarJguSf
u6k1mZ9yVGSFB31JekwD9CR71upeOmSjIKQyoogWX3FABlsZ0h8GITWG4Qcbk5qcTP7Lq7Htwmin
kPdceeOgy1eVYuMyqAcrygGQZMar2lba769Hx9kSzR2QB8QaxudHRWS1RLMlbOZoTgH7JH18r3TB
+FB11nB0ZjVFa+lQJJnjrWnn4kWpnfIBLP6SNZCYHI421glWQlc6tI8c4wpwgkDEYP+Z/8zpOL/o
rV1tyHPP9eLcKvtcJG94rMCIrlaXuIR7SJ0P06GWllfEHyhXVcOefodixbkOUvK3Z/7ggCHBIZwW
ns0gRwAuOqXBvJBIWyX/s7IFP4jRQUEJ0T+bpNUkoOkAKIcMvqcRc62aVv9hEY1ufJQXNikqwPfl
tllpzrOljDCuCkeHwjEC9n8GKZonOzlIbNNL6HddT9GAZCEfxdTvo3KO4ND20YB6p6vH72woROHD
u+kiX+oqBDJzaE/BjnIiAkJOoygqoqii4PL1sLz0shYngelghjD5/atxSa0hTelcohGfGvtWxHn4
fVLrzMXMGR1bRxhekOb6fQlY7XHSEU3CkRlvzYYkblBT0/vXP+fCdE3Zh7I/Rcq/8Uen33k3x8MA
yI0E7rhL3s0kBwwemsEPOXTYUn19rfPCLBUsVkPeFP0zugDLTv9fW7UJlADfBpNK6ASjH8XmNd66
PdXqAWaFKKgNx+8MS9BONgSJPDtsXH+ZtFaTuGoildeZ1pYcvtWj17IUeSjwGbeekvw5MerI16HQ
IP1mVazmZHibaG4TPR53viIq/TDHRQMkK1dfxGBMG5vCCx8JZwcUGPzBZ7KusEhNXyuFFhEtrqDK
CU3JuDKgq299JMtDXd/0Ur9R2IEgIl0jsC19jtSod+gVc+Ql8MgWT+qkNv8oTkjzUZHa3NrLrQTe
hdKBBd1QFtFOaGnGf6azmKWFHCYUlPOs9r9+HxceAOs2oTs2PWL28KvXEXW2jI6W1xEaFBdb4Ks3
Jtmpx6+vcmGEcw2eLwAC1MFrtzD+nMnSY0J8Jhvy09zHROFlCWJsoAgb3/alG0K0w8lMJzcAdfDp
+LZLhw6xw7RHToJzwwkcWauNue756zu6dBkbJwYRvwzls04d+RNQ25bY6XJGJ2sL3bmBTLOVtXXh
uVH8pFDOoFmksqtzVRmVqt3GlDgTJSwgwMnC1yQ9r5HozsrGp3Cu+EFPyAmftYILIfRY7ZQbA+BP
RP8ctdPA8UCCtpo3SvFQ5GBMs1KBDDhrs2cXpAGrGlmKaVkQuR3qzgMdRcnr5J7tcOO030aEX1sV
iAuPAoU7P5AuNq279XKmVGgW8GkVsECboCNlO5A/1Tk0fy0KDftuCtgzHpdo8vsq0fTSb7Oif+Jv
or9pMeACAE5yLna2NUJO0Qj3LnYNAuQtrcqFcYFReVGko71YoOKnw68MY2qGyA5dahbNsVPx4s/a
1tJ+XhmnwUSNlvlbp2TPX3V6FbJcHCSiXUNMVwPavx8B41Zz56kkBKKqjWOS0tPqPilFdF/CyiVq
3Jmjd1C5b7MiaZ5JDXtrjls+rNUcR7iktoAJTDYS64Cfoi8b1Kw63KTSGr5Versg6Or0Dwznea8P
U3eFiMiXkvyTcITe10enOgyUhTYmtHMjHd4DTr/LKEE7enbMl9tAQhMqU14ccHbSTPrjDHV5AFeV
+bS3kseG6vBTEc4tVF7YpEk/TWjih4/UVr+pA4weu+n1P41cwxhBG+ObdTkfxzYClVJZ1sZ6uLyp
06eG7RsFEWV+/scnfvomQd06RlXwEiUJGWwrSvsOnqpzk2kjOUh4yw5SNtgbDZ8LFwW8z5eObYKM
FX01SOeq6IXRQV4SwcykDwbrDhpPe6jHciIXXCq8kg6h+/WMeV4MJpSXAUK8DZ8vltfVDrmPTLLp
O1G7Y5OL94hB9FwikvvHrgb9HtojWDQIcM5P04wAzFJtURW3MABf4U4OslczaqNfAsLLPSoCddGc
WdN7pxbm28bvvPB0FnUKqhv0OmySln//rx1SjQyiToyqdvUe7TMTPbF+maLP/9hqE+asWWr+q9KT
6VGRwvFtAkS3WM/13PaCqjX8GKm+elWWeZ74DbvX6yZI0k+IjDl8o2QE7Pz1710e22oEMdpR9LB1
JEFs/XOtcqqroeDnxpnWeImMITrDzrWXolz7PhRC+2G1MTTpCCXa11c+n5LhcZiKgpKHXYJsrR5U
hoVsMUUuPQV5YAsZRvdhS5WjQ1W7sapfuhQol6URxkEYs97pO4HuTV1Qo4rTY3P3ASk6u8pO+t0E
33bjri68fhYZECvsUhelyKpnERF0GEoyPQurBA+KeL20f82aGl5LjjxBAoaEjRZca+StVIwL98hn
sTjg2LhQQ109TpBeGcBDGXCL0tR+KHrHK/Qi3Tl6H27sx87FgRYiMMQoyOgQdrJVOn2edpGg8AHe
7RKE+j/sndlu3FiWrl8lkfd0k5sz0FVAc4hQRGierRvCsmXO88yD8+7no5yZlZLcUhvoiz5AJwqV
cEoWFeTm3mv96x8Ky61gZD8VDUK9NfMUh9t0UmmgBfpEezOZgT76hLOXy1GVGTjqSxJGmA4VHbGz
KIok/G1zppRGbkWhiyteI3bhtBTYbYd97duhqANPwj/1oTKSonEGqPU2KQlU3x/sMT95doyKV932
mrXGenn5sarahkWRB5WbTnp0S0XaH1YB6rFOGOEl7BLZy5ckuXj/NXh75FMuwfWl6aengSv78qJW
CLJHXgsWLnUZ+BVopKMmo/zr5RmXYSIApRgRGJZDLy8zKeTRt4qNajueBRKG2bgwpgV1OmIVppEM
aXeYa6Iy1Kp6X8l6zYJNiBJeQWAcJbEoorRy5rgNtsoogKDfvwvra/FyG9KgVAFUQXtZ/QxevaFW
ptG+VDLSHvINHowsQpCANZE3G/i6Ol1mRNv3L/iTehUHInl1kKMn4om/AjgkEjhmUg4aV0SWPOAM
bdgemQ66jWWPsthuEo0IDCLSZWVHC1Vz0yt9veClV2cZDqOBGTpFm5kPkZynZ3HQ9hhW9tkHUOxP
SjWW2UoEx+Zh9RF4dV/Y9sOhk4hVzcta9XGZMzZChluR4DjyQLUcJUhrG4vIZ63e69k0bpqWCEZM
5sNLiK7GgdH0RyS4t2ZwzMt4UjwlKj3a31dbTS4VCv7DAuMewn0q9JOW+TWtouRzpFfLU5kyEN7Y
QDSBn1aIUPyh7PsrgKu83ASBRYJCxigF9wh8K++kplO/QXlvNc9qF0V2pwUuscIA4usHD/xthUld
CW7AOiOvDarCyzdgrCG5yY0sYZgykDYytBlDplmfdqKeUx+6r4asMZo2SmOMp7Vtdro3yJX6DUtk
Y/P+7/J2r173TfhkzxUCA7qXv0qFJS81OGaUbVh9QeSrHOxe/TpOdfcBrvh2c+FCq+UF4CmzNWv9
+t+KESky45zYUC7UjIGrKGnC1Je5xfsf52dXgeHEKsWZZ52Bv7xKK4IkqjuaobSNWBRDYflTif/z
+1d5e9NIGWJYgO6QtcdJ/vIqYijxhDCU1I2jsnFXwuQGJ8xw3wr92/tXevt5mA8YKpvDGltOVfTy
SjV982o9TzRsWhQHW9PB9ElC8N+/yk92IAjVGjjiWgVR1r7a+TviqFSlDtDjjql9ElfT+BRCFPGa
FtumkaV5F2Zd4qDJJTW5XwY3U/rBw321dsOiYeKJu84hC2N84dPe/OCMf3u3IXUpVLJ4mOD48noI
xFxBCYIsQ3yq1d+CNBMYYLbqZWKl3cMH9+Hti4kHxup+x6AP7vLrF1PF/YctJJUcrAk7Xr9FSZ1E
Ee0e8mfij8lEOr3EmebChhVeYETtdQ9N55bSWfyyywKTPsTnkE4UfPLgjb189ElBYzgyKOK4i8m5
k5dpZ4gw/ajbfTuboTq0acOh9q95yq/Wcij1M3wjjBgL0aQ3NkWAE1vMZ7BehsSiyQkIBZb5aTf0
31S6Sw8bjOHx/fv+9gnDjEZ8wySMuTYOPy8/KjJm9I4cWegdjHgTzTSLgBs9Hv31R3f1J8cYn5GO
iJMM2QUXfXktEvzYc3MyDK2oJA5IL7MVrY+zTjkMpV5g1hvp+vesXMzYWYuYk3nmeHYDWYM8pZFM
S16XPDAOWVorMT8o+37223Eb1qr5man/+qEXsxqMSpvnoC495deAI+NWoP297mBbXmPr3uwTeZBj
N1RRL1lZHG7x6b60CgsJyUwjsQtVTAs++LXe7kJwgOHYM2CgJOLNeHnPCJ7IIqlLc+JX+gxum5bv
DOy4f/UogmMNrRkmO/+/LoiXV1GmpJMZbxUucynpscri8sAofWHcr8sfgHBvPhCXWjWR6yYOZP76
A+F/pVWFBSHFHonkGxI13NK1/zKCy3ACHqyx2kjg+Pja6qkIJKIKR8zcUShURzCu8O5uLNN7/+VZ
X44X9Sr1+urswqLhDX4DfMeZuUwB3rduZhXTTZ3G6o2KJ9mtqbbyDh604YSG3BxN2LPjcbmUv/7U
NNWAh8fe8dxtvnxqcTDYZWHQY0FWWcFWu9hWVk9ATEmQ0/uf9E1TBBmETpbHtkZjUjm9vBSIQR5J
LT4cQpQYV+VOIRQiqvYRlbLafeSICjHp7Z2l+UKYyD+USK/JQNbIJm/VZILQm5MbMfaY7rmgaTIU
lEKMtqunExkSU66GZ0afE2I3w+7+kjUgZI5Vqtq3OIQUuI30cPyydOp8YIbcb2uB1aubK4aAO58X
HDFhpc+I/5l/L1B07KVjM84gdS6h0l9CfTA6FCS1rF8RKdFrDuIDiFrgoqRvRcrcXEeB6HRXC0dM
J4JuxOnObMY532umgKdZsOG5qLFxY5NDiSDmbhwUdMydlsZeZJTitJXsIMELZGgPPX5JWOAXkfWU
R/NwZFRTJhF2lCyY4cMrRSw9GM3p6uuU4Go4ErhoN70auUzypS+JGY8HOyIRByF8rLIewpDI7H40
pYcSl8S70AwEQ+xmvu/NVv0WJqX0UMmxXmDpo0el04vUtNl3e+mUhFyJfHVtrHAMpCKpj4fV7car
hg6HT+oZLPlSecHGB65LIu0WOYq3k4YBzzYPjWhxalHhAWmVFWJ/MuRkT2qF/ZCTN8AHRCx2XxF6
qzlyLxNmJc2ouM66SGNTUPBJhIyXT8Qi9dlsGH6v12RNZcmCjzPOtTymiaT0ZMM0tfo85GUuMD1v
F2y6umS67rJaaJ6JqcANOQx54fV2R2AJ7NvGdEq46LWH6IWRg67MmBe1yLYrZ5yr/nYh3vAaN3Sm
y0lVd8UmY5WEEAGrqfRtMhTL/VJhXYRLb5EzD+jxlyWjAHDdG3DeHhxWmaF7+CoznSJFiJSrqagw
lqN5FJNnrHI1LzWX7FuytBMvEb72wgknS/msKlBOnNDWSRmCQtXf9na+yHgLDlR1QL+pRZDZWH6D
HtFPV7bc17eppmtw+qBBsULo+o4B6GXF7ZQWVnVMwRLBiFKHc7nDctEtIrNZxfIWRhz5HFVr5HmK
iQTvU+SEwWje4PCRlK4a2dZptTTDscrd5MeZ4Roqpw7a4i9oHMnErZcRKnm2hhSwEM2Va5cSaFaW
RGuAy7Llvb/xvN1iOZgUZa3CV+ju9cmkQQJY+oxiV6kRxLjMcaONDU3wuI5j7WKZ9PlmzCqMSkgb
dHKQlQ8q4Le0xNV3aZWXgQYpa3vzcudrsXqyqwG4LsfRAjmbXXi8t/muNkYLHsZieCJNhi1mv6qr
WqSGIV4GvLGgZilQVBzq+Nhnixou378xPzlHgUBV9I8//MJfFQYQmRam9Bq263JlnZVFNl21rWx/
cPvfVkV8fHoAYKNVWAIx8+XHB4gRuRwluSuNjD7GZRNoNqHI8rUe6huz0G/hEh0n1oIrJKGvswYt
ow7lsyYfPsCu3hSqcKuRjkMFh3muUDS//EUUUVndKFAxBeocPNqEQnhFubSH2iDf6FdvLa8C8wVS
BSjQwYVeXmrU6jGj/lyTCypzW6lZ8L1qzV+OLmC8tw6XwFARqLC6Xl5Fs2fdbJkokZzZpZtRC7Xr
OG7DD3r/n9w2qDWrh5sJxMU08dVVjIketwKfaYIhJaujWTbEm62up+YHHdzbBQlJa53cweT5CR+m
UZmQmwRzu7rFS5HG5rwJKii57z+bt7QbngixmAwHcRdc6fYvP1Cvt1GbxOS323iQkJZUgNu4i5wu
lt8HRVA5ZT31NcYs5BI4UjKPd7VqjKU76WOyGs3X/a5X+2z44EX5yafnLYEPCKLDPvV6gtJGdaY1
w4jFSFMYPqJEy08VnH8++PRv6yJOHaoi0FFA0jeLRjA8jEW5hj+NMZEGU5Re4SuD1L6r6g2DXP0U
sNC+UCaVGO5CRyInpC4ie6LSz00lS264N6Sngdfb12pmGw5A+/jrtwJjd+aC9upHQrn/8gkFy5Q0
ScowyQ6JOpHljircRi3z/q34yQ3npz9Dt9SlNEkvr5KKuiWcE+TWzBQi5ex+PJWzTPlguf3k9YFi
RKoS/6zg66uXVO9TYxgTpVoDbxrcceDa6XlcH2WBVnz0bN8gIKtGf324ECcgOr7JAQjKkvO8ppsw
B/k8IjnmNlns+aaP9ehIkOl+3vdKehEGYUyEhTDutCHVr+uBbvn9W/vc6r7sa/hNQL3gBazpLa+f
YFTh+h3E8PEMvMXi/Rws8n2U9t0jvUgM6wvNfOuM9VhYB1zB1FtlrJNoPxjxnLm51WlXAZOaGyUt
CQAs0l52MlH2u7kzp8jPcOv8iiErnFIByHvI7LlqN8syyt/SbiQWlboVVD2p8vy7FYyN8MqwBFCM
tcW4ef9zvn24DFogNzJpUFYZ96sl1CXGVCmQDV2sZhOPo13DtzgR9wqKkQ8u9bZ/QpeOFyrNE+wl
HEherlYdCBlJS8elVDUW+0YWi+VUSamdWiqDsyOTf8ENH/X6o0yRn1wZpQmDVVAe8IPXBGCjqWfs
gQgXmsTY3RYJ5teEa7Qb1azVBxGl00YL6vT2/Tv7dpsCPiPRgefIfiU/jw7/hjhjh92ygjBEtZYW
4mgw6vodjl76SRvEC6VE+pEY+a1N3mo1i/8nAAZTTx7ryxuc0vPImYaSIk2V+iq3FkKSFXSe6qYO
rV7dzaEaNuS0qdJlJGwkg1ZaZVemXfREknVZdB6PAd1OWUm4einwSK9SbL09lTDRFrIBTrI7Jj/1
17ItmsuI04UxoB7Fn0lssrH9JI3rvEX+TM5jwSCJOCypd9ReSjK/Css0PZ6C1JAc4iBrtFt91SAJ
s6Rc8QwNMo1HG6Z9l8y5LY4S8qA1h2oXD9m6Iag0XtL5vpEaM1qpjUF/NIWUCU5Bs97/6m4Hp4LX
fgVO1nSo18VeoxNKSoAh2WRL2x4D9PfIFQhQ1lAqeO+vkDeMAyALa2Wr8tDwH7DX7f1vKyREamXJ
8dCDaZvZSSoQhq0eXc0R2ST1ER13iITCFKdBmeIO+P613xwdXJvdnOoBvI+59au1gt5LClFUYp+C
ImwPAwENnrDVH53Dv71wz2n/+e/8+WtJcE0cRt2rP/7zJP5KKmj5vfv39a/99W0v/9I/z6qn4qpr
np66ky/V6+988Rf5+X9c3/vSfXnxB0CDuJsv+qdmvnxq+6x7vkj4VK7f+V/94m9Pzz/leq6e/vE7
4TJFt/60kJSe3//40u7bP37Hh3I9pDi//u3vF/njO06/5Pzl6754/G3XZl+Kb+3P/+7Tl7b7x++6
/glxmgpMJ+hjeIlZKOPTH19RVIpJKPiw4iG+8hgLEILoH78L4xO7KEN3fgt2Ns7/339ry/7PL+FI
B+in8xtis2r8/ufveP7jiPvxjLgxf/z5t6LPz8u46Np//P5qlaqYpOoKPdYaAASW+Hosr4h8sWu9
B1FY81t6jVOvjO4TNX3M+wjpValMm6z+AGt7PRJ6vqqJpz9tgQ28+HokxH+IjTmJdE9ZjW06VIRO
pGb7BD/N/aDFpzhcAMAZ6jbJs/NQB3MGto4PaRPdJAU5nbRQC4Vxov2oUP53Rf+5osV7K/o/Hvvf
Tvr2y09WM3/vr9XMOJz5AS0zzJhntOCv1cw2B9DJfkdx99yI/bma9U8rmQ3YjNkp7cPa0vy5mvkS
P4YKDPifdw6i4i+s5uf9+291HQvLJPiJLW/1GlvpBC83XQkRMdaZkerVXbhXZ8X25yTwIhJ6PXkB
0NUjMqtHPbqyFcRJmKsfDTIurKqebjQ9Sjf6oswcP8YOrTw9h26VPw6g/11hv1N+UWGCCbJxQQpj
3EYJ+J9vn//n0r/yL2997//+dsdu+NQUv11xxLxYfD/9kT/Woap/olmhOUJNg0cK0po/d1W+wvqD
LMpvw2oEGfhrV1XVT5pg+kOrQ8XG0fevdaiKT8AUtLcQCJ73W+1X1iEbJwvtbwvxZ/fi76d/0/Vq
k0EMX3VmJI2u0bOKEflxWS1HMcorJx6HaFvqw4meSReJNtwGveH1obJrdS3Zy2qUOvgZbzMa3n7A
XRIHot5uMRBuswfLmrBvkzSih5C5O0KEYgu7+U5tEETEGOjvZyWG1dvM2plM8KafxCRy6OFnYnGK
zUwE2bGUoS7GINaVs/xyrExqkzQKLvoOrMEcSm1XKRkIRMcAYR4Lb8RNOHAaO+4j7K+b+rIREd6y
kzI4MTlY23nMRwdIaXKVItmUk+k3RX+ChEPb2EOB90VUnWtQE4FOCEVf4uYao+UvUROfFrlxKaO5
dcigdVUMpl2++bRUzdOljG87O75IJOUYMvNJFIst9PvFz9O2P9YHi3R2XR09C9gSn+Gk9xrT3mpy
L/yilU/UKv+OxArH4xCgV5vEcd4vxzM6T0/VCEvOB6tHXCY/tVH2pQ2M0zCaWgfjcImv4xlJvLC+
mTrAYHwkdyCwKG3MOTwuKn3ylYHpSJse1Ao/+aCwr9KAYHnbOutFuGzzrpyemrb+jpqkdZnQ4O6b
zrtOybyW/Aa6yi9VMO0gFSLw9krhJnUCDq7Z/hiYZ0Wcfe9nRilJ1XeuAZ2IXKCmOjMYr4V9JmtO
kmSmp0byyNA07NqdmOUZW2FJOy3IHHMHOcEpg1sIXq01Pr7TR2WrmFej8mgWa4RA1NLyxmuUgSCH
lXDNysHEa/AmnjFjouQujpebPDK3LWYT+DAaRFsUU3k+R1p53DXjeL7oWODh0y3tl6L93LaRvc0r
VpyZfR0Ktd50ZBeRLx/4mj6Ye0tfEq+pp+LQKvOxKcnFVhqmGyCdGd/FDtW4AEyZGFnB7HQqkR1h
enKWJu01Wdk+VSGE3d5Jmu9FH29ixieJCg0bAQ0aZdrpIvIHHHQjuH0oC9xmfqihoKZ97ZWS4bZz
cdEVypYEHmfIq0MdCgQBnwc8yWwCRPUGu+8AQiZGyEFBVnWi83LY55OVbc3mXI6m7djtEzve2Kcp
lkqZQfC2eqvFOumOsR9YcgjTUzkzKfIYfoW+bCI4GIZt86PB/u85Odaf8lfx/T+jhmbb/c93///I
Hr8ULzd7vv/H1i6UTxD92dzRpuITRlHw59au2J9Wbw1g0dU4DMvBfxXMmvjEXo+in4kA/36xtduf
VrTOws2AgSvsb/1XtnaOiBcbO2KAtZlbgXqs0qDpv6ww6r6OyRNlwUAGGy7SgnmcYyJM9cusmj4y
dxLqm8utjq6rUstClA/8/KqgqfU80ch6i9yO/PD7xe7iR6TZEVbpDHRPLOwtus34nMXOnHB8bNU1
oT0LxXA6P+e250UWwHvt9eRsek52D6OWlHe7r5IL7Tn7PXrOgQ9UOz+0WseoP1+D4odexq0I8h75
8RMY6D1+K6TKa3PAGGwwBM5eYaAAFpprCD2pk+whSHTVi9RoynN7zAd+lzqJHTKOMEPSugyHPUmz
4vtmjbmHkCMVjq73tu0S5z7isBpX+ObKTSHI1E0D8WBjK09U0WxGt6j0DcWVUcpijc5sEsMkXZJk
d5E6NffouiRzRTuG07DJyrt2CvJDyWT3MizMJjlKoDyupLKi6nlB6z7AZWblCkqgHefDYAryVLpZ
GZ4SM60Nv1OW7iEsbf0sCqIFZ3rOgXur7aXZGRpciLCnF6PhSktR38qjMsVHUpsPTEfTcL4wCbjN
vQJHb8y+K6n+DPEsuEPtlJUe/IOMNIJCbkcnlBeOIFUexwdNjjGDEpFi3REHPqnOPHX5Y57P8bgB
4ee47KF0El7BRGdwp9BWLkaJiJIjrdOR4JqL0l8kowr2Uo993rlqH1uS05naIG/HCTc9txgb68Cq
reS1JLCvcSmImCLkbMuYQiFzcQzJNB6wUGNem3dC+yLlrSTcbIG74hvpTI5wgUX8OUrx4RGeKDSB
HiIB23XcT7qbay0krtVJ7wYJD4y9dJmszVDXS7TtwnGW3XIc55sOAQbPnPAVdlDNGM6GIMoWB/+N
pnaDqNQ9XbJJKDHoObdqpzVPhO6Uha+JbiR0fjSzY4v0AtsVjWUw3ZcSxtOYNVwXoWhjT46aZvHn
Cve7I0VuWj8iqK+/18b1qBIzPmjwOOJO+Flqjg8c9lONl56htk5TNhT7YW2iedP6WehOoJEHsMvn
Vst2hpbNkcsykR6txACjYiLdduuqo7BrO1iaXDpI8My15lZ1JuomqAaRVF+pjc7moEJsLDaKOmmZ
L1JN4CRqFuHotPU4PVqjraHhrjHodSodkpw/LGpdOrUUtzAqqjlNkb6nbe6gJxu/24BIuTNaGW8z
v8a1rkJdODLiqDV94NnVe0uaq8gd5dmWXDOHeLYR9thft12j2g5bV1P6sCvSE1MvUbqk0mSdkkMr
RX606PW3RR36xVXWxFDMfm2M8knu6kjGsAh1IUasNP3IGrOHEaMqqpIeTrYXxLEZ+uha1KcReXZ3
klSzSQR11UAvWwie0fc2bqnXUTZWoy+moik2elx3X7NoMTq3H3JZPenmNiXUYhosyshmzf4gdGIh
w8DIjIfFgD3tqUkjzjrDnG/NuJWvq2woLkPMlFtXbrLhXLczXfGX2hK1p6eqmXvP59N/z/H799P3
/zuwC0jonYO6+FY2zYuujO//cVArn1Y5B90UOBXpNMx1/jqo6bNotDgnEZrQ9a/w+B9YwHpQM9bj
bEengRZE/AvZ4ksobZDwrmNjsFNggl/AAp5x/7+3YOBZ5rrmGWusY9TXRijCLiQ2EfKCg6CUH2M8
xc61CefUmUKaeWqfOy3HxS4gePtmMLPuKGByeBPU1XFNqtrWziTf7maXrXuX5PNAhQcfQhum+HZq
OFAAtC0/ZMGhAbALNOvD11xuHpYwGzBcmS8CVujWJOjCn3o7Ig+8THcZVA9XhhnkDKHWPDRK/FBP
1mc0mAmzfvUwT8GNbETqpujmaBvUzQEFguRSOd9UhtKfLmPyFHAIorXEjiTUPDkb87t6HgYfZoq5
h7vWbVXRzb6SK6afSBA3O2XqvmqSfMmvkp8M2IyM5dj49ki3Q5hG7DTVLM7CxYo3uTInqD2INaFp
5OwdDeyYpJJZ99gdukaRNnPYF0RYG8umG5sQ33j1W6ktgRePMLZSPd/2VjRcJ1l1qYYVfGqJEV6A
DLGN9e/SpOytKY6ug7TRjtiEj+ySUh9tJ8NeuJj7ZbCKH+SAX3prr8uc/71GnV+8sv81FHv7VK7Q
b/v6R/0PLL5Xks87L3XPfv+y+l7/wh9vtfkJz07qZLBnLKFWi5YfAJ/9CX6uzTmjr1YpGCqD7/z5
UtufVnotPsvEgLwE+DTjk8o2sZqfIELC20D9lZcaE4614v3baw1w84wywp/nehgZrl//21wFR+4u
spjAu7I9BPsWs3ZM2f1pNO+DMDLXqd/ebtqtrG7VSoZAoHWoqB/MOEEuJDJjLQSja1ufsZRfU4Jv
xqT0JYaSM8HJY3Q9MzHETkXf4lrt2rAv8RuBk2+ndJiZmDZxfN3OquYpWoeb2eA3HLpGSRquQqVm
hcOuty1HpPddSw6Maj82Tb+fiXopGHc72oRBtkaxUoYYZTOZic5Eb+8mYyCiR4iTohAUv9NlS5VQ
aHeS0jodPExEULsaTR4u48vZ6pjlqkl8JwJRuyM26LMp+VJzMkpEji+SB/FtL2fz5wmfFprmdFsr
1aaWyG7EI0Nrg/thlo5E2kXOlPR+rAdeEz6URUsO0F6pHjp8lavYujcQC2F43quf++JbRXNfTHeD
1AtvToV6hB+pN7TkRrVYjTa9fFNn+bZox5s+1b7CRIWBYac35bIXM0x/O7U3KCqOs1ZG9VeULuE1
BzuVjsyhYFhrb3otDffQWRfXTqIjbbxUp2A/RsV0yxDXba1r0z4z64bPqZM6jRkZG/lZk0QqMtC8
36ZF5CyJGeHrbWzIpDySVBMqbH4sTw/RkNgXGUKb27Ky6mtFivsTor9uu05gRkmpzwdtZfle6Son
k9eKvdp3aemUzVUStW4OBoLhzpiRItXhaRxqpG425VFWCt+0HxdLOknb5dBlE3FxU+W3y0iGkWZ5
6axCIwMus+r4tulbtx7zHFBHbnzZKs+bObgdtaR+XOp+fLKqu4ADifHkF04swp+t8z7Jzhsxull9
wUnpSEHjANp5top0GeUyfRre0PRf+XIsiPxpG+0ahmF7O/XFzZxBX5jyAgJNOSebOgkQF8oES/Wl
sp1UxbVV1TOLwdWLGzSb/qicxEt2IYzqYATS4OackCssEyX2aaDIDvI8r+3jozzRL3B+vcVB7CKb
EW6key0jgDzNSOMytmOJ2SPORkZ4Uhm7wEhcNSf8K9LISC491CBOI/Ibi8Wtm98SVOJleUhBetoc
dq5aeZZ+gAC64Tg7CGNNLWmvRWRfxdnXJTyEc3IjqgPfemKoRLmJQfOM4WHJH+32wgAzVYk+ncpt
Dz80UuCIpwd8dZwJU1snUObDKHWPSmA68lRDEIguAsF/VzGgxSnDbdqGhwxRWGphSMQ39SyfNwBh
c2idyou2WUTmKIarzrYC6sk01dzDiM+O7RgqsF1d10Z4QSaDOmU7MxgEk3PlKG9Lg5RJq3YEZpiO
GMjUqtSJdlH6PsVmfNCt5FxJmxO17r+PcfyQNzg8LXNyX4aLuY0i2a8H9dQWSef0EjlsRaLPXxVc
RO6XqrIuIP+DDxN25tGqg3mqynWkDcOe5qs9Y6zXbxrSshxAb14tmhASVS2iiezmXLT6VaOWl6k1
nqR2s02ypPieLrN+m5njqBBtT/6bCGgvUr5fcnhgVdxeptByIKftQ7k9GiLpBB9pD5tMpzHbB85u
MIoccEwXj0rWwB/qDs0sXZEKn7hm8lnLRzcJi86fLNzhCuALsqpmBcaRheyHkCu3Dv2w/hKQbB6W
hemWgzgr1O9jnXsjPJb7XjuUVCZZ1Q93ltqF/mCE0bcxGMm71xVS0hd6W4Y36ezLAbAreqsCVHuR
H8Y+NY/xUwrcqLBKH/UVEbapbG/bgmVaWyZU+VaXvLZeMcfZg94KqBd0Yeyo9X0urOtIaeRtYkst
J8Uifx1qS3VtsiGxsK9nH+m4X9d3wqzvEzOjewzum3wvNbZ1WcffqjZbw9xNN60T+tULkRwNvBwV
pseGJ5lnsbzXupCGetupX1H8dSGvRsUOWR9mSk+EsQ+YXRE4bwVHWajuUzybU5ZhRUzgon6h9wP5
xB8sBstH1ZOOmResLfeknWRjTNwySRWmEm2J0YFY6ApT+ixTbpo1lj/E76RbfaGtQ6FiOljzXCqB
BQu2ORbWclzlyWWkG1dgdeCqclZmhyq3TpHaPrTTREhjPx1bfDxwEbCRq1gcA0iAFjssEiEv3mJd
WFr4OcdpJYQ4GMSW18O60K5q9tdayG5EerGWtBCMydPs0m1YTi6jhjPbWLn1u7Y5bsP7oKsfJII7
o3o/APmuPTXJZs5AgWvnmQfj0yPZ6LQmoM4spRN9yj7HJnq2+ibPGnwz5tlhFzwgVEN/FaqzXwDR
OlYAeFUZ2YbMX/PUqMLI1TBnj4YGamWn0J+PwzE8ngvBtXfaUq1SgBBt/wQT2Dylg9+ake3CmTjN
NMspB57ybH/T5mYT1sKzrMbCXpeQQRxVtv0QH6akxukGNnpFocFs39XLYdjZBUwXRjZkD2rp51Iq
r4OxeNSy6jA1JvLIPPBywmpzVjDjyk3ZYXvfI06ICAUUUwo3O9S+dYZ91yF65+N1e4033wlbgRFy
3hibWSjSIcAAErIkS8XGx0A2F46Sz5MBBDdPi+rnbeJoY3avhPO0m+qWd1FYE+6rCxMmPow8XNdT
wnzD7txOijeQFvzEbO51Nb/GKPtCqRdlU3cVUo7AdoYYaKvC8GmrsVVF+NoonPBpCa63qIcK78tg
2vZq4pb9yjrsbztj2Jm5xs2vcPte4mVyZEFlspR+aimHsizO+mSnKSA48ogUsja5O/WMkCTdF+Zw
BKCzIjaHuNhSHZS9Gu84xISbklzCpARvZdszpvisbITTy9LToDZOZZuePccXSl5fVWp+MUv9mTCm
Sykq/UkN8s+qlhJJZVyldfdZlr/nubrty+/KrO7H9qCEX0K4SZFa7Ea5dydpPDLrbJt2CHZ5beQG
XI3wzJPBegjEXh5u8R1gTKS5ce6P1V6f7wq78Gt5PkqTIxv1S4EyZI5ASO1blQmcNX5hdsZsYtqI
9DTmLw4T2vjG4Nlp3iTrtFi6W5TT0ahEHBf5Q7IWeJ1ciLsm0z0B/Qv6EfmCQKXWNB+JEViYYvug
EFttDjFK0/4qGS3Dj5vIKYPku2zxKvXpIdTG47i0SlQ+w2kS7RTNPEzZ7BVGLp+CmXlxr31teriv
k6z5VlIeKZ20kQEK5aDC+YJWmDhDr9YLxkHlBW42lG/TI9YrR+PSYyc1SK5iiT26010WZugdl2mj
G+WNlbR+Z9WXGICLhmUQiYs+/m7KKJUQQ9ulvG8jsVeX4hwpb+wt2Gg4qG3Y5/vbOlSoPzo/iAMF
wC0gRxHT9ti+1YZmF1M6nUpZjKypDVDEwKp2NF3C5QHKmh8OOb5QOJS6MpqViWeRWKW16Rg45e1e
1U/6fJLZdNTvRrDclCMfQcHBFoaoeWknanBk0CbjeyrOoWVbTJgu9Kp5RKzeefbEMzGm8hAn0mVW
2A/T3PmQ4c5Eo5wxaN2tipcSvY5O64ApVLnP5JE+YIJ4kFz1y02hhY5NrpIo252a2l5EIoBjYn4k
Z/j7N81tpzFNtuc7PRpvU1OckAx64JxwR1rupJQPABmkwUcnoiyPBIZPjrL0h6mthVtpw8iePTmS
YeabQmgbXLQFGzGppFUSITqQ/f/H3nksN65la/qJUAFvpiBAgl6ilHIThJSS4N2G28DT98eqO+iq
6L43et7TE3lSKRLYe63ftuYIV2svfgePXTXjc96vkacUAavOM+YiagSqoCcuzMuJMZlq3Q16qt5w
xg9/3Eoy66Kqw9i87nKzJVI2sYI2Hz574Dt83+pfRlfxbtec/4XU1EtSUVI7ZVO9y3qj30yjZtaB
kug2RSLEIdJHqKN3V7qjE7dZlOjLrms1IwKisvZlngTZED8BsCQPJRkMm6kX7R+xwlP7aVPNzlVZ
ZHGVay59W2vVrTkB1JMqhQNZpQGj3cVw2Ujy3cCuva2DI2fD0deGaa28SreJHxSdZW/C51aug9wu
sbFfhUEjzWg9E8x9Qe/r8cC7PJFtA/wtlFnb4EadfL1eo8Zl8WumMXSdVHmlFA8OEy/Bh2J7D7mq
CCKfmdg1vbguubNudUJM9iXMqN8WDceB6QC1NIfCi2+OMKhjpew0RUuAFrN+EFNckPjzneVWWIpB
R3HZGmGXFcomr+pPqtvzhyxP+m/NWvvILd1ygzh6M2eMbh2i3c3s5MrObZT+BGuAJJreWgCbbNNl
o3eyBy4yQVuhK1XlYE3ms66UaYAwFhk3m5ZFt4wj9c9J741tU49dlEGuBGinPVzMlM04kzD2zD+7
VhMcfm2+wYJd+xQ3u3xJW2K9NN9er0NX7DNHPOLwuVIUvEkJo9OK6duhVm8219G3RQLZof8YdXGi
L+jq4IGw7i+LPjqUmzA9DprC9tdk9obS2vTKHK8EGcvubhj42uK1tjetVfXbRRj6RrOWip2o/2iF
/jYL7Wa0VDz0zqmh53ow6qvkyT4W2W9nuu9CHaPZc34JrQqKuvgRk+UTEfNJxE6kV39d7yWZtRdD
659EaT5bskoP8ZL+hVX5tET/0ZDk5SjjLTP47RVTv1YpIW+UoH+2Ca+CmoXE9jEyy2Hf621g0IKd
Zd8VS/wRC2UWuLFGGfaEtw3Gx6YNtvAJReDjZZDIx/VVqFaybRRUJd1SBrnbXsgegllZH8kmSiOj
/Gg1IPWEJm0/s4Zr48BzWWVZBvbYnxVLsS56X1abym22HovC2qi3nuvDLIsDXb+HKhu/Ukn/lFOv
LYeMTSJy6XHo3YuFsY8myWtZp09YtC6x1V9aimaskmGqXb8njO0GF+8mpd3Xp+YPZRbXtbQZ2pY5
XFwVDDPfsZXfynbaDjRSg2csnzNVF+PaKyfHTX4zxhwtyY9lNz3U6vTtDTbcvpmz9COkL9f6jbSV
LcApihXHYGivQ3rL3kRe8QGpLnVArZcjokhwvgeoQT6yfHjI0jiyVts37heJbndh6aJlRiTEsko4
mL4eStPbid7iydcOtWYc1Xn01XL8Y+mVQmKOs4uls51cLSi0OaBxxncyY2MxSvoeJ1VhL5Gg2sRJ
QIhGQ39dc1ifzATe0HrW7NYX87BPR5tRyvk0syYi8PQwZtyEQ4uDB0hDxjSi3cuG/cUrTwkj6jLF
2oMQ6cXK5s1gKC8IWyc6AVqEC1buqn7K2BolfTueiDxLGUXlfioXCMY0H4ZXJqLx5HX6X4Bwf1DW
QJsZ/Vz8RnCiiXWZlllCvbRS26fGkl1m5z6cKEZqz/6Kiv/RmROCwGfLnh/zngBz0Iwno0NWnqvG
8ja0+mFuC0ApVFY+Aef1Zsz7r862Qk9+59IMimp4TjN5mTLjh75S2m6aubsk1DTjqjLF8ieJ7bkA
kKoAmjpuXjMcEbfQ4EBb3NbJuyYC1FZvXVwf+WcPm1ztn+qFb3DlJQmHGReONOR1aoZwqvFxDlTH
84evJd+84lVg37Saq9m2wFG9UweXDhOVG8Yc7p/5WhKAQupIBnlYpi+x1YSuCSwzou5HcBSnl4lX
g/xjhox8eaMkYA94bm5rs4d0amfzYPfNTYxFdhoXuYROVkPOazqCIHkgHY2IWulIKNC8eO5EKwJo
BVyrc0rFTlu4vFUjT0gl/1ZNH1poYx/ycdnSn4cY1jHZRKJ5cIJ4mrZapSZbNU6KLsQi1W6GKbEv
HPLFq6sD7OXsApzX7+MyVBTxML8MdoV4ihI/dNV0rlMy82epsuVToRv+t6iBO8dLVylR1iV/IRCy
XdJiNx0LUlWp7MZE1WWHkpqXQrEPU/liaezRTbxJWrRp7mg9jQ5OtUEC69v2bjL2vTR/jQzso1iU
sLKyR9nUWyNft1NMmbNPRzgJju2rguugUsRt5iX2py699SpNqUls/Q6oj+8zCtY2FEynND8qmho0
trkxaUfQRPnsGn+NAWI/K4kxNW5ePS1B1RlnZ5y/9ZkScp1yuEkUxwwi9G4vumEjPne6tlMl0NQy
8V+ngUe/vH8uaZndRKWeK8eT1LxNJl3jRvZaxu8045304eZVt86uo4S2DsgK7QowZVsJOGe5a3Np
+Y7TaR8rxfabPrfqEBFW0HblxezlOYu/WuMpW53eL1YwOWG8LW2IrEAHlwPTkyTkulN+yaSyWbmW
MLQpgVKjnur6iVlkfQP0ODgOxDalshu0Mwen4fojbzGQmEFokGCBy6x3Ra1Gvy5sPOhM6AD1vlu4
twxhRT7YH4u0oFFtL7Txkmw04pRBVrpjbj33iRNYHGYDd+wImFDTK0eW7cG1QXsyEKBezaNEXTYI
A3y9QhOHDGefsPYsnr7R52nxh8V9lTEGRCt2/Zn4XVbpxm8VlAH18N4r1x5UeiFluNVDm5uHRKod
A7hv9znFV/Qg+GvsJYGayPktTR4rPP1w9SQzgpEkv/cXzCZpADPkThHq21ByFvdzAVy/UFfxJB33
0DvW3k5VX7GyDX7lyXsteH5krD6OVfNRIE2gGTkO9bbcewNH8jw8NRwX8fKc23HQrNaGWAM/l8N5
msxdp94PaG9Xy79Q+h+9lwZr/GYDTIzTdl7cn5wtRwEALegbo9RrYy/qznbGQyGHLbFu9RgW+lMq
f/Tqs3TfFvyYcfo9uNXRo1ZEG/WNXbz32R9QDbXKdi0otGquAbjCpS+tbd+zNmjaxfSUbTGVwGp1
f6yS37bhZtGqs4glBKC6c0eP32ARftrBBpolwb/eBvMvPtDcJd3y1bFpf6UgSWWZOOjpR6ob+7qs
9sr0UGqgyIU9RqIyo4wals6yH6z6yTU+y5EWkgVdXaPfaJSDWDCV3ahTTwajeiUm4xizt/l5bYSa
XQYEPQb1CkrdKeOjvc5flZl8Nxo3oezbh9LVAW/MB6tSTyunXldn+9JdISeqtL47xV5bLfXt7rWb
LjVMSDy/aEa2bZNfCZ9AFI3QX+v5Og/3EpqXZpF8uEQoEEDwQKeRepjNeq/IWzFBR8je3tmS0NrC
PZjZdFJFAyhMd4Xxlq3DPmvn51L/KGe6+SbnNvXmLl9q35ZpoMXHxHo3Mzeq2ymHd3H+jFYzI38t
T3Wf77KuPDbDNfbG5lnLUjAnJepyx9eglKveC5z4KSOoSjfsDeWpsLDLNreScC1mOsF1Ln53M9QP
HV6GVYm5CG+z+Uzcle/qenW2szAZPkb9sAD4DnsFma0jMGTMlB6oB3geTZzYpUztWLVnpOk+GUFx
eijcfZ+teyWhQXPkig8J3XCzsK5fyvVa2tXWUj8UrvH81DYHmThRzgyRymdzys9zFpbqwiUS8+wc
PNQgWZEEbkdPC4/MfTU0lSbK1u/YkAFKyccST0YnX10T6Zfe+1PZn8GYm/kOPa8XzWKNnI2tWicP
uofKRsO9YUQpbg7Rna0CFqsp5CY3GZVA1zJ3CvCI7p3OutIDjkiKK8BHGROq3dGqj1Z5ttWXXoma
Abhoa2QazrUfWb8YPcRXmOncga1z6yr+qNac4wxIBDKZLi3c30XqV8qL0HK0o5AdU5X5namH7rpb
WiNCGka4EeIlcRE6z22ClHR+N/JHIjYWvHFALD4apVNd79xs3AARDwYHS8YxpW+pLAtMqX1pq/uU
ouPxRfVwVyVCVkCBuJZPHNZRweQaJFUFEWhCuZe556ee87ossxE26xjRkMmcOIdkfewxDfmwBUGv
5T4BLrAll1bGJe+GithGz4rnKUVZCszksK8zCKV7Ass0v1Pdam8uPQtaeWo1QNtyPPXr0EQU55A1
En/OdvNhYIVGqPWKVqF7zWmVPqDXYCzUiva8eOK9kG+ruva+2vd/mzI7CXJ8jLEA7Rk32diGbhoM
qrul46UgZOQOknvLshOOwils++1yjVV+5eVDqTs2YXMzdk32hyAhII7INEclkv1O6gTELrC2d8j3
uWC/6NbeCitiN+8VMVV7WjoG/jqsvJdFe+nyi6HHPiO6vypd2PB8Lka5jdFvE/eh9X9nQ9lnjdjr
7idyyFsOCqtnDzESLpccamddmGW6rQBJLpp9Wu6XMUzjN30+1tYTKPdFVAbz97BudEuneEQFhOq7
4Ymo/XSDoPDds+ag9N6plT61thF4LSwb8XX0t7scJdU+L9ezuhjfdfJlAh4HeE5CT0dNRg52tqWw
/AJeYIBFtXJTmNOJRK1b3hOrVc9WVFl9ca1jUbzba2xvi0V/4N0awhyeJEQv54JIeMo7ezavEzna
qDXfi5U892LdGqXxmFRI91Q7+4n7zu9L2oCnZD1ksg6HIom63hAAc0wpLj0Rec6T3OEt84FDA0rn
ookQRojlAoZXKF+N4l3qFR5XUc1LWXju0c2G6XlazU9b5Q2vPXnTQIekJ37Jwd5jpVH8pUgGaC8Q
fw94ciMGOBEpHz0vVz8HS7Gjfh3dg82K4hA11FmfC1Q76byaBCoCYkkmu9o73nJGut2hqE/soI4T
fANu2j0qVnxbR7aP0Ur/UI1sbEAi200a0xSVVH0S5ZVmPFbaNvaMlPH6OqcErC3KPPtkt3x6KdVj
S5osrJzSvHacR747LHNE0CE0eqJm8SuLoccj5K1H2gKGHQI85VB1o2aFNibprQP0HpiViGiqe00k
30Y3m5QOitd5diMltT7x5W0LLOXo9fUXdJysYPqWkE2/0NerPXV7GOJt4vIE9umeNNnT4KkXh87M
MqdVudEl/e1k37SIgk6yIGy3XBV15/EkPTj2ctSaZEJlXifJvi6scqu2zoJwPS/LV/R2Zh7qoCS7
vjf1NCBj2aHTr6Kem/Mkec6KsdV9p08BL4uUnxvkBBbNdhn2rTEc7uGCISyOcRxNfqce1gGMFrFt
vKEAzCK0tG12vVrfSHOqbw2Oct9bMCS0RBPvjDofwsLO9D9O356LuTJCVk2EVM4sfK1lt5larBVV
A1Sxpurw1IG6hCD62sNcqvfE48UeImMt4apHWa2oJvRseeymDo6cPkVt25JGGSEJJwvI0DBUtH9H
F+3jpY7JQNuUSWO8z5XT/VJToPmJrs1ERIA0lUUnftdMJQI6Wccf3kE6IGNjvK6NcEKjEKArVQ4Z
jBz3XPH/oWRYJtaqVeGvgI0h1wqCgpJJF7iiXXq/TEv9QdjOy+QBkZltHOWIN7bpWBvvUO4Q08Q+
4fRYlRBfG6dHPWuB2lKMZq2Z95YUKXNuOcz4dPSftO7MIart2TrheDY+RQLpnaB3+GnrfK78pWOy
V7HZpLMSefFA44K3diBt5LufTF79aFbN+mQrgE5NHPFdDJyN0jrUnfgZJq29Wl7K5ggdyX0rnU3L
1QTWo0wmc92s7lOFuQzN8Xihytx6m2pKlDda33u/akZ/LbpdZdrppdgCe8wEs+fNEqRsNLs2VcB9
47TrHWwxrmAPLpfyR5hO8TQOcXubatlDoKwN8q/1Y4jraqtWa0nRa5OJoAcsgoqdWoPbOKvzx35M
HDx3jG537y1fssd2N9GnzGChb7xu1t+1etSvnRrr7wN7zZ7a1eqsz2u304WlXyr2ByaclomqWcg0
RRKqEeFUdCa34kyOolrGnc17rTWnPPeAB+fU3bUdNg3TrQXfm4BQiYvW3tXqGbmuApMoTfe7taYq
hNFWRWCjbrmiOva+8NNou3xVHMwlwjrH1FptVeaDAwg1QxR36bWfFPnqTLiodKHbD5hb+q2NLhWw
srXso0Bze3ELwwmmdkAJY7BSGJ4CpkMrW8c6YU9f5ZxYYpcpCjtLXKobQV29ehC9a54WPdFu2pBU
JJQZThPGHnQuC9gSNBmdeKguUGAnxtCfkYSYAlB4SR5GAOBwNLXpobBpwsRbq8BKa8689XAXn8no
49kwigx4irh74P5hVxiJldDuq766cbyKbVdlMjKr0v2YChK6NmpRESrGLabc9ALZj+Mo32pcSWCG
Jf6uxF00XkM6ER6jhRlyqhqIIvYuXgJqIkrsukPuuHwtmbUnNeFBUjrNrVlruGfaAp8/SThsio2j
vZplbDwA8HgCXVFbahe7KEYCU+OY0nLQ/k2BiCRUFDfXeGf15gS2Af6dW1NA5n/g6g3mrSV3H502
WXYynvOjKvIpbGYkQ4ljO5GL//oWlzJ7bNkvOt2pLoSfEDzbzfFv1goKnmLyFM5tkz3QvbHsUgST
Wi3U7egYELnxCkrc6joFXW3yNhdUv+ez9To3dXelS0w+6PqwclzrRsivRfyZEccRINJw7IpYe7sf
hVvLY4fS25pgL3XiS+CZuCWFbu0WQQAXAlOeIlOoe9Nslmd7tEFdZKWFroGIhpxj71EV+vgIUtUq
UO/4BHwCGTw7SMn/cfxcMSmvK4fqTwqTELuz6SP8nI9xsQwH8n073gh6aIhlc3/MjIrmHE/etmlh
fXmHIFU6ovt8jTH/O5/T5Qwg90UtIt+I2+68dYJJHmj2PpZk11+cxmN9ynvGeyI8zX1KSFtkS51H
eDZ2i4dypvfcveM0IP4ufo5G7Q4de/ZjW5vjGdLS3GqdXM7G0i+hMpS8Y/cqbNw89k3GtX3W3Xm8
LpMlI6LBixe3yUGcWo+ODGQKcrwYsCQI+Wm8YN4hAIo2aVJe72jsoKe3pRLGdeG7xfphkfgHneRE
ZSpfstwtHyk3GE+T6cSvyOZVELfiTQNd2FRKrwWrpJtRNBUGRnPeapNoyeQd1j+eNb55uuqGLWGK
APFLOb64JH2SvtcltvQ7G08AwPTQRqLDHWHJQj/nuQnznzTqlvEHHqmElXBNiMoVgvRKOiqyrAoU
CCb5KIvZuPSdLTaiWD8AesBnGrwCMREdG7OUaC9mm1ZsGz+zbMVKYzdMOhvDEuthS/sVWzgxHZWo
GmQZtZOFzkzmLgPDwKXBIFIXfbtdxmlfgeaVCIRZX9b4g/xfzeTAthENkYlIuUjjFZ9azVcX6wgL
jIqaJ7/I7vqLTs6YOBI0J0NXxT91QkLRAuzXoa0JiCBByZOXgUqd7UZVZ/XAA1pEHh6Or6rwEGdC
Sl4RcRj8IOHsqJ60YXk0Xbmoesrv3RRRPIwCBCaR9l6l1bkD1k1YnZchvvK0sZdnfVeidYqz24Cw
kRHTnZowJ884Gpg/fH6s+1qWoo86lHULFTcTX0tC8NoU9P3dvQosKK96MQ5ARqjYLjSbgq3Ptdzn
JH0j+aSSemM6ff5Kt16J5qvL9KDVEvk7V112NcvV3jT2xEpWpGip49mTB/SvMDopf1/GfLxO2sl1
2+6hwDf11UtKcX1ygdXrUird9zI0629Bm8XBW1Wi2Z1EgSkwpjsDK5MPFBjWVeEk3+oAUAd9mrIG
cYyVPipLjQg70YbjPAKTz+mgRauc+vchWZOAlEWmaQMJtodX7QyG1YTVTG5Mmsr3kv2BN7FRAAwH
RB7PlE1iDS7y6uzF8bRtytWrfF1XMpY9R92MFIMFayNFuNAicPN0TPLMR8saEDSJjrWaXXHFkxTJ
HONpy5W0t91aOxD27yFFkvW569s6yPJlucoGOY/InFsMP0lfhpG/py6Oq43F2noclbEJFGmHQknX
jy6WLaYVD3lW3kC5OnJ4UXseKl9mqgCgG5wj3TQIFOdHw07eQOARI6iLuJRdbuyGWh+vUo3hpzMy
P/8Ie2yjxi7n3UQ+Tag0Y/9oKPeLQU4lt5BTcZIO64qWza2RL62LeyEEE69POiin1NDML5HwYaY0
nHB/Jh00Ox0aIUZszY+TdX6kMKPnu7NVLFX3/o6NJGIpLKxce+Uw+RphFffQwhR6AC2EM9nb2zqT
+Tlect6ROMl5F2ZrnT9tb/Ee3eRM/lY4pkfPeojpWD3YSSK+K2pb444a1WLdgWeT1TgwAoh43Tra
/TZfFdyt4JQmIn1PHq0J1aEYfEJikNRWR7PGSTsI714PRoYZL71LZBA8EKW9DCjWXzgJ852bI96h
VSxx/DSO9dfrlPhlrOo0KgEyYM+h6CUmHVVhsM/twGk1CizKElODSp7PRnfTXaWJCOPfiwr8NxKR
pCUPrnFwTBGJGHi9FcTVlY1Y9/REg9EkImhV81isfbYZLfy0xXqK3fGFQgiBz5mfpoPkW8vPP0Xv
/98c8D+k2+j4dP7v5gD/hyz9scIO8M+knHsczv1/+Jc5wP4HQn7imG3aqfDX4Fb9lzdA/8e9sYCY
ZpV8/3uZLZ7d//IGWNo/CIag6YxoUSopbAfH7H+Ff5jeP4icu/uA1H/Zdv+fQhf+Iwfsn9YDrLKe
Rb6TjdfgP4wBqpnLsqtsCx8KlzkyOpbR8XUszWM8iWGrr/3uf/tc/g/ZOfeP4d+sCHezA94iFzk3
BgcCUf7dipCR23bvPLe4D7E+agViTHBlJX+GZn3SPWa0dmy5GIxXb7T+qoa4UY/8tVR0RgjF2IrR
+kmZkfGMbuyuf2uMhU0dWWto9u7lv/+38vX8xz+W4D2Sr1D72hZ+YgSG//6PHYnjtQF7yWtNZkC+
qpTM2F2BjgTtgc93WjN1pnk0uIP+LNg8H4us2IlUzGxB65+FIG6MxfdiIoMuB4RVnHcSagiPdH8p
jfTdytDboohaNjh/jQ+YiUfMERBOZAwYI9qt1b0mmTuEXWFs+1mayLccI5zGZPpTA9UERHCz28RZ
hLWMsxmi8Evqw0UyobH33GWsisZ5oBFurIPJJT2gv86RtRmF0e1WDypb6DI5Yf11ApW5eSOc5qNa
3TGY1hLsqU9JYKjt3g1SDubHbpiUe9igvaUJE39/DTg83pfnbnXMTTmqoacMFwdN0L3nHHVenS/G
D6am4qdHfbAdE0UGgw4PYo0Kon7lrgvPnnpXoCqt6td0ML09vRtvq9k+WSjMG+5sYu5RVRRM3jvk
UcXO6db1hCfO2+dz/KLJZEKhzjHbST4g1eMAJFgA7kVk7ValbQTBmnLwpu5PslTqbZ3wVFbrVIea
MuFEoMr4i0qafBcvxo7vz4u6phmvidqlGxZT65wxpFdp/j1nSvVQenF2wpA8akENoLbLWP5JDU+L
HeTWDjEAoSMElVl7ywMg8gnyNo/ugok5Y2J76nRU501MQGUH8zCwd1ApFKMCB7/iDTT/ZEUFu1J4
9yLrT3TnWLUbbd0s4IrY4eoq1ErjAchEhOOw1kHdA29nqWgulgJzNBUN6G9734gKeMu0HJGeYJDe
1G78S1hl8g0899kvtC1MU1mRnEz3XdTaVfO4YkIIqoQ0EvRVrI+u1gQdwqlNopkEUUxpssWi+Ld2
1uxTd5WXOS2NqwGrdcKv2u/0VjGOKRpPh9rzt87u1adiAetMVeeep27FfdAaiXkmmlwJ9X9KJCxq
lDa100Jnxe3FQwqJsY9rlc079Ws3uevknGKvUAMNEKthrREIOERrX9NcM56HzMn5cCw8xwLtU9tR
LRzHCGoLotW/HLwZCM8Xa6OOUmxNmT40VomGndo/eALPAzXLkz+dKm+oKXNe0KTcimHBoxJHWYoQ
q7XFHAht6MkGb8sQJUkkRCVDl83oRqhgcbHG1trptdlcFNVb3xfdmd/HNTYfy+Uu2xIpHMoypfFO
R0fps4P2dT8ehQ3zWFnLfAZfNUcoKRfljBPvhhEfl28o41fJFGtriBjbEuPLkDYsE8uZMOk/Jhi6
afTmyatnokYadwwtMteZY5CqPFJQRty00m4N4Zo71UbJOs9Oh59a0/uwz8wsKEbZfU8SSDsRpv0e
x/1LhV8+WtIawXnWesywLWqwZMbuY9bj56pX7UUrXDNyhP2aG3r+h5Wtf+yNMb40vZacOYIynAe9
FhaJW4c9zTHXevAaVhKQemxn7sei1JCBPKuPbddCEWR1+aDnxXRvwsPHblsLEC3xj1NWaxs9bj9B
+fpdkzfDL1ia5meLk1wtEzO+mTkE/+tD89a16cdSST7LcbgNi6rtUmKAjpU1keGiqFdc9M+Kbr5K
S32xIJxtVvU2OVPSlUaFCfZEHOOkodlSJe1YRIRjLemDkgPyR5M1ql9e4IgkUOQljGuABHVbEchO
04i2B1LlSZzG7OjAGi2Bg7YiMpyW97qvCGODHDEi6o9BBkjioVMtLjKLtbdrr21nEa9uyK4Nmq4d
3x08otm2jEcTZWGKmpjivEF9bgie55MV9a/ZjlW0DoAjKlac/OQk2m5wYgRuWfmNbVUPss5tjmY7
N5HEGQ/05cTOl6UlzdZQsjiYPC/VfVmCHVWDIQ6AZ9RflvYQxE1inV0jbx9jURZsZ+USJdJU9glr
s+Eno/53zbKOwBd3jJ97Z9QguNJJC5qlnS9xJ9PDsPb1Y5KPGlSA2GuulxdoyFvDJ9Rg2SpqswZj
KvVtYhusmpXlWAGFsUo40BHx0IiY4bevysOYzwGCMwtJLwIMw0NNPJE+cC5wTv12jTk9CDAVb6vR
9rLy1mzVUWGJ13NYDN2EX0HcN8Ly4OryTmOc/s4AYi+N6L1Q4Y7/HCanOeqjyQbeAace9TSlxbYd
bZpiyxx8rtGwRazVVF3bPDa/lAW9bWzMayTN6Unv6viQLnT+JZSehi0IUNh6409aJeWll1UT2s6s
3QmNA76eIiQKcHjo4U+2vVW9ClZzkAfSIrkNmjRaslrdJCWcSS3d/FyqpFou9WRzTBAbhWrLUx8b
RYc5kArKssJ1UaC03f07VOS71YCTW+q6GUtv61XdNe3X7FLM6OKmIj653EBYImd8GtICFy8nLskx
z4ugFOX8xNZGf+eQoRdzp7W/xF5xGyoTc5fQ45MyeMarwdxxrzOor5bbmdEyQsBNBaHa+TCjbhgU
NYUOdkhXLg1tX5ha/Ds6GFsIfW2OSo8mUzNbAX2U/2a9a+xxgjbHjhySl6znIeXIVuScYo1bOnFQ
83aSN9ZTpPluogK20YoVLYMcCYsxiEEv6x48bE3zAGGsPJsd+Kxu/4K9m+jzGkoky0o+LFZf36U9
vQP1mpxFqqHlKnUv6G2EX0qV41v9JyjaWhj0SIu9zILmrnJU2rc1k3HUrai9e3OOj6mMxSmZZP6a
0H+47fE/bgquv6OYJIETRErLrduJ/IBgocV0ksXHubD7H0XeAVcaPptQr5r5PCeLvaNCQ9xMhH/D
PKZBXSdPc6/V+wmAbrOaqr6jNAMpIlZBcHdLDQyw5cjl+KGng6oAJ2/yY0Ot8hVTgr1xB8M8mTaK
x9pbht1qOQ/QOtA8VDDmplv8WGYXby0FONFJaxhzBCEjLjg/GVCekkbCC6gtTTAa87KZp66OpjzT
LposUf1Y2Sk1YRJr4TzPMK44j2C+zUn/rpu5ORBz49tWZby04AiPybTeEcEGaFJ8C8IAmxVFcjzN
hV+oBeN7mj86sClh1k7jI5QUIR/G6roXbtL8ZaJU5NIbScPp2HXHwblLIWdSwrzc/okNqLJeCv0l
yxLv1b2XPVv/i70z25Eb57rsC7UAiRoJ/OiLGHOe02n7RrDTtuZZlEQ9fS/lhx/tiMzOaPd1o24K
VbClkEiKPGfvtVMt1/hJUfvVaendxaIc70ZMHwlMAGQos+dLHBmjok6XpPWlKyksVEn61W9DNo8C
e5dNJYqqcd7eEPHBhtDIU9bu6i60iienw8EorNKkx5C6e1u5F8LQySNNj+smJ4kLyMiWaIX8ykaw
mXbUwXAP5ecpmWu7qiVmRprDjghnpEuIxAo/kVvX50s2xOmfulUzpVn7V6a8H0XYP+mqvp85i10j
t3mlWf4DL0T8VC2sOCsStFiKp5pNNgLi+GvuTD3E4hJHgrSyDeW5ZC2NnN1kweAbQdzssmYYz9Mk
bNaIH4mVyV11loQ9gjuti02VCth0zVTfzsX8SMZJsANYm0JCmvDFRLT1EueON7lUQtvrOjfrBwr1
aGYLvqCOquuVU4W/DC9JVnWHi2tRU+gAWWmmY+SWZpSuGz5gSOUQUVO3R+NbdvWT52TxVYYtdu+i
i4Hit3KjZjhHMVFc5y5KqqgGJTYr8jtt/HRsRgNxZyY5mDYndnYgc9Dbzz38P5owaT0GO4pw7sM4
1b/Q4qFL133HscnHvZMOq8nFYzV6NiLL3ryxpAOlj2YpxUH/u18b3dnUJtOtUyS0HfJ+FxFMcVli
1EAharTxlaYPU44OB66udddZbmBK8y2kO6yRlQflFaflVd3axV2c5MXK6lFAQJPrLyhOKvRiGfyk
vgOtVCbzVTZNAVrr6mXOy59mM48b+Hyw2G0KpyuMWMPPKKMCDssrfxQ96PgVSi8G6uS2aKjaACC6
qpx1RTFuo/N+EQk6NvpEN1JnqpFnEn2ILmFIrHxT0TQr0rFm6HHEnMP+T5SZ7tZCWEGpt/KS9dzT
jBeQNTZtZ35ruj9jNCFuLgIUvnUyfRvHQd5OsZCvlI9m6lwVbUJ2SCvZ4U62qNvupqwq9onrPHQF
5BmqkPdtJn/S3HnM+zi6cKqlKjxzjOy1/5igmD4TNLW+TqWX7BuO5FPhPfcyqKjU4dbNG31jLiud
LzG9xCmuNil9tS0KJyjWIFOoOrPVr65kYZ0Hus7XqfBpbYjqV6fm4jGLFvt86Zp7J8puKYd5G74s
M7okF2tQoeAtJtxZo+QF9/TN019yHVE2tKpbDuviofVB03l5OZOdox/cCqUGoXHdt0pknJKDyKNb
leH7hG2Fnmk5ak5k2vSSBn07c17i/oadCQwEkQUTtkbnshFJXzDx+AFbsIkXdZEVOwbQ1oObupcT
W2BzuhpFnu46zuFrPyQvOMuuxzLkkyURXnjCe678/MyJel566M1XyczJdTYlWm/WxRls5aMN7v4L
e26aL7anz/Gph68+loC1hy7rwjbdzVxn3UubqQs/Q4hGXqle+7KyNxXn843hjvVF6lHrXzt2bT53
9OL2NE+N65n6xjlN8W5H2OICXSzi37Ot69fZbtNdm2Ia/P8lxP87QPan1CCOQz/6I8CI+b+5QZT9
0MqRNkA0AVhsD/Tff8qIFoBWmMLARUjcBl3uUHH7b8SIR4mRhE4iuU3P5F+hj/x3GRFuEHgRaNhw
qEzEA+JfECPv+SKk9/EXLSVElpfgqE5m5g2+vTKhxV9jIPA6DY5BdMPm83rcW0D6IcZkIQlacME9
kMnBcX5fPgoOEaGDJSWx1IMnOvMLnjtciQlF9IdwqtQzZ7rxEg0qR8WyLym6D6bEKpZi6DTWqMnN
l7hDs7Riw43zg6w2mAmeyA30k17xFGc6Ly4z16M3JZlTNxLiLOEeZc4uqlIT2BNbLLwtSobGtyK0
rMcxT9jRZNmkALr6TUqyVw9+ofL8JRualS7My/SyySysZU6XBbfkDshTiH5e/kFRFZYuSUygGdDO
UFM+LuMSGFq6aM+JjAtnkCUSHVnw6JTPkfvj81fAgPn0Qgt68S+QzBwTpMAWlq9+pF50Xd00eQDa
kzMnMk2qqTgopou+zf9DgIYn9DFx/ahMze8i5gtAsiRuUADXOAJIRkmiBrs06TJp8keGSo5bIjAr
sn38EFciHEXh9v5/1qn/40Wto1L121UFFerAR4BM/MryMP76sY3pOehH0NvPtpLrSg7JNst9WFC6
EHcNAeF0BRep+IiKDbF2X+0n7SAjsK3gRF6Tc1SIFpZLutECfucE7UtKm4e30hWYc6NiglHoVSgV
BhW71yjOxLRKKCUgQ65MggV15yCeiaJxApgDuKrB3ojrc8glKiPKS1dUrPtwZYetfkkqylhOk6l7
mohSX9SthbRryN6IlYY29N7BSAMEp/X6Zp3O2r7uHENfuziVL/049O4mw8YrUNip16+sxnd/LqsN
WoTComxsU12ChEfc5UMdDXz2PMTO3dp39bQjFq4jU3DIzWkr3S79TliT2ZxYLN5BQHliC1XJhl0a
YFhbXu5fL8/1/GiuNEKYgvRLToNe80WHhv5ZI609MTqPCepvb8d3XU644NvAPR1dq+hr8kyIn1op
z8rXteyXw1qn+itqccld2iOznXzPWHfAnm6MzKi3bITaezet5jMUamVO+IkBntmOoVAjvtlWdppu
psxhp/75/D1aKN7ulBAzwtsYRoK8rMOnEvjZhBAAMiairHFfpJIaXDcbwJVqtv75UkTafn7Fjx6O
I+ieLGmknmUFYO3+fhEkItRNr4do3TDHHtzcD35DNyuH77puoceQFIcMuDHj/KzQNoLw2Cm0tbbL
zsKxYqOyGoxQnzczlfHVWGaZy06yGJ4TAnnpySYAlU60qI4+ZsszgnzrAusigYJl5yh7e9ZDTwmI
t8nkeGjsDmeQjZPkFKf23ZoGGWzJz7Zd8k7Arh8NGj1UmZfjwFvNjqNve4WgWWrxSHmqv8sFhIu6
nvofJ17GB+sIc4KkZd93YIu6R+/fjXzbEAorpmlqTmVzqOd075JmQQUBQcw3POc09MfOjzhgOBM0
vk6byL5bz06fPr+XDx4zagjHXLYgroWr+3BcOHqY2VRUxopCAIxWRWEqZt+7+/wqC5Pt7y/W8jZd
+prkoi0UNIbY4WUKNyeSwa0JoJ8H8xybBoCMjGoMIIoQWEgSOc73ASLYeShQClNtm4CBswd+JR4v
uanyANOwCnAORX4sTjQYP7w3dm4EixNmSfzx4b3pSmV2bPeMtDzuN64yjXO2ONG/X2VhOYKgs9gf
8jE7vEodtUbVyNZY4eJFL42ubyVqYb98/qDZmR4/Z2Y3qeWmyZxxjqe5H/SeNU88Z8uOi53hdTDU
eqs4CxuMLpOH0N52MHDNhR+ef37l5Q3+tStc3jD7Top2pAzSaLeP5qtIpsFNewYSVJwg4FMYUxdi
vC0RAVpujH6qrk3PM776ekQNOtZRev/5HVgffGw8xxYuMR+I/LiPw0eMyMZUTrB8bEbszIlR5pt2
Ua8lmZc+GGrMz+q2j/adsodzx6/by4za0VlmYQqfc7+/sDBXXbuRDtd9QLbovy/6zDAek21C2CWG
8PDulAVyuEwC9Kp+a91mnqfuo45tBBnE83AVYGlrT8y6jwYD38FlYWPr9u4zM0F5t2FrRWvWWQxQ
hP1eOmSM/CwjSbKlZXebxPbta90F+uvnr+KDVdXzlnONQP5OGNDRYJAR6iu3gkBoKzoseWszIOtx
2EjUvgh4O7D8ddeEJ9ayD67KACTVzPTZnFK8OXzCk4jaIV9q1g2+xJU5NtG3cSgaa9vao6LVbRH4
sJ6Gudh//mud5S8+GvsB6XFUCNimLifAwwu3E3J15TXROtEz/LyUBN7+zPPK5iIqq9DdkjRe02xh
B3ZRq9QeECQq44/utWFQqwZAfNYMkHroQafRWUH/DslvVohikRSlZAZLPf9MChsBL8K4jkpsNCxJ
17nT5PgcwxmRZx4ET0HkFEgFgKgpqv/K1TAZCu2s0Gd2JdIG+OaXKBA7d6crEipZ8aXeNG7gPaPY
sxVxlMK/CWhXy70V0jlYqRLIEUBuRbd2kjmdHX/KUDjrSZEkoXDTngiSXRJO3j1Jn4xS1B7s+ZGo
HD5J9MS5oq3CFJaivwyjcdymwLCpW7dVvMfgqyCDAG9LhpwkENepLqWezBs8PPRIMlzTgVb1OXRF
edP0prgd7JED5onX/dE9IgO0PfJ9HXG8kkPZjrqSTvxamKX3ixTTcY0efzgR2frBehqQf8YyxuPw
GdWHT8KR7aR5+2y84pqjBqiHYgO9PWrwvZgLWKPSV+h7bG8T9MG0RixonthQf/BdhALCcY8eq+C7
uPz/v/bu/ZipRGvo7B7d06+WwB+e4mw6laj1wazlKOUyZ0m4WTK9Di/DAa4wOTdTTqhdb+fkY7Wy
TIVhNsRIpl0Fq0EXtTyvlk4NPYCExs+U3Ilulud1klGJLHRbfqELNdDAmM21tGLoQzo9GTj6fj1l
ksOV9ajTsLyYRw9ESzNL+oyPK5QXvhElRi7I9IhsqzG6mQEskmSYvky96Z34tr4L1oUVyzZ12bhz
ZfjSRysb4bGSnmVnrMq0cc9yEbm35SCrc2wlLhQuA4FRMnh/wKLZJPVF3UVqpuNNWyFMdcu4Kf55
BnA7BFPwFVu252+3+9fI0BZ6bbNo2DQaLiiICld9oYU6cRXrg+fN0Hdde4H5otEThyMj7kQ9+ghO
V9TGe/xQY7dpWo17w2oGyBRWOd/houu/zRaqlXWb0m6NaoRYXWJWzi6n8791LBN0BlgDGI5TGv8U
PnxKiBDEAFDrPjFl3+8/HPoey9FzCXZi4h7e75glRdX3lAfGsfrppFW3YFmNHt72lPUnHs77WQMe
XJjLYU54timPnk1UOJVhaZ7NHKbBrZpbRK9pbi/4T+85qZZSuKu9n5+vfB+Ow2BZDIj5DoT/bodV
UHZroSlhsIyffcJJMWG7rM4iM8t1rrM53hpFbK0NjlQoEGbIeHYXDCQjTYlc0YOuLz6/o48eOSdo
ip2UF5gdR1/eErekGjlNraYKuCTMGIpQRj3imBppKJ/YT300IB1qP44Q1IFYlI+mITAZ6gKShy5K
w35Q44Q92E4nbEcracYyo91uIDwjM06OZ1ESIlcuCmJdISkGAPaIZZ3gtAgn2fveHE9fZR7V3TpH
/ZXeyqYkqaefSQtcayx01tnnT+qDyUTqCyUYiiOLnvJomS0MuniZ4t79wRrvhzRNQXtpuaryod1X
rZNfi1Cl6wgCcHdirL7/lLFWUOZ4K5nz4I4unVpzS1VCUpgJ7M5cC7ZgX/q06EH3GENi3Pcy767a
FNPVbxOxx9M0WGm7+fznf3AC5SYcm7IsxUti9o4mjHYzhPmDxU0gJn8aaTFTbcHW107uc9Bhthhm
WDyJafdbNRsDiJwGYXoGV/65GTvs/7Szo7Owjs0Te54Pno5LN5QS2RLtxvngcNVINPZLNPLEpETW
/A22ByDorhLWdTIY3bwfawmufkpo3IZSA4isOVzUz58/nfefeogFvCPK1gRLc2Q4vAdthJ3sCBGh
cu00KwZIuZl0dOo88sFkxdnDC/AtAkAZhodXKQOt+6Bi9QDOFMEFIZh6zTbTBxtTedOJ3cuHF+NU
SsWBGCJSWY4uVniyJ4aXjN5qYYe1afCDgJuvI5aUL//88Chw8tRsk+AnoiIPr5T5qMqsaJlZ9BLP
41IN28zMkxPFZ+Ikj7fGDrJ14VqUDR1k6keX8XOAcA66TXbi3hJ9MI9fYjV0SHuSqvvuFSKGSZGh
ttE5WmFMNmmNlzYCKKQU0uc+/4EnmXpa4Pp/iiRq8hVmfLXmL7ORrFZIJrCmmvnjvz8c6h02x0Hg
PrZYftVfWwWqim6g7cFY5VOAx7KXdJbN2jmxuC0v8/AA5lAlpF4ohOVRATjameVFQ9kDefHKIDN6
3bGi7hPRWc+0a/0r9rHdiS+BeF/BczDK+7wGWmAOWIjDn9XEmdGxGTZWnAOgxU2N8YJgo9nYc6f2
UYtgLCnC6Yp+YIbILBs2fQbAkehEGyNWBvgEMBciM2QmZ4i6o10TtAuII3LOK8O+cmRfdldpD0X4
398GWeqC8bOYDkg0OHgbZOZNWEbRh1QcljiWtkRAASnb/j9chWofc50mqW0ue5e/3nnct4YiG5Kr
QMu4aGcXJIzV9ieu8tEEx65BQS2gdvvugzbj0kEpxm6rq0K5aScPuWMt7XSTkyCSrD//SR9dLGAP
yvh685AcDbBpds1isT6u6riIr5Ixac+rjlqSU0Xy/PNLfbAWk7Ts+GRsUynik3X49Do7a8ayYWjN
uFvB67bwNBEH3n9+lQ/2j1wFzyBpo2/NmcOrYPT3kdKxmgyJj6BE+u2umvt4XXYPU1duUlDIJ97X
+99Fb4bpEljUvjnpHY0Kt0va2lac8yIOtKvMQQ3l9sZ0YoS/f1GuS2wPMb7siTm0Hq03llVaVDj4
khEDB4LC8GE0FDPAbeTs0f7zZ/jRLyJPj26vyTrAUejwGaoUMrtB9jj8P2i1ZMY3q6gBNPv5VT7Y
dVLBIzeb+iqDXbjLT/5rOqHx0gDrSqSYQ2e8tjlO3ckqoovZa8YzlS465zRvH8wsSm/GIgZClGrI
WEYFDCiCUJSlMCetVr1mI3GfE9zFa0fM6Rd4GeCxPr/ZDx6/Jwg45FS4WHaOqxb5UNlJQf7dqgME
h8i3orPi96OkHQsa4fNrvR/CVAsEsYosxRyKj9dgB1xbXFhUSDrTB09Q0unThlesS7udlk9fGz0m
wYLe+vyyH+wkD697tJ2VfaimqmIgGxF1TLe1f6R1nRNBlM4bPyjcp5yeKODg2Tj3de/dyiH7gXcY
L5E2smo39AXCh2ysfnx+X3znGAiHX0FujEYL1TO61LRtDgdK4WlayhKQjGfGTX3f6dkwnk145vkF
WErAzHNJjswaI6j1J+iYj+s2IepiA68L8blbA9hYt61h3pQQDNxdGiN1W1HFDR5p83nOGS8eGG4S
ReJLiq6cYA5/aulWQ3A02BlLWJk1DA7kqDNqe7YlMRCbOkyNdRBgNCaNFnzAxSDn2d3QzhLNyg9s
8HnuPFvppp8yXOKUuMi1dSv3QUnOVet5HBWIniAVqzJqy9ehwi962SvsEexkIM+ThGfjVecucZkQ
TJdUV3huiStJxqVx21eoVFcoQvSL7aV5vJWtRSJcFMJY4TmJ+pLaIdR3IQOj3CAKHF8nscibA4Qm
LX9QuleIW3pvY4OfZM9kjLjvgaL8bk0E4Jtu6ht95SamQs7aZqR0ADolnMZUim2VWXUL4jozHgim
K1cj1mF4NPGSmgB8xIF+2UFb24zmIO9HK4IHGeN6IjZmYM9vBaOPHrvmML0ye9L1NugR4bgQjfGr
6+pcbCZgSxdROLyJ0QluJRERPIIFeGdFjbBl69H5IGvDrp9fGxtopdcjE8Swu3bjGj+dwo9/Pwh2
rAAD7Q78XoFCcgflM6Y7lbY9AAYkBHJlka3wMMb0fjgvxfW4T4KYIDEjiWN7TxZy/lCM6fS1Q6jx
dQKRQC5Iet4mXgv7ISza300nrNdsaKqXkES9O4BVsKF12ru/gnGa7HWWAUi9qekoEEGJPBNagEHM
7QXp522wLgTkAY5HUf9kDcrvMVV31pcSrirf/dJn7PhpjTOrApBiXS+y+ksAJS5KH90iscTZEY1n
WTHqe88KjR9m62m0GlZgvPSJDl7TusX1gdUpfrTLpeutp444HzzYjrd2stH/rkv4XEBYqxnQUbkP
CwPS/dh7M8y3JCm+Nk2e2JssTJGRQ/3tLRjRbUTMsOuFj1D4BD7wIbKuRs8DbJBOZg+vNsl/Yl4f
yWDw+58ZsvD0HPtCet7kbAXn8k1UaFndY5WmMdC0NsG7Qj0WQE9mT9alrhZIkOsp8l1qu6rjnWdN
preNpZmmWw8lSIWHJQQTqaXCOe/0iRlvIG+EP5xpNuIVcl0FWWoOadMw/qBeFnW8x9xA6KT0Z/fR
HYyoX88kkVJNBcQQbZwJgyDmv3T4BVcQxUjToYeea1O168oqKYNQ6Kq/YGkrq00OAbRZGTQqfyqf
mIt1XSYtULrICWbcJrbj7Sc6QcWqHmXZbicv0cVlYjZkUDbSAjZqDG62zENtv2RtVwGaJ8PgEmUm
mVSIxYY/meWXT/AoA6xGwh3V2u+78cKm0+tvZhGPYF7GIvldSYsMJN80gGCWUXUFdDcdkUqF8ju4
nOGrUwUwsGB+oZunujX6qK0N2I0Jxz2Ma1IVt0ZeIAc2KEM+mXDHv6Ldn59U65FyFTsl+RC6F6DF
SYzA7N+MBDIPsdvdzpargWfOrvjm40C7S1i1yV7oEvVAQWC+lzrKS0YeFrRV0iD33CNR4IsdLrmv
F03gJDWvvLUAtFmlvC27Kn/tOws/J2j6cevWqeNhFzMw8beJ+7MBbHiLLJZcBCD55s+xUaRtG3LM
TCrjjZlSCEWcHrRJ9ke1rvmiU6AVbMW66B41VwLhO3E7b80sdnnEdQASoKpmxNeCvszDGNiUFa0J
V8Y6TTr/YqrnHpNn46jrHKySt3GdoQHXYhA8sDHTJH+K7LEJ9lS5nCdL9Kx62HbTBzNo4p8c2Sii
h6ET/EDLlL0kWvWPjhim+cz0bUEiiE9pc4Wiqn8x4zJ8W34KVnUWitb34PtHsQlcA7ZM+KeaCKbo
kUtkjx6grq8s3jK4Mh2Oyqu8rqvX3kNQfOYro0GLOOocQbeXPwd5Mxe7kGk63YEEcfs1bBFb3FpD
WXY7Q4wm/DzTxhdCnCxC3nSiC7JCTVJc2T0GlYaxfIWY2wDxHzUztHnLSUqmjCrNc/wu+YIrIPeT
GoQSP6gHY49BKh5dQtHrCuxWouVLZHjeJpVYQHrI4+Oqd+3OOhPaW1CKdgizVCEV26AkIsUYAhYW
kJjaJBjgkqVzoxLXv1ZGlmCHwEdJd9XQAmBUITow3HSQHoumCR/og4Y2Pzrr4l0c9ECQcZXGz2Mw
t2Ifot5p0xB+GD/zIhqZa9po6WeypIHNVUFSC9rmhIVvKkYf9rRgNm46T8bxmlhF7ydsUMBIcNea
W6vm9reWiuMzl7i7eIWRZiCddrIasIhxO497M42bh6y0ltxG28FNOvglHgQIyCBUh9wPXyMW2C8z
B/dfjkHe0VklTVhC2hvFXe+JKl1DaCTFjM9S461KuksgCmWOqK6DlYOMZXbnYF+MTvBV+MuvMTw+
HEjatX83WRa9WAgbcE5gP+LnqkLfvGrrCQJTbRrVbaQdmawTkMPmXuh2jM6UNciv2IVUck7m1nQd
MARacvHySt7kxLhtCtGT1FK8CYY6coJvp7HS2OhkjTYvQv9WrUVtgmzPslkFm9ByA+jWssco1DhG
QhZaTNFzG3WoyK/CxJe/3BYbK1VMMtuAF/qP8NxSQHxtijvDbpriB/tA8suKUYLSHwbHBAXnAmnT
U863MmafZ6yRKprJykM8jzXECFhqQyWh9HsyFTdep+StgV/1oQ7j+MYjnOs2ji1fX2AdcZ6EtksI
l7Y1PbRlK8HhDimA+2BAx7hOQR59Z8MX1KvazUS6CU0yNaF1JKQhQS0jxImtSXcf6Vx8yxqTsJ9o
1hkQdeX5N3kHXV06ihRNFZsbVTfyT9p5xg8l6Gmas45dAK4grNcWH81wBZe13ImETdIO54915qbt
2G9j0o0w+YtE7Hx6080DZucp3bg9aWUPzA/Q4lMfhZijXFaiFfit4NtIHHl+UadpmV/mjjMMsHWU
xoJEqgE6ldzMgb/FeZqdZ4AhrlUJE3Bd+41y1wabCDxvqAvaa1c1Iba1BovBtsEoaG/IVi/7PXYl
Fex9HPn1BZ7CTFAHTHHpGKBG070cWgfRE2BzMJlqeobSlj5WiVj4ffQTctxA8K+A7pfts1nZGXug
2R1w3VoZwXRNL6Nsiw0i0xs1SGjpWQq+LJSV+cUt/OjJraZCXAgfN2g1+dZMlHBdkEogUYH3DJU7
QpniFtVpQG6PZY/pRTAoTIqUyWhTTUgJVig2VLkZ5yHpVwPIH7XtvI5UAt9pJIoZ0o3Oyixgi2bL
iXGtXcPHaWNaxdbPMYlfwWckQZLNlGK/EhsyWo9jJx+swsc6VLEv/oVrLfJ380R8zhqzoSjPhHLR
MZf4OP4Mfhpyb+xOrvNSmzduKGAt+ouQAUBYIF75XE5fmExQgmwk4veVPZKf0tfFHRTmODyvRdh+
M2tZ3qLNzsJtYY7NvhoHrHC+KOhPdrWFCz9iN79tVUQXnX5Ad8VaAozdrU1dXLWzMiAfmyHW8bqf
6jPfq/AjOyO7gJWpXTHv8m4JiW69IhOYOoLQZYapjCUpiyy1IW+X3X8dlgBGqcItTA+Vs+w7Yzx/
QSvf3Lgo16ELzxrAbS+7rLjPwOgDrIUBOGwia8ApHlpNAdA7th195tqaP/8/orkFd6dQ81Quuym8
T3i2IyxqzZqOSydOVDg/aPVR0gDxsDgKkLX4R+Ua6E5SD2LkG6DdGhVy/0vF8JOJZkAoFVghzyFw
KTiP5k8c5e1FbA4dnP0p/O3BpP73qg5RdOCLaTouktClufVXCUSj7Crboo1oaop4XxtZ99vPynCd
gAaPT5zv39eSOUUH1iIiQxeF2+PwWq4dsp0mpW+NnKQCBS+7DVET3Z9yoVHS9hYnzu0fyNZcDz8F
eBnzTaJ79KTtBg1D7VBGcjzaxJz0yoUfPC+2o3z6FcbF+OSRVbMTJH49Z0ZQ3zbg6bbKFQOW9jkt
2GTIGhcTNNt9Nvs0tz+vLHxUaPHQsVPORY5iHYtykGialdfVyJUj7nIaYg6kckrrNdGJxl1fo7lQ
ZaVPjMD3DUsUo5CwXHJ76UrJo0qeH/F1ZEZxVbtSl0Qww1HI+lRu0kriCPY9auyBDeisqabsRM3t
/bUZ/ItO1TddW9K+OBwDIpJhFpRcmyRNfVFlAHS7gSicTpQ/2AaHd9OCPOgAYp6oM79/1P6i9bHp
kNHUpi94eOEpMaRdjS4bGWNUF5x3CkxlYbOdKXqC49D5V5rh6Ykn/X7EI31FgUNrFmGqJY8KWrBS
ZT7PbxrglJRGfH0vembzU5EuccX/yPefj6cPRjwLC2xx2tEoJaiyHP5Kw0zgX9RIITujqkgGJL0m
csJ8PU/sMfmmeaFFMpPDlzLg/O1wIGk40yDljB+k2ZS7GZHuhTUptEkODCBIFA674s9v8oOHwmeQ
FRDxCVX/Y03fmA5BHcPkYRNSeytwmS0QG8I84MQ31q/Pr7W81cPCHfJrZxnoSF0QCS+F5r+Wt9Ew
sc+XS8jPUGG6rPzWOEsdQ3pb4IwuwcrSiV7UDOaW4pEps5UZBGVwoj7/3mhD+Qb/Bw1MC909TpvD
u0BbB4l5kZQIjL3FRSVmL1i3ceI8FlY7PhgNKSFTCI9oU/LZcTbaFmys8FYEvwwDYOKJF/BBnTUw
F7mTGdhgJBFXHt5PYkMCf7MsDGkrtk0+O1iA2GDUcxbcE6ZLURukOMmbTbBKm1kDErCbXaPC4awF
qPltoP63VXUXbj5/W+9HxnJftJwQQeFoOdZYt2KSNmyECL0NtIppRtLgw4yATRMYZ/ncnNIbvl+M
kLTSZ8AxgryVZurhc+iNwWwYiPTKS8CQGtHkKun7DkworCnAVprddZpRXrTdQIwn3sLylx8OTX4h
CxFdFZZEGm2HF/eAVth1qJG2jrrdt01NeBNHtBNj74NHyshjEmCKwSr5TllHOMlsLVLD2JmdpwwJ
9V0rSObsyrk7D3JPn3LgvO9T8EWhAcZEQaFMC+fwZ2XUJQzD5ZOmmhamTWEGILLgFzk9IrPPh8sH
l/LpseHwXDxspn20pA+FAF/k4LxBWEuwLLE92wm1zGqGFHlqYX2/kHAFBgv7W3rS/LDDnxX5eM0G
omnX0xQXl54q6xeMPGSwzG4ZXMdgGoAEG2N3VUjDJNVS/BGwOTeIKs113VMwVj5hfVBIQGyAdtlS
ogl3nnKIyaJEO17k6F5P3POHj0fYPopfhKa0Vw9veZAT2s+I2USxKv1Nx2gAJA/GJTHn+fzzN/F+
RaEZzbuWaAqZwuwkj66FPy4j/BqgGAtWcduqDKBaT/rlrzRuiZEPSLP/Vnqojy7SyYnoIokkHn40
Is56Qu/ahrCjAhXYxqZlIe7rWMIP/fwe3wQRBxMOmQQUQMn5Hb8I6tvDe7QJ9sMQTioPdApPv0TJ
FJF4iH0Dwgjl6okw8kHne88q43HfT0LqZwREhAwPGTiiyXdNOGMQ5GhVsMTvGohcuPyIp4UNk1eI
x+n8GDdR3ot2NxARO64aJ0zESmBIqleTCsvxonDt9loVCRCdPo/g7UdmPBHtEpr0HIxs0uB2hBIn
JsrbZ+7op2MOWnrePAHHP15rILdwXK1Cdl1s6/aj0QCpy80g+07twa7IZFZFuqVg6Gck8JF2sOOb
OlYbVIH6GmPPpK+apDIGECSe/9gpP7W/5/QXHm0grq++n1ItTKVDQLzX8+pX7L7U97SoiOwwBweA
YTolxEyTdxE/fv5S3y2iFCw5UkjmJP/4x9vJhhDtjP0mIR1gWehAEaFcw+s+oYV8v61CM8D5yHbZ
NrOLXHzmf28jeFJBYoU9QlAV1ldpoeS070rdxZu8cEC1z8QiP+s2LKltJ2Vx1oLaegtLqcC809Ek
ZNyVcDemHic2lQ6gzEMwpfMJJdP7p4HpDYEsfUohXZCOh7fpUdu2Jtp4azo30z5SHe0tDnjbf33m
THSWwQBX1zKTjj5c1ERIFSyWIlLsRxTBEQyshxmK5YlRuzzUw0GLKsTHGc0K5i8HlsNfY/DfBVAO
kLN1HW/cxIPAQ6WE5Ia+rPYpFOjLobVsRMiT010QZJe5u89/6bv9ATYBnieWbMRPYJqPDiujWQ52
M3MHDhD5XeeYJCDjNCMSdUEyFnZPCIhhyb2gL3j3+aXffbe5tEQGxTkJRSw9+MMfP9FqV9D16aeO
DWmsOE+uk6YKH1h0rHsyiosTx6MPhs5yCvUX+xSIg+DoYYfMcuS0FFv6OjPPp9z5pfHYn3ijb0q6
w1e6mLY5CS3ezGVHfvirQk7CPbzGhctYuC9Z0OIuj+VS2W/ZNcRboPFRtumMGLcNjd9y2M5YR3WN
EmyktoQAo7KH2yrp1CsU7JzkMRqIl75yKnVGZyF/QU0CFN0giJnE3Y6qekdUxAP6NXGT+37v78SY
+HDS58omrYo7/T7VljS2KssGZzMzpzwmjzGGOJ26gmqb64PKBAcHYwHsokmPvzSMxwQNYPg7yO1m
IH4m86JdMU623NKHDXHxohLOyQJDFLDpnaKfyf0hy3wjsygiGHKIp36F9MojtApf9aata3HPmWSs
nirKP/pyEtmMynwa+maL7HrimAIgFJZRvSSBZEPUfZ2RY1mbOKrdaZPGMQbTxKNuv++zmVTTbLar
WwOEc78ZdEenqmOy3EcIrewVtu36VWJ/Cc/g4rTTt5pW87nr1+RNcwyc2/+sFv8EVL5OXtuqq/70
/7X8sVdIcGh34v5//tf/Yu88tuNW1iz9KrV6jrPgzaQHmUBaJj1FM4lFShQC3gXs09eH1L3ddW93
uXkNdSQdphImfrP3/v7hV3f1d/mk2u9vdfms//lP/sNf7P739bfJVgg/1ec//CK6JpU89N/t/Pjd
Aa68/pC//cn/6m/+Leb4P4tMpuD6DyKTq65MPv/ls/z1L4fvdvnG5JuUDLC+/2+CMn//T4KyEfzF
SMxALWZ42HSwZvyf8BPnL4+70ELsR/lOW8Tf+Xv4ifMXR5JjMlywGeBRB//b8BPSjk2PgxHNO5Wf
/98JP0Ff9P+8iWlw+B8S5ewgdXf+6eUwUe1iSbeZxJLwi/5jshE6CmggFAcLaxNScgma51zLKIdj
Dzou0153C38ZDYqa1JjuUp36gNSGfvyM1Wi8dNIb2G7MSwmVvmjJBJiW0YPXPKD4jSZfTYg4zbzx
UWXDdQxZXwZTCH8ZkM/kEjB7SzlWijDoZv03wJ2RzPDBFXjnhjyXGzfT8h8aqXlY+lwzXralkwK+
EkRPnzxTkSKVcG79CDQ7eW1jmd20QR/AD8l952kcJf2ScMgERGc5FYCq6x7gqOOx965i0zgYycBq
BlsBEIPZH9uLCgpAciwG27M/wCLbDLRWUez17Tmx8+BJLwJU57MAruwibUNS5Q+3Yy/Ae8IxayDi
YjukBx+YTbs9bBuV6WbEp8/eBCHvZ5bkjG8ad+4oMLJ1isUyJ6mgSxjkK2tW2jzCFle/2f8UggUM
33vYZBqwp6BIgiS0xrz1o2boAuuw2J0ubrI2SwbsELqIjEYnPk+4rcTsVAfJx4g+d9iMygvuLJk5
sNnU6ICrG/L4orFP+tDagoyY3iuHn1Wme7yL62UGN54RducEODEEkf6HGP9MsLF8hHPbIRfYWoBN
tWyfywn6jZ5lt4VfqNuOmBsmI/4w5VtyN7jL2KKOOM7Qu9+4WQ2Eou0Fm94yMX+YiKiOGbv2lTCX
t4cCl1O75cvv0VNkVOcbo7CTF/B6hHzxXNQviODjr1K6CBV6UXn+hvn/8lr4rYFSCFOTFnkzQQD8
aF1n0gvJm30f0op7ljUFW9nac03yoVE+7bDYmuKMvRhhCHmKiER84RpnOAZIR+qrjIQNGJKSNXX4
CWQaH63xenNjzUF6zK9ClHpuyL9d1SkYVbKvZFWsTFfxSrHqWJarpIVxkXhSf4QuZdcZ8GBXAUx7
FcMYqy5mHJy5xBG0ymV8hDOs45b72eMikrGIrqaLV+bkcpXb2FfpzeJ38olizVo2mA/9n7Sz2qvP
4W2xkR60Tz7S/FB6JjMe5yru0a5Cn37V/NRX+Y81UrMSvyug2FZXidAUu8YPpwE5wKnUqWdz5ODe
aldpEdtiZEat6fb6trnKj/KrFInAGWRJMyX9LyDfiJWCVbeUZUH5mkw5q6hV1UTyN+bitC742uaM
XOFxfAOIOL7lupk9WqNE0DGgspyo/VbRVDVkCKjMVUslBsMCf+oZnc3edooLJJ0z1Esr99tgm5Zs
AbjZ8vEhSKhyN8zjLNQt7obOCPTwqueSV2kX1Rdd+3yVfNEjxs+000QsKt22T+qqEfNXuRhoa/vd
uGrIkP0xvif6Em1Zu8rMKNhQnI0ylnlUxRn5yFdNmqhHC1OdKFFtsAxEtxasErY8IZ5S5xXGVYGt
wlp4Vbshl0H5luPv6KL2qojjaUUdF3j19L2skrkFQg8bxquSTpOlC+R71deNV61dusruOCVQ4DnE
8c5bUiTqs4ZkskWtsur1zKt2T0NL8Io3BpVEgORuTbvrqwUB0ar6S4lac0AIWqgBtSnVPOJydFXc
FqtskLlTyte4iglFQMjytl0lhqbXIDa86g7tqwaRnBDOguWqTeyvOsXkqln0rvpF76pllFddY3nV
OPpXvWOwSh/7qwqyuyoik6s6Uq5CSbJq0ExKGgf7UK5SSi3PWhBiV4WlhofwlhurCLbuVYPZ/NFj
XrWZxirTJCALxWbzR735R8l5VXUSDo5kk1mwHWw9jYiHyDM95Z9BqMR1OP6pFtfCMcAd122Maz2Z
XWtLrafM1N1seayutWdwrUNJD5i++rU4ZdxDnVqhijiLa/VaroWsksl4N/ypbplUI3AK7uS19oV6
stbB15pYIPv4T0yV/5/uBh0x2medFgvL4z81tTboSd7jAGQClXb32NjkkVMbWZOn4shMSyckXLc8
zymB09dK6H9qwv+1fon/QU34nX+2ffcPRSB/4U8RaJl/cZQw9yYFyyICbm35/iTgmdZfBnpdugb6
M8+yLa7k30EaLr9lMuDljlvnyOtk528JeDA2TEb767zCYue6huP9vRa+/9OTUUb/u2Fh5p8hx79p
3hDI0ezzU6g4HZ7qf64C8TRgDBGmAxXZzIi+BeO2M6YGVFO/cNp3tb8hqHZPlrYRtr3mHxk/3g1j
k1hQUJf8zOmFQ9guP5pVr2ME6ySuQhmWzho0AI5gUlvacI26QT6rP5RxPx8KTqgnEA9elI9ISeXQ
nggmo8BMNUQHOkfwREWCwKPXQofg2xNMv71bLNOL8JlXyQUkp3A7ZmsrvGlM3FCJdNoGOdR5YuHr
Hs9/TVimZ4BK9pziYSKG90Dg2ntto7IRqQyHvstCEXd3Zb4QtD7aYSskUWMmALyG83ejj76MdE/h
nq/rvWvViLPnETL3QGVXYz3aVVwhDAzxeC6S+dco2TBVCCzjfAq2RT5eiDvo7jmPG1I/UXHgTKlO
SHOsoyV7a1diXDm4QVGduUdoF9EbUlrn2iETHVwMwH/bUpc9jLDeQo7jSbnzSbZHnyHQILbWom0J
SHfJtm3SH4ZPKqe+ILLMm8o9J1otwILiZkemTXKqdaXOLze2k/S/Ve8fVJAsj2U8nGyXmDRcAWBK
fOOGrZCznSrzhiiH+ZQWIqOdbhsZxaOnIk7j7wb8Zw7HD0B7X9XThrNhemky+1eQJS2ZyF21C9rW
PS21qA9iCT4dbUGHCVvQsjNzN0AsBgyZkf9NFmukTc6asDouG8ghVqSM9n6yhuyiAfNgWkWKOYQ8
RHZ5cJybCjJEl3pbYAsBsOr+aBE/z3QeMfZQJSM2MUK24iqvKWyTc9IaH4FstKheY8Jsjk5jWQuD
sQgR82rPJA+oeyrZ9sPQ82W7+vsOcmwggzfIRCnNJIIdf9jryv1MDTu0EVDOhnYT50Zo502YZYjI
J66jU3c3FAPbxnBvZOWQYFK8ugAyuNm4FhgJ7eWQtsYLLqF0Y2PtagqcHqSIU6fahwET7l1RQlcz
WmM5CKtoIt0BOEkWDWD2CtkpjwVGYR5Pu/uhphylaeBV+ilPxuacIKV8GaiSWaOBlurnfaZsBJW1
AElJyKu3GCCYYWmlvbkfIENIJD3gzUgrp8/174iztn6mmirpNkzkrgwXI1vv652tj4AXZTMrHKea
ujH0yTp1ToPbNWgbL6rA+aIXggKrRqoPPJ0bu0yNk01Y7KazhuSSCst9yBEY00hK99eYzbdBgVc4
hZCQMJ0mnNIIa98cQsReemgKWqvcXYoXu4IRWcCDelNkHt0XNVIN5k7zaczqBE8P1LjR6lflBhPr
Td8POu2pmu65uW+8zuyfFuqIjVtpVRcBinljHMOQmoAZlfan3Ed9ZlSz2NusTpgH+auEss+dUy+M
Cgc+oNJ8HPeSgG7CCNBzyyEFiOd9ekjEz8PQkFKeZBRYYEIubdsr7inPD6AJw/vojRY2rbtoD7gp
CYIZUt5ExH5v5TiJCH3/iyvn96WT9Iqmvw+yQhzjwYuy0gck6gePbmUM0EE9bQuBD08xU9ndzGpm
X6bQbpJOg/vui+DUAPClp4wN57aqhfZoSl4XMnXEPcL2Ww88GBel2vqJq91Czf5dk8hc1HECqiL7
cIhFuyyEjM68Py66NzqHDmoxP3dwbjQADdZWK7hz6cQRFg59fzcULvWiU6qDnJjqDQ0oTVbaYRCg
z5K+k78Y3uCj+fNBBggiLQmZBypANRs1rVXvLSSuN4vpeHud84btWmZn0VCoHiG67cUbmduRnVrk
YQ9oxZJNWVUMAQkngjDRfXa0z+ZYRJk07oqgeJ/n/iiX5TnjnIjbVVatR+Srb41giOze4whDeRy4
JP/PW9il/nZw0eS63RfO1A2UYz52ciPAofU288PJv4+D5OQ4kOMHjL9AZXDgNNB+GA6itYtDQIC0
xYOzsVT/XiTanRpeR1s+oWTcAlZ+sPtW/QQagiLR1xzE6KyFgvw+9ghmGWEUaGRv8nJCK01zlJK2
Y3wNqX+ZiQqHZquACoG2lg+etPS7gN7ihrq1g3ALTGNrmb0K54k0jmCq8iOK3uC5jv1fVTEVIQOP
F1FP495Bb8iHHakrSwzb+9lphvOAGnSTDiPTF13+5g7zDwFySDN0GiLi1oVeROJ2uhHKngl7UpP2
CrAOtmbWijsyhGywS3zybkKXS992nkt1MZFnWxujQ+Obqyy5mM2cZzRHTrGXM3gED/n6Y1358afm
ZsYP14f+uGlST+3ttkhgU5Ayf5ksIzsFeL8vC4bON5Vah0nN1pf0WJvHXep+odyTjDQRK1jBSM1g
TbB5O2U6Bw28H5NQfSTLptXmQ1PmzfNYkh07e3p91yHYR/xP+DePIQ00ks6Ge279b8yLvqt2RBEP
arDtA0TqypfufZY6b0hjyaZ2Hba4/nCSuOjeq76zwyqeVsaM5OHM2/6hxUQese4KM6UtP5cFySdv
phaWp+yLG3hCDFl49e8qy3+qxCxhbasvjIjI00rZwWbNEMOTH3iM/brZeVXQRmjZi69hkMGFG+uj
YnCz4RKhnAWyph+bJEd13Tr+oyx6hMAEEmznbnEPIHpvcfOR5WuqI7aC99IpDvmkWh6IHs9RS2eH
eFd/xmWkH9kS5ocelOSudKbqtSgqZ5tzOHPRZXPRxsFK6FMXQaMw+jcTXVKk1RxpNbqaHUoNRX8s
46gu1XITM9bbjwsGmd6t79KgLGDExqyK+n50NzbB4HgdHEizwDQUWNJXNrdg2ujgMHnE3vyZDKJ6
J7oDulHtTyeh6OxCv2Pi0bEeDlML9nsfOHlEAMRDpjy5a7si2/dOJyPKruVo5mWy742x+FEYJjpU
xek1jIUfJUMrwq6pi33Q5mGinyjx2ksXY06DZ9OHo+1cNIU0At/uC5PXENHKU1MVHwC/nnI8H4nu
7ZQa7vOOWaV0xT1q6uTIRWQsZdsyNIxCj6Q+Py9L5rz29M3FnMz7IK/Snz54obBw+vLUlXK4rzr/
zp2RiKWZQ7JLkaivdBHj7dKxhtiOjDZxo/hkwMj4XrVD9uqhZX6x0E/fuTW+ICRv0yqBVyTDx9Vz
zrd4E8SmChOHeVY1sNLthxk0mjmCSnCCgfJSaqEaxPQrE75+xl27sxbb2CiJWScVxc/YmjaIvVcj
U71Dh3rbBmYYkBPsuuPWTFziTbhJnbp+9KblaGfzWwWZ3u0tSTVgI232V/noyUz9t2SaXkdUrq2j
3zIXobib4r3uEmxDrg0OhnlF4JKKNrPCOBRC/khdJ5pRzG+Gpn8Y+4W6rehOThKcjFknm2sU4Qhs
cr8s/aNfu9A08103alFT/tR7Fh1SP2eI+TZ8mPaj0PyPvhJHmddceb96Gfzitz+bO1CuaP54WtH9
3Fp1Cq2k0y7Eae8tX50Ioo5khVi5rJ5SVnCM7l2IMQZ+BvMxJqf4exhzN0QMPp2avndu6gwu3CLd
9Mzqqrrtxhnht2+HYCtqgEo4kbTYo0jyZHfB2ppspO7eebH+TgyJtkVdTmi9jWmz4l3HR0ryQxXb
r5i6mg0acm5DgMocyNUpM6o94G2yv535PidXlpHZ0auTqNRL2Kqyi8MsnfMLAwvrMNSJcY81LD2U
Xg0EeZHQ6cZbDeq8FQfGuzEO1Ydy7Nt4wtySjhN2FThv3EfluM8NK34sYMV/ok7Kd0uWBlGq99+W
1JqIAS46Shn3q/mZNDvhjXcw3eYIwycGhMWx7gAe3Fp+/zDhsN9UdWp8egm6Agoo+Z0mibd69dIv
REi3U0luaePx6AzDK0vI8iUw6t0IlM0t5R4xBlRQPhTBGqQ6EOHsZfV0C6Dql1sadWRZrbotF05S
S4fvzPQWSoHjfkujot7Ce7XVa2eHysO7zISdwvuoG+fsmMI6JWX1LXqQOss8m5fAil86k3m9sCso
UN1XmsLGLvqc3G/2WXvMAhdTpfFnkCJf3KBmSpdtBa55K9BcRDkzxk+GTh2EVYLUBn+JMisZI0pP
k7zVXN5NnbcbvYLVAsdecZhb+4Ab9+J6y/g0z+2D68Nrxq7zUDnyiZnhm5erC8OrCZhs8oXVFQ98
nESjFhy0tDpxvEk8gH1yajmBL/5AvcDrKDlLixmS3+Gr1Qvd3UxpfiM6KjdikJY9AgFef6lvvQrS
pkKyrtzPsrHUO5L60FJYDi2NiILAo4NXUYV9V9bOj6JQ5pY26GCjr89ZCJR9GyAFzMx97vBQj4E9
4GUC0jXGL6jsNUwa84OZJ18kjOPkLPxs7w71JxZjjDLOt+9knwoHw7aeLO+ZpDl95ziU0V3Nq0gE
1gYPEgdbUqw5H5gmmyy/13hPCqF7G1NZB0P7HArS4jSwNHhJD4mJL6TQ7rEP559qGhjnmml+9O2R
albj+YtjB0bLAnA6GR3r2fG4gQ2n9Xeupc5tB26Wzb7aNrWhb1mE/eyJobC8pjiThJDe2ktOkjch
T8yPe/88mu1TkNHWQP3Dxu3VHz6Wx4M/+O6BOXZOqxMA3E4N3q3Bcm9pxQtwDi8a7JolEKxp/j0n
K2l+MA9kXqoN7YHpBqPwhKbuvECfi5DyBSWESrvZAimhe4ZV4YN0LyiWC/sFZUb+glW3o/wytaPq
8u7VJrr9RvPAPrUdEzuFb+wBHyopoUxgRWQP0iCFKadDzQ3wRyWxNvdJDbq4MRCqYZTAueeUw03F
Mf8dzEUKpopBsKsn803huC+NV9YHy8yLL1EZ7TOYcKSjS1J+t4XlnpD5lNiF7CycTVFsCwtQcgBk
O7RMS/DOsbJd5ZbZWwMv+L22iv6T9SXDzcT5Ts2enY6fs8GpvGbH+HWV4TI2kYW/xsDoK7mq6PcY
cKAejbI+6f5c7URuZRHUn+Urk7W2bzSCjhy4bWIjcq1+5NIA9c6DGh8g4AZ9dqdh2/dE66Hq8J7g
YaJZAm76MKaV9agsL2nDVpuKg2ImDwl9QpOgzS0JFE5/bw1NfU837t9UpT5uAJd450nDt8h2It9m
ft/juZ7w5kw4p3qcnaEm6zgqFxhxuecmRz/R9OfBN5KLyE0RFnjvLqmZhHMB/dMXaXdKRexLfmQx
vDUDl0FNwXxEcaIfZ915SvJmn/TcLfGghh0cl5pnZ+TVWk42PIjSvDNbjwN7GCcblBM8NDw1ira5
WcYv22tqzFPE4pQGcDOvNdLHXi5vll5c4rFvbvW89iOrIkyniVeATKWMX41oxbgxUo5/TCxFu8EV
UtLjT13+NOXTV42+YQufLX7KOws20owGlRRa8W5o2Ag3mmCGYNJbrz19s6+lVkQFVgZmhB0jmEmM
3u1sQ28xs/jdTPCyw14fTDADySVgAg1SU7OgowJ4ehd93h1iVw28oWq+Nzt5t4tabRKhfwlnrtAS
5s2ZepM8Sxt8p6rzJ6iF79rY3kAwNxgcDUVIsmG3id35RJTjEurYryhFB8Omp4qX01z43gGflI79
S2OBhKtyNbhr9nRsMGgHmxFE2YYU2SQ0gEIS4sXkQg26f3CrHt1Jb8hDycKQb8xYzi0391kw2b/L
Yhv+G36jVz/X71D5EqDZ1YIXc7Ow4vY7nZFkXCYRmllsomQH3Iz6MnAXLvOt42UOPV0pH6qqKU76
YgmCR6AES4BByOzIZuWBUN9MaUS4GNNysnFSH0SvtUTljmc3tbQ9Emfjbi7In6UMbQBkWVY2bapp
Es91Wf0mJgzbZE+dsE3HDNh5IJ19u5gIvOeYSCyS7ajVOu3YGjS+1+n0xu0svFFaXG6nTtQR+Zw0
klPHJLRK9rgcMJ4myh9vMIzvROsKNpfg9Sz+zbpHvZ3l9rYJLEjxWj095YaIb7pJmLteE/FxMfNx
V9OHvLtpF+XKAiFQyvbMepIyynbuMfzcZtLLn2uno1+qE8Yn9egfXSen8GSfdhFuY51NW3B8Tp1+
UmqeLkmezOh4KCRpQs29iZQmTM2Y4ScAcgS5at5ANt85wuMCF8Onbnq/xMxkTiZUuKDTCr15h02r
HerA5WmaCh0nnsFcokPEs0+HvtnmWQ7b0ZYfk+lA+XzG2RiKZXX9hqgaCP9D8Wc82FN1nAiz2VXZ
5G/KJgj26FYrKr2GnaRiLK3uGre86Et9NwZUwrMO/LlRlESMWiCvm7y36j5yi/4HtzS9o3QeChZI
2Dv0NxqzUzBShAOi5HUz7Cs2PL+ZYYRdoD2V+BmpW5v4l3C5EIgUdqUkhWJZSEYYeYW/Ipw9qcF+
1B1Cn0o7+y0llR8z9/IHlgAM/HrZhO5iYJCypi+jTMVOjNljKeIhanMxvrpInG+VyZYSFX/nbYYi
Dl1DvteMU8baftR85PR4ILT0rGt8kUEe/G7MasdsZAuky9zqvYuEW3ZnUiJb2vp6uHWVgQVe97Ds
tO128Z0bHyTwJkh7DXHz/DQvhormeH6zW0eGdBa/yXbaVbku9knt5Tf5bG6kNvr7kXH0IUnL5jwR
6BENtTzN3twT1F2MB7iQvFNIQj5ngffuuaP4ZTLlHMXyYjDbfo7dPFlPUMs4Q2/9ojVnMZ8yJ+gy
j7NkToxd4+Djo/4tUcokNkzPgN9GGCDrkEDXcr7pej1rGd6m9U/aYA0mm6eSOz1ZeOW0M8HhF0iv
1Y6Ukrnf5ESMMIjLeqOJ5nqQxZfrl1mHXoaN7KavesvEwhX7Lj988daBNDL0bTIky15YjkZXMApH
bJcmr3+5OF1uqzTWshM+VRbLwJv9d2OwOmiGDDR/TkEb+GGDYP1LpeV0gtCAfVwzoJdPvUlPn5Xq
x+zMUMyW6UPFKWGxevCqs21eKXupPPkkdzosjamTgOPpHbM2luU3CAuDp9LD825Plr6HlK3zrKrg
ljTd4gnihTwviFQU8FCHkFMp9HAQQ4/QwGZ7U5Ikv+vJz7sna0LDyhnLs16rdF+7qXvEcBM6MgXP
rSX2Q7+AOfLsj1o6OROV5QRhDM6x5e1n75eyeZQmoM9Kn7/7JC1ee0bKd15ni42mUYzj0PV2SPXL
jYstdA+rgrXPAkiYBAiGarL2twgRYad148cYOA/KGNLjUgNHxdoTPwYaGyg2XBtH4zWklUv2IkRK
MVKjOhRsyUwqMN6uYwrYsosyDyx0ZuenIaPTM2Jj0zcpMe6GNUeGyNP9ZLLnyAsm3KkSfugg8TEa
4gwy+UAaSfBzGLrps5s1JETL6hZKsTRvoF3Aai155MxRkZowlKJ/KPr5nowiXhvWWqxk7u2s2jGy
8QKg8qnykVrO3FvJIo9dnL7Q37xwk5rb1sjJKNLfpSkisleee385wl56QB5v/WboReqA5hh6qDc8
QbLM8qgnmUGinGqf/XnyjijSf8UjSa754DPuHi2CUe2Ef5XQYb169W06Od/2wmncaL11h3BgY7sJ
HONaZwAt8AoXG4zJ2953lg+m7gDNJ5DDwsp6AnsEdCITXYPbS1Y2meEc+rYKsVMC5bYXd9snFaIo
dRQdpkIroGnmdU86zVAMUT1JG0S6l+61cUlI8K98914RNb8tRNHv3CGO35mCo62Z2mxnT577FpCk
yTtGhwYLQpFDvNDe9HYm58vkOJ83aCnKxwyrxRtrtzLESZXTIpegPpPfS40QKNd+GnXlRJZfJu9I
Xz4Yzff7uip/+dzdHOvkAhFN17jH3EzYnmRl1RxERR+tlibY0/o/4/LpmXZT+lRYwzj+cgCkYlsY
S5T7orykljOfmb7je9e79gnXq3lZryD5HXLrtJZNkEX+qOtkF/QNpq8Rb7w/5sIk0yuvyCipqEjE
clekdbmvu64LvcFNIvIfj52bQggrsp+D7b24U3nCdY0vNjvEpCVscpkx3cv9fNcU7Q+f7RCsbGFR
MqfNzgoEu9lGu/fsqsBYX9vFnTkVA612cnCKbt7EtjVvyCMaP7pR954MrBo/xjR1Abs2XmjSIDyW
RRZQjGT2OjpPIxvA8Q2rRvnYzGkLQTTxH8iA7W86VXlhNQQHtDfBrlwtHnmiE8pTLnX+3FEohuR1
BOGET+fo4/N6Umj1d9x3vSJxeJ62KCrnXQFHOOS9Z8EkdbNz7DYqpLD9yWlp7pt05HxvWWYSwsX4
A2fFXjXJE7Y692wVDnSQNrupJSE9Yy2pZ/PuR7ys0zciIjq3+UYFfTTyhbO+SOqXVvoXvCkWNE7q
F7D2Zq2FlSBRwDE/e+I/Ef74YQGX+9aM9epn6fQO4jsrJyEkxzLo0QuqWq+O3Izlre8mzhlbWUvk
Rruxi5iALM08xWRQzdm6w+o68q10dse0l6V9DnL0iAPoR4Y0r6opeVp1GGC2pS7VpNmnxiULr67m
UJtU+Uxb2G3t0XzWlAYy1anuS6OrIp/wGFI3OmcL0tfa9DPbKrnk3KuIfixLMNst+ogWqZQcMYIe
SZt+oqNLiGEslXhwKwA0tVbq+5aZb+Zqv7Q+JrCK/xubzVThyW+Ci1m2zcIc3bTZETcrLJk9rjuP
P1Tff6sRenFV0qN3OS1BVb358TRz7DOJNXOru5fLtJ1aeQrEGKlORANxP2HByHhbNeZzI4m3U4Ds
GjdIKOLH5SFeUveWQ7+KFpNgr1SvQ5mNN01nJERH8D4V7YoFLeIj+SUi9Fzuskyxj0CjyMlpdVAn
c3qz/iEY3OyUdNVNMjS3ceMmlwQ3EVvRIiPitGHqMY4Fi2DPfhlYlhyIvE3vREPkmNemjG61rGUq
Wlr+SU3MlAPaoymZ3wtWFjFP6JFvCIKybWw9v2Syq4NoMYuAnH9WfzZLmsPYCXtvyLT/RTQY7fQU
q0dy82pqVoSEUVpNTExNoSKnrDz4SNhHgJ56Hw4DwbPRDQysFdnJJcQLbhkG2xZkKqoPn3jrJ7+S
KdtrIh1sVWHojcvy7Ms+vW0Sg0QxNP3bRSMiqZhLY6M3zH4VkbKHujDukdC2537mvJJrgHeQ5LBj
yRv3Q6+01ZdjZPYBaPL7uL7qMpETc+QRGTK67BuL0iyONkLEyDNMgn+89mQspbYnlT8iTOO9q9XC
p0KOibo2UpnooybhLZvNmnUZl5z3vzzEsv3VmR7fyLxVU7NPVf5IBBJyRjx+9Vaa87PV8IgnrHsN
tw5F/WZwgeA4UX3mF8fPzW1tvOU182S/edIcpijJzP1JhMrGYfpLlBmT93Q3mkxXGwT6xJS5A4lE
kz/uqmEgviYYX3lcT6OunjBiNZu5No/EdzFQGyJ9HsJiKDFQVbQKWVSbaj+N+vr4swwmdK9U2bzL
CotJAudYV/OWXoDuNoV5JK4DVI/x5aXG1uRJwbQzbvGbbYj82hCXHTUGA9OFTy5Vs1/GhLZy2Ja+
daQdYLygnQit8dg/F8z2WRCKfG9QaB6J1zPuzKJX3DNFlbxUoEs2PdD1KM8rfcug9J4gDn+fZfl0
K5WIzLHuD6nDdoixEt+hrr8so7aX1VTeAyFXW6P3eV3Zvrwz+6YK6wCcNtqbOTRVrx9cwSyKiLvm
Yozmh+clCEMqIzvybNjZTRIXzT08enurklQcVUMkMY6raqt33dfkOtqeV+Pdgng41FiKcm7bL8pn
cYLvIX/jtEAkUFYIxFMRELiXvWNkIDmtQbMJLXoJvU7/9kt7vks82LLJRAoxqVpzaBOgwMjac18X
kDO7MWevxywdSsDerepNm3q04Na7RYtSVeU+MNuNSX9BVPdJs8Y67BuPvfpskgKSTpFTGQfhNaHt
AiEmvukXfUvUNtXeQztM4H13MkjLiXyyjokl6xHBdyI1GVUK4G3Mxd6C2ThaiclmeiTGAc3x4tdk
gw60jm12XyXrezH9nptgJwkbGgdynFvcVNtFty7eWDKDoiDqkAijQnH2ZmOCENaS4QI+YueQYxxU
5iPGGOOBRFROgMF/xO/5phEigFGFqSz6xK1jsK5JHUrWNgnuuRLaXU2j8G4ZHY02sV7+fo2IRxLf
JeYtwkk+BQMsQu5CD8VX/duirWOFWEz+YRj0bqvNs43amxAMRzL5n4KkWhfAL2zCz13MEt80ONZS
a+4jOADxDVlqT6TPFedeOPDCXZ9eqUcInopEo4ohLNnKzzEdfpWKrZ669+6U3HlJ87hoyY9aG/ZT
F+8xJREn5z2aSWFtFoZ+ZPh1CfExwVNsNqyr8BlERhoUbNgkoG27Qeekc702kyP1357h4x03QFG9
GpUsIt2QVrDFDJW+QGnu0/0gZZzuWET3/8rcmSzHjWRZ+1Xa/r2nOUYHFt2LmIMRZHAWpQ1MpCjM
k2PG0/8fVN1tKWaWZLlrq11VZSKIwf36ved8x0cAT9d7ri0yoyUKsVDdLdmFwdTs8opEpcRg1yN7
PdwOiTOXW0pQ3D2RI2lCq7qMUDibfrT3er7IDdTP2X30oYduCDSJjroP5dMYjyQtcs53/A0X53N2
SkTSDuBsRGMu0drtXN4Byw6vqCSRnvnW0sOSrEs98djvkQqQ6wXeatLzpmwz88ihNNv0tQ2aaGls
GmgMQNdQEAm7v3EalWHzNC6q1CyiFZ9qIeSm9IMlbH5ZYi3y6m0zPMIM1tcRasctafITfaTkE9o4
/JRu+wn5GEcCnKrHUufhHZG1rEpMHRJVbBF3vcum3syDiV9JeNPWamqa/LNlrVy/B/bjJmJtNpUk
xsQhjD66lSxDeFDuEl44gC76qsrKGzmaF5WWT0v/E+SJUR5B7vpra1jYxhbTAR/u3go2ov80jaMG
miFudGqyKLi0GDomeQzQ9T0yM8aZ83ak3U7gQ7izw/nipeD+3WU0/AMtalj3hpi2tEUVWpvsMS2Q
K0infChFMDMlVv5WCSwdplXT4uLIrtnDaZjlNXbiCtzvXkR+R7wdL8smKqfXHBH2plKTv64dSCpE
7NEBaOtzr6hXi3pOwZ2hQRzUVN5TT7oY5GTH7lOIs5HzdWfmj0+qD3eVXZu7soD0i6P1oZg4vbWS
TjMpt1sVSIwpUf/DJwd8TITMwHtU0WWHDyYz0PUrC9NnNlvmborHK+qS+lRVpdjrtGwxSeaK9NYs
/xx2kblWc+Wdi5iKD9LBS+VaAyAOWa0JSCg3MhyQCc563jOt827ipn7vGSbgeAuHbT/G8a3oG3Pl
sD5vmb9vGz94y4uOmi4KNwWyLZCW/rDLwd0xSaUqo0ETnH05fGHw2hzQdLJ9Yj/ZEOnqb4pChlj0
XXrz8xDedvRjwQQaDhA15i0BcUg3iOmA2JrV+NhQtVxxrafYiskgjyZxSSePIHG6SMHtLGy9dRLW
B21quXNVnz5S6Y/ridbxCsqWfwvnQ9/VJXHwU0UpxOnDfg21HE5I8edrvxpxJ7ldFm99iFdH260o
jfwOGKjRdYz+8+TOgs10wqwwXFeoNK3ViL7FZXaOvc9zaw08aJru8iZtvw25U3F+TgLv0enNW8pI
PJwwRdKSgrFlSCpDZiMvU4SVYJsibMs22ZTJjWAozLiCGehG8Os3vSYVfrJ08b2szKj+UgUe8dIZ
ouDvZl87LGpIuVYRqRkGhwAbJW8UQU5trKakPqqaa91GPZkr06L6yHhJPUCNVnibmuV8V5kFbRns
bhRj5RhCmQnrqGpWhe+ipgV9QiETz4AjliUa7aqut5VVKTDQfBl4B94qZ2r3zhzB1s2R6EOqoWqz
o6Q5gFnZkAZ/axbZLlKcV+Ju9u86KF4bhK/yZGvmY1v8pr11TO3B8DlNogcR9PdwZ44nDKqPVeln
l4gkxd3Up+fB9qs7oze7XZJ1X8vavtiCE05iMyXOPbO+AlUnDmPAmBq/O7Ue6cT0H/g3A/D/3Jaz
cW208TEEx7MKPOOWUJvpAItmaxXqUni03lX/ElHTBn63hf62a9r+JHk6cVJ/Lf3wU4JrRUZRs6ET
cA5c/zh22Vaa9PWoDbdVMi7pxL1Idx27Y7NCdRVeEV4NLnd0Yg45kzjN5Ddukjay91RB3hY/nXUK
E4drouBdZkb9F7OZdlUpg3k1D2pnRMQsuIttxWcGeNWPoXNfRwxAV2UUGF8blXToGqqgf55xg1wP
RZB8bXFlbaKp9d2NtoJsqy3ZrVuK2wjJiA7ORla1LxRgd5ZXL0SVMfQOImz6fcrJZQUsIGFn65J3
N4/TLQ3u+9KyR47A0yUy5XsJq4cp31Em/Vkm5Y6X9KauQBcPGhWffRalfggK5xUnOVt0QUQUrTbL
BsgZiN2YiOrJNZkNr9Bw36QgVtdmnQJYBXuwT3JnW0Fe7UHZeXi9Om/MvK+ZVgwGrNYC5T0X1leN
5+3z2FLZRSGwWebLvc0hLztaQ+FsTbMYb8vCuHSD7oaNTwfy7A60nlcc7sPP0by8pVnpPuPdm1fp
WGRHOiYlNahFPcyeqIb2kkfSfMpJ4Ea/GCP2qbuIIGrfZrgAFM4SwvxMm/VeMgu6UtAb6Iv14lve
OQLlc1z6T1CGm01aTvmVWcEiHB2o4wHhhi9RbNL2YGb8joKivCaAOHmMkcsylhDiWJg196MyvvaO
+Vb5VL9eXCQXMyg+d1lnX3NcmT5J0wwOSKj13YT4Z9+gYnl1OSMcgUzWF0nwyC3qevOEnSg5N9zc
C6syswudZXSweZKpLoajStL0tQV6uc1RZvgjgGm7o8tnTbo7F+Yc3eBoy7dhrjcTidNbrQ3/ULa+
/JSM6jWJ+vbUD/SbCRbujiM3/CZxiEB1Rvsub8MUFnWdWV/Cohk3CjPRA98rNOm84GTpyiPq6DOw
6u9kjR/nNmxPk+wDVCV9Mh2yrtL91rHH96FAARZn2Otsc9qVQac3Tjd9E6pvt01clXd+VyHpT6FB
dLOR3al+orcoPWMXlBn5zkU9uQ8JsA1OwrjJM1k2G1Oln5BqOl9aOwUzWTXJpmm97ptigatB0pUN
R2k+L5r8NKma2aj2gOHNm2qgcDWs5LUMBYOEwfau3Kh5b7I4aA80oPJdKTr1wAkMZKsb9rsy4e7E
cfUl6RkxDiLms4HVs6ny6Yn8E+hytIfWsCOOpvDKG/pB9sni5IO0gG9/SubPKkKQyfDYB9piFg/K
SNkKyH2ZDs3gfok63z/ny5jDG4viKc9c0FEhpoG556EWKdITpULW77h/L10LU6iZ47ItaQLPhTR3
dPaQYnUTyhELnsamsMS8G+CLIqeNMnVoS4f2y2g1xRa1GEmafe8wUAd6D7RYfebswcS4dY+G1Z3a
2kRnVQV2d3ClE5yMtLb3qhXpMeYgS/fDCI5Tjp+0M7p+V/vJycFmc2OWuLm8iJhPjJJQPDxQAZK2
jpOm6cpNIu82mFsDmYkSe76ImRHUHDyaGSVH4fntlRchq6RcyA7z7CXrAW/2XlJwfUUDiBLSpNer
6KpvSsMAm4JeautooO9ZaHzqAxfOmOmj5gWsRs+4l+EXeiYURq6WDzAEbBiaob9uXLe5zxr/yrcs
YOPxeF2q6C2eqw4YZpGcGYb6ayMdrG2CWqJa0Q+p15bS7sGL+3lbIYtY92P65mTDcxVzDsaajUyu
7o4N/txDK+wOv7Vj7KDoP7qGNz2PkbigwKYhrfynLjaLVVLKzyQKsG1RG4DsXsTDtX90i+KmyOwH
3zca9EwkmrADNhh8O4zhvfMEBC3cF0Ugt8AQ7k226buhSZt9LmysxpFMDpZwS7mCdupuUtwvT2ZR
3aE2cNYJHURUs8sEFmT1SiaTvwqt9IYRwnaoM/ux/vFyFIWDBZQVPiaHYVtGVGqmSQfKT+g0rlrP
E+t5aoaN1BIsDMfXWLsbv7PUyjBke0TDGR+otVl23Nl7xolls5fVtPNKUR/qIfZIbkoLtIYxPhJY
VgdHJ845anknvRB7AYrbtuMsqa3iDf2MOsRYQMO84chUptdSxPKm64SxjsD/cF/MCWN44e58fI3r
0qGiQRbCsbwlzQraHi97nQLxxVbV9Zxx3YaI+MSobgezti6Nh9LeCqfFeYnB/hnZ+HDQfTWeKb00
EzXxNvfR0hsyrDUv9aVqamqdKcnpKy21FqTivT9bw9ltkulfwdv/yMb3S2jDT3iHfwuBWK73v0yI
/xtoBwW17N/b+LYMEWA7/NnGt/wD/7Lxmd4fJv5wdGGAPaVyjf9lOZjGHySx4sDhf/Yd07D/ZOMD
AOHBvfMhQHhAZRc06v/Y+NQf4Av/lcBFGgeQo39i4/sI6pKSMyAyRFZ4Igtt5X/As80mHUQdww4p
Omme1Ny8VOjN9sKYnXNL0upVbOTFyUe5sfcM/LWWnghVUSqrqXxmxV7LjnhVFAwK/3QL/9tw+B9F
l9NrKtrmP//fB+DN8sNIX1uwRahpSZ388MMUVopkyGzSfsaqPhVth+zebAZ+KA3stSMYp/36gh+I
N1yQ+aNauD4Lg099TA3Ht6RjsCrmBvNxt5ba01faEu3zr6/ywWQrLemYQOoc7JL4hMke+Jl4s1Q3
CAW0RyB4J89jMFu0xOuYCRw+qqfCNMOnsKvN2wpTxG+QPsaCJ/qzYRPMqvkDLQghZPlLYYf8mVoV
eFbdUxqEW2t20y8hGnsk57gdbdsB0K0zq9jT1h92vpsQFNh4Cx03wv6V29IFl9O4l9YqvM+/viEf
WVrcEXKMQGkhagGoRzrjz79KoYDyrSAMNsTLCHSfjjrURomUpxCEYVfYQu+TcbjENHJP1URRFE1o
q1y3l5+AM/ACGv4dOQhBxDlDoUv7zc9bHsjHm7bQQkGumJCfPibwerPyZnztAN9C31so34wAE1t/
HXHVH9SUGp/sXAC+d+NS7g0jaTmgOtE+GN3yVDUUlb/+PR8/C+6WY3isGXyrjgct9ee75c7uOEWN
jmgyeHyIxMfAwOZQsVWVFC+R40+XX1/w794ah4kJuz4h8y7vws9XxLmfJTEyvK1P0wKiOALmVVpS
nmjAaoDMEFOG8Bi+1zwCdqqmvZlA1W/J1ayuRBCJJzmM82+eCmvmx4fCq2wuzGJWBgBnP/+mscFQ
aGaMogPlqjvdwnnREkOgHQaQ0+O+WSud+7+59R8XCFzTEHmIPCQDy5YsmD9f1Owqq/ODOMGrG9AW
tjirzk5W/uZ+/81VIEqatJeow+EnLi/Anwi1hSu0H6cBBPq04Ya6hJSuwa3m979+rH+5g0DMWGFp
qC75oK6z/O9/vkwMgTRlpL5JXfwBpRnZx4IcDJq09Dn3cxejYRO5e/vrq/4A4/30NXFZ9jv+NJDs
FskzP18Wi6nv1DLGIJXPIjiIyBHfbWOMil051RHULEYDaJgWosUg9KS3QVFSTZJlYQ5kWwkUHYK9
kYa6r9uHVNRRtAdOr9YogBNn3TggR1banqp7rdAYrRTipPskccIzr5J1IbjauKsdq+GI3yoJ/GUK
mnM4E74Ays/BJ1LlMrimS1CO+47lYN/IxCxvuI24aXFbjVvCyKsdojtckBpNzo8xd0fpGBntc1SN
7o0U+VDs+sgsr3hPEkRGykfantoRIsk0TsthZXYqe2i8OKPsNeoQnszQVT06j94t7sa+oONHfJGH
DhCBItbSPsOX4SDaBoebPcM0jYM1slTRbwzwMogKZQv2zhKDehVUvgQo5YtSu6uPTUWrfYiD+jmz
cUDHOfDNza+f6d+9SSxHlsEiqQwWp58faYbvwSQpyMEUlaNTiLNgD9TAJRhpUXvPWX/DLKbY/vqi
ywf+l/cI679pW/y7POvDMjgEWJYtaGeb3NIu8/gcTWJBAwMBkPtP1xrWPnruXMngP4D/fv776Fqk
lE4+l+KrOBkTbV1iPNI1PUj7ivd82rnuP6WTA+9iwTUWYDdrPZjejzc1DPFjzaR5GKXfXqfTeAmQ
uDJkJJ9GKuoTwJq/4zj+zT11caNRCFIJGr71YVEtwWYKEln4Q+PY3vk88DXE6WJnIQI//Prx/WUX
A+RoWpQgC2TZphD6cE8TG79aVzqoX3Cjsmvpo2QWgEDQn6+NPB9/c72lyP74vpDASbuO61FXOx/e
l4w2b9mhEt7kbkuBk3v+d28estc4muPHLs3NFxsK/bCXJWZ6VCD1fC8DNTKXSR1LYYv3yr07pD1c
hETL2zo0QFDaBebPphBe+5tP6m+ehMfauDA1CPMFMfzz7cGqUIE3RLhEWI9/7ro4x4kS4ESpaGT9
+kn83aWoRz0f2COrsvXh7e6RDWIECtXGiGAJDp4geEcIb52xKv/mIfzdM4ChzhfLJJC1/0NFj2e8
YRTKHLyZneDczcjbmTbLCtF7TG+qzZITrJP+N1f9mz/QJ0KGkFJpM9WUH+5liWWbXsasmNGlBZ1U
G4cN3e1VF+Jv+/W9/OtbzQnCUjYpYugygYj//NiicVbZtIhjUOZg9kNwjiGm00R6MFIx0jb7TZ75
8tN/XgRxOS+QW4jebKcfcaRBZKW579I2Kd3a2TVias8kcRe/eUP+7q8iRtPmSqzuRL79/FfVcSsq
326cTezSZELD3u0x83Q3luvD901r7zfX41/517+LlcFl+eN5mVS7P18xS32fc1ghN62LbArX5IjR
pDDsHr4MNhhsK6UVYdidsP40Yz2Hq26JCCR90SAEDshbcq8CAB3bxnMl3Hic0o9l3CfFBqlPgNoh
oztWNiNlhMzn4ECca/9M1U4yFhL/7C0OymmPnmn43uQxKVUoW8wd4DZ27syKhm4H9hhdDqksYbhV
aR3fjHOuv4yJpGwRyubMWy1BToXTZJ/rZByxN8twkcxI3b1HZRkjj6pCDNqDZQ7Ypyi/1j4wOvLG
5qQ+cUiTb8g6R+hqrpE/NdiUnlKe9nccncFNYCJ8oBiZ0Xp4mvksiXaioH1Zk67Ex2TYCfivsXx1
SDALrnyVOctNDKZbNODLQNTNsmDXpDHTtYk8phtbaPReGJ0Vpt90zjj8tbE6WV2KqcQfw/HdRHe5
TDrwNLpVW+fbsavMRw4L/Ses6Zjv04xQzTPmSAZF/jTBXO014xUYQDbiI8h29NSGov0UMZGtdu1s
cY5j2JRnuzTG+wA6eJrTfQxUm9IJUQCWPwYsxWrUWf5G907cYwFBuVDWAT9kcGDGrDo9IUZBBMZ/
Q0novOWAeL67Zj8sqa9x2O0Qaof3DDSDivnOUF20K6pnSrcWpXIQM3mhOVp4SIBqJnV1LhhQDLh9
iDvBBUN8kW2gj0zmpsV2hlQBJbhVSNKX5jHojp3rtU9ZmbsMOzu36FfLuP6qNQtrAa6C5PAtzBz7
enSHE67tgtg1w8YihhUdLZgfgx4jIbQITjzB0UDSMjGUnuZFAojRRgER10v0gKoMZDkwUbobHJUt
MfJCq8dEwsPZxGXqedeDl5dH3ATRN7M0/XSP4hJDfju40zbFf3uMraKAuGjJ8K53Z/ORC2HGAAVY
Pg9jMd/zXoOODKKqfwc743f7FCFWsTJzNrmVAx/oQnq5yra/XiyXxfDD4kVfh8EwccIu3LEPi2U8
Mn4yQDpu6kg6+7pwyw1bsHnduWLYUnYwBJLDsFHBoGlN2MdfX/2vp1qKOZ/IEYPOHDJp9YE8XJhG
XZtMaDf4PkASoIPAJ5mZ88abjGqdt061A8YfUqAgKa8a7V98u1QXkwe+8ZxuOFdoOH5Taf51q+Jz
djnWUqVQiTkftqpWQNEUOdYWWBIjXRmEc8KrfXxFfnb3m7//b/YOyq7lj/cR7amPJYafkkBmqxaR
sekOjM76aTMlZXFWUGdPeCObr5GjcJwm0DwMzdSJA0i5njyUMLUbRGuFk/TUw5Xa/fqH/bVIsB2a
ocvxlyRu11z2hj+dS+PMHRqDfAi69WhGZDf4cHVcFLGlh8w9SN3iWbT98JuX8WMGF/W2zX7DRVmz
TI9248+XnZNKot4a0LUGfXhTxSz4tAGrI1HXtHYCt9vNFnuLK1J1q+JWHRk4NqT8ybj5IhivvPz6
LljO8v799HnQMCYRDNkvLEzUE8t9+tN9MPQ4ok2xQiqIvruyCYJydqnLsRCfVQDNCAZ/TJSk6jp8
MwnHEbPi9SEBVVpXBDQb33qoKywWc6GOYwq1ErDYIsq3ZseWsHWoL9cL0rY6cmRmrSv8YLwKK8/v
NtrAIER6rOU8wzGQB9NNB5P9t+5hcTSGPpgJoGnclqgq0dICz1mRH9e062Fy3E+RE0LUkdOExsJJ
MfvyMXXxDcm8uHV70wB+hf0bMR9tM/etKkYWmTavh/FogUpxV8rRw5PnaUQVk93COagwkR8NnsOL
VVmYgq0hZIKq69yb+D/HTf5Wh6WNfHfqpHeVTSMe3FUMwBLjhxqNrLR3FsPTi2NVzZML6azdGbNV
XzrWXWsNRcRApZVMct7EJAE/NopWwrbDkGAciMIT86Z15DVUI7e47VlTkFrjKWRyE8nsue5ClM8j
oVp7AMU0vNCtMAGrBRkceDJaTE7jNOWEZnd1ezuWxDAnpYcomX0xy9/zfpLtI8JqaT3N+CzNQ41A
jbxK+BwSRUiluis27uYI07O+GZvK7c+1IllhnVrBjLU6G0v7mAxtrSFmoBTfMSTVxp2JA3knItuq
N51mkovYhyjatcNsvlqXpEJeEJ4TboNvaniU4bhk0Eago3maIQn2U4dPhp9fGfXGlJhzdtqSzVsU
BMMdG3X4pniJGOCmJOFS9ML18f0CS11poyVipspGWUSy+cx5EupzlugAhm8Z18HRmwYEX24z9PTq
8pROgY9KdxWnjbAZ6UUtw27sSqhBCN5op9LDbodH8bGsB4VVQmfjriLtHHOCsrpuJZsgJThDjJ3c
zQWv6QLHxKcY2b26YMDzUNM65ASuNN7bYVWYbfNM1dDIlUh8NEiljvOJtAv6nzudxflTa5X4koNh
cCjvRF+9M1cto0NlV92wzgvDJMTBJbBvlXU60/s6Q9eRzBp3v4xDzzz7xXIdNYnmgBEbnogD3Wli
KccSWjHfRk43Dz1AmZnEwzNmWflE3jAvIB1y8eoOiyCz8HMYFHpunBR7VBq9hM44HETuexBkAx9K
AwYP62UuJvdzh6FfrNoucG0k3QwTNlOjKQtbJHJyObWSWThNcgIVQYbtlwFbFT0Z7NovxN6ZpBr6
vGlY+u1yX+txqWxCRLylgP8BAgfiANjTuqNYbeRT17Rhs0brUl+Ns528O6oRd2EjAYRVWdy/Gm7E
gHVAiUIQqS8ekekpMCJAUNFiWANOK9o0D3zqQbsZlviXNPHcl970u0dgWel3NMj9tQ4rjBSiqQBL
5XYzP5l+Fb5mrVJihWixy9cJ0m6M/ToCict31uUYIRivb7Pa8KifqxFGBQfrVq88dxxLco8nAOSD
GjMfxT4kF9MO03ShxpGLYXWZcckoqiG/xgB9MAvE1pce6onCvVtPJHcOFZ8F4b7mUQiM+NuuRdWA
Zzj23hpCf4ftkLYoxVSm7H43c7K8DcaabPa8QAphuoX3lCIMv2rI9EKqkCEsYj+fw2sDnC9ArFQZ
E16wwcs21dDgZCGDVNXMZSbLObCxaDLXysEsjsAhZXysOgWZEKhJfJPjfhnWGoEVrT8v84ytdlFe
bArDDe4qUkaeiepE9BGTpzCjSOqbb2iGWM+8MBGXnlUypKVfoAxrubHdutYJZgFCyfFatYL0L4uv
UjMsZgqPf8SOnmVgYjLyZ42OqByrCRyfJBtskCnjq9Ar0/Si7LZwN8gixmk/g7r8bk116h6GshOf
eNJI90qTbGtuwUCZ7YSZu0TokmYLjsfwXzrOCGjtCdnaJh4GmxUB52609dPOfeqDgj0r7MrsW2zM
sqDfiYqmJdDkriZxHMgSUN1zPeGdXVcBsG04YPYYrFsATPFG2q3QW/LCIZ1prxxfQ9KNIT9TN7+Q
ATq/6kiAuo7Kgl207S0G/jzM7kxca8mMSTn0attSTGobMGcYGPaDWmqX6gzfrfGS6xZsVVRYCA6l
mfcISIOYPD2R4WFfQfTBPPKjRPhHw/Z/O0L/8wT9v345kv+/OGynLv73w/b1/P4WfRi28w/8a9hu
eH94AGltuln0YDD4Ufb+i5lrmH/QAWKizmKmSE9w6QD+DzPX+INpDvNYxcwdLu6SdfLfw3bb+8Oh
oy2VDeN2mX1Z/2TYTo/zY4lv0hXxqOwdalu2lb/0wMIUT6C7GHF0CeoNWV0zzv4BkcxTUojmWE8+
hp+E7r2mvlrrTn3lc/Fu41yCvBV+stHeq7TTu5iBXDhy6K/s5txXVEuita/n0iluHNs/qTwp1ukC
6XMLdaO6SK6cpjzO1ER2b1UA+sZTpptDFRkOOKlt4iQZvkXW3/JagBtNovLad/Ivbi7f4Mbi5NLf
G+Ffq8a6ItzmPjL7XWfjsniO/PdyPPX+czvLgxNAN7gqkvhssO7hY2gSrLC1na0ls9wA4hlqr9py
3vzqlV+37sNrgD60XXCs4le6bcl0gOi+9ViJYmYWfXGc0nFLNcOE+NSAqVEk4ybzw5xdoyKlWwGT
xBFvSYqFyJ2Pgz/feD4UxTo/CP9xoB/CZOKS6M8zuRIV3zC8fUwcPZH2V4QiXGPN0m68V+4rlLap
ew7zinnSakDP4y+8wRuzvQJPvG69AiKD8y5C8Vg0nQllE9SrfTuJAB9o86jDr57DSSlYh9lDUMKo
MpODUY+7iRMug7Vb7LFbJzI3npbXkV0dZhli8PMByykaH8LRb8EYXjVWj/lyXCAfw1nJ4RJNesXA
99DH8Wuqd2P6tazSBZaWryfKkAJELUayOKzukKUf/F6wKl5IY4RyM+TtkTlmchdy2Yg6NbWurJ60
v+eE9hHthnU13GbtFYqxVdH3IG4k0PnIj47gf899alA8iXDtBPqeVtVaGbcIareRsjaZ1reh2z9o
L+1WaP/2jYX/riIZcYVa8/NYhuQiudNdWHonq5dQrGLAFt68ky3ZaiMSrGqQ943DTZ7T9IVir12b
nC7t2fhuyHfbaDH5lv31lDzLJt8vOeiNymHof6o4QB9hvqwTJ2UMT8FXT+ZTg1kUKd1q+GEqVDRR
jj5Uf6ctsBbVybpvSpB615bbfU/UeNP4mGQ1OIy23AfAeZ0Ub7fe9Ah1Gy8/wfqCSHuaogf2V9yp
7aZzvk5d9qRDnFc4+DPmWo7sbyFGVqvSw2LcrT3L2LpNvKYJExnzDpr7p9bsHoK4gDoIZhjZPcj+
G396LGfqwdi5a1S1NqrsmNniMFgDNDL55mfOZ9QNb4l+8edDQ4cnwLPo5xpf47MCWNojQ8sLnPHq
AbYzUQZ+BIiE19DtD14a3AV9/j0KHZ5KO5FSNRgGb3nHTubcdHPfflWmfvOBSUc/HkYL7ANPcNzj
BhD2MsOsyS9JPrMTfvI9PhLhWN8bX74bJqH3sdf72wwGADPwLX3Kkylw+GvAi2F+i0pjK0fvjljZ
epc7xBXNYDd2BplwKgk/+06KT61O1UWQZQrH2TtGpT3/cCpsJk+EuzHKLgxKyZjr9dPEd6RH1gaZ
HWDI4An+PFfb2HFe0qA44JNvWEQe4vaNdKSZ0+MMGo4YmCp6NTywsgpYJlU2bTlsmein4bct+cEy
sOdL1jnjPevosDHUdDYKPmtGft8G6W1BiwOrQLKcqfqhjMQ5tqXNqRTFdT09dWS5zbbZM/tRVAx5
DTvafkgRQ6iZyZXdNrSeMwh9MmgepigjeGAycWEUl7pK9zPi98IdvSuSJuAJhBXEZq3ybWkIdzdH
fJqqGxJqyfhLajan0vO3gAovOLkEbt+zV9rTI9mZn3Q2wR1NTolyboyiWQf2iRj1eVP18XsbiXsO
ivbCKX3XAVTmkRKbNnkSHaBXcMDKvORK2znsZWe87RGKf7ZanxanG0GanJwlt30RWvYal74LXEJN
E4QXEZyDYdY3cV1TlJM2tars7KycABxBO0FBqmg13LS1jY0ZrOgqxbngxXiQpCV6vNA4HWRlPSm0
h8cE0tFis3cfhHaw+Wn8bo6Q18EUBC9tVzQMU8f4mWpq2Dn09++wsiTo70IIzXk8nkLi4TZhY5cH
N0NgWYBD3WYhmumcBXaD0jpgV0xSmNrztdL+rp45pU3C24gu2oeWWLOsvTly6LB0a4ZAsUwfQlqc
pNQTiBNGVXk0AAOszPIbVsUHQ4iDBe55N5n3DY6Vc2C3sDQ0uB3NinWrFd4Ut/fd4gaaQruzorZ/
jQRNAmKQcGBOiip3UfKw3prFjRowsg1zX4PPnvG/u4/CGavjmCjWR07d65GCedn+QvOLXUi5iTxA
mwN4nLRqx30Gj8XGQpfbdbCagB8cW2zRWwKCmKFOKYlLEeC8gT6Z8qNPWYjDSFpnwjW7oz2phzid
imsbyf1bS/d4VYkhuQroVINxcLw1c4pqMxkclu2a4r+DDLcf6tLdcd8pC1zzNcd0v7JDgxfWrbMd
IvVbxxaIVossWNuVwC1e5e0ONTj/NtRtK2YA+aUozK+WkY17p+LEBsD6kNfeI4OPiyO9YW2VTn3u
JIWCekYv5+/nEDO5TsZ5jUr81UyQOMP8iE+eQwibbLzpkFN37Rse9VrU19O4l0Cq4vl72MYAxwRn
0MzVn+ai+Na74V2K3GQbeTmrgZldI4R9suIGrsl0Dbv+bhZqZ1nFoXW6R1PnG8NmRwnmt1GlX0rQ
leDw95rbHsfZHsvm3oW3EY+7wD4z1GE2v9RMDk5+ByK3xgKPIMsY0LYE0I+jq5k0DXoM3T7DMFlP
9XXpgC8e80vod+tsuNSNcygKAYi7AmLibkWfxiDFChyRxpbwz2hlG9UN954K4kHYiY9TsVCfy6Dp
T3MPrHyh0NQ4BnsOsULg6M2HZAkvoLuW5poYxlnawVHRhN+noTnuNETTTRsh/IdXifN229azBGs/
+NnWnhtgx4ianEOomBIB/4gTztkGzPDKUieKZPc1FQtNRQYlSYtuuo7CJbu8QtKNhJWdEc0L9FVI
jBsxB/ieQxIhzByzR9+3gE4a01g3MxtT4dfzqY9scW9EfrLvhhlYS5Qa516XyRdOcPWSmFJumdtS
JTUAhh/qgEzmlQWWDWtCYtnroh77i4OR4lhXjjwk0E8/aRulGUzKxbDw/9k7jyXJkSzL/spI71EC
BdfFbIxzM+cevoF4hLuDcyjY1/dB5nRPRlR2hdRuFiNJJElkusEAqD59795zgcIuRy3Pd6Vejo/x
NIpzLW11aKzW/spEWCwLEBF3UtfebQzfVHNV3F68FtHQEBQzT4BT5SWmFbBREFoeaUXrexLii5lA
iC9XUaTEXWDvU+GWu0FWHG0hNy4nwMqsfKG5cnpU2r3os0ONfj5ZupU5blg/THNHJ3M3pE5w6GT0
ajQEVjLZ1O0X6I3RcuoAUTSuim/SGeg10A8y4UhDi13Epec/OZ2Se9jgEzcVa38Al4+VL++XImu0
Y57AuJxiab6YxDC8ZmYDW9LssXSTc0WpiITyfaLDsdAqcm9YnDCwgyFV5yHX4ldaWd5+EOQksYVm
9LXytOw+prS0dkOncZ4N2zfbaXUWRMCgroYdyCi8+0jaWwDRUPrg4dWOt6lqjFO6hvOsy5d2NGTY
qggvMAPtjKLr4tXDs4WvsB/7i0EPk0epG4Yj5XuzosnCvGvUyKVK/DfT6jcpol26Efkp0sVJhuyA
o5fudVU8en32ZKbTJm4xfljwb63ikX31YDbeGqxjuxqYbK7p3nzTlMAmpIkNXalyXenFhIe6uRkq
nfOQ8yXJeiAcWC9Bi/jn1CjOpQj3kjGIRoxtmvSkyTrBM4w2JGL+tUEBRgGoN/uiCMND7EGjSYwO
6I2GeZZ8hpepJ7FNdQZfPkiBxPC+y8GBimozbXLGKDrEo1U+GkalLwD1WY9TGiks6i5GwZ6TnxUL
nLixgIMQ109TOsl7/CiIYoPJW7apc8jQXqvIDTa+jwaxqhVtuIQH3wsS0uBcMHxDqR0C19oYpbwf
xVuB0ccs2yUd4q1P+4QdZe2irbNyMBxOPOgLaZRwG4btAFIbrQthkdgcIXjRaEOOG9C2trImuEjR
fagGFxBdtnwVpnq9SRnnLQWZUz1vVTQjs7hgzgBkhemT6lZDV9AXAQS2UtSh7BNahqQ7OHjCuARa
g4BcV7cy7PEquba3TSWq6KgJt8RsrmyIXCvY7vCFfIxc67TLGAzjx8s37A7uOels6isjgB0UmeaL
XrMkNKHD9FkkjbOxMt2+pHSlwBmkpIeYUbcWIgU2CGDzyFGOl4AAm2xjBGm8KfTU2nm2GR60KM2f
Bk2Ta4zg4S01UrJQQ9N9MVPCMhy9rrctgxiIiNMgXyovmG4OHcynGD3lg2srY6fbXbtRtJ6jpUdW
6IthowABAhSf01wDgZZqJOkVqWWgJGDop8d9tRd6lL308IUJg8mz9wHm7/eO+uLQTko76KgMm42q
RPskO1ddFd6fgxZ66ZsTJATmdEnXba28piVry0xeZO+0r61t4Lav4+BeqIiNqKPbiS/Vj7JHZY7m
2wT0NME47ArG7Ublr0DsDTsVJz42mtx9tGs84XDmhktil/pxEhFHMJcH03Ez8eAb1Sz6q6FlWwEo
/NqtLj6DAQjWTslSH6dYvFYQq5wTi/50nCwQETw5df7SEmLBQzNiCtPr2UBkh6+DdJEvmuHYvIBy
b40N+k3jmQbCsK+D2FqjeQZ7YANagze0H4IIPoRsa+N+EITDcI5V9srIx4SvpmNj9sBB0KoNn1MM
umsoisFNGl34pdCSkDYS4L7D5jNhVfKJGtxOdtUBajTEZlIuJ0NXK0fgf4S9L2TioTXpGKUU+Tqv
GpxWfX4KeWojOezFEC9NkjDR6+C4BGa6sFrnMdPqG/tss+g7qgPQe4SpWA96FnKESfwVdMRoJwaN
9m0FKsjMJ/EhM1jFJjT6Clo0lq04+xxV1F4IMNxHPqSynAP6WtnAIXzNWycyeQVCnm4NaPdQl9ex
yZrtJtFdbIMiDj1MWmXyLS+IYtBG47XOsks561yUpgePnjVnl9uojLscPEPmorEt86k7pohos/Br
oldi0TzvlP6iQn+PC33dWyQjGc3sFzAm5I++v2pT8zAAo1lE0P3JKuhPhZGSeO5iweIAZpbkTeD3
4/x457mJwz/sOyAuSq7G7s6ZnkBZLEa4OWRIhR7A4EKFj3rU0hwwi2JFhboHKriz8X6i8xEBBz5R
no3yszWuE0EsPeMRqELZha6HS/vcsZnIEWGi9XQy3AoznLeS8hgBHjOqlHeICVSjB5+xyDdx5n6W
Q5Q+5ZkGmQ3zsFshQJaZb+2EQYQ78GJrgZP5yklqz1f5oREMvjCVr8FUaDdJMLyTuXVjkWONbycm
V+XHyJRAL199jQxMh3YJ6Sj9EskSsRGgg5Y4iz0WhMTeOhDtKBBwPzua9sx0ZY0ShTOpLI+KwNSj
njggJFE4N/i81zX8KjByWYdLjiah7XPvakaX3slMN0Ecf6sccQ2S8gd0iH4VKfZM6I4giTVwgaB2
rS27joeWIk/WdQHVLgxpolRjaWK+zXC68QotM6Mg5moSDCkaj6UF8o1oHhGEnHwFPYXsouca87gs
vXfyhxgd5EQqCD05Q9KWOE8Vw7gFccVnUWNbyzKiZeQ58CFQKSLnd1XMRBSurb1uzJJ2ixy/+6l+
QlbvXFiz+zVW3aOFKgfNQSEBEIBaotO7hDF+0ukDrZ3Ait8BcfEQOlXxMhXDl+hbezPNB0+9TuM1
Y7gLI6KDDCRajvg9ZRJ2sgLnpBqNsGRdYMrOHXkeenO4Jk3tgjdGNxyOR/Jw1ipSBruS/aXjawS4
Kc8OzwF+pwdZl8Wz2U/umgBX0k20dvZ1k5AwdHgN9ZC0szYdiMGh4/SAibBbBhUWnhY/RJ1MWycK
7rKckt7sjOeRszaDfXkhv4vvK88mnZYMMIgGPUXWJTwtwRMKjXQriTA9OtDpF20OjnEqNkQe1Os6
HG4izezHjPZi5OGbCQBfL600dLfYwd2NUYw42XMM59Tx3p0WJj8q0BbGZB34JM/siedZ7ZS53rtM
c/pa0C05vLA3Apff2xHjRIFSEiqqvra14gYij/aijajNS6ItwzMUyDlx1KPlHSUVT5UP4xublaC2
hzJAK+ikEvjihMfFDIjG+tZForxSGoA/aI7O/F50vYX8pI/vEgDPh8YPPkUXku7jTD8cG3QRg3kP
tDQ5CwjR7jSzZpGsB7UJ0rq4Q3iYUHuA81mQfOQhZ5uMQ2mX9mlMZXAtNCPaNUJGm6hHqqePebGs
LHPJxnVLHfRgUek8I3Db9iPqXcMtyxsbzzavyA4TDISvrc2wNmcNJtz+KpzswQOkPnbmR1dOf+xK
3BF/rFY8ogmeblI18rh6skFf7QKLFXVsNzojqCw2Vq2qnk3nLbLoRAeDbl5DtSefdeUad9i7oUq9
a/ThwKbZM1PMqw6insjkqYX1wPA42Xrt1D0CNSEu0xvUNcYjvRZFsq8Re5ztUI0zwP+b8ioKw6h+
rmiJ0WZn4WUexpEJWvVixp6XFTgdA03zKdaHBBg7/1IZYXIMwZ3k+rUz7OEQa4D268TFjgtNiaAm
hoxr3SkslLO8ELEDl7bVxpRChaYsBoNE+ntdaOc+QJJoQjAgEtaInih6iTmoETTU0Bltu13HEwdi
2q4v6PmbM0AiEqIyF8tGpcQiwUtTs+YCdwU/a3nQpDntm9mubmmKlIAfm9ekIq4FGbd9zItGrfxI
kfNpgTsCkN89FW3TnNkuyTzrRvbBuPwimWI1FEmFmkwPGZRM8cYxFDCYNNTsA0NLJhK2q2+aNvth
BO4xqfLT4ASQQFTyWoP2PHbKqQ9J0u8zkoF3sZ6ROuUTGkAiFpnGYoKMpxrx6elpu+0NdSJWhAlq
xlsChOjQRWm7FuO47gyT77L+LoWPS1nzGUqCHDj1ZByhoiGGqo/rTeZZ8MxrIziQqfdDYbd7jH1y
K4jd7ALrAMUEJn+ubToF5ikJZE9ItGKTzFtdrAYs198rz35PykouE9mZj6XXP/IY3FTmRKvSDD6p
foxTiWHd7B37ONjaMeiwBesBLWCJLmONsSWg5PDXOkgdnCWQ0JXW74PSzJfGxAGyyMxzEg83wyVr
JgheNDXScrAy2CtBDAXTOGRBlC/qilogzcKTEfcHKyMjRjMQ7XqUtgQscZQdYpOlyl5nWXxImp5M
6PgcqoOb7dzkMU/OjFKvHFORpkHKHV2Hvd9JN3MeA2agJdwed1HVSPcyTr/0DDf4Kc+WHl47S9wp
jX7mjAVq6wm0v01ktesMi6kfho1MPzVvYWc8+IVewGEbsmRZRM3O1Nvb0MYP9gxvRNx3FXV1qPti
XIJ8uKiEsVGlg8iOWOmjCLVi1AbLmF9wdUlQWSROC/DAhuSemuMqdd9wmn9Rau9c4NZojtHijN6D
rOJTPkbX1lcfOdjbk9dA2o6KrFwbgU1gihYcUbQCfXCnlzaw8QaVBRv3hcCKOxnACBhYtiYJLm7c
5S15KJNsts4gD71s5Iqvn2SaHghuNd51nn7Fxws6npgGXkxoNOQ5b7OkgRycQtuomwdu64JCKSMY
jyKp8eVtTOYXGINjJ3jjsjq5WsUEjhFLLHczCGiIEdBCMoaP1DREwoD9cmHA7i3HtNgHtnxx2TYX
pEZc3JpwnuDmzP15ob0oO3LW+hhfuyJGgGDy8qu4mK6Yi11E0IUPasm19/RUXnEZ3hUd1zIMEvkd
w6hgW02EP4aDts1s+c3kf6l4pnszYeapPjp0ZaQLr2p7kzoXKbNN4IQb3Jznyq+WDq6ylFNjqXjv
xbfUwOmVOd/70AcLoq+dkkiWHHWEeBzrs5NrZ2tQB+bBS0/XdgoZURT5RxBpAKDzOKYEjJaZrqO1
oNf2gEmLfLLC8IgpqGi/ORyVU316kAx2HyvkIQ9QuWICsAPxaBY9NK3GDnzYWUTsQTvn7cjJvbOJ
uEbXwPkO802/wptzF3P+oENtQQqpEB+LSdsHhRZgjPU+JRTvpWB4i55pgtdUENETdyNRTaCfnCQD
7ghKoitjb0n6jX0oFXSZKotXslNXdNNUVNA8qANT6ECFdpeo+qClwV0dk+PiWdeQ3OQDhIotYG6y
9GR7NAwPTKql9ZvBC16SMryOdbIXAVlZZTq4a9p3LgldDXEoTdrx/QzHjB7iU1xUX7pOS5Ugcg8d
NT9A6yXxrf6AdLmlyQU4YoufjwRqowX/BSSjm+6JP0L7nGV3XWPFdyExVMA7NK4JckV7MaQGShcg
XtJeJygNIbFcGoTzdvzRIlXW7fu88HeK3HEbdTl1ORPhFEBQY2zh2d97dQnKAxZq8gFJbUNZv2u9
hJWFpWsfxYD4VLfVcfpGtNuqoGLKDaoBpQ4ZJ+DHsCWi+CJq0S2ObQ7gyHp0kuZqspwHYXWJDG01
wMF0zb6c75r1DRF4s0ZLBY5SJQbaVQdAmxNwlukxseEsUlwdLK9N5DyGRKAl9bOVjhukmZfQCjZB
vYcCng4n2w0Jg/0BlOqiRnIbqAa0cc5YBdiUfuHiZ7clFiaRa7Txr047bMz2R2jBritfUeC9+6N2
0/tZW2Cugo6k3ZAOUEI2UntKEyD70XsepsuS42bMMky6QEzqTEtsCJbMRerAliU1B1LGioIe72F0
QBEDcw57RWVHJEdgr2KKT+cusYQ788v0/QRPHfp36ej3ceoGD3XQVDf0N/zgqYIgXWtyi5TDWBom
kHldgqTNFU+0pliHlnXTC+JcQGgsyFUP5mgY3TuSYWnNWgIudQzHc1mq5uCb5FO1nV2uiyy3nmFa
cXgbGpb6GFnqStZERg6gMKw4F99s0rGWdjm2NG7T4KshRHKvJyzRwOeKFyVahNC9js+zJtbpfkh9
Zzml8RVai7dIoni2XFveeBhcLPKx0dwwZyaPA0U9Juh0BdmSQZ79Wkl/52akhdXak9uiAKKV+g1v
yRqmFlMvcpkWhaHuGt3y2KyeGZgX24L4E9gqJH5lHBNyYjkdz8GQwON8APNGcKyf/jCAVDKse4Y2
tQd5/YUTgiPGnD9Vp7QFOckr5x7kCVRj+rrlYF8lhn9mkiahArwtDZos/OK8S/4rqzyBhIWiJ2yu
EJksujlwDsH9sKh03pYe4SNTDMsoeuAE7d3YY2TxiuxW9+1ukuYlSK1rZbtvmmEDYNEOsdmeJmSR
sY1mH1ZDwq2ctF2QxDdYVy51YfBAytchM9tXi911hkiyg1shSrdU29AfJW2eeMxqgBSuhytPoytd
mOayH5g3KsY0ZG75PrCYyFXf7eSrFtBUdYp7mLsNShJavGSZNLAa3a8WYSVfJ1tbgGjNFSWqNP5i
HChOgRwvQi28WKa681oU3v7kb80heVMyiRdlUH4qP/xu6gXltUOg1mDkWzPXdn5gt4s+xGKuia1p
kcQ4BQcISjSR7IKJdnAEnfRMYXgxhRZTIUQ30PzUm+PFwmw8+jYY5Sw7xSbbaWF6vH11QI9gXpNF
tkJXv/L7cVzkCGR3RcWFYgR/LSd364XdQVjDPFD0F2UuV3pRptvS5sjit29jmV1jv2Hv98IHPQQp
U1VIejv/XpkTeaDGG8DaPYSZa5vHm4BeBW6PL8PS9E1gyMeoQDvRVJuWrExs9DoMrmrrAf7duWM+
buCvmuspNiQcO4vtOrUuA5Vim5m3Lmv2TpyR1NEE7zgIvYXuaG9Cjdh9GvEVCxxjefzH1Jsmsgeg
cRBXNKwXQw+uGtl9TtO+GhpZ2l290dzx3pXfpdpgjL4wLiyXbpusbWcOmZTAa4GKtpx9Er3bgST4
tBmHwpadqcWx3gVLY8asinPKgNpqaLGAPMbCvkQCfj+qB8/do5jfYSy5G7IHIyHysHVmKQAwo0m3
ayTrgM9HP9kHcjhWgCbWYW/YiyG0mbtAqYWNkq4r4V/jGYsfC7pW01QwRuJkS0eZ4lZvG/TJRDvE
rgTwn3BylylRUzFy+iBzPrQpOyH9eLAV8T6TABCqgF/rdOvaBky4Fo+bcKBv3rGnLUXQgpEeD+hK
P4K6JYRQ3DNaW7kEwNLjOHBcHZmHMdfkfLkonLogCyoD0FKNwLKLLRCGrZKNxyyoFtD+4HigX6bB
jqyZR44JJGUYqWRFd1Ke/mHFBA5b5lNVkuflZsdRdp+gcj80zd/qyiezBRnB0lD1j9aL7zTbohel
6vs/sI8Qx6OyR2kFcRccvMhwF6mYid6XjldjbbmfTeI91UNywaA3d7wy41Kn1akl2SbsJ9LL6w4F
g8yWsmAdVVNxLEJakFDI6T/F6StF7l6v6vdUha+gy03mEORt9eJ57KqvnEHuwqCBR/tbe9R5tQUN
qO00fk52A8+gYJUMjJmO57zTPoYJEEG7gmhxYy8+GN548wjaosDYzqoMNxUbhvo98vQQabgiAcnj
jtqjcYrz7ErLzl2GCYQl2ZcnLUO5FCZasQzF+AVbkleeSrXtPbVKdSazaVOuAHid6qbEzEvHjIiK
dmS0gaPXVXTwCrLuvarTFw4KGR7l4QC/GnCURecWbYrYlI68CmySJz8JwyXfEXZAJ52jtb9PbYsg
KnxUmrsl2Yf/YxeHazPxwmMUjnx9JVOxwDALnkdxzBk8kLsUFMuWMFpSNNFtcAjclmh7trUDvdA3
oi87lg8jkJpVGhv07QhEDbq31lErzzrlJSOYseaLDuNo5Xb1W14PJ4tzQrgprZEoqhJJhmM/o+lf
MSS16XI03XrsSAYY8/Bdq+MnyHzhMYdgsIKda383Nf3LyWvWVPHe95yzgBCS/hWfImwcTCOCeSD1
vW1I1dUBODM5jVvIV7wLqIkqVrjXSSKT6FOKKLjkJ6TXCBlIaPKMG7frqEmkaIyUbnFqrUqdp8lg
JpGiecATSIr1VTVnGUIDfo7c2Fq1jrOPiQ4MpnpXVd29l6blXi95tWzhP9qtgzhCIYIZBaJG2R8c
c3i14wrmw2DgoG71h6kkvUJmRzF0FzyUj3jMthIerhvWG4uO2KLPHG3bwlnVAvObX9zVGlq3Uk4b
nKk6k0jmWVl4X9GbpiW3sEJ5J9A1tsHwQvLAWzWF5rbt44dGI3kDwaHvfpqUDWQ4HHqbgCbqfYjw
Wr8tk/1ol6gVmLom6Xl+LcBkpuFEbuOTYq4n1X1EP6AH+7oaa861OkOOOVuUjgj4xc0w0jNqs8g4
kC+hH7w+OYUukjBPXz+FwOau9jxhR4wWJHdV6ISPURX697XOhSJJ1Q/G2EafWK6nXaZM7TNxU1C9
YZc/TMgfv8zQY4cxsOIQ1veV9VF4iTK7h/BOMBaj1rF9we/ZX1DRIsr3dOImJhUfR6319sTBmhsv
zJvTOKd+ZHYSkpVM6EuocW41fUxE5BXom8zX653meqj/mYm+9k7w7ku0LHb87lbMkowWPqpZ405a
aK6xRg5Ynrpwqs8pfqqLa2b6XjTdM4gknCY+XdC1qeXPbpnYDMcNZR4EjHEGmslHHcD4y9ErBNpm
IlBxUM4qhP5ZNOHLCFNxpzvPTTTnAEd5NR+ibi6kp5WWs75ByCgfK7iPdzPK1jHf4ZxWgBdcSCz6
GZrfbU61CBSwFBoQO/pI2paJcrauSMrZRV17qyL3vg696L4nkACTGXop8KOHGqH0asDss3BTdSkc
8Qps+VgYP2JIzSQeUysh12Ha3DKPj5NtMiJUZ0aFp+3V088kWGLZPUGR3LjMXALnVrjdjqH4oqKw
c8Wn1jNbDLVdrLTVaFZvUClR/NNDfua9XdIPloiFpjeg8eNGkW5uBY2GQqRBQuON0ztMbZyvSE5t
p3CWPgN2qkX3kBCjSafkEsSzM40h7hggGDSil1r67Xx6qVhVgtVEFpyFlQKrIHIs7VZ4nBhY+IhQ
tIx9kWW3avZjeJFam8R+vSboGzdmQWFNxtbQp+FqmIqXMN8SinssovEunptJA3ZcAlW9Zj82khPu
MIcjdA+pkie/84APtlhiJi8a9sYUB+sAnMyqxlW3zNHN3nxd857pDIbEJ0vq/hJXnuz1TZfPcwB0
a0mZIAW1THLkXW8tkrlmqck3qjy21nRw3EWa4uiww3OQTJtuEC9TWx8bAh7H3N5GY4BYOZYf0mCJ
pL2ifXMFxuERx905dkiz8rTpqBX9Fm8HsVoY4rUoAbQcDx11loH/Cd8y0jD/IwTniHWoWWiyO4OV
PbntZ0Q8+ZK+lLGz7HFaqiF9Z8vl1elRvxXDaw5vvsiRuHps6YzKyW+S0G/xka1Ipfrhxj/qkpgG
Wn3n3qX+V/yNjWR0YVNkp2XdQtUEu+CnacxC0pM6a5bhBSXdgrUZYyHOJ81XhGfJ4HFsAzJkPNP9
zOoSExL9Nnj75YHx/7mO9Gcm3OFSWYSkLoSdYXNOm4xPwZj23/dY/Ev3xE8+i//RjfH/oMfCw2/6
P3ssNu918fm/9k36nn80f8Uazv/Zn04LzfkHUHEYFx5GVelhnvgvp4Xm/oMQCAYB0pLujDDBg/F/
nBaO8Q+T3Q7ng2cbuo3B9b+dFo7gX1k6sBuoMDB9bPnvOC3Ez+5y/BXYp7FsYOR1GcgCnfrZPouT
ORSWyq0lHrSGjAop9lYdPJLIznSqI45I1lGzNhR57AghCbjAcXAh0cQ4RHGCbpmwUq90wodAJ3Fm
YnfyCJc6Uc4md4Nwf0PFMv/u0/K9uAL+omRe/IsXvvdKBgPEkC4HXzTPfo6kbFkWtfdYmgVn4sIq
aQTEcm8YJWronhrkPkRbOSxaN0aMEcESWEMkyTbkino7ArhMzpxpS5EqFU1HO5oUC/PILjygcdOr
rL3EFU7ucsRfuDCseLoLHVpXqphoWXqkQy4tOdOBSX8HlaEZ/kdDrCDSu0F+tr4/3IckDRAhjx/6
JgwKlyh1aUHltZ++SUDW0W+c8X9ApP6vHXq+n/xhOIDDEBxYeLV/vp9tn2LoAtOwDAqX471sTmHC
yaUTRKHsQho20MAjly6d15v7KDAyfQEkr78vS7eguUp0+pJkUCw0+hiKde6UBg4anJZI3O1sNWJq
/M0n5nn9q4H7j0+Ml4gPa5uwFrm3P39i+GeN18DyW9aI3h7a3EexBrX8B6loFLw1bvODTlLcU2TP
TQUPfwvM6eDL8ovWXFa4AGq0M/UZtHpAFzuoMED2pj4+Y1pun33qZHDT7JoNY8gmvMehOUAOU2qA
lTYKPCPdWC5tFnuqH3OI36Y4cWqq3hQnvyHQG9ttT0eTByb8UOAguyVOfxKB9T7nqDS2Y7pqhqG8
m/q2Xftaqaqlq+HFwfoWPrq0oF/Bo2GtcMLsnkK3fFc6l4GUg4HnJEuF/zUICdgisvlbyLFxNwqv
+WjSErvqQIjqUhVZPRI5xijetF3t1ku3vBbZCBVFtiK6+8v6dfvzSfkrTXReqCh1RpSa+4///R9/
3g4aPI7Ob/OL9ovBXyOHrmaDFsverCJ88zgzFtC2CVUjKY9hQ4Cedd0bTG4hiHlrPLly4ypl3cc9
NLqlpjnYlonxsuruxlnBRYqE2OexImFzWqSQNa8cyjFKOmbLcMPrg/gsCW5CTjz50Bp7UY5n5RcY
rvK6X9QkBokF4twODgeRHb3oTpDoEjJzIKzzHwFgWTKvTdeQxlilQZBjhiqwrqPAQLDdBOE5r1Pk
NoGTxA+cW0xvMfjEU5t6jP+36QLiwwfE8+j7em08uYzkRGlR33s+9nbkqfjLdRQHSWNwTAqy5uwq
YMQbIzXKy6ThMoayEB6KvqfKiuhpEwWfWtUpzPgFS+Yv5i0ynCuU0AF0bK7QNCV3hqo4Y+EF2aC5
DTY5CTIvDvZ3VP1ziH1NemIKiF076kWAlVfY5RWOe/wNOfl8kDTTe2OSDJB/c+//5tZLtOMOSAmG
y8YvqytQj4SMYBLrScdDhgTA7ZSY0rlU4EmIuTLxq9pp872YQv03gKZf6Lp/PnWSPRLWoSHROvxC
ccgQa/poso1lY5QFQopy+BZT1hxrAjwaDgZzT67a2pDNefGoASWWHyNS4VmTlbWWJY9K3+j5b0CW
xt+8DI5ArcF7wJWbv4JGxGAVg5eOgvKU+M3QcrttXDb1wqevSr+onzYmTivsSZwLc4EbwNWC9Cko
fPK+Q+o6B1fXFmUjhubA1JFKug5tEGKbAcsMoM1z8wflAUfxhobnv76ZrvHPdxMsFIUFtYLUTfOX
F3lUfzQcpFj6KOJPTk5E49oXxpjv/EQ85H7YNss4ruWrnmb4hWOSB5ISMUAWz9YUO+zKhdsrl2kg
Uxf+nGX61UpEhTiAribRd0Z0GfWKIA/oMOGqR9jAnCzvsYgIgWcjmpqLmUNJ8KFMrm2+x5fUdsel
kMwr+oIR/yIq9fJY1OP4QW+lRoY3TP2RcQc92v46OTUqWd1xo0eDBhQ3PpH1NeO9/tYLMcXLKC6H
M3MQNvpMDdD4LZ98JjKLshwl06xasFis8BUE4qg5I1NuhmreUUIVjVFsltEGzBoh2QkrlWU246vR
0hVO/RiXciQMOtBG2HU0USbz3kro2Li1PcAzGZ2T3kZPlZPhE0NEsxJj46z8P/aNbgzpHPzrO/l3
e7rLK+YYOgxSqp9feHAqtvIEApCA6MEEyVDC2kFJgj+Spx2WH7dZ2lODXo5t9FjFU7UhrJ6OeDAR
SKQUzYxMfx9bEW/CCklEnVlIzxGKLUqmO6t//VnN+bP8sn24+INhCbuGrdt/PJV/wbE0QTcSB62z
fXRZ8lJVpnfUSGAwQURt8thxNjxNJslPhVirkBEfGohvVZeQvY3AaWtMEVMAfdYfafOUFU3ZHtx7
hZjWo9lP/JfwQusJ5Q5ERFdqEPJEfV+GsbaWKIG+wR2MLy2kqW3mKkQxWqX97mb8zANipbJsh40R
r5ugZrYNky/gLxeoMeb2oLBwgSIx4JcJUryKqX8xhlae6ixxkRzR+dKtlZkuOjlEa8fp+PAKnUKg
nA+dbe1377r4p3WKDwXjnI3UBIRJiM3PH6r0Mp9QMibaggSXm+Xm3VojGWQp3G6fgCPfoSdDj+S9
gnlbU/AfBnhBvwES/ezY/uOLccEHQqmCW2uazi/rTRTF7VCBF1yWZf8DYZyz62QnNpkRTL9Zls2/
uVyYTCanAIMjFQeXny93wKmnpXqKSSYYUmYrrnzmwqi/XZdnCM3pWzRRcSO6tMsbPZ7mDQxK8AxL
j3RXf0Cn2NnIenDFI3ElSF18Z7q3k0SbRAviElAWTyMj/SlLpxkShlSjAHQQbzPWzLPhzNIds7HI
KqT1h1SyqN/z1GWajSidhBnGIt7aMuPf8I7/ABr/9GpZtoeJEq4ysEsHluvPV80hrtNpi4EOoepZ
0TciURxuxqnHpPrEJAnfYuD29zVA3D1dlxj1bm9dC3KHs1UTVPxyO67PmcFPWOVePj6QrBwRVzQK
7XvQRw0mvvKokwX9OMNvicYpO9K6MBLV77TQvGfqBnvTaQHuFZEmFNt2pxa9IJwJiTcMD1lFCvBq
SbBgGPVXM5vKj77WtA9dZtG3gLSO17RPvKOpGe73vrWoqktp26ekMqA1aQUCTkbCyOqakJbS1JI/
mOWuAg7ifcuMLn0tB5GTrFQ8cUrrxBZxQ7G1RMxP0v21HTZG9Ocj/f/REf8x9xr+RVuDB/bH50/9
DH79n/0M+Q+wCHQsHPBjMCLk/PL9SY7Q7H8I06V4B8dlg5CllvvvhoYNOoKikvkLB1R4lfO+8F/o
CBoaMCVA28G4NS3Xcf6dhsaMvPzrS+JalgcFit6ApdsW3LqfX5KkwobvI8adPdpITAlKmjBQ2fKQ
11lzSmgV67/ZEf7pJ9oWsGPTNogMYP2Tv5SueqaVbVNgak7zGtZKaLvoT/te6Mjm6pqgSCOa7v5y
N/7mkPZP5fJ8Wvbo3HAr5t/dX5aCAilJ4etgBAYH8s2sasrIXBxmUM5kTP9J2ZntOK50V/pVGr5u
GpwHwPaFOGhOpXKsyhsiR85zkEHy6fvTgdH+6wDdv31TOAdVmZIoMmLH3mt9y+FAQwqq7dhxHpZZ
mfwazYZUPfqiP7PRlx+y1cmpxF83v3oQh9x/shPcPvEf3wHkco1x0o0Ab7A635bvf9giDZ7kGPde
z8q4rKy19WAvQbwSi2BpDTOuFYpPUEN8Gv9J9fE3WCHfN5xr7iENhTANIiIc/nxltPxOnvZ0rpeJ
MYTfqK6xTUpjZaVp0lHdEz1AM5e4rf4yJm2vHVmyKL9Lc+DAi14fUeHS4eh9IEAZOdk/+db+vkPy
7iyPN2czVaPLZNwq9n+4LianiUrauLxbqOmY+4Eb3vfmMFOiEq2GHLTKnJ3S37SQlo3C8WZWaX4a
1+ReIixveBstkV0rDPYKumAimYPFVoB4/LO36f3ZknF01TZQI+JTdTQsXHQC/nyjuHFtb7a4GLlF
smKWxH3Ip8mPBBOrO0ftv5idrCF+g/4lTaT50RGESWQ6e+Cld+vytOSJ9dsmNy/baPU0XJXZIQZ8
QT9FNnPf2Xu6AdYvI4NKH5AmrC0BblrtfewZZ/m5BGPhFUuRbrsEWUAwu4pY7wGMlfPV9DLtY40b
29y1enwbDLdjXxf3dFPqhC49IpgrCbOrHjKvMtioq8aFk6VnaYMVRCT9POGS5PRwn9oym0kBr4G4
xEmBglCwuCWYeITtiEdq/ZaIxnh2PzBvot7qYccO+7FURDQtSGMRUgHyAIunYPwBHdlKtlfuOWUV
Tb/vx3bQLxhc4mW/2g4tRLURCnsqR4gcVcEEY6kWcn5PnNSuiPjyeBgwrZnZaYG3ihod4EfIgsNv
XNtbMTKpExUHweT6tR+WJChFYQH5cobsbK6O2Z/rbEAHo6szfypggRNfKWwyFWlw4FhQezwPAbGK
cbftvFmgq1r1hvCwibHHdlFU9SOxrZieElrJNEgsjOAMdXE7WTLpDm2caCY4WrRvT9OAMcEdpEGj
rUjz5TLSYGbC1HTli+agKAmwlLhf5bI6MGd6g4BHbZxRk3qr84F4ZED2h+iy3CRmOd/bpmCdxgVt
HZVJ3A7FSoqaRHUHlrS2cdVPl8lREeWeF5/dxDUje6FnsqmSyTBxuNVuMDQeecyjZN4yLwke/hUl
wZLrjO8ktEFm+PmYXlfXcL8y+jTKZgGjDTeutjdDpWlXuuOiP3CAk1Q2OTlfT6OJD5Mir0m9qEpd
Df5b3d1byUxHEtBJ/aqwsky72EjtR7wUzby3lMlF6FYl8uoWZoaudE6YYmtkVFghY5hm31m415VC
aAc6ae9VpdCWtpWmeF+FqZAfaMd9NKhFTtK8ZXUbwuRYqnpjmbXQGmvE+WSpHpfVPsItWL+0clQ3
3SiGrZHp06cFh/es9rn65AhQzb7hYe6DpjKLnZC9cSdiq9on9ji8Wv1oBMZNalciKg4adAZ+Sm4T
gcYTn3+ZdZxQzGtvUbhdtUGzMUVeQVcASjODRN9sBd7gStAA5PjMOi4H7RMaXp9tRBbrr1qd0krV
iloaKH7yfkci7IjkkX2Cc6nzbRNs/aTkpvfTKR1sHcHPk9s2lKCnW5VYVMITsgNYT8VfCteBHW/Q
PcBz/5ib+CkAttT5a9GoRZD17i3gudMRbsMrQAzbgmpTQzUBI0EkN+vXKpf14Cyj9WiuufWRzQtM
mFmfUTtDhkhGmJ+MzJpT0xBNsGnJFj62uECRm3S0brDoFrmI7Ly2cO5CuY2WTlO+YY70586Z13DU
2hYiaBOnB2kuJAe7sPN/mmHFmx5zYGDkqDDYKyTd/7lPXG87OzeWf9avD2pBY1rLXfNYJLfDez4o
6XkRyugdy46zC0RlDRe0mG16YmoftlToaMRUdi5VXS83KxC7mhDyF9ABbtYYQ8ZZH1InGsYuuXdr
LdvmRaGi/Y7FEE54RK+0BETAlUGvNrimb9LIfOm8tsn8bMlgHQE8WCOv1yfUT7reYKBF9QvD1Cn8
UZrZYRm7Zat2pSVODZrGvVGryxYCFnbompxhPy3r8ZGdv/xw6Xuec62fIjIK4vgqtFWmGGbdfqLR
q3cPlWp4iA7Wcbwuhp2qCGtj+2hNnlscJyxc4bTM671S01SFQpIhLlIZ+SbpQI9/HNY3IxnMEb45
omPik2+7D2xTF412U4FR5E5v9xkueW/HhqzEeyDg5CfIYU6jjjuWZ7sw7wYHSxLWX5KSdZX0dzsl
ALvIx0ABoHWYS+t+cuXeNNwndO36qZiWJcLOttUJYewc7ZPj4UOret+D1j4QPxHi5f5YkuTSrxI7
bnafQRrbW/3QXUyjRw9Q3kb6xpiwpqbaY9naZ8GJMRoyEExzKQ9z1fFfBQklnVMD9o5plGk8zc+x
JN+2Y8xIp9jLd9MyAPBwdWPPTucgkMny7xjBQWgqCXrEZiQIFbXCx2R2AMd4CYfdp7ExRnIdTVrw
Lw2oURrXKPfBic9DpPYuCgLLEDUiTmvBrtLjhDrCrJ2KTa8iy8NGgoPMLMb3vFsjba7V7GxXBSgo
TQGm4mSyRybPBY2Td1gtYBLd2FUe2yxJItbnNEEzbpPrUhpVae1IJVFvPO7CckPczMNTo7Ko4lLX
uMKIreXajfFD3RkrSUVGjGQfkK5P4yFOiJQekOfOwjpNEEgiR2TzsKXUkL7XEyTvG5nEgS1zeMhA
emV/MpZ2DrNJhbXEQBWVuNdN3UAUszntNLe36G93lO+LYWKLbf7ilC+zsxBNKtb1IY+55iyDFihb
M62s30iPUi/UK1RmK8QzjbF8AuTNoY565pntTiByyXsi7cIh+WaC8pgvVXu/sgBFuaEQjzoNSfnl
JoyvuEZOuPR0mgKjXZApdbBEnhxqe7o1shpMIn4qW9+CuzavjkKaTZl7xU+rJcpzN7aINooSctaQ
JgD2VxPzdOHQDvRIYnmeGXX8SnWzGg+QGdvaz0VmNgxB0U9tOnwQ2xQo5c6sYWXNEybQOut6BktV
ne7YTcqLq3jz71Gv2gczt/rDQrD09YYUYAxFIqebo+AuTP2M+zJ50RdZbUgrF9qbxTHw6MHu2yWg
Q3/ywXBIausHvLTx+MmVtX4LjUhpvjjuGD4eSS1Vr9OCzkqrf8Wtik7VnlcjxBBUBkvdfxAfNIcr
ZznQbGO7G/QCSWfRwmfi2acKAA1GKvqYlNpbS7wspojCO2hd4xCZMfE+C3CWdVSYk+C5b2p/bVK0
acY8H+wKQ914E+rItsHTKdvsNYckv1lb2z2oVdJpvtPOfJMjkUKRqVig22YCRE+TbRwz8hAO1U1H
Fa82f6jkCi3qmPsYkuxwjMd9bOTJ1nTXxYKZNMi7RjOOEhPQw1ha8ob1MqY9jivo1QrwQmkJ7alI
rfpYCa27W5x2uUeybN4oSbUXFRJLfazRLFnVea+Qsv3G0TT1B0/OV49dY+uqrhIDq4DflRoQQtU2
Z0ZmGZyIODN2X7VuxqdKm7Rj3yvDs8FZfQdegx6+J9KzLpvkvlOLY5IPF2eN61ML6w7fbAKt0CHv
OO+LX3bcyHcLAcozQYNyW5b2FWHuliJuwdzbDFvE0t3NFVme+tEaELNUwybVbD3SOm08r0rlBNaq
52xopYwavLlR2XvYHlWFA2NXtU+G5IzeuJh6EVUTSOCmKZ6GAsrS0p6cstVCTF7jnVcA35F2hZbJ
KXtfdK670YwZj0lRxHtpA80zRrkcl6EVh3aSCpiBSsP9VCtkIaeMBD2+br73rs9h6xN5s/Sm/rIk
XUlmWbseJa5QRnagm9u0og4Zu1CCHQirIiN8Oza+OxPvdYTytYI3bMbHTlmJ4k7hCdTpol8QvTZP
WjrU54rmLJz6hLn6nIIFbhcFp91YyMh1UtKUW8ZCs7Isu8JRrKDFLnisyMx5Stfix5OMgyvpEXU6
zV6DMCxhzJQxMM1GGW/bJC+3pSoAEILn9+C7Nacqrb6WuImhUaf10bTxDji6AHZsdMYbQOzFT1om
OFTiw52DtHUDn/wWMWNnfmrkPSRMKo945aQ+2TlfcVZsB7NYr6Mr9CeHvPjdDHsmKuFQU4KQ3XAe
c5gONRYif8g77gOjzzHULO0nUFz322EAuxkniBxQEPR9NcS4x1y72C6D6T57ZszZSYhSHpUSXlg6
lS8kCbLmWhbg+LIG7+Dp/avWiEARcX4QjedODOttjlbaxNZfMkzl4CKTk9Ij36QqVsOsm9cTlhot
kuDJ+E7mDUQTI4jTGDCIJ1/c2KpBPs/lfl7U+8EErGkobNJag5IfidQ2XbI6NDJRtWQKcYtMdrME
pLCwvFTLFNUS6lNRcIxBUqw+ZVlm7BRKqb1LfcGBjtFeaatVVI3ywRCtBVt7AjamZsp9mWTIWHX3
m/Rl/cC3rYUuW8veyzK4n9iU+45swHKWR9YCjm5kHTxSr627whSln+o6e+mcnXTQlFggKtPFmug5
I3JA9GyT0sA78NjeEx7vHa2vOKI4/l05Mt2SsWq8Vqjuz90yUVk1qb2x6nWMmPSxjhTex+C5j/rU
asAH8p5WvsYQATQ8huBlp/AAbWrM6Ke5cPOvGhHeq6xcLgHRJ/PelYgElrW+L3OGhQCuC+cRK08b
TcKpwBBUKkWNlcY7a11/IetYowFfCYcxCyQPGxhKzakt/dVw7XHvzvYM93McEecUYuIrRNLbQNng
1GR2HBHg91B8qGX9EYvmtZxn96tbRH7kB6sLFrvU3sfdaJ1NQNkYsvre/JWMDa7+qZnulNJa3gtF
6+/RG+CDwUzS7VTLejdb1Rb4ifr2PCHeeidXtb23wcweOlMxz71eG/cmVl5fbTheSC1TrxworUPs
FvW2rcf2QIBCC5heSbU9woPxoNSuPGM3n69NWvZ3XebxvxXqJHyMxiOWERQdiynfenPSPiopqgDx
1NhvrVriLi+GYtl5xHcaOJJUb2/ZzsAfnAQGo5NhR1n3jA0Wz61irqE3ussXiT/DVlouFDOnkcBb
Uq08Mh9iSqiM7RamOSWIFxcdqwLRGSJgxAodU5nnDEf7UAEg1A05hnFjUXSuwntt1hsC3IGF8D3B
IBLoabruOrRl/mKsvFKQt9N4jZG9HOYe6XNZFFBau9nbMbY0fjWNbA5JbX3dSEEHc0H8odiG80TZ
/ojBKDt1OSdaZuXrVTLiek1tStm0ncedqqrpR2G6xXfbtqxvOpA9+jrbplSHw1St3kn0SNcWUbRP
7tS5V9Xp6zDnptl5+U3unkMFm9t88utR6BjHEuVBlyQHLrdQMmu8joRvfuJ6xWpYNRJCkvytqR6q
sFRThYqvQmk/SMpiiH/LNvWbokmItm4UhqdqNscotgH5zz3EA9kU+MRtoOu3C44aX03O+NOdwC6V
muAhEiQPRg1LA8Z1RSOHKpZIHnTz/ko8NSQVw8RgufRL/NBCHC92k+EJRNLEW+A8WOxvR9orrhqZ
n9ukeayMeG4+UzGbuLgBEtTaNamcaaGrM9SXqSgt9LnWbUw596p20Ma+ozofVx0rFQuLGSYa2LyX
ju7TjaXQqh+a19rYKaFuvnkUXkU09Z23jQWmiU3hrPrRpiF9hc9De8ldQExumTgpnr5JWt1EdYd/
t8h2Ru8kAHamkuoYiZLtHq1uiiXyXVBkO6+OPbGvVxouJyCHtNIaWOL6RussHYGwpin4b1xOWRos
hi07HzScRnrjPctpXbx3gvn3Ziiwl2OfAhb5S8I/0u7SYirtHzpwRdvzPiaBZIhpJIvnRinxaERG
RcmN+7xvtQuhTkBCqnEacmhoc/E1oQd80jkQoAMpxwfm8HN8dExZvoiqL184PXUlpV1lvq19YWMC
rF1rvVMn9A/bzGrT0LKkeTfylN0sXLqVBt2cZtD2ObWek2aZh31FLxEjBAK0+16P4/rg6KPoNk2N
Clsx6+oEPI6QHM9Nb+VmU841Uv40o9SckmtqxdBJWBJw3A1phre9rtvyB8Eiw0xNs2zrmWG8KIHM
96zpqaaXZZjoLZ1D3dVAjwwSBy0wCtNo7jR1rku+z96mDU9jsoDaaTNB6HWdf1+vK9/rUHnMT9ah
A326YnUM7MQ2p4c00wEJkSjLP3coO8Fm08p7iltuz0ibVNzmgPlhrhSr0IS/JoRLYJLsaeOlaPGz
TX1D1U1YD9SoSW7dkVxX5rOdDw5eC80ZXxl4yN1UpKX1YDcKQgC8BJ1vWDHqMw6JnJktAuPOVOUI
vxMGEL4xzlUKVYvRk48ewEJfSfXp+HlSSByaI4LNjeYWqCFKAk1RpXkVttFVK1Z8R7PIMG5QgQVe
k0nnuhoZk3N0X5m9NyZU19iYDXmfWMkteb7uBKTatah9OxfqwLJCux/TVT0/5QiDqJLhgzFNnRY2
kMkkImW/ov4TAcg01oy5ab9Ss9cqf+TA/VuSwHU/QNT8EpgOXmxdevTA2+GCI0QbNnrjoMCybjJ0
3DmzJGI1tsydZSN73aelPbv7pu/p06a9iel0ktZwGrpS26SUVfe6buB8Hqe6hNyi6q+LPq93XuPg
G2u71oOKLRrr2VIX0CS9NyNlolgGdtihCVDolLNLz7WLhbV1puo1Q5JJQU/WRvbDRJ+WvZY6Y7Fj
uEzJT/+5riLaMIN3Sthvtx6JE2TeoJ6bI9658Q6VDcGjAVyJO56Y1nCcHe4+o9AlhtE1+6WvTf/k
Joa40/oiYX5fcsugT3PcQFA/JjshrLU4rkuhQs1rk8wNYERVZZCZFY9yvlYG0duzSmGlKJp+bxHv
ZhyXsi7hntuWXu5h3NSjr0wduAI1TuY4cOjGL36qkX08M+vWL+6isLCJYij9Es/zAZYYNFnVpkoM
Oatxc8ucej+w8fi8Zdat7MxUyAamSJEjp83IU6FycOeZGysFW8TEUi+J03zH8HVzA2epx90iwDvA
byLRjBihvtqtKEbuBld4+gWtt6rTkNAordrFxhtIQh4foeepnHy7VTgG6n/d76qbpN8gi3U7JCu3
vtP5kEbQTkw53YHcIEyFffM2WNIA/yxtrJ/xIMjRTTv3PetE8bboXTqjZDPKF52iEwZ1UhgvMFAJ
ZxtrAIdQCTBwAz6cLi6P319w/PlVW4CQBINHc2WvZrLmYD0ovEOn0gs7TGE84J1KYgzfupGod2Zf
W8Tb0XiuRMcDOgKeBQBxM4tsHWkBD84AkXAyQF6sBIYZ13S6F0KDC7ehes07pToxw1zawEOydWcC
vEiQJqrqVgrcYKEdK7AyEHYYQda1MAI5YsRir+r6gCdQawyIt9ZasmP0KdOVqZ4IP2okyZN+NaEP
D0s+jgR5tJZOOFZ6d6nJU7yf2ITHgD7HHEcccKr6NOZSngYkEJwTHeGsv2xSWT8Xx7GGgG1cX46g
F4v5OqR1QnlaSQJjFvitkgyCpnuWwmmBKlUNc45Fyd3p4a8p1lKR37pXV4JiMLGn2kczSO9uyt1+
iQbcrUiM2SOZ2hLs8ljkk67vbotnaPOwYQFJR++lgFaccR51xYNHKou2d3tc8GHmJd8D2ce+0STU
dE1mevt0ol20WYUrXiwrXuegH3t0601RWfS5O7a6Td2Z8hR3BMlE7VB7W0txafILuvz1bkJcMW9T
u8QmmJAegpCQQL7C9XDrjs4AajT3RJfc9bbg4bWqecUEME8dTyCNEjSchYPUrpkEo0TOz0a5J9Ao
XgOoR+3AF1T1Pz3cDsH4TCleWqNTl6OcCz3+rRNXQHiIPqMLNwatF+8qLOr1RY9v1YGrSRxCVjF5
DjBoR+kezTjH0plqRdhqAvOu3aAYC+gAZcCBB/o+U9yxZzBEycCWcpU4Xsp2hGwB4wuDnLmmGbyi
WfbVeE9XPh+uVZfpaE7WxgmHzjPmSEVXbPku0n7rMkJMp5oD5+pO6rHAOvwwJnUR9bQGX/HyrZ9J
RlK2teJRxRxnHfssWV9NqyGTvRmGBzxjiJ0XzHdWYjPNEba7KyiXLh25DYHeamob1PHqnCjmeCW9
hYvAVNZ5NA1bfJKBk3D7eJmzVVOcusyxy2/kqNPPsAKD5qlaYvTIU/eAWjL3jnKs3KPddjbR14WU
2Y045PkyiReQNDMksLxF9u7hSy3S1XmbTS/+PaiO96xQ+gaO4FZwirQLciWxvgmicJH9QLA6T0su
9s4EHYswLcvZpWgX9IOMFzD4JSGfYExysWMxsHYcq0CL0CppPtq0tVnAR6nMEURZ8H5jl74bq5nv
lHKmA+BK72gb5nywUG/4tqZ4hwVh9SaZC+cu9Vo9tBchXNTzZHwG5myZCoOQWNuS4bY+ppliq8yx
atUE/kuDy13NeVfSIXzXxZCijvOKC09QC6A3LSkqnXQYPyVkSPqGjKIYek/5SSCyujEXuQ0ZS2fo
6BJOutHkdV5Bwn2VXlb6rURhtgOjVStZ6huNesL62MXVI8H36Q+zbBY7beLEllYq4Qu0lFvg3VWq
w/NNBeAXE6gjdW19kKI1YPsWUNW6cmz4WjVSHKYs3i+eJGTTdcff9qqVwdiN/UlfVzLfmpLhmBa/
4iaq2XusGKaCozWNBY1A9q+L1H7czMzv2nF6dixylBRoIcRBjd2J+elyIRCgmH3F7LMHWM8ElPfu
zeTnMO7r48E6kCXL2MVQxqcUjt37UsrmRIKsdU8zlRt/lV0dQQZQg9nquDe8BF4XXH3iOHlrXkJ9
pcf7EvUgMXITdBzHbkmx9Cq1Sz/gLsNrJdTCnfoWPkKe9dt0lXB0FV4wwN+dA13gdExKi/UIL686
oSRBL4aEnQQLJok7nWvGtJqD/r05LgB+Wks25zVuvT0H5PKFiQNkzWLUabLVKXP6GOo+cn9gl3k9
Nm9zNrGLySVtnmXrOnfZmi+/vbbTQ9SO2O5o0L/WGmmbYyzYUrOmp2FhkOWURqOkkYWktjxaCjv5
UuvYQBNV7wOptD+4ZaedVbeiDG4SIf9/pxLMmVkgfV4VaNWb0RR6yGVHFm1lPTUbuDuC7GhKDTqw
wNKV/ywP/k9tDtIOF1sZ5wEUCbploCP8U9rRs16q+NNZc/OOldo1DOu4xuP0KS2deRvktksudSrL
/7+o5E+R1F8vi4sNWTASVSq3v7SN/yB9qUe4x+siGGjXGI1hny6wikt63iypOF8gyNaT+09eU1Nv
cp//EiLxqjfxO/Azh7mO6kDI+duHHWxPVCXTZzGZt25m3qjMoVQWrw0KItFDkZDj0xwLhrgaNTVi
CDffMfTnxDcV9irCdLHVj6UciG6Eo6tyeHWGuX21dGEpe1uhY052r5c31gfjZmro1jLzn6oo4VI0
k4tKxVJr6oMl18QnoR2MgEaUvCi5G6+udlbZ1NectgYcknI17iatHZ9dTrlk6MFINa5Nb2vIgNSx
FbsUVNMIaQjuSVjI2OkCTViM53IORt2Ht5g3BYnSEhIEbYtGMVJc7cnLxluOWi6UvRovBZ4iKYk2
dOxp3Vuo8x9mI4dEVXBW+JCzZK9LZ5ceLKVVZCgUl36XmAYZ3YmyUhYqFYkiqLBUGzuvqll7N1Mn
8oBIYdvbpcqZbbYsuh+IfNoDhFmE0BRlxmstMJEFrdUo31XtkkdUkw3pbJlYZb/tstYx7eaTK0Iz
1pbP0p3J5FMgWHabYpoHNcxJOtY2pMHZgWjpRHPQbGaWALpjYG1yY+z2ZXVLu+k9gH+bGxr56K0F
24y7ypxga7dH8JI4zVIEbev1nMeUrN5i5kEw19iGUYW5jc6cZkMK2zrXCo/lG9kM8lcCDA+k1KhE
ZMzk5bSgz+ftXw/H/0hm+tSgb6j+7Q8H7H/823/PNvvHv9p+N3fv1ffw91/1x28e/uOvv06+m+Bd
vP/xP8iOMrFcx+9+efgexlL89S7+81/+d//yf33/9Vuelvb73//lsxlrcfttCbyXfxSVeujK/t8i
1G32AahEvPd//5H/9NVa/2oYMM49ssEchq9/qcD/rxAVfbShIUimj4iOTf0vIaph/6tGhBkZ8Cxt
t+RYxIkDGQTpv//L7a/wTdpQ6Yi39TRT+58IUTV+6o/lh1asYRr8Rt6hbVEkqH9bfmJaIDnioB9o
S+meW+epetB+3cymwneh4wd2+FUcqgNz5JO242ZvtnJb7Jyjd1y+mW5/iT3q9bv6iQPspfzKv7TA
2pVPBAg5n/JFkC/8zhTbJ/nL70Jvp/vtPtlhhjqu++nrlq6pbwiuPAAeu3YH+z29N3+yHaSmk/7u
pcFY7pjy6C/9kzgNByWi/3URQRkBqvfLffGiX9uTDONrvjei5gH2WFjeL2F3hf3TQDl5Yua1M+lb
RvWlucpniZ8SRdB1Pbnb+TS+iH33oFyMT/1g+jQEt+Jkb4s7K+q2cLB3RagenCj17Z/8vjnwLu+M
o7OLXyowQxvv0/1hYJlwVoQNvBsJhUf2YyOfCNxDd4h5Uea4Fy+ydupzMl+Yp3n3H+M5O1T82uQu
vV8O3mV54RKe+Aw/elhH5HxvsgNxuyFU1IuzcTZtRP7YEwiELW/QH/wnsDBhFbYn9WCc0mDy1Qgz
81N8YHAcEjMQ0P7Zyu+aqRrr4y9r1xy0iH5JKHbjOb72N2DpMX5zdsXWJHUtmK/UfByI4whqBmNQ
xtt2UKg8YfB+zmwwpHVqRxZYeYTn6Nt+HeFh4n3NJ9QDle/+Fo9LTQHPjHNj/VpP1S67tsduSzZx
vu92VmD7OZ9LbEouS75P905U7ZptcgRE8jS8KXfV2b3nFV69SKOfEqZ7HFEul534+C2RRQ/Gjp5w
/pV4vvKK6OYit+7PcoYTP716D/TNX42jeOwv1Dca7NhpY6qQq8HWbJSdepdFWqgG7ZbxUDS+u4fl
IGo/8AgPOGoX5ZH7c/KztL5kQPIibdOc+fkg82kXR/YRmgeSEb6RLWi838OGtf2KW7TbpDSK7rho
FV22YGbLQ3wSaOzQUVpHShVBXgA9EoF0rTbVhxXMQbdF1Zj7yfm+8jem3zzkETbTyNmVX5F4IrLA
ftFrmgmITbhMb3gL040bxj4QylAPQSE5vIvurTqvxzoSF4RUOM3YYXjeuI1Uf97PDvX85YaNIFjj
5hXd9GOk2b9GBxys+MHMwBH9p4yPTCtBqs/GbjbOYnP/OUQIsYlhOJobx6cFg97GN56n6/JoPSOn
44DfVpA9fEZ85ULasA/NNkg383MZojjc9Q2SB3/RfZI/1fJUgVDGbzGTbEFgJ/NP73BL2lx26uds
kjvKvauG8dbsN8t7d1hfaeGSg4OwINCw+R3iz+aJ82yxSevQBpw9H7p9HRbOe3nILtZT94NJdUf2
UXzHyCIU0XKoT+aWoCb123ruQn0Ihsv4yFEUcrwRDRdC5yiRNuvZeiGSxYcVFDDiLliOIg66tYPF
mcEsg47MpMVNleJsjJRsVhSZfOCzvT6htgmmrfHUH3iEN/azqvvAyqfmSuSxQyodqX0U+Pm5uTe/
XCDX4RwNg68fuoyybe+U5/I9e6QI28KErAlp2c4/CKJ9aFKvwMY8RJ+b4qqEPNR7BATWEArjneur
/ho4VpuvNmBnv/pu+1dAaTQItogH6fFt1p1ph7p7Nsqw/kArmtk7B646g4f+iDp1+I1Xe4NC6aHz
XVgbiHaPBsTvNSTalTuCsBvCSwrtFTevXzRvMEc1OuWSEIPPOCsjIzIeR1A/6f2sUZYe9LB4YZKo
/TaPHKPr545u2ev4mq3kBAIq2TEaVzmbbNUzEi3/zbG3jD6HF0hStv0iishTX2+MxB0UMFUgoguH
MlBhr/wiNcBatxBj4Bt571zr5REOrLuTj/LReeGe8mvu7jvxoE7+wHmcU8xBXIvg0dlrHESYYKPB
iBb5lbqnxLsiNpevw6t6VVFIR7fEFiXKN2ILV3BnjEH9rNy7D8PuywsITajUgLK4PSvmu3NWyVsa
f3UETYBfiqxYnrXkoY4MFPj+bG3qN2dESoKcAXqYbt/qZsWfP9FObomcqzbOPgsgNgZQe8KFnt/i
O2f6cNzIT/yeX8zDrykK7EZGPBxaoKSHPhzbsw6Q/qPa8GuDPJzIekj3rBuAaTAVvhoZ/edtZxNw
QhjRghJ2gxqtMgPWN/LqnClQXkp7U/32zI1N17U6Z7/U+pd26cWbluwdJqDJafgxBADI9tPqn72L
VRxHVDQnU90GXQhO6kJq2zT7z1MYys9qCBkib3gSSdzcmK/J+jWdtZII31YPEhbKkHkzYWBbEOlM
0x0W1oK/uI6RQL2O0Id04ky9Z8eiuv8cYNW59YuZoYUuqlclSOUZO2jxSHy40m48wi8gW23yw7iX
AeqFD/fBvcPImwX/h7ozW44bybLtF6HM4ZhfYx44BEeReoGJpIR5ckwOfP1dUFa1paRsyfrhmnW/
pKVVlhQkwuF+/Jy91+6uG9j55Uq+8Y/uOj9NV+Gtsy42zRtS7SMfxZeKTG6bX8HbxehsHOqjy+li
f46P/VvdrMZz/2ZdxoN9Rq02DhhQVtmluoK62byMzsU8uJt+I3f8rkSWQYjTe/4F16nAZ7sCpojP
a4fAjLWK/JUJlzce0AB62b6pj2lyoiXYV4fO+TRCsPhAP6XgDwFU2JbFKYSFpneVtz/FJxYZq3m4
JowR6Xl/SDZf/APNPROlgr8b3VPYXUR1QjKqu82HAFpo//8p2v8vlePUp78px7kRlO3X6YdqnD/x
72pcUlYHuH7xfvqmtDwPT8m/q3EJ5sZiAkddbdKoxy3+X7YwO/iXh8vF5m6+uJn+zrnhP4H6xIUi
MOBbC5jmPxeRfxukuMNw8eFi8k+GqZ8do57tIWYAL2KDRnHNn21hgC46PXsRC0TFtBSNMHs2mj69
8SojPpP1bm26xPHWYVR314Fo2wUKxnXQSbw/eKPMHxswWJT4SZiUe9xXeBJ0Y37sSXRhAecT7Bin
c1aB/0s+h3A7EamK4dsEF79a+TL+7E9OjNue3LhVzy1or3BhvHat4VA3Mp66I4TOPnTDgO6pcc3k
nvyd+Q9+03/4QTH/LCYqCbUI48aPP+jgtghvLR5ZM/TpzkgNa69wt1J+kxbcrAs/rP/g6/35wrQ8
G9/l/iW52WFk/g4r+luXCPaIP4TSBuQD9qSYY7xGVfxgmMJg3j9V8MonawP86iXB2bKpYCqs2IOR
xviQZaENI7sgGHQ/Zo76q5f0P7qi/7fYqh/u37/FYP1vvITzvf7mrf+qii/ljy89f+Cvl950/gWR
QCzGc186GJLp+v31zjv/8rl7SxhV3LFt01k6c/8JEecPYQ11uZTz0kvkNP91Abe9f0kP56hnOUiI
+fP/o3f+x/XrCVPIRZLCh9BvZCXzI/zdbTd7sH+sDisGkamRR6KmW44kC9khQSsJowJ17QaOfkfK
3h7/9oj+YbdZPKZ/azsun8xTkbhgHYetz/7pFffGNqPFCLoHrQQ9Vi/GXNW4XehtIwtFLUGl9CWP
qCmzr23RF9Xq9x9v/shgWH5zerzglDD5eHAjvjMa/vYadXZbt7WbUgR7HkPtGW4cUnMXt3TV6uAJ
eUz+lallCVgxm6ndu9qs9l37nyPyv911f+x/fP854CQAkhH8MCyPn7y4g6jyhkxZhB7p7JyFlcUv
CP7GU09CwZ/AVz81mJffGcevLYOl14L996dnXo/1OCNOQ5JJJNXwiPyAAAca7cZ1Z8ll+oua7fL7
5/zrAqO5hMc1IBwc/+/PGyQpWLrrydZedxhakxVgKSc75h0aE5xQpAMq2pj1DTRk8fb7D/6n52qz
T5pioT7Qof9xZeNb8yZZMxYySrTnN65OUcVaehnFG1Gb/WE5/bqabRT7YHlojaF1++VbnJKi1xnU
9CzPnXNbtB+p3Xf9btbUYIOZkdkxY0HOkUv/4T36hwfMDsKby+HDL+r8tH7qvrP8abHDZJogliHV
2TbCzrLJo/SjUGZwzJZ19ftnu+wKP767HHmBpCbx+UZt7yfrq55F7+ZWg1JGOOLtL79yyk71h4/5
9Suka8ne6WB3Z+v8GXpWWq30ZU0S4eiwPdDJZiITAvX/wGHJKP73v5O5LP4ffykeHx+DX5y9l+bn
jwvGM7DjNRi61kNqp8+IegCvFKbo99C4+5b8S5c0OaD4S0BGj0VlBcuMqerkaQOJaQm5pIgB+/zh
x/r1GXhoMSjxTF5e2IM/bdCZL6KKaKhq3ccEvp5FWEzrskNdcp0gltn//hn804eBFwAYwong2T9/
GDwPO9ZRzp5Yj84ZPUqydyKLxkBrj/Xr7z/r1zW0HG4m5Ss7A+NuTri/nzwuO1DKO1KtR9zleysd
2e3g0OFg+v3n/Ppmeia7PK1qYDScNj89wC40dZWUgKpRfQzXYAtzKF2Mb3PcUxW9qCB6F4YuHovQ
GNI/fPav+y0lIR8Js4u9ndr9x9+xA8bT6ZrfMaYB/4ZnfiZLfiYybe3KVGbXfS05en7/+/7Dc/Wk
bS+EMmDEv7w0ZLpEbhm6ZOXJWV+MOc+fv6MEfv8pv+w6UBx8tgAgm8jv+dcffzOIV3OKlI/OhDJp
atik3IaNb5+ypA/X2vbrB5OX9w/F9k/kAs5K9lYuBi64L7l86vK8/3ZmV8oYDGvQ2ObygBtKaEX+
IS90jQI8nn3kEPMU7QfsBuO2rHoWFOLa6APtXXloxTAHx5RoNeuQYdn7I3/ql+fOF+1yEWBkwv3p
l3rGqrKgmwb0cjPTjD2c0xQMmutEmCUkaCOv9NIzPuv4EhY0k6d0xpGWDhGv8Zx9TTzsdmsHZQCk
WqtP/vRe//ISeMxsBBUPNNCAsuenBzfoBF0WrJk1gCv/k+qG4jNovEUnBSHxbk5LQ1wnC+hmTZ1I
GWgiqZbbaaZtW1IgfnK8sTzI3huADUekEOPVH8etrXov2rS50tOmnmu25Azq5hJ20g8NXrDRxj3B
w9KbqS6zj0qxmNaDzIZ5N2kmuLuxLCRRctCUF9z7BE5HEGl3PSLd/DoUZqkPZFWSoqNxzY+7WkJw
WskJtspWiiw/RVPQJ7toebeUgOWzqmPNDxH03b1WZnIRVkiqb5FAJRWEfrx7Ji1kMY6oBn0ksRGx
yBZ/IxkG+lJls9HDVrP8M3oyOidDPVARMWD2s9eUQOObRFi62/7+Nfr5e2FXp46HBeNzgefC/dOZ
o3P05YTSkI9+k+MChoxCdPqmcvs/bArLacG78bfjDcgIf7/0KPcDLC2+/dM+mCJ37ALA3itpJy74
fGkAAzP1hOJCimTALqeAew84orezwGuAyNy6hInCNC3CASlEp6wrV0fODbm3YJQjN4gvczvv8iy+
srQ0UAu4i91jTO01Z1p4T7ro3GwsXjycCsWM2rksyJYdC0nmVzgrTEfJ51kOhrFCmVSv2xHdZ4Xj
bYt+W3wZ2+lQ6SZ9EQheFYrjbHxI7AGCBQUP8FieJmbqmpyOdoJVscGtfrdsicmuqQj/Iw6pvuCi
9ocrfHHpuvZJtdijSg4B3foxez8UdAt3JgDtuLSJOwoJqp9pYmcjM4LR9+7GWjnXGZkb5HsId9fH
hoCMFRjNgiio3X0cI9+FMKuqldmb8yeL0CeomNb8hS8dI2yL5BTTHNR0Yqks2161nDwkk+TF8CjQ
VWEf61v6ylhY+m5K78yhJrij46eY6Lm6hkvH3Ef3U8zVJgUqeReKqb5vbC97kDIuvtpt3wLIjJuW
eK/caSEw1HAqwj667VHm0IrI8eis6NQE31RNBiqvmuG8hANYrHVlzj56LEt7xKC0WIyUp/sLBvPm
znSG/AhEJrkqm9A5GZ21cxUhVsrS1pmHL27Kycb3ZBvpPvFBc68NE6EIcauN3R0YAX+Nw+kzbDoI
FF0/Bi+KFXVPTGLNVLSnK42SvEJsblqvnWjMA8BBjHF5+IydR16wYoDDmeWHmUb4VBLfx6M8G3RI
KzC0OO/zAEgcYvLrqXDTc1E4zn0dmKPCLBjRiB5Smp58mPqmJ68CPGdQmu4HvzezG3Ia3nFzPCQp
7eFeyRErGLI4bORkojNKscxnDBJltA8jKXd1Wos7mSJYT4WjsZDX1gpX2rsaAQP1DtqjdsAsXuO3
vffyukMrGzC6xW+ebbi+MTStiE1zWYjdhl2rZdbR8wRT8K/b1jC6EzDMrtiWxDeH6yRRHs369DGW
cIFOXFoYMCthxYT2Je0ewamTbmdIup+wdc88yczJ2TGiiGPEsMlIIb30UsyG2GNdERv4hxgrelef
uGaDalPJ64DRcYWp/SG0aKpjJcQEaO1iMT+r1HlOuTmiWoEqogym5TrUW2RbNfatgECUGBOoi3hr
lze9iWIOufqHTAPUfkXVobNrse3c1lVLpPVM8NhKL4HT5BDO2ySnmT9nWm0HO8Ibo03jVqr4ghC6
JiQkstaDEz+VKGKOXhA91E3X3PVTk3zEg1scyyq/SrsWiY5DaEwhWabOl1rPX3Bn5Fg9yKT7TLXz
EdgcbtoY3hR4vZcUqgrr2baPeoZeQAfwXhPjakxVeRZ41D6l4XzraG9cZ1Hyas4fqkye/ChAEECg
30wi14QziU0Kx04/bD0AIs1sElTsNuVWt/YrxoqBGGF5axow7Dun3qXl/GR5aKQKobE46esSYzen
afUUGaa1d6bsWz9hW/Xla+DUbyJOngJndFbukldQ9KStgun7Aq4JEHZWT+/Ud8iO5kefZNGd0dL/
kKZBul+NR70qmb+kbXRVs8byOCS3zbxvCKBfxxy8VwRrrpRZM5IZ4GKoKo02uMVuc3viG5oZt8Rp
dEX5iWEnr2jz1K7EmTUxC+/oKjJlwq0JAIFPEM5Jg53YSDjYKwimZHiWqLAiPDKAXJGCNlAHOqsm
xqnD2AlyaVVa6WM0uvsFKUOB4DRbzXsCLQp3CRJtafEO+WV1m00ChcJYUAknXzEv20eqN2w0qpE2
A3fT+cgoPOpVWhj6owOm8eJ0ZnnC5VNfkSNZr8F97sw64UfXRoCpdCB+2WRUbUj9YBsEBJhF+SSm
4TwjdNqqYLlkREm/lk6DLQWhCePLuWU6GzS062YSvfIl8jwHYIwJ96XMwlOr8nCfaJJqDTJ+Optm
0QIfXTuOJvZOLQOpwW9vci9/8pD1QBo0BV9M4T2STU/Ybds/pXBgDCe6IyQmRQRs6RWW9jtyAt9p
05IObyf4cRsCbZHmv7cSnegg2RHL0sM1oiKyIMBsbEgFjgjvqN9lrE5NTHg8RDK0p3n5jVQzjN9V
kXzjehgThBqKrT9V8QfC8fIMwbTY+XaQP9hOlz/BNeJLkZgshtpgGFuXxAv1ZrzJomw3Z4JhIjFv
oyTQzZVfJSwiVh1Njb6dkmvQOv5R1dN9DFrVHIeHoqyvur6+J0chfdG6uUuiBLZ1jE5T1v67OREN
ip3TOs7kCtLPmlLEu+CkzUZtw1yTsNIlwKFT9141wz3qVszmo967LkGplb62moaJdG0/VRmXCx+x
mQ+yJc2YaxnO1ayHOxkT1Nn3w420s5vMqx9J06XipGtxyMbhG4BrHP31dBVHzMwVgvwBNzAZFItF
dokKagPydWDJwiiwGCk4Ei9x1QLDJTNyLUme91vSQgvyuagyvGMIFN0qWf07kweJYpsvvOhevWho
N5629zhRbJBEZZzdiAjSA6yLFVG15RP6ynduNvHKVi3D8kyiDVI0/liLM9LZyJtumhZtiGJAbvXB
Kxu4w+Rv/hwOSYLwI+IQt9yUOgVkk5lIcW1r1NcSknjlz/3dCNtzTeuiWE2IKldxElZk95AMquaO
uWdFSlYZpoixky3ggn1MQBWSd/4/XXKfScLFkAKLtaqLL6MReOtsLj9wYANGIDBo5/fw5O0yXhU2
RvZ2sG5L6ug1brlHt2yu3DylKSPRGhdB/SUazTOUDKLQw6w/OJFNVhjhxRtjMj4NtZtc58Xkrfs6
vAEhEsJtQdxSZEeBQ86LDhiMCcWut3ZjnhMRX3txuhW+4jQG5LseQwMkB47cTRda24E0sWSI310v
IWKNZxujlnCEKlfTbHvH0VHMcAti44kn6HdK5iZifVIJm9mFiZkw+kXD6Ch58bGzO+Khcexwp5t2
j4L7OeTWNqaodqR9odLYiWBR9mT1ho7Gh8yHU5tU51kYeyUkpuCe4NrWITU9m3aD51/oKj+JIvxI
SxtglLOlc7S1SWmrKu9hdIrbuWVCNRfZq6cwd1jjU+UDFeg5YVuIv/ZgAxHD3LCz/PxC/zTf6X6o
gKlY47qxGLmHJUILs+frYNi4IR22vUlT0DydS4ormPyYmdQh0KyCpLT2sYPjNRrVQ4N9E9JovfPp
p62cYSl4jOpZdIiXPC2uckPck1x9Y4NkWLvaOAMTAI0osu7ESClnSdnI2vLobNjoQitn5gF1Rknq
gRt8Tuj2bMNsQobRWWiOAqAcU3pmBH+VucRXDWX17k2OsfbGNL2qfCpyqulPUIIvHgLuW1ID4gMU
SN4an6O7mFfQTrDKTqHxlHAreQQM9QawiHaRdxxEc++7xiMa/nXX0iDULrI9zyf3bcYgMXjeZxEg
rUlcXOaj15D5bs3XCRPFNaYrGFze8Ep7/UuPsXEVKq/euqX/6I4mAbCm3FUlSFs96/TkF9ZjRm58
HBvIlOzmjvnNHRPS6gauIyEQ1fzZJqpSdcRVxPgDN7nlEfOJr8Frw3BLzvfFyBJES6HGleB6R4q0
PeiylnhK5TD0IPaUpvltEg7euq3cZse45a5q0rdMIembjPiWZEbqLVIO9Mpvm2+obO8K/GsrTR+J
gV/93AoJC2mqPyprvAMsax9rf7KeDLPDYjYScJaHJMH2ZqtPwzjfdp4DIkJGw86JlgBSkLfeCk/t
FzKLrmReXxNL6p2a2Qg35Km5G86rBAkVG8c1624+4wN47cocKV4xsc9RjhDeKa+8ANjmpjBdyOlx
9U60iT51HSJOL05uMfXeEvZzGgdk5nWRBvt6CezNJjQLho0J1VQk/kGtlrjHTXzLclbb1HLDDTAV
cxWkxXMztwfP12xn7Cwr7KvbqTDKq9zBvErfYzP35RNUK1L6Gv8iwLJdC7+ZTpXXyF2R8DXryjS2
uTtG19bQ7AT0k3iUewZDxutQ8sFY0PdB4fEG+RBDyty4pD5h4O30HA3dcxUk7XqckLV4as9uthEd
KLBWW1dV195VvVxMR82VNYc4pOEzZmQscXhR5CwBbH3gPVaptkGQq0sjnJepDG6D3iJYWJhH5fOY
DJ/og7wft2nUPsHmezKTRpwbH9moH92TTHlf9Fi5sjl5FUNDfijvHSHhV0Ne6XXVymUWf5pnvfWb
+loLxbWEGwxH9Q7/+5JT5ZEYp/ZgdLb0MQC0d3D3cP3c+FDxTGAO5XQllTOAlwiOSRHemXZJfrun
MzomBNzUBF4VIy6RAkFXbm61yaUWwgU3ZfNbV+vl3YUIFONv2HrEt2BMNhmsLQ4XwZ21GiyfO6rM
KqLFx9HdGaMCvZ05Y/DEhbF7CERIYnAjjKzYGFht2FXSNMT+iHh4vnEwl2b3LoBuqKVdkLcH3GwI
RAmuu9MRwdBtxSh+ZaiWkrEBYXIjc4UR0kw62ziFmp4PiEdHftDJcZ6NodAHQ8TjTWe5Ubc3MfE8
g/Kob2tM0uFamImR7yBuyEtYM0nfKHMI3SMMp3zbOTLz0alFiHlECwGi7s3Haoh78wrwqPfo1l18
kXSVN3003c4yfAz86Q52lXjTWtsb3KXsdzWgzzdLzbejpyxEXTI9uREOCkSkaZrvUIl0r3Bxe1ZY
a+GCJVI1suPhzpEFGBL6WUbLZSGNr0MjetQ2JKaSn1vr/B7v8yqf+4tc5GhuCb1Fjei1AudWxzmt
j6lKr6U2snBNnGL45sRpdhvjZ6tS+HVYP9bhDK9wauCVKnwnhQzHY86QmL29Gm3+0OyssTD01tpR
nDJqjE4z+CZCcHR1W5XqPPTDpwzK5qptRP+oPPla+vWz52HVgkNCK7yOvbcUoA53jpAw6Cidz0nQ
Uel78ac4c5CQmkoMh4K9BDWz85xPfv5Q1NGLxDPKmqvhbWf8TrZRWYQfd9B8B3BrpI+XHWmnMxQO
wuVjC2E0uUtFhBmvHY6Ghbuvt267GT1JrCVKVMt5q7IUMTDxkA9xbRRkl+q+/MK9LILWqvxLXmcE
7CV+fh/h31/j+4cB2BkOs4TxngblZor8Uwxz4qIHog8MFU17uL7sZ6nJTSqN0ytRRs4DL/iXVulL
QjV/WwaLDNoPMJfhizeeuAjTcQ0Z7DxMnZqPHIv4mTlYH+uCO14OE+3ief108ubg0yxK4+Sb3iWy
0k+QJfpzZS9RgV4wPxuw7Vf4k+N227a+eMorbvR9nJEXE3fFUzDTQHCTwnkwI4yZmGYI4GSSedQd
qWvaccdLPQfxOzoX990ZnOEZSzfRT5393KBnOoNryG+xuFCHOzq9JuhmoJRgig5GAhlto5cUbXn2
1dCvde0ssTUo72OTIX6LVNFrwRE0TNBG9YXJNqxYp74bGzhZdUz3iTcGJzwOOpmR6cl4pNxijymO
Q9n1Rx8C1iEZwvpQ1c7wZOkJEZ8K3BdpYg1rKKLXlFLmzg4KVNyehPgWFJBhg2Cb0BqChTPJA0Ye
fz3oCVVnz9wbR/ODOyTxupJWdppFSy5ezlw4WTRNnkMho/z2ZZzGb6lV7iYilbY5teI676Uk79Wy
Nnk1tel+Ghq3eogUiOtNIV113dUzHSvLGsST7UDJlIRokJwapK80SVDfjK7Qawb0JvGCWuwXRCGB
QNP36N0LmEc6Y46bH4csLDedA2hl1SxA3kHU7WGqHW+jCVEHKSVz41hNbnqjCrcm6NVGzVjFCIDw
6kTryY+iB09kznWZ9kTLSgKhifJ6zXH0vpZtSpSK2Y4TIzdPfJFxpnYkz1hfffxQDAksjcc9StSX
IIDbcJW2IRRZQqfILlaQTOul08x9qUk34OooVHh3InutZZyyICeHjBeijyfKRSAyrrWr5x778Mb3
usUJpm3Du6ug9OMS7W0W5GFSik6FQdea93t0+nXUpcGXWYCJ4HIyxwEVtx/V4cmME1UdhxCeAF1q
ersnk3Qn+yuEz4G3F/5HCEJpLtVn/IhqfAGfyVkAptqK3oC9JvpKzJ2bHMeib6MtZL/8uS2671MJ
l92uJx3HWKXSr7FWDVRva3yINFLMXph7YKiWQ4qj51ZcgdwoeQB34r5FcDQvDRf+6OB9HyeoJmvT
I+XpZFNQlO2hF0nt3+W4U4eTHQyetQu7NhsPVVd0nyo3Z1GVmcv/oHFwpQtdlik/jRDPSE+x1MQw
4cy3IAS3UuPyHdWUFzdWY+tLPvWp2oGvsA6EsLjBWjlxyP2KviP9bFVM4q1oChKRoRJWXztptDa4
ZYz529QpbIdRmSOiTRONWIuVrvrmQFu+IEUqhqm8ZXhZ4Cn3hUGnZ6iD7GQlYedvU7qqG2VIaOXD
3pyNu8mGhsCB+Ebs4t6SI1Ca+l6P2fhSpbSfA/PdGFMahe2tygBdqRYSTlez3QRmc4BP6dzNtFs3
Ph69M9/2a0xVixX/q9+JGfX9OL+2OUmcPt3IqfVBXc307rhx0W8AIMPNp9Oju5lSGi7LJT7e2VXt
cdX8rOKRRHSBknElo9bccYsPi9UANnodqY8k8IEFjIiVO5dE04E0GAii0RA1t/wR+4GWefZoBb3z
LMyaAGpHv/mdzdEdz96hodrecoXCfZED1z1V/KyrNPN8vmLalNtWEfGeYc0Lgnxvi65y78gV9j2M
v2QGRVq5E7y4wY/hp0yaV8RtCuuqx3f6FtnApNfAzgf71LRjQZocJPF0Bvgj0/GQtgkXetvJFFzh
uONeQG4H1xPujX1PdycP9lXlT/ZV0qSEczW175C1ruoF1DY2rncuEwO6NFwdmCQsGL/dWcOgYU0W
SCdvsbl67kFWCfAI20BiEIIiyq5hyAkXqrKwqiNfbzJjjJJyJiik4+f2vAbZGJoRprCoOSKYhU0n
szsqZh09dvmUW1eZFmwF7mDwz4ldyF8JUQUdTM9WRBQw4ZXCSN/tdBm08S527FqwuwCzXsjvlQWR
cZ6sh8waIdIHndPmB5Hk83jwieytm9Vf2wTEzb74PLhuk1zs1kqL66xhrLMRY98SV2bVEQy+AMqa
cR24tUwO/M24NQlVy89mB1+gsxTha7bihiW9bDo5VcGRSLIRAfMpiWlqsDpjayFUGJ/7oAxAqGuY
EYERtwdCDiTSdNobl0zU6oCObFxmPs9N1xLNE9ZtsFEk020j6s6bmRzBI7O4b4E3f+JI5ZJFAX5u
lDXdsnl3Z9JhyNn2c3wQgbtHrrAoP0Z6OZbT7QtZzVv4jNW6NZS9NpuA2qi0x2PcGjGEMobvk2au
tXbc3vro/dTYMTMPX8JStubSVotfijaJx10LYbLklq9UeqAFTW05qG66KhXQptJNWAsOFLVz7lk0
gqDqBDeFnvRBJn7LpStIHa4h5NyGVTalG9YylXvRgmVcxiowBDmkNaBRlrnll+8wm6dtr5yrKMyy
Nx2Z051hBvJuaJMRSaoPm9UzMOvPQjz0EneO4cD+RZ7h0sjJMXXIvA3XUxO0OyPqiddki2hOUCGN
PUScr3lkpJssCJsHqSS3GhpyBI2raR65/qnPMEJGKIe6+wyhYMHiBdiNSrtcQ6ABCyQqg2c6JVAf
y4n21qwEaZ2tlZxKM9QXj5vqxWPdrQNpfbLLGXYIk1r5ltNFYHDmdRIOrz09ZQxan+PMqu4y03ux
Rho7o1n420IP4V0Y9oB2M3LiC+jC7AxYmjxZ1te+Uh7N+s6HWg2zklYe35MgDoDpZJsNR/CfIDdd
6IMjftQ9rE7wAuBlbiDV4hCgQ8nt28ECFC+7XRM/myLEL1j3b4pw9C1Sv6OXhPjmdIP7QAASCjrP
OiEvqpkwqfqLl2RJuDEbiXNalUuPNLWGasc00drmThMmGwcv51tvxBGYIFDv5rbNClZYNrq4qbws
xU0RGpJrf5pcAgZ3L7E9dS9j7nNMWOLO4G+6tszZve0tJkMUGOV8IuvcCDYTI7ObkVJk1xrl8GE7
TXtXznF7MVR/Sk2PvpHpjt6BhgJdK3D5NIqA0ENlz6rZegV76OPy8putVU3lTWtHOCk8dAArH3El
gIWeROoiJdbJRagTsfHM8ec4xARhxJUA+8VcmxFsXbOv+iDjC7LsSZGX4BUyeZ6xVO/x0UraJIUc
12PtCLr7Y2Tyqvj+RgJjf7BEyXUAReWegWTAUC8O5T7OCYhfecQwraOxnHezLZrryBjUGyA46ybN
hq+9KAPCfJr5yJ0mgmsWghWxCkMcS1g4x8alEHWywDmbCb2scBbO3m7GBI/6HNp3Wnrja93WMtiE
QzNh6BHOfUnaxD5Qdb6d59K/oYHjEzISHgZnhjY8w9IWPdwioe/RhBiPk1t2d4qpGOVrQjpzAl6S
MjDdNXlifWpNZ7m5hY51jBxW4krryrsPExQAfpXmJN8OwaFOCRTvIWa+uUmwSX1MJbyyx6yM51fU
dHS1o4UlnbrqzrDx+MWU/dxo2zR76K3RxBMjoxsHYixns4zp47jyVmrQPdiF0c8URbrvHTPZiApt
AXK8GMZIUHC3a+UhS2ZrH8YZ/Lu6zykz8pD1HwdfrTGECZuVX/O0JAe76fsvQyq9m6aym3ZV9yhQ
vbbnc5jpMezW0CpRBfkjMX3cgfPT5LU7f8HLM9ze2Y1x0GE5gJWMZrqlzknKEewaXJR1UE2vkCjS
LUKSp6LI3p0OmUkFBtScaht0qLiqnCWBcYAsxMgT95EgRIUwCKBnGDaX+gY+zqacynpNX0VfZdzG
waPq+J5WeHnWIr8fqJwJT8AeW7VcJ4yecSRRjMGp0oLF6uCMOESFMcVEA2L+C4YhOqPz6Pgi2BOD
MeAALuhh5cP8MIux2mRsotuBRbzOxxYplQi2UW8/eiJ9K4ie2RGtE20YCOKVS8ynzswOtNpT3FvT
57o1WwK1c1LbK86jxBoTG/LJ9DT79UgeSDIiGSxgOxWrRPvxyZiL4FNYhPgwhDfB505Mcl3tAbLA
xl/wwv130nCzQIfzBT9cLSBi3YIklgucmGgVjrQYnBppwDFNePjF7XeS8cI0Zkwcn/2Fcxwj1Lzx
F/axTdsZCIvY01PkErIQksuFlTwHg1jD9Kgfk+8kZTbVbbnQlSFejeDoIS5PC3u5pvdyHZnwmCsB
gaRMzHZttl5w7kqsvzEhu/ci9KareeqbJ2eBPRd0Kl8MF7DMZJwI7YEIDUmjuqKLvRad+pz0TnHp
ewdfTVokJ7lApeE6tU+hbwOaboRPWkDTfNA8FmcyX6KzSSrMKrQWwGGUilsUXlCr2c+YOiwo65HO
xtrp0gIuEiLCwF9qxmpOeEEtsDULCltKw+mYWzjdpXdL48ZPGFuQ9mg+1kBFLiGK021u0gsjfQ4D
2bAgt4Wsv/hWW161Ocfhrp2G6gCZy90mNriOTk/dW9Ax5c8XoDeXO7bnAuyl5up1PdHmvo/GmMnw
/B0KPtDqPRFYQguXkpEJ0EIPb8xsEwpP7+mZmCdvzI1VHPIblAoBVvoXhDzHXORqHSzpcZN/qhZe
OUPu6vPETqMPvNXBg6qyPFqnC+A89lrC4KFwVgeSQNgDkrzbTsjVDoU3dVu0CbxtiaPUp1BRYtL7
IJ1iQ1hMBnW7N8VZK8M+RfRU5BpOhvdkR1J8i/0pOHSKmozASls81Y7b3o22bTyVSS+vVemp09zN
n9LGL641V6w7K3XUqQjd6h6sdUF2ZFRYR9drekUbXc7gfhmObawFJt8JPV3T2s+3DhdDsRpo41fH
3C3Z5d0hMulfR2rAFkwcz9p1O9GvK6cu3yerjIEYyzl8iqHUfbOyMGCmYnAW+D6Thq4TLBtQLClL
niQneHoLLV9+B+ejigOin0A5pwY223PXttmeDY2aLXdmNGDcG0ckv565a7slmIZB+wMaBk0/u68u
Rsxt4bEY2f3cCWUcoamWf9vQ0EsR0JjKfLbRVFA8pW508ssSA3nXu9ZBljQaRF0k3UrHFSMPWw8O
kO4B4OeaYPXoq+hS/MDSQ6YFZekkrdJ8s9qxOcE2ZH9w/h9557EkubFt2V9p6zloEA44MOhJaJGR
KlLWBJYlCC0cgEN9/Vsgb/erKvKy7M6eWXNCGrMqQwBwP37O3ms7I1MMZ76pA2aAUd6Xl2owwlfA
Tp9jKIxM5Jl9Zy7r2JAkBJjJ8dYZzWwna2OoGQ0up2RRfYWTdOzMGihEgGVa6veEm5xu4pjY66SK
8bIl+CzVCD1lA7ITPjOqq/LORTEVbRGhsepRbR+s0ABWayd0lrSTAmaww2pvRRDQVt5UVHwmz5BI
kOB+9Z78Qhsv2TWq3LdAULexLttLnvYN6RE4wTkZ0C4kQHhlWqhb0sYNdvHUFEebQ8PaGf0vEIAR
OSCm3BfK6l5TA3NtUIVRS7qRag60o0AChAghOOyS2qPG6J7vGx0RerwzEe0j2tOBfJoZI84uiyea
xzMXyYi7egO4mPzkwJyLp77i7LnxioGkwtIoLzPUwXsfAhddeZDA84l1lRmtZHpMBUXTi/moYBgE
yc8Q/nZMuvTYRiU1Oj8zty2LNAPkgiTGXCNR4UASHXrPcZqNaw79NkJYsqP9h+8ZWPbjwJgRCvjI
fEgKRFij+6l3XKjrFlXQOrOhpXHC6t7mMhkOllPnFA4wxFdlC1vY0S4D1boS8q1xDbSCspmKC2k+
6XkwR94HRV/IzIvzcqRNfMt9+xA7tDTbfKIHqstqPiY0YH8puvyL5BKVjrcgthz4JmjA+fn3cmWI
KqJvFp/9IqefYRaO2AK9P0iRkBpaQYnAmrWcOjsJumzwuw+G9ZJBcNc2GGQCTsGHIQzBM6qxRODK
ajjeg+/xqcbSsQQt0Dna3tR5FwMN6oih3CzhLsOf+uH/yNj3/yN75w/f3b/3/R10GX000/dm3z/+
xp/GP9v+jau+CK9xudkorxFd/2n8s2DoWA7/3wuEzX94qOf/ZfwT/m/Y8Gw6nT5/APU+toh/kXeE
iw0Ycy6+myW6b4Hy/GTu/Uezb/AHTuw7RTAGUnImpbckivNKtPV/vj3TFqooLffWNz6FeNBVfo3D
uTu0Fekzjp0zPOoKkx7/uEHPe4tOj2C7RdPLqMbZyQoEQlbSC0yz4jkEvw0gfxZbvAEM74bBRKdQ
ObsxZbXRFke/2rG7A5voh+MnjDRSWZ+8mcW4o121cnPvfRrcr73cFzr8oIEBhrT29Tmqwvkei7A6
YXt11jZHUxrnhrGtk5aYgcgfA/YLGd0zBxzXDvO5/ZxCfKmZelJl3btGQDMY/UpdzzfJMN4YFoAP
w+4MSJ0Gcy1tGTs0yM5l9AxnaxqqYT0tkdyGfih3OcMvMmDa7HH0Ihr3dDz8JxREamvSxN3SXfVf
xt4PD6S7oXZxyCkaVoCjGUl7iTaptBjZ8RGNp9p3kgLSuCrXgvH7awYjDahCCNgwwdx98HXj83Fk
BNtAaROFGtnNT5o/sXyddTdsRzd2ttpkKLAtR5JHkOQMIcVibG0UPEdYjSZ1koyw/U5TMhSbqHXF
CAW1rN6CuN+XGLkh0E71J/SY0c6wpmgZ3gijpeRAVCyiXoSMilElb7Vf2Kgg0yjYGnxQKrowMW5w
q9Is61HxrOWcAOfsuHT0sDKTNXcRPCKDhhNR+yCcqb/sVwKq9BEhcHFEuTMdxjr/4kzOtyqfwf3P
IBQqMf2e52SRZbGh1bpKU3UZ5vls1Q9WdIAIV2zGzAV4oSCwxVlXrhg4pOgrYj29TQSHnHGbyA9D
m2cLtsxcj906SlqHfhnJCLRBr1NUYbXo3S9q0W0bxvso56MtQ4Z/0V3WzHtYvgcws49NIPkARAZu
VTR595p4ym9giAkDr+aG+TpXz4PXvRmp3WgsWMTVZyhHVH+2CerbazjJ9wjCNsjUILw12yk8BInU
N1HtFHvfMmDTuM1nTL+HuXTMjzFAR0MzueFAidEm2SW9WR4FC8CtN4N+WzFpml4mW/PrHDMzdgww
8huw1s3WzNQDJOua02rtP02qLR7GSSPJ6F2m7ByeDp3I+tsAHc1KgD3eRkIuQeHxBHsVtfkY7cG/
2ceRLJttaifmljSK8blR0ZJm2SU3uob2y6EkPHptHh0Je/PfyMxwLiifaS+muga309XPadm8Sx1Q
19U09dcdYOOVpubZkOWCUBReLF66t3pAvkpf1doHqeNvCiGTdeFWz/3cqFsGpNFR26HaUM7npMnZ
zWp0CDyQqv8CWA6Wz9TwvhZiLYM71EEuXh5k3QLuLjl62Egb+Kq5GVPC4Xu088q7OF0UPc4tmCi3
NcxDrl1kSHRR3zGjXYlIWMQ26RX00smoHSpKyw9IA6SQdLo+phhxzY206vKIdZmhNg31mE+dddMq
zCCIdZfZienSMAo6+3pQl4L2URJcq6YItimUb4CgMJVE9rtL5ObKNoZyk/W2yZk6qu5CZd5oE4ms
SdPh6MxSPiYO9LNlmT7VrP3cgyIC11vICzUgTFSASRl49anMtsMiHej9g1fZl4DwOuWXRM9Uiwar
J1TFuZBFcEzb4YstAuidgQucJiUiWkdzSNxeD5oovmHwGqNoXQVts6WFi2E0KZA3+Zl3Ezbuxpms
b8pHqMjHOQF6LtYBza5NH+f1c1NGCkOB91hQzj8EjAZ2uYUVpw79eTd6TvXVHSOJ1Dcb7t0iSQ9m
X9ZP6PK2STluIBIgdGuYd+riZaKFump6a4mwOZU93arSep+IcjsqX5673FjyQ5IGv0obHEfXMleO
6yVPcTFSDpUlmEnlFqcRQpQLLGJrDybhZ1nJ8U76Ytow63lGusuv9xODhoDHNchStDK6jfn+S2IA
IfsS1hoehDt7a2f62loE+Zi6Lmgmq/GQOPNr32ub3QHxOeEn+pXO3qZ3qh68z9ACIGNWfJ8CB3Aj
He2mqquhMHbJtkMk0fTDeIpDYi0kJC/41NRzs307TdaBaaRxb03tdB+qJFvXVnlXzP4VkPQ5syre
GLmNIOPvjbB+H5wx2aIpgepjq+TNjegDMTPlQ7L6EDdC9JMs4DBqbh6n7fo7z4AKG09qI+Zqm/Fl
33q25+ynAQVckFrjC/Ot7pDnM1E0dEURgEBm1vCSY7vWJyc2t3AcV5m+mXyksGmp0NHFfm3tw4kc
C7wmJPOyBUdpdQApZCN3rt/6diKpt6uvRdv4p3KSMzo69s2oGcPj0GBfAP0esoYjyKAb91C2hKug
+jlFTrlnLpgfeoZApw7p5lNn3faMuTZ67r2Ni05pG4vU3FamL27a9B1BIQArmi9Qr6rukWEMQXkT
9xaKide4zWLG3JV1kMoM7nVG9xWQY31kjxCHnCVkXUV2sAPuSg+Rj+DtPYSsCuUG/CiODriInB4b
iF9sZlcTosCl0Y18dtJkD0l6qwS+kcIi8rOK74Ko+NrYcqNaAko443zJ+S7I7u3eoezyZ9MRLBUb
zc6bk/BNGf3wGPlsfGFqumuvmCzaUfF4w4EUqW3vqU9x1dBZKeaGdDIKsWSbstxsZj85FDM+iRj7
/ipACsH6rXcs66+DgkHWWfuJQ9xcpyQOvUUFG2b6xrDg1nPzOzW1W4FLwIUuQAvNefQAbbXO61hN
1zJ1H6Lsc1CIFTTnXRQEn4rG2FjZJaDZL51jVuk3W7O5InDuu+pOoFhTBSJLkNPcCaO/NaeUddHp
HodwNOENecC+EHYnsjl6afQqTKPfJKb3qPoYNusAcNVvnPuKKJkSRavRO+YWPkuLSmPvkKvAMPwk
krdJQYA1A9RqRfmRjfmd2dqbvLavRjC81WZ8coW+bTtx11TqvuOGmYHBrpBPV5vWmVG/yASF+VAh
KTTdIzk0ANesKaFFHgYr17Ki2zyODnNt15vW4Br5fb3Oi/ITmbQ4hxL/E9RvGw0Nt4vfsT30lY9w
mGdtYbdJhqbI8eC6tUy9nMg9psqzD7iG9llpvs8KRSSy3HkdjuE9M/wEVBqjAW2EM4c4cdU5lzIz
J72VTqIe62XS6Kk6+pIYzac47tOtbefs2E3mnl1dlXvGGIt9dFp7cQMnsYkvxWR8iwN5gXfDzWXA
P1TN1ykOLhOtgGAkqqOLd1lHCabI/XOShkbC8rakaiBr+vwO5hG12iQ+FZMxxtNbbnVcx7Qv3rjR
lnTh+jXPhlvte19KbV4LjjG3hpl/ozqrT5Xr2m9O4zwUJo1uL7cZlcSk9F5FYT34fcutZPfhHfKS
RxVbjzos9w2LQQtDjC+RoSDBGfuJFzqYTJ8+pj5Kr0EejQR2fSN8am0X/i6cOloQOVVPg9RUi3b6
hLAJWGOfQc0GT3tXEKDEs1KgBM5pVBT518FKt5WwSGozCvPYT9m49VyGL6veBs7bQGa5YdaLLksI
FyF8dIYsv0AMhbx2hh+bzFmm6dlPaolWxMRMUw0ZqP+UoGem2AhlJZGLyoeL2yO+7CqlN9YAWIex
WL7gdMsV5PNlJujdIS6aUMxFlBgRTDWyX0nPzWwmPgVGkip712H46JH/+k5r+0ay03d1H5DnRBXu
xbk6k4pU79iRm7XIeI/kNCBUGrT4cKraPhCQbuChtBEA+QZLr+VYLIdRz/9MB3WOODcYtmDf9yxR
nO0g788JUretJfEsMGTWp2qom+sYzzAKSXKhUSOLJ2OiM0u3sujAO/J1lDIK0G7F6mw2qLMSKZGM
TgYjb7LZ6EFmwSef6NJdFwFNYORbYqwX4BOKtF2zTvaIzivmDEGlT3WeIGMS9odVD8HXieeDdl+U
Ppak0m1TlRLtK4mSGkzEH37m7AwvIqfB9ctTUenZwiKhm2PTRNbzaHnQz9C8cZMGzRebsdcua6dz
WUcNEvXMCp4bJnnbPjC8NboLeXJmJjoVcXSMLPDfy6JHDc27ejEw7IMfUOivR7AHa3uwAJNKmFHa
w77R1/T5DiAZQnCM0+tAZ3kTyRrMqkeu9F0a1NMhysb3eC7ycqMCH+lOqSZ1cScvROmS2aRIyWk/
sVJuO/w2l0wjALDmWpHpNzufgqGyd9rrhpOVUgysfcFKjJgEY1SDSJ0wgbXde6hb5rLf0TVUpzYI
jFPQcyq22/lZWpn5OvTMud1WDy8z5fbLODHQGWYNPBqJD+MPANoywj1RxUn+yKSon1eEN5pnYt/a
jVWWuLVlSEMSvdZmxBd/h5BgWu6j5neUDhgOgoxWt9PtE6vERPeal7Fhr7oCRWdVfVgxLo5MKoOd
PLQPtpGXKDnUl6BsxR7xBw18wEKw5qO43ksTuXQKeH/ttZa4TxL3XQWG+1z1VrMeZyKXOp4zgnhq
DjauR34GQSGM9sirijwDJ26snuiPYmsZhHvEVY2kTRbvHdmtddhgMm9IMfVyEnjtllJ+aujw2csT
OWaMEq06e9COSS6FyqxNLZJ70pF/Lwl53wwO+SWVdMcLp/PxXvVWsO10+da7bbjHtRjf1H3WbUp7
mFmOouEsTfbtdAjTJedyyYOv5vTZrKb5Fqa5yT5LrU9jctizg6BeG9d+b4tbVHvhG5kBaJ7cjoFK
H7q7oGLLMQcpD5KD4VrK2EIgGMCl8LuTYfFZwt7rTr1AehZCOHxwomA6KOgk+2qi2t2UanbfbBVM
DxVDtUcKNfez4zfd7WjqhGSA2RnuFGs6K1EsvholwwSn6I+RU6utouf5UHhfYnWIEszSnfUlImKp
UDSfH+MKALN3IO3488Sefipmwg+Dqi4OgWzVLpBqwX8PqXETKNd4yG1kuVGW9S9YiwjsUlH5hTty
pJHQGAeQZfjcNCIuIyUtuHCiN7749Dw6MvsmQoavk9G4ez8L8iek3iysqV2tCA5+Ikee4wLK5Ze4
sIK3cug4twy2eh97Mn2n0Ek/NUL7lFIon9FANSPxCLJgEKRx/FQoa3ut8q8VeoTFqCnMlmXJQgDW
aIZ0W+b/slmFvoPsrHAIURAIws8dLW5SM3zDtPZdQ2wNnW5hPI4UtUt4VRO9CRERP164uX6PRlWQ
nWiO1WNJsOh9xmfc4/NAzkHORXZDZPIgty56iTs05uYxcQrAxogVGBAJN7Yu9ghhgViL4nbM7ZHq
wULYC9kVvxW98XC46rEcZiDH5CVuK+XdmomVvxi1JY6FZcyPZJVzMrVwRh4bx6/Q8sYqfIoH0N4r
OuzyXsyZ+y3EkYzBIAPg6jG5X8PfQjHfu6k8S+Eme6KrmZLiufNJzfbtz24OGtscQ2OXKeQUrEsk
zCvD2WC2x4lmY1t10gC7j6y6k1lrGv90NFR2RslYAScFe/A5Cub7grAcLHycLYpStWebrAw8JKTq
sM0FchPSC/PWsU/WSqImTtVWPuN2Dv0PN0bpqQM8l5rpIAGB2O1oBJxiWvhwEqr6srjdj67uT2PK
gSk1zmXsPDUNzntELKs2UruO44iO2vBB01U/CGqvtSohHui24eQ+j7zlpkG2Me8bcakLMyNemR0y
tB/4FEcb16nw5CqZBHmJPjhwT5EeREg0BGSvf1NDv04lOSoBrOXQW/sJKpThNqJ0fZx82W6WAQYG
lYDZYwYZSp0r5aRrN8nZYoYEtJgZl8W2gTtjji8ZIcEACjd2MeySyX8SJvRwFfbrYTwM+TdSpLx1
j0HXS7xHd26rJ06G/Z6sj9+BKBGnYnK47X23EwylkGxYvZrPXux5p0Bn3ppsxR0soS+4H7855Gvc
iCQ7uJO7AEi9aj3ZUw+FOH+he4E2hMYiWh70u5gX9u6I3QvG/Lk0STEtYvfsO+4Xv11qOgTUmxL+
DRU8g57l6CnYEx7IxXHWaWl+m2yKb1klxSM78FYidUQbTyNQokmBB0C/AyWPZFS1o4i6K5YFz82h
hYVBOm380gIt61Hnma7/4dTZJkntHd29bQHJAihAthobULAVUVJjHW401O+J0bxb9htc+9tiiNdh
0n61R3k3+9Yl4Biv6+CZpCDcZ6mIH1Hieztu0A/YJA5TQbmpLAwUpjvdVtHE2QREgjAn7ooyRefw
rdUPBkF+0JAAXUe4Dj0fdrVTbRkDYbEF3hKn7D7uGbv5J+kfFIbjWYFplsETjip6Y/7ZQtwVMLTJ
4GBgPWMu1KcbBqvPYe0+KqZ7q6ZJKDkAw9vOXlcYPeLsEqV84s4eOQoQaDaNn1DyI4GadmNOHntc
3KboJ2Pgrm0Snoa8eaRSvc2IC8Ox56UwBvx3lbjDZp6WNT167Mm1WfkJOXd1aCNawHxb+eEmGdwO
V/K8WXQGJd7NVQZDjGkxjZQKkdCRXf8FX84a2YYPure9SU20vjOeIPtoce7njLip8PLiFqwCaO7U
jO6I/i4RDndjAZtMnmjVCLywSFyYjt1X+MYPXYTJMKjYz5AaUS1VawckXkfs1uTDbZbljWcWh8m5
p/NI2T+MO8baGxFCdJ5gqmFltWl0s1PmZA+2XouvuZUe0hYYMs2EbrhG6NyP0l3T/Lsf/HzXZh3P
GjhTWHQMfumz0Sg7ImOP6LY/zo6595QB5eRjGHwOek3IZh58JXcSVhX5pTlxq01Iw17M3YX4EvOh
QStBRFLN0qoWdnjqRy9IgcG5CHSmdaihEnuiXnEO+shtaNAi5u6ujAvx6ns7J4HEB+rdRNtwpsWm
y1NMTNAUiPemeQHqRCxjcAdQcU047k4qdMg9+aMw9BtLrRxxDZObgOS4qm+S1UBuDJ6AYLA2g3qt
rW9+Yn1QnKNGXczXRuvfZ6UTougaz+AHeeCVns8jcgMZmvcE0V1Sl5Yri/zn0sTMm83HYhhe27G5
MafXwG4fybNmr1zCvoaWkqB1stc0SfcxxxSv5qIQnsPEvjklmjibCJeLYV8So2amQQSCqc9mgT+k
mDcIrcDPdBu3uJmy8mgk/qFs5ugMjGQ96KMDjiFjD4mmXdXvjeZG0KeiCBInPyj3Yf5M32GVhc9q
uO09VhQ5X5mi0+nvdkmw7+mL1h0OzwluN02W0QReW/iXhVMe63OqkG5MiL45IfaMNfDTyuYxoSId
xbCZsKHbs3NPciiIk7Vlv7vT56x9ZtzCYY/jIPsBhg5Kv/EMbaCU9a7131oTR2ptrS36HYQoAsYu
bzuDnhuKu6xkTeM8+ToaoFrwtGAh1mQZJMH41AqgrTrCE0RmaLXObf+pjwOxK0f7UWD+werWcA5B
aLCeu2/ILE5FViH21nc5R7xdkDTZSdTMGqhfwHv71rkKh6e6bm9VahxRhC13dckli4OCQyPSglhW
840AHT0v2YCpJo7M5Bhqo4Y2J/8hnSG842FAPuF1nO8mLzrblv5Uug6UKGSZ8uIU3ZM5iOjgd+50
QztL5A+QRb6xBdH9kFQyItY3HksjwvhlJUeheRem3bgf2oA4RVDnwC92TDTewihCFV/M6GvMZ2mU
t5kF7x8t0LqNHe8umQPvWE8NLVx9FRndYY9jjUJvIcfZ2sxh9NZ1YrohMHFHbc28rn+rF28/fLRd
iwrLtu8xNmwbe58l2UQq54ix3bGGLXYOAuTZagLnbKKyquuXoenpcBdPGRqOtu82dpf7q9K0ToCN
dkPBhA1l6tI0tafolAwRbG68UDta4ekBD3xNC3CuL8Ik2zTrsNOaRIW1NUz9+LGmkUubJepXKMcf
ihmCSTMQIF3OlGIGHXfTqQ9YFOgpEdS+rjgirXCqwt9rqbSmIM0vUXhObVcf8n6KOIeEiriJqnmw
AvmW4oc4ti2mHKtJAjwqYXhKcPXFfAtrV2KJCBZwflLdxfFOOQXTUsv/XPHXVq6dm3sDy9F6AjVJ
eHgmgVDQW0X3ilLTwLN2qLyEAoibUCbAoqKJFArPeHepDTPU7weKh25ryKldMT/AkR30BGP7FEdD
tzUpLOAI3EYUzYveVLJVp9ShEi4LRp8CbQuQtJvB85P9LMrXKTduaSU8Z252MNzxYOGfmdOIeBFT
07EKerr77mmOUVxR1umWWW2uyaPuHBIeVPeM6eW+sn25duYOBoxIyC3M1HCxWuxirkB+Ahrl95gS
Gu6r3xzmKvscT9jLhMt+1SNE3WPa+Ujxas7qQboJPB/B42ROF3xWz4j1LzioiQhxqJoiIawdZ/mj
ypV7LEY7QJSGMrmp1TUcDCjN0p/zU9tlxR5nA8lNjPLI8CgtdsLIvM5+TNozY/gKJ9EaxbdPZ5uE
3ZG7O6w2ZpTdGNLBU1wOzBAwPccnr09PtNjCHboeCEYqJKchR5hOCtW+mmes6A1/ZnHxe3o4ovcy
1vCNyIEpfIvQRu+2N02qG68O1ssJpY8xYrYlYVE9s9Y1onpGbuqBnTZZAdhK1oFW3l6Vw7da06LQ
CzU3zADXz22EDy8jHyCa3OY2y527JB06DFrcs03nF8cOqsQpUs5C6hr1JtR4WqFNyYNndZ/CeK53
NCyQN5H0u4FysxsN68rDd98sqET6WDHVlW1h8cPMPs90wkIzG988BKo8OdPASa1RZ8RD6VePkN+j
rwCkzBU87rHXRNZUk71LcPNCuTXdbTKDi2u8eDiq0W2PhrcwWcoiw3TeLOVdCugoRdZkzIstBeHQ
GmUQNt+E5qtOSrVtIvMrYrFXo6Cma9J0b/VoDmxnyNce4c2bzq/fIkZG9zbHjY1PM+rRH0W5pW2U
rm2V43n1tXFxSFjcNFVvbop0NBDrpddJN0+TDN9zbRo70czBDaUh1I+O0XfSQFoIQB2taaVfKg7A
CWaBsxEZzRGGdPoM1Me/aXXtHhtNP9vyJB3myby3l1nyXOd3lWeXe0y21ddOCn0Y7ca8sVUUfJ6G
1nitsnJ8S8xyhleFM3IdQ6GRhfpkGSXpOdV8W3vx3RTbj0ZvL01Z3oBfzdV1BF1B85OJRQqMphxV
swms4GtWY70N+nIr7QZJaldQ/CQZkRfsBCyaTN+RGYr8KHIf1YA9eI9RIuxNIetnL6CewX6HukCE
/bYdfRTrZTA9dWOTHPysaJ9toyUy3kw+MURpDmNUArFrxgsksOtUOekeYkq9GB3cddqkF12iZAkl
KjUHAztNqC1zOGdbdCV5JyCeNw3a5WMVp7sqhIVA1+tShXlzNwz6I8TqsUX6wIrWzjbuf7gqK123
7Saom1Ng3kyR+dHRPYgNGD8tCTsIO7kreXpiMY/2SmPaWzGCvbZmq/dVnlcHu06cPyG5/5E26x9x
6j+A1/8tnv1/IHTdWmDR/1599fJR6o9O/6C+Wv7Gv7Dr0vwN2Y/tI7ECzG8G/OT/qq+831xoyZIe
Ip1+ZwEB/0t9BYnrN1Pa0jUxJTLFwM/y/+RXhs0vdK1lbm5BkwaQa/9n+ivUVf+tvvIReGEZwV4t
TQ9Soev9xL9NB+xldeE3194dvVc/FASUGdDFkfCXBxKIka0mjnPDiMI+Jo1Oz02Z2R8Sa8R6TCqG
Z0ZLqzmVM261oN5QxM13i95r3/qCUCS8ap+/+3bBrS06mP9VanbGpOza//O/f4TZ/vmG0SFh9Xb4
xxM/sSqjGRurG2ftlY4u58Nxnrd9tXj07JbwrDxON//8ejb5c3/5hgK+GqTItuBfXIvv5ZNp62o2
TrO99klgvggV3GHtBS1XLCGjo/+a5aIiUCtP6UjS6sz0MK5KgZAg7aS/qo3+knVRuwa6TcdZBvoG
twMEnC5X7LJ+u6InKHdiEnKfCjc4OrE9Hf75I/yI91y+Mps7CcEqjjB0Nn9EOXwnAJ0tjQhkKror
vXhODYUmwzaN2E8dlpYpl1cTO/XRaPX1n1/X+jHJ448XtoVrLRkCFrEdS4bg91+dMTLKQ0PUXatw
0qeJaPe9HdXJuUCQDTuM/KtBGvpYRSAc6snA+jNj5/P9JvgFAfnv3gmvb0sowabEM/LTRcwt26lD
oIFXt3TbQ5pj5PTjGSanRoUwuaK9176ydoD1m6N0024n2gwYbBXrX72Tv7kYvvBMVwYuoHb/j3f6
3cWoxZhZDP7nazZVej2FsGCDQQ/PijtoL6d8fGpGQJp48v21hRXnlqcp2xYJET4MmcIjbUf/AVNz
/moLYV/yVvcvvpHnQHAC5xfAXuuvD5vD8sRdgzYDVujPF9ApYGyhRLOvPmYvQFgkKMV1Ea1dWJCX
2BlmpOGNt9dIH65p/Ue5V3KLTWhodmZFApBTefOOHyf70vfdOyMxzF98oYt6+ccFzCHZd6E/B6Yp
IbT/dI/pSImIFtFVLHK7tJ6mFZZI2n5MjH6hpP67ryPgOWJFZq0UJCX8+Fp5kMaBOQr72isRUBsX
Cdohr4oHaq4iR72fGgYS9hJpJFQbE46VO4xyl+gpzdnym0XSCTgNLURg6XEnI+V6ZwMB/2vvKOfr
Pz99y8r94xezvEOkYUzFCfFd9pDvH77Wbdy5iy3nmhdzskfSMe9i0dd7puVqrfCgncmxnY6J4Zdo
4ULrF9dF/uVGJ4DANVEJey4SebaXH19fixwjnJDB1bF69z2fvDE8ATNobTzfwrx24KBIg8ETQ9JZ
KDKya3InoPWT5rQzUrN1PxVBTqoifYzgaNGVRJBqjOGzI3L5BdRazqmbFmdWWJK48WzqF/iaz3Hf
N2P5JWk8ocGORH60JbVYX3h5R3N4HdL22EReSPaWVhUhWXNGrxNTLLONTmPlQJNXYrmww1E89QyV
sMlHriLFkqnFV1VRWqJ5akPaOQXSJ9/P2ifpxjwK5C3N3zIHAg2zHWRSTPcmH2mw6EAaTukww/ar
awDLQVcH9rYbinof9b7FgKuf0UXkdlEknJAcOW6tPp85aquGMx8jpLjdRXOTnk0sNtj2woZRP8wm
NDJplTKd15LW1yYJoVjAe6yfsDgSkR7oiKB1q+GINGFEZojYNSkxjNlMM6Z2h/Q44AmrdsomGL1m
WNnR2hlcZCq4sa3NP9+OP5Gf2QxIkMF8wM0Q/LGoLJvFdwtfVIoW5pqWVw/AyhZ7NQZX7SXI2mrx
CShScQ8uCnouug64wk78FVKQ+MVN+Zf1LMDhKy3GlLYv0Lb/9EwQsx4XTBTllaNTtreR6UK2lM6q
j8oKk5Y9/OJD/2Vx4vUo+mxsi4EHuuOnxYnz1jx1duxfDSMZDnmMjdqtIrnzgzn6xeL0Nx9NkJXL
Qi2hayN5+/HrZY1NDezMiyEtXvIb3WiXIa1eja0N0gbxxe6fr+fffDS2MQpH6iLKxiVP6PvLWXKO
jsLRD65gMCKmCwKVnpl9K83c/s8vGtUuKVN8lcJkz/zxlZSILREWZngdyL45mgNQqwge1qFnQ1iO
7OMv8j7+7k4lBQmPA9JX06NG//EFixp5VRKUKIkYJx8yGBrbPsmzq+XzlJYeO1rS0THFCzNv6bYI
/KBp/Ys7Zyn/f1y+Kf2xhrKxBYL8kZ/DTcLA6tsGW9gVVR1LnzIgGx4zpWB/0zhmRuKOhWApC8VM
09jJGf513ITRGkOg8zx3blJjx89D91dv7C9FHYR4kz3XXWpJ5H0/3WiOA4o+VWFwdRO03mMQHusw
KI+W8qyrg6z7XPWJhGeKytc0ZEV1Pi1t8dj7xQ3418Kceg67e8Btz2FIWj/dF6x+yqsSP3vKu8L4
ghMNXWoViDugW91XzZcxbSwIHyAbUJV/2BXLHEPchBxQ6QeG9Ra0QfYCuYT4U8eNXlKDye8KFmBo
XbK2Np9x92tvk8QSPyBHtVDSkV5mrDURTeRA0tkt/+NnmHscHqtruoJDY/DTM6WZDox1q0O04RDY
a69yaOJ6uCDjUu9Gp/nVM7z8vh9KhOWxsjgd2Cb+G3KRfrzRtZMzzpq98BrYzSGvWgZvWfY4JwXh
mb7+xY3zN9fLWTJdiGD6L+bObDluZbu2X4QT6JvXQrXsJRa1Jb0gREo70SMBJBLN13tA+8a1WJLJ
2H6yI/xwwtYBC03myrXmHNOzyUBxLk4DtjX2dorJ57EO3fKxcVR2b4M4hajqYxIdoBoi6zU2hNB0
27RTI70vzgUYy156VuZboRh5wJzRh9L2ymOUr32zNOrRPyTCw0ELlOcUdP2yKyUz59nP2s/Owofy
9rr3p3vG68Z7T+JQQMn5+p7RHAV0QUQFZZ6oEcUnX3W+fO81AA7X3L19rd/XWO6Y47JzUMNRQzmv
rwXxy25HkK6PzriGoVbOV8S3aUxv/MvbF/r9fMSbAM4p4FVwuFh48VGDpVEVwCxxbrDzfm3nZvnm
eDMwncadRjT/rZcbcZ0nfcZBW6PeEpbyv8ITgc2M+kPJu3f+oNc5EWu1wB/k86v5X5tbffFxuzVA
rUrW4lz6HaokHP4P6LK9eOwC1Px5r3awQMsbJHhyF0ZJeM+xRN68/Ue4v38ermNFawYRtQuntde3
fwSCGPYkLZ0jUY4nvCjjzsuwn//rq3jk+3CooEPk++bFR1/3gKiKdsrOSwGMNKUA22ZD8b94bT1O
LhzkOMmxaF68SlXXEKNjY8FWPXNdAICP3uycUI/qrTXMP97+SfbvT4+zJ1voaiyMAnLXXt+5ufZt
I+xkfmbHxu2KueZmnDD/x342d9ahS5V355Ya1Tqm0ir/sMAIoIUvrflhbMfO3NH6np9KW0YPGjjw
M2Qa98TQpw1gjlakXVIs10YGeCDojm//7ev3+3pNpGOxtuNsshIJwrsoU31LG9FijfmZdulV7q+C
0aCHjuhem175YltEXbx9wd8/8vWCUcR75vpUHRdvupenBYgZePXjOmtpJ0PsGSOZO5no6J2160+X
oueIpdPkReBY//qxlLUHCWAAJzbKOSJlJvRBAgEAZlL2Xt7Vny7lWz5+Y5YvZIIXy2Rn5ySc9WzO
1L/5dmkbcfC7wjilNprbt2/gzwC2y0fGNegIWqzHZMK9/lno4fLCcVVzLtx2+BD6nf1ZLGHw7DMu
/TJYs/Pd0cw7cmhCiFSrIvicAlpAv1EUWDe9ITOe8JNRL+ddAHG7E80LWgPkdnCcGE9K+vH2ltiE
ljpwGdVNIvHrAZlynQXdQdY/1IXXuHxHbi4JEFHdFxyd/nPXJT7xbEAM61h3ahEghEISkJHzjfeG
aoPT6kgsb4SvAQL2osRHLXxiD6q581emKCPxzZSnGHyWxUY7FU020WsCCy0GsSz80I2TCS/DTmqA
YLmJtcL1ZfvFqIhr39hJmn415YR2psybrty1gd3ojZry8W9rFA7bVjvsc4OOKc6CaJ38Yrcjaw4R
zl1nyL7YWsStUNozSuo2lV/gHMzyqL9xWmUg31XTxHy8fVJGksDnDub5miwN8+vbD9dZF6aLhxvw
ztJ7DeFG+WsE6a/nDNspXZSynTxXqMHBLfGuEsGSa4ACk8fYZwuYF7ErYCmy3LspLJ4Tv5utuC27
7gMylJEVw2mDvxZqdrUdamXu7RA1/UYnU38KqYpO9Szkp1JokLJund0VXdqQqz3AptItlKudCh39
IfPz6IWJPa1cpHEjadoE4PxoAYOhu61QSjCZUda0C0aVf84mZbx3DLL/sDJxnORe+BzvQjwjr+9E
DgRTuU7dnd3Cjl68WrENd/2AzZnEHol4qMoIBVzSAevubEqJdMgYFfNxmvwRoRBVs68qGLBxGZHI
iKiySV4MgodQ6xB3QWq5Y35RU4k0MGzd+pafhL3SldTwm3wh+GRTYEhJYlUKi4FS5SEp4QFs2j7z
/dPbT/33n+pZPG43wBSGF/LycElWXR4khAedVy7X3orq5Cq19IsyHLmDh4JWtMBt9vY1f1+xaI07
a8cK3aDFQOT17bW9CGAa/NyzRdd62yKr2tt4RHcmE97Hty/1e2HBqW7tIjq+iXI/vHincRvCL0SA
eBYWWFzf6rExTKBv3r7KunG8/nK4ytqutNabyHVe/yAayJ7yUG+dAYkgEjLD+3QwmJEnCD2ZOiKe
4pDhacTRb1/3D0dX5lIrI8DF2g/d9mI9ni1X4uQM+nNP2fHNDBbzNmgIUpgDl7d0MawHWSggaCx+
28Ivwjt6pdGPPE2DY9ZVyTsb+h//HD4Zh/Pqz3t+cR+UVlSPpa/Ok7SmA67Fs92BtUi8YXyeZco7
bsLGDhur3neYaEDuz/pDlRTmFXPS+p3C9g+P3mOQZDPU8zjJXEbg+bnb1XBK+zPqPDuu2hGQVK2j
d97lP6wVHpXkymgIg5Ce0MXL3IrQQtqrx3OW5RYMHz2/qKKhaI5KV+2Qm84d/iQBPqBx+6uKv5Ws
LyciBxlcNlEupVmyEflmQShcaAxdeGphQVYr4WV5GeAiDVsPTsGIFb1NfeScNnJq05grSFr8h60N
Vac4dlXnvSSZsmJbGVUUL3gjmndqmp/10a+vOU0IXjVupoN7EoTERWU7WCHeCNjZ54gJ28HWPbtm
0TvtqU2XvaKPcyDBtUd7FTzhYMmfqtqWyMxNj/k4SRmVyGdaFi2sOMBq+yaFBjUKFC/kr03vHCh+
jpku/1YaWRbtMnPNvL4owKLZ8vGBetNZmMH8qWwnhKU4RTBXF2W064jQ2hK1ekSOCI2Hd+WjsUzG
qQ9lc9Vig7oHKKe+5N6g9m9/spdr33oP12+DT9Ym/dm8qEGlHtIeq8t8butUbGSb6evB1gRzDHP6
v7gU72NI1PfPOvTicQljdCD92fN5yNoolqbXxqODhntw8Bm8/asud5H1VzH3cOyAL87nHX69AJrK
NBKv8ufzujMSIpD2Z4CaIY7bVt/WZRHeQkhq33kfL/sD60VDh0GjyciDlMuLi1pROyA31ly0xaMl
bJx5nUs2L8iteWu26Xst5t+WNy74E5zisqiYpnN5SoXUUKp+UOa56qN571CcTDg+stUt1Llbu0ja
g7kOE5bJox+irSfUzsMTMIjodqxF984r/od7zqOlw09bidu+KiF+LdfQtRt8W64Jwc8h8iwbpo8N
PYcN0QfWvu3saedN5Ou8/aD/tAagsOBRIwjgfy6/qxDZfGHLkOidxMCDHHn1pnCzdovFVx162/Ph
4xrNWXY1qQYkTJ1xZXhbeknyehjVLSk81rXXueaHQRoK9D2MFip9QiIwfL2zNP/hU2MwxhQCvYVH
v+Vi718K5iAFotdzB8n+U05mx1pdRftOY7V8+7asr9rFakOVQe3s8GrQTrZfP4sGv1TVuaV1Rrq7
nJhSzCfkF/beKzsSBGeEXwGxHbspKdQ79dv6lF9fmc/NJjHDZMxt/la0IyUx6T1Hyxn5H4b6zoYx
kBvf/u3P8x2cs3R/AwLA/Z9t/F8GSvNUVhxxS/NcS9I6NP/xrxrU1yZyG0KLoG5cddjE7yqh9DsV
jrM+pIvf9/OsvlaLjkfW7us7i1e4BSPp2Ge5wHhQoeF+rLzEx3+FpQIFMa4WFM3LYn4je5nKWTXD
hIMyCqwhTswKpHVJazGWoXYiPsxUPtl96h0nRv8dbICF/yY3j+6coOnM7VLPy9+T7UFEl0a4POLX
HR4xN33xvKV8CDuUC9jwXRyXIGicv93Fa64jtCTLlcoICdonfZF9HYSRnboMbUNMyKTzSc0eLo2M
A+J9GQHk2ThIVt5LDf/ZLHl1n6BLmSb6ExoOjInci9IrLPU6ifOLp7w3W6AvNoCH3GumG/ibxLKl
EX6ue4OpRYXN18UFGNS5GSOCK63YyXrSCKalwtHntrAqNglpFArzUfvNqFb4DiLXEDlmCYYWxEa9
zWs9RSAR4LxcGxjy4U9OAvJJhU7y4xIglwdeo7yrOUoENH3PUFlMv6c/MkkJ9Z0LZOLL26/oz9X+
9Q1gPEamKsgs2m//wK9+eUexgOP/d1T7FJBffg3LbzhaXo4YNycVBT5S0jTkjadDe8exJj+KsVTj
ph186H2wXuH7NRZOpribU9JEnaWEroqNdFfqNsJ55PHRb10GHbchHFKEulEBRjk0xvTZZS6ldmFX
ELi20DuJEziR98WIw35b+Yur9pZpue8c1n/7LPgUbUa8aDFW2Jh58biZXyDWFSFIHd12e8HugpvJ
EelVkkUuYdRhs6u8sD+a8IsUcM6ifWfd+a2P7UUmru2AHx5yhkPX9vrDdAfMzUOY6afII8mgaKp2
1wQKY4+pvO0ivOFkjAUckNBmM8YxFY+Nn39Ig2o+vP3krXUJePXkCeH+Z0CFBGOVX73+S7Q5keZX
N9PTjPT8S2CNIYo5la4OvCLEbiKkx/xosqX9eTEXDkYiAARVB7at94Dq1YfKIYzLLObyn4f0r5Sa
/6P+8pVK80095/9Fpea6BfzPSs3Ty4/yW/39lVJz/Rf/KDVX0SUfKB3EdU2nObr2V/6RagIp+A/d
f5MpQLAmvxM7+v+1mn7wH3Y5OhSuyb+ie8v/qYeomKJcdP7DCI8ZJf8G7h6TjH+j1HxdWK1dn7XA
W8dnLKnMPC8287mbPTMZINcGMF+gOYrdTNjNoQ0nlMDzUsalKft3apXXtezPThO9ENQEDiVdaF4O
wgefHA+M76gVgz77Bkmo3luj9QEpl37QIyeoXx7Hwz8fx6/Sztel0T+X45PljM2UgknUxfLBNwq+
3wHRXdNVPvQuyvPORopNDrj/TsX4x0tFKGSYuXA+uGz2JEMpTRrh/U5YBhi1AMQlnsEZMAsH4uKd
cuH1svj/fldE546xVmBZl7dx7YJYldX0u8bpirvU6YYD5z3nawuHA+YHoSEdo45xY/tDd4sG1H3n
+n96jCyKrEIMfyJ+7+VSZCb+VBokY/thdS0HsidAenQ3ahlynHmG885z/OP1qMwYMqyL4OXvjTBl
kgLqQPVKkvZjuLQt6itHX5tjGF5HgJbffm3+fDns6FCMmNxcrvltNUQjGZ/dTgZGsI2MskUz1thx
z6t2HCOSK/799RheoIFYzzeOv/49v+zp/UxXKBtnyHrh5IMd8a0Hcyyj28omsmVEaPrO77t8V1F/
rOpjIPOsQJzOLx5f6WERRx/X7WrccA9Fj00ALCUhj7LO3qlXLvZP2nYX17oobCN8EHkNx2c31HV/
KvyhjkVJTWoSVQEAXAyYp+yHyWqmD2FiDHdynFzmIQlMrrdv8p9+NC8sAiNOh3RIL9aCMZ/BO5b8
ITPhRVtUGUS1054i160dn9++1FoT/PdO/fM3c0jipMKi77HMXvxmCgkpvCVtd14azZssw+PmLdb0
qOamjOJejS+Cf1jtUor+/duXvlwZXKoVthz6Vky74bBetOlI9olAtYhqV33Kdsada8fDZ+MwzNvl
8V9eiJWOzY3fsooxURS9fmfRIEJ+gi60K8aCJBu+o1glQYuWIIA2WkUiOIUFWE+j1P1nqcrhnXLo
t3tsUf2zHDictZkH/+xX/vLN6Mx3MqPBVczUN7t2CHY6QjabEGGjoWyF9X2kIjyJpQ7eWft+u8MW
A3wOh7RjzJDNeH3PfrkwCtTaavu0JKm37o5cBHctjJyruZ3NLeExjOYaQx9aDTTMEfgY/+19R0JG
ND1yEZZeyofXlwdbE1moJtJdv3jLnpj5ZeMkrRs7UvnWzi59HLjOjE/dVyo8NpQXzTsf0u93nikK
4Ea2H1ouYXBRh/ZlTYaxaiWB8XJl7ObfM7dx4tZP64PVaXocmED3o2V277zbf74wCjaMByG96Is7
L7OB5IJGgibNLazBURPtCsA8h8V06juRD+7TNOuPAK+yd/b2y0rJtdyAC9KDoyJbqdev77k5J2Rz
4NffBcg3tgbZb3szrPrYrOxyC60aUwZs2X9/m0OLYw+jORQPfni5XvlGrnRH0FUN+fxmTEFe9r6t
T7IiyhoNpvVxDPvwsY687J03/Pf7TP0ZUh2uZy8OXxevmDOO6KDNsdo5lYexuzCaL8IsPsnZXWG+
LrnnFmAlYXrvTDIut110kczoeK7e2syiff76NgO/McDWCxChLYyZfATYbi6ec03qL8zcyDi9/SVd
iO9ZPdbNFin7uiGQS3h5oMoaw47avDe2GCSXbxjs0PHZ0OM3QTaax3BKupvECCBWSZ2nN2KJMCzA
U35WoH92LfrNjcZlc5Kj7M+G2+ljZkfjO8/it1ePbxzhC9sIwxKkqhfrOaDHLs0T+Ba+TFOy+3DB
u3hyj76LPQjEnY5Zi9ThnTtDfA73+tUWRn8PMOvPmosqM7p4B4IwaRVxuP529bujcvR0t3y1HKJi
/3axPrZ3AVCL6aaa8F9cC5XlDlDHnDwhYNrkkciFSLcDGd9T+Uim+IIkZBG4C7bmkNj0jpLBNO8Q
qrnWY5IODHJIkEc67bSN51wVU03oWOK2NbB8e25qjvfFgmy9nzvS2/PGFOauCspkuYLZX5XHARnH
COpF9sTO5OWaIjg64TfChyr/LzIJU3ErXd3JbdI4M2xUkTGJyGnoPGNmn+0rkp/0p2XuIZRJo5N4
PnnVMxiX7fJRONOA1Xxa47Uruyjc3YSAwN4kfQMG0UlXgUNDcbivI2s2z0M4uj8K2UzH2qsBOYsJ
MlWIw9+LBx2JJ0bxJsbpSq1ECzmGEHUjo35YsL7QSUjbyAR6X/l4RBdp3NAtzuFZq6r/FrnakaTH
kWNRRZQVjM+glWPZ13gwlwDWIRZmYB0ImrJNt3jJ13lkInglOlLGNnrqgruJmGmgYJyFwMmEiScP
RIrJjgUtDXDluY7RwJMra/BImv9fog/s4kCnFe9Lj8fkW03zlwiawFCY3gGZx11ezUCsVAfjMO/z
6RvQWn03NIE/7kdDJfpe66nF3jvIdNhnGbq+eLYkbjHODcaJyE7vxlpwQqT895GQGubBHQyC5m+G
6qo+2F0YeafZN9QQ87sz0Ark6YhjEmb2KUi6pb7BIJnO2yE1ZXuVCrIdzQrT/qHzPCX2RDjO+aa2
s4q0ODX7sBIT4d8FqBWI9elUm22lbwFXjELdaWImbLJ22jQN7f3oT0Fxlbk5PdDUmPs9mz5BqTlF
nUAvVtF7teYUqoXZY9aeXDGkO6PNhTr5fVUTxGq1brYpKWuHU2RBGNjbs0x+gLkb7/zeNOFHR0U3
7kLHEFFcBIs+O7Kbkw0iYApxAoHTFi6zkVTbxNcN0EpYKzu3U1aNoM9x672LP+Ps1AKPUNdhfYkJ
qVF7B1FK89EeUOFsLWWL/IM5Ov3O9oqpugbemFUE7OVksakGPM/J4Qx5ByjWEdct5dYjoGOD1Jom
gn9iAqMNHyXBQDdywRK9iyBrcAXEC+GWWJMBGEg1o1it08zpDihkYAzXA7nDg+cmD27Z9dWRCoJM
4FLmms+p7VsK4UqaelOz7VV8Vblig8Hl/mT1UfKJ/Ywm7JKaYQK5NQF0ywS1o5LxaV9XZek4QFjs
AeyGmJtnX/TsUVSohrsJxmjO9rXJHO4BmFlufrDTklYdTY7yw0riMg5OY8o98y7AVCVhq4rbYQ7R
A1E/bfTAwQdQgewzR94CrZseoVFaxVVUmcNN1llpt7PBuLxMUDZQxU+DRi0fNsmJ5FWIqBMlWx5H
mYV4yCtsGzZbaRL3XnjtYMRJ4kxoFnFJzruKBAJAne2oDUBCvvieK5ssUMRl9q2B7TPaggRJj3qm
YwNWOTTvMdjECdGYDylEACfGAJ5uWU04PKVoSVRM9jQxmEOVW91fdOR9YEoYb4jVJd+Vhm4bqPR+
kBZMe6sjovqqqEapTk0z8pnDiIuC/QzRqCfrpRzHvTdLUOMlsdp3RBxaZP7pwtWUIDCFD9hPA/+j
67We3jIlUXk8z174ozJ1gnXf54i8y3zCZDd+N5nozHpdxcrBmKgKI4SKUVvTfgH3RZNyDMBPt90I
9bzA5Vxj24qWZCPBDJknWAX5PdFWdbmFoC+c+8F0h0+B2QXmUZjD+CGKRHpOwtn/XNXkdm103ff4
43htjoUFggiGWYK0O50K4tp7CsNsOwaO2+78gPRWcmjhkmx1RWBCnOhM4jlsmSbG/pzVT4VIvHmX
JXX+4Hc5Sb5NS0otzjyEoTtJItLj1IQEgM2zbz0GdS1eyCQC7EiBSN8MoZj8UaBXCU6NDxDpVPCd
i33NqLY4LIPS/cmNihC+RRqwp/fZwHYUZuIHzq+WQU1oZuIArzB4iqYshdEyWgXZEOFM9ltQJXoB
zbeQJSPL+TD1qr7yodAutJgS9SgnkCebPjXG66V3GRrNeVLCwlSTWA5zYgOAq5vA+Iygffkb6fcE
NzVHV38cFkbYCDBsEBl1CgEMuSD4BhpIFRmVmc+yJOwlv12ibuxBIybGDyv16CfLapanmfjqnecE
zKZzS5qA+fMc9G9qmPYVlEYXUDJE4XLrOAljpSRP+DDG3vEmWAgOOxEpNfPKgrOCdBuOHRjM1Hdq
rLKVJjdLZBQdfB+z/TymZX9jpn1EuLtHfnlKoCrhowyZ9rPspnw7NegUwR5ly7NAdCtjXNzFBOoK
o9wW6o1/39rtTCgBmbjejgxpSEfCn6Xi5DqCka/S/iptmu/CpazYMSoL7nA79EAaquIbGrj0qicp
kPHZ2Lgrb8+rnz1dyoqyzBW37IK9Boc/B89rEJ+9iVrwLvE02HCFVpUMCseiUogMl7AwbzLVev2O
NOf+1rWy5SyCqcXTCAhmA70W+/wcjEl0kEzq2zgQlvhOzGToH4yBsO6nqluKe1gVKBdRTOPXwdFj
U48aZfEyEz1x6nwx+LvET4ho0I2IzjOvtQuk3CTAHPgD68dSMFLsfF28ILeE/C0tzI2bnuHaeNXo
aa1zHUqfwPUBaY2UcNdzMAzlqXInUMgYw4orE33iF6S/9lGGBQiWnOAklNQ88GqLmaVGpADh60lM
gd7bLovLbgTJ8iNR5gixHJH/uKW5Fj1MAIHS4xJoiyZUaYbQ3gyoTbGs8S9vqZiISqsNZcZLZ4oP
0i15Wn0IHyMOrKWzbtEN9/2egFqg+UvnRALWNIG5MaPqWhzQZKSkizPrl9eG1dcZi6wGjedBLoyr
aWL1whNQu8fWtoCa4OLR5sZeCEfb24OQ81UryujT2GDwTMJnqkl3jfv0VlpQSpvKQUTIfyM5Dd4k
/9LWlH2q3Qw7nuga7JJKBj2CWOVOTwbEx52rs/BcL/lKFWmTebxKqb+/jxSiNIT81D7XhhbISuq+
ocBnBL3IZpTfV3vZIXIV4bNRP03VbZ34wJo0PKXV4mlPhM8RtKdueiBOJIb3nrzXXtde5QkY8L0M
askqRirEeCLGPcdPRZLbcTEqH84gESZkMWtnzaTwtF9fdQvGRuACks6CMba9iMHDlN0+ZWJa3XXa
1Ok+hA2yxKPf6+Eox5bQF4DxRXqcRT46RL24bnUqkVBUsaiQQ8Q04MYvpfCwPRHg24XXlLwqO+Zd
tOgNtuNwiRebpKhormCvwEkBRp2BQbzGSGH2B2LKKiqbMBFHpiVOsCUGY4YdP6XOEQlQw7YO+nPY
FJbVPxuI0l+kIvM6ngUES9SmnbMdB3hEsU7d1XDO6OVsAk+dN/5CekpM1BSfKDAICySdK8oJdPNQ
7QMPBpvRIoyDyRjywgZRO0Jbdxf+vBT5FP+F5kLg41RQ5SJLK0K9m+YEt1MpZf4hbxVrot1a9dHu
2RiP5PcgreXoyTXr2Q6/q8wNZl7PeXoxUhckG0+NlS9wRxJTUzmjS65yhr5bQuLbDKJgU1WbVsPU
2DD0H9V2rGyyXrGxOF+dOsu/6YJm0KGfe3LpSrKcb7MyibrdJIPM2TTaKf/K6bDggyYO19hl4RAU
dKpG+9RJBsvoXCh1KSctF+h64A8uBPoqgJ0Vtm20h7E31rGdF2Tr1REZoxTCdZefwgVEhwnyJ2Lw
X3jqHvhoiDRAqgz8lNsbVCGInLepl3GGZawh5x2RkkDEWrjhf2n2LvIOO3jfgzsB7jQstONgTHNy
ImHViPpqKk3t7mxKPbjLVK8b7RTtQ1oNwVmgf7wKgOkAdR0TDnq+ORHV7XqGuRv4tDsmIdlgUpwZ
iuhBOO07J+rKI64VW28GYxg+FfREgk0QyAHTvSR15MCg3OOBclt5MYMVJAmUTfo7CQX+e05UbXPl
GnVvXudZ2zvfw1DNR1dHzbDLy6x+DlcjJ6SCqXpBcY8Wd3SHgb0CM6VECsjob+Ma7HRbHOAEnvVu
ULpr5MByCCIFzgscqgBVmQoih6Z6yvc1SdDGVo6qORmzXy5HHeBS5J6i2vaQOXSwADn74hfQ0dXc
TPNHTrEDG/iqZrdcn6/MMuwpvzdICz11dhXVG6sVy3WLVjOjKHWM8WjogFirMp+aj4WWirPr6CEM
8Aaex4ac1bEDoeQu90SXuz2rrzk+6Zw6gX8Oxo0/SQ8PFoXHJ8MvPTJMNV1UJAc2pFoXw2Nct+yY
AKtaB7+DALUi0impbgaaB8S6MFt7Kioz4zURLssf/d1hwzkmswnILjmdTXy23TEqHeiLGCco6VJZ
OxWfYE3FgnDTnijPyT/uFVtOx5FuQJJkl1ncEff76FXgzKGDZuZTGVaAM1vRhLth7jWMqKQn42tu
jf6qz3DXnMKMBRK6q0kQIqjYaa9k2u0HMUl4dpOyPfStE45BL3NoOTOJG/NN4IxBCx6wWI45riKi
bAU4KLBR5D76w0QseQun8zHsdX2TueTafTCrNEziNM0nKrxmjibCvUISt0ngZddzaIuIe+ZR/tkd
lnkEUEjgmNsPgcvCZquIsOkQ9Q/2EANyVlXOxFunA7mbWWmk466ZFdQ/qbHTpVEwzCcp7VHsGbRx
67IeYh0JDCQYXhOsHcByakCYxMDTG0IZcz+F1iwif8cdTZJHnCYQTDLZeFmMR8Dt955cZHc/+Eaf
/SizXHgFLwpr9XbgVzHnIe6y2g3V3PKiFX0Rndo8EPOmg4s/H2FJgINVuWu2uxLb3nIQDeU1fTei
n3wUhcu51YlF7gCa0U+hWYzozKxkPCVNTSyDMVHQxdOYTV8XWxJibKWsSL7I2ZMA+gw/iLZfboQx
LCwjcKDHm2zxUwvuog1WtSya3tpmlB3TTWNbFTTbOhgA+lk9g+8mZBne9iS0QTUI7XzYOYVuPyTm
1AOcZ/fo72uDHXzjOYOTwcEMUrCLbGTGRuY2YZI1bGZSMQojavcltbHe+g0sn+1idDPCGeLFKc1c
4ez1agLaGs5U/e2WRnALxmGx90C6eSRm5xJn5WpizX2OWJCPBR3q2BE0KTe8Bv2XgHZYuAtBwEPy
7UdNTFukRuLNIK1+DdEnFVeTmxr+E5qngSzlyraupmERIVgRc/oQzChpCEtwuzn2BiK9tkiDFGED
ISrHm8if7JcGuV+yYSnOO6CKTTVsJmvN+eDfdCS8eGjB46lhM4ddbkT2nt0KG4VWSc6JQknxZFKB
GbFb6w6esuoln0sRKoZwyximB/BRKUltVUj8mWiNsYuXyjQQus1JGuwK2LE9R4vOFsSQFHA3LErP
U+HwT7d5Pg639BICqIC4erNtjVh/2hJuRZAx+rHKjrFmQ1Jm0pd9m+x+uEspavlQG+TCVM0aVTfd
DagWadWVRFGQ3PHJqjLO6ok1TTcA8cFLk8oS3CyuoYo492Xyd8bK+1wpP3wi43hy0dsDYgYCvOa+
LqHsHrmkN1+BPWw+OU3aTcAk0+Q7yafNcpQRxKJjykmSHaX3iJWrZRvcUyEu89HXWTU99EBiAf5S
bEpQz+S8xQUtENYeUjYD1mXV3+W9WB1c0DGfAytbI8eozH4YYJeeTdWSZrP0A10LYnOp5mufoLmy
pOty3dC4SXdwHLybXDBjPirfXrIT6XHmJ/Ki1V8EV6/YYTUWTyTNmN/bwJrsO9nWtMh0milna7r8
w9NSjuLQyFb4e1jnOXBJYTO2pleGNWhxXxgZHiTbjR1r4cAPIFwlOwy9wxm26Sjsoa5Yy4MPdvQ0
53Px3SFNJWJnMKxnlo+h/UgNnfrHPpnBXfkBBcSWPkPB+85xLN3hY6IaoTU001lkEPVd9EYyxZya
QSTTITN3Xo/0e9cHqB7RJvrG156jIQfmiLAMiEgAFa+zhYSOjWtqsM7RSBGFzkz2WzbyBWlx3xvu
cTbJjJJDJnOSucuJdqLTzXvS8ug10Hsk3UdWdsDRtVg0sVVZoD5XTmHo2HDYjffa0ubzELnsELQw
GYt5KFEec8BZ4TWpDoAebVcRAWHB8eKNjThIXvuYEvaiHcjVCRSR9htTBAp2srN+syQJ6Cs2pqrY
8y4w22tkOZFF6RT3pbNM1DEN7BV6Yz1gFjs0amef5tFgcCrzOUVp2sVfWerIVuB9EHdFEYkfgSFS
WKFmn0MQNGpionUbDOMB1HEETUXwOcSDu5BQZ7Sz0TC/J/uM7paOhh0TdYK4eIxxM0A/OVqtw3kK
HmGCNVArQoSLbrBKjtgtVMmqDDpc37r5YmS5u+z9RI8f6zW0BHHO4ndg7UMinIJ0mk6Wqjp6Dq1f
Vceip4/HFXrWITL+5CdhMvs6RZpFH5JF3UW7anF9yh7amC7SxMEjpk7AKYKJ1BTNvrBSYFF0Qji5
s1JYHfVp0xArY8Pmjv1kaDm4kLLiMBHQujzw0ql7s+FAbHllxNEws9ZUiGUhEDKRJEbNmGvp3IbL
ygE3BKkyNHiru1QOKa2o1Fs+0ctheBaaRJqlS0JfwyS+5nPvtnQabD/9a4gGrIFe7us0VpxD2o2A
Cl5v5nJFbXd0jROY2bOmIymk8z1nwaKpFLjzAcA7SEoUzO1hLLr2ibtjSZDiJVJQRlXRJtCLug4a
SqBNb9fegQWBk4wel2mIZVWGzRbEJdFBnPgkDFLE9WylcLYS5i120BypLExKi6UdrP1kSTrvNeUz
J5owDycImguKAmuBkBQzAdXDjSqyGQhXkkT7ubS8fs9Cr5sbAu6q8BAufhQdJ21WVDVChSSxeFmn
9raFqZR+bsEJCCmpvRW6bo9zwOsSj4yp9MFo7fKsSEasjh6x3ccU+Y8FVHMIvxR0c10Sus3+g+90
KJPz0hS33Hs1bXMkJPeJBwmCuKgEa6EsUpP6ReQ1/ec+cW/APQh743sErYKDJ6VuR5eLrGSFxwZu
PEP3aAPWI3H3pblmE2Xiv9g7r+W6tWtNv4rL141dyKGqz7nAAlZmFIOoGxSVkOOciE/fH6jttkjp
UO37rrK3tylxYSHNOcY//hDntwSiJXQhhTs+J2QSWn5aRY7i4+M8PEypq2D3vZBbMy1Mg4JGut1H
Ja5pt2dwh4iMSs2pAtexKhFkMx4A+HCQrwGDtC4+dajXaYcGUVUXMiM7Cve+Rf+iD02yhhdU7hek
/PqdiVE0aQFgvb0f6Wt+fBbr+TaGxfvNER0RojO+9482ORk7u3WBEj10C8w34KGizaN+I4YzITiD
8E6qVphM40e4DcPnaRzBSaIUeZIixrbYle0yMx0h0cMkmIXPxwajoP/vvaKww7qqkzyUChOuHVTk
9JjbDs66Xry07r4Us3Xr0RllrKO9La4TOmUNOEjENwDcy63liSwJ8RCu091swp65oPqjYyHZcohO
JvmD0W3KfIIE8CpRx++tgod5x610hHPPuMWzgmJmFLmryRUzTsqMlvlGL8neuuynaZiv3CxrvNta
73LnbJLJKD9ZuQfPOdcy0GWmlOJas/ISsampNfafaFW/zK+Z0K4KU81w8IL6xTDJLJvZpmmcAiNK
x8MkMfhGbeqFLHLGVl94KF/GtP+fd/tPRIY/TayDZ/n8j28VgYbz5XP57b/+eZDPxfyadcvf/9sf
1YV063gm1ESDe7FyZP8m3dp/QdrBD9OBI0WJANXu/3JuTecveFMYOQLwwWYyV9NS8YNza1h/waVi
3GLDOMGyELfO/yCd+vU431GRqGGfB5TA94Oz9Fa+UNOALtJzGb2kcjxljvpseyOviNSN/cKDv0ks
Lbn46dpc/0qChSmwckX+Pc13VLgUq+Qdji/CHbSiK+PjJ86SbpZ5R2mvkomBW8c9c+esOpSK28Bu
jKgRgmEQmX3GVLNpLvEoqckVGSON8GITDcMpqxSrOxKEBQJoDJ1rhJGgNlyBr3Q5EFbBZIRr+1WL
CRUjNZvEsk3dJV69zVDxq09uUasG1W9HyJ4q0pJayMgajJTbYSK8NI+ME4IbkfpZozePcALnr8qQ
GS1FMlyeOFe91o8cMXwc8iwZtiPoqr7RvWTsrjN06R/sjM40GMZmsY+Y06IqxeI4Mg7F4pkfLVrA
eKe4hATz1aaxx8YO+MkIBaY8uLVlqabTqmE9voGFoaBgZlZDUTPBvcDvaUHickqGwe6KQDpFl/to
fc3xIKNyKm+Fl0Z6UMeDtyPjpb/JEk270uPYTTb4gKlPZaleKe2UwBpa4vGCaO9qm4C5274NUrCO
r4TpW7Uw6+uIwKGSWO56Uj4IgzBp/PyMvjirS6TqvmtnE7bciZY/jVplPyKNjcJKx5NwYzVl8+Q2
bnelVu74mUqJjsSizYoCtLWcaD2mxBJozqyXn9ValGNotki8/QIFCeEcCoDDBlhX1/akMfPzzki8
gJKuYaNrVWKVlznGtT/SjQ9DlDvW1qgKg6QUEqXCuEEUsvRjYbQEuyFVvE7neRg+4JDIMSO7bJ8I
TQFKbue52hgCbJDYDGc5ZgyqL/O10D66qCnvHLPW0i3F61iFjLKzLypxHa4/pS38Jmheur2bDOrl
Tbsspspwq6zybkeTUSzJZnEXg2g6Crjxq2tQQBlH8t8zJmNmvKjNkUkvXgUS3KTc9O26DZRq3Typ
Q8a/5orJvUcEBKIh04JxjT8QBVBfcei5zbZdFBFQrDhe1MGV1Ywc2kcvc3Jjywn7NpKtkmwnpcHz
pVklZcnUdkrc+DXMlX4MRqwHx2uVoh6lcMNY+mzx2PMU2vn6t/1aFWAm/t8/BEZNh/3kAbCSrODx
ydEyOQC0Xe7aq0tNE7sLzeoYkXgXoEWO+4OVR479iRSteA7mGNgJtN9OlMcOrMneLcnA02ykS/M0
pIMNI7MdS5wgx56zRsjMH8YNOQQVM/DE7wfRiqfZwt0d5kFaB7wptYW9O+gq6Fjs4Vc3mPw+Em6p
7mpn0vL7oeh4VdRmotYw+7rIHpg6d/n1aJtNeScpmSD8lynrhhSw60KMJ9I0yOxM3KWIkuhBZxCh
oJ1hG36hAsucwJ56oe4qp62+SaGk34sOz3nyOhrrKanchaTuWpPgQdoRy5VuqzBBfzAyM4d4aAnz
Lm5T57LuNfWinYt9ghqsVcnxYqHcJG2XEbMwm4wrnV0qME0ZdPmppy9kUtRv0fTcG3M+7K2YWyWx
PjdaSD5y6J1rj5Ti69YiC6UvXXzgCMCdTkauRQ/DAoUlzHUldW5svboDlPzeElUi/TqdLPSyUjuQ
/Ms8uUoJMYRTQ8MQyWLTeub4odJYCLF7rb9SetI3Tap9U9Q0P1PaYepqPQ6ZRzxHRUg7qZEPjVt/
K7nPF04r2yAxNQZFo9jNbRMdnKr/XMnyCjUK2dFydQOIlA9K5q1TV+YM3npjPMY9RIO2x27Gv16Z
7sdU7hqpJhjDIWx209G5GOCT8DiQGEEvpsypxmAMcxu7ry8Ze7Ow4hpDcGwfp5e42D642M+nJman
RaxLJCVQOPIsbT5qeHsgUGIkNp9cpOIbVYuP/UKZqibtURKP1tk5QMCKlHXRmQkQfZbJXmCQ3BMT
X7Rl4p35fUSQvNpOOfIveTJkwSLWZ8QCMkbval7Z2CxxV2AZzRZSVqFXP4LZ3+FHR3RZWan7ROg4
NOhLd8AR8hDLAtSGoJgoGj41i1Jjcoiqsm1RkSElqcEr4WZ5hKj5cU9YVWr7i+cGRt0HoJpfUdQc
FI35QaqTMyXK+SnKO0koF34yVTICeQNIbxtNOetZfGd42PBbJd4qHnykZepItYvcsjWDOcWriVhL
2FHqYLg3rUpuJAPF9sKM7WOcV95lH1k3ajOMmwTVlx95/eMwODdqlih+L9Kz9Kz94FaCiNb4Uk8j
Fu7JY+JmZjsmlxnApT6TglVcW0pSBppgrgBfPT56CuQUtkk2KiWv0oPSeJ+zQUyjb1ImA5sMtgr8
wPoISX+BcuFOhKSy9oTWWNxo3aJkQSzVljQMIYfN5M7V8ygRqNJNMpYImgm/8hQaGqyAdmjDhmiL
3aBV6Ccqkh3gFo0lXxVpn69B7Up98n0+ojqKeTXAr3wiIoF9Er3Pj/hxNneVdLRnYl7iT57SNDaj
yY58d21uzqwc8xUweRXArXE/OoSrwTvIq+ckEp22LROi56DH5DKcAe77qcPs0yF/JbbzqCTswmiy
sG/JJRJNrwAGZmNCuCeQXyjIdQ7BB9ILOOUFa2O8xIE6DeJpwphn3wENfmqw5Q3rukhvaDQMtol8
GLb2NNtXveY9q1ZbhG6smKgW07rId2Q01/ZnmhKpnYmtKFIMEeLVt5ZigdAIFzflxh56f5Q4YcaL
kly1Wjx999pUDzySdkFCZiV9tFxIK7keZfam7eqc9Ddab8LNo3ZliUWGPQTCxq7J19WCoQG30X1U
s0Jelmk80tLrUKxgS+XqDfAFXDZFhffxwuwIYgixl+WS2JRcTefs+qHCVJmu/gq+jNhF+kiKsDrk
+0Ud1aOb584GGawRdkLKoIgJENrYU0nE1JQxESYet2XppSWFAmHdOI0lgDn6xYD7ouTtBRqDdFMk
g9MyhEaubnV5+6GFpLFHjzKQLxrV2kFNJz1oNJGz65On9AXK17wzRKZ9bBvNKFgSSX3fYIICZ64q
+mQfk8PxkQ50CIklliTr4cAm/LJN1Qemh7vWwzMrJU8HzKMrD2qpTuQVMcQgLY18DSsezQu8dJxj
rJf1B3dyHgFY1UCIQSugRoo9k97qMsVrdSMreydYF3dAoESad4ai3XUi0kO2WLiEUQVnsZ3GnUfR
fkM8Yro3WUD3stWzQ2rUxTaicGc5JA+pYTs8Oa3S7are8Ch2ioGUGcLVjDS3bxikLTd9B3WyAhc7
4ZP0fVKnYvUQZBFu3ZWCVfRdHWalU5NrV8faRZb36tEW/XKZ6MQ/BgrDVBW3nrL80rpClCEMrerg
EmlyuZAbBaAc7RxmwtBdl17wahsyd26l0lFhxXYW7QjllOBHmfIZSCD5qHboeBLLa4qDA3s52juD
5gVTQ9CPxygKsoZdn4RTqoQYjsk39lSh+a6U484ZCV6dIbMeXdv2NjDOTUhH1njD0tOvHKbUIusK
XonvJl2/XzCv3g3K0rsrRa8LmP5DrhPpdIzWJO1MX+S9NAyg1zxT5j3S8OwE5iNxKR6NJ49Gp/5m
1pGtMp63vf402Iu8yoU3PjRIls1tU9oAkIWpMJgnrEZ+cIfWvTA6BwF8Xwy3dJREIi6KA8MxGmjS
3CmuwYN6FuuZsDjmSaqY7kZVGwZeaDf5bpcqjzT0WP1TvEpjBHycnHQGD52E2TXjtlcKRltIHqH4
VLELZQ28nnkkoT2tMcyfm1Fvsq2XJ0CEna1PV/aouFCjYzft9ra0ihGCXVw7J2QgN4VcUBsi467h
YQ6dc0w0o7wzsAfcwIIUxz43pmNVksoland1Vsu+NMDlbbBIbThjcQsYxqHaG2WCj5JZsK88DMFD
PWUuk6s5SnnSgYlFMkWUb4yBRb1W1qx4PQXAJyKUdMEQw5sovkq4/bE/NjZ4dUabTgIXFmJw70qS
GnpHX0kq2h5t+7PAxvcW1mCRb8GgBB6VAjojkHhxMUaVcmCaH5/7hHDefkgfIhupFqu6diJdz7oc
IGX6HavmznNbnTGaFV2YrOJXFvTmUHdThRogTu+tsV3j4RfyZUnsvBhWbElkhvkFBVzziMxanEna
HG4U4pd2Ve3eZ2DYB3U28rNlldV9N7ViuzRTGko1FjuFfO59pOtdvGUNYowP6Lb6pgMlMSccyeXQ
2aghb9YhGWcU+gQz+b0zsji10+0yTPbOqlQKjRRWIZ60RST6k0VDGSZA44GB80bjp2z5u0lvhwM+
ToaE8kZW7Yp2HF2mORjE27ayb7EBgItbTWCWHJ6DplSIjUd65Mboa+vBJi4FiT59dxbz1vaW1NnE
F7F2lWTQQbrNd7nU4utosu1tiVT4omgr5yGO8IbIPIX8H6mqy1Wpdlc0kMLD/y4SIZHr5kYdCjwX
c+A5BOhK751g9ck1pbJWT65LoqiauSZ3q2HsTsjTLRxWK5AVlf2uGJX82nZqDKoUM875q7JhAYtx
ijWYnmvJsS9Gsqc6uBah3mYYyEdFiks+ufNlbxKrlaRmtx1LJZHbqrWNYYPT+/pA0maeRmcEl21o
Lc+KrJzDLMrIb23gUQQ68spED/nZnnvrwzzOy7EQ+KSSSIn1/pD25hyqc6brfkyDQT5YR7QzvlYq
oLVuxI/M+Nsnq4jJN8Mb5lZjThVacIsOcBbSY9WoBg8ks4q7fhRMs+wKQs8aBeh9h4qe3amqA8dz
YtddZ2KEdYrB2HDnPWsNNtUf59gl31LPGuNLp0onMCQbHGVAQf85wZPeDDJvTsmi5wfRpcNW6RIm
FHnBULRtVYIL0yyFVi9kTbQiIW15qpWBDi/cNztGXIrVi0c2t/IAgwO0dJnkvlPaevZVnhl8BMaq
+OBlcX5RGEV6h8VRfgkhqfXhgCxcfffkcFuOUdbl29aYJ435NcYINEAdhUKn5tlXctpA/4s+Nb7M
vZE/F6UC7B9DhwTXm44NSQW7DP+Cg9p5KfRLryOWTOTMD9iL4/FGdpEDFIxzwnToB836sDijPuwb
grIf5cBNZwiUG+cxVxVMTfsqpQmkmDrlM7a95IVKpBM9/OwdVIY23cxMJm4ynZ4ojHLd/lRocdFv
wGzKJMCmn4A3+LGy2Dt6vmhbDI+czyS/ju05x/PeQbKxTMYhwSf7uajm9llVyuWe6PE1mrdWYFPJ
1Seeq5co3cVoYvi4GfK8NE95Po/bMnOTx8RuKH7YQ9Vl31Fxfqc4I421dogf9cktSS90ocZ9gNih
u5qMUnsCnVKxdrFGEhBTI3psS+eO/Zv0ZnUU9deR2UwCJ5IICZ6sWTznZDkdR6KW16TvFd+yioF/
L9Wm+sK+MCSHUVGcG1xOhyZgtezu07wnn1BPjCzZtEAuewQNS7dhxDoccYKBTgOj5y6F0RCS/ABt
ijwp5lWNWxyzAsk5chUrfl7F0Kxk+JrTKUWDAtYwjY1RHHrDrR4HWy+tbbJooGuKdEAG8jmZGN47
QjCXkQYCB6Ym/BPJYApMkeCMs5Glln6azIINputrkIiVM8P+XyZQevTO0ppjJMi52NRj0n3htyn6
Yd+6dGpF8yQTJTqRUxGNtA5Z3uQhvRsf0lhsUQG2dCoeGI0DPTiaiSgyRWneu3A9NuxM/DXeSYOH
18OiiVFciQHmj58jo1hPdMVO9LQ0MPeMjzEuJCRwZrZeHGDjqyXDtLFjt/btqOzVBjlQry37QkDJ
hLxC/md9hSUcF0NnCqHOjATtpTwV3jA6ut/MI7CT4TTKsiXdPVf8eoJfcm3D0YJf703NE8QGrlWD
UIzoWBduAknTpV6ewKzV+t7QK6Gvcb1Gcd9pM7e/k40r95I4ccK0sgJPRPj2rZFfCMvT289l5QDB
lBEI699QDvgVF0mXGVBQX3ZpcU6wrif3oyWnMfRKY8Qge4QxsrGtPptupqhtnhTL4AN0K+Py/cB2
DIhx5UlREqaAo1C5B3YTc3I2ed6AqvXY5qGwkHDuZgv+FxnuHfkm+54gZkhbwuDzJfcJ5LVpqvpK
wU6GrDmZa+WpxXdJPBVYIbA8N9FS36uQ4aYblss42wncLfILFHjcq4R2Pb8o58nMrM0MBzi/1Fh6
yvOAkcsjhb+QDxXJLR2KE5WUxrF26nVDiyNJNKYJeQuSJ59WioUv2o21VVwSHsa3QiTX2wdgQKXF
OF2udjqTqC4zZC5JMPAdppM7MaMC1zKA7bAVjMzNqDRVjyqi5hSnAmc1X9d74rzGpot3aQ9ppBNm
eVZsUkdh1JgP0DZ0ulSXyFVL2+aMxss7qLCj7f8vlQRd4DbT8msZYZNaoUtd2Owy0VyZY0WShVsL
6+n94cHrmRZuYi7u+i58GWxCbN7DNzLvbIx1T00NnlrdaK+qyUg18JTBnnw8Srp0a2h9KTfvH1P/
5aD8Lt7htsUkjanM26AfimlmMxRPkD+U5gn0boA0xdPwDbe1PtD7xTqas2iZ1w5KFdP3VIqynYFa
fLgr7U0xllmzgcRthZle9SQ4quV2NlrrU0uI4Ugm+Uhr3C54SsB2wVOHxkW69yYsjQ9OqyVbT2u1
o6wVDYq2neHs+f75vdbXrg5tqodRK7TuVXnKLOj1NGZR9EZj+4B4DLLJs113hzjJ22AVRVx3ozle
GA4c2ww69937R/71wmrMeDG0AE4w1lHU6yO3vGoDoZ+LT1gThWVe2AdQ4+RbYjU0EAyesz950b9x
LVpPlqIVFyfk8ojGCXB6fciOXK9+KIGRurKILrElqoCdFO84ZQtBSKR+uGdcm5wrxRqaY+V20Ifx
LIshb7lCQfpYj5qfJIb+p9i09bg/jcT4Xi625Xw/BoIM3Jw3l6LCOTBv2dD9gnn6tYuk7zpLOsrF
Ts2oDd6/7usdfXswU8U31XAZvvE+vb4I3hzZNYTDHrp+SXOVFI1B8ukUm4f3j/P2pDTy6Bw8SwBJ
Vfz53toAz8OC9gbhCi+nAG1XwYqKkPieocdiGi7fH07r7YPM4ZAm27rBhJQ5wFsBdTVracV6VPvN
y8aTTimzh3kGBNq5Uc6iD59lBaHYGECWF2qs4P3zffFJenVl1zQkhro6QQQk6/z4858mm+mopxOk
aaYti2z7x0QUixJmpiltJpBKfEXNgX5NEXHDtCAR+VO0oDEH42nxpO2dTgUcVGMQE8lQ8RJmHdQb
jM3cJpR6bse+4RL/vokknKGNOUUIQ3IskEccJsaUHmPRl/2EHbZDQ5yQSxyxRK9e2ThW7uHuKEmA
tSpr/4+xjDVINloGCWsNCt2hvtLBpjtGAiYqv1KZxCc3ns30VFHI6pdMIuwGgYw9z/uuwMzouhgn
biL6D62+p7dgQ2Vyw3SwzSY2XQnRBg1VpXLlyXypSB3GS5ytd4z4Zz0o6FXzOrJOrWM4N0jS+GmL
HaLld6Ph9IQTKpq2G1Vr3YnhrLO9DyVfvu5kupOG5FayrsXPcTM10Rbqp3ss4fNlgSmd/py5ufdd
NRK2Sq5xSg0QMWY49hLu8GPlkT7rd0mSPCwY1984yizZTHWTr2AVEVMpyErMW9KuYUMvHNKRzpgg
Tss+sea5/2YRhbLsaw+/6Q9TZkTyMNcD273oLUi3vE6ZFqBoTcttbbh8joFLcRXqS1vNUOsoqTZz
l1BF4U3OhQKnSXdkSXItI6Y5yz4SMS6dspzYoBG/pczzXuoRq0VNdoQNrUzb1JBAqcTLTepeaqNa
niZnLG1YJS3wde/NTRsOL5/QpyYH6RnQZEENqQa9S4wJzJ7Z3stFcDhp7K84eq3UfNmFGj/bjOWQ
iGsJt+dJLBm8Xr2ZIpDm0dtCR3cedQMKrZ6pzDlmJDmXkSTsNyQ5ANkkRizPUT5diKxitmBX2Xyp
2SYNZCGyWTn+qNKmMRtqbuxg+kqLIbkJsvldq3P9Zo5zzfRjF+fvICorQr1pm5C3vP+yvuE+6JrN
UkEJ5bHsWrb9Yjv706sKgSlvDA3ZaYqafNrEzBRvOEfWKdeEzrXR2uQyc3tuwfvHfbv4EguNB7Hq
cHydcuJtNaGP9IeROzLvRvgNrVBZrY7QyE3X7x8HjsjrpQjN8rrZrak3WDG/9UUBVzUHSTCCj5De
eUg8rfyWqUbX7mFhWkiAKojIPmnlKvzPRas/Sl6K7+9/hV8uMZkfGJ05jHDIGtFfNuOfLvHizbpS
Ycboq0R/XNcEuKVATc6NpkOp9A1r/lrGM9fg/aO+rSo4Y9gxaPEhTNjOL4YwzOCQwQGb+hVk15Oh
0d+waq3jbhxyngbcFv4U/ffLPsd5wp/A9hbWDvSEt94ovLtoMhkDL0nqXaG2Gpsgnoxv3ppzEb5/
dm8fH3y72WMwnIGtgxvA25qpgrTikXEBR9OjFUGc2uTKTS2bpfr8/oF+d/MwW7FffCYd7a3LDCkL
ldmZpIhPS51/tqwobdFyFPzAI4/Ydzp3+vqD0PH+cXnz3zy5OOOZ0KEs1zSoTU1j/WY/PTZsepUt
Im2k9pHFlaoKcZxNFS4xXpGkIelmbX9NnXz6juZR+2opcihQgLniWSRGKkPFnduvep11Ov5sKgGa
TBDnAAuv4saB+naPirM8exPo5kqUzx7QiGXPZaqrMqgj101w9IBh4gN7A2QScz4GejwMz0XqrpQd
QkqOOPZadaCP3vxsWINoN0qG28KZ1ZkRU2vXn0cZKe1u0fTpADejcjEUc9iucE+J0481vG8p0Sy0
xL75tgJfcOe89Nc9hYGyaRiklQx2kB0e4Muy3Xi6ZBkSkbs0x7FeTIdxWjUoewg3rNqJmREV35HZ
hdjmBT/wuoafVy/gEokSYKklvb57bQ4znxAXq+u/KuvoNkfJyxgX6ZJaHnsbmUQoiMSGPdSXJT2v
Lko+k1gZnY3TW65j+OjQSlwTssrSsG8UzBcv2qEr3W26mCxk1ZgpVwJ+AEKOFQhK4m7xC2a2WAtU
K8JGxvSVsErJiUDTAXOeKRI82Lw79K8mhO0KXo9WDd/xV8Dl2s6HmI1/dlWxETicqWdhZSDWVm5C
ku+a3tzXTTWDcCpW9JgmVYWDAAKl/QR59aNo0vFhlZNRhyi21RyV2rBOVRcjmJ6TzE1DNNti12Xr
yiRh4+0ZV7sk0dQRW+CcmdLcuNM4dCeRL5DTmtE6/dgTkI1ydiri8/z8AxTKzLQST00yrrfKc6kJ
GtwwEF697CFMglYNTWo5LlrrzjXPDpDlxwlyMGl99tTsSf/y7CAvhPKkMJ/B09pBPqqYarR8ghaT
nypNqbFOaRQMJCVl7s6aMWEaSXyV2wJ+MbY4aPEjYoAAoLddKUUbwgIpy4t0hMi9KSbb1AILgg8K
GMPiYf5Bf1nwytBhc8i42dmluzKJZ7ZO4O8mQVrAO4I1xsvNzboU8SH07No71fM07V7e/P+IQIpV
Pf/536/MV18Ijl/qhkonTuR//4/erq9+Sfz3y4fE3+qVr/nq/4Qv3M2b/ls3334TfSH/xaBc/+b/
6x/+zQC9w0Dhv/75pe4ruX5anNbVz0xQnOB+Wv1+YY7ef/jHw/rOV/84iNW6Vfzyu397t9oYtELU
RFBFb0M25dqk/+3dalt/EXRCHePQQpO3rbM7VdTAGLRq7l+IY7E2NWnuLXTJ/+aRas5fax0CzdQz
iVP9D71bX6/YaKEt11YxALVMAsX4Nm9WbIU2c4x57AIvR1mfzjv8fP6w773eY389xBvOqK1bmPKP
HAKB2AV12i5tlNAevD/4CL4uHv51GHQAKtcE0OfNVi4V/J0ZNMFVLFbFbnmuawBjy3tQsM756VZf
/4YI+7tj4S+G1hVzRqafawX30z7HHtK1Ktoy+PbDKdHkqcYvIMfwBB3+rmXuneIpWs/xDgHnMS3n
SzmbyNmN/Xp1vXHeqYr9h9N/3UL/OH0NI1XqC3wbYRi//kpaZmpFvUxRUCfKLRD6PhnjMNf6U7ze
2M69R4j+B5u1Px1yfbZ+ugq44cz4ZI5RUKrxYzVzWFzLpwpaCEswflO+NXl/yHD43eP681muz9pP
h0T5YSNq5ywREm4yNcHzIN//4ea+5jj/uJJkjmL+DtDCcvnmQcqceajdWHJzo/p6UatPhILuFY4F
KfrCLs2Lwe5PAtMaeDfXgHJ/Oj7rzE/l/4/jOyraNhpuG8O2N69kZ1o99mBdFNgwyszuakF4x6xh
D4nr7EbpcY5TRuve7egVTG/d+0TIq/cvwZs81L+/gmkbwG1EDZPa/Poye0SWxcZQRgFB4lt7yZ4o
V86NE6/WOPdVswQrUQ4DndCIjSNgtPBdPcVDDQqNBpu47RE6c3948XgUzoifTjka8UHN91iV+VZf
/0cd07++L/fMoujltXxzy9quqWzEINyy2b6QIttQt4QmUJ8xeh8UIU4YcV5UqvhDof27lQ3vaQNl
0UsW6htPvTJyeOHGiqexGj97XXndYILd2cnt+7fjJfzw36jfj9Mj+UY3gKfg97yFxwwEbVEnsygg
HqTOm2vaI1hIixE2TGnVzDrSiuMtEm+hXZ/XJSarkxCJ6FmfvTMD2ZumWnbLYjEsXILJiW9wZglL
iX+LAnhlzKxH87TDMmur1MTXNu1VEy+BTcE48uypk3EE6Ag5OMkMPyoHzNrZv3+zlOov3cgvJ+fQ
rFIW4SP89nVbEnLqme55QaV5dwxtr/VpODHGv6CTCEB0AkdluK4bwxZLssPEKMiXuOiImIFSdoSC
4St1+jRBOCzMKGwsBv3TVcvjNynmppmHrQkVa1DmxI+yMXS6cl+h6CdnhBXS3i9Ldjt3PJc0KUuu
hFRuG6HNO90p9pOOXA17gVjEuwqxloUhx3ol1RXI01lZBS+EGD87qPim1tp3XNGYnyfeeGm17VVU
fmqdCVdtcaDLPNNSb1Hu366DOt/yFhgsyKBzYK48pq1xBsQQKKBIepgYxq8HNMv6mrf8DF164wjz
Mp6QDtjFUzvLU+ng9WIoWyFwWk/ttSg+LhMWhFEF6XBBaarvq7nfMhN+Bh07AmNdD2mMb0TSXUHa
vwAg3JF9vbPG8gQ7dufE0QfUxs84uxgbbJAu9ZHX1nQfmKfeOrmExV5YQbPkd8OMsyETlOvMI2Dc
jEOQ/7CP5ZWLFx+A41e3KpBiLbs6TlEGDmHq6I/kM16QJvyQrfuCZaKN8ELpkGWYhdbOMi7yzvUH
Fo91Iant7wnXdl1312vdYJNqVGgNPsFYobGDF9IY1ldQ731F2AmI7bR37OaWaea5wyCqXJwPyjie
SN/YYkxyXj+rxpghXsQV7KSjk0ShkMV5GuIjXNhVBjnvesW8o4glDCk5inaEAokeWlnuI8O6sC0e
PGU5GOlwIeN+o5jFufGmXaV756yy963i3ayrjpKqO1jKFwyVd7oNoSKz9nEOc6JPbkfM0Xyjgfbe
jdPnuYRt5g7rf/1GQVOIIcAhK0gut+x7gn3DSaL4BoaFwamV56xVd01v+SU5v6UmDqKF/sxUsMiS
oyLHbZVnR9uKw9EZTojfNppY22Z5KIYVkl0CIbmwjn1I4/42MtcUxe7K5cYBXgUGkt64Len/+J2Y
h9AZESF72hdRlTlsmNFP9e6AGOS43uoEvhhGXmSBKQ/KIA8MmUKtzTHWpE3B0lDUytYk2WVIkFwL
/JOqoT/IMb6lOD7mMGhxZ3t5BqTNTmbG3+d82bV6FBbJgmlq/MFOktCE+bVurLZ+5xJLQx7h0dLG
EOOsXbfeGhhwWpc+CYcsmnL0S56TAYUvpg73pf53b/M/rlC/W+RRELprap1BZtCb7XjpoP3go+EF
BsIYJL2buJpwJtT/sO2/GLC+XQdBvXFfooLFvfZNaZNFJuHg+KcGo5d/T3iLYfr5cVFfF3jn4qFz
XF1E+spO/RlnmBavz7yKP657qkr/nAw8SQIhke3KR2cqzuAnm2z6Y5zVWkb++i2xA3eYDNmW8abM
lPA9qjJyvUDRZqimmsqQwlu+jJa5z3TjOPG/iqcd0T98XgydyIBp52S40sCk3by/K75JF/uxK5Lg
qL8USmBRb4oUktYRCxW2FyCFvU2le2dWy+c+n3eyLAPU/qEOwb8a22cE9StHZV9BxX7/O/z22fjp
K7y5GhPWf6UgZwAZ2nTp4G2IE2LznAnn7v3j/O7hQPMHGLu6SfGMvHkIsaZLFV0aHpZxxVOjmhcM
tEPaur1cvJd3pBqi0EGV0bMMYSb7ce6uTE/Z4poQIjc6KNBWOs871116hMl8GJP+9P5X1H5TNrN/
a0Ry2DzBv0DGdjx3KPPh7fZ1jMxjCBOSiIXCEC0ffZhzW62Lwl7x7pUYaVzJ9vb+F/hNT4aLuLaO
mcwVaX1ziZSMHCPmsF5Qap8mbM3dSP+S/h/2zqRHbmTL0n+lUHsKnIdF98LnMQaPOTZEREjBeTbS
aPz1/VHKrJdS1nuJRKOAqkYvEhCgdIWHO83s2r3nfIc6KC//6vr3n9x7vDnR2XAYE/KHX39SbXsV
xLeAIcq+6C0o4uYKONqqNlGT1zY78l+EF5m/pHp9f9b5kbTiPe795DX98qBBlRsL5kPBCvzwGjDY
pnecpY96dC50WwOOC4JvDNED8lT0IFO0QUGFRklmu/mJwNONyoR4KUuulT1sisncOfiZXJehUeAc
OtwsnYiecSFt6krf9sWwbuSwTt1iNfKaYiTchSqojaKz7xanItEe64IJGhmxadNdA2paDn5wSjIO
v9g5wArC8O4ckFYfukKDN5vegh4DKuDsGjd9Vdyq1Og96nlzannT8+vFOGwUrm5RWzvBaeNXGFh8
6BA2Z9wYP8/VWM/PK2ela4P7Oxf7oYzOI1IDoxfXtgrXA1WgmuwDwctbn2v2vEr6gL/v8DSyYwJP
3M3FksS70GfRc2RrK63ixiLSA8qJz8HPdhZ3ZZtswIauaY/iA/cRRoyaEjHp9gZ18FxpeRy2YoBn
OuS7MNbWsa5d/CzaOka05bRDVTJ+2KY4wmC5mvdvUCGH0HxNmvAy1Tg5Mu3YBRlnNJLVuRQJB/9k
pdE+H8/Q71+NPtqGhMijhH7UQSByYJxmEbaC9jBXo+Ekll3NUxAktxgd1w1Vr0fuTieCE3iHRd7G
B7K9lvNnOIjmWi+iS6DQe5nBdn5dMlEYcqLqI6af0TprAf9J7U42yefI51el/bHw79tBcdNzlnbQ
bwS06YQD38yIgAiz26zK0bQEF+BAa3xIW6JCV1KfYaL9noC4R98uwCOE1rnTxhUhDg8h95EwENde
qVBdD0c748BP+U551qJgWOhZcXLc8copricvvaTomsru1UXzjs3wZu4Z+SFllSO3Rm0dGHLuaxUf
LE4hYU+rOMluJ5DcUSWPJZdTmIy3JRfWNGj9ldbysfFiRsoUyXV8N/dC5mcEf82WNjeOX7YnnsH5
iC2Cbq+87KQ6UF56wfMq1+AS9y67qwh5Pn0b5+60bWNCufluWq1fu4ULcES7g2u8NzWunUm+c8Zs
Byl3Pcp7lvTDv97s/nz4uagV6CdCCAiIcvJ+uXoGhp72/O4BH612N98HTLs/TlSV82NQpvYuyaI7
z5u2ia226HXxYAR/cS3904bLW6BpycCOBCo2wl/aP5Xe6K1ujcGqIy9vIP4uN22ii/Od+msh1/c9
9ae6Y27GuAQE6XBKMQT+8vsaJVCZUov8le2kB7hz6MgUgRlJF188pBfWRBnf2dmt5sTrhn04bYzH
Jh5fmya+1KrBFmGZh7DWTsOMTsu5Co/y3bUThgSRu7QrrpzsDUbK0YTrGFmtq53SLDkMU94vhD+X
OfOHyyWtriNsfM7OUFwKGNwg199KF7A4za7JpQobp3Hr1mqLFwVOUZHtwrA/4uk6VJ51JkXq4Fj0
j7zkwv3j0rF0ilZeBS5PFBGwi5iUvclvKP6Vfa7yqFwlsbvoCvBUUFWfUn+KF647XZWGupJivoHm
7FGWOfNgS3bBqTjZrXuWIn4ureRWy6obqIvlwh/DdetwqajZL/vCY4/lWS25OJrhpTXCOz1zQd9o
MNqASvLbI1JY5CWOTw5bRD/xpTcjZG56vkMU845s/JsaXQvqsrVzy/rGd/s9ar4rELYHZmGXLM3c
lTaEd5XrLA2LbyBqNBRa0ZOwuBFycywHRoJhM6zZCQ4RQHF4H4fQL2+Ew6XO4biKuayZJXfgagBm
hIuri6ILGMwNOzIgtXUl/BP8y7uMn0nL7NYAXK5P+anRrQNqw7PPfTrXgvW8LjpLW1ugWUdDrXjM
DorLvuWyRLln9M6wgcl3qFO5ydroMm+zXu09GLJceJBrhhb7pl1rq+//OHTCZCSzAYX6ErgS7zTf
CZNDccJQA7gUOyXeG1/cmehFOYLTJe39r54rcNf5zt6IO20h4sba2abjL8oqW0b+Z4/9atHVfLl2
GB9yLYNXNF5ZPlJsgetHL9/glt0lbX9l5fmty97izd4ELqwpm/LERarWxXvcomPWCq1dZNqkDjXM
ciG8R6wzF7S9F3SmxLn3BRuWXzASDB/mKzZOO+wX4L+0tt8Y7GjmiA3ARRIURmsXrTsukGUvIRXV
3K0rbV3W3h6hKyKe/tVNuMZTb+cGrhGXPXMBZuBY4Zun5X/IPfe+66hOmmm8yrwRxakHfDEF8DQL
ol6CEvyrlWLgZERynE/6toz+onaeq7Ffdg5G7tTMiAqonn7t1QvaW4XqdG/lk6lRKT5MDl53XoJ2
ecroTvzrnfnPP+77CHxGfND49GcAyB871DrgdPACJRekHH8Y9UnMrdkvy7f5Sa/Hv4r1+E8OAmAc
ge8bTDdt/vul9anm7A3Xlt4Kq+Iu54INZgJLzaTjwBPLxMhedRXfST87JXGxQ0O5BIV6+/13/lvj
v3862/spt/H/sSEh4Ul/eDr+NCQ8fGu7b+qPk8HvL/htMmh++d7fn+Ws7pyBPB+gv6c6fmHk55PZ
AyeKWCyLq+1vg0E7+AJJ3QgCIrMMUm7m1KhZxMzMkL9CmWQj4fKYW6CnNP4OYObXGYDNXMvnRwRz
so3uo878+UFOQzp5lK0DWg7eIKbFqkP5pFU1NwhJ8kJeldkL5PB+h1B1ChBAG75YNAb9PV3K8WuX
yeZlbNHCgnDP7jFUMHav+7R8avUqZziQBy9gFrwbnySX586Q7qdstDcb0tXHf9Xj+T8uVnQeGf/z
WNHDW/lv5zf17afB9vcx82+PoPcloLFFPNNcSLKJzDyf3x7B4AtzH+aItkFnDoTWnAb+2zPoGTxo
Oi9kM0UmPD9ovz+Dnv5llkBbdCnmR/P38fxvgwAm+/+07fbrXMDWdbKUeAKRE+mGjuzu5+cvsaO6
azSQaMjQKFPIQIgAbBg24VVetsPxSIMxGpJ54sLBddWQoJsc9UlfobSI0ijfgS3DEhaFlofToHGs
aK6tgCdodgyIwvOC5GlwoAsvq8ST2LrixNvEIhzRTaV6gteF5hYXCDMiJwSxEAyLagJ8ZNbWDSD5
8dM4YizAwQYAwqIhHvTUdNsJ9SLmcbsu39JJ4P/Sw7S/E1wBhYeIGjtdpz9IQJfQ9JOgOOKGmdqV
RTQMuubGhH1TZhJXTdtxg3Od9MOU057eZFcsU87lQz3aI4w2t+4fEWJhzSP6r9l2iRw3GCCMfFsG
4j4okyLfAEpbNWMT72z0KptSM6pkDakk3EyxZryZtGrUoujJ01BNZ76NdSqYdA71rpLwuh0O9R8d
zv+CU+J/3DKcB47/fBkiC4r7tzJ5++kkmF/zYxma7hff+kUH8mMVmvoX7obzBQ9Dks59i+X+2yJ0
3C82V36+Y4M60eMi9h+L0LG++FwJkbIRcs9f/K11+H3+9o/6ia5jgCJ+HoO7DPNnfcHP65DpWZ6T
CF2vPC+saUAh1K8Wemmbb+iiRLaqIG8+5XU83Lfj+IrlJkTNhMiPcd2UG2tlxF6HDkMUR9BgRb2e
uMvUC6vSfG1tDpEo133SDMFNGaWqO46joalV27nj4x8+8t/2l38r++KmSsD//q9/t7z5PvrHXwQU
HwwASjKLTDgHZ8PPvwiZQJYHNxmEMpyUYDdFTdxDlgTWf2jwskYLL8uTrww7giOogeZbUs+CsqiR
mEiSOonyRYuZ0sYKODUYtTAjPIAXTW7c0C6sJQdhfhxpi6YrMUbiokeEUi0MdtZkPzrKn+2uhQkk
xffzaAdyemx2nSng50B50dhnZERFraBsPoc9QAwaHPh4fahKTGjbVJowg2TxaKtkJHKh03OICRN2
NjrrIv+o/Zg2iozo/M/CvDBcSr0iwqdNxAA+YDR9i9w0N3XWpfTx8SVqyGLmWzOrEpQTFE47o2e7
RPJU38SWkPkyqDMcBZ03+PWmi0IJz58v+TR6wr91/Xwm5QApp0doJIFckvyDJVUUrtHtXHoSgAnI
YDlha1f+wQEEUG+NzpxoCXl5/dVPvObQ0Hk8pq1fAFtIy3afO0P7knppay9AgFt8SFrTtIAbjBI0
iBVMu6btoxdnkuJmiAVE+nw0IbwXZD5fAanuDSQJJZwiU5s0d23kHh5YILJs6JqK+ohulJFeF8lg
MWkMyulrKFoQz0UsrU8MTUHHL5HLeyPvB0IcrNj8FuEbj5dx1iZrobT0yohFal5XY2meGunOqIm8
YgVI3nFhRS2hb15KRoOjy+k+QxohL54biYkuBfFmG0bEHZ24JIDzijMYI4U1mNbKaggv46ZqEBAW
VjNXFQknmWPoQB7LyvQ/EhkqODVaHCfLtCszY1mVPJ9Lo+X2BEkVbAZiS2Ns+PZiRb8fzPP1BD1I
rLQ5yGo1pQOqRU2jv7wd8xRNJOSq6VPWKGnnJBID3yLIB4wWMPaZ3AL6AJ00yPhN1gX4bIsM+RdF
eBZ/B5iJVLsB9wf51LUkBS517DtTDAw8dcK1tEyZ5sqDBtoTJ5qjICfPRKFSUGGjoclV+Z7nT3V4
NjMHDMLsSWZOy3SIKBb5hHyOMDNEqf1N0Bgd6Q0DPOkQh8jFsMZJ3ltmlz6nOclwiwR956tNDMBI
ganRSIXYTeaCU5ZuvFfaCBItgH79qTVEePTY/EGoxKXaFXXl+wyD/fyzdJQ4F15W3bsmzA+8LoRB
sIdYi5xFfNTDVr4XMQQlp7BTBsgkdTGV9l8E07EOy7MK75Vo+LJjjadPVrX4IL27DvYBUQAT61sb
OmBSqQv0Ra/DlhEN/H7VU8dsta7xn4O+H8Qujkduz0FdM8wMgoHEwA603Zp0HWxCaUi61tJwQsh5
JOViuc0Gw4LF1NaQAohCG9mkDM37RC9ppPuBz3vlx26VgAbxhIFTtgcIorctHn2NvbtcxroZ0myo
mg4iX0AbYN3aefduOln35JQRmB4r18PDzNLNtvBHtGbRW7aoVkMeRXNWg2HeQ25lMStX9v2qnCLA
LnghNei80lPvWWhW5Toc83WKKTS6rSyYO4yJOy8jBKYkpSvBQ1KtB2TqCloyD80KLLl4ythaSbEz
STRYxGE/lkv6eR7c3WSQ1lH3imINrCWgWzTMrTI3zJ4SJamdCBEfiIoZG8ZKdZ9HlzjAn8JcIKGX
YXTcv3E5Y6xZEDcVpgu7CUIobtCGHfIWrB5UocvMiMaakRg3UWjY0SYuEuIGyGkH+OdmdUrMRD/Y
3mb2ESebABjDFUgK2D8aZHs+IYgROBCDjMqRRBD5ZpptfO9bnU1aVp65X80+sMc1xIthOBEIJouv
bkLEQMwadxf+FArSEhn94UJtzWA6UL1CigKmWdgMlkp1jKTpFyvp6+NbBqn/nIyiRmcVSjjpQDdg
DhEcsiAnni2rwj+nYyUS5l0AGeUIj1c9xIrWEQ95V95W4FuuvRjHjhmO3WfrV6RiDeXYbrLMcuCW
y57mQdh1eNBol5gBK8xi+YsQztoaGib0YPBW0TWQII6KSjqljR4e70/WhJFx8mvRvcHfyrx12Qcd
TVLiMq1lW9fYnRPhiQeiagh4GYEL8LAPCDB2YIYnnX8q6ZuNrwbx2sT0uBeqTasU0ECWjOtQOtkH
2Hnw/OXgQz5s4CylKwJS0G6Eiv87L8TgH0RPIAGJMZZx41oF7VEnop+1aODWqyVz1N7C/A3VACTb
WK48KTua131C82pwbCc7mcikb2QrxP1YkFBM3oAMb1TL3XaREdQJuLohqeBH4+j/l8f/ztz6D7Xa
n7okd3k1vGW/Vse85Lfq2ERA7WCE0l2PngRG59/vqMZcN9PowAuMaoIoayq+f7RJoCfTFINRa9HC
dXjR720S7wv4F8J6qXlmCa/u/p1rKi/8ta6ENYismwdjvq86vMef68quU1mbI3Nahi0F3su8XWPh
AG2mr7XBmDJsIa3R4fpxEzA2lpN/9VNwKlMPm3+A4SWTTEG0D0KjW4KJ8LdTaDEixV+9D6XZvFQS
k0hSGMFzRDHziAWalaRP906NYZZg5X7VjXVxT2nrbOUQ4BG1vOxbLur0ONhZ/IwoaGKclq643UWn
wp+0nd5kI1K4ofwwKShJch2Hx3roHGIeHe02rIV2qoEuRQvf65qNgz1xZ9JGBLvvtgdblO+t/jjw
O2TRK5wVHJz2h0RfFmQ3sf1Yh2FxW02w+hyLKd3EkeH20v4Kabu4A8g4XksCNXpoi6a48mrDeY/U
YF56r8LOmcbuc6l0sgVc3yy2JubSHZNj9zbNCYwIBlccUr3NkZD54lBb/tJzSHEis4ebdp/6u7CC
C9vUubtpI4DtQV81Oymd8DkYTPsqtBtjCcKkK0Yggsy0NlDN9QW9DgYqU/rQg89IMDVG+bAGKzme
rKaWR+Bf06YaMuBHdhSfeqcLtyF9A7dzPozM6VdCGuNN6TnjebCK8gQmxliGNnD8yk5ufKs2AI3p
44YKIL2VWfAIXjFeji3+vb7o+BXyngouwixVkecwA+oOBBbUnNn2V+5YyLZaBxyYW95rjuacg7hu
6UUIlDWOW55Gk9BIMMjRk5zQ3dE0AG3rdu5DmjgvEH2cGwJ0Q2IXPOtURXG9DZMEboSvsDzBe7S3
qmw+QijKC6kKa8cRjM8zLsK11VrVW18AgKrRHzppe+tqvXlmrky5H4hPImbUbJntjetChdmqdCtx
HnlfgGFJvXHLST9OI3RZPgaRX/wIEcI4DMXOy6JyS74C9FJFLO4gRvFoQFx6HAc+uCFT+pPVTQ+O
ng/zmR/RRu+aA/wLhOyOJleIopYkohGj3Jg6uVLNfCdjBg0q0JSHUJKhDDnDfiWijtYIFK1V3Nb6
GULNuLZEMpFj2JhrW7nhdVr5DVk5fipoEaVFudLS8aU0R1KFuAdcV+WcRjnQ5FkNQj3pvGQ5jaD8
94WFDxJrr70LlfB2ZDvA7cEDfd0Gc+iYoJ6GVDqRutJKRc1YKEzEJjGRo+kd+kBzlxqZR+s2SdCs
1XCuF2mnjuZgNhvCftoPASBsIWqDFk4bGQ9E/LT7MEx0A7GiT6xeXht7Q2+tTZQCcvYgcpe4tJYF
YSTrPEovI/1jZuq1DL7y9LwFqUYyGNkNh1hW1crqmFOmqiR5XuJHZ+5UbmN75E96FW3GyX2d/Ji0
Inz/wZoCi5uVmcabYmgahKdRsOcg5lT1GjIrpsnNVjjb2IEyzVkQrEyoEViSuyJJhoMOi3pJvnEK
Aw6vBIqa4hiaNi5IidzXTWVz5OZEDhZ3UD4mDVKfG5rISCX0Eii9iFhlb7/FpDlTqcFhBnbQLnNj
RjySGQMJtjbvtMQ0UQfaJ3OqzhhekhfMu5euyl40Bh7rGmvylQeU7xTHUbzXmIxPCgxY7brXqNmY
AXst5D2WNOXrSBkpBzL3yFZitOeLVYsaYKFpMuL9VHyDlcxOIXPqpR7Z3rudKfUwdiMQX2J07wiQ
zeCz6tExpLhcp8zNFg0H0aktAps1ISAIS8XuW9WDTiS1fhMZ6XtiMlTVurXyzI3W26+RhjQHd507
14ZW5m3Gunm3bfyTYEjlScU9HVAQf4RSw3+6mCKbrpkV1uBgrH2myTVNJXJYhrZf6ISTrLJkqNFj
GeEG/X27b3MU+0Enn2C3pmtdL5YJeulSDx0HXzFR4hGZtdwNHcMj097MGI4bZrnvXQfUAfi1XTB1
d7afXCvDhUzkDOaaEOniqie05kb2SfSkh6Je9yaBOWDqF2Pk+DegU61N65brZAifS8fbN6YUu1aZ
wUHawQ7KyUF3THHnTenGiLN+q0lv74lmIyKS4YmyI/NVRSR/6pELy51OySaS2mG0gk8rTW8cBsDr
ttFCWrLRmx5E9VozpHFFpl59sN2kWXkFVWvb+tMHPRGqxo51mro1nN6YLopL3adlOlHHZuiitLXQ
aBNt8gnd44WcRewEgM3vNRyIGz0HRAzt9Bs9avA1nkHOsh3mcPc15yVxE//U1VybNRQj3DTs4wBq
e12FA4S/nr1qTAbnUHGU71PfazbRlDUUzP15VK06eETYt5ZxyyLbGG4ss6WZZKi7pivDz9LrnvFy
4DZc6ypzsPZqkmgrqbi7jT/4+XYcuFAjViKKJ8mr+DMYwuEBOE69y20JLXOy9KtK5q+McqxtRCbQ
3u2ktXfj9nOIc1rGMQbUxRhU/l1Woy8ufUdfdk0SHTW/07adQIW+0D3CSEMtdC7N5CBKD3qm/zYp
hPTyZv9YXFwcWGVbWQQuRFIRnunQuJum6ev9pPIKw1So9lrCfRbYNA0YcOsP5IByda9IjlYq5bQT
U9KLhQ4I+iGIEqK/fb/uvtnQ1LgoqwZCKtX80uOc4LYJw8gjj/EQlCTpoFkQjyl+yhuywnGto2P4
WtZWlTHCsqNjSlP/DMXXXxMHDztgOHlmbm3swt05va7DzdfhNgok5x6Rf3Ya3zl1ZX/NpM0Hy5G9
z3ULCJQlUC51XOhCvYTXx4fvLcg1cde6pYXXY6oQulFkrWLN9HfQxaLXTpso9XwwfwF9QnV0vXGR
2drGbfSNbnlLq3aaZca9O0v6Pcj5XRukxx5/HqB6Nm9JoAAxTPnZqSXaOoWcZKjxPnBvXVk5ubEZ
iP/KL+xN05XbrB+JDgvrWzW43m0PPn8zzqBHVJofmq7tZ93ZBEFXH9UN4qEEGQPjAdSLKZqs6GXM
OmvtjNVZx2/sR2ROdpo6CkcjookHeds77ZORTedhVmDPOTau3naQ4Ilda7k3FmSv0gcCCD1oW5zI
/NtED6McKTR7z4x6DrHBKxcEH7EReKt4FgizRjbJnCnFMCfYxjgg+ky+N9qrqMmFZ40a4xlkqYPU
B44SAOwLmeEXP2y5+/NJjvD0N3lqnwB1PQxoupZuXt37sW/xs6i6ouroq7zeJuV1oGIQgJOz7SIo
2gqaDW01gYtY6ajgo+Erekq5siT9IjSDtKqB7wGUB/ZMDb6wygLcSPgBePLRcQ/K7M8FpfeitAg3
0/Ti0mJZoct8tJo5rJfPOcyFxaJho4k9zkf4gYua7iKMzXBaAmnZ2pFxn2ke6iO67BP3ieswFl+J
+jyChyYJWhUuyv74Udj0fvSebNbqjqbv16GNPsOsWUs93cVl1izqAWxrQsWiMkVj0UluQ8auy6ku
IIMB9yRzg+K3J21JKRGsDKzjdmRu4t61FzTDk3Unqa9zvnwaio5/F/B9cyMAeulaZAQNT7EF+bo2
jOYRnz0a/+QqcsBt0oZFfkizvIIdV86JV7RaHokXPKTjahjZU5VTiNsxSknEi/ait6uDAWqGANFI
PuF5Jj54oOH8rgnrfphKDTqCkZw0VjMU0EMNf0SN/a5tm/vaScy1IbBbFggTxzRPr4jPbg/aTARX
MbjyJU9e8EzYHM3rQjM/8yl1XnNCMcEtQjcFepLq8/xBrJuIzgSTD/zV9VXGo8j9YgS0A10Z+HpE
+9xpvPbbQOt5E8FnXVYNT7oJ59dqvGmtdNSLbVJqV7IFMS5c453fDu2Odi4GgW/J7YZrfcj8B+G7
iPNpRFx5rRNSGE0+An63xfjTN6vWb8lHKeBqGmknsV4M14VBalYMYGiLelM7EpqiLwENFOcmiNwH
Ur8J2cYKszWBziGYvShr5G0HbHb+yjHaZZcCRzFJekzF20AQYw5yXvIVTrqrTr6k+adILLPNqwo/
YZ2A5VxEJVJdP9mqIX1RraiuU+GYsLSHQ1bOuxMDAyJxUb1K/ypBAI58ZiA6nabImbrEXTgSvlZp
jRvW3Zl879dMH9yNPU7nLgg59KBF7Ic0F7tukum+b/wbjgFzoaEWEnhw1nnVjE827AjKaPkN2yBA
WjciWU+Eh0GWFPutJhcSngNlfztuq9g6x0l3EQ1kU26SIHyi2madJM/54HF+FGjjIFWG14Mu3GdC
jAkeYUtdeZrdrWNNvOcJSmAwRPxeueVtAjfaEO93b+fFI0RztvPA/RyM4M6sCO6q/FWZJPS3NG/v
u/TAYQSS/Tq3FHtibJcqV2oJin4mUwQhXAbeJzk1tNKAFBVSZsSj5m9mBHrcjJW2yoD7LTNfJGud
DJoPxlVb3ForgBf5UhK3ppfhoZw1tpoxFOvIr6N1BH3wiYn9GrGTcegchyDAvuYk9tlcU+/RNAjw
zlFzZ5UPYzc4xSYpjH1gjfvaYEDtTWyszH4v4DHi9eQ459z31mxgITJ9NIYqJyBFhN5LyNPHeePm
57Zy1XpIzA9hEmysi+u+0MMbIuxuTSc50vR7MVPSBwjZ2g0F8Wu+H4ZUJqmxjQ39yc4Y0ed2SW3u
4/BpWlh0WVs9EkxG/Gcc62fLZYxE0ZtvKTvrb2CX1KGzsPgkdq+41OUF93un/9ozAOApHuuRJMog
9/eq1NLnueF5dryu33oEaxC2MjErS2vlvZUI3LetCyOOG1GWH8y0CJ+1abCeJtWpheMm2jEh+HMZ
xY5cpVFfMYyJpq2Ki2DftlP9YPassbDoLLLOUduhafEoMtWcKx+n6IzJRnCeCi2XJDMHyXOcChoD
E7v0ApMEIYKertSV21hqU+m5e18X/Uc/dsU+Sqvi0FSms8wAPa/AekC70QbikSMzWpqxh6gvsW18
s7B7kfhBNtJD5q1Zpe/Z9ZL70nHTDbc87SqYFCevJzym9aHdXQkInqTw6NqbDDNx2wu8ZsIWzif4
3P6QTco4A0wZ7wlhL/FroYE1HWcqFw2LlMZn2jwlw4yk0qdsz2IcrllQpg3BoyA8szaYTdDLDu+Y
RGhkVdBCXrt12VxkW6WvfQffw5xaZ+fEZspT1mmXKmimo891YGl23Ovx6Dprq7BHzpbQ30R6qGM5
7bSVqJJ84xleCn8KAeRtYOYUj62bAbYzqmNOPOqyszr3nYGHdzT6jv5/WiWk0c1aQrvDU+BMHQtx
sECN983EMT6WdpGsa1+F1oJ0KgL9InPcyMBqN00vfeC6I9D9YpCwSTQPAnA8ev1SOJlx7cczf8vz
NW1Rht2Ai9BxX1xV6GfCIMUswc9XXpM1INQDbdXOdjyzZCZbJFm48W0zfSCQ962hf3c7eurN0egA
VrankRYQt3snjKxVHtCeljHbVdbQOOcrtNdOoFP9VSsXkC+T4nNBhbJKdNp04bSvmNoMYkKGyxXf
nTZZMfBm43vbZ5joZ/GqHnt4Or3nHyj00R56zrRLtMbfOTW05Ljs9T2KMutltmanJXmxOoFRBHJY
VJb007SbsotFAJiuwGxBstau1ezgoyLbaBf0rfZe9yrZiMrst24bk/coAtt88JVw7gCLfku1gN3K
G0ZYJJF1mcAGQzupQZGBXr/RQloMnPbayij8docldoCqI5tb26y9J3aX/CkYnOQ+ikPvStfHeFuZ
nXUJ+4g9ICcq4JKagb2fEiN/BNR9xURJ4x2MJcbGQobyDvoMFR1jTC2gvCJGaUmccHFljLX1BC3F
OI9+U8SLJLK5gVVhqu/JIjMgJSObXNuRyk5Z1bfeMrW1dIuJqrqJdGLLbbo2tAVIWHyRgNuAOiRO
9Cw5tnB0siXcxczTs6Xja7pBm4msZQTFkTjmVur+8Db9rdnAvxTF/CSy/KdSzPnn/QeN5b8HZsWw
/6WC7ZR8+4jFt7IT35KfVWzz634MCIIvaPeN72TQ2RyHS+D3AUHwBaccQwA6Iz8mB38YEHhfsKLj
FEOA4aOonBEH/xgQILSZwSjGd82N7f2dAcEs0flJdgLrC+EMYk7kde6PScQfBcG9LhHXYSJFOVa0
qx6N9HES9jUtMZQDoeg3kZOT4eTQqxH23KEc4RVZpcpWut679x5QyhW7RH+eSHfbZtOwJG/2XbOT
Z4LnW8DJBeHRrnMNFk+uMga7qchOA0JyLcnap8yVwQJVuLnPamQ3PsejYMKYyjUW6gDgYxI2zCaK
6jN28nqFEaJbjQBWCaTtpwetqKi8MtPb1ynxmi4NZ2JD/HKDiMW+RjfGeTMUpJHq8Y2mVTSpdcmM
zJBkXVlpshUkTW0Co4y3IYntF7vp7dX3UdHfWhn/N6LiP66I/739Vs25kN2vEKP/luuGp/xfSM76
8Vvxzq4V/aw540U/Fo37hZLS5sGctWMsBIvH9ofmzGE8xjQLhTE6B9gKOn/zu+ZM/wIhDOwQ6jJU
o+hG/7FoWGs2YzqWIapQlqP/dxbND4DwH8VaBiuFiRorm1aAz/Dv56Gaqp04svoIq1UnCAPvR7UW
RVSi6Mjbj6augzkKpsC7UBi3jM6YgDQaeXA6XoLY4JQcsgmtQIiEKml9c4tl1X+ksHh3oMeCd5Nc
8Oek5iASb0nhvtVe+Fi19ssE4BNrhkcqR/Jpme69rkrcq3FeLox4bhW25BWK8iRiJzh4Krp4mv/V
thNCfe262Y8TjM46jomd85FlmGauHUtYgtyuw/dmDOSLMFq1HKEN3o0yUUsgpT3CLN07C4NSxXVV
SQuC0nMozB5bIuaQse6IKyq7aeNHEIbiqrCvqZ2CXejK8RS0lDBRDCC0E+XWs9SDX4avERfQQ2Zm
t3FozV563uUycIZmmzoqO2DCZXSXeO6y6I1X5Ie3ZpyOW+QeH1485oeAsIhFQX03GuHRj0fgppFF
4ERVvDuJtLaJQCtFI7TZcDCHC9lRkeik0i75cghpYpCIGi7Ct184JNu5/pskIH4xEA0H0jz+P+Sd
x3LkWJZtf+X9ANqgLsQUgMPhgnSncjI4gVEEobXG1/dCVndbZnV3ldUbPbM3qUFlRpLhDnHu2Xuv
3R9nwPQAdKz3umvZAZqt+lnJEDK8sDUFqZiiPcXp2tGFU0Fpn8yXEiWIKblY7vKl3zB7MnAZ9tKu
IhHMWfL1UFjSmW4R+hewxN1P1YLkBs+EQN8yebZaPqJuUJCx2h0GRsZzNaGlRJCMXaut/2WLWBGO
KVxRtzdtUU1wrovF/2zKq928aOmSO0wKCyIjjShD9SyPoeVaYl496qVu+Bp6P1OWOzF1W/P0PNyr
G3URUcrC8suDl5oBjoZ0CiUhJxU9LHAjK+NrP3Gw1NXmqVMaNtcdfAmdvWdFvcVOhobvJPXi1xSw
i+03SK38I6zpHw4VKmH6rXgQ9YKI2/1KlY5HXdSnvEQGMzCY7Lyu/FqXfw2GtvIIlxyloLiNJ8Ep
Ry5woogXQWkrny1UEIJe60WKypeVRW22GQfVWeqdTrzmbNT9PjRmf6ErnMyr2rlVPbduq3KuK7Sh
fZ5qObC02HTaUP+OJsGepJxejU7XMfmza4y7eXZyRv2d3Q6/MFo+19SnPwnYsUESpdqO9tC9pYHQ
W3T1qHZWwEseJ1lYG5xDTHXmN08UP6mwihLgZa1Tzx2VNizjWAhCgch15ExLwSpihkG6wVLaHuVp
HOZg7LUDHTJWYC/avhZliuqrFq9y3372Bo0sSkkRX7V9CVGsTb4hNYufjNa7PERfdDe9oOeqzszW
1LNyuXQ7fiensFd7rwwV5St0xDn5mN8DA6E7VOeDrjrzlA2skvCHruc5jupjV2LELsnKeikNSY42
x6NDRSn+FlTgmK0khw9V9hQje2UVlPuJnuEM6KYnTaS/kmTa9SvEJYt9/17SKI8N4zoDlYKTjmej
utc77GGVsFbXLpoYd6tiWL4l9feiZUdlcYLrVwslnx14IJIh8VHHC7ybMrsJK9MfF7MTzxQxWl4W
gXWkAw3hcOXp7ynKckLnPLBNarnVDOzjUDocNevw7HK8wapxUgEs7GEwKm75oVMO/4h2fgg1mmAk
aABAgNcIHLxsOhNivx0tny2Z9D28a3qdRBh+x1FCpV291dqZL7ZNhTiGWy4/ahToL1pfhtL8HMPi
nI/EE5sqMpyK9Jgfhs1rDigDakkclBmckaKRP1fW4jCfjcbt8jT0aXD08pZgZCUNCx3JEvWjGCS4
ffh9FAx+QZiYv7N2wAGQsz61tPFuVudvmvFmJ8XHpVGWctCixOQQNln/FzP9/5eTi2DU/t8nFzKt
3/iB/jK2bH/ib2OLxgSCf5sSbRgPMtSt/5xa8NBzYeugDGUCIwz9/JH/9ALBUoSkaNkKLDX9j9Hk
v0Z9Orm3qIqNX9Mi6CLsf2Vq2fgPfzfsQ20zNfzlOiUSYNPo+P4/fx72ZzuH0xzrCYn98TRO0laR
zK71IaXjanSmUWkkRBbOxASqHTk1lR26zeia7N0vGWnzNMC6J3d+OyRWxX4w7jdQQzg/lsZyxIGX
+pI1fmstSmbfp40vd5SiUZvI86ubxU1WeDJXbX1S60XCLkRHIcNRSmFYqXtmqd8JQ6I6K4s66rPp
imsL6Uetp/lOMZYnfB7fSPNUzLN2ANNGkgTxWumGUeFN2IAFiHlcO7GuDi9rVUT3ugg7z4y0Sb7C
80W6UaIxyTgMhCpPoGaS+q9qTOT4mWKkPPYn4DVB1iwcmbUZt0AxvSPwWzP4VgYdB+YucRYbgqLp
K6MtBzxi59qBK0jnQCRQkJIVWixVgAv1a82tJ5Dd7lV1CR9ZRkXrbpxFOLixZOpw8OfkoKCkh46R
Gt1OZA1exa5/IcesvlrRoJ9no0P0n2yFfxgtmNm10s7521LzNmhQ0SiFpjYLeHC2iMRpKxm9rynN
C8VIsNfNOTR2LJHCSxcX9aeFywP5f3tX1IYeIJSFF3y08XhsI1u8iIIzKJ7/BhQG8bb52ZYU8dDp
Oav5Hprjl8ybyTMWvhxHBxJ7DJF6mLAylY492WadPQzT8CEKk0adThLHUYdcgTohKBu09XTXWPWI
MbLNDtQZIwO0bfmOLMoLEiB75Yh2m/Xg7J4o/xIMV610oQWMxPZkh+MJe5doCUXrL+H2yw+G4fZR
x3kUZ1uza+lXeVzsaxVVETvZcrS9rBfpu0pEyc1JN+OUUO+ycYbEYNZNcu6oGA7msc1cIuCTC4+D
b1yaE0+HKA4cPjKCkduRSihWkE2XDU4IW9gHeNVByqoIQhXDaa6s14geOC/Hur/1IPSOKCdfwh7q
i1aHWLXcGahcjGe6savM1JvqSextKYSSR+8CmX3T3SoUWtal+oJ3zeqo1GskA01MJUAdmWcuL09r
N7N3Zqa7jAUTHlpqmolkhZ4o118In6qXVFwN8Qokr9Y14TXgU1aDxAMMNcMfw7XwIOvptFXKCdzg
9AxB+mhnD1NeigOmd3jQPetubdvXl6D2j1ZDIJj8sXSk4y9zkgzoV7y0e9xodCkPucp6cO7BR+Q3
hUJcvVfJVNtKjmNER98geI8ZUFrQFrs68mZjkxPzaCS9Ym7LwQWpvrp0C+aMOTyHcLFhn4EIk3XZ
jdgziwrPv5S/2HKZvEwUxx4mPfWwlL+YS2acxwYTf2mB8IlalZCnCVkENvfPmq6F21rT51qbhp+P
7QumRmzTjfmwmPEbAI/8rmp6rpBiralitoraGeb5IWajey3pbD9ERcYQtch+YhjGZz9ufnqt4CQi
Ue0CBK0Ho2bJN5ja3IFlKV5aSylGjLqmi8iAS5jb7UdQRLjJOgq2gWGc1aCI5GryjIymYSbP0a+7
CpN0mNyvK7c6WqAIM4fTjQ4QaBnzFzDaKjTBoasxO2Lpu5QoxL2SnTGphmcDAsOm1IldpOOm0CjR
xBz+sFIZ+kCoxHIxLfwepro65ggHgaQkxj6XDUl2FtWoKeow6UtIMH9rNJqdGryHeZ3HrmrWFm6Y
aqgAOuPBcEou+JuojTX3UinPnig3m7fo35xrPHi0yMdX3VAXris7XPnpAxeKWjtrr/7S5cU6wD0w
4Yo0+kPRdSzCi77G9Jy39a2W8pAHZQxWFMDLaFu7glwfjAoOZqpkxZ0zm7ki76YWCW1a89ypuTd8
fE3KAdmTFfg6YzuPl23MzysMpn1nfJBMIjVY5/qO5igR0AsLTNHC/7+aFaCyzRkT7zqhDLKbszFi
wLKLvTzWWMXHOeTlR/hmzEz1vm7s+owcQfMpZ5DHaJT0MwIVTFyZhxzl1NEZr1brRa0+UNCmS9pj
QnyswpKVUCnRj2bybiyreWnmwfZlUWR3EaX1OCi52rgN77qsfZuWw5jzmwujDaiJ2MWVkdwhl16r
oal2rcy/G+bjesrob7hYEwt4qQ3b1tWqOfPybA2xT+qFZw2GCj8+NaiH5Frt9dptm156LcNIOsZy
B5gtUoSvpEt4XTueZwmMQiDLnjpwMtOM6pw04M6LorwUI1GIVi/qy1Dj7xsxVY2TJ0PMsRtJ8oRQ
I6hCo7ZbsIzgLWtSvxwIJcjpRqhX+iNYiegxNHjvmOIpmaPPxFo0cDyQ5Dv6D/diJsqhUNSHM2JJ
7XxXx+TF6McDC1nfG5Z51WS7Pmo5HJsBLuZTmjc/XaagbyrVuZbG6mtZB6zwSlO4Q3pvWnO8b6oM
TwxX3iOwOXbeKBlP9Iiyr0DRP0fgWHyzUzGDGWlxNrVKvnKyTo8ciodDnvPBq0XUXNKyqK9SLvO7
d4XyqVhsQqsyHH25qpzGTvW7xLRJrC7VL5XiDggaOtfjoN5aiQ5wvap5f9ECAJldF9wScUjPG0b9
AUfcQ8P+6wl9P7otpBhoS8EtNUEvnKspvE/qDH2anY/TFMPk9IbxOM719p+k2Fk15WRv9FTNW2mb
f450JDv1LLXHpp9kt9G77q4U8VkrKG/f+oNdzqgfsdTWTzLFck9ZNtUnQ6k07vtyPWCzZFxSUvq2
xFDAA6O2kK3vr5yE754viW0qFUc8ssnhnUO9puRVno8VkuIZc7vEO8ywDwaizqFa1vyrm1Qd5X2R
HeTwl7oyb2lUbsTS6Tgq7ZboscurOYbzjigF+j9VQS/TZE8XXHXWhV3Vi2JxejE1rDU6exSJ1/qj
tIRozdFYBZVsV6eWx8oTLYTzaa05mSdVhPtTxezROWTTkl+NpkvsULg7xD5ZkvqExFM+9T08N1ZI
Al0V48SpVpKi8vo2mxD6SvbHNN7nH5mQ48SrWvtjbe3qTZnk5I4wsjUdepYlO0nL149p1DILC2o3
vCPUi0djXrn5+rm6QYbTr8tgIzrGoiM7aL6w9BGBxtv8ROqcrcocyw/Ew1hg1F0cPw/4Pn5NRjz+
ZHNU7sieIAwhzGGIoZ3+fh2KJlgJi/3UtBM80h3PEb1hOx1K9rKjobr4LsyhOWJBjX8ISf5OiyF0
y8nAcTIUho9A1J/laDIee030O5Mnv6ubNXTxcSpK9FGd2tS8ktQAtBrRkhVF6K4ngSV5Ri7M5zTf
vvB04iEoa3nlLHop6PmzbZ/CRU3sesGRwQmlND2EwsL00wvtaHbx/ZwMEGUsnowS9COeT/3q12Om
3cOkVL8yoxb8RlD5y37tfrhHyt7RSX/5SYONnsHS1o9w415n9gPY/7PfveDZXOWacespfjhx/dVX
euw+U3OMDnPEuJCaFRkE1ai8RmL3xrA4vNRs9XzMnr9Mdpo7VYEFZo0j+xKQ4iPyti4fSJ4fhTGy
EKvMcB+rHeXz05YLy87FgKM5WuTuuRyip6avXKOK73jfOT16utwN6I8SaKO1u7dyq2LL2pv7SDVt
Zw1jYz+X3bW05AHVcP2oLOk+yTu8Vj3OoBpwPZMtkGqdmZK8K4CyRlV22DuYr1Vz19EzQZHFnhEk
OZSs1tpUozm2G7tDBTb8yHVc4FTWpqAZSeYr/PsnCRMYk0+u+NKilN4gm9ZDHOXljlyVBDYvje8q
vPH0gdgUlK2lHSTGmHoELxNo5woPuXi+UR0Nb4nBlSbt8SxZjHTxqnxlM37dcFQfMDiW7CuWYTfP
iMFGjuYDw00Wiy8zbWA+wXlNOgt8XvijpPWxIeR5CDlEuNJChoLcb3hYJsXCqRm1XpGN+bHPuozS
wtA+DqQy/SxNJEjwCL3rSnX8rOLLyM0pwdYuQdPj+taQioIR/f8cVcSPdYHNK5PbTyVedEfBfSMy
rYMYVY603OJ4bgYakulfxtvF/dwxN+D3Wvrpg4RceldIknbhSfxa9k37VKYi3Ku9yqS14L4wgd8T
G509/iVe6HnfcOfk5bnmqOe0dl9QhUrUeaMttOZ8HTrL3iAEz3msKlzRdtBiEqwoupusmaZUwtdh
m84+pS23nueJrUnGmbU6FiF9xIhEqMABVIjvW8TaodVmgq2rxAO0GlJPxNgwofB+So3R8ylLCWHV
0jorqh5eLGv5Rf1tEaBCH1n5kBvQdrzyid7eiaXtwOdovc9pyUTZ1qp9qBvuStRgJyRl9VtdbgIq
hHB0qXYLi6d+YSNIVXAjTYHd9b5lx/ELaKf83Y7uEgspABfXZPGTcMaX1P3iIetUN0xj4mh2+Mg7
HiSi3pwRy4O5q+mUV8PAjvhKFBBlI3DDhvyQUMoX0UBX7NmlMaM0QcVKdCdPgz+3tj9tEESO1vtc
yxa/zbRbTrcft9+UHdi1DSdp6ElN9H9UtqCUoOknFHK6GTGU2Ux9NTPjHabs0o9izCqFnT+XkYTV
kTE/LMKgHam91sMeBYImkp3CxjOhht2TJiv3ZLXNvGZRc18CNb5f0wG6hs4vzzP/oBKH14gtHNMF
x/VIxUqwkvQAv7E1WCvlFcNmG2TrYAZx0VfBknZhYAi758kttTt1qZg3TWbldYelZQGynVEAkyZg
j6T0e461a6f7RWek10hgkZwwAUDV6t/aWpFcrdDeG/5ukKsAlU08Gs52cRnG3xNnVUfSBCRJVTnY
KUZVfPMM12+ZAYLMKN6ztKbvWCW5lU9sckZ8oqXxXfXFu2SqI3+Ek7BaDC/06qmIIBmZS91bxN00
2PeJZbxqs/UZRnayW8jMe7kwTj1iMFWa893Erse18brC0iJ0oKbEWcsW8nTNXSnVKaF/bggP79R8
SpW5pye7wVyqWjUBsoIjxIB6sEZQe3RRLZhVWkLPA4lszrXFKZZlCLGifyDKjQ+kH++Vtf9lqviZ
7GZ6msMSH4oljZwqSVHZCfECGTNWViWdK0brgW+n8/kU8GyxNxniLNrl1npYDbHLkA0DU+l79gct
+1eWYIwTsRLEVYX3wlyIwbMTe+OOuN9QChV+zl7FuDsRdmWirGGOM6eyrumbXTiWo5sWHUrFzbKz
zBvHbrqq7K144oFL0TdbUCgMt4kx9MnNstLiV0hOQzflSSlAEtIkzTjTtRxUjLRjTRzZOl5oMnBy
h/W0sXZLmrXeLDWgBLpLUU8XWr059fHetJotS1tMbggK+8jzJiIiOv+xrjuNmzJGfe8uiXj8AgF7
TjT1LmZf4xCOGADeTZKzLs3i9rFiwTWt9MAqRL0VID6WBXxEit3cDte5Xk/A50R4se26c+LOqj9r
NW0dbayTe2AscSBJ6U9Cxzf7qLo+NCs2H1us7ChQ2t1ZyJYDujtySiGjSczlO2RDjhopH13S69JR
wfF7JMaAtbeTvhRZ4VmlV6tj0uLplDUu4aQiYVcpGLUTsWrEqZVul2qoYEPSz5dwhaVrE0DcDh3Z
HWP8diLVnrhyHyxr8Jcs7O+wAkqsPiKw4fRo8WvQl6sRDzfr8G7KjV1YiS8MBnuRSo8FJ/Kg6ZNH
RDJWj3L+2EJxOKk5WfYierCqUkbpwZ/bt3giohsGy2+56DOfYhPNa1HqXL2ghbdQW9trVB6HKvSa
gxE+tGZeMKXOTFFF8aCWLb8NTwlhkxOYJXkfx5Zja33Kgcq604d8N8Encda6xFlUPEdUvTk0XWun
CVnGyzkjZIO+xwv8OtoNxJ+BvMlcYoJvI1QAs2m82MwvdpwY3thgEMesiLtj1i/UNR8hAr6Y07iH
lzVSoBhd8xgJRV8NkmqK/VNGOKLjbAd+o2G8GH+xrQ3QRC6rPMIMkUx4tL+zYvrozAE2O7VNjhzJ
GCvG9NFK4ifKwD71zpT3RbVgE7E0FEW0M38Yow9o2P4U8ymoenNsWwSvFI101AlXLnbGQSZG+KGr
5aFLMl6flvSL2MI7zJQry2nd41NMvDEa/EKRPApAtmAMdQFp/0BP2421xOTgJmvBTCaFoxsRdzXo
E0fFSw68IQv32VJeetCJs/m6VNVPi3zKhgDUXxgXV9uAcs9gl1+h3QCmVvKGyBnbllWNPLbEJJWW
bl/VNG8aHeEXY1E4YzDhxfQbR1JLA1d/N+Sk/pSs+T2r/S1qO39O1Y+lyDpCOxbHJV1lTZiYAeZc
Vnsswlze5vQh58Xqjot1yZP5HRHgM6bIk1wVEyNEj6/RrLHvzWvtYS/uGbYZMRGvMhcReHRLtfcj
EPDOklqHaTZHXvnDA2lU1iRyA0N/M/rnaf+Us2px7VKtdsti0P8FgIAdJ4a7WWExTKZ3K72XKljY
zYs0ye+ZzjAVzon2nGv1jWMbcJ3BMPm90vumkp6oi3unmvPLLGcvUuzGNTQcdsqSgPdjIQNsRG3x
PJrfMLomx+prchZx6rdTcaEFPPfmLSfFyhpur1I+wGtP3EVMMrgS9UBq5ViKkRWpsdQ4rrHGl5R9
OpM+R6T+FoX0ZyaY1TPZ1VYp8tbFSpxOCrluGulbDysTDV2ANrDmgRgOYUWjSiGolKxTYhWSg6oz
CmgczENsrTXbBoOfJiW81fLcCiJuOgeFUCWBszzkLWpjU9JxkOtPYUlUubZtjbRLCOY43UIai914
Uy39AAw+SE32G0snrxPlGs7ZoTWHj8iiUlVdtVtiqvTravFlSSHoSzG1cP0JKl+BJRuJNO/5HFlu
D5eMIEtABc/MyzslBzwOhUed7uLHsmXDTLexHqu6isTOy9Scs0d2Fo688cQlJUiph7ylcX5aavmT
0/W0T+TzOI978lNXfIYvc7aQ+xqjbX0cHmcG7C7/Tcvxl1Knx1iMbwM5QAU0vWq/wnt5Jz9m3Iq+
raAsreZRkXkXVfrWIhinWFyRnuNlyPYZDAuadnXNo/sgUKx1P/fGTaj6Z98rtyzt4gCNyePTsohU
MA5UvyGOqnWco2/kmae2y3sPXMkpUvWNoyQ+5VkVntQAfGHJlXl9VLYul743GdqxM+qvmlejJ9OK
csQjzy8AbeqgN3SgctQQgaFMhLlHkPfb0rcp2odlkNjP58/WpD1YtfQmABg7FF1WO1XuESpqxiFc
x9+x3Dd34SjxPQzvVkVnhTVuOiydS5CUw2wXJ4QNW2kxiKNaaLOS3p5Yr5/m3D7pmn2mA0dxE3MF
QUguQK1iG7Yob8fCJETkFFLz21yneXHCNiZ1KC50qaUUMWYPM6zwqKRCEsj2cxXq12LQr3PKg1oh
ljl2Mo7OaQ3oX7n0FYp+KTByQG/R3Xw0FieZ+iKwGDkcKe3IoiXMamJSHsYBF3GB/1ub4tQDJuHR
u0m+FvsPnnSU6rgzScoY4DJkq7MfY/YV7Lmn6pI3/9FL9C+Z4v5XE+hfHG//0FT6/6LtzUDx/Qfi
8Ufe/1U63v79v0nHiv5vghWFhht06yn4ozv9b443/gnar47dkTewirkEW9t/aMeaQUUfnb+2qQIM
lmnk+y/Hmyb+jQYMlbop9rOIY9q/5HjjR/1VOlZViuQ1zdBNipCEDMXzr9KxPEWFFGW4boSG7YcF
vzrpDOtsonjdlOAlkuWj17Srkn8gqVjDy1Dte65pY4kfQB/sNUavOT0zMO267okIAF6UAE6DpqsB
r7qNILGLmsptUywka2ApD6tKCEi8rfWdgYiw/eipflbnPXKIO56k+ou0sy0xxAbRizE/yHQEtTga
vIIneTyXhz5iIqQwXUXBo3ur4lDU5KCv9wbP/DxujxX/l5nLHgg0C0Zwq7IB42WZtL/zIvVYQTpy
d60jFhf6b726knh2EtYHI2JoVv+sk3BC+23Z3mtF80lo9NLLBEcZKPQM80oUtILeILnwE/J3c/Fm
ZZ+mYJitaEtKeL2wQTeY0ZQQqgyQejbmcval1vW5Ek9o1ODgPzjF0zIa7ajx8sXCrlSbqqAIb/ZY
+kod+UUVn+DEEbmByDUrB4Y6PkR2AMroV9G2HEi8zKwDHGeeMv/ME/ve2KkRxRLQVIcxntk3/xqi
U8yhQlDQKWegPtp72EKuhmsl5A03hV/MB8XCc0QNcvm3sn5Z67NkfyhQxXs2EEqBrL18CgQXjvhX
O2TlacW7zAxES/tDlu3lDlOh+UaUCPBV47ICYg0mORz1eMZ2xOX3IW8uXiUUvnt2mbuEjveMepe5
5COnu1XtZj/TFBDjGgmwhrPYsGtrSh9Ixmly6XS4gRhs5HzaxYhIkwQDBztY3HyUObBoJCYEGlc+
TWN8TOJuj33PpYucfEtyqmUVm92Tth3sv3lskwWIkGYn2t4Ps6U7bfsuow6rQGHhcTFKta5UGny/
GmUCXN8i30HyZ/pBlOc/pUUdqeW9VMnebJd7PPxno0DExs1ZElmuSyCc1qWGmq2ZuyhhMa/mx8i4
jeMviAsg2+5yEIWw1N2SO2H7iZF4Vwbsihs/ofyVMXh25Ixk7ZAmX5DMdnXLqpeEXcPdZnFQjRoa
AxA0VrwXS0hsmRRvhylJT3htxNuKZAuqRe6qzB4nKa/Uvoos4Y3CwnIuF+JSEcfDxW9mxcHD6fFq
Yo9xNdCgJMYI5anO5gt7zT89Cf8HAOLmaP+zEf1vDxhMMxBxTNReczOq/6k7kRexasc9VlU1/0km
HGbFSzbxXYZM3JO3qtdIwxDL1n9trbPepLQgFDtlpGljnX0pnPZVHvr0r/mjpvgjTqyId2cY+0B2
+GOmWyuf5fy45s5qef1vYkCopRwvAdXR/afTMiVX/pSiyGe2o1KPGT+ujV+Zkot66C749/QtJae9
s8hTNdJ/8s3exgbuZgPO3WhxjzMHrGdD/445BqSldDK6U4MAkXeHNP7QbAwLMUIj5IBn8mTwbjos
mgYWVFwajwWAENqI/vGH+kcR+p98yv/tQ/07SvJgcvqA8oIolr/IfXbVq9Tb/HnrnDkFJSc1xjj5
jal+tfbK0qLwFf/ke9X+pxeHjhcZ9hBJS95Sf/1eqZOWrGmzUWQKrD6DaTl2SZ5HHUdPDLefHO0L
HLmxuRPtDmyFUB9141BKb415oBQgqy48KmT1Jidn7nppAVd5iqx9js+DsinZCGoOZ9LwTzom/9oe
wetUpqlVlbkWt9/c2sjDf74aFa4YYqSUK7T258BpZZDZT5hn6sD+yeez/Yf+7hvaoFFbdwQfj2L/
/TcUDfkgT8XgcJepORYEp4hofdgnnEKaf/azzP/21wJVTH8Xc4Rs6FhA9L/+tTY8G+nweHAoO7BK
49EMlUPSTQEJi2A0Rg8mDF7QmA279jbVMISEtlfEIat2oqBqZrrLTbwrJbG8bElfLChuSpYDeSmx
OeNbjSQv4j0fbzgzuklykuBphOFBu8XcvDisv3FT7Hj+u3beHJJRduXtaT4gQEX3U/elEDfvxXJd
Fa+zprsZnNN80eWHhqIdjeNktDy0wCNMRXikXxfBPlmzOaOxi2RjglbqUP4H4t928dy/j4V2qOT5
POcoTwqPkom4WpsHanTLESuGuDnUbbQt44IIFuD6U0jXKOuOLX7fzmTO5ngVzsj691hO1WrLoXBg
UjBK80K0mtbtw2c5PyQ0GYk+MOHWaSixZu1j9XYUs3MICTrmL+L+/lS/SuK2vYY5vdCv/RrrkFPY
w+FADQjesQZ5qk3gc7CPFvlumkmgLt+KfM6shqbLCcDd85KiIOXfi1Uc5U3FpS9p4Kxt/1jKt8lH
oAH0wogylR+g0TH/XkzlMS0uAByJ12X948ibwwB31EivlO6yl/zjDVBUr/3AwsqiLob10iDVbqee
J8XTUmiIkDCpVMAeTdFfvOxXbfGMuGZtQTKNoa23iBnOXod4Im/8RvxUendudNq9DYys60yzgnbo
1+LZyvt9zDHYIa/o6dgLchrPZpyIW1NtyvKcv7yW1Rs/B/QYqSPQ0g33fa6cVmgiiubi2orbfQTe
Lg2Vvbl8payoUgYejftkA9FEvPsGHETROY9sr8JSozOb8ePKGNJWq4PnDmEf3jJzPU4GTu59qRGM
E1vHhcP5luDcbhyawDSuIAB4lJvB9krViAyxOPRqBhn4KgHQBReUhmsb9yL5DofwYc52IV4xJe33
XHq+nPmF+mYpWJEFf2yIAm3W9zBm3BGHm8XwSDGQSO0Dhjk8zoYD5QYHFy4+zCpl97iq4inXXkYx
3mn64OimcVTAYkUvVkwa1tIQJzSXBjHs9h4sSqcIH8nA7y3pGocKTEl8B1/oP0xfhNVlaJLykRyv
N4KUnEx/srojkXdmmNRTi59hMphHjB2IxcdSxxFTTwelCNmJ/FRyYPSPdQuKSUOBIGYB0HPiZErV
B8mUt2REg5BT/GCSU1XqIbavjH+T9Xs1ChcvDyIRVABekVTdWJdBUBG/BoAWMW3zEi9sXtTSs0he
h/lZ1uSDZPHtTDFxSYw7I1hMKnta9RLKtJ6iswzdl1Txfelv06C7sR17yzQd4zB62kZKFJ3dYCNb
dkgL8ejH9VfZvdZZHajMmkt2IWvk98MvOYlfCEd6K+dog+0Y853WBVIIBYAU+G00eVO2MQATfKeM
moJERcJeSAH0gKJV+gsD6QLNqtrMHrQqsXDjUr3mWOK1mWtlIV2KuDq8mupdxGO2G1+xWjl6wnUJ
x5YqqJ0O0YG1lLeob5V87KhFE9zzIJ3i6lBi7wul3tfUqxJkLOyx1KnxrZHiYwQOZamymw3TeEI4
tRKx2SLcQckvpollj2gAAKp9U8CFQujSFkKu5NmKmJB+Dk00Xxw57C6NYrmRMQepXTi5cdBIqMwG
2TmD27h9j9rFR6g58G1haroN6YtS/pTMSn/0ZRs4gmT9AMoSHevGmne3VoqXPuXzt+DY01C2MIPQ
5lOQJGPfL+sxLlA8iT/JcfsgdY9Nth5ClZmXRYTR6q6RBMk6kS0gSIMypJaLs2rzziqfeDV0Sgzn
Nn+Wp1PccpXmh9E6UcGw1d4IfpW+6j1FumakAkzOKyRGdoBLXYlFvIVPRBdfkPXYanPbyjDsuVp7
2V3meqfy4xoh4fjVIUS04Gmx9PEeyjjZknCAZIBAZr6K5anQYcF0qNRZdUytbwWViEfeEConJoh9
lLBjFYUD3+DTWo+jHUw6wXkBcUI9hf1LJgfDBJ+t3WdjMMq/cBg7eDWaBGHVLA9Cv0hiP+MCnB5a
yUvGIGLFGAIwPGvzE5vIJgy2FaSlnM229tS+cG1yVV0DrVf63c1vIWcvZh+bxDceV54FpzoTTmrs
p+Z9LW/19nOK/B6A0bsEAnYUzbth2W44UHFz+3f2zmTJcSRN0q8yUudGCgybAYe6cCfdSd+XiAvE
lwjsMMO+PH1/iOyajoyqyZS6ds+tsjLdSScBg5n+qp/CJt34BG3Y3e+a8bGW0TVpJMR/fqGJepla
RCnNdTfeZLQDQFylcihaT1peDM7f7VDB6Yck1quvfnLIemtjjBWoDBzB887hDJttSSk/CnVU3qXP
vvTyq7DyJ1HTZiW+FzbbQNwiqdpMMQbXket03sUxZArMKnNsbeavWHTX2bwLS0Cv4TpOjjbDWYOi
WL9Zdcx28cBNpguegQWcCseJUHdwN/OFpXOyJlG7YZCL+k/Rcteg4mN19FYps0PBQ8biHq3bXbWo
eX1EJO9Us5i6el+09qEXTzPjOEu529GPuVnQFet+N/rBYth5Wdq5lsanieNVrB/G5rrrGEJREZeH
+lrkDzjSVy2inz/Qci1fOdxTlIROUj2F4zfDmC6NDaPHQRDGRzU12Xcmy6uqxUAZH8tgiyrBF/PF
wMnWBsF2aYtz83HdmuU5wNoRjizEWYd8x3H+cWnRW7oqR0qTIFPsFJe19ihFGZlz8Pf7E+ejGHqS
UwJBakHERPuuTB8TBTQIq60/Z6eZ0A5e+lVBRycxeMiSWD0ZyQbWmqx6weeD4RiSDPAKEl8jn67N
X+iiN1dzebYsvV1KcZdun6XP16AwOgX5rQJoRSaT8fTUmoBJNKW8MTNlxpi2ApnIw1et84x2KxMT
NrCcwhwvBvdyjK7Sht8rAneNlUMOwuwsb6EqawyGvr1Ykvlb7DVYkz02841E8sksl5oysVoKBedi
pquQOUmYfutpme17H3yN3hONPDhNvitM/xIvuxS7uUmT8cnW5iahW20qdgTcNjrn6jH12YnUBvmV
Q7vaZN3zGDJ3bNKtF3KlQk4y7I2XUp6Yse3MirNub4qM7UdRb8fl1DqWb7iCLxgAj1gMwlUBppcq
7VXRfTYsmb2Xn8gtHCOgLr4zcFyt12N1S0PgtinSXerNx4CNKKKxD1lFesWnLWPc3Pm6KgWiy1cy
aztrbJh9V1im3E0I6WoqxBof7g6Szspn9tHjCNLb1ryyaaAbcQ1ERrJzvC+F/4AFdN1HS/HTK1ez
E67FZO4dkAtwQjaZ4ZG1iik3/9oIdiZGcXAmjspq3gzqubbmHdEBgDhPc/nEocDSDfFKd+fkM2vY
rtZvUS73Zb9wp16jmjynQxVJ+hr5r0W2ALb7/TCd7VGhTjf5jTHUl4EK8rmt9glddYhwrpOfAH5s
ijK5/3Ee/reU5/+VoablIPj/1qUv39r4W52/lZ/NH4JNy0/9rk6DI8DURsjRdCW1YRwh/5Fssn/D
SUmTx3JYFj9KPf6vOk3RB7Br0+QHHXfp4UHy+S+IgWv+JqmVo1fK9n8Em5x/J9lk/aIdmfSmOdgv
AhAGJr9uKQP6w2ndn5sRzDEKi644KDUumm+LGguXjvH+hqoxYgOZ07TbRpLmTB2C2FtDUjfoDgQs
LHPskB8H6+R7YfBlTsfypRrHnBRFiz9uR1sB8b4IItqjY3f1MdAmg1eOLLufPvV/oYEtb/MnLWD5
M1xSXojrtIDYaBB//DNMZ/Ir2699TrKzvdN2T74Xiieyb9RCQcqL6l4RFTgMRpAdzdk013/++vby
Av/0BnzT8pgZ/CBX//ENYOYCNweGnElUnl7XqZmd2yHhFNtW2BPCcEkeNVEfnjQF6wdJmzUFP8ZD
Dh34WGpYTDOckqUKg3fZ3Mx9Vt1Ywdjsh7oK9tpv6qNNDYqzVQ0ooLjUBjkPm94Fxwu+pF0zO2en
FinGPcmT3/0RVfnxURdgJf78TxXLvOKXP3VpW0HgYR6J8vKL3FiSMO0lOPhVl2T6PiMVdGlG0212
86wDbxerebwMfgArBRaPzyxMj2zAMie01zlOuZcAj+CbhKZXQym0AyiCSz6VfazbuQbHpZQr7i/e
srm8pz++Z89HrvQCpAfuQ5eb8OfLfLCdPhctBQgtuLeLEOM3YlIzWrrtbIOFg1rgLD+1wfhgjc58
kMXAET1q3fep6BEC7LHMN4qcPLOAuNoTZ8/1hYBPR9ktTm5S//5HBE253aq5Jv0/1UX15Mwl5/80
GE4g8rud7ZXmrU9jRooba8/XWO2MAppcqRv08CSr3rOxrc8ClBFDdnv6ruzAuK9Egc8ywZsbhpqc
hdEYlJrSdw6Uh5h8nTVXhKbljT+VoEi7oXyQbh98qnB+qjN/fiYaUb6ouCyfDZl7m07wiPMi+LpJ
xMEt7KrptonLfNFPVMlTsRhPPKW9i550c1ZzWd7UVhXjbwCxRaQqvHbFjJEtyO6BjzeXsE0GmoJk
oXcZ3QgPtm1AP4mN8FiNLpAdthTpSvbTcJYS3cxiMhA1Mz6otLnp8wAfo0u8mW6EoDO/4CaIEY6A
f23YTSFnlCD9t04emHeCNoiSvUGPc3h0o00x+inHxAhjOhaTdRgo7m1P6WlV1WgSfqZffBDHO5S5
9raSlFTAVzwBdxK7eizU9i+ur1+XH7HInZ7N6JHhdMCJ+I+Xl/aiZFQu+XTwy0O98kYwFq5q4DIw
laq/d8TAD1OL+8ZIk4nBelafJ0++tIZlMD3LepwwIwk2scGTQF7QjuB9Byo59Mvdb0lALBM02uu/
eNe/6MuUr1kec0lXeFS7O6BI//iuocbbUiok+EIb5ibV1OcEJL1Z1KfgMHIFSTp1vomwH/YkYmxC
BlOzCfIk/PLnb+TXBWV5Hw61iC7thwtT5xdpdbQNFc+SWQFGi+oxAMa0SWWVbOJuEjurrrxHR4v2
r76zf35VHhZSOiR6KduyrOXT+WlqYgovsowOV18xWZiN436oXh1ZRx9dZnOC8ICSDNjb2KplmQr2
4RJKAqHbdeGXvsK02caB86XqmubaCJCitC38K68aN8wtOd79+SdEHQnv5ucFTJBxXh5vHpZ79PVl
f/Hzu60HiARMQynHYYK5Bgh2w5t/jyeNOgzGJ9wHsb8RdUVwUicuA+Teu4K8G2EozDmKkSYTCFfW
G1FDRag3ry+ZNUmO/VayN9xcbOg0rt9L2zjQ2UM7ct8C43bLF3uqTM6d0PWTsgkfPM8qjl5VUEKa
O0+1ESF3zn447R2wDZsw0v5DHcZoiEMkVg16A/6WVnYX3+Qf1hjELJK4Bh68KIehgKnLcJDyRuo7
VnPVdy/kJnAcOghiriAPWHehGdL0B/hgNuf4axLI6aQ839/THVJvmyAKd1mUAYWlwcclRFp5Dw3u
4YMBg2GfEUDBNUaxCZlInsxYV7+4HJIgOuT88jkV3ivsUAZblUpR+6ZsuC4N5qtrCJ+nerDqW9et
mrvWKPtPJwJVwXKWXUwNxIBTdD+firgDsZdqS0IPpw5djpV9jl2LHpZ02GvL1q9eyGg+CiP34jZd
cmuANzlFYcmBkc3fEc5puB1VTymhWuKLGZi2xqtnOPBevy+YJGNh7UkAeGaEJAsCnx4nLV11YCzi
vDeVJ7Zt5OHyMTqm1m5q92rX2TrZQ4UYVjXGBEi0RoPL3J+2fpIl4aYsOWmISEE25Qzsm3N6LKKk
u0zJ4G38JByv09Y/Altvd0XovoIptGHexs9elEJux9GFNkfuB74kAawlwzqUzSU3XHVNJqnd0zMQ
vBc8bfalVy3aH1Vai2dNQ6fvO75nV/nn1q+fQEajHhJ5vPF75g59VuZn2Ze484R292hkt2ZjfI2b
ZLyfMIkutpxwWOkexSSusKDSEFNzyVv7VODwa9LwNcpsdTcMHn5Ab+lfYy/0hNVPPC9ErKMCSXJl
RtnRtn/M7DDjx342PRZVbqwjsjz37TRmV4QGwPek3kvJmXrtITfc1p6ebvvASE7G0quMAhs+5srf
kzYcmMEQ2tzQWkNcF6+ZWMW9X3KFQaRJk5JSg2Zsv/IdDg+5234NOSXD4Rmt276nHsyFxnPiMSdf
q8wF+0JCZwcgnqNyZKQbu8NbZkwGntBupCpttIkMpWVuneaKmEoBbWXtpajT5Iy+KQLFJUKDTHZj
hjCqe/EYlngDk2iuzp3J7nRXW8q4a7lh7gb6S95LFZ3hQo1EGGv1wV4M32QfLFeQ7/knm9j7vUP4
fD37dQehz3pIdeScCqsxq1Vuc2i26H/bzolKkf00B/Wio+8n5wu4lEbsvAkW/ReDNN5BsfY8+fms
b3RjqVe2qoBKge9cN2Ba2RlDX033yALE5vHel1tytNS5Q+mldLZNBQOsLIghfRL2IwKTJt9qWdvF
po2L8pwAOcXy7AzHPEJb5Bqr3pHUPmRVElyqLcI1EsBPHgfeXoAEwFEAzC/Jk/mmsWr3SroUCfly
frET77vijkdFaPY8GgNYllaxFuSZrLwr1kWAAT3MhbfvAum89Yl3UAFTFRNsDijwIJPPMlj8IJTQ
AXPt52R4hjVe2fgZUBo5nIsKSwvZ5AHgyceEQ25LQyu2kmbI4CSU/bzvogoNiiKSbaBbMiHpRACJ
rcAljmlu5YMaoBJXffkAWxvEo6ebZJ+zd2B/bYI9IfNGQhX7aS/aBKluGiklixB/tSrPRuJmeu1D
7AH3M+afiaezdVPPxYuPe3k11J7z3oVT9xB3Bgv/5GzDxvDfgt4ZzqlX1QduaHHJAh1A4w34ZnqM
Lx7zRshLpx4y5zrKZJeuI1Cm2JKcsQ73cljM/Tz/1RfM8529oVmsPgnWsXRtOpbBHbDc+1rjlbdw
8R4gYBU3Sb4QErQrwmDbh7Y1bRO6+canhKnqToO4bDej22HxpH5FfA4dYvpNj2sPBu/ySumQemdM
DxG2/OU2mMhDnshlIXp2HbgvwBrTYN3VBNbVZxcgDine8aVXoV0QTl4yo5Fnztds1IlVcK9tmwYA
M1oND+AU+vyezpLxdignSl4qGtn26TgLwrXax2Ox+EtcFl8ihkXBnONHhYyyWIixLLpbTSmI3jX1
6Ni7oU+qJS/MHuVKJV3O9doWfLpmluyHBMPLCGH/mud48MyL59W9mcVp+h6O0DhvHa+yujWwZoiC
Xi80gKE6NIGGCV93K9Js7WevTSBnRSMutKpA6FzeKkwdh+ltCxHaGsSjNov64Ja5uBQdl7GglARW
Jz8WCB7GHN5qfzO1PKpCnjLXoigxmarlr09GvFcFLRn3MNtJlfiUaDwpYgO4PKKJLZCt+vG2dfm0
jFZ6/f1oFOISz4r6HLaTzltKDhl9dZwkKTXDDcUu5UDJsDkbkn0TLr/ILPP60BB2unbdBq8yHNgv
Ogx4H32GK1Oatf4SdHVbrWvl63tLBxJXSh61UNH6lAuWPOCRSiL+kKac+TYa2o/ajUVL58D/1qjC
aYpFGlPfeJvXnIi6nD4QMttDfagby71R7BOZWoqA0o6yJF+bjyYMMukawXMQKT46wn/zStdW8+ko
GTxP8xRXFKX6y/BqGt23PBTmiwh68MRKjKPe0TrQ3+IcDb/PvpGeHRDUO4LicqV0wAUajyChipPG
ZV8zaXcpUA1mY0sEGMqRdAa1zbw23wUJrNSmnxZfc3ln1rPzlmNbWOJsx8EoCRNTA0CYdmQAZszD
Je5iDMRNPwuo6DJ8xDVcj1sndTEDtgKLAacpcuT5dKDkLruRuA7vYFY45zkw243KUU/B3dcnMPfJ
dgiC5aRG1JXITqR2vgzlu2gqYgi2xmhXNbm+Eu1EYWSY5J+NZNdRWfssNoP02p58diq6Kw5CSGZk
kxrPRdia0MOoP6H8dOGaeW0tkl1Z6e7L3JI/bm3NUIscB0+QMEP2T4oKTMUMT3NfV7Qb4SPmwpOQ
59almnMGsHFIzqKzkyur4jENclkc09zBsuRpUfNpC+pYyemJ8GCOS3K4McZvDjSzjZOTD6ttooIi
7XECOLVFTTUn/4Ny5ujsZNzZeIanZ6A6L+wxH2Qc4a6AlW9Uur5qJrCxedfeO7ZE7YcUjfhTv0cK
2Z5YtwuEQUY3emQjNbmFcWcME7t0iGf7aTbu4sHEgxFzljQ8d2I0AfomB7awbi13vInavrtSKgUE
UszjARXB/2rHpXVbtIFam0Nm36SRX24dUtJb4SaYGqY6Ojd5Fl48xjl3ZVylT2jwL1pRcWQ3vrrY
Zfdm9CECtasBpxuxBjSTJgRmpjY5BGHzHKnK+wJeIFg3TlR/1gnug3n2G66DlqLamawjG0Pf2VuG
3s0+hkEm+u0d+XUTK4fCghILW+4J/zt8+/ZnAgSEjqnz3MbwufN6+x/MY9WQUsa2chv/wuGF+MXg
YC1p/aeSbWcymTcmKJpVOXJis0X93jBh9zv3w8rEC3WpuOdNfV+H3UNmpI9xjPmPZjorNp9+nMT+
vw7+OOlvf//bh+rKtp7uv0XIPT8r2gGFeow4fzq2/lPd3xVk8F79yx/6XQq3xG/I3Gjhvo/YINBs
/yGFU4fNKdzi//7dp72Qfv8B+bIXnq9tm5zqMGy43n9L4Y74DWucR8U9TK5F/RT/jhTO4vKLSogK
j4xsEqtzXIt0FNCwPxyyQculBaVXRP/Nqr53U01bZ9dEx6oGYR7OxA3h9sPcxs/EIXMHMjF/lq7+
jFT+tZ/sk9W1bynBAEgKRFeR0FpCeb2N58EzGP9J+27ssTp2QdBvcqt5QzWiFkfWrEUMkH1C31TU
EVhM4QHYZfhMwd+GjcjibSnuDGHj40HVWg+kTycdBfRUiRuLR3Fhss3vezWsbEOc/TqxHurhpHxx
InEbnUjLPI1J+81KSfpRz9NdSmuJOZQ9x9gOwIgncGwbSY3qAc5UBMMh9qpLObqUQmevlhQnp4fs
CWYbpE7RHYUuMPwES1uW2607jycvG+U9tttuI7sxPwCgucxNRRzJyK/QmK59zCvSMWGCJO5dNzkP
5Qy/iNo1RbxVKSLf6U1qTPkWDAkTU9XcUmFtnBx/xJg0HdKeeb8j7HIfMH7ws2YvleT4UWFaWWiv
owX6AEsdWAp8bYQQU6nXIPGH1WjbD1E0XoCXojOqexMyRNXpQwKQuZ7rYzKOa47KR9+MrnsTakjS
XQ+6YKYIJZS1fV2kwENT/cgKyn9ZyScE63KdhCSgJEsuYUzKxTyxDwrISaOF2Tw0Du1slefJWRYw
TDhGQ890yI5wHKIPnro4zOY9YrHcZGWM+6di25g287GMw4dlFktCBXdBNmNIjkm4NqhRLgajNE63
khTMeuoIFxOQ5Mh/sMrqULneOclp2cnSfSkrtYmcjCKtRRquoqtBI7wjOwQro14CuxJwh4C9lJXw
dw3MG7XwdlYjvyV+iPdDc6DrM/aPFdGqLpH7MO0+ekdcp8GyW2sIbaE3rYn77B3MhVy6+d6kp4wW
iviQVsywTXt6y83pazBElEZV4BS68nqmfMNostvC6zDSMCZt+sdwic06WLHGcissHCJWy5gpFfuE
Ul4eQdD9B8d/Z1exHwFa7rzSMtamQFNKBwqgIKKdBmkeQtHeUzB4NCljA/Vz9AxMDVj2DNKesDCB
e6U7rp9n4GEXc86rBQB0L3zmKNmwlDJgZirr6pCNEICJz22nOYMvi6MGmS3YFPjNZ9KkW+1ED7qk
LUerrZzCl2GCgJlZ7XuVQE+b4w9OM89TWVYnzh2bqXc+Zinf6qa9iqz4Q5pA1YzRfbSYHXwQPH1w
6/A4Iura7gSOBhj3VOGv7OR6mojEuZwpPHFTl3ovs/EuMFxgT1NwrfLxiUf4XUTRYaLsh8qK7ki9
3yclV0tQr6wFw0ck89FK8ZyFmdjBq9hzmCFtlgcvtiKcGtsXpwnfZvoi1rNd3dESvNFkflutD3OK
t8FMka8NQH1pT6KYOFio1adsc3rNPi0CkqQ71MMAcILY1TIncaJNXVPiyDHyKsq6luGf16ID1CWp
eufDl3V/lI4sdnp8tpcGPRwCTVHwAdfL4bC0HvkH0vQdrSUNNIjZ+sIlGmJysC6FdIptWlW4BFlw
oCqdSE/sOBPmN1UqyqNXuztPdY/V3DxZJCR7OAXrmslZtjjUW7OFPixMClSpZiAZHD/5FE0uha1Q
Jl4S/HmcW860QoiN3yeH4opxRuA9B+UTGJTCJxs82eB2gWfAPbDv+qRl8Z/7s4mJoxit56yu923A
iNGfPhRtr60T0cA3Vc4uaYL00KD0bAWeR7ru4IgkF3DIuFAcGjNRG64wN9MHAbulw8Zhc+tSvjxv
mL09uRISkMvN1s0pdwnqComE1ltZjX10u+5LIt17fAOEWNlG296t5XQvHQrjJrQRbMKIiW5Rs6wV
zoV66HSt5x7/BJgUOyqoAVfpXTf2Xwu4q/sBGZXvz3+ixuUu0MwvJtLdGJiLtyEmpuyQ/lN0meFK
4HztsuTKqX8Z8LuCboqoMCmZVLRG8E5ZNEV4o30azPKWpQCrvzG8eJmYH6hfem6c8t2LvOsAHDVA
4NuoyF9Zzo8cWo95H8yrfGHGiO7ZrLsDIDfGOkyMJczhVZ/wccOK2uV66lY8OwZ8bKTKK+TOtTmN
J69K3g0PHYjwnSCbPOBGac+T5X+wdy43/dDhKKrtZ0BWsJO8vN1SjHozDg5PphwGbhR8HwSI5Mki
kkOHBCZi7ENotF5/jfPn6ziYr36an2an2NcqYVwOYmIVBfJjHkk8dPomsfHqMPHjfAeNakW3Ng//
qHyBHlXtmA/dJvb0XJjGN5pmLOYsRMcngeKIE7/25CEM5B165dlR7W2RV29q5qE6C0k9Xn9xhIvS
QbNu24xXvj9gtiMjpAaOmDzOmy1ghANH7G3caVJHCT4tVOZPmYIK08MTC1d9nWHozGyDGUsIUkLr
7l4OGpcTSERud5YMdJk1KuO3MRIPNKlzVDH6qzbQFx4dRHt163NZmNs6Xah0aACVpdCylohvinTU
+NXOUdktauKp0P4d1FCOsnNHgKSHRTc72KtB7L03IzZ9lNQb28k+GsvHqAOAbKKi98yOJlu41XyH
gXzBD5jCrGM4XA3TVsWAQ3Si7hNdvAq7anm454eePNmagb7ezmj8vugvxbLtartrK8+fctV8NwL7
oMiuMTG3vxeKAtvax0gcwxXXBffWgHfHgXlkR8DIOqsT50R/8Qj1drSSJl61mbL+2LrmJWuprsO6
h92LAZkUM8sD9Jli2uWTJDQXtEf60hjIZvPXxPPfJ1G0axl1PlEt82ZC3Aw0idaQ78kTeEA9hUA7
pHwl2VtjOfGVPY3gO3lGWEF/b4OYRvYs9rb2OWZPDZdzaV8nDY0QtJ0S5umg6I2q6PdlFcP4KNw3
RG2MnQk5A+p5t73nYnC3m33hew0aEQGlihpk1y+OU1V+VL1HZj1IzlU0YnwuQKshCB08GxKnaGMH
oHX2aBB9ttww3bOQdaA7HLrExqQiv6wwyZs1jq8Ibm3tgFf1c4B2retcY6KF6tmwaqTiBKUE/2EY
vQxj1e2gZ9h7QFskwq3F0NWa0Y5uCtbFiNixQjXJHIcJfeoj1qhLKa03oaEw1DwLdrB2L6xzV73d
X7OSE/+1kjMzsTeZ83UlBsZ5/NkYIib2WyBrOjMKSeq3OLkyhNAsHd0tqgQBeib+uUt1mzXde13y
ZZins1Uk102TvslOtqtatrwbN+vxD1cZ+YQG0TLAJutVmq1AyKzcLMGKikh+0zbEENbFZJNmzHV5
4hKvOnROda50aDInGW4MywZhWtl37cjCLErzMmCeaR27vfLHVm47w3gohnE/EWcvLPsUqUmtws7+
1BL3Fym1h1n7T43jb2vD/z7MTrD2Rtdd53rXqnAXo+FuZrdQO4wD3FqG3EJqxJvtK5tAQzaue6BB
G+p/WXSm4cvUYnx2ZLiKA+pma6ZrLKY1hcT9JvGmEIUkvB/gabJJ/sF1T9+ysbsWgjpPBpxLmmy4
eHSyEN9PHeB5tBcwKD1kJoi+rAKfQJ/vagytz7ZST2FYHlPKz1JwfLpn2ORM8yOEWFS3vHosqaHa
Qnq9aqzp1ZA+hx8ICRgwp0crrK/H1H4sQu8Gq+19U3ZAl8nDYHl8FL5VrVPhvjcBVH1zKfsyxpOd
5gcoCFcOaKjIc6glaFN2XNIFCMOGCjjgbZ9jnq4L45ulqnNRshkGfQm8Lw1uIpfW55Za6oFIA7wB
LsgJhI/Z0dVkMLdZZxlQASO4RWI8tg31jHbc7V1pb6H3PaeUFMK6Ve6pKoaXzI9SBubF187ISGYF
OFbhUJkou5hkydtnsXdxghQ4WNysWIt2UZaedeUe2HZtbR2/KoqUjq2pu6OZF+3B8WUPwH5hpeGv
Ib8Yu8fYZblmLNAdJvrE1ppl9TTFrUnNWz6c7Lo8ze7I7Mu5mn6AYpLgre/YuDY5rP2J0RTol5Pu
6GMs88bYJZ2Rs00xaVBLEL/bgEu1aYPTaBPJ8B0T7PUwvSLqkbQyXbrgu1U34ek08amRvW1eKM2+
tlTy7FflVRKi74WKkKb2sjdbczeijNKGDr4MKXfgp+hiMHG81nZZ71IDpIex4MeqOr9laNKskxjv
MmysBFUtfRdWPF85nXsqXNq1+oolEcvA3lFRvTdTiGchs/qtjMyLDY4kjt231q3hB8v00hrQcHCE
7AxSB2p5xcG9k5AGs9m/OOxisW3yS4AD1Ua1NX31aiGacfCLyJPGWK1TiIzsnqevXo9vtkieuF0/
aDa5iZPlfFEvcaap/gx0otfGHD945cdk5y+eXRc7BlQ7h701J9hqpucyA/hv5MUug5r9NRY0f9FI
Fm89YTEU1QbzgUzn1xj/3hhRsIcT/FQBNBzdJX5o5wgXTousPuc+WNwlfD0ZHCCCbSVSiCpIctq7
nnzjNY2hx7JXIADkloJyjKR8nHFgcQxJyA7AIUFrFpTSNUn/6avtjNM77NmCoPE77S30CNZmvSLU
4xziPrv37JsAt9K6Qr9BYYVLNzVHraeTo6qTR6HWyvDdXRICZ2xi7yowcXAzsXstYZmwTJOHAKND
wsBAIG1n5641X0HchkdLO7uSQ+5M2MyjFm/l+NXL2LsJeJb5uZKMWuzpHLJ6h8N0UQ0Vb6G0b6zC
XatA7gP6Wkc13JXwsNdWCxhYqaukMc8m4fGWLVjslU+Nqh8L7T4EmXoWgzhAlSSHL5pDNzsEnqdH
ZARK5oPmVmoo0X0ASlpZQ77NrS+hasUKa13NYbd7TdNL0VRPNdUnIBKb7GB50yeq+wnQtUMdJrUt
w3KMj7Gz6Q73oRuLdTgTWXH1uM7rIeFgXBJ1gOc2N6jQEffxyqamE1o0lusP23oZWBD7ubpL+ikm
xZ2/XhVecFa6OPe9OJljzuG6D2/ius+Prk8zG69TF8TfXS/+1sjqWpMC9cxib+iFyuVW15KxpSON
FdvM17l4q7pbV785gVyPLVh3afS7VrMnMVPyCg1++USEx6K9NHUn8amre+wugDISMv7uGD9MtjSu
wM+1G6KG2a7qe/b60rxM0nlU1KHaDRPogv+Axo6aGM68bCm3ua0+ibhHFGXOl5pQ0Gx1w76r9cH0
GEw1wRqL0cGrm8ckVvWupFovdd9kJeURMHSaU6eNklCU5g3TgPnizlDTlfEpeEcv2FFXpum/ltWs
Dl2bYXzjr/D7qb/QIsxcCZCfRds2xX6uv6KE09piJ2PiGjBukllB3TiQPwBAJPA8Zz2oztgLdD4M
f7x3xY0SlIn1vY6XTuuWjQ4gIgiIhIHPPUC1k9vI9MprbbEdsajBPINp5oRwL5vOffj3lef/oewP
idz7Jx5rVQ9v08+6slh+4HdN2Ra/CRcnG0YW9EMLE+w/NGXnN8+xSb77luXyb3wb4fi/NGXJD6Ep
M7qj70pilOGHGtW18d//5srfAmkHmK4JulCGJf8t+McfPWYoyCYUEQu3tkm+yBLiF9dWCHhNDS32
f2vMzA/PEPrWUy6Cr2EtjadtwWNzaY/6C4vuYpj7b7PY8rKUL+HOlbRfLK1ei879k7VttuVkWvXs
MckyyifG6B7s1rI5/vQt3P7++/5P2RW3Kinb5u9/k/a/eBnKJaXNxxhYjvOLXB6UnVFRp+xuprDo
XsCsGg/uZNQ31H52+BcT13q02wHCQ2W2PmabonUe8lYDguyrBgK8ghWU7AvuTDqtGw8FAF+Agk3a
WdGH+eMT8mqGUJt8HFuLxxWDSbL3SciuxSw4q1EQ1XIH12omvkheeQefjVKKukI3oYOBuK2w0IPW
ipbVGfmlY5MqMTCyT+bEFy4u1O7TTJICSAW3PmSfRIm3NJ7Tx6CLKdjBxpWhoDbl8BDXcV9tOW2Z
z61PZdGq5QlO966nGqQWG5r2KkUy6U8hx/gHO08HQEQhbma+ZTPgQ2ZfUBAYzWJ5mB1BKD6IM9JT
jcycdQXmOt8WIIDnNZj5iEMap92tQIy5GBOPGwp6XJWviwixbf0fAJldPEi1h3Wgcm7LLMFXV1SD
usrmkTMLWRQ+qcRMEyCKNsnozZ9/88tl+8v1Rech4tQyLIG780vEvzcnZYuEIE9lK3vbhQa4C7eu
qFDAvZWQ+/yLK41Bzj+9IDeQj7d+udycX++j2FdhBqqKBgXYfsB/U5VLon0jDAuXansKbS2LDqvZ
Me6DvoWPFeEPiPdtF3rxurMdElgVdHVnA4w1faV4OH6350jy7PC6YThI2xXfs4nS5p1RTfmOkxba
iKl7675vfIJ3QcyToMwazrXzONTH6D85O6/euJEsCv8iAlVkMb12VMuSbNlyfCEcyWLO6dfvRz2p
A7oxO7NYDDC7JpssVrj3nO/0GSfbQQYLI4ViCc7i1Kh8gonK6JAi18ZQ5c6omSy/wl1nycL40vQN
bDOZ+T45sFVb3ydZRbiB7U5dQBM01DgPC3AA//lVLRE50BH4b0e8fsNvpgJ/khAvUcRvsqGft1Gq
wr1OR2NnCk4WuvTl4/XrvcpmT8aGD6vCtC00UJ4yTyYFiQLIRl0pN2Fgub+wwIPNsOl8G5Si2Fdo
xP1pGCdbr9PhC1obaIM99gwaL375hRIKu5LERhyIB3sEkw47ZYVRZiBIGrDgNyuY3Yh6B923weP/
RT8vvzG4zfPZk2BCPALSxnsDU2WZ9t48sjDnKEqJ0cJFVeA5b8JGv8vyFG0DJVM/WTUtwQCpznpn
a2sB0CEAxeyR95PxnWaKOHh887h5N7jtQe1VdLlJqiqWzMOwjPBN5FVDC9FGLfjOCZVHebMM2P4i
/DffZ3pke9J6DVbTiQgJ54bs+bjFuSwNrpRYIDjfIVkX9onq2aEIK1WN7w3IoPlIYFa+hQWe381J
Lm48SHnsiVmu5bmsvSbcLZq9+JuPHyTWQrdGH2ugtxEGLu1knCk3JG4Rr+0GNe66M8bhjx1Z5Y9q
1vqdB2/Pp2qVJ/LGgni+DnuLt0l4psOS+OrBevtKix7SXG0ZnBIrSQELYQ9yY2OZM5HaAJZRnEzK
NL9x1dcF8Phb8D2eAfdtStTt6sQW0OZhUmVuC06hn+p03WZqsX/QZnmyAiIHKLwO7BdtNF7rwk2A
2gAPpYcDnV09kHdY6jU1SYPgJa8BgDdHqTtBVSmgdCVmaL+3WuQfxBMIyAKdwTnoAZW9ycndDDgN
4qoMv4IxZZaLhBm/s6DzWisvSDKu1sn+PYzVvtqlDavWfV1Y+qsdMQ0RAE4kzNalNys2pqtx6BKH
TRDKCGnti0vfrDgow0B0ms5kLTxT39F3cA9QkQ5pWB7CULIDz2L4GRy8aJ4xo86UEAm6XTmdP0KR
ZBdf3hjWZyuSRD/APoYXLBRHtpONFufiMPDrKCWaovf/6pYqXDVL/W6MCTgRibrl+Lh8PVvyWnm9
iPKPh/bIsmCaTpZuNVk9O7f26Kc7lW8Aqmg5WE6pXd0YTGcfLi4JHHoO1S1cC86pUW8azZBEoIKq
EVnefK6R3E9NRCiQSoaX63O4PFtul2s5lumRJIDk4nT/mMm0KRL2IVs5jMPD2Gpr36mYumTSde3X
0u9Ft9GGjVA8D8pPc+RgLG+jIUKn03fmvxt3czYfczeS2YPdOvm0eASOnzWBCzif6jLd8q3K9pCi
HHqCsEPfxO6ThzIEmlzEyfxn9Og8arumD2g73nZuoaRakyR5ptbVPg+q9MYrkccEIiY47mwRjTDk
IA/ar9uWNysFWV/BgG47AfOvg2Tf0HJ89uTEnk+ToI7tL5nKmAYG6wOiDR3M61Km2Y/ZqDXF6dKf
nXUwBRLiuY3+ec15Wn8gYaP07lD4wxFFmJ4SOz65Rr2//lAvjCZer0OgL3bJ5fx0/EyDkW6ANWhI
UIA470ooEO/4hsVHYSAfuH6p82UAcpLDw1H4S3EZ+SfXcugWmWIEcITkpfkMUSK/i1WY/ZxwVDx5
qg1/RM7sHCiyzLuentAvnRfqhtfpwve6nA8ZRLwu9pAnu5LZVSNgMyzoMSsuAnmhipfOyeK97TRA
3ebQo2x943cvf+bR7L9MvIp6qGCa8Pluj59xLKwqMZCYblIdlfa+bbIF+SJUteRw6exzbmUAS4MU
0UxqG93ax4IL4o86hA+yjuYyIXa962xC0o3AyKRThZLCZJUqLe1+jmdKWOuqFMj5iF8rdzfu3rpw
9xyE2XbbjuNYr3y0N2O70Kg3mXHIZ2iDYFxpggGztRPUaCaHwCHOc65L6MSsL6oH+KcDGsHCovlK
Yd35TWPYyHauGCxIGv5g9jduz10e3snDZXPG9MQfSmfVXAb4m9tTZTjpuuxdsEsEO90TezUZsCXh
bQ/BoOFDMho/2ASylBD9BuPd0HkKBsBsJfV+jD0YHdFg6AWp5je0Gnp4hHYP53aD/hB6oCEjY1jr
ti6f0qmhJD0kef3XGGXLAmmgMtmQ3gYpANeW7CloNzQ5Gx9V+GcrrMdx03VR9OII6rtrlvSm/z6g
9YoeNQFzu0DbcfIUOOnw0jWt+VtlXvoPY3REP5t9PGjI0kTL2pWZRcNb+Om8akojYcGFhPR+kv78
KTD78W9ucWOPNrpdteldg67V0MdLiFqoK/xoFNeZbyxdf1BJG2DNdvuPTVxFzjonT+quwWaL5yAI
s++6NJw/CXEafyV+DrEVIkIU5s5d+jOi5k+wTZOztAFibKmN11nKYG69CQwXvWFj7wbR+C3Uifro
qI4W/vWBeOHLXZzpBOEtJR7bOXnRYWhBYTRLkrVs0TyiuzKQpkCRTKImP0zOYP4f0xWrK7tkUtJZ
ccXyYbwZWXTC4lwTQQn2ya7R0U3AWku8UNHkm7u5Vj3b+Mm1dhxBm9825rZdJCv7xtJyYe5wFlsi
Pht+OLua45tgN6Poi8C2oYygUD1k9arOe4jPo6U3cvL/jJOOPsoGyGVFTfvGMzjbLlN+WBZaFjgW
N0uePHMPqTz6BS/Y1AMx1LFEHxTk0EvJGUKFF04HC9nBjRmaL+P8k3ZAGmBc42/+4WS+tGuD+HKD
B08oDvmIpsJlTvOEDvdISEDKkYmjFR11SMtDjzYJewXFZlW/9HGGidAbA9fZT7kw3iUeCO9VW7BF
2xCuM5KZMmv1YiAvjzc08MWvIklj0vqgtDV39rwIwWdVMwcA+hf0WbLEh+9qRM7SMNAkt9i+/ki0
FD0YM/ZzY11lHvkLfiogf+BgqXJ62skMjCaSzYu0KTjRWBu990NoNJ+LylP4zdvsmSi/+EODCY8s
Ii9GAN5ieZL7si6CZ3IKy2jvEo72x2b2TKFpD8mT6ozoV5daEw3nZIwsHNwxO+mhTYn1GoKY9MCR
ZOdHOQjWNQx+YOnZ13nmRs0AZaDrzLN/3w/R8KPGtIB2OlPiB60K4k+0mbQUbaJi+CWqoINQM9Xe
x2nKR+QvTYwvsnUQiswNYP41QF0YColuYXxWjf5RYrSRHFFLfNmd5dCMH2EkEsqRwIOlmYJ1oiGu
nHaEINgjHMEzr8gG6iiWTZjZVjjRyGaqkEOAa+oDTJdOZ6UPXoGSDBKUa3zTgY7+VDbY7zXuZeeJ
FILym90PRLJFxIb+Ff2IgLDDbE3OgrD/SVJ1c0SeKvtAK9T5XJKY+qFWXfWpMdzhy+RbWblSbUAp
P46SfGTCRl5Izd4g6xQLdPh1kiaEHMSmPr4oABbEp1Pqolypi/orIXFOs9OtdBDj4MhoUHDl3kuc
OxBB57g0HpUNXIC0PnZd0OELkFQZosl7x5mEuIuLLH6fuPZQgFnL5UHBRifKkNjceBUOQ9j9/K/z
JoxKOvESDBWchtNds6epbMFndVEi4rVjZXRWExmsT3YE3Ej4w7C9fr3zr3ehm8BY4BxGUdA6mbGy
CFhqY6Cu6rLSYc6w5g82y+1zI2V9Y3K8sCQshy5U2tTnfcqCx5Nj1qeJXeiE6SmpvS/aS5Mnb4A0
F9YY7qnP+TeWoPOfRnuB8iNoEfoJbPSPryfRJGPbaHA1039fexnd9Twk6ibLybu4/hQvbZZZ59gz
QvPFlPrKa3mz+pg6NJICxOGmDTAzwJ7z7cd89IzDEJPd4OpWfZ6RGCb7fNCIHTiIPg9JV4U3fvKF
FQCcCg9X0CThzHmyCFqFsmcVkwjsmSMwgKaWw7w1EwOBUhe14K5k2+XWknVGQO31R3Dp0pDcLSqI
lmNxC8dPG4ycxPdcB5uIGLf7AcHwrqH2dxhxPd7PGSrZyBiTG+ehCyc5D3QDwFpB1fLsPGTUzWAX
Y8qQGk1r2Ef0EFj4wNnEK7+yWQz8snaI++xoVvqtvrH2XRjQjGd+KzfATbyujG9feuFIqBXECoau
q37rusVVzAMmdS9G5tGVTfn9+jPm/HG+2NKZElQSTAa3d7qtAvGQ6YS4uQ0K0ETvZD2Ln0h3G2yL
9YzivvenEZ2BnYb5xh89uqUykrbz3NcWPl+U9BTukokAQmzgxc+ZIxfRr44AueGJZQLPUY8laJrn
MFung2kRERNCt3cJePuVd7Sz0flk5WNqsUxtiEwDisluv9gOiBXDVQEdst4VfuV8E665ICm8kZVu
IDfVYm7xnceMXTpcrrlIvhYg2LoNM6CPzp3YF9qwJbQgYl3wLPQuFZmto1BN0pEKWjKirInQji5M
mZmHGC6HIRHjzWjgoq2m3AP+cgriba/N4ceQOx79syBFVsnPb/lBZDGtfN8sfroQWJqdg2gw2xhN
SmI3lBeWtzFEK7RC098UGyf0FjrMVL3PyehZ7sALEGJbMwL70DCNF0zDZYg6cURfkVVtQCOhiww6
9CbB6WU0oVFqyKqGpQ4/mVRMUTsGTYyo/VsMvf2xtmT8j42sLlZDFYbhJx0TxrEZoqD8h+UicMnw
TokbImdp+OS0OjFIJiwnqJ+NVBUSl6QbEXtEkATjMtPGOm6GOnwoByGes8Avu42BQeRuoEZIqYJS
IcfBOonS/dy7zV9fS8zOohjF15yWCeVLNeEpKNhd3AeVZforCwIC+WdzYNKzq6wSfUdaDb+ZeRA1
u0mK2BsTe0kKGnsWDlb4/DGEWkW9MsdC/WHWAd+eKExfe1Jls/S9RZouZLayccJN0Jb8KZkOavVA
/2eWBxnGDVLrIAxMQLIF8F/MlSSdixbLLb9TgeotTM1vtsOq/zFkaZYDGsB1uorGzv02asPBnKoN
nzWfLXi1YmVN7bUUuXrurRrHnTMY4y8d1tCNPUOOv0U02r9Dn68Jo4Hh/2NzZrv3HiCCAhB152ri
AhFikDYma4MoHa/4Z83zCBuA6sODTVJejwp+2enX5NCkaJvV9B1j0fiutAnyfkSAjckXG2v8tfVy
9VvOAWyZuDKYibQz0ubzq2LRS+vKbndwNMBQuwbgFIyY9kz+wdQTJmiTkYAuoca3D4ggbEnTBUqH
dVkaNtjfYGg2NQmusKGTPH/hTtJiY+ooTfG3zKN1kKJV+l0dUznflVRs/vuBQ6JroiXBkd4Tyj9Z
YUk2rgkPwkuu65zySNXCFFwjOaaSbIkpPjRhESHoR6l2fR68NAtaaAOoqVLHU9ZJaQrcnj1601Ka
YgdFty5yibrv1bgvWgCxhk2zwK2WhIysJ7RGFRTqr9/Aha2FD8fNfy1xLr6448XORXnTYovhm9Z2
fm/3hXwMg1lBeYl+XL/S+bLKoc4lN2zZxNAMXP79mzWmLVEtuqPyNjiZl4NHn1dbiST7j2HP5EyX
GOv7KbRvLObnv49dKMpTSQNIutI9+X1F1RRKdK67GbxgxmRVT5QOxuJ59kRy41GeL+Fcatk6Kd9D
vXHatptGKxVVT8HKnEXxmDjQtc2cak/bWsl7SEZwFlTkdN+aOL2xml74kRZ7JEVCJR1W57Wc/ubR
4qwPZVwLHq0zYJ4vwLXMkfK+zDzQGydzqc7WbZyy7BB9k+bdoio5fo2ktoaiUy1BiG0aEnwxabHp
+jac6FGn7V+3jpXe69x1CLXjnLxhWxEMW+67jdYeKkPS0An1w3UXKdUckiivb5w7LjwMap6m7dFA
tQRj+/gGXRLnUUZh+B6SeHg0EcTf5anRbpRf3eqvXRjSyjJN9KeAkVhOToZ0FNtt3M8q2JBqSlIU
sOoNSA3CxysgGXlrknJS69a6MaTP5wwJFW6hNiqOIPTUj3/gZDnpPBnK31j0u9CleSb17BSEKOdp
Q42QiAzQvXTYmGXNVjy7tUAcev1jvvSQOf7QY2I0+GcbRpoFmRxLEWxEXGX/coop38l2Q/eQ0Sh8
vn6tC0+ZRrhlurbP+Y4P+fj3gje2lJMUHpTtCTNfNPrVtIqYrOOdVGPKr47EF7sNqhub4gvXpbzM
XOXAMOQfli/hzVdVhraqRhw8m9qPyUJ3RPyP4LyQyJoM01EVDu1et3r+74c91iHBGXZpjyM0W/bq
by47OoHhVPRPWTRt6e1d7BKkDPU5pj82ZTfUEhfmLH4hxTa2rJbJJur4YrlwjYa40HgbU1iHKSs8
tCfK9bZ9OJFXMLXqQF6tSwapXxt6e/3FXhhELjxEKZiaecji5OJu0iNCJlFvG5IJ+Snvm+5AdV88
GikcjOuXuvAuOaazzikAeRYz5fHvTDwvQf+EWkfOU4HlUZUG4H+Pc2RGIRn4vEiIRYDv9J+/E5Of
R9gf9VwaBa9YyDcvs8KQ5tkWbVrZWO4/V1TFV+F58QHBqX13/SeeT8zHlzr5idYA53Mw6ZlqoEHE
/mQxiZAkfv33syIRZ6Zayh5UxemMHj9KypSdKeIp2cZ5lD9gpmje53S8HgxC2dcuIrPd9d91gvtc
asCmdBD3IaNVlo1c+/iCHSetGBJzuvX7xdJXxJkPZwdLvCpJj1blU6Dr4VPlR/648xBZPoOMLb/S
XKv3AY0fCGyGNOJdTs0oQjAW5/YqG0BDl1MaHyD80L69fsfm+WhDbsH6yFHeRphon8wcHHkgSXjg
UaK+1vlTUYfp52iAT/W+os5GczboekTmUvntdmBn+a9zM8zY2KPxBPd+micE1UekbiHgQepcxANl
36pwf9RpSb/DIr39Ewkp0Q9hNtXziFYI10pCCtQOkVD/OZsBGWyyTBGsaSobi0Cv/clclSZ80RuL
0fk3TIkIsSfvCFgwArnjlyPdzOIsBB1cjeRZJGbmPWGV/hkQmPpy/ale2Hkg5GHRoSfIAu+f7q/i
jtQo1yAZ2qJgjPWtkQSL9d6H1outJ2rZ84dCVMPHjiPTkyqQsSQ2ngDOd+W0dhOZgwnOMzSvgUsz
5/q9XXjhwClI82OLiUTwlEg7l8C3Sq154bLO93UEER+7XQFjP57fy5adJznI0Y1h9io6PG5B8hnK
RSLhs/1DDHn87D1U+jGgT2Mj+wlwiY9b+VGLdK4w6w0jmT+5rLBIQYi1dmkyme6LHYbNH1N0lb+k
t40pFryBEkowgTpZIWdzyT6xNDahzgn9/fVndL5t4XC1pCOy/xcIVsyTu3VlGHYFNQ5gPPFWtVNG
YFc1pjDqyTfx7m2LVFuZd1azVblPUC1r1t/rt3BhiuQWqCuixeY/ryPszWzMEu8lngzRbM4R9pjc
6P8CiJu/Xr/KMtGevBaXjScixOU8ab2mar25SgWTS7VzEG2LELP/KsWnvp2TSW9ct2sNNg6c9q9f
8fzTWCRunqKe5qHNeeWavN0zZFOJo6wmVkR0UxFyci7TF2wK1SMK6WAH3VR+AKjh7+2pBIFNwQ0c
f2gDjmgSt/40RKF4aGed7LWkj3X93s5eu8nHir+d1W/ZsJrW8Wuv4k70VU2OO6BvSkcde/9vcw4T
aCsaq5L7AtAFIW3Y1v+NoA4Dkm0c9CvXb+Ls++QmkArjD2JbBUnmZAs5ha2RZUUPoHixVbS4dA/I
qRHrtAaA/35K7sO4j7fXL2pd+OlYElm8kDFQVj1V57RmOIAyjYNt16iGOppSxNKxb80BTVg9wVx+
7sTWLkwD66OZBNFf1JbNbyfKhl9DE8BuAYhb/ZvGmWRLxIN+sNKeR8Fr4Vb+NAtRCrRts0P6YZsO
/9wBiTzzfVp75NoE/fPQq/qZTaxGKh5PA/iwDGXzGoCqt/f0iOEtHa3xl+3Ehdg2bSg/pL1IcceI
IZwPvYpdc63CCe5B4tg56YhpEH1gp9zb96kbWM6N/cuFdwRsHk0QX+GyJT19RwoUSGnV9RbfXLnJ
p6x+3zqEY8LPfcf5LdpxovZvDYyzGYEZlNozxl2kdMvqcjw6p2a0p6ooGzxsUXNXUDWGyDW66Equ
j4XztsqyYzIdn7Mif7OGHV+oGxwIg3Lm13mWfOxYVBcYR7hXca22lZeTh+U3oM+iGkOB3ZEdHY3y
y/WbuPSE2QBT3+cLYBI8+bFIxKzKcwG51BJDZa71tGU+GNYjdmmYbqq6Q1KMfez6Vc+OGHx5gtYc
NQOmfvoHx79cohNCtDk22xGQzCGfMaNAIdAHSD/pNsK+sJ/q5medN+L++oXPf+6iK0OwQRcSrvPp
8hgZlZl3iWy2yL/97ybdJAAfWMBXE9CHeRM0ZCPBATXUjXX5bP7nBy8DigmZv/zTqkA9g0C1yS7Y
ZtDRn0bf9/c9MbmHvs3kuyGLu1/Xf+e5WnK5IPsPHq9D/edULVErI2gzbKtb7RPjvanjjFSRLA6q
RTTh/XNDXBhOXGfuGs5eRbiX205P1TDSnddmLbobL/zclrPcj0MFTFDns+yFpfV2NSoMNxpZUxrS
u6Yi15s6qC289VXWhUTTGQR1RnONggasng1rMgKlvLbzTJnrIqsCIpmoDL0TNVDie0IVrGSLR6UZ
VqAHAxATBLAYmOIcgtUAvtPNNvG9/p1T9ET3iL3j9wM7xR+GQurPFts0qD2lNal2IdXcTTUKtsNJ
odX80EA2+W50KDGIN3SBMIAfaj4n5jDBuFWCm0o77byPujR4YdhY3yxrTDBvDqCIhZFg8EybuSe4
RUloJWMoqkNTIDHcl+T6fsNxYT/NABqmjaR9defPYiHfV+g1ySrPLaJxqrQY/wQ1NcLtgJR3b9Kb
yDWcBEnXL04qX7/UPnhVN9Xgr3M9RMVdAMWjOrA7JjVYN2N2sDgefM4HSf0fE9Bs3eEqQBzUW+3C
O+w7946GLq7MwM6mf5Nf19UWFgbyueuDcNlrHm16eOcORwAmcGqDaHaO33kZ0k0aNAZvgtX7O0RL
7lqoeL6zqdbfWFepDZxfjAofhXqOnzTExMmJEJYs2MgQJFLCmbH91uNv/556OfGOfbNo5YzBcH9x
RCVlqxv1+J3dkWV+yhsjnXZsjcTv2G5GcFxNWoh1Mff1P4mr0th4wpind10QEgBGQdU91Is28T41
xEiuYg4Wa23UMRxplOf9C+hB8oBqZ3LAVRDpwUKJp/VTnAorWpcVCqXVOHIs3RARNELtcmBgLAp8
70NdInnfjrYDQThA8EPAvbCw6XQu7p2+a8pu3QsMWBjso7RZ0dxDAKWGzobXXEd1dceB1ydhOan+
pDonDiExOzhIKXLHZ0BuwgWSbxITPLQK+aHtd8angplA4FGPigf6nCHqPgDO1b1bzXBC4M3mECAZ
d/Y6BOXwIzFaVGZd6xT4iGCMO2t7gBHjFySI7JKRTjRzjh2yrY0kcSqoDNW6pt86bCaInc4GyE1m
7QIyldR2nisCIv18yO90BvJ+jfFH/tFuVGXfVNhb9mZsBWVhysni4PROh6hnBHgG1ZFm0Coh4/MP
25nS3JJvED72aet9HVoqVfyZUqsnpXi7a4UKhyxZBf3seQqrkrjDNlkIbbbffkd/r3p6OJb+25hJ
5X0ak6Ad99EUw5GJxBC0oH9q0B9gXAywBNYQ+Gsgrmm4qyMQU6suhAr9wtBukvd13w7PaejKdDsF
2Bs2bezPNAlH3ORNrId+M0GYHx59GSZfRivUao9UobQ3juGQIQqTSkHWzJthLQJFUJqZUJ1bgWii
bu7bBuCxSYA2AECbkYwQlFPA1pG/7H3t04qC45LMeOuI7k42mVb1P3qOsbfDhgmulUAp+6dORn+k
8o2xHGmkNT+FgQvCohLiW42IY8GxhMQcD6avv9lGEYd4q5vmJZEj5iKZdNxUE9BrWuN5m56Qt4S/
HNwTIdSXIKMA0/Thn9CFWkGrCvnVCr4mQCLlyLZ4bsK0Tp+hkszmyo57tNRtnVibOAXfAAfXfrk+
7VyYCRaDC/YWZDHssc3jaceqalYCs+m2VBiHjwMB5ocpyP94GO6eqSHc0hhd2MsspbylSUirh8X2
+HKhXeVTGlndNg9MwGF0OZZEBqNKqD8k3RZRTbXD75kechRrN2KNL2xnKNb4qCLdpZBpLff25lg5
me0oGDfZlkyUiEJXNK8XXcAdXFuUR2C+vqUx3Nr//Hw5J1OF5tbZzpxmKdsV55C+Gout4WXo7orS
3iYLpsqj3PMlqgZ7f/16F34k12MfjtWC5cQ/eZ9dp8YuXwB3eR6CKHQszjzOBKU8btqDG/QOxT3A
f9cvemkDBYDfQvxCBw/pz8nm3JACZnZLhchoIUVv2dsN/yZFWiBWwAHIeQjH5n4qZyo6KMzb9LPn
RmAP0X0535pEga+5fkMXRjUnRiolME9JBhEnr7oRmZMDTKi3ruFHXwDLofhA/QtdqZlhU463vqIL
i/dSQsInTvOSltnJsE6aPjdiV3Vbsyzij1WFIALxjf+A4kbfetYX3rC3tNlpNrDtxrp9PIx1GbmD
1cVAWEph3aFKSA8l/9tNwDZ+29tZu00rbexaoPv0I8J0YwGt/8T0Rz5x7CawTHNn2lWOOVirCuD5
xiHraCfM1vY219/ChTObvSifURWZLn0YeTIsOkdQ7+wU0SwNnFV8dECT03wiDEaDgADTPXyvsJBv
I8MC8EET9C7pgvbWAzuvItgez+lVBk0P7HQwYOGHpuhqomMVkYV71Tph9pKFyBII8itEs6kAN36K
ZNM5m17HUuDaTrLPnTXLryHL5mKSzsqnAcH277jU4h6e3+Ci9E8pThXEYX5FER18UoGcb0zOF141
EnZOAkjZKQCdFsIKHercaWYyqfzRfdehZAX7r/t3AqjWFqgYaro5yW7sDpfj5MlGlNIwpyHO2TZN
pZNvxwiRR3otzSzXg6RNPkT9pYDQerPktnwTZ9ehyM+BHv4vp/vjcYxuIgbtsEi7ig7Cdjx6+fe6
McMnrxkUOlt3qu+yqmx3aaQqkh3ZoD8EMsj/j2dMNxgdE3OmRzvt+Db8jCOuDW5/W/lIG9QAx7+e
o3pDhTJ+yJv5j2TlvrHXP5+eONzRXqe0RfWE6t7xNRFp+MTncE0NcPeQdtH0S2NX9tac9kiXjIhr
ufElLn/i8cPmXMu0i22YKqLwTiaNOHWcLhMzy/yoiQpS4C33ESR/aJOSopSMPBRvc2Ii0StaW1MR
U5F8qqg0/zCSTv69cTvn7x6DBkduVsTFxXw6MVBFyEh16YetF0YRNjKmCGsgZMQYPARaDZiAPBf9
Y5yIxVzra8xLKvx+/SbOfe44TdmKCHYDtNf8U2ULCOe6mQx72HbSauS2nBH4r80s999NvpMM2KMM
bsTD52xwdK7r52qepmxVTJ56dkMb5pPZkge4EnVdfw+csYIVLEsyhEbqFt8nI8AY7/RJfUjIhRju
+jrRENZUZN7CeJz3MZhjaev51NppDOCoOh5PhG7FOuyrYYvhKKPLPzd3GVTMmP0Vsc56kiNTbB0f
EqqW28LQ0kK7iBZ/hV+KWqcAp1G2uji4TZnd60iUW9Fb5d31530+DTtoHZYO5DKtqNP2RdmO8DxI
qNjC/Wxo8aSY5PMCaRuy2Y84BcYPfd6JQ4b+cQtdsL7xnV+8PKVBAewaM9xrPNeb3R91snhEEgbF
KurbEWScBcRvcjs3eMjcwoBYWNPaRuOa2mR0K1B/i/w0MG5sQl+brSdfIrtQOn2C7QLY85MN2mx7
KcU+lC2sQqX3SKhFHD1oSarJe9So2JBCumMfAoq530sjiown2xz6gp1L5t/7eZsnd05kASSkhUcU
U6JIXtqmcgbAUk3VSHKN5FS78o3cJ1aXFqt5sAIECLgPI6vC962Nn7kVU9LORcWOlMyXDLltUFDY
loOB6TpLPLVK+4i3MHaofKfajt4R79jZq0TjMt/EYQW1enabYJeTlwkl0w/jQ53m5HkxeAJ/VSTR
3Nz3rdP89OB4fSF7UH0MnShJPg+BSg4Vx4Nq5Uxsiz0zVSWQaV89uL2Tw6LDbnJDOHe+O0Nfgx9J
cPRAJHG6Y+qnlgpWr/jQnUk/5IqjG2hRBrlZ5Lvrg/z1vHTyetkJ0yhZRD0sKsvq+maYDT5hG71Y
BFu+WUGlE5Kj6KZEstWtgliZ9TaiupE9SSOsOICHcHYwPUKW/y2buhKH3Oma6IWhSMvi+q1dWHTo
GWLMYttI6fq0jIw8sauahjjGbtYGKWpBvsGVUP0a+uYroJh5c/1y56oD9qh87ovEjaI1AJbjJ9FX
geha4MbbJLTwJBNPohmwwSDcGMl6n3Y7NxWFdR+0bZltfNaDetNnRSp349D02dbHItKvsx4OOLss
B2t6OVtYxZK66T/0wRh86FF8qxu3fT5WXNxyrJW0Aqm3q5MynOsToYZfM6HNENAvilug2F09DO/K
Jgqc/34xLsWkZKLK8NiAHD+ihrUlnMwZTJCs3Ht/nmDgulnxLqStduNSF/biLHJsgpcJkLKfc7Kt
82tObjix5m1hR/3DDJH1q0EVmuhqB1Riy2XvBraZOxbNEMerjj4jlvRujMHzDS3FesRSS8udk5K3
/Ps3X4cb+NCZwURtbXbXvxGRuC+jX4DxqKPS3Rqoc3vE33bh3lh7Xj/xo8/SotKJ1AYVHHZuHBPH
F46gHfVBBRUDNmnU3nehEE91MyfJo52NotxFNblC+4hyzPc46q3vOWDiF1sm2HREOnh/afBGH8qE
rdzOJh7PZY1HjwnAvqzGVVrrplv1RJQhVw+YyA3s3RiTobMHoEAmUIzTnNnBuisU6nQnIPREGa33
rainsNuQElbN95oM+I/1qInE8pyuRJ/Dnf11qNz30Fj7DmY3bcXk0JDi/PnGp3q2HWPIIz9ZzsuY
LJzTfgOmqxGDnKe2fcShtQ59yNhalLV818SRDrZWNuV3wsMGJgdV3se6ExGY1qH8dv1GzoYHb4kX
RBseQzhJHicfHwrMSJmhnkEVV3kCcScrD3XbSAKThk66JMsZZMb3BlyT6xdeBv/p8EAfbuJE5knw
HRwPjym34bOjc96O5hDl99Bva5Y1nDOI+js7+VxGTgy4lLISAR3RON343WeTDr8biRvKTPq3tn1q
h0ug38ooaTh4pikLrmePmBJjwio9KmH/+ZdSAONb52PA53dm0VUhwqi8nrehRwVyFdX0wolKG4dt
VA/QRxWnksnHxUJYX7i/fu1XMf7JY0Z2C0YPJhO1otMeh9aCA11Yyi3kJIylmEMKivN+Wj0Ugcy9
zUj7ON8YXmDfpbrPyEkecoq3AHDi6I6FhowTTjFiPPRBiHVOkNS1ocBP0Fw0KvjysObUJ4PbJ/AM
BBwxYW4c7DJXFmLTwk8mP7MYzHI9t0X5fjYn+4fOI4z6iazCf2XQJ/664rmg/6iz5tZHduElK4XK
RCwaXOLIlg3qm7nPHmRJMoott77XDeW9MKT8M1puVD91UUhnAyRWEe4C251/9eSFgXbCOA8iWLhj
ua2ryd1nTa3CxVJGxjj702Bdg/69hRu78A0u0lmBoJx0XbSDx7eJUT4PJmtpFjQRsADoA/PCyPG8
8ZHirDPsQyx00coz50Df+ArPN0989o4NIYfn4ypHnOyNh9El0KZqyVsYcgic06S9z33fTv86uUQF
JpoauKco3iMRcp8o5jbl2u6d5DuBXuMau6++8bWcr5rcEUJNCtYQEhmxJxODZ4VF7AlGrEUz8WOR
99NhZqUgFS2P/TsOjsU9xHZn8z/OzmvHbSRa109EgDncihLVrQ5u53BDuO0xc2aRLD79/tj7AMei
BBHeGAzmwhiXSFatWuEPc1ln771h1vdzR5a3cW1ewpMAvsJuAQ+5NBmtNcpYgyXLy5DqIQPkq5xq
FdlFHwjVUO+ZpIe/agcVEt+0gOoPZWtld3EPAnWnQjxE2zeM+xdCGooQRgN33G+ZD5sbP/EiuzSo
7VDdxOcJT+aLxr6OH4pbVI550NDqfK6g5PgcW+2DaObyc57X+evtWHJlPSQWHTIasjQSzNVpgoAv
QHUO2P00JlLTEXYoD6miZN+daMA6zCnpbm084uUlAWyXhtXyHTC/WofOsbKSOJoy89AKLfS7zkuy
nVpkyNsZErJGmkqGkWk4By6chvlfW0YETL4KQJClvrfXc4QmE7XlJpZ5qAVUyR4S/M+OGjons8jV
wZ8SfTY2Nv9lwIIIT1OBiYkDB/0igZ+90TCbyDpMDL1OcJJEiXtWqzy0dmJmG4XTle9Ji9NalCEX
2MMb2/Wv6JhVOoP5qWAxV9CX7ioFUcE8epJJgUZzWm/A9tfL4ZbOTb+wL/iOaEkt3/qv5TwnmjSB
b1CQWgaKk+hAnmCEyG6vjaF1ikG1be2edVx9WxHpOjgJyxWPKu3Zihj1Ej0tVTkQsu1H2PE9SgRN
9V5F8QVaul75nSu2IKN02vlr/75yl2VtBvwMZpByBHB+vuygl6EzYSh4QD1TfyaL9eoAt9npmyYA
we1qrzd+m2qooF1VVzRnUPjTTh5j4H7XhaG3kGE09QW9D4h8g90ZKkPtKrsvdTTKEeTFC80uDav2
ZSejD01slB9t8AGLpHMmfo9oII5BWEULhbSMu599ooqvxdSjnKtas+3siJ0iQv2/U3MgjAmEkIou
5PPsVs1/c5E7iGyL2AlGMCbqqUsnccIuy0GkYkjiH3ECoIDhaT3IHUrwGIbhj0CPvlJaUge3i1Lc
UbDNARBiwcBwlW74GQHob5eBeTTg3aXgQGMDe/+PXYIMfTGTXPtJxehdVpDO/Njsq/+yuAW1khJF
m10byik9YOHKg7etEpp7cErKC7bCWXwIcQl5lNYQzVi4lP29p/KtD2lmeuguKUb6iwIBrYySjRbu
Js9uP4dkfdUhbHTESjVLamLHeJu+3SiM7ElRE6gd8H5jSLy5DhkX+xDQhB0Or4u5gdLNz6j/pLMv
9Aabp8k0lHYX0ap8bPmz92jgoyTr6YOC8nVZLtlekTSSAqsx3s9ogNvBUNXDfzbWL6k/pWaHb4Gd
/dfjN4GzSju64Nn6CEX9opVIoI6yeYBVGeZ7sCr4RdqpFv+hqNDKfTrZGAsIMXkSSHmImJwsTCy9
8XBHDSkFSPDVEaoW3aWlmt6FujOijamBYtuRZdQgSFt1kZ7DihYgU1X1pc8tP+FlEObxiclIZLAa
I8Mdsi74gEkm4oA9BmYzcH0nPIu8yGO2mOqij+4NoeGxMHoKQvleOWC7jdau/D2rIbz0xfPLxJ8t
yZ8EUG0kxMT8Jw1D67cLSCT3oVDQcoNQP+2JjEP8SBc3+4GZCidXK0Zb+oLiGBcnNDKwi0I+9CD1
wXlsKi995cXBO7aUhLh8+7q7aPEi4kfX1GWSDB+CS2jVKhDLACMdvSKArD8BlJF2B441HqhWkkHH
71OF0MxM0LLrP0i1TTFXkSx+QfiInL3ZjcVL0iSwfmVduXc1Hro61unujKTIUOrKxq+9jHVg1qiF
l2KKen89hLayrkiMsK4DBoCaXzVgdBMgoT9FnnwdYvMbD6l+uv2C3lhd54GOMI7eE4oI9JwocM4D
XeUiVyBqfJlVW6AJY1RhdTdljVod6rSjSG/jxQZYp9QrDibGieDQlGKS+1LvO8vvpN60OzSC809g
TUrUx8beDt/Z2Owcx3AiPLpMdsEDOrn7OQEjXOztSWtq6gybCaILFO0lASHePxnSm5ljTFW77xA/
mT+IKjaSd3psSBg+pgNaNE6g2BTKhAKbGmbIn5jRf5GIrK8W0JwEOp43yVOm5/XPmXEUsqtRT4fe
cXsau+oQM79x06h8TpSpfy3mIVICGgs0+tVU6z8BBDfzY8kr/mDnS7/C07Kiuw+70vnKZT8OJwuA
E5oUjF+/i3Ggg+ZgxvfkmaAaOY5FiVZ+rNJIRsYZBdxIlvuuKSv6hjB9jgXAIQV82BzTxXNyUfl5
A7jH5xQP32qcssd9bGSivddaW8Tg4XMkHaLGyz/3MwoZxxEQWbPrtbDYquEvN53NGE+lKQWHeNHd
Ot8AljRlOTKpXSaFajBrSAVVHSNxq9czv0VbCZd1s/3HHInrldewzEqX8TJQg/NFzQ5amo4WYKAa
VX10OyYL+HtKyADq9P32Dl828PkGR6OSDi4TQzIXVHDPl2qjKMujWAXG3bQYcNemNTwqNS6ft5e5
fI0mY0lUdiHbLc26VWLtMiyacVeLAgMUg3ZQoix8B+IBV247BzszyCZ5h9/kFoTkSp4ChZ8agqIT
uP+67ES/RmF2k8RBP0TlQY1m7Q6VKeOZRkz3rIe4TG3FqKWZtHqfSOs7rgXEljnkmmPmGI0sI9MI
gbfqTvcq5qn/Tvetbg8Yc6feg9tE8V1hlOjxtYg+fEMzB1q4qqHY4fdNGGIc29kAGguGN89ZCbX0
zkLvpMGfDXmEvR51Su13vaZ9xnpc7/2OeeKvBMBFFZT1BOxJAkFAvCqBuL8LE9R/cVHLjAeFo4F7
fTnLd7SHzXbnhbpRBq601Mc4q4dFFiU3Mf6Eq6WAeyzKgNx/xo6rCIcKDCMINq5fVbN9HJUM/G50
Kmao5eKrnckJpfJGcZQ9s8SagaE69D1jwCjDVgN5dWyZZF1/FJacxXFCKmwOoN1raObIWnutK6fF
GyrXyZJSiUMr6oNG0u1RxNRGCqDSIRWI0GxpM7BsuwwzmRI1Yr18DrVoGvb4DCInjDLmnB4YfYzy
yIXp/W49JiM77I5muBORl/2Sal4+5bWnirvbm/uCWMg1+iYTwU1KL4ZS9fwQ4SEy4SU5ZMFsxLrl
EzEwCnBtBV1+C1mS3Mp1v0UOPxAxZuPdLBTfE1k4+nnlIgdrtyNue1WDFW9ZGhJucT0iRk/foegT
+dEITefBc1tJK0qtkv0kZ3fntZHhozZV+q1tTs9IQJZyj/g8bJ1KBLef7w0Rcr6puQWZKQCsYeRF
nXj+fG0xG26PQ01gpDqiglmkG1QYqtntQrsBPIl5sYNSzpDfES8NfadNtvUZ94i5POqxPRl+A+j/
R59j8vA4GK1ePE/LlQBqizSfimyorCc4oVnrs/HIdQyJrPFOzwqok3yvgXRaDcvqnTdE/RP2CHLc
u7WRSr+Y0GTnXCvOf32bKy+F19q/DbtAm/L2K7gMJKiKoq5DkKRd4q57SBO0Tqc08baxpqo8yRlp
txRvwEOp2t6Rvl60cQNchmXWWxjuMBYgSazbesOYt8NQN1mgF3GsoWqkld2Tl+fz8fZzratxdi5h
kRY1i9EBWutVW1o0olFvYYSLetJT6mCJlatt9062utz/81JMp40FMcKkCLLo+SYC2kp7zpryoAPE
eURcEcR7Z7sv9GGUDYrJRUuYx4J2sTRy6PkzEF9dN6EeQUp1kyQITbwvH0phx6eI6b/3PA4Tcxeb
mEph0YO3d1NhU8XlSY3KkWpJ+Jmznd553IH5c5i6M0RIqzdevCwXRGEBFG7PTmnjU983LSoEihbd
m/Zg/Rl0T0Dg0wQaQPRxxJfGMhdiazEz2ZEMpHtftbr2s6w6w4bkRePzMezsTVeMy71qc3DehrKg
NRkAnr/oRqnA29Z9EaCuP5X+MHrC+xg6ivKg5C0VuOIOo7XxcS8kr2nOLfPGN8Ua0CJrwFNS5Jra
jWOJbVvmYYPaW/qxSzvroRCKeoIabd0VWMvvkBUT/5lKJKXfuknre0Zp3XnouO0sVD2f2nLWcbUe
FuVwr8hBRmuqKHd6Z0QbQfsyI4HwioQq6Z1DarDOsWLMP+x5cPOAb+ccx95AMqov9/jtMRJ22uKh
d+J+I5BenjYPcYjFPEJb/llXMGHtZgUpbhvAw2jTHXKF1ufSyUGE1YzCbh+35c45j9kQKiEdgQRz
CdprcUITziCyQV0VzHPtHcgoD16VB5D2LbKtwnuuIlX6UDHUjYTy4hmZA/NkWCpYGrnVWtJB2kSt
Gh+3oJXuZ/oLKV19Eyc0ORjNh9uPeLHRWYppr+XYqJUTaFenXHEnaGITJqAoqWX/GUVnHmkmFa/M
/unOONG8hXdbTzSBdSErx5xJR63CozA8P1kmIdltuwqHTdQ/P8b4wC9QZAiBddeMx8LSFrWduOfP
uTBOjBzLAPE0dyO6XYwP+BkWKTQOGgDNKOBXw5QiH2qUCeI2iNNE+ZVqg+uDubAP0oLgRY9sNB8w
IsM4cJK46goVOJR0y3rjyF++fSZ9nBugfy5ThDU8TDLsUWdrFoGaa/JJtN685+W591oejSq/AnHm
jUv4YkuznSkKFuUGbkQ29/nr1wZYMWGSdEGIbdNdrtPYhCyTHotomp8sr8BfRaBtzYgu39CcudzU
qBYxSAXqQw8A9PH5yoMwzHZGKStIbJFpMOR0caosimsSoDTceMyLyMRjLvrwnB2+NG3d88U4s4qE
P9wFbmcYP4EXYE+IT+u+MfVx78HIvJ+gRm8sevUJAXIidQfAhkzvfNF2MBiR440VuDRw9qoOG7+p
Pf0ur7N+I7e5thS3k8eshPYiON3zpcoM7cdI97rAUGN7J8TwE+m94avZOdHLvwYIOtQO6lvITJK8
rTVRoKHkRT3qJJGx4pzkOPXv4b2/xmns9qD0aHzcXu9yg4JNWi5BIq6BSukqIMEPVuBw9kAblDH/
5YRZ7Dtz6No712L0u9OnwmhhprXoyEvL/Xh78cvzCJEX4ptK0rPo1q3yqzjtvB7EISmqlrvHmGP/
BT364qQQKV6gRP4fluPUa1BpF+DXGvtCIYTNllbkwdzN5pM5d3I3NcyurMjJvo9oCxxuP97lqaAd
wGcEBPeWsq52zZLRDTHGsYHVwbOxhT2d1FKE+0YIPEk7TXkoJ2MLSrV8sLNLFGE8Cp8FPAIQAGrR
+VYtyD4mYIfcm0LaQVRMuNGOCqTZtql9unEWdRwj0s6s8ke7HqKNZ748KSzPZmI6uKjIrf3Uakd6
bm12OeggPXun1C6aIGywvccQZSOaX3u9iJZQ5NnU6EDrzp80ah19pG+XB+OkDY/4Q+u7MC/QU40L
9xW1pBEg5aaA8sVoHgAfYADSL+atzMPXyC1AOM6szFYe2NFYvY8WzezjXDAFAQyl31uzgZ8CoqUM
MFAUe0ryVOzqwrNeXWyO/Bmt8p+3N9nlAQbLRrN3EY+DQ7BYQ/49wAPOFZUC+c/AK9TqpZSQT4VB
SaCZBWJUbhcfnM5Q9l7Vuv/8qZcmAirZcBbY4t5qe8dKWboSK5BArbPsy9DR0bX0StwnibvlGHTB
q0KQjI8MKIhZ/tu+On9Kq8ejj4LSwXLK8e4sBHyemR3NL4tQ910+WEa7SyvhBmNqQBKxQmhOmZZ/
yUt1C75yEbP4JewBb5FIIalZ3+jI/zh1YQ0OaHGwOJU+fWLKnbyXXYR/VWFaG9f4xef1ILAtvEQg
KOSLa9xFnpbGGBn2hEfc1HwAofEoB838lo1ZcYcqQfiCG3j7Khxdubu9ry6fE3wxLRSdeowprbX8
sL8Gw7xsfJLSWQ0aUVnA3yiETOSc3zlZ9DMr9S2U7LXlNBAMpCyEL47Y+XIJcq96ldZa0KMit6tg
HR+x52AsNTLkGUSt/Lr9eJcZKd1MCMTcBMihg8FaxcnEK1VpK7MWYOFtv5jemL4TkZ0cq5h8eCfz
odmFWJTfm2lWfJNxMfmdaqLWd/tnXHAvFhsoEywD+I2lAFmH66hWrAJfRjXo8BpcTJ693n5W61T7
Bi0ECJo3Wlj+UnH1JkLMpRvgzCTrRwaBPXlybsxfdIdDf2hCQ5t3SqOOlo9rTAPgWkK42XVlY/d+
iThvge5ziNVUGUHVwmkhRfv99sNc7lUaxMAfYAAuI6i1XiYaMH1udaMWVODLJaglx/ksgXi9yxQ7
vDOUPD0kCGvtc3vaQoUsmcLftx7OIrDOybEZB4BNWfMOexADAreq2c9GQ/ejyrVPaT1UG2CJ9Y2z
rLKIx/HFQCFdfCyMn3SzjdXZLzV9/pU6yY9ysvPnPvGUJ5rNDGvjdkv75+LC+d9FmXbChYKru9av
H10TCsJgzn5EHt8whwCVW4Vus5/MSP+ktSim5TUMSB9QWPKx6sEqz54sn00chI9tMjQbgeHqSyB5
IvPmzkUl6vykmpOdxXiIqOAkSuKs8+aHy/uS4CRcZCWKwTg2gFg2Tspb/3D1iZnSIfNOtkot+ybl
8FdAsoqwrcqwn30FX8ldaBTeUWkz71NpVtHvtAGykdaIG3SDOh1h+pYMAJvoPtepLxEdks9AvprA
C0EOm05Z3KGbCDKr6PNvU4SBRpS78cb9+OYrtf7Fb0ZvhGWu57VbWFp1Eyrv4PVas3cebYNheIQ6
H1ppSgTJBP96+Bd4eCPLEI9Ba2b2HjtX5+DoqfIJ8CQJTZ9uNRov6AjsJ6bmbyw4wg4B8Pz7aUpF
0yjSF5hgP/7Q827Ag0UO3pdxrtxTlYSKukd6VYv2sSJoJZoouyi7olbF/UTfk5EKhTp2S6qivlMQ
GPxS24nxQmswGXalBdwjuB1V1hnl8ns52lR5lM/k7qtAPQD1Kfshk8Doku4Fxe/kJHBH2Qvb3kpe
Ly6Ft7VgZKEEsJAR1k5hY26TpeVAQ9Dd6z/pilN+UhTAV1E+iNcmUs0d0KyU7V0nB6k4XTALe0sQ
d30TLr+BQnOBKS0pxpo4Y0cdgatHfbcy5t+KljDwa/FG9luwv9+tMlO3tunSg1ht0yWrovW13EFw
As43REvlDOWZ2GnMgvF+J2Nfoa1wx9wTpy5sijBPqDLnniOnHwsAt7tsmmSzq41wfH/7W1959kXn
bCHFAba7yAIGD6nJKmpmv2DwwhP38z5KzfKkqp1E1HI2NkqIN5LZ+tk1phUU2nAhoGGeP7uCiFjI
erPfI3J0r49gqp+tauqY90MEFTu3C0EZ5kpHgi9Kkdp+BHT9p7CgEe5MXI2QuzLSFqGRUJGvQ6qg
h1KKGHFRx5iV40S4UY4IgrQ/MMA230f5VLBporq/t+zeGjdC87XXB26QzUsjk9i8SqIi2XkWSkAS
ZEWp7LrRzp6l63S7EQy8P2eh+Y8jcrYqSAMm5HAZyaDWOWIjsOJBoVz6jZP9FN6oBrhaWgAhmgLx
vZwgkTfz/e0tchEO6L+QjtpMLcm+0Qo6/2LNHIELQ6YHL0HTfRjmAgagm0UoyuhbTqwXN92y1NIU
tpjKUO+tUuAmmsc5VFyW0jvlEd+OETnyUkJcs2xE1ir7MFddv/FOrz4fxdSivrh4ly1//tc1F2Ie
bRqZV+4BsjQ/GU3H+65VkcddpM5vv8qLpInnQyhvQZuCceczni/Vpmz/CXWsvVPZ1bcUnVnfTgDF
bd3cV9cB8o8uNGeb8cX5OjXOPojnwt0swnA+0Qyh7+LxYvfZnISfjDArfVRQ6h/2UAzvYk2CXMMe
zS/tAn2UsHesX30zmEGGMsvGG7g4MJiww4cCyUz/gKt6lcu0ejPqIbrydA8N7yNF33SA6iKhekqk
1lA62mjHX/m4AIldG0Mgk7nimtczYL5kJxVAoqZyHBSBNHBoePD40extfdxrj8amfXs8jug6qmdJ
KgFNcU7w4waMnoLZ7KK49vuqy4+11JSNV3nt0ajPF/EPqOyA288/sh6qWW7BW9gLxpIf4wLXutKp
mwfhuFuN33WLi6vBQmSFZwJjzwx41VR3GdCrJhIqe2hIiKGOCMejOj4ZrxwW47HDheUZFatBCRrF
Sg9q1vf72wdnXegsP4DHJORBIgTctwoMVa+GTlhii247zfQErkN5V7ZFc7eYdj7PckpOI7JuMePA
qQhuL32Zvi1rkwIvbSiO01o4iFq26jUbzuqY9lV1sE2RDkf4Gphlk3mHd41K7XWiE8FgN0bnyTmG
ZjFiswz81vyTzWUTOBqq+0/NnJufG0lrdtfNSvwjQnIRHVMoNxu30pUwevaLV58rKkolaqnt95jK
dB8dWw73cMtSWK8mgEEkpj8OJqn57fd0bVEGTRw0SgY25XI8/gqjtoPfFbVwtR+8MPkj2xbtLS1D
b6foxnfgeUQQgVg43F70gp6ybAy2JWNlgio0mVU8Qc2BVqBSVPu40bz4e+IhyOqrXR+mD1aJJihY
VMBc+7odzPs87rIf3Wz1yQGS+zS9jOjlIyzZN3j4GbIEZ+5CDvt4+yde27q8D1Idqn9O6epjVHkK
qi0mvxnGwglw7psO7oDeoMb4+88ggMarjVkEbp1v2fBeC0gAIxYVx0WKyFrdAlqaqGYu8xpnMKNH
v1BFZYYPYX1x6YTjBdv8/OcnXQzU+f4uyioXOJEGI688Bgy977JG33eumeIfWIU+9pvqoZji35Vq
pN9QY9xyCLjyoEw0UPmhDbHojKwiIRo7SWrRjN0XER57mtkX9yLPxF5XFPMYaeaWcPqV69XmJl/S
Bfg4/HO+1UfHbMIqjHixJHx6IFyrjO/RW9nUTlm+0FmyDGGS9JwCnBEVwNLVQjXyMKE7MpUNjQXp
OsvUPg4i7B7HthvRrZmUY6PUmR/GDFR3Yyn6J3sScP/LqLB3dCri3ajp6fvb3/nKSQcQsZSI/Ict
vSpfUukhqSc0ZA0B/z8Lvc98BWjsXdmG3QdwvsZjm1afb6957ZWTDcDgWsYsXHerVz5nuV7ihYKn
bVfu8yi3nxwlbjb6aRcbCRA3lShCBUtAoQI+XyWtTW0skCr1RZSmz5q2T9GKShdIsj5oYiMwXFkM
+Rm0/cBD8onfOvB/BcwkpS2oMNnhs5aJDywce9mwgoo6CfUkgCdt3KHX1iMCLXL/ELroqp0/nFPr
na4OjutXGLWDIx28I3NR+0l1y8ZvknET8XixewFWLcw8NjBYfPBO5wvODCgcfdJZUFeg8yh57PwC
aDJFhw4zWayIx7aK99Zco96sR8iDxbAwdF+DZ+Ad6EfTX6r01jgoGNMCASaWBVYi4jLA1TX+MwHp
9PAii5pDYyBqvauTOnsck6Qejrijdt5OiZx6S2XjYu/zTBRCiIKAudbM9XTAQIS/LOvC9V1Lgfym
A9lHrgem4aGUtX7UkLUMDGtTW+8i12NZkh86FIycCJCrCJcbwnYVAYZDk0YHAnKysTTrSwM4hT56
GwXfxVlbFkNSzyL/AC+8Dm+FVBEQt1jMXJzL7tzUwcOiK6doS1n72kLIgdBgxFKMe3x1edcKxXuj
FJ4/lOBczd4eP1SVVXy5HTqu7XsmOYs5NHGU13i+DUe7MtRcSoDEutN/0EZ82CqRV/6MoNp936B9
dXu9K98KsiQMP7rHxKp1vdzGYoB9VsDpKjP6jaLsqsce6WNtV+lV+3p7sSv7kfjBu3vbk95ax2OE
AZSk2HShJ6l1T5oh/8zGmO7MOhP3XpkXjzlbdiO9vPJCFyV0fEGB9VDIrWKxRCCN4sby/ModIMxN
GMZngF19BafO13nQt6DFlw155p0gFpj/Mu5YWKHnX3CyMgw5AHD4MwpSkGKKAtsLivNGFCR4GRL4
UY5jS98yEJhap4GZO3tHe2yHO6QQt0TRrz4+ydzycwjcaxQMAkZhJfQ4XGAb4lgMFaS5pbFbxM43
cvkkuP2FL/JHHn7J4Wj8UHzQaDp/eAfHj3yOiaJKGVr6iTzbec68cXhMkdN4nc1ZvWs6w8WlRBPG
xtrXdhcESxNz2SXdWeeuJoIp/eCAwU9DLJIt9JcfmwQWXlm03UdRpOMHjISnLUL32wjuLO3hkWGM
ssMAUTNpX0W7jgkCzmh56JdtZMkHJGky8R3qEALbolKmrvLhzkp0Alwvf+92wM79cdD6X8rc4bzb
mYozQSqEonl0HYS3fH0K3Q9hqI+tn1D9lMckZry98/qob3xMWLxiz7uF49eEU6y/zoUaf0qHvqS9
DoRk8M3BRm7XRBXoUNsVSsAAOrzyIVOmNt+lM8TCoNfdLnmP6NlwVyZqNe7arig+26GF+rc03DDf
GIxdPROk2IuKHzUFt9H5tpBqmHRVOqFa1UobzQzUGv/YYVWcGqC8+06fix/o26DpJbz6XpvTbpfW
3vgxVxjN7PJI1ltmIVeOBZgB+NqkFyiKXGB9hCtT0U26n4Sl+Do3o71cienwkCJsvEgsR9FGb+ei
K0F36/+BmElFYTafv4KmrJtq9FLd76fO9MVsTz6Ace0oC6CWu0Hp6TKndQNHkySkpb+XwKu9fTiv
PDQlB1kw2TnWz2uj9Axp6XaIGt0veCt3tRFJluxy1TsgSS2eRSGh1dxe8vJ6ARqPGQvHjukk0Ijz
p67wX2G4XBt+lVbz42g2xQ7/ixzOqNjq/F4+HcB4Ws0sgtfbhRuCHuuCyoZBZ56O1FVqKQNHpK+p
myYHXUv/VQCLgAr9nliH6adJjroK87YyqkbCvz6wUdQVpiE+1m5efZEaDe9/f4lLbvq/4Fi8Cc9f
ohz0NqpqW/cx0fGy3VQl4lWI0nYCxlSQGG+vdrlRKRIRNkFCg+uCifZqNUcm1BWxQdKY0UGv0vzV
Fh4WDlmqqcc5ib1u32cKHGEtq6tXPR+VrUvrMtVa+IkopjNAwP5zXT95remIyByB+9at+jDns/GR
TSM2HvTahlnMAIEdQ+Cw9OXP/yppRgs30zqHdJROFbpUtgyNfWbAXy7pOn2ePYLu7Td7AVNa9swi
qGAsc0o4MKsV1bZBLyspYA/VnlsF2qSLQy86LKkQf38BvgBlNLezwm+KofkaMuig7CjD71He6C+3
f8u1gwlDGpEUZnWUc6vt28l+aKYR0mlvx1gxVkV8l/S2elwsFzbe85WlNDSbaAhAAuWFr0q5SRqG
4kBJ8cNUy9+ZqfuRSjx87KLp0+1nevMfOb+KqXOW3id1IzTTtfgHbm6YK6Wt6TtTW36g1VZ/Csl/
ajICmSBfBBT6BXCCKQ9ZE3XTbkpaB3vyDtrSLrY7LJpipxSHSDSVvbNsuH2+1sDS//fzvBirkiXS
ENcZLp5vPFdX1C4fQLMzWG3wIweiEKA9UYwoR+jVfuOlLHfr+qWw55hi0A1foJfnq6UWmih9Jwy/
wJHEQAei1sSMwZM2xx/cTJpwJtKo/T7lHjMANHzG/wqXgeRs8v/5qjlW0dYxWD74+hexEZDyA/JO
y2j1i5hftWrRpiqOeXF+QEDB+C0w2QiwRlJ+9XAvOwgWBbYQoCESvC5KNZBz3228mOXqWf0KAP2E
btJ1IA9r2Za4nBcNyghfjnGAiDhRRt4jT5Q2u8hTkpi0Y8i/M5UtNiZ413bpkgmB2gMgCnV1lQkk
KHsqoVOofljm40k1+/QhT9X2s9VH8kQXFC+tYqr8uJlJAXMl0n8Mqlrd5VMyHMu2yz+C9Kl+jJWa
n6zKSv+7vV+uxF508dmdtDsoC9cARtdEALWoMtW3a0ykDGTI0SBp7XhD3/USS7GofoJSodaFgMnJ
O9+W0g2rRkY4i9WNbqPiN4KUaHtYHbtoqhv48+b0qaZy0xd9CfVdOkPpQwI22khNr1wCDKRwAVu0
SJd+8PnPGG1zcJykVUnGiviTniXNV1NPki+INdgPE3jVjc1/bddx3yD8xLXDNbu6XbXFT7l2sR6x
IEu/K10nOogxL066N9b3vdGC22LOeX/7m17dcjDYOHRgNVEOWn7V31cdT1PPVEy+zZX3c5mDneox
l5+AYpfH0p3zBKmCMPxj27L9VjAXMAH1L+Yt1OfqsxlNttz1kVqAEnD792NRYbB0+yde+w4g2OCI
MLsHo7Bsy79+YTUzbuLuwORIUaNAyNp7gSGH5h4CE817x5zbjX1+bUE2H5MvEOLExlVJkmSeGHEy
1fxBryL8ZBuZvM9g7BlIVtpJ4+vDgAbN7Ye8drZAIC5UEZu6421499dDKp2j1mYjNV+V5vwRq7kv
eGaO328vcuW6JQX+/4uswktWxm49MffyZQuFag+hbUZLz4vKAmXMfvq/vEYAsli9MWml23j+3cK5
5dYvMadCedYoDhSBYjyw/yWahA3jtS7e0t2/bDEsfRxoa7AH4GqtyUTKbGpKWSdkw4le3NcCT8Up
66xA4MVzj7nRb1oe9akE33337y8Wvgb0JRocYCKWF//X1/P6dM6cDqEWEMEQQA2cUPusHZ4h0HUb
G+XqM3IOuJYWM8m1zmYKSEKxifx+50VT+10rtHB8nFIMpRkslwY6WMhIBZGBIZWva1P0r27SJKrk
C7AXgJgB8153IdMqycfYpVjVUbsKIon+S6vO5UuDrMPh9lu9HIqyFowULNyQ9cIHfRURa2ZlFRZN
uj/b9jQ92EM6Tu9QbBsjHxUYXjIe5YCZSzVrladsMtE+b7uSIjaXugLC31BeQ1Nq/dHpY/ElVltz
S2/xWqhAEJiJLfN0KvdVqADElGCeHOLxFEEnq7UEr5A57h4xLPoN3W3eSBCuXRELtQt5EXXJj1ZH
qhdATqyJFhai1/AcC+PLgIvbXSjy/OiOjbOHAt5v7O1rpQk9QsYefAjqTG/1jKVjJcagEZrKuRXl
Vzeb4pPZes10AJhag/tMUU6Xw6yInUhKxTiNXTaWOyUGprijUo6r/8O+oBAFZElFT/W7Zn8BPNAq
dp/qx8pUKUc1srQ+AN7cZN8ANDte0DZOlx/62pjHYxwlEODI6lNez5Cb31Kt0Adqc/DRO3XC4wfY
uxZtbd4rAZ04wC2CPwt0nzVvtdeVgmq5U2njNbhFJKGOMbYrg9tHZAksq0yVvx2JUVQNcHdfO9sy
VhUDNu4YeVJM3E/VbH0phHivpo1y/NeVCKzsgGX6jwXU+hb2vLBt+6i20Q0Yi2MSuUgQ0Sj/mTZD
+fH2Upe7nKWYSfEZlxXXd2EMgMHojM72C4cL300UNWAzYcWgQD+QijYGkyWnjTd5dVGQgcucDwDd
WkWhmU0HkiQuc1xLPQ0Mm0Y8PQA38FCwfkwKc7r3GnVLlvQyfpC40McAScYtSYg7vzhy7GkMvXHw
tkvgn3IHIwY1qdYRpbHi6FQ44t1+tVdya4ioTPoXgKC2THbOF0QTZxQZ/R2/lXL+HBc1Q3bAXvlH
+MbdAQRx+KSh7HdIW914CidHfuoquXVdXnBXFuwg/fDFkmdpAq7rnBjvyBEtOpsMq9acDAWfRQ8n
SqcBUQKY3c1O03vjFAln+tFXsf4unxfNICuER7TTU7v5o1a2+8Mq07p/soqx+YpyAoKasTXJatcN
yvS7adzGC7zcdE+JabXGCYqJ8vn221xe1vnp4zHomPI6Ac1eTKK1WJq9gaKP72jNqB7tQktc/P/0
ip58jN8eSO9pCgQhLDtkwkgqv6JHYd7f/hWXkYZ2AbNHWhsIIyPacv5JW93u1NCAI6inLcRJK03e
d8h9bOQdl5FmqYfhtC/gOdoTq1VmLCZrZXZNX51GrfrQDHWu7M3FvLmeKaM3Lp2rq9EFo+paVGGs
1TbFvVRkke2ZvodXaXticjSmT7OODpvv2B16hLdf4bXlaEIhdoBc6yJndf4KURpbSF04h8x94v6w
3bQ8iDBOvlX6pofEla+FcvfiwgxVmzi6ann1OMkthhYORXQb/9IQCPtSR8lGnnAlrCzy4CTdbAzm
7KuwAvjYBVXJIrNaKwbuC1UW0NSL/4ez89p129jC8BMRYC+3JCXt5u2aOPYNkRzH7J0clqc/3/jK
oggROzgVMOLRDKes8hcIPnO32o8lahLf7y/h3s1yNaYMXH+PgXWAIK6oHBw54FCBakhOiBPN5wGy
/Scqm/HnddHcDMfJab5kc6I+i36evt7/FTsf8upHbPaNFXWrKRZO5IIo5SnHZRZr9aZDti8+kmLf
GwrBe/qnwBnITDdDgR3sS2qKbgB/pdNRnlmjJ2VtuaCUeT2qDci/bHPTgH8GfkfEI3PEzeI2NA0b
r2jATSiiMC5NUhgfTKtfjYunlW0eeqmOgqw95Ov0oNsThFpgtVH55pYNlTkNGDJ5MXgKc7Ot1Cg2
O/rS7N28t39A9Cz/JmmfhZ8Z+nSUEe/tYQ4I6TeYXeoim8EEbfsKKgWDFQgPitWoXrWJqDfJ1T7Q
3WU84MvufU8c9hiLtJRnabPEZpymmdAyB2iKo2ghqgbu5GupmkZAAEX99/2N+quItf2iDl1GClzk
q6BHro8LYmmA80eOKOk6/21O0zgE7ZCOYLSKQv+cruli+txXWO3ApqkuojMovVQAMItBJB+VaBLh
/d+0twI4PhJHQlyA5yW/yG8neEWFLU7Q+YXEY45/lHEngoZmOrRsS7vcH2rvFkSOiKVmN5veli7l
Is6fFtRAgzSbuu8ZVfWnBgW15OBel4u4WWTK/rK9ShYJrnazyJGz4FtZgYxJLAvPbSyT1R8o+iJm
OSiG4XdKqX7P8Ps+eCt3TisAPGALpGiyprZ5TszaWErCADeYGtOtEI1I2nNCXGmeccNbY39ZbFxk
dLWJvwzdXGDiPQ2OdvAj9oIsrgsPxh5cbEnEvv6c7TrXI7JbXtBEmYM4t1C0NewcYMN+M67Kp0Qp
yzSYbSfGthlkSozMvbVOoZUO6Rd1Wtd/l6Kov4GxZQFHW8ML2hwdJ/Zx5DX6wFV7CGbOkjWPSptM
wFaMBjverAPi+fajaRGwSgkeaYW57YooaWr0opXKP7PhhbT/8Xoo1PWHnbXaQfH59gzgHcJIQDZo
cRJPXS9aPxlzLaIhCekMDC9OigoN0q0FT0lSHWzO2wuOoVxuNsjyDgTFzebUBidvlrgDOSjG9pLb
UqzZNapLvuBeDFLjCARze+aoospgm2opsNAtAEchp8IfKVOCykOtMcas3nfH7AjkdLuA0mtTGtiS
JiLjIX/Fb5dIu6ZV0Q+QRBRUXSkV57z4lKhejWbw3rwtGIoqADx8mUJtAWreLFxs0GYaozWIlq4Z
R0AsUqHENerz/ftqd1ZyIJYPrMYWnh8JAwNxb4HmFNnRuSjrNkAsTz3pDdJm94e63RYo2v3Ke2E9
0QcxrhcwG6FVZkmuBLpeoKiXedZySpVoAbHkvC9V8+f94W5ksUk7VYDCBIvU16EWba4JFSFV1MuA
+a0514lPWwWl5CHCjxUPAQQq0XhXB9kWTKD/Ql7rvNEfBkv95iIEjbuJYyyD7/Wd1UJ+ysbpdcLz
Wr+gg4Ybjr/WLZYzBz/5tktIF4DEi8a87BVuC/QRgeRIQ0QJ5qi2P9vdPH/O63T22xFDQn6aCGPP
qR/szHjSEWN9F6cIJt//DbdXvKQIoEHE+0Uau0WUJYs1mVSXUD2dbIwpa4lQT1r9nHVlTRms0R8d
rt0TMr/ZS9FDpro//E7bhvEpLTF/4iOQyde7xEkwswcGikh/7koIGOycIEMW/4duKFg+oBnd+2Wc
1d+SRes+Jeaaninrih94CnSg3I3xYqFJe64LIaJT5mGkd/8H3r68/D7ANijIkTfedDJ/leQy1VHo
4XnuycyjnLxASzAHSsYLYhNLqPVldzCoDNGun3t6ZxqSxHwWjtC2Y1ekfYdZOBLtZFnW16ipa96n
ToR64wzhotrr45imS5ApIjkA3O/dD1K7AnVFGlWErNefo4UMDF6zQC5W01A2yHQn9MrIfTKs6qh4
sjOUbEwTqKK7JXff9VBKoqfVYrKykJyJ1ZwpB6o119McTnVXHu2znaPGYERosDDxtPE2+wyH5pT/
8GjEurO439KmHkLalGOojouanQq9iH+imuNF58lEmwpGuOX5yVwdSTbtzVoKEcJmYPbc9tez9rQ1
x9kMnik2dGkceNqs4QaZRM5z71rl5f7m3RuMzUsrCREbsvTNYHXvaNE4lnHoFaODlZ+KT44v8FcF
jYew9RHqYW84eZVxliU+ddtSEbWutnUHW6P1JqAwSlH/VapAchGpGL6+fWbcGQT3lN2IcTZJDiXc
MfYAvgSKSc5amE75kPUpFhwzqu//YSjaf1LrSiKM9esvFvVTg8KVEQXxnHlYTaxGHPSZKP9VMvvo
zdxbQfoveNUjdMQiyj//LeiA1D6UmMJGgWnGYgwrCOXdBVllbBFLtxzenihRqQXJjEAbIDT2yfVw
udHywSYlCnSM094l9pQHdYHnAZGxER8s4977rANElXg9SlSwhq4HS3VEecY+jYLMpJLxzHs4/BlZ
tvLZaLTq5xrlbY9iT2u+kqo6VMrRmMXATXMbFG3W+X8jeukRN2A8Y+BAMIFJjG3k70eML37c/+C7
v1Ryk12Etrj1zc2xwU5tSVAgkcembNAxKFy42ErUDKesdcxPRHCj5sdr0rxvWjVZwgUVxpMyasJP
o358tVKULVNMn7mhsS084f24PjiUMY4ABTtvN8eafwGbQ/ZnS1iKe1TOqsUimIsd5dR7ufMC/8FD
LGMyTpQ/zRAtQfydW9FbftFDGrm/UDsRHvxbhNc48KzUlgYQp+XkmRmAvqovx3M3KgLkO89iNM+v
0EbeqsdFgAcalWcJrh/cwm2e0VkLdVuPqxOL4icdragAU3BCpL6YLtr8dlEQOZwcCF8Axt0+wuWq
6v2k4jyYDUN67qifneA8JI/ejGFKa+RNhfWKNX5ZRdF8jR2vekx6YT92YnUO8gN5DDfhAKBKRIEp
j4P4u8FVox0woj+tBIbQ1yfpd4tCrdk/3P+aO7uJJJ97m9CZg7rVKCD2Ubw40pNwxDbxIV+T+IOS
TR5SlGUTlAAFzwM/2l8GFMNSbXyrUQxfFxlOIh75VtEi31wPlaGMrrEAusFwUDuXiP9jKa2hKNcl
Zmi1luq7SI4chAU79y3cLfrdv2BqTPv6Thq0War6kLq2WuScQIfmIf50zimaju+/nQgEMQIqn2AU
OS3bUlHHJe5xEpNQW7s1DcB+2H+a7TQ/daaanHQvn1/MOV19ZIopC0w5tIYhTo/0HnZmTMZvkzq7
BJaUQK9nnPZei2KfHYfpOmmXoSagpHBS/DMSqB3d+DLD2+xbU6pqAGGh169u1axTLKAcOvoJnLii
fmzoI3/pbGW4VGlePIiyb/8q8sGTD2uFNTkE3keza2CKFFb099hCiZ4H6CYHCc/OpQWXReIc5E+i
mHa9AB0gB9PIAFAoXvrT6EGXGHHinuxSZJfa6+eDO3JvvclvyEwpycIK2QTUa2uCgGx0DCDmitbv
hBUS93MLCSahNfof5kbJE+QVdV+aM5vBqKn2iMePDFb3Kpnr7L14ReY+1hX82qAzhvVgwL30jeoI
CHOLHhd302Y7AatRSgtFj3AyEu0iBsO5OLBaw8iKLpicvAcDa0tToeIxJgDxG4w+3/ed0MIeWban
zECrUsQN4n2T+e3+dba38OQxkJboaRKSbh7xDOPSxc2NNKzV2j1nq/21Q5Mt7McoPvjEco7bbY5e
MdEaTlcA2OUx+C1oo6qoro7FJUJN+r2dDOU/A8a6FBTq4cWrNPuj5cD29xyl+PDmKdLAoAIGzYev
vj3LkWKbURRVcahUyOLN84pSf5/CujfEf4gUQdEDUqE5K8nRm9UEduSNQ9PGYS2q9WJhzv5sJxCX
8r46Eg/Yee2oTxkczV9tv231folQ4y/lrNxYi94ZSWy8q+s1eXtqhF63lEyk/AIwdjMh2EFJ0VpL
HFapiDG/6UavPWUT9vN9qh51CXbuHI4ln58VpEuwDX0NMYDSSYlcqFxbL14peNGWak79tPVEF0aK
ORzs/r0RiRmkQaxkzm8pw3k1l3plcM0vbR1dnGZtQ+iMPxPbiJ/BDR3RPvaGI+lDVUM6zeAWfH0E
ulhdRetYcdi3rRIOrWaeuIcGP1kT94+8d9P/8PVkFoHqAXQoSA/X462I+UR9bcahPRHl5hEVGHvB
sR5rof+Q1ILCxPRUJRAkZd9slKrFw1CY0haobdYwjeoucMrU+hjxOL09GmGP/LKy5cqC0ns9K2cd
oFxVRoF8sb76cTQqD2qM/0OCdc/b6zyUlxhMusiAtdgM1aap51SrWYTL1PbvDb20nzB8n16yVZkO
3oidi5i2gE1SCx2At2nzRJStW4KtT/NQTxp0A/IBCSaz7arWz4WYD5ZQ/u7NXSwZF9IeF/7BDdLS
EKO7OjTGwtxS2z9BtbTPfXyobyLf0ZtR0K+iqo2wyg0PD1ATDam0y8MegudlyVzsMlrkrKbVxZAP
VrnvdBpKrPlcfk46560GaYTKkP8khU3ufW3ry9byORsvm/JwsZPpAmr14xil5RcEQIfHes6ig71y
q+KJ+gBVddNhOBK+LQB6phdRGFqbhXnZEVzYQ2RSG7ajKZwjr3w3UE98UIbKOY1m2r4HQ1h97gHg
vcSVaaZBXbbG36Y1pf+7//rtfGqqefg6AZSgoLd9/bRK9zqjrLNwTYUKJlGBXpLkR1SWncedbUR3
Gxg9IhPbll20EESNWJbwqRfgoUD3sd3TSUrQt1hz+zJPjv1sT0Q07uy0R4XgnbNDHY3LgNSIavA2
tIARsgCRyIuwKJbs38pR4pd4au2n1K0OCmp786RlDuqKQgKSJJtrTh8dUfGhQWBUnf1EXpI/Eguo
J2r2xmlCr/8lsobsQhBgPtz/jjtvB+8vfRuNcgsANLkGv4VPY5+ojZUxR/qY6c/BsvrTtBgCj2Gr
7R/GcjpCgO1NlYoz5R1mAJle/vlvAw7JasM7AuGcj6o40/cVfp+l0OOSAkfFrHU/RmJtfB2t64//
Yapw1DSiUuBMW8w7yU6KEg+LbCIS4SNjPf3Ru8v3RZ3ni1t5zuP94fZ2D2UDusDk1pJLsJnoAuTH
zGbkAYRV/TV3VhxQbsYaKxn0n/eH2vuI0q2bUENGOFsV0aZCLrBa1SLUp8qGY1Zpf1dDUX4QGh1U
wy68A5TW7eGnykZ5BmIVBX0esOuppd3a9SJXsF5N1zzAWad+7cV6pO55u4DXo2zCDJzs8qouUCPo
9EL7Q1QVtTWtGj7MEy2Dty4gVwwoN14UPhTp8vWENKVb+qRYJWw0cT6j1PpdWWv7wQO1/lxU4giv
e/uCyW49jReyN0DC29KhOVlam6txFbrSKKMmSe39HJLaqzqvHcov+Bb71iRztxk7Wp6zPO0O4oLb
LcNP8KgN0McHWPkLh/fbMWwiLH9UBIFCEG5uH+qV2Xyx5n58igxPuRQo1LxZoBGLHCmaIXsvUD62
UaqoTPosLiOqdNNOeZNql9VNPBpQ5pEUwt7OYTDMWWl8A8GQk/9tcr3ZdNR32ipEfGagz0y/4h3M
u270i8jyDrAee4cBtQOZzOCnReJ0PRhIsMGNvQlBRBPCK/2gysf2OT0KA+QTcB31yBnJOI7bi7bd
5jTkSCmi3YPaV9r2JrUpW/iFLWza06seZsbsnZdFL06NPiwXN4no9kd69O/9Y3J7d/MK0McDwECh
8kZ3SXXyxK1dvQxFLTzfmMikKqAgj5jSZ0Fkzssjm34J1aUUB0XYve0qFbEJrkg6gPBcLzK+8asT
NdwFQ+4ur1a2/CwsXZQ+MqN2gPHJdLo/U5kybVcbHQQpscPjD7juerysAKMcq4ynOuuPSVvN0a+r
qXqZk8EJEGJu/DEZkgOq6N7ySgzKL7M7aMubQWvESdpiSKvQM+kK9RHhFJIICK6UVv5uHLX8kqde
+qemjPHb678OogFSZxhVKFmOvZ5vlTYDLSKEYZVmTAJDqfrXJcEbaEApKiwqqw5sO1sO0uQdThCP
MZ12uiFsKeqh16MqldvYwkMkk+IsikmVpxRmkBa28Z0rIh5OMQCS6lFBOXTwOyfCSghH3g48spBi
q/2kH4Gb5DbafHbgIBilSYYygL/tMhAEjpmKlt9qdZrf5s76hKw+2lX6EP28v8N2J++Z9P4QaoB5
s4VwW03cWya+JmGR21PYZGXe+AnCBY1PJMuDaqXipZ6S9SuIc6IwEkbxcbHi8dKamRcc/Jid20X2
dnj5PLoPeI5ef4klH0rKaGhZl06CgOKwlt+E/BWzFqUPLob2RN1u+WihQBLWnp6fO9s8YpXsXKQy
wwGeTJFLxk3Xv0EbIiTLFX4DaIEJQwSBG3NfP7x9pvgnMdAvD1ek665H4bYslSgnzY8J/tR3bWJN
70x38dAt6HLWmTg5qX2LQLR7Uew0+TMqsm5CesUkz7z/W3bCAFrN0s+DhYcLsVn0OVMWjKLjPFy1
vnkaJ919yLVyeqpqIGKKERlP9SCKAKWH8Y8ZrvLBdXO72UEm0hCmIUIIQDnneiWW1NTaRiBntS4l
WGgsAYPZUBJfjEoX3p/p7XX6i1RC5wWHKJTn5J///iAXYzOnONwGIPk8mLxa86do8iWM2rl8VHBt
+WrOtlq8fVdTz0EBAyI0KTv/93rYoe60GdMGD7+UQX/o4faEOYT0d5C3phBvVa621dY/w694WCa3
ftbmvjz4DTffmIW1ZVuNlxMwyC9xr99mrhR9XwyGNgWLlgIry1NAoegB1AV8KaE4vuau1qekXtKB
Qn03VyfKr8XjG1ef30CbmtYlaQgJ7eZDTwrwCh1sDxIEVvyUL0N9ccw2OyWZ4nycxsLzveXQTPXm
xf41KH1ZxA+kzOAm/em1fohF0yBkqNQNWifJ+BA15njql/KrEkficn+Ot2USOZ5U2oFWCKpiG8LD
0BYG0s4Twpql92dd2M1T5yX9U7OuS2igBvUwePb0RMDgfOjGLPqID6r1MA7e+FLPqvG9jYfFOvj4
Nw+6rCcCrKNFL+OWLSiS6yRHbbGTpuWKe67qRveTuBoCsytm3/LyKcgdRMl0gQ3r/eW4OdtyZOQf
ftVnCNY3O9/C9dMbQQgEQ+HFp7ZruxD6fBYsTneEYdydpCzQSk8eOeb1ISvpEJuY64nAsTvlFflF
1YfMqz10ZdacJ89Tzp3edr5Kt/cgJt4dmSFlPk+UvxWe8ey1UryGSbqWgLbXza32rgI19s+ir/Wl
1tzuIyaWXYTPumocRP17Cyy/LRgF+rm8Jdez1vtm6OyasYlfRBfUqWH8b1wyute16eVHnb6b+5Ok
lAcCpzBIO4ATNycYaYW56meYFG7ZlJdVJAAxU4x1P09TP11qo2w/OsuISeb9XbQ7LLEJmQdt+hs5
TTTkDa+bcwGFtlwvkTHZD3o1Y+aarenJ+2XUUqbdwdbd+aoIO6IDDBoBGNb2xgR/TSJpI2LY512G
3XI3hrjIG34LLQtWgYh+GM4UPw5rJs73p7vzTaGRoGf7S6kFXvj1N6VFrgkYBOjYVmr1COM/f+8a
U/Gv1mj6wdbduR2p5fIewl6RHaLNocmX1hiIdkVACIg2jcB2CZuNpn8pRsN8V9Vx98f9ue19SuRy
KfwS30pg6/XcdD1GD6dvBW6YiXmKs6V4LAwPPQ216k5pF6EYOKfVW5lebNtfaAdKYNwQ2zuZ+9jV
gPELkFjJfI6QmXuamj5+hvGd/IdvRycWlg4aszRvNhUcleW0OYgi6JBBvaRZp75zp64MUneMvt1f
yl9rdZUlyGlBJ7Op1NIq3Valh97C3MGJRaBk2vh+VPIM1CxvihVAavUSH2HFtDsvpjbafqt40Tcv
FvmnwvSiyc/ibISB1ubQUCJDX0JENosPhqIrVlBNauI8DUXveKFSROZfHiH5u6wq4u8tmv84AA50
GfyFMvCbwWTUYwlCOXHwPXmoNteZlveNmgiPq3TMzJfRGPpL74n81Gte/wws/Khr/8uiYrOGUlJZ
bgp50rdYS1tb4tVoCTk70BQu1iB4x/9L0ayw/KyIpvhpHab8m8NKrg+iKsvyY9YuxRRSPEVUc3Si
9IMrotLzLb1C2oMS7LB8nYt5RsfCQsrYX8dVfC6ENh1EzTsnFxyJ5FByfrmJNytFG7awk0iZAxI2
OOc40cU/utFqcaZMvST20fJInYNE4SYz4uuwr6nRkysSs8vf9FsQqeE31k29hmVaszQfY8/7Z9Br
/WBb7w2ClSsVeakgQK3lepCyX1Nt6HVChqQY/aQybcgwVX66f3h27iGqnuDbQDIAatoCzdamcVN1
UIhFNbE+8EnFo7kOUj0gXh7WEg3zPPG8gydl52I3aOBQDpRuvaQD11PLzGXwypU4LO+66qdY1mQ9
R4pj0G9AAe4g6NubISA6tG3YJ0S/myqOKtbeyGIi/qZJsU0rF7P5OCA897VD+hHdi6w7u11sf7y/
rjuvJvVkMO00lFEM3aK9sn7Spho6STDX6jAEcWWnH7MF+UeBOS8SZ4WVv6hmnr4rhkk5+KZ7ywuK
D/gihF4qfJvtCVov1SqPy0N2BU9jt6jxhZ5Hv0pCoDIdPCp7+5QNKln24Phv6BmV6s1glpI5cKrK
/sY313VfzeyjiuPepKTzLMwY4L2ws6/3zOp5bWfRjw9ww1swW276ZzE3xhNiG0g63v94e2NJ2XeH
Hi+1zW2TfuZ1VpcRmPNIjSu0kplwp9fU7iXLu/4/nAWpLs/DRazjbKU7KiQjwTViQNBpqIdHbI9g
odP7tKhadnASdr4U6RiXNt1bib3cHLtxWid0SDkJhooAed+Y0XNedc3Bfti5kCkg4ggCn07C7uSv
+O1yNMxqMMplYve1CZ2MqdEcuofWUPqWSOr2aSls+yD4v63d4dQHHpgIFQVDauGbR4DSScuT5Ap0
1ppUOXG61X+hTJnv0HFafuLlB75Cy/oGlIU3l2qYp3F5UVul12HD1YhNvXn/yOwXoom8WQksr5cg
KWOAVlXG1U0Zxc/mxQEbMNaXCT2Ug6nvbFWQW7x8JF0Uxrek5Gya9Yw6h8DSt7YvVj/Yf4xtZkCV
y4uDoXauNIsqnUlnk8MO5OJ6VjZlt7EbsSQCwm+evbH8MWjW9Ko4+vzeWnP1wW3xLUBj1/jw5uWk
Qy0FQ7AUlHIe1wOnA8sYGczRspbkNS4ag3AinZrCV0tjORDZ2FtQ8hmpKM+jgTLh9WCjAy15XJBa
qJw+/yPPID+rimG9ANPNHu/Pa+ekSF07glbKMuDTNkOZrWU3KoYEcDSV6XXpNf38Cz3as8NDo5uO
cGk7LyHjObJhhTAsaNDrqeWe3nuNZqFxW43iHFMh8xXR/mFrifHgFN78WKmHvlvy5G3iSq41vh3h
EqaJW+CpragImKZiDBbLzEs/pkfY++bi2a8xmh6NXxui/Frwz9p+3LT1F93N6yPfxp1PSrUN6Agn
BVKnIzf2bzfS6EUa1D3WObby8n+JqeSfFtVb3tnukB4F7ntrTNGLHie9VeSfNmtsd5abxmZCXoeB
+eNozNYJipR4l+HKHUqxOQDdxZFe+N4i/z7oZiMNWqatsU0C1NgVjmGrszwWawzLOMkdXMuz9Fmx
qx8lya9Ue/sPLxiNUPqtdK4RprlJZXPV6hM5OuI+ZlhPWnOGbq/gFFv15/snZu9LwvqgK0HWzNOy
+ZKdGcfUkljdORHLg1aRdxWwUMIhs7WDoX4RaLY7V6pp0bOGI3ATcOD5U3UD6oOBI+z+tHZN9rwq
evbcaUn+vXbQLvC9rG0/taMeWNn4MDal3fql2aVwGArrIoN3IujV/oETwpqRc4/W38mIpur9NZEf
d/s7oeJJxpHkc9qbt8+dV90Gxo323VIpP5w5mXUfV+D2U99A/0Z7RPt8f8CdjwBbgiuLD8HSbMMI
MOPVkGccJ5hpWFW6Rf+upKZ8drp4/fofhoLbJKFJtGS2BgbGRL2vE+qIYnWnfDKqHBxUvpTcW60w
DhLJneeNxwXkPqtIgLRNuWkXtGVlLWPQuuhPKwYNx55z/mWsMgVFzKp5aABT+t2MQd/9We7EZYxM
VCZVeKhfbuIyfekpeFvzGBSGrTxgf2oHHgSCg31yK+UEKIKagoR7eJL1K6+u367BtiHTWE02tFLq
5ZPd5R8cp51OkxsrJzNWok+T8DJ/VuE7xY2J1KNTHXk37W4d6VEl1TVlBfX6J3iLYfYsBK+Byqk1
Y9cMFZcUF9zgEt5f1N2hZI0fSQ0I3FsrrD5WoUllLrvUW9wH3ARyNDxz7cyt8mZwglxY2vSwiKSA
9hZJ46pxkaw0BQOvcaJTKigXDYkeX+JkGIOB/Blp8fqISnPLy/w1KsBoxA2lw+Rm16yJrZZJZYyB
QEv9vJZOfkJ2cH11UaN7oHnsLOemNttz7mYG9op1UQPGjcRLpBbT2dCz6SKUCWU+Jx6TUwGOI6xA
FxwJy+68hzIwlx0n/oeDdf3F286Ns7jQOFV9LN6P6ZLxTNTeE7zA7DNCjF5o02l8uP/td95Dunwk
VERwnKctWsREJwEoFdusG2fxCN+k+5Zn6/JOXdfsIsYyt3w9GqOXrENGQElG/chHfG/WnDKJWjeo
c27fqTkbKOskRD2GMruXonfn5y4mx4vNdAxbBa+NVVeKA0zO3jUi9wFKBdSk2IvXS50Oeq/XlOcD
YdXuuxi/En+MpyO3kL1zRc+dapG8SahPXo8ym3qDcDiXldm2/Ulrqup/bdn/G2XtcJBI3oppSRQX
2QYdD6nQsgUgjBF7BmLeGDR95PqISyrvm2r4y7aH6lVX4orepamHaqwsaL1WYPbVuscVvjVfqrxM
vt3fU7vzlhhBWSij/7IJPWoxJSLX5fNgRcPZGJR/UJ0VX2iA1Ae9iJ3NwxNkobRBpRUQ8ubIVH2u
E5tHQ5B7tRr7fTUqj5We9aaPhvn6Pu1q4yMmF0dgsp0JShQ9NUA8bhDD2UxwzbxR1Gs7BjPlue9a
1Lr+bA32+7mcD9nve1NEUx7EKvVmRAs2MUuCrH/EPUzmM6rmuWmS+Q/ETChM6JM9SpKrEzpt1Uf+
NPQDxlcoH57z1GkfwZ9XF8+sl9l3qywzT8IcvUcvpQMVxkqtnCarnf/DlgdeB21OYuvJ3OVsfns4
m0LrmnTyMENOKMIWXpKGRRZlL7bojrhRex/B5L6gyvWrSS///LehZmWpR6VtWJgW0lw6N9E/ydik
z7ZTOwfbbOe6kDmujAjY1DfyW12aKmXMcHRNWDGvt8uTFg36l/vHZic6BeogFYYBswPfk3/+24Ta
ZcIZc8RIelD1BbHfqfReCmDz35p5cF8zJe9+3h9wbwVJviTDjKAJZvH1gOZiddNSG5wedOEeTHP4
oikKXjdpfyTFtjs1KoTwebB3psiyGSkpmradGAl9NYJDyGtBGkfoFRXq/DhmVXLwqu1VuWR0KONg
KgY4O1wPuCRmrDsta0mHJQLwqCZfZxQsnwxT4NzQAa054eyg/qWOlvGSj5HyqvD6Poi8HdW3V7iI
/QlWJb2IdGzzWft26gSejmgbTl37vohKI2xxsk98e8yO/Iz3vqgLNpvYHE4GgvzX0wY0b5DSss5N
GSdlgPaA9dTXCCf6hpLPn+5vn72biRoBNXtAK+DdN0WuWekKZaV5FdQIQX1L8zH/qwWU8rGGszWE
k70ula/ThTt4XfYOo6ehAC/LBjAwN5/WdHr+ZsscgnKO8JEd8uisjLV6vj+5nbhImrIBfWF6dAc2
Z8NIR8dOO0bJvGEKoylTfeh8EJGX0gogmOYv0VCkL1ONO3VkiaM6zP7wNCbI3mkzbqN/JZ6VCGkv
7oISZnQ1Ww2kt8U4GeswPK7OsD4NljFcvNlT6NOa0cH5uf20gDo5NQTqgOxuhEy6aW6zwQROkGvr
+m0WhXuKUOvLwnr2qAyXkTMpvqgd9eAKvN2/ZDv8m3IwURl43uv9W7l2XVdJMgWY7FCiWUr1Q293
7zuLo3r/+/6KiK5rATQMOZUkWCAJqfRdD7UoxWxkPfURLGs76zShYvFBS7Fb9ZOly7+pna1fIt1R
vs9rVr2njak/eWmWPMsa+F+NJpQXpG/dz5UaHUnt7S0+rQfkR0nHZH3s+peBIamM3IlGSiURbJ9e
xXCpw+65xoGqTzCIdC0/7dcjxNftluMwU1qVUDtukK0B7YC5tWPi+RV4Xl62fr26CyD13u6/gTnU
7ACZhexiiEZ8T1a0Ms+5sWJGdf+r3L4T/AbkpiiQcVveNMjWsm8c2HAiSGrRXnq1EK9pPDR/6jSu
v9CnebOMhyxy8s9BzwN3BwX/eqlXJ6l1N6XMO5WUnTA4ysOkw9kMZIt9cKR2tjYzAt8B6ovdtkXo
jKglO13B313wHAdtImLwLK6NVFN1RJDZHQpxNHj35HZU6K9npWRDZbcmpSDVS15rVzoqlZ5WPdv6
eGhHuDsW1xR4IPSICV2ux9KFU8RVQ2pNpUTrnmdraryHOsfUXvWq5c83bw+YuZJRCgiafu3mZCSJ
l6rCY7CmxQMhSszXzFijNEwmpwy1ZcqPKMi3bw1qepSzCDLx6eQxuJ4dr0BqYEZMYRMAxyssRxDe
DTfB/WntHHi54aWeAF1NwBnXo5hdrljDTDqxIAo8h4mL7oXfJG3+sMyO9yW1O/2UNVF91O7fnZ0N
poH4hJj9ptgf6/aCkTUXTaS4U+CldXoBw6EewSz39ghXLCU7LjXwjvJ3/BbYqiN0HCrHFHiMDhRt
D4i3RPYjSCm9hfeXcnco+beh6Snjv81QeVNE2URXKjAaNQ6IkrSnUoj/mWPlHtRAd2qEaNXRJSHh
5qQRsF/PSkEfQhYRuSzcvg06s69/1NXqhkVr5o/1qtgv5mB+isWk/ZOl6foVZ6QjMt7eByRI4Uyg
esH9vJktqtjW4KHUFySwqILYXtczSt3ZwZruPAy0+OggOGiv0ZjaHHEc0cq6K0oQnEuy8gxM0aOw
lvJk1O74bmi9HrO+gTosqt2X1vCOHIb2PinIUVrDYNApb2/iPaPpjMQSNGvGNc3Os5K3IboAtFbt
eTi9ffcA3AQ0L2MPnqDrT9ons+KWVY0JdZVZQd8uWSgs7P5ms30zpZC/neiDPhA0dO6zzaeLBzrP
rQroD9X1/h9V9M0fXpKVjwnQsIOdurOA7A5Ibya2LtCVNtdLuQxmpawNfTaykNAsk/akzM7kl1Pv
vf39RmXNJjhHfZQ7bbNVJjUSyKNQTVRXXoBUHwT62lL/1qXeFgdNjonM/U+2U/mStB/UShBcA9i4
xTN0pVUIVb6rVYatmV8Wa219GJVp0k51P7f/swczHQCPj5UF7S9zPralo0Gv7CPn/ZxjG3KK7Uob
/z74WTtHE7AqDDxP8uJpVlxvpWy2YsV2uR2Kam7PymTn7XkcJlzZuDSaf20LOEkAATHR/+yTyX6X
Y8k0BlmRVK9mhsPBy2wlDs3BolQ/D8acNwfhyM6hlnUTROHpcRCPbE4VQjmzpaYZ1RPA0KFNgShA
F948eW3+Pm1xWeSZ0h7E0o4UwA3zoMGytyV13cSyicqvAcT2enVqxyIjt5lwk+A9Cw5deU5j7R91
tLWDSu/eSIZEugC3glLgbc5Z5hWx0pKksfewi69ryp6gbpLAWufp4J7cecZlssiySu4ugIjrSRlE
WwlCTwSTSbs8N128EMZ2LtCL1Igvrb7gvN1SRb+/0+TfusljcN8xeVx58MgZNjGRQ1G1h+AmUCNL
p2DS5+KbbdXVAaBlZ7swiiMxgVyMEDSu54Y9kZYJE0CLhkFuWK6D/pz0ufG3l2XOWRnM5P+cncmS
3DazhZ8IEZwJbsmaerZasiR7w7AsmTMJkuD49Pej7kZVXdEV+u3wyrZQADFknjx5zgHRKm+XBYkV
NkbvvL4/yZ8cwMtZmgE3C2yMDYe72DDZGDglTfVjpEccsE9WTENOZC9xvNBoZ6ZxFLc0xuz9QQln
H6eNnkNcJ/ofOZ299NsOxt9tnbbHBg+iwxjH6d2E8uufvSgyb58Uk9Mf7Cm1RJiVaQ8+NHGN7rOm
99RhAQ2jj9Atp/Led0W9L+0kaG7M7202Sgixcdw3uAE45RJuKHD70h6RETZmwedMjccg9rYC7paO
BiKgMlVhErUstCNVMLHM7apDL/9rlXkfao3+nas/vL/kb3bztqNQVfvZ508wdfFq5O5YZJQMgZKS
xX3QqEEVodFK4yEBdzr4WtJKTcB3S2Nj+5BnH/rnsJTAiGYA1y+lQZWPD1nJwxElSxCQmwf9wekh
uq7x4kMILfob78eb++HnwYFMwljQJC4PbQVspdAyB7Bu/eCo2nE6lfFQRVpa840w/9pQtKttAiKS
mPuS/EFym0NMp1ixWTfvtOt0JBPDgve0eYt1vd3el6sIFYC6HgngRgI9P65Dbbl9Vo20a8kubmjV
0s4/VWHGX2jK7Hd4ZaKqmOfz87Cszo1o4+rQqJ9uFBeoCJelc9udmtxwJj7g6qXo3lpOKFU+HuU8
JY/zJl1dtV0Z9rP6bT8iPiUN9vwD6su8L+6oQvSYnPQwiHMa50JdWiva4N60j8vulrTztV1qwQyl
PxMFIXrPz9e3sDs3d4NF43rZlyFA4rKbAyQ4K9ctd+voWTfqe1fHA9L1GI0g/LKiBhLJR6YMEBmG
MPZVDre9dRyMcCRWmxT5brXzXx2PjJC1pEeE++h8fkRc+Tyt2WbxXkyvemiDHV2RzV3nJRBMuuWW
E8jbCj3fzvZh5cDMIZ+5XFBLNC1weEUEpFHXOBgCU5pDKuhpiuzBd1+q3Kvkzg78gXcnEMlLYzh6
+sNIh5X1z9NpCuvermUoi0FigVDTqsm/tD7Sf+/+dkay/VjE7n+a+pIPX6wOuedsolNB3YTnfh/M
Mn+OM7JmEtvy6/u38Nssk7EgDpGgo+5NonlxkpMpq6tVCSonwhBfObPqa+GszskfFvOb7mo6YM2q
o+rFJfDqCLn+MI1ukDfitWv7gaSa3QD8gmjORa4bL/Qh5MimR0YZr7sizZYnR1veFyPOsq9KGuXn
96d9bTz8WWAnbx5CqGid7z+kG0ua2Trg78EeXua40Gjdr2OP602cFzudqVs0hDdhFOvMhUWzoA3i
CtR5PmKbFMr0u5Ybs2/EJ9ogzQ9pGt+Ioq5NC2VTOJ580a1ofT4Ifi3rOvlKR1OwePd9W33Meyho
biFIAObROr2/itcenF+H237OL7iLacInNWSjI5T7q12aWUGUIuu66/vc278/1NWZAXhsbCWb6uVF
tCCHavQrCtCRkN3yCCZpfGgIx78q4rkmFAtXcPj7I4IGbAoUXIjQZc4nZ8SBF5PH60jKdjoFUvch
GIUX1onr7S1ohTeOwNvWOXYI4opEfnBGyHAvpkg/m+vONm9qOs52und1b3+wwHS8A1Xu7qOYlM6x
TmvnbI8p85LtiXASP3S7Wv+Jad3ih+hOmGWUUoB377g+6JivLWtMw6ZUnh1mRmn+kac9RCi3tIq7
HK83JxztKv8+OXgIhyPSldaN73Zti4CTcYeh57+JsZ+vYs+H8RqXVQz8Fdto4NyDtgvjGFBuvpGo
XNsiYLZAOQYqi6AR50P5slZ+7VLSqudi2Xdj5X4DICuiyXMFKsDWrQz32tS2xh4q29wjZIDn46XG
amdmvDKeBbhZi8GONDIhR8eJb+3Fa0MhvAJ5DgU8epwvhjKT0gF0pMTrl3GGPvPUPubLQiNMX2c3
8tkr4RWgArkkTc2QSi8r6aMrvNFZ0iEaMDj/EaNm34TKWcbIM0R7D/ey2k/KaHaTO7TJjSN3ZZrk
7BDibaolnL2LO7LrZZE1qgYzsCoVeq2rTwU0ydA3p+Lw/um+OtTGEoQXTjHq0uPFN5fObmuCjSxL
/ht1Yx8sNYyUo6b8xkjbt7kIlelixrWGyheymJfwoipS2rENHtikFs0+3zr/HVfdMgW4Nh+XewMY
ldfsTZrB/RvQmc18tIt2aZi23fS11dY0kmuq8tvvLx7PGHVbWGeQoy6+0xL0hotl3BChcZdFYpj6
+xJ/hGfEvc0/3x9q+6PerN7WncgdQj/CZZv0jGWil5fAK2aATaRlNcHRXsfhUBSTG6E/bQJNT7+N
Mm7SxECMxCMgEqRS5ycbCd9uVQODwm2JHweeAYRvJ+uwxPSZjhDPbiRu1yZJykYuw97f8prz8ayU
Jhcfmalo8HS7n5xhesUN3DmxnfyaPqquucvQ372RSF25Lzd1bu4UHritOHk+6jo7vQsQx3vTdv6+
rCd5FyA8g8UzinoQUcf9+5/y2halckIRiucbWPBi1xR5ljTISvdRM6z1vvAH49SI6V+I3LcKClfW
k45tCq64GIEBXja8b1UG3fui552D1ZzGyvpSOCXi741h0CrgG53A8lNbzt/vz/DK3blp3279Q4xO
qe18RblM47bbYry5s+edzIUbmnPZPDWVs27mAXaYN25KAadqb+RvbyVeUDslLd2eISCeN44GHeY4
QTdgcOp1unktaIFuQRzG6UWPINC4oNiRnxvVIR90s7PWTn/ogwmxe/Sj/1WL0e0TkTf/A9bClcTP
QhNge04u1kPZsz24DQkz9JdpL9zWuktsOw7rQC93XuIax/fX/y0ra1uFgL8JomhSuIwS7U6mYM5g
A6YApo960RAgFVaVyZMYh/XVXOreOQx5kNyDzzbmbhLFmEeOWrr/RjkSO7z/g65seX4Ppxr12i1E
2P79rwFym8nEMvg96TwQPqraxfnV+guo4n+IjzfNAErkm7ksnIPzkWzY3GAtOYABohXpcW3JLsPF
tzWUTrdKn/PALm/R3q9cIFQlAQ1ojCc+vixe+2blKprk+ohG2fYwDngPLZv2csVD9bqWCKO9v5pX
x+MN3QoxPNuXTY8Ib3rJIq0+8ufG+1vrWUValBYFj4Sawlz9thI/u2kTOQSORhzkDQtX6rQdSu32
SLw4cehMvRHZYD1HS4v/ZSgu8wAflq1z4fKZE6tfpm5r9nQm2ZRA8zZ7mpfguxNMyevvLyLhMYLx
PHLg3Nsi/7IlrXgtpw57dEQGvPTk9gg34kb9VXg9rlKaXOD94a6dAC7CrScdYiY8jvPhMnQbl568
IpoTdwjprgkip8l06E034bkrgRafamM4EAAhB3RxBIYucOlnTgGUpdNj95yZJ9Tduxs37bVNuJEt
YXTBnuKFOZ+QWjM88UwqflZt2S+twL7EglAW+qoxQqq69Y14/OqdRvwIFxyO/9abej5gkLl9XkpO
Gc0sNXcIoGDW6GAvOjPbrcU0HBYtxY6Wt3rTWPHCwar6Y9L5zo1fcm3mW0sWkm0UleHtnf8QLTu6
JSzeb1PWRdSueJNbyu/CmarUrm1Rx35/61z7nthfcPRYaFzPLr5nRqFXZxnfsy0T81Akvht1QeD9
8f4o1zboRkfDFBBNCoK+81ll5Bam1IWOOvzP98Bh35VM2lcFy+PG+l2LDrZiKFaim+XhJa8UWLGb
bJt4y0N/Osowt/8rnrrmEbijAnzK1oegQEyG2CH5+P4cr64kh56rc2NtXdZivblAXFiD06RjZX6p
m0zB5aAP5v1Rtu9xEaqTCm8tPuQfSG1cxJN6hOXkKSAaugnEidp/9ldm1wp5yGne21OPIgCCTyej
Go3InIfsRvB19UNuXLv/H/5SJ75TU+ZVAZOsbOVR+Z7dPxBv6CLa3LLT+zO9+iU9Si2E6ghV/RTw
+eUONa1UWKZgZ3bkDrvGTIwjexStSpkT3MSrHVFt6w5arrf6cK6eQeZIHL3ZCV+mrSLPhpX54w0u
khyC2mLsnNRwo5QIL1pa2vD/h5luo8En3O7vi8wkd9utL4vxmiotn4O0io/LuLV+yqqci33cO+I1
Xwf9upqyufF0/KQwXG4oAjkImwD20KC2L/7LMntaQ1qQCfAipZblbmrt0USvbi0+w3wwrDsyUB/B
NUukf0z5kHq802WxL8c0RkoCTyAv0nlrBDQ6QIYM4yLom3CeZ2MK+9a3xH5xeuOLzMepw5d9tJ0b
a3dtQ3pgkBtvERHxyyYesVh2n2MwGqHeP+yJyM00nI0VYTOFLv5vd6sQrPw62sVtuTS5WefWtieR
3zrMZWFQZs6q7D5bfecWHnVtG5L+ozyBxSLWUheP4ATvrZ8C0AZLt2tEFladDPRRI1kuzSHoVXrj
kr52tfBF6YzhcecxvNgJyVrl1SIo2kKQFg82GpFG6HjLYtDNuYwqalHBm3aDOaSf89KV/86LQ0/r
+0fh2iVKi92GPkOZp8v+fDcWWZoKr+gAxsrUeFhV5370vOpW/+pbIgLfkTRuI/DSjEXP+/kwFl8v
j3tJ00OTrsUxw//0e9JNqOALdj6yv178qarxSUJ7uax2mVmmP/xYthnFIowuQQgTyijTPFdPorZj
vUM/d1zCSdjrEMquWv9Wg9JVJO1K+WHeixhVMc+d09ASZqWes94y6SQv27rcTVK3v83MYW9QQwXr
ADpCJ/0iIPRbVXTV1hk5D5X3MspY0aprFAetjRvv7ZXzx7O+9YlRtKXlafugv1wf7drit6NAVYrW
dUIELdwTIVYcWjms6Pf3xluBgo3pifsn3wxM7E0zNWqiBDKSzD+I87yOfKXo3l2RR/k7yy3xgeJq
7odJjvzqHf1Cg/tRq8ZjD7vJVIWZ62FqsC65+SQBwbowN9SQPXZ9N33oF5byoBIcoW/kpldAki0i
gOS8ld3oUzhfnhVW8NLnAL0OnIFDtrhqL4VVR95q9d+XJlVZqKrGc2/citfiWZQRQPO2Gv5G/zgf
V/ml12YpqXZnl86z6Cd3R30jrcIGWIQ2YUSh6eyfxiKSBS3x4yKC0Otks+eI3zIHubJFSCYtoBqA
t80e+vy3wG/Xq78GbYQshP0tS0drb7YSvms/LsWtt/TKgtMdDmGPt5vGxUuKkRRADqYceUvjtn6U
hbajsR+TAykfMpelVf2Nl/lw4ytfmSGDgnFznxABXhZWsXhC26VbodBOLfLkw2DdOYNhYO+t/4dS
z+agDBLAcw14vz0av5431N2sXnZ91DtjtZeKEupYztYebdRbuMq1pdxONZRkCChvyK2rlLNblWR5
o4UgBLyXMuppWjp6CoqwQmvwwXfSW7HXtaXclpBsgfyZlsbz+a2T9BILUzJ0IFszcvJcHxztwwXI
en0jwLw6FAEef/EavOkHLScjc8es7qO0stJjEtT2UQdq2tVDfYved40AQFWV/hTaYWhEuKSZZ5nR
UPkHeqgzTlpBm3BE/Sfdz9aCiU2JrqQ7NBhMZ2reBQEVcmMq+hupw09Jy4tQD9QD+t1PsTL4oudr
6/jKUCMirNGmt94eGj7rJ4CK5M+1Uz4C/4XknlSFKJOT7Ed6G2dDKRVWWpeSG8tPHnxzptYH1Ofd
TXVHWN6h9fXn+9f8lbAHR3IC0Z+1fFDW8185pm2DLIjVRRIlZeo56bq3B/vPvjPL+zhwkxsA/ZVd
QJcchiYge8QEl9TSxlggrXjgT7BzShy944Yuyzh5VGo1bj1g2wJffICtLQ4hkK0NHEv586kR7I2x
PYMyqHaOvb29+MOOIreN0NfY1qe5xo49NOMYQ2t7EcccP+Qq9IQrDr+9xLTNbTECXQ+YblxsBAV+
42cz8IoxLhgS43C/S61s2bvB0D00dZt8fn+8q2sMX25rwTEoS1xcWsogQZhXknI7GDwoZVgAAnPo
+xFI4LfjEXKZwObeQrGB++MiaG7mxbS0Z2NilJTBCVMRfL7M1DhUrb5lcPx2VttQDLLpC4LVXGzU
HnN4rJu9LhqMej64dAeHxhgPhzK+2Qv29kwAtUMCoerISwpV7XzjLK1fOHGTbHjiipK5M6Z3FMHT
/epZbUhZoL17/4P9hELPdyoLuImIEjRtRZ5t7r88M4iv+g0VMuYGmG9H9Sjd5jAKUvFw5Iy85LUD
/Rp724IAxtXOQ1M4Ad4Bjkx6JOYnUgd7wkEjjP26KvYoRdn3eRWP33NZWYc4znSx6+bZfGTtcDJU
6DH/kaDgke7fn8iVixeUkscLXjWlffLr84nEjVg8oxBdVDjO9AMAv7pr0Lm7qyt6zkJfaL0vZhEc
W2x87wIZG1+A27vkxsm/9v02V5Gt15mtctk9nqHpVLRpwSUjPGsvEl8cjH5wj2NsWfjZ3zRcuBL/
ITMBrgepkYYfgq7zaQddattiu9XwEXef6nkCTbB1Lk6qxKyyzA+p50yPBTdfpJPZ32n2renelD96
G0LwMxDes6CbM/fL/glnwT110DyxduJMmMv4w3Eu0xGx6p7IHeTxVDj5LZj/ymITbULFBgCkbnIp
C6NIjOayd7so6CRdP36zPMZ21j9PQVEMtH6PqAu/v8veQlWINcKvpIWWI/MmaJl8o27izTmtLQVc
gNZYonKykDVvqXtlQrj41E3Gzh+t9tP7I2+x88U53bRpMDWhdmISFp5/Z+DAWU0KAG5JZydSdZM/
yfW2EMPVYeip4m/SCkRhzodph75Y4znoIsNpkZWIvaW5k/2yhDq2ij7UCKOle4G04T5ZgF3zTOSf
piozd0ZQpB+0HMvm0MVpelhTW964q659bvpxN7gc0inlnfPfJnp0Kq2Ms7XmjfXJdmh/6Sa/OPgJ
LJedGYPx7d5f9Gu7elN4ojkExSW8Fc9HbGPPACVjRGHoel+ljhOlWvovOijQnxM83y7o2I1Br03z
10EvUnq3bdbKM1LK7UPhUZzI210giBwcL7Zexnj+bXU4VnQLwyh1buajl4m9YUz5lBQ4S3hLsNxB
LuvCNu7EHpOiNRz8edoDWjpHrJ9vOYC/mSl1CNpvQIHAQonNL2aqMn/xKPDTCyMyvz85TpcggrFZ
YCDuVxrFsV7n5JZ9y7aDzw4SeSkBEUkcXZLQvy5w9XhN83KhehYNdFdXR2uw+0e3i82H2jPjW6pw
b47TNhgtMJu6B9jrz0D9l9d16QutrKYhA05W66UaZusQtLX/6f1t+uZWYhSa4RHw2RD0t6Udgw4m
AjoINtOYfsgUBQKolgoE219D4ggaJEEwd32z3GpJfkuUYGjuQRA8UlQXMbrzE7IJSTaNACJbOmn+
M1hN+oOo1lsQQoUaQChmb4bTdvYd6+71M5pHSRAmswqe47xzl70qMcuECh53r+8vyZuTu/0uXgTA
RWhLrP357/JlZc5Co2nV5Tqwo1bF5sGfxmyXjMRsXa9coBATl4T3h73yvdFGppZJDwFp4GU05W/M
52CjmntVXHypa5maYIXOTfrzlemBe2xFZ5BTSGrbyfplXxF9th2bgXFmIz+WTiqL0JRzZkdTu8g/
wY1J6oQYxm/vz+/KTtsqwhb9N/iZ0VJ4Pm6B4CBtKoy7JhRp677TB5k1Ttik5roPVjPA60o6IZjk
LYr525VFtJe0DZRii8AvC8XtDAWKtwel29wfnsxYLB/bTPc38J23NxLBI5E+/BoCijfR8JDmCxMn
e+/zJIjyfnROuOP9s656PKUzOO/7y/n2M8IWY7NA4kLnGrb++XLiEBoMtkM5P6OPuYww1ukPhaWT
U2678WvsTtZ9J3L1u4nwxlEDDflpBcg+vXhHKzWSmbrwuVb02A5JU827prKzKCtmdeM8vL1sGYob
aeMskQdfUhu1M7p5JuHRDMh8f0ubOf4+56X5kgP/fvkf1nLrvvgJQRIrna+lMNOJpaZg6SKi7f9Z
WUmS7r0kI1mpjWLyIf6V2RE/nvqWpeHVSRKAbrUU1Ocvq3qLsNsO+JfDaLTxUXlO8SCryj/agLM3
Nszb80diCN+PMw/DkID/fJKoprlCWAA7dPXLo3Jo+jsG3ToebbuVP/zEaGS4LK7/5NSpd6Mi/DbD
Yt/QpLZtVIMSwCUpikgEj3vBmUu6zirCShq6oG40tCj8J2r9kjneVB2Sdew+ubJe/wsgqyAgXA6z
+fH9b33lMgAU3WBDYoftqj1fBhGnxTTH1FGLqq+wxaGxNDLLWto3lvvaOOiJ0P63ZRlvbNkTEyYp
vGz2lFN1D4kl2sNiZbekn69dOr+Osv2KXy5zEPx8VOjmQMQaCjp2cbiVfQwdvNFKH9D4Hn+8v3xv
m/A35jvMhZ/AMlUd+3zEBgBQ1IhqRpSgrU94YDrpLi4t/7mmyP7XyB18D2BjIpkrJ/sO2RH9WAZ2
9lrFdXXvpzZNdO//oqtLgNoBzg2kNtyIFz8IIYes2MgcTVH2nz3RlPdL4Zt/tbLydxLL6FuQ97Uz
Swy0QVXwm1AeOR/QHXTV6RVgLC5EdpqoZu9itRT7TVbpRtpydagNdISkwu30pjKk/XXyJBSxlr6w
w+rX5R1EA73Lzck9vb+M164Hip20HYKLgUFfnAuvEkOuE9kDVPmlv3NlPvzQaTxoVKWdTS4Wt2Sj
y4wDzRb58f2xr0zzZycndwRJGpzd8xVdtw6KGo2PaESt8mlYWuNDMvl0jtI4c3h/KLR1r5xMcCtC
AYJP0rNLYNPp8cRoOzjzPpZN3YOYC4lRckvNFicYu3ntUsE0Ey+11mNnDsMnWuBnUGzZCR06qV9k
BxMq7UdReOKfZZnjj00Xx16INkFl7hYjbqddL1szCHHTXJbjYrrJuMtKPzOOanDV97azHXXoukH/
69X1PIfd2nlp2I9Z/2ExaE6LMk8532U7F99NPefNCS8gpwzbXs1/YCszNCFI2hak53b5LzG9+bmW
XedRI1Dy69T7Y39c1ib/uvnoNrCNnd6jczUuXjPHJm7tLHypsJnv0zykXdh46vMxUCcgV5qqCDlh
YeTG2n0fx84rn0sPIAo2Kdk5USvOXgEm1/FuLrPOO+LLiXqKjVPtIQ1WmZ3iIA7I7WXtjzu0Les0
WpqlL/fUUep1Jxozmw8IhJSnQJUTsJoS0g6rammTD92YNF+hyyb/1F09fMWL020ga1Sqp+0T9b2d
M67uE1a02GfS7Ts+gw2ZYifiYZgjEViz+RDnlXJCLon839rVqXiSfmq+widrMd/K/Pij2SkCzQGJ
JRQp0xLyeW/Ufv46YgKT7+UInS8s3Xr5QhtAmoWWpYeF/6TNP6/zOtpkRCizuuiOgJSNaf9UrwJ3
j9Ws+U2Da8bz1l2V/QhqP8E6jd79JHLmYu5flKYdEAUwFLQOCcJZYI0is54F3i/ZPQpv9XPm+zEz
TYPiPnFF5R4qyfaPeKCcr82Yp/9MNMJ+hYAY4GKOsr9BPSBfjhUPqr3PTJfaQDnnqMjFTkIWXNY5
dYIaO8Inx3CWaZ80fos4ZGbOdZikHR6rkGqX6qiVjVtXncRfxmo1XagGiOPsusnMnYM/NEFJY06t
iidkCUxID9WY3remAXGNWZiHRLupcy+cGYgbgpBThL1dpSqUIzIsJ3f0DbHTQ2/hqwoWdC/SWP5A
IgmXK5WCFrGgOpjuaCvJMcVJDP8fZwpa9+DFtP+EJa5JMrRMpLFfh7kulmMWlLO8qxfXzHeoVTbu
0Y5j/jAh5uV+cjJXIBiRNx+k1TYveCIrHZZG1z/mcWq/TlNmoK8+VNPfnkepP7ImmMBH3LjKAkKe
9tx7U8axDTWJFBNremj8h7WXq4lJj9vDYssk0yz9cS7vDA851Qdi7doOfRxEXl2RCPQijUQ3h3Lp
WsROhjb+d/D8pTg5baz/bWKr/jK7WDXAdp8cgDH8hpvDkizmf2nu5Y+LMWdcRV7ajqEz+x399H7i
+GHddsHHPhFs12ZpwdJY4+I0sxdpuPSG8kOcKCStZ1KC+xnFYP+IYzCZZN1Y9X99Tn0DOvio0R/A
cLYIxdD2d75f2m7YEXjXhxI4CrwmLavhNJV+vAug5zv7IpWxdQc3oSm2QzH+C0xsD+EEXvcaYK0h
d2NXTXeJK6c/u1HAul2cIv7Lm9kquxon1+5uTOb0B+n28pfrtF67Gyt74qVc3BlJf760sVMyEFVU
yiF41d441XsrSYvkTqTrNCOJKdAxsmrVJntbToa5s93BWEP4GI5xKmyK3HvdFXEbNg1t0dG0IL29
78xa4MS5GivuwbFK5K43mtoIuzrNYccbzZA/p+mA1nufDcu4W4q6Gk9ZnM/xQ1A3U3efGXT7h6mP
L2KU6Hkc7xopStyhdA+it8woVpzEMqs29FNDzH+nWTKXn8hwne+mnFJMRlTaNU8wGCyg9GJtuvVD
z8+Z9tJeAMTQnZ+rR7O1/fmIi3kiH1h8BOq9Bea5iIK2zPXLImc7e4hXMcb7FqG45rtnj171NUnL
mjtxWVqR4IPtSTQfjp7bBf43L0t6+S0xF21lwK5jt6DmiTyu/8UqXKQ1w8ldB/Gxddw8+LEQLqqd
LJa6E0cjjWdThO4SUwANZ9Pq6bISShZqoc+2mxYjaozCK45I6PfpP0gkG2Wo7VWu34U5jq2LsYmn
2lOcuOh0P8Qy4M6KzCzQxic9D+b8GVpijHSY2ZjTM7qJmf5eDFZqfRFO3pcPglfFjtBiTOL/OhtH
+eGg5MbgOZIfLfkHmLPW9DTP6eK05AUBROuwr0zR5LsOxLH5kQWrVdfooetm+IjSedY8FPPU+pT2
5Ip/d1fp5Cuqba6h2D7GkDznU6sczP2SuXlMQOwh2AyV29ufpIXeLUC8M4yQSCdb5a+i9Poi2TdW
Yee8V62OpUKXAfrpR9bNsHfQkaz+RVK/TES49qhbIlezOomzRKSXbjN+KW0an/a5UctFRTOA9JyF
SyKn+KS9QqfPugpG9aPK1k0lcrLZ+s9OOy3uweRsQMQx0L9F8cYAscl/UDLpk2432lhy36Vk0MnO
ir3qebRmrU8d9noNpXpnVA+yQWE2CYMKvR478lrVxC9IASokBk1/XRwZ1moKkPLJU2egTuc0pX5y
1kUFT2np+0m4VEMfQ/yxFwSjQtxKA+9T1Wd8FLhpYiqKUM/BoI5zEeTzqagGxzo10u2du6KZXTrE
jSbID8qDHhc65RbMNsIu62ithsFIMBoIkvS79NcxeVZwHK1wdSsU6JJ2XJzQGAZUo3qRUl+07GV5
6TcZjt0alwSmqrQbzKGsSeFigUJtdRjmxnaidkLxqsXEVGfBDjvBivp4kZkGHdY1/h41zk7bK7nG
6Q7rMcTkXXMoX2CAI9K8Dmb+OdUwv6Nm1K442jAaX4LaS+zQakQw7MbR0l+M1dRjWNILiFeHkUx3
1OiQk647f6ZmleE8s8sKz35Zyrn/SjV/WqPBEWYXkgvF832tAm/Z0dIywPPIWivbo3mBtJHn6xL+
WWzx3xtTmXyrXCRWIhWMSX1a3LV8xGq0ynf2rJoHLUwjfYrpAVj26xinLyP3HgsHpfZPd6PWpeFq
FZ7kwaL+F+m6LalG+Py/UZUPBAd+7sMyG1Mw1SjvEORDAAgbirA2+t74WxV9RTlOB50KCRVlGwax
r+wDTnpjcJQIYLjh1NdK7nzdcDN3qkWHujWHHuMBY1j0J1XpqT1mWbVO3wgdLSekwlfmP1Ix5TBG
sEqYjnFPO9j8nEypXRzWZJ1WEU5BPbVfZV1qwz+s2GdbaL3Fbrdve28q962ZBOKbOXbGX6qjf99C
9L5d7oypm2Towb/mXGV55u8NnOpFuNDOU1H3kZZ+qHs3Pxmxm9X3I75tMjRRRxs+mMZkGMTf7qJ2
iRHX694jo+seFj0v83GeW0sT2PpDxVbPtbPDJw8DXbMKAGe9al5pojHHCbFkV653+Dul6y5oatfc
j1lHXBaSTXfJM5exWTxbk5cWHzJdm/XL0qAPtM/tpmvon5LzRwT74vIEU8+/y9oyVZGKM7UenQyQ
7THgOx6dcnXZGw5R7x4x0bn40HiLbe9T1cr7PhfrD19Bc5zbLS6ty6x+Ltyq+1JizdWHfmsQorQz
BQeIulPlhdLOIKP6q11+49Toby49GEZotavyHtWq1bBvjMr7z5ND0u9tb2qre7to/P/G0enTXcLl
+dh0SLztEq+Atl0R4FaR6TZltpvboPo4cU28On2raXCEOsg7XWV1/Ixfgd2F/VCg9IIGsJXuUDex
XmeV5U1IeNz8sVa8bnd9avHSqjpf43ve4Q4lw7QmitVdsqmP+Qs/QrppOz8FGIw9FWoTkeo6MRYh
V2rbRKloa8wvsqr/W6qq+MBdLleK3HX1eS4KQD1OQvoxVi5/6ODRkhnNMHqJzEaxdPspz5AIGxNs
BveeXhi+RzH5RMvB5IeUlum1K4qgrnddL0jH0GYLor51S1qh59j4kGa5mxNWmXjWadk3D8k8GtUX
4Ln+nzhuG1iHo6m6e86kfxQD1KO/vLRMUurdVZ6HeIfEn8cxH9sQkt3a74Kk7IyQAC/7W3utPog2
qFVojTDeP62erNbH3lEii0CBtb4v50F9G+1g5QfTNAjp1U7ldNIOt0CVN8FwaP1uLO+9zF/vio6v
9drEMn00R27G/dJZq3nP0YzrO9COpgqdFk+Rx2lY2/4oHUoIh6KtsXoQQea1BA56tPfax+n+a29N
Rf3VnAyvDpFiq/PPUyW8IBJr838cndeSnEoQRL+ICLx5ZWDMer9avRBaGaBpoLEN/fX3zH2VFNod
pqmuyszK9EXaiG7AoqTzkgKJ0zD/Ki2JvoPJR9T+odWLig5bQn8Hfu3S4GIm4ZrjKqSOb6rRa5pD
qyp7/IGp5h6nZVQXP1xqK54bslzffTFXX3Zj9Gds/OFj2KPuYW+V+QW9JeQlpnRsab1ykjO3Ddb2
VPRV9x5VcwEEWvPwOvx+5l/WEnk69UYk3joc4o+hCpP1XM5T8h0Xs5lOQVms/ksyCj/Ih931fxeW
s4VZIrogvlDGKalBTac6mkY6d0HU93dVSFOVclHEqFwHZb+sLQP7Gfsbx3uo9DhPZ038OUUmKvru
Xk5mac7aV8J5b82ixqfGod+9U2u9nUS7CYVgYLVu+Ca3374ZVnXyrV53Ty2NqXfnL/7yr0KaOWaj
ZCU49eOrF1kT91N/WHpBBt4cIHy5r2rJ0rmDXaLzWLix1eAwF8R/bHtL3iS5cvMFMKN2Uy1kZ98v
BEdddN3ERRZYfrye1skraMXmQJ5ar9Plue7t+slaW73dhp076/MUO8WxApKZ7zotgku4On1wKLVr
7NuWp0Pc+NVtD+t7p7tAvobiUnae9+aVg6S58OYGRf0Ye5+ObQhUm3uA29SaQRKvWz8SjGDy3Iaf
jhA1ZSuboaIn0PTHootBEEzDGRXKLtx8cB31gm7U6w7cmdbtMA6jyHTkEZrgD/zgFDuP8a/bWgVd
WzHXPnpoWS+0trP/FWxb017cUeFVVISjd8OKh4gOK7Ov97RNS3wc3SguToFpXZmOoxFzvhKyqNO1
5TBlVFCKG/3f9tvxq7rL+mG17DQu4/pvL8a9zJcw3G5qjY/blkqn9MCOiWzd7mRf9GPqLzNQkVfX
ARdKL7r+aO9IKk4MeTPOk7FlKt2nTkfiEPE7cf/gBlaznclNAUmzsXunmLCWNV6zleWta0Rwu4s2
slMbrNp5Fv00mCOglxscV6j1T29L3P0wCGw7jzZIQXnjim42GdpbjEgKtxZ/uwJL/BTDQMs58Vq7
zmmlR2nPm48T7MUvzV7fin27Jtawj+WncsYsmRnQquJDzHc0nAevik7L7rFASdVxWK3AOSk4lsVS
DQdU/I65x1xznfMu6d3lY7boE3PDr5PTs7K/XqKh6A+r8poK/I1Bh3c0KQPMzGywk4kfPaS1FUWv
pVN0UVpXZVulZb+AtMRVObBu1HSFdXCxwX+sLTLs04Z17fHRr/bo3NhSjBm4lfNEEZc/EDlUfupu
fvddWX57Ey8uIlyrre3mojR9ImaNgQ4z0Rj/RbAz9ZPf9pom0ZBPfxJgFF9YgHhvLW/fepLuMMgc
X5zgs0v2ekg9T4/3s8/l9E/Ptv+OwbUz5SjxxcNSrrFhIgnBfoDQ9p8s+vgkhq6bWx20cO36zhp5
WGm19vqiem/qscZ0nedFNLZ1rkYi2O4C2IAlw+E5vO3YPmmyvqsTdUTP5r3ErTUm6I5dMaZhaBUj
Q9//363RifUHlE6pVxM7anqMfJIt82HxS537/hTLbBmd6TWgSPw1K53qAVOxNrh4clrf7RGX81yh
fE/ymOvGofrH693GbiInn/fk1GyJtN77rlm+jRvpPptl5Q1Hx9fyuq7lm8d5UJO8rGw6zin3p/fR
OoEps7hdquLs7X7xbNx+43WyLXpkbdlD1q8VJkq4hLKlU00VWwXevJVbuph58PhaS762pTDRI4pm
sEOOz+ymckDIku3IK896xawmdRVy+XzrbHvM/IalFbqxpcO9oen3XyuCW3UQhdRNWkd9DWzYztUL
xvRFgwkXDfQZB2JwnCaYmudZsdR2BK0d38agQVqGGHEeD+wxwW/W1Rj/YbbZLpHF/JiCJahTW7tg
D8ks++V7TtxhOvaT7anbLihH65chM/BfMtZzcZhk5d8Vo1R/YoDhJhe79t+Xpagvxi1KmdMyBHUa
6Iqc2RgI8Z/XAJ7l1TJifj0Ok8adoitg41O+/WZ5GXt3M8eZBaY1M1SKi08zLXM2C/23pOg3CLvK
mj4Sr9tetpCrR+7gRIehHJ23fq9W/6bdlHzedl3YLyFNwXK0bA25ubMrMJ5gPKdHyXaCTCmt3aNl
GB5zfxi7SwwJ6B42Qw95H2ytOWlMAJkTjCPb3K3E/OmifZ4u2LPKByWnokujMpjXk2NN8hxvvVvf
tFcBCUNO0PaAXbKndeKOYDO60O2fHTB9B3IeW/ewzh7tvC4061ZtaOYi2914+4wJa5VpE0fekxXW
FfPgFtv3AzGUcx65yfaL3lSKgz0zumURPb48YGm0/VBJETzhbCjaU9lE/vsY+4B1axgKQ/bDngAD
97H4taz19at2TZCH1tZ9XWmP6qBMJ3y2BRfz3PktIxweFljvGruo1nQy5fDEiiuppa2OFl4E1UbH
WPuFfljDISmRUpg5N2IJp4cltuiYynho7mlr9jqb6tpdsy0KtZMmQOdvfUmY2UczNC2PiVik6dVm
APvC+DU2B+WRvvyg9nq58zGECXgbWC4XlDzle2lDXsY/2UOznfZ9VA9sjIUGNoBYjUevDjlwgM0q
Fa64NtOlHvpT2U1TTiuH3M71WoJvXZy7X2cUZd1tUNbFeeJGee1N59717jW+zI2XHoVwmxTm2Uoq
l5UcYp3SDTwT4yHbUu59uVjBN+BgoC7M8cG9GfqwPGszsGbJ9pf3E5l8811QsUCx2XG72x1Z9ykN
1/QhvVpacDiWvg91b/HqE8yB0/A++N7Bb+N6yuKitAWbFS3vJ69qovPI4rMAvG7R3R6XkZ87mI0j
biY3+dEJAvCJPVnkgE5hiu0UxMm3UreKzZsaAzqLYd/RERSWBx8zWbrA3N43zqF0lCpTUA9eHiYt
MFB6Tkx/I484FtoHiIxLIHZlg6EaV5wBqddX7mjLyZoduWoeVmat70Jn4t7Z6NuGBxDKXdytfcL4
g++wqy6tU1ZeFgh3fyyEaX+KIWJVZg2IUfViohAf/Enw2PCmq61Do2Zp7rfWaz/XgA7sQ7bh/Euu
dRC8SM+bCBWcg8W5i0mEvdk3v15zTVIMb1Th1T5Yahf+kU1SOimkWV/dV8rW9/M0waNMY7L8cMs6
EiCQmOmRAm+idGTB5FaFwLVZ21bbQ1+IdXkd17mOcwwkxi71vVLB3BBHc1NuTSXfkz1xl+vXGuLX
r3X/5UVDW11WJmEr93Dwfxu2beXEEu+TfHsjYBz5Snb5obWMP1lG5ZeuW3wDUzwFtyJb+m3ps3Dz
CnUe2i3abmXcdM87B3S/8ZQq3mNy7vy3rm+j4VBBQW9foRLjDa6DCGCM7bXWoR3dDXxuHROyJan5
M/0SH4WKIrHiZ3PESs4FMLF17ibLs+5ljQbh/gol/gqFF25YRIS0JauaXJPtnT3qTK/BuueWJbyf
3jJPVupYSTelxbYO9XHQsGmZ8b3xA0gnsc5zs4/fTged8aC8dvwTzrZ4nOXqsbmHtNU9zO7OYmfj
bFodojoZniHi2dSKyiq57DiHuW9NUEMmOR6WWhn2FlHyucGiNWcQ5W29i+twepUtrNn35C+LOChn
7in0YbtnkilgZ/5jAE9Xs4XBrZvwPp3Llcjvu9qoQAE7slh42XHolm9TVY11ShMzVBA8Bjh1YsBL
Dk21ejVPMdoBs8PmQQfa754TPff/SA/3ScVC4EU1bUtrPM/whOpMWikfiHt/4tEgIwvOyE+i/dCP
QX3ercLvswR3qyuFVBS3UD4B80DdJfdY6IQ1erNEYIWQDMM/z2fiyLxuIvU1NEtorlso/TOLONvj
IOS4HRSGhwU3qCL1IoSiAv2mqC5ZGffu+ar8wv9fRUv9BOWKXxmkefHbZmLHpKONLNjdORzNIQ6d
8aEmqnNMK6c2v6B/oQgJDg2KFDdSOhX0pPSsVwPK2z5ce+88qUZ8hnFC5WiFKX9PbV+0OTM3/1gj
7MUIl908k6oF9Pwo2rj4Y8J2/OvXA822bpyaPr0Lnn3cHoeHAdOU5Tgpz8ppJ63qONRDNz8Hq1Zn
h/7OgD7KoE+rionpCPYeqBOfJXKBvtr91VtRSr8MzN/Dad209ZHIecdsaB0S54SX96AuDR7xU9rY
1fYUw7qIfHZNj9K6LnaNV4lhZAFNmm0CzhzqoJkmZ//h7dsAmZh0G8NpLFkG2IgW3w4m2uyXpdqi
X8tQOeJg/j8fHUsgMtsQVsOBG+00+JO7yQ97NJUDkzHJ351TYAfdWz2rnVVrh6c1nkSd8V+K13Kw
Buc16QgaSbU7yemYjIM3YSYU7SA8iweN0JDDFh6hy3wBzG+zGKGRaZk06AvV3UA/4YpIltg2HmNV
+3bWlH253xfYbj4ab0eKQ3Gy/3VTJO8kYu/lJG1BelwTbmEuKClXKLIdJJoVXvMqYdnqoEbtCrzJ
PCAstczxXRPEyrp4yulFTiRQp+4ZPcslZd5nkPfasMlg8zZ1kzQx9LPLaApXHbtrn69cAgDIpQUw
h6/cr9HzGljfuJtVXnXuwKSyuKpNu1VtX7guTNx7mydPyD5LQ3lt/fqc1KWYbnz4TZ6Dcz2wUm1l
Fpa0XpcA9W198CINPjb1BY5F4Ci4EOAp1vl4q7lhjydGlWxp01cJeWpcUChJPMNLb3Vs/uRyWNTD
0NTwkWhLqjhlMFFf9M9iTxnUZZg6ES1Z1qFHfelqsm5vhY6YgqwpIM8BC27vyBJOO2ami7S4C4JB
tXlSFjEASrCVt0liNfudRQjkXT9pNqLG2YXC87eKDf6pHJb+zDVlv/dua/8N3J2IiuqqUAXJ6VuS
wKXTcN6sYmsO//tr5VPpTcdibbrua+skTfzaBPbDNJct+vetY93Wd0cHfNXapzGN2dve04g4mQtO
ITALvg6kn6LZrF6b2pfOcV4KuCzam+UWKltXp8nxoe2MU/KvywkdzmVDxGshrvdnlRocoEcYzn19
KSGjpoNsy4U/KFa4eM9ghbi3kaiP9Mwab1ybrLuUOUtfkr0JogM0WzNcPTvMy9og6s9KNoLis6zY
wLjUeEJ9DPCTN9rMe3/o4epLWqZFy+OuOstKJcPENdTCUe8tuMpHZ3aDhZq+ShTWOJRzVtQTFkRs
kYvhxoKgfh1om/x3psFJPfneNkR/wd0rZAJRDXnTAghtmdSVA8aDFpGut9T9d7OMk2LPdmJnjX2W
4lK0Aue4aW/8+uI527Rn6Dip1bDmxf4vtAz/cGUIekWpIenXvcl4KeIfm9FoSJJjHVdBRD1td/cs
pWpeRTnUP8sFHhmvlr5EsOAkq2GzsxN/4TQcCAYDF1dTzrd4Ou5GzW4GVoAQgn4c2SJcVYivZzIn
t90+EowXEQKCQqoN0BStvVLfTAq0AiaO5O8e3mxNtxoUKndaZzW3e9N4+U6++8qiiztkAaJ3dWHW
WKZclmwWZGQRhjeuf1UfrBW1/ID8YueGC6oNplwFnX2QvW/Gx37HHAJsjJy5tFeUtkGiOTivS0+9
jsewe0LNM/jPtsv39DNURprzQi2P08leq/BVxMqN2DQTUNgbbi3VA7wHtQ5mGRDOnXw3YdUXo7W0
BObibQ1lB8zSOhrkTXofMEdc/e0syvEj1JT9T+nXkhH0eudzv3v7YUnm6Q2pf9HkV0usKuMxq89B
L9FyX3e2Ky6gLLD+7f8fxdix9PmC6XWey9pDbLApIz53tVdD2rQbO3eJKgWeu3UtPJawjbpsGy3P
VWrdxAd3KLB2mTBe+eEDZXCyEIe0h43Yj+7otD5XVcRf/hp0EGhQ9dh+C/ut/mPvlShTRCf2dz9F
YXVbjAM5c5B34Xx0dqXe9Li3f2MlR5Pj6iT0nVraJSHXLB7wCfUqbHnNgjPwjeNM5b/WmuLqgHc0
Ro4sM9ovzEDoz2fw7pJnz5C1ujFKLBE4M/f3REk/dASd6BxLuPL3gjTqbUZJr/kAwgmz2B+AIUff
t9xsTLpS/1TR1L8SVZ8gUjJTKY/kU7voCqo6zNoee3pcRIYBUyLbGdEPmCGZCc/zTVXfTTJyt1Q0
eG1lXjkB3g9Ak3cGIQDKon0L/g3Ris0v1uvDOzluI+YkY7y/tqFynJS7x4O5brBTvDOKkphFZg4J
KQUeLu6HcQLin4bNinKFo6X+uayd7R9WMS72PfS7M+R+h3Vb7lqFfIynzt1AqiS3WDEtZn0OtRWG
2TjuergRm0XLMDajfx8W3rLnWF3NVWY2kdg55U3ZaRUHZNEM0DV5H6vRZHOFxO2Kz+53XTw54XHd
V8dnFWpQe95ZIgzh+Xb5Ya3IA4EIFp55o1EAPhd1lFCwFxXeFvQJr4XnI/jyEmSrKzgNCyfFEOpj
kozRI21I/wXh5Y0P8dSI82y7mz73A/815hiyeXD8fsXDbFDq0eqa6F9oJF0ChGvcHeHh/ceR1vcL
sqAPUvZjENhgBI5R6KC2KE6DCgHEpfBBmKwSS+u/jVeZPRWoQ2BHtdqajC4T6ctkoEBUO/l1Pgzd
auMYi5tXYJcihvCwGZlSdDf0oLZC+p0TdMt9TZLOTCcqIWvyLmhLFGDQ+S8Dy0bBYdbe9KfYKWO3
YkaekRWOdNZMXSdJRlmx0FgXZf24TFs7vtUNer87iwS+t6uo1KSxv5tzCKo8fTHOTt9Qta33MMti
azNUM0WQW3Sud6aHRz042jJ39bRtfooeIgnSCnx/ucMYanytgoAsMU4yJWifA8ofkbzqoTchUaXo
L3aZrnpvf4btEjQ33GfBty6W+mHHQOctmYYQt/E9QO2OXKJ5x99/LQ6+DeKKksmOn8D4/fm+Crl4
UjVWCV59S7j+MbUPJI9DT2nO0q2a+90WNSopuHyAjXFCDhEPMr6hSfeqrHJgQLI9LNs3vRKIfUQR
PdqPolqpPMyS459u38RjOxYWR7Kj2h/mQjZHZyaRBQIRJPZz79p5SleLLGf08MX+0Gujx99Bb7bH
xfXW+ERzXzj5XMxrgobRSn4a1QQMhPj9gyqhKnJ+Rx5awbxZvf50zcpgP631Klo/nSTVgVKkp1vh
ldsMe4DN3WENa+9RWcHyi2tX72TGeP2Wu7PTf5bCNOiPJvw9z11ib+WNapYJxnNokwdHLaF/2IsY
ahkjMOmey2Tu3pm9WyjprS4fKQJDlFVofL/VHokvby0B46/g2KffDtWbKHovOpRgRnxmvHs4jE0T
H4uYnIk8Mnb5Lu2qxy1yRnKEekgWJSK5noJabtPwAvWRpIUmOBgl6eQBPk2oWmkf4uqHXGo55U2c
qLeiLigKKAaCJ8SxCLkcPt9zOwVJQKkoRZsu4+BP90trlV8ArITu2nXdYyyaKMpsWDbTjeebbT9s
fY2rI4Z5219QPRY3sew38rAICO4cSzTMY50hTMbrLBLZL80iexe52uZUGKdb7YNJGu/Hwn6Fe7PG
jr5haHO507hV1pPrG888N4Bfv0S8b9ZBLRFTBWNmGR7rZY0+DI7R4mGrjVsywcruK9itaMm3kEdC
ja0NU0k99XYe7dEM8FNJsZzFkvSs0JZeeQGLFt2xc0JxG3ooj+HEJVeq3HdQfmOk+8va/MQ6lVKW
fJxkcO8FILPFKdWjykwVe/yc3XV/7JMnwxO6fn12GQKu4/44PMXacqt8CgJOZowI6wuXOGBRXXod
0nFZvdRjVJaHYVmC320YoThqieZ7d9rOea0ba7VQyYWY++iEaNnDENF6HK12Dr6idZa/69pZP/DI
YPs87Hm89GmWAcESyZouQWT+rUhNlpMbDhZTW7d4dxLN4I8aFd9w1NA4EeqOK+0MKbewy0h2tkLg
TddWd77aD4izStriTsnbuYh0dxgnV7z7hefsB42bjHUy7ZXyJ/tnfW7RRsGdFJH8QMHj96gRHB6U
W4cBlDFzxFMdzCVRrnWif622oNrg4BTfFTYKy6PedaxTsNryq2gWGxWtFTi4TXmy3VNLwLzTPGIr
pcpaiRyMtP3RImREmjU7krwhv8dxZrr66pwBSCeqvDO5oIaifC441ojLawugYhq7GEmLH3Z4XC+e
e64Wx+7OgxNsjyGUhjjMiH2iFO+UTaQYzYzj1U4kWtMy2CFdbB/g9SlqCusFuRSijHKaxfu6wtF1
6crUeoNTQtOhr9I1omcWuhmZaBUhjizln7Cy9vdsHqNk4D8skdOhf+hN2iMintNqLNQR8H+EMEz2
ymeWWMv1Z4IH1W/hF9Ff9EDRrTcGAMmOpq9Hp1OHSRYnSzXnpbe57iniGbxFSe36OSK45bLgljM/
kLTV/NaDVdkPiDGC9WbqN7k8Vo6Kn+E7++6g1tF9EhoPspu1d9qfHaJvJFe+TXZca+nlgQDDUKfN
4tV3iEzmgQD41vqAIazQHSNUP7gq5KZwdSufe2VF3xrn3OQ3YkNvPgpU5z58phb3COYBH9XiJ3/6
NQZW8lCW5SMrpUR/uE1fH+J19q1zs6/CoF/dTXcTzMW2ndrJadtsRF3o30GGFE9LDP9/3MZOAcN7
ZWEft0lA7lvD0BBb4NXAQUytrzb6V3lksAiP417Z2/GaRcKGiFHximJtgVhsIN26fIuRgrysw7J9
lVO/Pi5hXKrjUiwDBEE4DgWbhDZsehP4PkjAankjBoJucFtqpH+pPSU9Zv+S6vOhO78Zv7F1557b
20FYmUHW1tx78d4NL0Fb6y21Fc0Cwv21cdKl2ZYsHBhyrwE4tZOGM4w27t/oLo6s10YwMSqQD2V8
TfdEFGcfSUtx2YNY5v227FZKPY4QSMPGvi3/1CxGhzTdwDO3nAsv73RHLYSAVS6644ErHPN3ueO6
HQzf2o3ZOSp6PfqHkIV1QJ94XSpujaEZ3p3ZBdZhUIVd1NddA6Tkw9yeiKzrm3NB4vVLSfZuczf6
9dLRUwt9i8ZFfeyYqN/usvQcAKuasmYPrERCSe16czLf07GTWyqJ/Pt40XZ3mp1Fd2fV1/aedTOd
MEgTQHDqkIrEhc323HkIkHGzYOw1CLN6p/lmKPJZLhodPeVOjfYFKX5FzipKy+o2kBacUBVVgpMQ
e9t92+HjliNE63K7DvuecTdW/CpyG7/8aUfvo9a2vySuglXmRMCHa76N6XlSJULMUfrqPlHcFmlp
7VWYIhwdi8d4dWoEQ8XuJ09VQsxN3izkEtxHK7PQgfCOxLvMsmw72o1Qrlm1hUyjDeKlO+jmvj8x
wS7PweKjTyt9Fq5Tp4jd8ULZmmZGtb7/G0cAW4ju55lCbpK4OwSomYpjQKARuhNp985lAZ0g9SGm
kqwkgb2NtWz+RBE8WU5YGi9vNEzLDwuY3aMaMvClqDDL/dgjNSORTgm8rBpnle9uXenq2Dae7eCz
yOWaW5UKIKaHVXPTdCXp8KFQ8YdBOUFDnoQV6IfYkPZrdAPMEz3C3Bp5LpBZscD/V7HdZPtatMFB
B/v6iMuD2nK20+vxYMyyQxCscyfvO8gjldaJK/qsMcTCpobnvvFeN/uWQb6ixZit0DqtVLX1OBGU
Ux0r4181BpsuHvxtVaDTlqqKdLD1+onF9fis+3FmbCTotD4opPcBlCWLMmnQNvV28JqlNRfNaQbM
bffiR8CPfPK8aH5tJ7Ki8o4HAWMYrQiNRxmN6sYDKbkHyVrwFPWvDgsuV8fjqE0jjnGlImz893pj
BQf143goN9sW2XWPH9qUqvkdsTTg5aGadYORsysYx5eNvJy4J3Q2rf0e8WziUxQQGQ4FI/aKKGpA
g7NgN9OKV2uto/GyFIF917lLDLTmsMk4oXsEOwh6L7y1I5aw2G3Q4oXM9gmGLeqm261ZI15qUKrv
prD78AgAzd8VDZfqAXBifp3pO4rUm5P6EUAhiPN6C7zmMQrU8qo7z94+hVeV7mUmejL57tZwu8jJ
Gy3I+qKy/+wwZeNDN2KJlaF+97G8dxo5nwp3a04uYn3x1yGfKvxnK3vrU4QBGKQKd3JIDI8H+4lI
BIA6Zabg1Yxe236EjMkjcGw9Xo+6uR4ZtbdA79YYn/gtvf3MJsRyI722DM+hJ11EtpFpcwdEbMvZ
0m0l3BP+jJeSNaeNzzPCtheAdj/KsqO2WCjr/3Wlb//BcxDxEf684WPBDhNQ+16ywSiAmpLTooG1
DwseNDM0rVyQkdvC/wQ9c8ZcYae+QcOuwZ9kVqyTIJtEPe0giP6albJ/FuOYhPejXM3yqbnofnCN
mCTzQ2zrDqg5SgWp04bfbMYA0446GOuHlYm1zIUzyP1A5LcV87U0+uwr6CIUUVUTZt0wgHt0k7Jf
xwqO88QvgxKSgUV9SiTBUwaa6065SxqTyBkE5N+JdUXxzwqL7k/ToeA4iSny5qwnMPglqGHbxGiY
/z1gk2CGaq72D5tjTWBwTYTzIUmMeRTIfPcb3u5BfdRbhIgr1Wu//gQmGeaTD0G+MaD6M1GELPbM
73IpXfEyqwBP/SUI0db7Jml/Fa3v3HmjBiJqIhrXrI1xhi9KDZrs7Laz3yJBlOYgjFxe5qhj0YO7
U990/tphzm+1SCRhDHlXx8SnInuLpPaMyxw+VaHckLJbZXw/ef0cXw/MDNNjh0Y0h9Ibk+pHK/ZS
pLSQpDHA3jj4C9V8G3hBlbc1ksLxMq/RgJZ9ChkIirijDyUsa6RNVu2uM8tnQyWNF2fc6Vg8egt+
Cfdpg12aT2ttb2+8XON6FmIW9qnk4jvDlCGkmofZvcfm1Nm/V+iDIuchIxT1cadG67Qs6i5pMDbJ
nIh56LKxauij+CHWNt36zUUtJhxjfs0+IYSPLhFXxWmFpfPv1NbGRylW1zm6WKX+0Wyr3wM1Icbe
QIDyQFyZHh6vDWkc6f9LsVgrsOZ++TfbsXlvRqSsqTMu9auP35XObDmNj9bu7/2pCyXwX2fpFjfe
oASj8wwvOine6AUysuj77dA4ftB9d9E0gEE6Q/EPkKVhucQd1uY4TGyMHJqaQ0aH05Q/KmlDotGz
6uTQdga8RUTgzoeyR7Byo3dwoqWdQGk3R9jQDApcnrlQtPIs4LK8p9HS5pElC7bL9Bzut5IZnSvZ
nitu7cmu5tSwZU235rcsU9agieHDtrLkwbYdBSEeXPsFYcQmM4fbObpf1dgNl50ES1bLfI5kzny1
PdKTiiYVNbgxgzXbiGC/+Byj4Uq8JUN/a/sZzm2RmzVzub7Fgpb5xmkqBiVPW8Wt4r682F64fKqp
gJPzSB1hj1+0CNDmmEpxLCzX/tQjLVraimF5DdjKe2ITHvykWwv5Zc1r8WYDIYPD7XPTH4ZhLP+A
7TFNNTM2JO82PcFv2wNdBbqjk4dylfvTYPaVQ9+wHHOK7c4Os4a76RnYJQDeXljfPcVxEbzvnuis
90R4Be1wG8Wffa/Mj56+EZWFqem61mDDtMPuMFi2Vhtp4ei004P8j7Mz6ZEbybb0X3nodRFtpHEw
Nrp7QZ/dYx4UCm0ISaHgTCONM399f/5681KVyEQ+oFaFKjGcg9m1e875Li9quQsSIpCcyyY/u0mS
bkEz4m+iKcHA0jNdEk/s3UGJ4bX0qiA5ibJPrs+nSomMpLOkgKWyQxTxJEOc2yB7phkZZ0eoEuk7
8Rgx04erDfqhR2RpzxpR1/d1Jbw7Zudk+EdBFb5URW195dHUywabXPWqr5ruRssk+DUyJvlTG0F5
P8hGett+Vab8GOo+964rqDNpRONGvBqHIXxnvM1r/Yz+7iWsPL2id5ODp/owfJkodbHfUv7mqU2h
VghnA45sxJC1WEyMH1VRXOJglPMT1lt5Hgy0RsBxOAuOdd1Y7dHpaMRTvarB3dNFyHCMTziGkFLz
EEXauD96IUv2GWhZIN3SqX8AgETKMyeW/tJlQvyUXbKcu8QuaGqWaOdYBNf5gehv84hdLdG0NeDL
PLqp275m2rG+DFVp5Gag7ri3O2HFx6azrFs8nnH/6tTk7raASscjc+9pYlvVmD9RJcqWx5eMTkTA
W1xUqwNsuSFvUOTQfQIZ4M3iGFRDoA8yS5b24C7tOO+SfMAeqpreyx9C5pRm71KHJrynMTCPt8ZQ
XG6b2T+EFjSPfnC+uWvuPCPriI6au1u8QxoLJzt2BBv0VexyPhmqEdNDbfL+kfZYkR4xNWb3xbKO
6QPNB5VG2epPv+D7szylpNVnKwLTlw17N7MDTZ+uztZNFwfs0HVNOmzTuJkbHJaZRtPRq7yg2ZWL
dA9Vz7D0fZowT+PdAR2ZAsnKDZpzjneM/hatgO2wKFLeOBw4Im6XSafFqWyG9hdLd/Kyyt4ad3aZ
I1U1siMnkzOd+dOiCr9gm1+miw449W7cbALyNtir3E1O4xXbtlK52q8gIElTzHTsy4L7ysQUdmDP
W6oRmbeyCbrasS1PJNWzNzwkqiBkqdAKKYDi9sVarPoHmQ3kn4bGKGCAZWgkQRFDzjPTWl/KpLWh
NPUMNDxMHVntL9C6px4pjB422r3OfIp4z6VQLhfsQZXL9BQMd/3PhO75zJG9LvCXE1qmPe5YmBPJ
GGDJbW2HP8XMKtszmKDxcF6PYUKvTJDTohwdviIslt8km4DNC8aBGhNynuy9Fizu1SEQvCBDpHcz
oZw0qsvW1QflNZhvR3+VSN+qcW9sKvNPpw4We78q9IWoBRTzs+N4n54Q54pfTubhSkzGcfzBItLM
eOwpQ/fE5PT3zM4CRc6FRSci4+aYaFkJxG5LzoUkebw6Rlh2w+AbMdkKLkhWKRslqdI/goDMtKHf
GmxyCr5LnPSKkWjGNT8pBfCQ6cn1QigXta5PEqfEU82Qej7Kcp49+pSF/hwHod7dgcgDYCREXSeZ
+e5Dy2VnbLquUQezCCytiV/PP5C18/aIec6/I3+eLfdrj/XkyGEegRHo/DqQouzFB7kzmmPkFJJz
JciSYIS0y3Izp3K2dwRYCWUGva8uNt23cl+uIVFDCAR4/FxbOb+a1Q7eBtMMd+i0tMhrVY+vPd9x
xVfuVxfCMJjd6oGUVF5JNAuxFNn91ElX7JcucVlKEoPTPsXcfbY8dpwt08LMPYTw5ofKbPdzadri
si7kAZDLXI2iR+jxk8Fu8kVyLkUtZeyRtc+CnuFbxUiX0ZH1Wm3HAf43fsUE8w1/IGdbLBPrA1+1
+YnjEfx/V6NEHQu78Y8UAIAUam2RRrK6Gh8itMh8m7bS8d5DjlHDNk+82tm4dZguR9mvzniayqI+
157I0k1i1YF7RPvW1SYBNQg+Qou1++oxDcM+YSdHd4duUGFewjDXYQXhxY+moJ5vOOVl4dnmiNTd
jliQH/XsVj4kgipjP1fUtjslQPJFeT4ut3K6tmDsfAqD7dS5Lv+IFdTFt2wlx3KgMc5rrgrbMk8w
iVy9ceM8vKSWdW24xX5+7zFP8ZfARCL4v2fBRaQq+cZJIFyjYIpL/wSqrS4vTUk3+8nOWis71avJ
1m2Mox+Da13btIiIuQR53hQPpphyO6JNo79VYYjs5NY1KuJkM4Fw1yf2mG4L0uZ3hECJK3KsdAlr
+9N8Q8YS7T2g8HCixqkGLKlDAJiyKyp33jr2XHhsmgwr3TTdMN44cZd9OKp39XuQzvb3GV2ozrei
auN6R/YovVO0t8rDpJcQVx8DEMJNz0J9jxlDOj/5nqr4UqXauWOdTFmctTf1N5oFgUBjye+zb0pa
a/JcAKLKTx6a4P2U9uP3ADfSh+As+dTDVnR385p3X1WXJeMudft6eqoxfG9TYrek9lumLtZqCMIz
wzKTo9DVhOqZmHSXObCCtwGO6mQvY1dVJ3qudcvU7ZDVl7/fzJRbU/E6hJ3o78siyy8B786CbtXS
a4hHxl4cBprAAKPKotzYOOrJ5AGE/2JPV+MjTvTwtVbkeCN/CtpvyZi6Vw06Z+iY9hmDtwlRkbPI
9Yrku66RZHBP0PtkngZyxZZNZX7Wuc/3leXEMSOLdc2c4jwev3rUqw+JXWqqB9eZPjzbTC9zzvAN
isxB7kMiWt9yk3XVFvOYdRR1V3xXpudAXsi6j1CzHBjqWJflNkXEHvexm6V6y/Bm8RXHk/5ueXl3
4Y1o2RHTPHiqmkzEF4fBBxewJrM8JQoa9x7nLJFIMEHDEzTkZt0S3COQ0sATiS+cnrDcBBWCf7Qg
PHSRcfxBcg7S3juiXJgebV57tsAiqL7QRurGmwR7Xrn3GTQ6gnsU9SeFuycZVBA6gl3KgTpP2kG5
R8MJiBhd12oiIc6cOJs8v7rVdJbb1Q30uXHaF2EvUXDrUj9WqJC0huxcYeufY2+9rXNKaOqZwZen
unVCTdXiFPF+8WhU7KbAdvYwuxTnYjQIzHFx1W4K4r5M7Sz6hZTn4linaaJA2U098lQk6I/gKGBg
BaCJcdKctiAlmUs/Xg3hjsNuA0m6C7BTxcTA8Gfm9wyVRcuS+WxA0Uwjk9IqJnTu4XKv7LUl3JcI
5Jz5Nk1d+RJ39VKdy6Ve7rsiHu6ogxErpess2CY7t72J8Y0SsbbijiJcWsO9Q9LfIVfljZeu1uH6
hfT/eheIvkk5+js4pylmDQ23VREk55N4mgNASHvLX2EBc1dUAOKFVeicK3b7g9dX5bS3kBrZbDHS
5Ts4BtU9M3/5aNn63CfOym59jBuoJjC42vqrKePgstos9xGFbfWllXl1O4Jd1tukjPs9pzBFkI0m
z4lCFwdToTUkfaaXqb1HGe5zwNU+snUQtOtHo11cE83qtds+i+M7gCZ9ckOr0EvzjalEyM9qxy9W
kXjnhpA3dxUJ7TCXizvuOkyEQ6Rpl9KYzwKn+nAmBgxchpzA2xhZmTvrtxLEys+qlbjHrN6eHTLt
IO+n0fXmqNZSB3tKOoqfHIhAEcEmbJHLigVfIgK9neyqMRYXbfvXqBBBvxxDvSWxIVxdj5tixnZO
Bs5x6dL2kAYj08yLtw2ubRgaM25Mfo6c+hq1OJH6O2vBK3LfFIH/o+kbiUefAsHsVncOxRs7XKPO
M4P3VqRzFt8onbUhHjb7Fn4IL1/PfoEeU0fWNPbWvmmpCLe9aFnBazydG0G2P9mE2BeJD7M3buZM
jXf0y0M+rJa6bm8KcqpXgvksL9ipGC5Oc6DFcpjl5iP2hz55xTmadnuP9yje9LqFLqRQtwj3F4Mh
eUuAMH0YYqd5wkY0koflLKg2sDrCn+40qOIU6HT8qOYlvR3U6AP1aSrv3pKe53wv4CDhjk5xqkQN
6sawvRbtHArSguChGRd/ghgwXVNkS+I/+oJRAGzqVkMj1Bm67rEqSM9zsZrYmPLnrNuprHWf4msU
lopbuNWOM6xLOrnDmkGCKdXiEXMF1rhRJPrumjs6zRVWD1orFR2OyqTEm9owazuO3nWQHSibyDVI
f3n2G/io35aEBNg4hqp6WLSb1qc0Tk39a7Lo+kdEKBD3NTp1d8SfG9ziZ+9RxlqHbENIW402UBzy
5VdYBx9R/ylsjDPA/fEB8ryZgPRIJBdveaEX7j6awcw/MlTQdz9eG3kni3wFZsMJmOZMU1dUAUH5
aSfJ8kug4cRRvw7dc8EfdO2KoP5ui5R0ImexTHztdBA7MmJEi+LTzPm1I5JZU4UIpb32MO1TJyHf
gjve5CAzUCToZOzshOFBKabdfk9ySJyT1bczfWDNMOmZpeQ6EQ4Ts79z8BGyawq5/sBTNK5bBjAr
dS4KWpAb1zXzpa3Yv3aFUyQtcCpHy2e/bFNzVnU8fNcoH2ShAKp8uSZaM1AK2XzHiki9FWRsznuT
VrSdTcdpHdoGPosdbqu0+pZaDWvuIHITnvJush/TBezi0ea7SaJkKcY7awiXYROCXuCQ4XVU/l1r
hnHDuZ7oKJrARHTTBj6M11/Xv+wU5GBUhYXX72TNrCpQ3gm5MH5JTPvL8ZObHtPXe4CggSiQpZDH
3T5Iw20CKyXb5EU+P2gmBrxZ1bJ2L73kDeEt5YvHFdpUwysH+Hx4C3ys6URg1/7VAtPzRqvnmt1v
U/0QJwW/Bpl0uIHM0TJEh1FlTRTWvfcMlxAGwZTlK7sCh3v8kAQP1CbMhboP7d4QAJ9x+47oBpnu
btxAKpwadtI/yDjwzd6GUfHGMEr/O7dbekc3XgUH9o7c6l6YYvaPWGzzs830Ub2RnWfTNKM5ABiq
x+27WRkzjwDOsVfdhuXMcXjUin928f1FXVq9TDc6SdruPGVxgIKmwMRsaCIpWiN0HojA8t/QIkKj
13tyAKSERmZPZRsiIAMprkKs05YKFnRHujh8bcuYxO626FIMuoNJsADQSqVkbcAm4xWAl2bvZvJA
B9wWrb+ziPJRFNDlE1sClk4VrbVLmFxqRzy2XUwSmyVS78i+ptZmGPAobLJuXR1yRCo3x2nyWV/y
Uif5z4qzVQ9zh5Gz0bhMzXu6rKE+4u1z/Uj0bfKS+WPyOhKCR7v0wt7bJVltvtOq4n6ptOjeu1II
1CFCJUFEjsjcIMujCvRmAcTlyDlVB7KF7c9iAFMNzEMtcTRkNbmPmKTosh/0OD2uzJiNI1Hj2IV5
UhXPUGVW+wCenUBa7PMYzmU8OlPJuiaueGPocyW+JMs7K9LBzTkrAxAENdV8d+DUnj8vHcv7JsHD
1vMP0EreBUT5p31ZA12JVAYMbivTMH4eKpHb97au/BNugCHbwNlJ9hCYi/K41GmfXTDdsaF1OFnF
OQRqqyOUs558Rgg/EFOSf0CNNObGBrBmb5QZ9Us3ueGLTYja3Rs+nGvoXVuHocna5MDreV3lB8uw
Sg9NsUfVHXAPzU7w1vkVNsNutjAwjS7fZDg47mFqB/waZeZU6jDqbvC3E5HS/VWuJedC/PTaoXRp
hRJwFM1+7if1ZBmN6SNz677chnj13xfIXcG2xCv8hBMdtSkmcYwVndGNJhoax6sAoqR4mGdjyPRY
KCUhJlNiWZRfGQe12cNBSLxohst2NROmrd3mUQ+O7WNkT32d9QprAAOS095PXOvOXslP7IBnWAnX
LbvjQmTKutCilf5mJoU+Yc0tvFNMQHXYlnVKw5SVYwoj0mv/uQa3KnuocofGZ4s6FdlojfFlWoZa
7IfSgYkAH0e6v7rAVXeq7c2EHA89B89c3jV2RHo5EJssDodHHt5YImbU+kfIHOCvDYae4BzIOBdH
OxRLSNnsOPWNnIfV52vznG/Eu4Iv7PCFvRtwfHLazezwh20s+xk4AKffTk/0OSqcvYbg4kfYdquz
qcDJDOc1TuzkQBM7/NX4TZOebCkSwOc04a3NJIdm3bUMIJpvgE7IbEtBRR1c6dG8rSZ208hYShNg
tlIbA4vyqNkLPBjjyfarns8nLKt5LzUhgm2T0N3f+R5UD3h7DN5F/Y+t4BlSA+ELP8F9u19pLdLU
82b3ZNMCbhBiXMBrHizF88DEb28DbwzOwTx3M0P9hKtYQjAsPubtnLvo0QN97hSb8EUqgu3wYPlE
tzmKEeA+x5q/Q1iJX6Vv1dmRNJnzA7EIMCfl2QSGc3Cc3ULvzd74qus0OpdHeLgYC3hzKTkZ9nIx
MnDKG68MaozDFHwBfu86AgFcf7rEu/Q58KjNNnnF1r9j2ldwpfil5DT5rkIO/fBHhleKLZ6SZmDj
unWXwM7fRet3M6a1BiBKkq7VgwwZCXmYqYJ5w+kLVE8wOjW9ytWll1CwLHy1SjznR+yxHTzJKqCh
yPSRGh927fgxWeNA8NAnm1t9XxqkiROFCZPTOU3NxRnTjrhOjB4L0KNemSpyvQpwAqFs5L+1atnJ
WSzW9RKUQ01WpFpLdUd0tq/vaED770GLJPdiQYFRu4W+HRe0sHUBtlgbolGyzNeDT0KVXtmQJe2P
ENvjuSK8tdxgcxPrQU7khg+jMma8R0+N7wftFz9E3XfZEyZwfIu8gwstSpLGnCJayRgTMYxe8E3S
8s/PJOayfNtVCRVFwQPUBDwdrGBtp3vrnDqx+FIsjO88FsOcvwjdgzgYtZ6IERQJOSGlsvLCjRkf
wk7rbMf2o6sfeUfNs+usbG0Pg5ctt/jJQY8vtvG/pgX2wpnvm882MV2KBTZI5vv66q6kA6WeBHgq
4r6OzPct3f4JyQUB4alOfMwX5AiK4aYI5RzshVXVh1VwAiKjK1qQFDyNi203Y7uBhxb6uzF3R7Uf
Yani1/eg9RO7yIf6NEll3qF/NkgUEv3qWM+QIXdTx8HmmAOF2C152Ov70Ovrr162Fm8KZCBnIDte
XpY1z/WNM2On21HWKGeXOPiXt8m8JvG2VwsuzBQgE99GgleLzrKNUsRBEH1/Vg42woph1Sn4oPUy
AxAaDjpMCnfD/StGsr3JzMuqTf1UWvlkvWIvZvpumDOr7SZgJma8w32chmhmgkOSPU11eeQMV5jb
zmq7BzHLZtyN/TRmuBTy1NvZ4C+/Fjizsn3Qhf1wQFxJGW4bcuCaGweXByJJxUa4Wvm4G8K2uZFS
Ny4cmWAtD108O3zFHi5ezh1WNXzvwxn3VePBACSCHqrDip0xjThPOJwnV7uSwB+LXr/N7EnYPWyr
ryICQjXqGT35mZSVm1dgL4KhibC0yvmBetBpNjAhaeSqQntnJ8fgfRqNnrJTw7OgTYD1tbnBCTpN
uxUX022hxsS7n/oiLG6nOZsRo4tuPmAfzT4mywoEQ7tyHprtrM6J7hmwJ8evrx94Z3mfdTq28x3a
b2D2XVl14Xm2SAIiHkyEwJHW+mRng/sEhNW54oulvYFOyOr3bP/BQrMHbk5ObNTPFGkFr7pm1CxG
E6m+FvACV9RIOm9OYt93TZhMcMr8wNs1cL5ZEnqqrr3d0DOCWASYb5XW9IFbw/sstCF/raqc2LHU
erkl95Z+UIU01TX23m/Dacb/d13Ltxx9ZlTZdE6etMnp72LeoCMojJA5IlttfsEry35wyEJAiqn3
DgE9gPSGtFjH8G3cZwNTOfpyeM4mzbmuT2X8WLS2/ph68seQHAgW7gq7Y/RrWq00NWxlw4QP6HaG
sBwcMFuKRYONiHjDl7RqtTrHiR6+rPW6PgPRgL9ANf6LsJRm8QmYbwyEoQuPssO9BaxnXV5E0XpX
M8OCI9Dn7XrsZJofGamVPHBsQoDye4Lz59LrOCddqWN6Ax4MjIJrbCuPVD/awanpC/MxtBMRSccQ
q4dH25JdUnQflqMgjdB8aUogtPvrgLDvXjH3w7nm2z2QVo77y9zXxScdxU5gLmPumYdNowc/Sgbl
MxxJS9HJw+nL95tQeI+qku0OKJ0OIyPj6hDmYcKYqIpGyHnO89JG9Fsd+rYeSQVcM01xB6ssKe+A
1LAU67GgyvUlLd9tW3JkvB5ix/isBMLiTjhroHfChDBrvZocXeSCk8WfSbq9v9N8ad9cE/YfbaDj
G8A/Alfz1OMH6ZrWvnLkOdlQ2/vFultVaj/Cgcb6ZMKyecQdgcTd8ZiPHSgwBHzOiN8E/vdii40X
sDPkWPDra9zYxc4qpP/JwzL2pobBnZ7cbHbo1jRgEDexVxbeha1uSA7wiNz0QIqSR8D/cjyqvC7Z
mTwZdDcxlugOWX6JeQW7Wr2l1CjmmAgw1nZdW788ERfrca2HzNnP+bDqa5qmesTxSi/Wnaz+u4AQ
JLFp9OtnVYHZuwXfYuQ+HUX/E5B9+ovzzHyXYW18dCdN7K8u7eZLoWz5yqIX3mVD1X8NyUkOu8QK
FRH5yiWtNTlvCYXkF29dpylK4CD0HNPWnOnmcLBPBa4mHHGZcNnOxdJ324JzBql2pXD9980Aljl2
Y+++xGZvsYTmw0/Oy6iX5ZTZ3zM8mt/GQQbvohmZF2HnwI44bCfec+kMGKM0M3zZpgp/usDH8uWm
pDGhxTuSWBWftE7UtKtoe7mbnPCy2dPlsp7XOFu/OcIYs2VAtfdOm5zXnKFEnJQAz5qHBY4BCAOA
LUjf2JHu3YRGeEQR41Aq1XZ2Z7X4MaOwT/S0Cy2/pHOGFrTtTKYGBHUUCOyqzvTLXfLygeG+MS5n
tjBIVbHbYZyLmbi88YJpzm9gcYrXfqQusMYyZpDsONO6FAqdbfKC2trEoQz9O7WGNtTNzhPvPjmH
R9w7abopsKMygLRmijwsrHg4oogQ469bS70xSTWwtxY14J5mJiyioRyBjTDkaU73NTsevgG8eBvS
USbfkQmjj+lVoNiesNsLsnLQREifNQPK9XyVImpEXqIWJfmiaXXs/pBiK7gSAbqSM1eGBhx1Htog
5DDMY2fwhc5BMsC1ve+CHOAD9hzLOZT2zHylmAakxB3e+NWXwQedhaeZaz8av7uicyv+oqU1/UeS
AdBBuJvs5kwtpW/yqbcBbMxT82vxLXHj0KOhlY9AfisLpxn2aglxVhd8sPKGNuGabz3ZhKy6kh37
zl6wTOzWKrOqfVMO6o2zAWPZhAG3GCEssZdmywrCr81NDyyGCnDaV2ql7I6l0uaqLSfZ1ptINGzd
3LnKvJYXvy7+Un72NVX6p2dT7+0hkdrDpWoB3ERA/mDkjy0qYuTmq/Z3NWMjJzQGWidRmrne65Q2
Gr1BOfT28zYjQo4e1Hws/lrN0BmLbtpmhF3HCBpZ6zGH3vF/VXj8LmbpxOfVWJRE9siZgNWH7kM0
QBe8Zo6w7IOEXcJnu0rG4mGy1JBesq7xCfIR4udzNIReW61zYlEm6Q8VY18BirphyfnTWtcfGS0d
4Hfa2Hud+L1LS0e5+AN7QMq3cQtHJ2J6e1cep8Cjo0UeTZgo7i3vOQMX/NH7MJFBuITTfRGaONl4
smOFjTO+372XYlXYl8ZbvGiRjb6Dtot+b8FngR87ize/k92PHgw5jhqHMvSg/FH8yplmVN6x2+o7
wkyM7u5iYQ87y8QCo3RJQJEfkOT0P6F0n9XU5y/gT9CjQOaZ18ZtGdBJHGj8CaGr1dHIgMZfxtUi
3oKdQMiAeKYe+tJPqQ5YbWHZtW7+GfIJQv91xhzVyZ38m4kCmIxSOgQ/KxC2I7wp2DlRyVEwiKAw
sQjUpZgmEveGPF2I7HpeW8oNjl4zlQFsHv/D77B4d7kx8cYpY3YPLU1wi/ucgAtOpPANT3l6dEwG
jcdUE1Hk3APIveN5YAkBWN5j2JlVcJXZUtwWtmyL+l5UjfNT4wloTiHAyApGeSc+mOxhyc2S1JLI
aO33+UHgVr9z1Vz1h9CJ13FTGrTN3cIkHXHAdbfc+WoeiK3MiT1vq8JrvpdJkr3HGBlfXT+cAb3N
ho/pg2mGojrAfhq6yK9EIjDbDMNjxryI+JiboshOeB2oqTHZ9SflahuIFPbxt7nO1JsCrU/9Mo4z
tpdqhDJtr+P3rJJU62vf4d4rXY6cGCK9l1W5Ac1MsFzEED1GraDB9EV6b1m292qFJVlgq3DL6zRP
etwDBAMfr0RlfPzEtJyuZQDznfWz168sik1D0g61sxu7vT/W3vuQND7xcmeVL/6KoZCJCYnY5ejU
ODVgazhozy6nU76h1IM3StBiix05IHTZkA+MBIJotrOXgDaTO4K8jZKKpXWb0gPbTfCZBlYblPrN
GGD6vsMH0sMrQwSCbC0IQTjZhmuF7U4MU1G+JJBGYjDXM+Ij3slw3MHbJXcQ+8WMHBerpTqyIWfJ
lnaIWx6lxE23a5xR/oD9a7JjI1LM2GnQyxto9mOxHXDws7q7zIPgZbPkV9sk/kvM2VbtZGWvJRYl
4m1bGeDl2OLaoUwlwahvZsalfKnwQ/wYtLFqpD/lvlbdMkLJIHtNeyJp7K+w58snNZqFn4/L6zYE
RWGYo3wpyuXcCv86RIcm/GfN2rrgeNOpAqY4NvTcQWAzVyNQ82s1DvPXdsXsbqm8wILcrePFZDM9
ZumKDBYu/u7XEh+ec5mZQUAujBrrihUgZnVgJpN5sEeHF2TCUveyNFIzrlBzl/AMEV8G0jjhp4It
TgTDx8lp7TEYwZXqGYL4DH4ucb55fkfPfGL0113KKv7TtRNn2fs5cOpbi3QJveIlVDnLK4R3moGV
VA9umRI/GAhwtLvVSYlV5ukil22CBfPEjjKUAEk1zunOcr2nofIGdrKSzakhQzpEmdNaBfWkb87+
mIXhNq/TgCIFQozcBXM/fluDRX6x06V2th2qLDO6xlbxWicMtNtypxe6xzWhGontqLosnpCCJksY
9+/pRHz7hnplOZNfdvq9kfT0E5YEIvbI9/DAifPqB7yfHFGRbtPXkVmhOL6HROZb5CBFYz6m57Hl
SFV8teB9tBuQlUuwb9B4v9Zp58/AZ6z5/K+WgwmnIVSmoPTYZYQG1DGaFoj5v9o0nKa2LplEo2Ql
bgxzRH5IO83pAlcC7WSMySaA5m7lz6QndEoMDfsanIIpeWo8FB2muuS0++oKRgNtGNFjdBngAn6j
NT6oh9ak9XCLlO1Qw2uTxC/2MIt162SreyJrlFUkbdq0jv4VTlIuNbXdFm9NfkFXCOGG86oX+3/Z
DR2LhgbhNg1i/wOtrn+tZZ5dCyhsWIJk8tu/1pUwoxgl6V+/c2LKWoFZ0cLdSi+kqfz9vwhP9qEI
4nKnfSeVG8HmeRYFQ3iOOR7m5W/GQv3JPCPnOleNfyUQgCquM4f+y2QsWyTAXWTTb/AkLZCmPEwu
+3nqZ3mch6S8WfHYfVviYjkpGgfb//Ef//P//u+f8/9KfumH/z8S9D/qoXrQGZ2v//M//mzEkIv2
TTHvuiK0f5t1OFHTBKx1HH1Id2BdAklLOy+8/PVV/mxsEqg8F1MjDpNQ/TYCMMkXw8ggTk+Wg7gK
hfHTGnpzxzljPv/1la4ztP4w+JR1Ate5KyRnH48b+sebOeVpomFqMVLWWNllWgfnwGY6bVyLuRBe
Jb8bfwJwzoCNS+cNP//64tef8dvFr8/QDlxGvfqo0n+8eJuOSUEOn9kRtclPjciYVwmqY98lPQlB
d0xh8BTl7q8v+m/3FtUP5Y/LCQx1TvjbE1yXZupTD9fb2g3NFyEBY9dNa92Dw8/+6UxFfljouVJJ
+D7ML/vtMSKWzT3zDQiYNU23r4Ow3hJV7bdzzFSlf/qrXJueiu0FLmRCX/w25MuNnbGBgQ9sMvCf
TZiXt7NsP91qrO7++YU4S7pMobe5jeK3oWyl7XsYm6AFwMntopmOwL3DqrpHAyed+dfX+rcBcPwY
VzEEMmTOniKq+8f3g4QtA1eq0N0E0EZhSS9OVEiNYIFLOGIgxvhPP+7r9cLr42JdccjK/fF6edMn
gM64nsGNf4D5aO3cYa0e//GvYq6nEyJSCFob7m+PqmqTld1cUXAyjmwT6zzcExiFjNsL4Cdy8v9m
LuK/v/CgtQOyvaEToAj9/onbFjnYSuDBK8XQbRzPR8xtwRO5k1q//OOfRrrS8XjfA+6h+9sDG6+t
gSpj3MRal/5r3gwIDkHjfvYACg/4VdN/uk4GLpPP8fLRHuADc64//b9sBRbzANggcdFZwHiPa6Kp
yLFQbdi9/24e45/cRV4LRtiBaHJJx/z21GAc9NfgAsAZOKBHBrrwBdCd2ZBdG/5mwOSfXwoS7fU/
IW/+H3+VE5NMIUN0/ZbdNrKcTJxiDITGyt2/WaD+5AOTrBmshVhtWf1/e16Ng8lwTvkpBh8DCV0O
2FMy54fUmyCurW3+z1cprhcK1/e9kFv529rLrI+pHENexZopyId5ksnWZWbYoe/yz79+E//0Hjqh
BDWiRMCG/cd7SMif2TkBwfDCIMuvQxLvjGZAfT4n5r/zoyRxSsEt9D3526USSnrXzmZWqcmBkwcp
4OTFxC4APwR/MzXy33dr5juD9URXw6DITNs//iqs5JhuYpDCsHBqzMwT1Jx9Qj2OIM+40M/JGOx6
vWOhgqz4ks9LKDnw/jdurRIqdG2lpPp9QLvm8F6bGc6DE1stM5BIm9OsNEehpvxvFuT//Lf+WCGQ
XxYMsfAF6q9j/1aeiKTqNYKY3NRrnX61DApO1M+MNmpwmd2LtCweMmPcC+JYd8MwPHHPlrvukNrV
CStO8P84O49euXFmDf8iAcqUtt3qcJLnOI3DRhj78yjnrF9/H/pu3GpBwplZDWzAbFJksVj1hl9T
Uva/gGXnDu97sFl095NrHGkUdxXoLzsXljyZWz938X0UBZhqYjvGMaFfEeQhHVh/xPoAo4sTcu3q
MZvaCK1hhEK2v8nvvHNrZP12Z6CMAsVlYOQG8UYADyjLZc5fNoWzY6XZ/ZMrIQEUCf71a6N+VqMs
vFadv/Mr1g4dwZ/vZcvA5ci//yMcQx4yYwN0D0w/tCX9CI3xBrj/AyLh1c5Q8lDdzRcBBU44MGDb
Xhw6Si5xB3XPPPrtdwuM5oWmTE5bFx3ZEhGh7dVdG8yQxqIgPaA/6Iucxy2T1pT6t7Qd80A7FppZ
Pisiri/WMKbU4k1YZzvz09bW0qFSQEai20Jfuhm7cKzJIvDgRMClQdsXLwIQ2H75IEjXHybcvgCj
6PYZucDhteSmoMOFJ8CJ0kj8WdFd+2kC9V158GfUc0Wx/LK9JvJqWHwASMUa8ikOtT6ukNtvncvl
L5DQAhUHsdKpwNubtN5O26OsrALXkktCywWlq+piW/vzSPcV2YNjM6lI6poIpAhLP8C9n87bI62E
VsK3xsWus+KGvdi76WD0oO3I/egO1Q9zmPsPJd2dI2UU2YKw80vfaCFakK7yjHNI/fagSkJNrLOp
eRNVF1ssG2F+RkNoHV2lUN63tgq3Qp3K4hnKdfp1e6or29nC4tjkpcDG0pYPaBCScIArxgIoLF0A
DHxqqdOBpp4riGVYn+2s7cpXtLkZ+YQYdFt08273CiY6iHlalPQBrTWP1ZCg/Ve2znOtO+7OUPKf
WmxLhnI1nbSGl/PSwhmXngZjIJ/LOBW0gNIm6pAojUJEwDFVOw2mqr/gjKXsRIjVGTq6Y1tgbixL
k6flj8gHiLOOUWdCEQ3SxZk6JyiSEk10WB3F9c1fj84EeuScYUcgN3o7lK2gJQ+9lCR39tWPZlXG
9A3AHV9hVSYuOLy+0neC0ersXJtXJXe+JpzF7Cyj1YiBbBg1CNrqpCAq9oKyiRV7EdTytz9XWEU+
oe3YukEGfDu/locTanAsJcoqNkgj8hyBX/epLoF3bi/l2ryIXI6rm9jBCmMxrwQZ7QL8sXWEcGZh
MIT6sJLiUdsBPtzZIGsXtDwBPB4o6cD1XEwLrr5qdx3TwuRJBMfSKXoLmIAorgjrK2gYh0gOp4Ob
D7zTpuFXXVf9A14+9ePcaSTnb5+5zV1G85ygalmLcNOkuEKJAZ1MTHfFtYMBdR7d5nM3QIr9DyO5
LnpY4Hu4LWQw+uNk8HrDoJRfQLaoYygAPQypIx3cK454O2u8dvaFfJ/hqkbf11lcFs1YA9FqgFOU
wH0f0GOky4Z7lVfTw3lEOFp5gJro/IfjyPsC/i2RmxqFcTu/QKDzOCGcDaI4DWDaAsPIQlv7NpnZ
tZxdf+fFuzpH2kfCJMVCz3Lx4Qo4Do4+odvkR0X3XkRmfMSDZ76iqJE8wxLEcgKtwrc/E4ndhoRW
aaR19mKOMxJ04OuQbk/BqmonSRoFJ9gK/Z3L2D+sKIy+be+atWk6wmFvskNtot3tqqKEZvojOh5H
e7Kaz+OM0HhdAGeNcST9ewid9LkblOl/24OuhQPqyiiKujznTGsRDtQ6F5U5oJQAFWb0ikmZjnaq
QBCgW3x581DUPanJUBWURaDFiuKyLZlm9A6g/2peSLXymbJyck4rv9+5EVdmRZkcmpMqeDOS49wu
ZQd9CVJWg1Ksq6rnBGQlvZDURv7a+Xd7UvJfWty90PzYlORPVGPUxUcbVd9vklJrjgawknc1ptUj
XM8cj87tceQevxvH4BEMVU5lSotQ6ogqT2KkbcG71O6Vs1Jc7LGx8R03EJyabfHZ6MEslFyHmCCI
5Mf28DJiLYcXqg2whEaZTVHodkGdOu+sQBiceNUaPgpfnT+A6kay1OnzczXlyk7FdeUsCLxOqZBT
4zKcZQTtwCaKMKGl6MwBzKOsEL8KtQmOEe19BEykPSUQyA9vniQxG/kXwzBUlYfE7SSRPka0H6z2
sXcRpytQifjLpjt9Rg8STRNelDvf9PeqLVaVS5H96RgWZ1AsgrebDhNt0gZhtS5JflhhJn7KEP9D
FVA64U7V6LNr4RhCYZohfYDmCj5lVCBtb3vi96ttCdslozDIsnAWXxwXyBzIN0UUSlVb0d9jmpj+
S0sCB1QICE9IJVjiMEGwMQ/bw95vKktwTJk/tBBEG+Qp/uOatNEXjhxMlfAvxHEsyaWUCTaTD/BZ
frEJo51Zrg6nObLH5Goul+btcEgWalCXADlJDcBP4HjMhzqFFz8qI6TssEBm7s3zkyuKzxckeI05
3g7o2FKVuBga6D8KbcnYyNqPc2faD7HlDxhoFu3ODFe+I4ZujCm4R0hbFxelUfVRhssS1E83a66R
UaJej7WDp/h+cg1DxX+YFUX/a3uWMvLcbmJq+sRznji84nhe3c6SAm1BG4mjiqcH6KZ6xGQwIeMR
Wln+zw6r6n9x2+AfAMlo5/zcR3k5sk1mwHvcBn51O7KJstBUVxYXJvqlJ1rP4qE2HP0ZnZ9ip2W4
sneo4GoGVTlKuQTB26EUX4/L0DSBOJRoNtbjNJ/gVgN2nsuPhY+T9/aars6ML0hdCXSdaS1ulSQT
oTJHQE+gOOfnggwSmL+vnJHOSXcWce3zaRR4XNul7aSKxSaN9RGORyb1Y2YIgH2tBCcT3R0Uvo2/
afzqFwSNpE3CqOxkdTKo3O4b8iuGdFzSSFZ0sVmTYcKZKKtbKCDUlxRcis4RhY+dI3H/4Xh/UD5m
XxJq7s5gr6FJAvG7PTZNjKQOpAAPEZryjFInikM4w+wspyZ3wnJaQj7O6DzpZMeL41CrJSLJrdHS
dKrMd3HKCzKMc0zNTKOKcG3x64taNpAFbDW7VlWGVGnktqe2DwxkPYbqRUVU7fP2drr/xjb6fTql
PDrP3CCL7QTyOoCCxzdushR1iJ4g+zVI2vGCTpD9pW1hYl7jEXahB44bkOX26CufwOWdSdbHf/A2
FmHeFfYIL7eisd/M3wPkj2m8YDI9QWkiBJ63B7vPk4hCGm1azo1l6Mv2szTFRRARdwoVaPcVQy5E
dsQ8XP0My1wKa+KhCDLEJLu2jU8WUIS314MFh4jx+RU2guyL85RSIlUReOqOThL/jwdR84JDu4+Q
bGK+357q/QFiJBIyKKTc3cz3NiZ1FdZ8iQXeRh9zGMdV2F4i2p07G3plFDIwHpgyNaAnsfh6leIi
o636LOjsQvvF/OdR0ZFK3Z7LfcATsgQpZwO9he1yO5cCzVqUpEfkWaWc1xQa/YOtxV+NYZ4v/2Ek
mwzP4GVH1WyRyfaIlsFeGTB2BYyMn2kgHjPEh9H7MNKH7aFW9iK1cx4hGirVdNaXHyh0sKWxpXYM
vo8NLInOOpujPrxoOvX6Q2Y0yadsgrfXiL760gz22yvJqM8BGdIBKNh0OhfnHoFe6jsZMCrMC/Nn
2uHzqRjQpUzU0Txtz3XtA/4GLbi/P9+yIYgGTN+JTh+Q46mgSSWQyeC+x6+oHe51JuSy3UZY3HGZ
kQSyqAhKL3ak42NSpU2wLStjNj6id1d+KRVb/6Ir4HsPfeu4XlbkxZuvK0YFucaDUqN2tvyYyPWM
YxqY/XEESvmEsVLpaYNr/YdzgMEddUCJJ6CRe3sOhgljaNVEoh3GIbqgs4FWqzHXR7z83l6kYiq8
J4kfNFapCN4OpekwlgFZA3sSWJYIRFpPOOFZh8BAjuXtm0PWUiSIgA64tThzet1gCtQb/bHym+ky
uyhjhzSKz2k//tgeaS1a0YjjmpHwKprTt5OyWyNz5xS3jaouu4e25oWcOyD9t0dZ2+xcqIYFtxZV
TGsRrUrDp/QXw72sHGxDUOVHCrq2quvcFv3O5Xk3FJMgq+YljMkXCJNFljSjs9TYHd6uqtWLC/Yo
07UaOmoMsJBO27O6O1dyKFbOpkhKpmsubi4FI294RcgdJXkWXIE/B0gQteErnmzNN7c3oaTGOHYU
OzNcGdYmy8VeiC4C18wyStLKZh+UeGFyBZBVt1+xTdQuaZbov5BcdQpEoKzqreeMB8Ofgy42v4UU
ThaE44yWXQE5TcdgB1WO9jxFQ3/dXtaVL0gnz2WGBhAa9Q6KFPEE0tFMOJYIbz6CWEaZU+DnBgDc
3Dlnd3menBXQSdq1rCWAidvd7wMuiYwxkcac6Yg1G9KupoEAD/AF5VL2uv2dPCz5OIpm59jd3XSL
gRdbB00XYPVmOB/bVhvOvANRL4osqJraHJePqK2HHkpeMPAxH36msZztHMjVPcRlwMGng0Jl+nbi
iOzNbe1idaKGmFAdIhVZSy8I0/zZRyIghqJRoQwyIXGxc8WvD2xY6E7RRSPjvB24FhoSrDht0eVL
+r9R/aj+0bEhukCFEV6livmSYAL59oMqe+RUA7n+AIItVnsoFVfL/ULOFhD/kZJVkz13bZ4PP+c+
V177sIkVKrhF/XN7K99FV2BFvIKp3lJAMYDX3c7WLmazmlDAOSK/oMywSTpQ8TgWi09vH4ek0yDd
dAGTLntvXBd65dTwp23KUNJRZ6r9pzCEt7Lz+dYmRGilcsGRw4BxMaGonYWZ+okqNZExby3wX5ib
fq8/uxIBxJ+jLI5lmKDRjvCHekQOpL0I20fFPXSlCpF4c0mEL0SyTo8EciYNmsV1gY5UlfWhDujG
LvRvoTJp7/VO0O0CT+Rtf6SVrS9IanGtt2XveYmjwyjHcfPUV48ovqG2h2YlquDD9FD3qnMNcNY9
9Iiz73ywlQhHvmLbtA80xDftRSahilAomGxpSMxl9U8qL/+giDi/G4gJT1Dwc8+apbecKxCV357u
2ke0ZYWLagL1/uVWwewuaLOEXdJl9nSBlo4RYwzLT0drZ+dyWtuVZO3A3qiM2HdgWZdeTx1YSIRQ
AC8uhVpUnqCosBMzZZS4SaPZKhQLgfAJ2IvOsnMoTCQ/qxkXN+DVE+qRonqQfrfnStpdDtWk7zTU
1hZQVkQkuFPwOl7EaHfEMg6bL/1YW3l2KsJuOuP8NV3gNe7VQVeHEgQQlXTd4jl5G6fUCiYUzSb9
WEFKPBEtESbEoAzdSbEHkV1dRW4/6oqUBmlV3A6VRKD1M5HqxwZPzAdIDOZDiXvK4whz8a/BMoLL
9jZcO3V8MiKjTqZGe+t2PJwT4ra1mZph1L8S6IrXqIU1l+CQ67UYRmBePRc7Y67NkSfP77I5NZUl
ZKAE8B7kI2F/clv1OGtVEntTNWQ5HHp8GBGhzp+3Z3nfGWFzulxtoGcILvBlb6dpFTaGAJNLYI7d
Ljqk0W/J69HVzgnyyQjXoRpGnHPOUWihRgffUDv7hQrNbPuHrMUb5s0THtgXTZpFPE2Ehk9UGIF/
ix39VcGQRQWjYQ8XymnDz7xoLahLyNL3TW3sweHux+b8E2Ax8qOcTy3pdg1KJbDHfvKx6yriyutM
c0zQyTvo7hluUuNVZjic2qxRTttTvo8+DGtp7GVTYrKWD10I+9S15MWOt7p5ElPsvyRo3123R7k/
onIA0N68pLkp1OXkEmeeMJIbwdL6FoEnwEwLuZfzWFZf3jySMIkC8k1NjrZMJvBFp0g3Ch12oqGf
3GQOL4PjVhdtHuydSd0fThrpErjr2IAx7kBmgR1ZSt5EQPNdZNWNvEA9XFWQpcod/wwgVkFqoNkD
Kt2fTvrOgEJ57/IYpQ1yu006AZm7swDxwd2MrmaFt22Nzdx1bGHeNhE44reupywn8ZznnUivabme
eZ8kDf5TyGSFcwfXd6yJDAUPj+cMfM3OZrw/A7eDyW30R4uw7PxwGCSCSNQtQtROg1ZE0BmeOlsD
Vr3w9kVBiM9w9d6p96yEIB3YF2IKYM9lorOItIVqtVZA75OOeyxesDHsj0pofs0VC7eiEtlThEmx
jx2RMK1qHI+tTO93wuD9p7W5MCFUSXYJAUDutz9mX0SuE7aqNnlTrbiPyjAFlykV/jXJqhmFoWkv
pbs/lIxHHxoaCwNSgbkdL0XCEQkgd8JJR3dfqDiPmKGFhheY3V6x4f7DCpUgo2u6zbMYIsbtUKjJ
jDNaGYNnlXWPqmHftJ8jF812rWuTDsrwaH3HeKV+CnBj39lU98vK2HxUkM0mlZUlxSqdNPRUx2Lw
HKzCXwYYNNecgiy6V3pzCVWt28mU75dV5o00gkl/HDCMxu1cccwZFTsSA4aIFcHbjccDchoYnar1
1+2z+bvleZvUCQlw5eqktSZ7XrdDpWHtUrEPJg/rWGQahww80aE2sUoF6md0f/doZr3aKO38BSp3
Qus/pjlykALReBRgsHsY0sze6Z3eXyhCJwCrJM3yKluiABGP6lRgxKio+Cqmg8j5hEdjyKd/t+cu
r+LF1OFxWTJRoQRwFwfhieO6pZmoKwQNCkJQ3dUjoJ8qumj4joJNMwA4wJRyPOQ6W+OQTejmbf+E
lQ9N0UWOTrEOMQi56f84r6brox2bOGxqS02eSRHaq1pb6iOAeWPnIbQ6FP00KDjEfJC/t0M1sUEW
0miDp89KixdaHmrmMWwaFJ+FMXQ7j5+VYEixmAeXARJOvvcWMwt7voSKZAlKSIOSHztdgy+Nps6j
AWX12LcavHVjii6whJ13zVwHr8Gs7fE9174wNFY6RA4wbhhByzmjIahrxYi/kKY9T7qBT0xE5S7P
ZvQKcYNF6VJXvDSF308W033a/rqrw3OuCB4W+3n54DXTxg8TAoenaYmFBqVGQznpoUU7sTWilwg+
HpB1h8pDiU2sIt6Mt3b4BjSWJSlIvg4X36C1gXZ0Yz16QZ+VP0ocCy+G31mHoau6nSO7EiG5eNjL
cEKpiixJLYHWOa0+DyMyKQlSGjgoX4cRkDdSNxGqN3p72V7atd0M8IjOLZ1MjeTp9svGmGImpmB7
Vb07frIZwIPh2D7FZbSH5FiLRrI4ItMlsF7Lndx2KsaREVjHxCj14iHMHeSWMELDeGB7TjLULuIR
NQrubTivMGyXlFeRTn0ZFNxwRWU4T5ijWie/QIao6Nr5Y2sheo3clnvaHnRlIbm4ZT1GIiv03+iE
PyIQOqdiCBIE9eygHDARwyvIKw1pElQ3iH/thIXfiLjlHOmxAzeCRSL5B7ffbQJ4nOXqhGUz6ONB
Q+88dzH8m3NVnOeq1+bT4Edtge5yNv1AlMFCWx65VQR/KylHM1AhHQ6tGiMHmuBq8Q58djtd6Ilq
wXnokJKf0dr43qkCg1mk2/hG2MbY83tFCxT/YNVB75xQah/bx1iPihcmHqQoM+tv5oyyVwzyHdIj
F6aDvig75WFRp8LqEOVDFfOjWgyPwYDcIh5a4jE1sVJ481eEDsdrE5CsRcFEfuU/viLCfn2TpqnJ
E7dzvzqtCJ4LBAq+GXo/76S5KxsGBr0DYxQwAfSRxVDNUKGzFHamVxmZ8xGZmOypVa38ao8IHW7P
auVAyEYWVRmb5OQum+2aED5Zx1A0wscnkmvH09o5fIxTGnTwLvVnHfOjnfmtRDKSS/qcrCQtNHPx
5YxZr4WPJJmX5Xb+PhLRAzYWJGH1ADK+bfcwhmtz/HO4xYHIU/mkpq7hzfhdudfWCRBcU2fMEg9u
w1XV0yHFicYs1dP24q59RyQy0Qzg9UmJdJFjRkinIjdIkXeYRvVbQrXma6UG1ec0yebX7aHkPbM4
9HRYeCGYwKpA9Szm2GiongS06LxqmtUTRUTMvDvjX0x2MPEaFf1YYADzb9XQoNgeeGVxGVgA3eRj
apBybo+FFaOj1fuN5iWtQIdn0JVPoKb+LTq1fze24CrtSct31nVl/7gUfqj40ncnxi0mOzgl0smC
MXu/drgoECh5yQABxodGx6Upnxxx3p7lypeEJq5KwAjdFgq0t7NskAVzuxkB0wEtpG+a2jbvJjPG
wpdW3s77cm1BJYmbr0kQp8x1O5SSQg/LkHxAdrRVUQdt68Fp34s2F/RBWl0/6rXjvA4lbKG3zxFq
o2GgwUQmZclV/yPARRWlH4Mk0qt9HwuhFpXUT1Wq1MiruVm9k8ysLSiblYKizJaJBLeD1UJvk4jm
upfnvvPFKKYCY4kI0wjbiaadHHHtbFjyOgShD1hkibhJsO9rsYDRPOH6dYMPnNY/9aljodbFQ5Ry
jIwENL30E6oA3Q5ofiVBdQH8kGtQHWb0RYJIbJ3jqjaxNrBKpX+YRBpchY/W/LGaAnBibaqbHzLf
sD9lvdX9mzfUp7a/69r0qVRKFD2dSX7I7VLjCyqsoakMz04yZNrTxorHi1mk1j9pUqsPFqbjpxDk
n9dMPNJ2Bl+bPvUa0E6SUXqHXzD0sRsLezAQCwvz9DQJI6gQu9Srj4kLlNYs/OQJwwDb47nan6DC
7+G91jYaz1sUGKSqEJfp7ewTuu61guoQiE4jRwi3VQ9R6ZpXBXmO/xAkYAhL9Dz5wV2CHmpJHAr0
yr1sCNFzDJ3ukuHx+pCVOJ1sf9O1CMgQgJ54wJNZLo6PHuQaMmex4eFXbwTHgfLJr3wAknzA22V4
6rFrfvuQSC1wfqgxgktGm+Z2IQOrKNEKq2fi0tC/dnAmT/h2Yl7Dn47/lD66ZdtzvA+EDrpWqEtI
nSQp8XM7IALjtY1Q4Oylmh5/Ba+BypWvaIdExc4pwy/xgAzzuBN9f98dtxcpZGODLo4Ue6A0sjgt
o67iAZ30EwqggVp4Yz9qT4Np+f8MsMo/pv4UPrdBgyL2VOb2tc3i4SXB8fgy9a76v+0FuN+6ZIGk
DfT0obvd9VV7VE4RiVCo/GEG8EmFRvwjBy/4UuZV/mV7qPtjShYowUxcqbyKlumDbtAbjut49jrU
tk9jprunEL/aU5k11ifX77KTOkT1gdtVXJts9E/bw99vZ5mEEiHosJIrLWHnAUxpm3IYqhiIKOao
NiRI5MWgGkjO9Lp67nu33vnQK7tLMyRygjIYKHRncds5sKR7DAsnT5O0jD6165PRKe4Jm5b5Bx5I
1SXRxfvtad5HYhScqdI73LJkmsvSMSZl2thVSBTWTRR9TjP9tfGd4gORULlqQ4jmKI9/zyEZ3gkX
azuJ4AdWGBQ2b9DFZIMM0043TFSsV9E/akc9eFJSsP1JmwQ7F/s91t5xyFyAVuD3w05aFlabtqvT
wcLgwgAUCqB2iFGYTzASdGq/eMfmGQ4pFrNerA/jg9CC6UNE3vUJuVW8UNs0edErEVy3F37tY9O0
pFoPDIsMYHGocReLMTMglEQzZANMQR3A6Bg3BUcfewvMlRAafshdC9237YHXvjipFNUa+HIgqPXb
GBYXmHnF4zB7TVkOzxgG6X/j1po+OI2R/W8aa/VcIHhw1hJz2Nnfa0eK8AVCXOd9TIn7dmStQB/L
r9BNpt7fvhsbrWCumvIFXaz2sQ4DfyeCrG0xDjFnygKLS+frdrwMoO4gIuwpoY925xFV6iOpH0YR
o1PsXAzyay1CNLGK1aTjTrxaVnSLDCNe6ZCJRO7YvqdBYSI43w6f3/zpqNfINxV1KfLhxZmpEAGc
nCaecO/MxuqIX6F4qHIEczQlKc9IblJFaqIWd1FYHsrOvlnZsGRqsH/JkXlaLXHAlHOrvqFa5c3B
XOKeVVUPVjno7zqsyZ4ol3eHURuLt0dh0gnudglWYu8sPqFFy9+KolwqqDZ4upomlhv4Qp/V3vrs
JJF+2V7g33iB5XcErUv+guyBxa17u2UM1Gz1BHNHj0ZpckT8OTlhVTmd58Gy35dGV3zXUH72JjxT
TqOKK+KprlX7godm8inqSnTrUZQ0j27Fo2jnp63sZtrtRFuq+LixLwuSpHL0MZt28uxC6K+Jq8wP
ou+qj0Df8h8BrnAndUJONRnq8GvJq/FnjOWPimikWZxxvIxOM/4Bzy2x6Kom8bCzO1Yq/xRP6FvJ
V7BJ9X8RzyCEl7Mw+tEbrKJBWqcchtSLkNn51qiGIs5CwSf10UYl4+cA9j84FkGuPqPNjBLBzkqt
xBlOoKbSuKMpC4jo9iNmMcXhsKD+b/W4VOKulwTnDoXnJ9lpn0+ouRiPE3ZrVxuPZATP3fxnN01l
dCrQKvMqoeQv4GLNSyTK7DmpB0z4ukSxdrb2Sn5DFCSRQpNSNgvk3//5tu0rAd9LHb3YL0ZK9LMZ
PelTkT1xV7rfkXZHXrdA7Z2lzKfyoLaT//f2Qq2caEkeoFkA2t4gIt/+AguxPhwjVQ5XZGHtF2CX
/YivQf/ZTh2aN32L8PYJtz7n7fcAjCuGlLRFgCuLeyBuK72nY49Xn9KV2I3W2ET/CmtDgUKtA3/A
6F1k+sObJ0t/XDOhW4FiM5aPXsvXMMeKBtXDcaguvwfKFF5jup7VxcErIDoEDW5RjzjdTG+uLFJN
JGxTOSGIcdxuVxkQooktUk5lqE7KCh8cF6cWI6lSWMy+Ml9xrDeKvWAh4+IijoEyk0qu9OhJexaX
PPRPHcp0gn59YaN6p/lDgsVgVz65/fTDAIN0jtXudXST/jKis3KkAdx93F7w+3hFeQKCHfc8qBPk
8G7nbRrxPIRUaj2QZvoXikUWbDoLAacmR8t7e6yV6AOuRSWNlSgMmruLIx+6vHfUmcMy60NTPGUE
qNwz0lB8M7u6qV+yeZqcs2vWk4kvPCTHY+OjwY1nTVbs0bnvcwHAIOI3oYv8Fl3M24kPkYG0CWQM
rNkJK4em0sLLjGXOzum9j3K3w8i//yN+tEMJt8QxOg94mxPgTOp0T02JswGeHs0/btyb5+1FXhuQ
A0vlCNwADbHFnmpju7PGLOnxooMy6RQ4BmFlCokKB8SDD9xmJ0NeW0cQ8/JzUlBAze52gphsagAS
mt4z+jp4KeYm/6Rb496Vfx+GKVWglmEg3USWqC2WEcycO+RZ12MlUDVnyJiJfXCxoHmlU1W/zpbr
v1aJYrwUZZB5dq+ar9urunJMGJvshgTVkniT21lS2gjNIWb8MGtyD+8tnMbbpnmZ5qk6bQ91n/lT
9TKAfBCIyJyW7AfErDt9hkTjYeuUYJFSxsqXONPFY6BpWHvTjscJJNf9X7wMkr2q271on6y5URpC
f4h+1V07oFKwGgj0lolGmFsccQTxn8TQJE+52toVwkco1v62VPwa4pV89M2y+7utup9Z2BqfmmhO
T0kZjggM9uKZHlH7YXtx1vYBZFwgs5JfCtv89jsU4WhiKZT1tLK7koo2IkMfFLsIL5NSGga+0Y5A
764fkDCKDfUjou7WTvK5tt/JA1BJJYjxTFr8At/JTb92+QWDhQPrIfQzALux0+xUf9eOMRxPoP/w
TeHTL8JTgrVer+My5ymK2n+uCjXBaRIT1uniznN17mkbP2wv7erEKJzZvzka9137qDFxEsg5yFzM
X9RR998ZNo+U7VHWDhICIWgwETRg+CzCBXTuvChC4mGetuqpVXzhRVmPOVihvB2/Q9ECVDwVE7Tm
eL7f7hU/Com2oUAwo3fiSzEMrmeHanjyA7fcyZXWZoVwEDUSSlEMutgUXaEVaWS4nQeiFKXXrmtP
eqhjbB6GexWZtY0hiOtSZFGnALVcwLatndIivk8YnD3paht7GH/nmD3HtnS5GN4M9CcrAOslcSqA
75f3JI2NvOzwI/J8SERofWf1pR6rwNOwcTtv742VyKerJNlgLHigkATefjAAUEZMPa33WuEgOevP
7jHIlRjwSN9c9cDlkaCYwDWHxN851CsvSpSJCHlgkWT9aSlYHergm2gDdZ6phM3nPJlE5GHKKQ5a
BDDvWpWu9g2ZaRywVTzUpmM4UE7lFWrm0mAdUyp2c4dbGTfYNSghI3rbS7OywSR+lQonVV2pW3K7
NMXklA3NtMEzcTq4zFX6rcQeCL1weyfArkSBm4EWcafxecIPIWjKGdzA6KEigmWJ0VrNTrXv/lXD
ExRuI2kDOCg6ErcT6jDgHjqFbazPs3px+77m5aspp9pESdBRc/Wdgp7gzqBrtxtcSpvOAO8pKHeL
HabTFuiMBqPSLrbD4jgrE0bABpqhR2fI9R9KmanoWKit4cW8NAesXgzzfW6U5YeymlCkJnJ0CVmU
HzzFPDsvnJjxy/aXXlsYUPSy60ZEMZcCPAl2hLZZopwSa4r9KcWU9WREnXIKEpfSSjwKDzNteycq
rw0qcYB0Vanf3ClyoqqP/6rwe89hM1/jsPieAnM6tdiTPmAeht+rD/1ze6IyJt4+fuhMcAtYhBeN
EL3YaX7czLBtFDINN8i/2UX/NUEg8xKVbf6stL3/EGkCqaypLp4SP/m1PfhKt4bsmOMI/lH6oCzJ
taUz+K1my/sVSkHjZU1dvIsmEbiHqZisS1S06THz1eE8Rlo5XOsUuNDQ5IBdaaLvMZxWYrp8g9Gv
AfIqMZm3hwGfyzToU41vnjXpAyF2fDcE+j+tqKdHe6yay/bk1+Is2hxYv8gMDwjUYrgE50Slwnti
nq32X5x+4C+3WWmdrKHClx0H0+gpQCLu3WyV7s51sjZVh7oPLW0aRmQpt2PPhhoXWGq3nlZN7sUN
VZyiLXRODq5bZ6e6GnY6J3Iuy12GFjCXibxaYP7cjpdkZai5HeORmo6nNMPzWLHr4pxYott5I6wt
K2Rayr7A4PmfRb4R5/OUZJipepHQh+jUOBY+dBRDse9qmisPlfYXqs94mALT1r9sf9KVAyx5jBLU
C0jx3qdFD4okCxi7yxX73CmtdCDDPvjF4U+ro5nH7eNoV85pe9iVMwx4h6YnwUNWEBZfM7SqlKNd
w4ANIju/Jqo6YFmmUEOIfGX8MApjqC69rhgfJ7Ds6Co05t6LZWXVQYNQBLZlUw4Z79sPbGPm58yK
33iK0yZnd0o/irLH3nrWu7NauuUD4vuh13B575yilZ0FLkJCXInyaAQtit5+JGp3aNPWU+LI+Y43
rXlJJ72kSZXvSRnqq5OEJksKgKIwtKfbSebq7Piziu/OMArrR42B8SOdKf1S92n/MLdd6IWBHR6F
FuV/d1gi2pAhgGnMqokHUuL4fXCAnjA89ONoeHkAHJHAmqPuDPK8+VqVRohnUm7/NfhzZCC4Pvff
M9jcA+s5D49dGlVHwoTlHChK4boX29U1nKI9b43VWaKbKIt/sFiXuEzHCbG0bYYWPyql+KSMw2OK
KtsExVSvD/TWJwXfynF+oeZa7Tx+VsIS6CWePoQmoMvLjazjbhjWomm9Fruqb0TOj5VRBA3gV9AJ
Vqh/3j43K1kWFTDJ7ZDx/k5ypKtiJySPbD27KXlFw1fs9EOW7+mnrG1RAETMCx4bammLLSqqxu/z
UGk9teow2MiTLMJArmymx9LB3XN7TmuxAEitvMVQ+KRLfbtHcX2NrbSfedkp5vS5dsw6fz+3PpTy
bmiMl4F61ITlUdvjbcnr+jQkWPRt/4QVwgy4C4QU6FwiME5R8/Y3KHgt9L2hwa/UrGpE2B/lWPQi
ysZ/tuccvEsdGPXfqISY2YsIJ11agvcBiiGt9jMpp+SXFmXDz+0ftRKayXFpB5G4g3VcBqiwcdMq
NXAxBmo5PGcx9tV9a7XnLMinU1Q3enhATWdPuGxlVPjEEr3kklvRj7pdiVBPXLwnlcrry8b+4sIx
w3Ow8s2Paqmb04GmifuUhF3x9snSNwaySgHL4M5dXLe1U/fgVtHF7mNHbY4JbKHnpKCBc3RxQjmh
LQ1Ug5tq5/iuzVbKAQJ7pjzIlXQ7W0ONtND2Z/zKc8v9YlX6yEPC9GNoAXVQntU27872GIw7w/4u
Oy6yC1An5FCy14pN4+IVo+ZanTi6Aio/4Wy9GFqDJ31vuOmPiRr6h9itjeSQQvO+dpOZ2wctoaPg
+UNc6SDdQ4xmHaRxPQ3Vb1QZoS2gYdZiTXaYCyX4tb0PV4LB77ejbH7zaZaZkGYl4VC6A0JXda7j
QGymbjS92gbKHBm2jV29FxDWBiSM02bkYU1oXdzMINhKiuooa6miBOtPGp0+1WkZPWYtggjH7dmt
7AAOF3UKuQXY8osd0I1O44Rc957vx9aXprY/F+WcvTg4Cntj1ZfnqAr2MoCVSwOdOzK939VvNvzt
rptoVJpJKSpvKhTsYeK0EfiJqyn6s3Y1fKnc4T+UwaEkQyOXDwVZCrgdEXdkc27brKaQFQ4J/Il4
bq+hM9LETSIXvbRZU8IXEZhD9jjMlanEh7zW9X+213rlw8LyRiCbPrfMqRdrHdF98LO6qjwtA2A8
ido4KIEgjoUY2p23x1pbY+R4aIKjf0KKt9hEbkpBgONceWFc9x8CLZ0+J2qfHRjaueRzGe5U8lb2
EdRJfCJQXCINWKrQCpNSBxgUXoSpVr1H7g+n0FGNwxF5yzb+qyp9Mjyn7/fINysZgVSsgWhIIo0O
2eL2NFIttvSG1lgE+uYUognhaQ6P4+3VXPlySEtSvqa3YCBnugjPkepGwk3KxkuTroBibk6PMa7v
x9BNqrcvJJ0vmgjkVHLMxYTmYmqz3uhaz82tqjoECcCupAicD6zALzhF4gzDITi9eX4u1o7QtOgv
onq2mB+AabXQHZSY/byeX/sJl1ukQhWwgFq8E/tXNiYSIVIp6/+v9sVQTpL8H3PntVy5kaXrV+nQ
PTRAwkdMzwWwLb0nizcIsooF7xJAwjz9+VBSnxFZmuL0uTqhkCnRYG/sROZa63fY+bcNJdzQJ9/H
spRbI9P1MyRA7k1Vi8/EwH93PdAG2ru1imBy/v7RH4pKSiyv+007WW6/5WDNlgP32D+lpBK3UzfY
n+1vPwvCAB8QnyE8Ri0FRPrhPSKMTAs1K4Z0osDuYHQxediNzMHLLEiVUWebttPNeyN1l/xoKIa6
u3hu+32sdApNq9UjE7Ou2hav0p5cuY91O3vzIlvOuxIPS+qBUWbl9cLzuBpGmNFV3FXxt6RveuLg
NL+Gv7l4j0XtlWXoR5WI914BEPhJ2fjTM8+TwAkOkwieOdPnD7sqrds02KnkbcJ7uc44ojaTKfWg
aKzlkNnqK/fh/tcL9edLIshnLLG6u6FF+eiIkiwwIPOqtjdt1nnqFFIS7ZtVkF0fMCOQy07LKXNO
Bqg8n1WGP+00oKdgL7SunCAAaR927y4j5W6eY3vTZXhMbOM16T6NWAD/7rO4XoeNlH4AoJ0MjPcL
tvMiMhRaYmhwNhnnYMZKPBy1wjybJ698/fXt/Onh4FooXmAkrmJe/6O5Cj4dlTvgz77JzCjae2bj
PklpXg1aEm3rcuAY/Levt1aacIDpF3VGte/fm3BLSagl95CBUqkNQetE/vckSRXh2wVL+NY3K3wP
fn3Rn9rjlYMLtA/6DEP2p0kHQdXSIByKi+ox3uh61m2WJis3UqbDZoauE9pkDV2K2PwsIWZdEu/K
XK6MEmXVo7HgcA5+/3ZrEoaHLs2cTZe02r2KIaodMqwzQhE3n4ZR/ijVPl6NzxI7U0or1ueHm9uJ
odDJg0d24uPLGnR9Yp21BJSPAVVHdq17iByDSMSC9rwV2FzbSaZdGrXt3RAmU34XbYn1AVcszQ0a
mWUleVZDcswzSdnrEx12rueJgU1FlEwnQ4ZoKhC9Dl3Sjfo6C3QNI76Qzy97dup8/vLrT/HnyTOA
h+5A92FutlLLPvSoVmJTsJGRtmniVD9DKiDGwJ/ssuZlykwG4+QN9pbWrjkdbIlXpjvbMgu0KXV7
cklMtzz8+hX9PF1aX9EqhWeaRav6EVTXOyuRjCdrbMOsdNzyoebdLjXjRdviwigAPJaFnqTqYCYE
5MMXbxb9DvaQMfF54ZLpThdKstploMOBrwIHU+56s0y6pe9SZAh5mHZZdlW1eoFnuunMX5h3203Q
41afb2tCTu5m4eKCVeQW6RgENPfHdBn9lJgB20Dcg1D/66/f888rGuMOLNTRr2LJwiT6/YqeixbF
1Vw1G9R/TjjXojjIsofvsIyfIV0/700okIBzaIWA8n/SrLYSXUiMI8lGeHL4kijLQcDlGATz4O0X
6DSDn+wTf7vCQLnoEdZSAUOW92+OTLq4XFmwG9Fn45YTHo5sIfMthRGaTlXJjdZ6epBki71dIHAc
qjmKwsSt0z8IX//xLmu++5E9/7VuZpni9/7hj/912bxVt718e+vPX5r/XH/0/37r+x/8r/P0q6y7
+nv/8bve/RC//8/rb176l3d/2FZ92s/Xw5ucb94InO5/XCB+q9fv/N9+8R9vP37L3dy8/fO3r/VQ
9etvi9O6+u3PLx2//fM3btpfFtz6+//84sVLyc9d1cVL9e2nH3h76fp//ias31eKDbx+9F7mOin5
7R/j2/oVg6/gKsvmBwa06qrZ+qpa9sk/f7Ot3z2+8wehgWOVjvq3f3SYC/Aly/+dlClYGQSh0Wzz
Tb/9643zOuYYN/IPf/5HNZRXNSr+jmuuk6H/3n6hjK/YKORlLClWXu5HhgYup4bUqeCIkGiWZYvp
vt7vMiOuoqCKNdcNSreTRdDkjn+1tImzNfPcnPZiQF76b7UrP17Ket5BVQa7WWGG9wsZ+8ux7Wj6
w6GQ8zbGLGk7SHkze/Fntlvv94Ofr/ShBOzqWGuqGKfNyje6fasrBs4iSW4yYiXDv6yEP2/4X2/w
urV8uL84+pLRDuBHRfwReSxcY8670tDDGNXNflHdGE7EsW58wma3RGYMSMc6aInUj6ea50efnD9/
907/evkP93SxBogiDJx53pP00sTDaFPGg7pxzX76ZCN6v/P9cVMB3nCHhHxDV/DhIK+nTkZ2zUry
tdw7Q4pWs+t5uSaQCPgG9mldIrXdr+/u+8L6j2syZ12nTjRnOKG/XzI2zu6WnfD2Mhq0JNBajQNN
05KwqzvtQst1EQBlL58coT+yeD5+qBSCFIUr9Ae2+v6yc0xqVj7gLIhtWP3oGcNwFicIeLedGp1o
V5sTmcLSrRBJ23jhbjAXKvSjnKWnntHdl87BjulPtqXuyHaD9SlVi11XXrXhkEj0c5LAcixGZnKN
rlw6FPeTRfl3q2K1fWVoi2Tyx+72V5oqKq9aQdkyQtfKxRwQ0pcf4GGOU2BykHyyBHGy+/kZILuV
W8USX8XxHz6lebEwEMUcJ6yxu1NBhzuQz76Spte1VyXATEPSRBtlFVoRgoS7Zy4zXRX0jd0wXFsi
xw1ircZMsZk6KgaDjvHM0CzH3Yxu77YwmCuzPyhY7dWmlb2F1/nST3eAkIYRcM/rezW5U3m/pFaa
hH48lGmYQbXwAmZnSh2iqGm/C3SagNOGV11VCYqhjW1UzJc3boq2ZzY9jYKxQbJ30HATqEHcGDNu
9CGt0itZu3h5Nq03YjIgW6MItSpfniskBMWuzCxhn0tvgEzg9rF2K21lvQ6lnTS7yKwWOrM8Sh1C
sMdxo0dNCoKxaN5XI9ariq7akGRMEFd8Y6zyUekONhx1g9I84O9+wJY76YetECO8jWkw8qdeb/2r
wSyjnkAnq7mn19Pd81Gp+trOW7vcz/VQs68Xi3vv9xiwhPT94tKVXfuF22THmImJ4RuDd3feDVac
kgy/REUUdG5sv41WghXNaKgIzWVRdF8da3Yf03JwnpjTTEZQN5lz0tj98rUTGXa+JHeaT3ZeLRcy
G+M3KszxWtUI+wl8j/Ln3PRqbyOrZfGCLoag0+eTSAiBaOyHGTpqHajamW8zWdVD2Cy1fksMVhxv
6TfVrZc33s3iKm5UocQ8BlPm9RbuDsVyaOy6qHD4LYchGPW11Uam1XtMSN3Wx77HjeuAm+J+daop
yvZLrqXf+2wVmwBpYwAWtUTyjUXuQ5yYdVdd2nEnTtosHZug5Ai44aR0i60jUuEOQe361vIwYTGq
9o42Wc5JwrjYOkk9JaIuWMpRZXvU0tl9FUnhhl4MpTWosjFXAc6L8r4jVNsMXGg/zWG1qbSPFmbF
9c5VnZMEFnhlH0RpZg9mUNWgswnIe5eKC3jSC8MXo4ujwJLUiFtZttN1rOsVvrYcMG3QsJGZoYF3
AFK4qS6+mkmeTluYxbQ/MsHBJ/Bn1T83Yzq0O03TFnxSlWvPh7lbbB4Vy80Y0PRuf29ygOGXjluY
GS69wryMaLDc3VLgdC9kQcbGWQtjIhibvLICtWRjQSCf0C4Io4vsg0jasUK9GjuooZdGOptKNAJD
VjUs087DgMzZtGbEUoAQC7sjyCBoV6f2aNvZfd1SRAW9pnChqZyl9fcziur5PGJOpZ0LCa//cfJM
qBBV09rtjlDVaXqLuiSbjvGY8FfguqMzhHQfU/GK95qHKGwscC6yIJs/dE6UqEvRizy5BD23sXrh
QTm14jnpGJnEg37dQJh+tPU+8oLFmWu51/RYI1QkraokrFmsbtgjj05CXD9lf8ES8B/1Zm6cozVr
ERJ4rZFZKIzIX45dQvxxOPhLerM40VRsTDexbitDJFYAocTEEK3x9XMlOi0O0OQCGfXp3GVB3fra
cHDiwp63ytDZQdg0a9t4tBEOX7m4ob8a9rCop6hsaCKxF46i9rl2HLn0YT0O2A2fJ0K1NNTCkHZ5
GplR6x5qJ3WUGyrVO1VNFmUrGiMA8nKtyzInX8He+HpXxMVWxinT+2OklTreUTBB7orBHmi1p8Xl
BKxsqwnMxCEqRwx5We5Hq2ERDgKUfxNl8eCFI5ledy1eOMmhzIypCQrdU3048MvMwHKn/HG29SUK
jJnU4VDrB8fZMVyO93U05eW51TW5OHRz39W3gz3TSldZ5Tzkg6PuHFX5Z5ohk3Oszxfkj7kRucFi
W/EpTPtpl+ROgr8WEZGT3nFfF9Xcd7UZ3VrJpOogbpW9GRfDGYJiKquXKCkIGh5bI5gxPbzpkqa7
x/yaSaU/MwsePfUQaTN5UXEcbTDg3ErR9dsRZ8oiaaeLLCteaiuCf9FGCMcrzOU2XS/xw+oKKEOJ
r3aWGN1Ai2KxSXoNQ61YlgXMeqX0wB4M/RSvjW2be/lWb9pgGbMvcebEG8ssaOmGpLcPDLzSnSZ9
/ykffC1AUHgtQZzTQ9rYZ4xGovN0QYiPq8XOVknMwEF3TjWJOmWqF7VjA0IBOERxuMzLbTS7G69y
15zXdB6ToNGdbeaX+dbEdUO53X72XdwmLWWzNry4CKxEMTzIi2SHCc0hcttHbMlrtqJm8l46/Gl2
bl2UB/qu4ZjLqPjiT2I6jLWl9mXPxjVNtrf3sTmZobMs87axpq+VXz/meUSPXifb2Ww5AkST/yC2
NDvXnrLzbKoaQG2zO827xtQhT0bP1mgZ6AbhlASD50avlDPHytQwXK3EV2+ERB1qpfHc5osW9nPK
ad5l+X4opZ4EdTbqQRPVj6RwOI9RtzR3JrteSH3pXWuwQrYl5iNAtsP3LGkcXMmT065rv05uJDeq
La7ryj76zEf2msgeIeNdjRiFEoPCKZ2v9yovMEKNc+xdFjkPfhjpUgZGUaljlCDuJm7jpEuNO1GY
VljVRhP6SHl3I2jNIbMi+2TOwduqtDXDVIPdM1AblAE0EP0pSs1ebiIZz3ujEuZFhmKhDnB3yjZS
jEwlpRJFoPL22ara5LYSCktuOK+tjX8PxlNbN26uCmd2dn0LC5Mq9m6l8l+Mqc2JI9rqkvihE2Lu
DmUjmtDr6tcEgXHmRydCLhrObkZ39Pp6Oalj9zK1CNbxh+4sQc0QRq6vhXa1bis4ncwZLOPyrIGj
8p1K0Xt1F2LtifxhGEHgdQilajnNFofYH38QBGTA42c3QHxvVRoBIPXIecxxepbg0R7MhRVtcSM9
Numy3NqjeUmAx5s+8DN9NYuD3WWhqvXvYwVBjt74stH0PlSVB0GNKNxGK79GXiY31uLhp2Bal8kY
q6fJ7rSjtSTXOb1uHrQZKSxCpNpGb7T6eiF/LDDkVG2cpdiZnSt3ZeVuBg9euNu128GZ7KAalnAa
cYpOtX5LNQiz1R7Fpi48tUU0fV1bMt4lbvkcdwrTtso4yb1mDDUdF5gECqwfeeeRXQS927xYvqKB
0bpbTWXHnqSSLk6eyEe+mwcMulQrTxsU7psmiV/KjPONKYQR9G10URba1kmbdlt1bXLaGLRGEVXP
APGlaynB27H2Qrc19H3CEC40o8LbNFmt05ZaWuh3gm9WsRXt4ywz13ufOk/17EItmufvzPXSTYL+
uxvKJUzla1OadkBcOtZAThrWTVPwcM7PmOoPYJvDdtH8/sz0ZvbbuT63KIjHgM3eC4olHu+9KU2d
bT9rcl/JVaysO+MYjnWLNKCcpFax3P2eKtXvoZP01I5PsR1jpp5YyfwqhpZR7tTPbHttlHl4SMj0
AAiwXKdOFN+im6gek9ERUeDaactdK2PMaISZeHmgRqG/uX1iLEHmDNDeQLWyNixSR1vHoGVfBRyl
3PoKq4oN9YlTHY2kE15ga/YyPPmtu6R7nYgj/4jSur/I1BxZOyOy6qtcl01EaJZvHnB8T04EJzBM
j8hZp6JSTEc9L/yDNhGVHGICnrFyULa7geUn5mtsOEUR2khh021GWsB3bmPhckRUOlP52f8mZ89Q
gYwGawxyjDAYnkIDSHbw6dxnf5gs/Kqq2VbHBlruRceEh9uo6dFdppdqNR1yxY03p4R/mJqRXej9
3OUb6ZreizFWBgcBEyjBora7NIRWnTO6TO0s2jZStCgEfL1HM+BFVL7CXlBrRljTdBvlN/oDbe9t
U5LzHPqMbtJAH9sC08gqyVSAtJn/VpbyjQBxUPK9iQwmzkNnxSiPO60BTaxbvQ2IzUqPhqnq59g0
5+1oR+Kh9+1e7LJB6x5H34ViNc0Vd8kV6OyD0UeKHzZe7JylhdnriE6V5H8nlWSlc3S59HZD+eC4
c/qQxiUL1RCVe2d4E8cYZFIvDRIY4gUiiEg+d02Xca/mclm5rUMbNnjPXCVz61vbGGNzzgYwbi7u
9sWzm7UeiSmV0RwMUcxklwmrfYsYcj+XY6WuocuMzxBT22MxNDNRoXXVmlu38O3HXkZ9GhZVS9gQ
3hs9xfbiTmEzMigLROY7Pb60g/GqktR/tCKf/aiw44x9N9divFNm6dx3JOhRyLMwce0yi/HGctv6
W67Kkm0pbqMiHKZ2PhswKtJDa5GKdmWw7Habp+aodrqJApg2ebae9TKy70ynbLqghvpXh6mymyjA
j1oyohq0kZ1rmouGZ7EavzlDRZbkUq16/t5Rxo1VuP11HNlletJxlZtipDoIyjHS1N6y+5zzcnSK
sE+6AbGF6S2vUWnX17OGhoa4j7h4iGrRflWFvlzmwP31+pg1Noshbu8gwPZ0vk6CeXzb+z5ETW0s
xCYeuiWjliFRPeyXJTbx+bStZwe/uJk3LtKvWkeKCkduVFrg2HYHFJT06fcKRdX1YEJWCqze7boN
NcLy5C1123HOuFC7ul7N1b4TTXE/dZGBPKgqq2/aMFgZO7Fsb1Qx0aCica6bwGOrjbdFUenf2ggo
OcQlfHTDTsSOtR3xliN1eCY2N1iWce7DxZ7ns5RwoXHTkM/7pVCeNIjc0pqafJwoWgLlTV1OarA2
1UGZF97qSDfTVdmRBEdJRuyEcYXzTJL4BOdFMmaxG5qisG/Mcsm8QKPEvy9moOHA6Dyi3xaCyQ1C
DYiyPiSOXrVbDTztqAY1x7uZXEbY3L1jHEt7jnFHTrJ+2i3QYPp9roQ/nxNX2sNedET2oNV+6QZu
ZiXXLnWrEWj2KOutDZ7SbFryn3Jo8GUVM4GQtEaazJc3z+wGiMc14cQUkEq78RJ98gId/5KE00O6
+Q7fsPHe0aRTh6sHn0aFXbXXxoIxd5CODFIPqxNquddjs7iW/URwwjJ1erQlEk6lLCzB4FjlxMMG
qFjZzyPOcPo1tVtKf8L/rHG8xyhlShkCfzDeiIsI4nhnRPnLrweTH+yNmEzipUCOMPphJpPr7Pf9
iNCpLQevszLZFNWk3yCtyI447qJxWzgh9po5zG7Qmz581d5bsV0a6PqimbR4ZxA9fie6vD3v4iX5
95KD/nhdyMTxKmHst1IC3r+u1Le7PM9RrAlz/qLSbKBAx2mhHuJ0S0GmX/36Pvw0FIaXC2OGEbj4
4cC5TiL/IojP41Y6w+SkG5Jo842IZiwXmD4ckAp9x3vZ3P/6cutdfTeY5XK4xzOChPYE1eIDFmYJ
pvoQ1tIN3rRR99LWGH8+QL2ttxYR6vOzO2pG/tIqPHEQwzifTDr/ZqzKZIbymDGL5cJQff9mK72s
GTMCK8xs4oHHORLMvaPv4SuMn2AlP91XOIHwnrHgxIQTk+EPCIZysnwZ1ktNcl52bWnmGzMjW8Po
nfFAmvq/R7X6MWhf3xRQNlG45Dx++BxdJGO63TDcF67kSAdKP+W5ZyfWtOmTz/CnuwgzbmX1QnoS
a+bUh0uZ5ujKJCm4VOw5oatT1UDznUJzMez/B8Tyf8Qh32GXv8Q1/79ELIFf/uNfQODfIJayH+KX
4j1myY/8gVlqzu/YGYEGovRZ7dYhPf8LtNRM43fYYQAHUDV4yHRW3p+gpSVWpJMFgsm2AGZfPWT+
BC1N/feV3EEANDAnjnYYj/zrtf2Jof0KtFyfo/9+yrkCwDoUhtWwjFxaQ//Adqd8KhZLz9ww7nL3
AmA7vVZd1O48FUM3rtIavBI+eNBWeXquD05y+5d79efr+Sum90Oa8u4FQAUEf/XB+GFm/OTUPsLl
qBLG3SGvVLvXOrzi+kFYXLWajooBbEA4GvW51XfphV1qLh0KIxoitxRlZs2E9XSyneahnJ0vUdpQ
kbSTOd6JOFPLXmtQQO9k5W6ryflMDPgB712fYU4jADruG7CZ8dFao2VsCSJM9+g481QeZrj0zq5L
G/qImcHoExybodj5kwZi10eLSI+gWUZ+Ok+iiz6Bod7v1rwWZIGocrGF4jhat5X3+6WW+10B23cK
J9umw0eEaDgHpy4c8nnIFKgZXcbI6o049cdNnuiURr/+IH+4Tr//IFfaEQyy1YkQUeqHbbSd5w71
tjlie4373tZXA2WWNQ85tthGkr0CJ9g7tJzEn0aYceOF1CkVHXCE6PX91BBGf1JTTcw7oZEKExaa
nhXbYowZTpOSk3Yo9sfxs0TmD/L19b6x5/NYYlCIupm98v19Y6yeOwZkD2pmDCmCRC1VHJaTT5Sc
WSjGxW3tZ8mJHllKuyqt2beYAA31FPfBUDvRTS6Ksdv24G3A+UZBI6xlbdo/fHJz18P23c1dX+iq
CsHkEbDoo8mS56dOqkcL6fO6n0+0t95wq8s63zWDrsehLtqeLEgx1OKQLZpILpplSrL9FDf0HEJf
2mmL/YkBM6xqvR41oTmKTzyKzPf0h/VWrmx+NEx4bwBSfDREYpkLJMeiDv3ajuUlOuiGKMykX6eI
8+gsG7uZYfkpH682dy4RVzpewdRWQ/V6qIaGXioeM+9kqaPhtcMnYMfkMx9PW7t4zdpMqwNnyuVN
bfetF0LUVNqm4sy0NlIbI307Sz+2mBtlpboEcojsPfx9J7qHkj7eu4yB7EAf1t7EGUov/qSG+KCf
4s0ziaRAhQ9GMw8p7EO15C6FqObBBaKJsyYLcTmMh6DUdarmUS9joIaoJR1xHK1sO85Cf0w8ZZ5J
9BygtTUdFlKqTLifvCzw+w8LB0cNzAUpNSxo+VR0H2rnloxxZmpzDqBVF+7RqMf2SLbElG18xkLV
ayZKWns3SqvhtCj7Y5WSLrHNRmRVc+9dYUhL0omhpvHoNsUEpKHtukzKh0EfxrvZ9J8gqZvHIkpH
AN9yMJJVD+1uOymnM7+v6E0rBACuqC5TAwIFvgB9dSK9st+buswgVnn6Xa2qb3iS48ThFvdFvDgX
M8xMxiTznG01yLBMb8YyjNpxC3qIQ47V3zYIZHeymL+r1gERaarnSZczZTFo5+moyS5CxWvpByGT
YkOhVZ6isOKVaLq+q9oemiLLJfmWS2D0QLW8Xpaq6207fQ0y09LWPkcR2+2wKYop1IbhZJ6mmwXS
5T5GjXBYmqm5RQZ/y4DbCNBw6IdiypZzayrg7HtRlSNTa5t9Mznei4bYN8R6LTmPytTYCBk5z2yl
J50pLRzSHf8w13p8sCtRnUwt03EVuzkD/R5aa8iMQpWbIhb2Y+uAMOeudgtd30eB2lfHwiAMzej1
clemriSKAH9ztx/Hm6YW937U5pcCnQ1mHHTEs8bMTmJDoqXV2Qwj6UmSU/CM8AxaaKlnwGJ61i/6
iT0iDj7xnXx4wzy3/Vb2ZWhP3Za2M993xVRcIRmetq0XlbdN0j+nwp92ZFq9mZNou63fTmRaTHnH
KHPWnTWmRGavJLcSbj4BddrMZKLse9d37reWHuDKtwbnUU6R94bZddWHTC1V4PSJdmFhzbJvunPq
DmGVw9GBJXnA+xDSu16d6nbHsJDZEz0on8N2FQAxGHdNf5NNCbg8LjzXY9+Px3iR0dGsy7Lej5C3
LxQquwAjaMkY0QdmVmN9NDvP2WDzWO2FcpIHc2ZkWy3maRZH45aYS+skzhPNI0yssPaDSqojCsji
sMyNYte3oUY0rfqq8lgOfGiVfMH/RL6K0RQs0NFadl4qqlu7Z9zSM1pwQHZrGJ4Lrj4vfgXoMCQa
8u8e1oKH0dkjjDGIyVqZMr2CB78ml2k6EZtONl4RbMgIHuKQF7RDQWSBk1tDxpOUV90unxxXHpNu
SvdDhooejsZTrNnmrceIbKupuX1lY80PoyXaZ5TDxVWrGBN7Ok2WMWeYKTgp9vwlTIqcDfauzWCN
TbPrMCrxkITri4Btq4lc3NupGoNExuzlzsQj64MRHst2yM/mvF3OYyZpUEr0PBRJel7YEL79xPIP
le3op6YiMTiF67rH0OS10Zfh3hCsWKwKxXQypo7cKdxgw7K0ipMiGq8A/r/0g6V2k+7JIxPRhDxE
quTtIozxS73k6bWv4GP6Y25ce7ArbsAFtKNQY7WZHcZPsnT9AyYt8m5ilIFSyc2tA0XNFX9KHzK9
yg65q2wVVEpzjyCo8V3hutOrYij41M8MOAi+QMFRIsu7mIn1ORh5zz+mBFqfjGb5zajzLmWYk1Vf
+nxWh1kDMeImzYcIFn8e9EXE5NqsZHGfL9O1WWTlJaF486u/xD3s1v61tOw3v23x4WpMLTlFTVHc
IhnLLwaRqe8TKSPUvmZWn2lW7O+xo0gOnbc4B4Ln+fjMfCR2DeitCiPOufuyW77JNB2eLNLRbnCy
G1Evmt4JZmRTmCzrTZi4j1/xVMdutSyTMIcp6W/cyii3U8ZwLbajbj09rHkfG0m8xRDRZDSrpVOw
EGzdbgnqqB5E7pmXuZ0sgU181ZlJvMDB0JP8RETNi9FH6hoGQXbCwHDaAzm7O8fW8gs5Ofidj5Lh
YiW7h6hqorNilOI4e9kMA0T1V23R5Zddz9VGvjveKjMN8pX+K9U0b0lgKfZxB0uICmx8TPOqv8gl
qQ57Bzc4excVHZbbc562lx5sjSCVI140pR3Hbzp2KQpQln0fAeqF09FIjE7vbzVqKP7t76aleIOF
qM5Lr6q2KSKCqyFTZZjA9wo7J8uAuOcHqBGkbdd9FNTd5DzBZ/Z3DJeZ1+UtbJUhiojF7fTMxAOb
QAwaK3UdS5GfgyAnN8Yo5DEjkaFGl1cwqwOmSo8wh/SHlsbsLKo1h8wjTr0kSkDMuLTYF1CEttJO
3QMhcNpXiJZvqV+LY5QK74SKf54CR/EPN2JHw3NnlEjJ0gyYnz5Atk29zUHOd5P0xF0zGdoC0GZ9
0zrTP/OScoAi0w/qMh3EbsV2M60Z7ruyMva20p27BlHSrp+a4bjktXh2/XLXeTj6hEm/GG/YnrD8
Z1FdRVYs9xSh05dpaJYLwInhIrVjSExx2h2dZg2Haxsi56uimU7NdJkv4RO3B9W3KyfFEAE7gHmK
xVkM5ax5VIvvn+CwB3cMNVV91kQW3idJAczjpflpWtB1LayTPdSo6sSqTHUoJ6XlYVSgDU6FeGsc
awT9G4udte4tniqxGWsn7w7DZAeBOwZa+3ESxq70rPqWJ7s4XaDAwdCXeRx6VOCBFZlz0GqLtZ1r
W3vo7Vm/SIn5+TKZpXsAHzDSLToaP5yjiVmxymmEWoCwOz2q5UMb6+aTNk7s8q6ZjW/Iid0rp1rA
WbsSRZ819XUc8jS/CGXdll4KtsohNLm9fxvlk3weVBHfKsaD38elzt/wVEqu0zTKd06vOQevA3oM
IOkghW4Ad0OGvdPRcXrw/Sb51jsLSo7cxnQ/0lGhpUh+a5nk5/36mQkLx1hwF86qPG3SQ4YVVJBn
PCLmrLe3dVp3dBYW1cWE8fo+mxYjBGBEC2KqNL4WAmsNHqw8/UZUkjgVKDLp3FG6fG30FAzMVL21
7cdofhhVo11D/kjGjQaXC/DKn+0n6Bh2WOLTd6tMG+ZDnc42d8X7lgjENRvYl+wAFmhHMBG0dmXX
TUerDVn/ZIa/canBm4DpVCVMpnmwio3v89TvhonsiFLl9Q2OWSTf+Pr8bahtnHOmcpZiB4rpfhHx
mLqBbjDFDij/vHsLnguRJeb/Ye/MduTGki37K/0DFDgPrxzcPSI85lkvREghHc7kIXk4fX0vZmXd
TunWgHpp3AYaSFQCpVS4hzvJY7Zt72VBkYIO5iUtYiTjIdDqZblkNlD4LzhMm4NRqYATE3mRux3m
qg2npetreyaDFgQo5lhbRdgvuIzup7xbV4srlPD6SQoMmmGKLcg9McRc77g6SnEmVS7mQyFdN4hn
tsk5BxMfUR0JgpknNYzBs5Gp+tO0xu400ez9FJI0M7VFPV4vahN39WaURGyVYgyPX1Dx3AnUnk9w
GcyoprnOPNU2UWYEn0ApWUxTWBMlj/DkOydvdmbHk37S8yIQUbGw0PKodDtdY30YOTcYYrnHVMs7
TjGL9HARGFJjs6iyo3Kkvok5edr3WgpvSQyvSZ/d3h8gyfjb1kWNWUFGmzbD49rXXEncMZiqz3G2
/OdK4i9e5p4frPZJNT+z1T5Sjq0qosRsSyCRnngqFzv9AOcCNHK1tPqIA2Zpowo75/Ocl3NzRFf1
3puyL4do0axxPBrBGvRxTlneR3qeeUBj8XfgCaIidL+62D+wH3qjnkV6O5Q3msqYhK+a0zA/xjjp
H1wGMQ8LxTY1CUA2bCIa2KV4loxOwi43s3PVTtrN1DqgSPbjuorWOZ/nyzJt/GdDWouDGTJwjCsG
XZ0WgdkOiq8NHt0zt3KjXeq6psYj5YHajgXgA9gGvAwbirK+r67mbBuLCC8rC7dUn+ov/lBiSmAQ
xzy5EhrXq9lgTKZ2l04bEUOFAAdfGpMjC4i8/MrSa+8FBwqkQ23hG038TjnzwZPAHcNmrrMeLOEY
UJUTP7q3OyO/WcGaJ24ADZH9oTpexa4E5+xgXrnWQAW8Z/2iLXGqfCthkZz70G7LpXAz947IqnnZ
mYX2YWYGubDR3vjAiqoYYM90rha22AaPE5PeR6ZuHA21C0jF6O3gtdsn9n7ryjppl7W/UkpYHwsP
75u26qafAVqkzW2ktZge7ZFHXtbbQ1jUNT2nwpnTHUt3VOO+iJtpLqT+FYB+gVJ1WOypayJt0BoN
Z4dTD8m/1mX+QHn/VZfx4HvTVBDzJamNkvvbmEIyKxum1BhCT3YYdLaM7icXuH3KgrWkQV0wlavw
bOA0BZz3MRVgvKJxJpTBEW0GY+RVoxhvW1bI2gnJRVGHlsE4hSm9iQlly0f1rsylciOtnOsrfRUY
2Mdsmpkqc/nboavhsowmXVaXM5sSNRLEdrDSqSlgCnq2BWMoR2wse71QOlFOyPLfpqZ+F6cI/iJt
Izpy3Tl7fPxXDU02udfq9NCwNwrx3daDGrh6OrQ/1hkHHW9ljnSrM+7x9VPwc6CXYeluxhiNTmlc
Y5gqbo0qt7lqc3v5NzTY/ybS8uaAJO48QFz3jv37m9Nxko+dpOobalk8ixSmdNjrW4BNuZb1dJ4F
iNPKhpqejFvBCkuvYg9EpNmS3uxfXy2/Dpp2eZExEyHBPS6I6v17Pkh0polxY0cwQOOP5dRf1dhL
EuFa42Eri38H4P91+PO3l7MIJ7pwr5gA/Y4tsRuIUHmu12G62h+jtnQvoztsUTu6wb+Z0P7DV2K1
yL63ltSyZ/56AdSi1YpWrDW6SZBF+Rrol7LO5giWmn3xx2f4ZzDtlwHGf6Xdfg/GPbU1//yedftl
xvRPJ1H/A+dL5j50+efzpYe2/mhyvpG/xev2DN0ff+PPSFzwhcEeVmwGSBwkpI3/Pl0y9S+QzA0u
fx/gs/fHBp6/T5d8/ohbAZAh3xojXr7Qv0firC/uPpBhdR+6IRfrfxSJYyD1i/5IfpP3sMvC5FCI
+Bi/g7T8VqNDJkYadanY5BUeL9KVXbfTXl2Nfet3EyAgSj30G1E/dOTAqxt2UxSmSQkzpyDNNvZj
GZ8Z/J/6gvY5KE6jMRkBu4SMuk4CkafA3USRpWxawveYtP7gBB9Ya3IGM5Uw5K23sQXqzCqKTTuN
Rb1UFEOiF9lTWaVKu8b1awcitOqqbc9OSd+CY9czTlPRCRctrt1J8OacDQ+6bNer1lfNvaXyYbvI
VWm/kkLUuniBAonzQ8z1LW0Xvi5FHSRpFhqjrb8R4TBY+T5azZyeU6/s2dPA0GvRn3XK1/RG+vra
HbM6aNxkxZluYnJOuYF8XGM2VWvWvNtZnboHs5qm5dT4XAzYRYMqTVbqeywwiqXv8bZIDNEFTlvy
EAb7vSJf87FB1O4stIMQXtvFzTDM4rqiwb2urQX9rsyxLvdymM96Nbcm5T/bdkN+hfzrOG7jw+pi
DQrXfFiMCOSndVj7wvWTGpHVPthFmWcsIvCNFcek2A2xROSm6to22/mN+Ern8lTvvTypRJ8b+LA1
awgFtp8f+TquLyWMXJEGK1l8CIe8rHDvq6VvzxQPHof+6AqU8dwQn01tl3iCU+2hZny+xpU9DB9E
aSrGDQLGBXfBOaPoeF1xc3uS8LeDHfcSWZwg+LD7O2c9xzScm1v6PDZpcdF1fnVtwri892pzObiT
/uRLV3+tyqL+JqxtxcGJLW2qreo7SF+qFVk3NQIsZ/utx+71hSfrDFrQMJRzpRdL8bUaeq4er1hS
fGf11vFrEUr/aQGClhF6kfekshUZqMmJRMi0IVNX9t5ixojz7SPG6ExP+mDqjqznId0soRLwaXHl
Xm/aMqEzb5mOWXOShNw6R1faQaILozCZ5ZwzwhVrssl9S49uj5qMGprYU0/OBUHSrMcH+ksUOMDM
7asa5YbdMS+3Z5tyZIrm3MgdZJSpZH215zY3ba6Zekg/pFAus6l/amSef/psJxqjEtz065zl4MrG
zlqf1OB62KbQtY1wlnLUTms+OiD3MVN/QlfKnnt+eYwy6WK2x3TJVBEv89r9lIPALlun0AkaqqQx
FDgX72XjFF5SUPDT3A9upfNBT9X7PE3lEFKb8lWADjOu6rEY8HJTCX/idhvZ/pOVsxkGueXeG0Up
nikM7H5XTNMjaE3/w5mqIIj7YfBf8hGTWdiz8O4B9702Jbomi9tKYEMPJ5xW3+pME6icij8L6SwW
PnFvms8CTvlTXhXtQ688NeKqHswLVr0RqSOMNrxqHP3j2ZNqPU2kljSMbmlwTd1Fhc42lgJPbq16
PbElaYHIrl39ljxcGhyKsSTARPKqU5emtJcyxCU4fHazNv9orX6rLpqxDMSd08m6BFelr2kS4DST
3zYYJH00OGbzVfAekHNcZW1numstjRbMwEaUWXX5nXC7vRyQ4Qnuq1zznsdlqr3IpIlQUCJbMLJy
Mspnw9XWNB5rVb8ugTUxWMQD971v1ubOn8EthZUjiY2RPLaY56mMyY1GL8iLp9Tla1B1T96IuoVd
1derg5aa2U9yQpjkgMq2b64Q43BJ+8lUgRYpPTeiXfxD5xgbrlPWPWXJsKa6fxjxyg7hMFjM+/xi
XtMQkdl/tkwNSoWAUsEWdWOqbzKrnIJD5kzmKV0KvAPCWIo7yYiIRTR5ld6nlVb3kW018k6OUry5
5tjS9NlBIE686LREK41uSo7Iwizv8LWNMSy6NU+kabVZbGP8/Kj12fKifua5F0tubjvqMlihB2+e
U+RvHethzKbV4Z7SthDhlLYuttrM4aiyC93G8dhV2mVntx3+m2bYvrOS1n9uTTX+2Gp/u648kyHX
wA7OrwPLTZi6tW6bsmfU4L27s7aJuK9F+TiQgVcEEuyuj7fAmDxE3259JIzkFMcZWbVijaMHqgB7
MvEprZ9yHOVBk9YHCxwQZD/WTL7wrU09xts2/fSngqdR5WzwHHuLh23k8S6fmQ7SiuX+iu102Sju
xtkvMoYxpf4gtsZfEr+2+ibqCltdUOmbbeya6/SwUXb2ITnAYQvXfhKvMIrFrbf25Ne61dylW3/A
SKyTmbm1hzlg/aIFzoin1bx9VkLMl7mH6MjQeDCWiO1kIzkzDOT31AvEJjhzvTfZLNa74Y7Cihio
DCuWTcLBIdFE+1WxmfVB05uFpwRJEPyLU+edZgOSSdgVjiVj3WyFe8g0t5LRHGh2HumNpX/ons2U
bLDnRmFBrd27ZvU4hDYl7YF5WdVZKPf2eqeVvJ2ox1ijwPeawwvcRvOe8bqvHTjV9ByBIjeeObra
8tKZlMm5109bkme5BRikL9MubOpB6cRAcfgfWtGvWYzHUPEfmoH3hreF9Z/oldpNQKijZuTkc9XU
spvXGLCr/5PBEzOwTLbERqxNoT472qC+8zPSKsE+ZL4L1pDf4Q7ILUwUncn9BTrpsl7KTEZ+l3lk
rHwnfwy2MUu55PlGEpsiogcr3wxXabq6FoOYgHYzW3lohgSoym8biaEbuZisCrVbadPB2XyLxB2a
8d4gLLNesmhjOsLzY7q/gk0G4eyvLgcyNNE29AtzHzuItHwzrHTJY81w5LlSxHhC9nDh3q4xwlFs
MGd/dVqCd5xQg/XcloGxHYEJbigzo7ZhM52XfeSyDpmd2Bt+1nDpeKUIpy06pLLXZju1TefVkctN
M8QUU86Tm2+tFRJGSbtoKbLgDo0gnxKvU7l9XkyGq4lDk6sSp9f8NZxdamaiC5P5TWlLY1BjpASx
SiG+jqSD5SUkbLiFXV2NLJvxB+2BfG5fxpmP+R3775ortkwWtk/0Z1L3mCZ7cblJLEwXNQPP6dxv
/n4rrUYXdxwJxdlYbWROlU+OHrV+v5JWZsr0AHTKegArWH6dPfSq0GyH4ugoVReHrvZZa513LVcr
O6dLCg6d7APDYD+jzGV1+uhcU7H69sHCPeGet3xq1lvL3pVpjS1a3jd23OYcNvAP8ZRsAfVRG+aL
oXtnwfgse6FgLqojlu9mPpvkt4JLe9Pa9mHou2E+5EqfjQs5s3j0kBWGkX6HB1ZmB2dRvv8EKCaQ
Z8eiA31gnmqZ0WgwPbz9Sz/0Dzxkv+oP9Bg2thi+GIceyACM/pv3Ii1Mze2KXsQ1f3xt9yUW2dar
v//rV/lNSfjjZXw40jp4ZR7XiB2/drlB3zWDNsoy7mzSElQZ1fJoeCPPTkrOwiKdbXZnFw98Ea0W
JaLeY1dKvbx/+s9b4H/a3/7SBf+/5rTE3vSX7+S/OS0fUVN//N4K73/lb62w4X5BheM8ZRUDJjR7
93r9SYexvuCk3JkhKHQ75h1l5u+tsPvF3024vs3/YKb8ayvsfCFpgzeYZbJ46yCW/SdGS8Ycv8ok
NLk7f5wkIfA63h9Uo18voGWoJnfn5cFu0MoXQkjpd6W3M+f15uC9ILCYz9EgnYDttEUmH/Ss3+aj
sxgS/ICxTFT+2oyAbqssg13qjEYimPbc9kTgxhhxzf02iCbjzPc27YakGmNnvdrzsKobpHn0LRNh
dsULQg5wxHtcW4KwZLGPKU3raHfBYB4bLOXP8PCNlgApuPTDXMvUCp0p9x88dygeza4gMT/1Fkt8
ldQXfgymdBcId+Ffb83OSc9dzy0Yf7T2SOlsYTAql3oeYAqn5a0SgwZE3bEGg+gET5WwDHLjpu00
z41N5aJJk6msL83MEawB38MjfH3mh1FMPJRFU1SUm+Ra9Qtp2GyuToXcfBwzuEIxi2fB2R7T/my5
PrstFyxpGPlEtkZ4LxjGpObM7GvZYJocFjVZ5q3DcsgRt2Gl+bxjrxyZizbjWyEErk2H8a84SU7B
KZZbsbyxX0w+WA1fJb4LXefWX0vS4cqy62Qg2vNWC8d+Z8Wy8+KJZf5aykDepm4+0SUuLvWd01uZ
dujwfLBzm8PU6gKSQRijzHYKybKfOiZDTOQIa4+t/xKI4arNipDdYjUtfc4QSmdsqiEyvNXLXW9X
VynbvNJVxFlgn3gXjYSSZecXuLTyhMUna24eeFJ9+FlzrxvndgKz7G+vG+ntk9lu481W8LgUkvAZ
YV6z9igf6m94CJ995skRnq6oQ0MhG449QV0bznh06+12UYqhZnCZacZLNfwouvlOipfKzX/YkuSV
0N9y1TB6y0Pmm7dq3D9iTpk8vTAmTY9m2zqm2fAmywq3BTXFvB57m3yKSURpxjhqBc1R1ivBsjaZ
vct2KSGhqiVcXPNQ9yR4/TQ7jmV33nwMTSaefWMMZFKkAZlqMZpP2KetR7fa2u+FPlxYC9ecPy9L
nHksbCFRYzylk1fB0zGSada9R0iV3RSxXxAFRUNVhQewam+AhJn6SvXTLPtr1y/uHN/vrpo/ErHz
MD8Nqx/taRuVqstMTP2NN2FVFkBWJknK9NybeUw5/EAagNj4FoNveQ2MD329WW0f5HFs2F006684
sxMjXdEe7KTu+SK9PQV6t+Ie2Wh/LT+gfDTHR7dGmlY1ySMG83objttX157u0218tDzmjoUbwRXk
CrFippXxXNxUrnPwGUbqnrgdGFHwnIxhyLCHXB5y370iOUQqfxT4Vq9ETqSqQVQonDPOmzgYsqjS
m5NjlSqxeS/0HKd2BBWgPWfVd1OlVxYMXLG+mW6xhYH87tFx6PlVnlYHlLwoWE5oN98zlzJJZLg+
RyKo+TC9ZzaWJaQdL3ucA+NJLk17xBj0TdOCDy61q6leuSOyKYReU8daeT/jESMfK588WU2Rzpwe
Qd+KPL+7rxeIuG6TwZKceVA1b+44niebSejqBlG5FId67MwLJq9AzrcjTpglXvI0KQbnljb46Kbz
D0cBCOLBapr3eU8qjkQP22lFeZfbfsImr3M1ZdebbqXH1CmrmMuxPqCXlFdLpdjWwY+e5fTuIUpQ
5E7Xa+HeWFv5ijB6bMEtRKyrPg6lunA2/5FdnRHsqgNbKAmw3ep5fhlU26GttKi1uXqnobohF/wt
AOczGKTckOicPLRkBZuFZ3pwkJ57WU69e9hSbtfhjR79q6yXk9fUxWPD4hB8yrFdW/edl9+SE3d2
XGLpH7upelpa74bu0Hawo9AYRZ3sH71iejC1+cL2x8QY7jRYJVEuHua9RpXlZTN+TFPDGTSo/hFO
4bXgoQ845mW1+gdzvgxmnFo9ckJHbVQvYZ0y7x2Py1xaOA/m5UpsZ2/no2g1E78iv2Wiegb5cga7
AaCFu3HGaCkxBSxh62pnhyXGATKweaLBPM8ZmwnLFs7QQFDfxhrJ4lEULiAqSevpWwlPImDDWcBI
nOF5R6S2W3mo4GaFsGgdlJn+HBbnovDLUz576VXTBP1H7bhlTCz+5HUIxJNLAQwAKyqnCT2MUHMm
WcAE7EKAWSxd+vKZRbJMLcEljdj/HEx6nKvbeIvOdR7S732lnzHaRH7THsapTqDaR04BTF/VrAUy
GQOrbzJ3zvrq3tElEJreDva8ENOrePJ+28yLYGtuvQUxSITbcKfXJh6AK5shvWsNsYFrIGhr3MSu
Zmcf1jaCx9cYT9MOD7dlStdQITwSk/wgA3EmUfW2DQyDN/WG4/RKrWz9tOwNG5yNrzc/MBPk2br0
B6+meG8SJdynmQWRr/5s7H7Xs9ZUUV52t2hVPGwJID6r3nn3tx5p2v0uPQ15Yfy29eowD1r7DXtY
PHgvExb9o4PlEEwe4p+Pn3al86iQ1wE9vdEB7Qvc9buV9Wvxut0FJCTp/bBHcZO1sYYqM+r4TCF1
ErzkKZh/YNX5MIlEE2683Xzz2hyXk+Rhbhg0nqNrI/SKswg0BPc5OAlPx+AYYBjO33rN4/sqz2KW
xr1W8ePXF10fmUcvOLlvYPaA3ZQOFuPx4PQBKG97l9Yd7lSHYPVWnVbrjbVu/lW/4aOZnWtIzD8d
jrXS2ABESZMhdx456wzwhbO0pJXxb43+1a7rkPPxBWDopWhrJtJrcD+md77wXpeivJBYxOq0Cpfl
m2/khCTa5UrqXQKRKNJEdpRWfokH46lQXRGayxSRQT0om/aYwk+GazMnfaG/kugBC9nFedGd+n64
gUgAKIE7qR0vypUkwmY5BytQn8IlBeI4+TWpgUtwQneulbkSEZrByWo8Oa7k3kzn9cLaUaaMT87C
wi3rcR7QP2/9iXIrg4Zxy3gnRoM8KmPS75hyR4WlwtxItuKzTZlRwy2LxW5iK7Ajj8tH7brApPYU
yCMkzwNI40iWX63C51Wa9w5XKeyXB5/tqNb61RpzAGVY17bpHuppUpCZbsp3p5mo18wQ+wJjEgbL
mC4QhFiaFOn+yXWMT+WKE+iji3Iy8GNQ0LK4IKcJw5cT+SaJ9cHC6AOypTYSg3lEoS13AaBYVmhG
Fmn8EdvvZrcvbtuERf6+da9ZMaxow3l9m2uoYejps2sD6EZfwKhXVUhitMA3c608P5rs0eQrcy/9
DBu1XQ/ilJvyojB1NkPzi65XuY/TWjqPs6mnr4SwkdOLE1UJ0rxBRYrF29WSDGKLoCGwhzWum+nQ
ic/JtGNcPFgdgUXQ5u+H62LBEeeNLFubNCkUANfl8hw56/TtmfEg3lBhH/z+fqbuvoe35sZTDqRi
I/tNKFuAtLCuYf68TPIHDlIAZreTflV3YwIlPA4q8tqFfai6b/6ygI89e9MHAc81ILQzOFxecGEI
ujQ/UngIZX07dNmlM7ZXA7sb3qCRHAegExWbfUFhhNi5Uh76JvEY+7EKKLZGceGOw9GoZvWDgT3P
nZFBODyX1qGBxnDphKIViSXoMEr6GYy4uymrerOkQQ3c3OXFHDYsnXnBeSovcIZFxH7jnrcAD0PH
OGgQzvZG6xH5jsopbkp5mqH/1osWZZL3x6qdD9g7jhaEeRE1CwSu2fsckGpXTX9yEPSDraPlkNnI
KU483/RGNEfkOnBAw7ccNXcxrU8MkvN9gw5v4Q3aORWrSC9t74ftr19lf2mt1OSlHtbTFfuKrlfD
OeWrcu6bhQTPdsVk5UftUcG0Wrz0mGZTSqEmoIWAihIp7iBC6ycAzEQ2ZSLJSez1jomvZ7ezqsw8
zLJ4yhe+KKe+yJZvc7WcqsK6LrL+6HUBHn3nOPU/QNskDmup3PQ7AtjtSGRCENAqKjsqVBXBP70S
XnVwUU6LDD/b9AAkp64feK9BSJkc1Znz4nLo0Kvem0FNe2ZErdlcs1V5JwOdbFEetumnldNUmOtT
P7jXk9DPPg/LG+z6RxSbWM39nVG0UVEXBCOsIqkyy2Klj3a/utmHobRQoqzHTm+U5m4mHBGhySoE
eJm2VHu00Pw6zznjif26rFN9EoV3WtgmcVG6YoytTbsNPEXpg8hoFG+V9wAdBiiHHgHhjz1Nk6Hu
VP0HM7gQdPFdI1AZy0uj6O/YsOQl0+ZZAOsJNl82VR/7orkmt4RbSYnIcFc68f7nJkjlo4CTLiDQ
X+wIsZuU8qcBdJBT1++sbVlcC3BIjFQTiV58nIDBYTv1AK+p+Wvm8zw3m/60USrWtMVC/2COyGPA
qhj5mUCyNEX5YzVPJnd6Tf+x9gY2QEP3Q+jolxXWkZDu5mz23INjDpPKUcOJCDroEgeL+FqkMnE1
bmCfJjWyFyPe6r46EJZB3g7WT6/Ex912aX+Jzj5ekWmxogrnxg8t8PskN7QzI/bvLL46MmBx+PqX
YzBbWeL62QqHgL2dVgoQnLjWGuHgJoApl7Pmy8Trq+Y4oXXuqQ3Fal1n0y9sFcTl4F8ru39t1vVU
lw0yGel4YECCU06LzGD4qMV09KSpxashg4QZV7QWiNFNn4yiKO+kVbgwg6jWd97ciZxD3PTucfXP
I3m80ANAB0v+wW509yLv7ruBCAVIKUYvYdBeuKv6ueUX+3enDpvf8UMKO6eAMfti3bAAuMtLBtQL
1gVEiPdckoIIc5WOP1PTTs0TVjg83nag9+mB/L+Pm42guM8QswOex+YDjeqL9Ahpz5nNlyErpu1b
1db0UpU51vz+mOjjOqva4EZXI1ZRnmLLtTJ9lV/U1KxvaWos4iScJdWPbusaYBek7G6neum0uN0q
45wCmqLM4G7NAUUanZYsxurdsQmFvgAuFB+oCbT9bd7oLI796GjYJ1ufeQDwE7gsLN7t98pPYS2E
FcoyIZn55l2Dgsbb0bxS59cs1ef/VyjH9Q/nzS4q/nOvzuNH87+uP/q8aX+x6+x/6U+N0vziwLDA
A4YWiAa1K5F/apTmF/jV7I/XdbRlwtiog3/XKK0v+54sbDnmLkPy77/adfCRISuS+v3T5PMfhMH/
SAP+Hzujx6Y1OBtQh9lYAGDbC37L8I4FETR3pjf0PO6QhkjPMdjjBA6B07iFIXo0MyvBQzfdaoQs
DJlf2MXImjCzfKoKM1HN/EipRdu+ZPLct86LVTN9tOpVJZo/VEkWsAC7n6z+wiXREwIeq+JBsvwh
K+FNeVr6ozJnoI2TVTAKxl2+6N5Pr6MynIL65AfNq8ccLp4Wn0JRGY+Tq580fB6hhL8Sguk5+c5A
ZakuGvkVSs8cQnFAQLDTp3r6c+7wf82L9otWf/zR7gT04Xdb2/9Ew9qe/f4XN0H3kf+CfGct9t+v
f/sLPEsufxxmJGZJi3Mp/+361wz/C8MVNinbDiq9wX/21xtgN7AxcwqwTgY4KP7rBjC9L8Dg9V24
RyOzHG6o/+AG+I1GjWcSI6tF2cimN59d1/pvcfAZtLDIZN6wWXeq+91awtpbT2tcK1KsETluohyg
ctM29YyVOQPixd03Nwo2A3NoqbQCf77U/D9m6gR9YlNYDAkBvP2IdTLPjtq1Twle6F4NuLxG3Hj4
y2f9D4ZhBr/7L547fgmLEYNnYzPd7aY8Z36dM3SrPhCHmH4qHkXTPS+KzDOwcVWPF2blHKXkBLLQ
haCUGBpGESg+2xFQsf0jDcxKvKcNgvaRwSnCVeuzm/eVhMBmxIPZAOFh+F0Cd4Nu/aF4atGeSKBm
FG1r60ZO5zHhnSpHuehjm9k/djustbArq73jRjWsI4hXd0rAqjkDDPcdhrxsYOMpb9lyETX4wnFz
VZrnJIVbQ0WtKTSi3OjkHbn2wI8yU4N8o8uin0JqrGUMtyJVdgwpClXSXWUTiTpP++PoOw3WK0wd
YwhoSd7gcJLvvkng/2pc2KEMLxLQFVykoKZnqNArp7ToCFQoOGFJPnhmFXetppug/7IzVibbTKpm
Xh9mvaOzsZZufddMkrvxMkyKVK5kl/ChcKbAJS3M6p4EK1n+BBWiSwSsuvmYEfO0GIn3fI6QpxrW
646LXL7ytzW87N0yzU9ZgAZ2T4a2Uwco8DrVW9bqD0UtDeearE29HqxxmEvSFMHOJxhS+T7qhol2
MA3Q27J16j+x36beY9Y0jA10x+m2k690fC7FvMy01HlVHTJ/RerpFpFtd4rNn+XBZ185wVppCCQo
Oh1wdaNBfzdPoyI+4nk3BJik9eBtcsrhz+b8FmNhdu+tgqJ8Uc6peT9jYmc/GusuLrsdIZbY05Qt
hzVYezsi97LImzFjLXyYzgOakS8CXP9k+XWAbq7btiGZhe3SM2W+xxoq/00NQFDiadpPCstR2WvW
eNjCKhap2ImTzs1woYlhmcOpaGr5Pud18bNlNawI28YWxmfr9MsdXMKtiNTUsguGzIT9YUioHpec
qnN6SIm3+NEIwm9NhkEVkhm6SeGrt47InoGdzt8onJQJx02nFxyqTd/iHBPBGDlpqsxbnB/8MLEY
/DCboNRq4ExgV3AiiVnW+44jtuEc/Ak28VXLUnKdAc3sG4cmCBZKMUkwSXrzpD1W9ujbF75mcLON
ho/9gcQyP1StRoVBpF+Wu8XUy9UGhbbfiuOIuQd6dTHxIzoO6eXr0kJsO8Fn2qhd28xaSJSNeJjq
TxugBZa/Ecs5rZVWglErMBFSAb8sGcg3m7HdwgtvwdK9kzQZzduKpCUI/j8u182UqfOm4P5BFNdK
Hg1/u+j6Gdvqwe8mCMbmsDXNGQ8e9ADLrUoEosH/8GwBCdjONclFPwnnzewJe1w0OBxNzI2eFXVO
MdzzmZDtzLPVftfGtDw7EPBuXWOmgauKzP62aDN9U5O2n0VZ6SdKpeIKK0mfTIPpXCgmepHbdGMV
C9+cTqJufjIvwiJFRSMOrlaXNx52B9AMJVmgAyFwRd4tHbGjbrozJ02R6q94LBWP/tJMiq1g2U7n
ezdozM1zMMHC5DgQ7de50oOras3Bdq9ag0lXlcpEIUjxXrRt9QJ3PriQztxeM1RY57AWXXFnEULA
xVT41knQ0nl7nDp7rhbn0c8WTEdtlucMZfVpHO99c1YKyNfcumEv0Lr5fAZvz8juaxIIzvJBt0iq
8ZCa+cYQSeS7ZYatkp3hrQ8lu8myGCeWc+cadXs2/I7vwNLUE5uMscKi41yu3kL2EZA+dOoRHKdw
+vxh7bJy4TP01//N3Hkt2Y1kWfaHGm3uANwBvF4tQguKeIGRSRJaa3z9LETWTDEu0yKs+mGsq8qs
07Iqm7gQ7sfP2Xvt2znvKvqmBck3StIiSdvnxGnjm8kEWRoP9WdXFgW+a+XTJNCss8axzwr/85jE
j91cB8e26uorfn266d2u+zrCBqeEY/qXYM5el2lX7JlqMEZGPtpsyAXIT7PNB432uB04W7n0Gcgk
BbXOSSdex7IH/jAnYboc5sNfIFuzR1Zs5glIJzV9u7Kp9gLtHH/DycLbwau8ZEuPqN7Bmqefn9pg
zvGouspcx1UWX6EUC8K1i6PwL6QytPNnJ+LU5UHu/VbMi8c5y82XLqsLmnqGU32PIgO3Mj2D6bEa
Kg2qNKgMZHOml2wYbLW0opCtb1GW6Zs5TZOjwL64ZyXprrIhcdY5YM6TabvVIc2d+aWfAB0Endll
u4pDK2IrERff2RrpSidViwOziNsDNIt6s6DrGApDIzZPEeULJ+FswaH0HU9sNbZJ/8MoRvunDvtf
vpjra8RhwaalmnqeiMv46orEeTHIOo028L6/Q+WgFxJPkb+uhc+xNnB6CZW9UfxRieecYwgm3lmk
ffVg2yhBOc+g1SKzvfw50T//5cZNdccKv4Au+PZulKXbv6RsnccuJISlHiT9eSxNzlWX20QL16mZ
wsU13fvSnJxvGTbf+9jQEe5nn55XFMyfEzmoc+uC6Cvc0r9204TMAzHLz9gak53ZNO29cmwPASH5
hhhAi02mywAcAOAS1g/Ho/+dmeH8NGMJ5ehAcjvlGBKl/pBYSnlfgYYsqmGaWuE2TmRO9EUEEYQx
Uj9dQ9nWX8nl4mM3595bGuf02A1kR/UScZH+ctuBoUY8lM0nt9bs/SwHLgMSeMnsJz6KqTCCp0rY
RU9LorXZjDHUL64vnVvObojicdyxGySfcar18KHJiT/btLadTSm8dN+0DR6/CvZAvi6qohX3EzaG
A4G16mcWB8VpDlncV8qyRr0m5Sud9yFskHA9m1OECYJiDPH8yDNwn+HB0p92CTKiAZU6BctcECv3
CyI0d0G1q1jRxRq1faDNEaQbA5FXs6UISjaFzceFnD0vvQ1sSeMnTSLGwwPoWZyw6eT18ChMIqq9
sd0NJDTMNBj6yGO7K1m7peF4dKQ7M0Oj0JBfXaLhizaJX5PKgwBFGw+DE8G2LXoiI7YMkzDOYQNM
5UsR2fKls5xpvOu8SeAEtm1U8BGlEHuAgOCeD30V0iLqy+5OUylFV9IHpsX3P5ntKVCdN/IkGItd
ebHXfIkmu7xnR3b7E6qaRVtB1UEWXBqxc011Wf7oplale1HAP9zjLe3Ihxgtto/Uw5uCPTsL9nHf
CrDsnlOuSdOkoz0MCidjY6GqwQsea3mfVnbK2MXr+zuFOg/3dCjLfWclHk31znO3JgVes+FgTKdl
OXewmET6PPnI9xmwjfHB8oP4wexG9lW7tNUviqMbDcufHnRjVs5JWs0IoYcUdnIBkOiMvJKRkSGr
HuPzkBTWGTR8ae8FGoSEjl6T2OciG3n/DaIAgGAzJoTHS53xlUAD4hbseahuEvZQtQbeeG/7IaJg
0Ql67hYUDsYtvTUSBGtQiq2WSHoLEPTEx55ydNtynqFYB5gYfqvzoGWwM7MtM2xMrmvZ6Z+BdBhB
GShufEW1tR1jbdwkaVa+eDKgBxaDI+RpVB1WAQI6hgziSR/jCJxyVDANYWlguudII+ltkPodcsJK
+tXQw7gFMDQsXB1wVtXedALTWnWzMq7gdrgVPiFlyBMHnxYNBP6cT17PhJ+sqNz9MmSoAyNlT4QE
hpH7qbJEyFyuYe1ZY4crj3EfWiezRNyxhsbK51vrnMsMrcL85CJvvfLykfs/WVgW1w549CvdL+e7
QHT2M9ab4qudlv0+Ae7yYqPy5WNIi/GH2crq3q3IQuQXh7597AxtHWHLN8NRoKxI1sg4xYuPC4LB
y+shIEzlaEJPST4BDHLxbXpzNe/6Gcr4oYW9D/CVCTDBvIAlGOlI/5elhugsIjGCwnFcSM9ue+U1
+dLrM4Ak04G0ZmtDoIHAgQRQHu4H0+fPIWGpnzo5dRhPdTc/OozwGxo0mXVOFx+/aeENBqY3uncI
clwky6ktIcmzWChZI+Us7J4RlhnUj5Tf/QrKHW4N/M8HWA8cCMMC6hU3Prn28K+jrTfqbek44TEE
RqA0VAKx8An46AYmYG6A1rcWGQ95YRmEC9XAQKd8b8PK/lnbmf2r6xXmHy+qX7wx9B6DyQ+2i+hu
YzpGtsDxF5CCeGUq8Pn+9F9BC+XCXGg7YgTXRTiH1iaPhrTaV/XkfJV1YfUb3YhpRVILKP9BwknX
hVtNt5hziR4Ji3bnJg6kYG+hSKSvQAlrYUswm8tPTNLHPZslHWDOlC6e63btvyIqtBjvBJXHniD7
zxHg/WdpmPps1jaLBRjSw4xcg+ptul1Cur+oVxxGVg3hWRbNbCHcgp6hF46GaVjkG/C2J8F+tMfu
iLMNqe0k++cxlc7eCSjgK2Htikz1t01ronL3F5THnDo/ilFC90j8UPCJIiQ/uwsHpO3BEKCb68hB
R+8LDaYYzSO7z0/A/cEPbVSAa0JpbV0WVYaCC4MERGRtbRA1RgjTVOzJdZu24QOrZAofBbX6UEYe
S0TJ28lev/BPrAWFMiCF+VJEEAW6JoiRZkhKW9j664yD37qK+/oui6J8Cziwvx4griDn93Y9QqFj
ra30bMeGeeh9vQZQltnbShrZTzcurW3kNNUt80oGYrgYYL3Er9yXcEHA2EXT3BPVkjAMk8apRquS
kvtMw9HonNBhoBoIhbmsIhMr9WawzwZSs85vUuKu3CI+iYVYA8Li2xyU44nyoj0kk66RqmP8dy3X
vkVJmX7qM6xY29Gto6VFajmfh3ic9uErMUeaaN5qwH0D+geiskzez6Nf1pF1GPPB+27D1nzIG9Hy
8C0GuSWgsvYsh9QnLvqV8tMuwJ90Qf84kqqGddJjWl2XUbIfFmSQg2CDAWyJX0hp1d81jsFHFJoz
y70xx/UPUGaI5MUroihrrc91u8wz6k7m+8Rxxu9+koMTiKk6+HpJQzRWmcEBhdd4piav7UCshjHq
Hm03M44U47CYQqEYmjN3GNgRhdqWVo4Cv1mgTJVvfrWrSp7zuGDElktUFdUQY8I3jBdBHxesFsAn
GcfjOfSN4Dhy/lglmCe31CjsrfVCG3EXgFQ1YS2jc5tPh9qx5PPYOrAgWBdUstUt1zxqKT+Xbu7j
QIDVSDvKS+4CQBsvKsh1yum8KZ6m0Wciibs+feVhDTXDsR3EJzhZdd5nNLlfIVoQAwdkXr3h306q
Z55f996nXKQ1SUxi2E9NkMy7MRhssPStYBSGHP6BenDeyVe0lyOhfCUL76t7RX8VQMAQ1CX1BhMW
bk4j3fcLMYzKE3iYu3DExr4qt00G4IANsPreSSO5Q+1arWu/LziCzQM6l1dYmUG38IixfzgWHJLu
s77fOQ5h1xsnmNLv4AFKgiyIgSVKITuT/zWtZO2HB7mw0kCChAciY9j+KNa7Na4w92c9iKlZo6Z3
1aZ1mEnjjjNqxFoLp82Z++5LBU39UHSE79xhVZx2RQjgTXPeIg4Fz0+SpXfZFB47fu2+Mzo+dHcB
xdkDQ9/T/MqPCxy3GbYo0oyXuVbVF3B/N2Vsgnegf4uEwYm+REEuHuo6RiU1J0z4GhF99UigORgB
s+cYxl3h44WI6T1M4JjQidDGMKi2OScXKJ90dkXQVXLkOJnvURjrF0BpcpMskD2yBjZtgesPfZDf
jyQTqfxIrwe5S2NOxy60jYcmZiei5lF8CtaDdAD80fQL1otLY1dDlbz2bQyFMGGMcGvOLZIAr7HI
FJmxulICqC66EbUnv/odld3QFJDVusQozl7Rj/TmABI6oUUNB6JQZuOwq8w0+mSmVkdh5QPV9lR8
Gr2wvk4W4KEJ+XCGPLImJ++Hs0ARVdPwBRH7k98S3L5CK9Z8au08jJi55u2nxlbGqcrd9qv7imhE
olmYdzF1xPiSKxdOYO90It20fhd3G85DmnbXEAXEc5SZzW+k1YcdLpozmqkgD4ZwE4qqeXIy9Dcr
C+817q2lE+Tbkaj2odXTuKysgCrVawthrCIArc9TZXeADEJEbAH5vGcDbjcd4ggeyISM7okdt+53
Oo+opYgTChTUCpzXx57DSIaora7Kc9sWfrhh3h47K4JEGKijeB9JJUSEEG8gN7DMjLbDoYtn6tJ8
IlGwX73fNP+njrlarMDaFkwr9MXcC6G6P5iW9xPOxXRys06oA0mLpIlMBVg2u+h8IoH9erpxEqP8
8v6ffUlgdhgDYkzQUOS1cF4ngr9j3V3dNxVatm9u0eTXkWd1+2CS5PvQdN1EsuoOhZV2D4af2Bmq
DUPs3v/j/xx5uCBiuAJSa9m4EDS/nRaEjgqNUS+qQyHDcJuJ3KGB6EXR9JcPjK5/Kl17CT0F60Gr
Hn7m9ziO7WaHqZuKbqjJ6lxT81fxZlIYiY5Y6qf0zOzNN/cqNDNjYydNNd4Vs3T1whe0jKsPfgLj
1PLfY0sGHtQdtqOYKnmK/7OE//5+C40QpMEkEc4TB5fofViH9MEhxcN0xzLcIUBKpEwplRJmOiHx
mRTuqVxGNcY4fLKbJVptrnFYb+Tr1MaosAZ+QO9fZr6XFwmBRCiqHt4xrvPtRVoWi60DBHalCa7r
975l6OIMDIXrYuO+b8Mh+uklLbMaZAbc5NcpkkcSXr01cXnrbRgHEe0eiO643SY1ex98BMtU7s0V
utJS+GNcSCmmrSF5vL1CGtthCX8xAsCdev3D3x9dYzbEb6E/LfUN64ZqdjqiX79xinrSx2Bs5vTG
g7s14oiYWjwTzZhQPqRVzuvSjBZvil8hWjhnRG4N6M+GVrvX778A1ltnjWKODsTZUnxFphJo6S8o
5rg659QLkWKZdsrbayVT6r6k8Ff7rTHxYX/LILCmm8EI7eQ6wL5IjFiBouYmmHQRnpVjBeqQpiVB
nMhdo3THCKwJNoNqcFOrRaFVxss0iE4AzEn4ueYnpYihI5Mj1eSVEH9m7yrqZlIhM44a1NKVuzfc
IiOBhE/gFyem+AFMC73WqGJmgn7PNb6VuFaH+6EJ9ZM3Wvj4rbYtiw++DvMSO4PH3eEDgLtDcCau
o4sPfGYwkTkMdaC7hWN4Y0QuR5uuJQwWkfdYoCPE8WxdN3XLgQrqljmdZ08HWFfJvZzONoe2W7r/
DVqAnBEtPl1FsCaLaBKfhZ6wFmJiVwZJaLbZbCrCfK2VmwX8o+aI4qdaoc0COu7WXex+K3WWzEe6
LvEXGvxienr/TXi7mDqmwJbHMoLHCpcey9LFKxwOoHXsxAfR6aJqpoIO1uRzpsdMZOVJI+1fB4IM
VHyrrbmdDA9Z3/sX8BqL8e+1iCvgJmvFawhOX2kcZW8/ojkc1ZTHQJbmMGqKnQ6kTRGJcpmByetI
h9vs2EfPt8MvkVEQHZ2G9bKyysD8S4UKXlVaqsiGEixgmZopvcpdZg3dSx6zCWIdx6gOxRC1FznX
KNG7BEFExWEXq42ajaxfZaZvbJVNo3L/wY+7vL1M2OHdu4vJEjYM6PS3P05hbBW+bn9wMqmu6bQg
Eje7lKunQ+Bdc4rsfPTAjnWCcRJ+K0VOO9FxMDxvQYb71nbwckTKhdDe7URndNNPMYaykcgxZkpS
PXrdFJ/JQmJNEb7KYxKREM1thBjkdTTiA6AlTNvcxV+J1SAHGk4vTzXbzCvx2Pgchtbv/+JFdPDb
mogihrOoYFlxbP4ac8/FypIahQO5AVKdtczVLKYenCGKZumdoUrI1y6tp37HO1Zcp3jQor0q6LtS
k3OsQWobjtv3L+hiuL9cEJh9JRECORKyk7N87X99e4iYJxJJ/1+ZbUcUEeS/Lew8+1jAlXuMYy/H
ctRJv9qMlp6eezgOTHLB5UTbQU2uf+VBAEWr3rUNEb4MquMVHjXvF5HRcbuNCc++cazEkruuTLJf
daQYVSpAE9ddn1fpoxjckfPVMuBkoSm/mmWjEMvSrwfwLOjevf5dJEElzXoBPHc9BciON4HhJumu
Id8UPCrkhZXoG45vqikSnDolvNnNlMkGCxRjbEIOZyuKCJ4cl+QjfMp0XCjKQ/5fDva0zlhFWnjj
2CBW6esE0sxsKzhAr6gOlrZhqzL25yCp/M4HA8SJljGnX4xbK06rYpM7mWcf8yleRu3Qi69I35LP
jTfREVYFZx+gbTUYkz7zrlOB+ggXi0y9rdWSzspUEDwrTF6NK3uSHeOm1wf7/01M9L9RJ7SEfbyj
E+q/pd+/1T/eSOWWf+RvqZxlIZWTtkl4uoUmji3+/0qFpPhvW3mC3p5g63cBjv0/pZAr/huuD6Us
5fSroZcV7F9kKwftkYWPF7nQIjLiH/xPlEJvV0IN99emKkBhQ0YXAUuvYQi/fYZE9XD6bITcTk4z
3ErethmwJYjAVTFmnnslUcy6O3peUFWLSKTtldFn0vn82w27+3tb+T095aJk+/syYHQRLGPjeIaj
/3Y1yPE/8AJjbJgA5sO6HUfbOxa4BRlRRYP/woAKomsMu/9LV2kTm1DtIXOINVTHQ1dW/q3NvbeP
fsCtW9th0Jw0THx6s1PVIzh27Dy4++Calz343zsknAIThZeUkp16CXZ6jSz47dbF8ezBpipoL5K2
ATUqn/aRT+BjoUV57uEZUa774UND9NjW6GLN5o2ZJa5seQ56gFw1SmcC00Kf8d0Hl/Z2tf/70rg2
YQmEmIghL8oH3NjcbIPOpxpkdnYmPa68KYi3I+ffXdPO9+Tj0L+nJt7MhpSHaGZmmsqOqv79K3l7
IP3XhWjOCvSvGbGri1U+YXKNJPoVbuGRn2lnfv5zooF1pypjoKB2I/ixM9EF5BN8FCXD1/PH8+F4
wgGAAynS0ovTVO1HnNR8h+ejrVkwDRoDwv66WOwScvSA0yOJYb5bIVJ4/0dfbLavv1orfi0F6xJs
dFnGYy/02Wlo7iK0ICfYQK+AF9d0D40bO6S7MU04itwdVvXQ2Q8DspjVxODs3kl878M8m2Vnf/ua
Kgf9nMDry05uXvYE9OzWajYRf5ml0ZIr7BhE3MbSYhcrqF9JS2yZsZzq2AS0O+sx/Vai27HWuqyC
bx/cmD8fieZUgyQSVQvfj774zOk95rOfNN7WrWxapQxeqh3jcP+aHj7I0AEx7deII906GMr0JgLa
+9yTYfEESGSXMsnC3d1P5dfaHo2rMY7UBnsFGOK59T9YkP58b1/XRRgMFMDas5eb+tu3TXYBfnox
QFGfwg5HD2yFdaXp5hB0cm1Ca7uxO9t+hH8ZHD64R398u8igEYBq7hNdDKkvXtuimiEacUrZuTMZ
H7A4JnLkmXoxhDJK8TXKGvOz7NL5V+KF42Es3PDMPCXaJS46o/ev5VVh+ebd4QqWpoplcpbmP8u1
/nYbujiIxTgFy8w/wuCeVKPmUy1Y1q5aVFgPOaS/6WSyQt/OE1kxRw98akco/Qh7nwb3fN8QnxOd
ybeR/WfpB5siDxTRK5C4ShIjOrpqlpjklaEsmG+FmY3tnpEf1YvtpCmu52mEKPH+r7oAoPB5Yhtl
j+Hr5ACAwvRiUYpTmliRTIjsUW176LuhO8icI8BA62LTV4W1o4SciJA347/GvjcOLtCKj9bot6fZ
vy/CAcPCv9mZ+Iu3t5YlOYh0MXY7U5fjvGraCq5/L2J57bXOc7502t//2f/wMNlcQfya6GpxSroX
f6LV1WMpJ6/bjfY0fBWcATDPp/aTKdLc3VRUqOuyKcerai7KK4+5/onmDLJJs3XuKVZ/NPB7PyH+
w7k5kfdZFsQYMHM5h3JCchpmTXZQ2OcY3aissEklx72h8Wb89f7vuGj0LXeO3wGql6qKheSPiCIQ
EjauUL/ftQ1OhE1ti3ari64hGyKozoXs1YFQXBJIyJA9lHOAo5cQxkdiSO8nuy53XkikERkY+sFm
28NYpoaFUOje+glj1JIV9IP9wFzu7NvPiIYra96y9mkO1ZefESnVxtTWA8rUOvpFHmuMFXnogFGk
0/0SiHCgw+AdO2VmD44x/MXZAIMUdKRNE1Q6wpc6GVcu4dNPhavbW7Og+95C0jDAk83T5xnRFGqI
fLxFRfzsBEZC4Jx/bVgxrWiUKszOjL6/GXH7flAD/fkSL5+RZIlgnzV5IG9fYrOFWh7nst/5nZiu
msTotj0BzbdUctPRt+z4g3f4zz/PW3wlbGSepaX9x7m9sywSp9W446ydf7Fa4wdFR0Szph6+iyBq
/zPS8fKqUYwuVhL2AUwr9sV+hewqQyjRgYeCX/pMTkvy05hH5wyLcxmzV+qDBfeiufr6B9KSoH+v
0dAQaHhxQ2lF5W4ggmlXYjpZIyRidlkV2SNk+IoM0d65ofVnP1YdoEd7cEB3dl2OyxuMjLzrnDZ4
wvsMmbsd9Qf70uVBgVvB9JX+m6TJTxPuoqRE9+kZTeSPOy+1kr0/efJT4Ifgo1Ld3Yyt621xScuf
LdCAlWXmHxHK/+mPd23GaoKvn2//YvEqqgw2XVNMu1kk47MwSvnCIGJv2Bmsh7Zprc1otD/wfJen
MDacD368fNuY/fu58DZwD5YjF9XL2xfdddvcAto07JqCmmWFoEA91XZJLnw1YZKI5+bJ60nBaAPn
GGHAP9bC6W+tSSFVQyyLKqYrGYjrOAWTz6zx+f018Y+7ozhBku6xeEs4aF5G1um0iwbg+dZOUwoc
avSbt0VQ4DA3q+rLoKy/XOhHD4w+rF2eNuLx/T/9z3oXsBT/Zk8VgpSvy3o3auD3WYwVdzG2ROPB
KLrieaCxONzEDV8VQGNMgetg1NizG4ajMQ3boj5ICaNpNcZN+x+X/lyQ43HGYaez+FUX5VtAwqDA
qWmzTgxwOfrWgB4uCuIlGBeCNWqvOiP/F9Ibd1Pws7j7ez3//RD7Dw8B3sLSKsXEthC83r4jkDR9
MKPS3iVBA9Ui9nr5q1VYUqZMO3u7H7K/HDrPqJ9i/l5hmOVHhc3yFr7ZZxS/1SJ91CPBmy75UtX+
Vq6N4aDNsNfoMsl3IbgH40JM33iI8iNRfdWpLkScHeH5oWBP+J9chUZfDHcWIOpmk5Obtry8flZ8
0Ou7yEbl6+G6MCR5nImWx6IuHgdTdwRkZgfehiwhrLOQ6dUat3MOWl30c7h1MVsAL+XG5Ju80JlF
lkSD6A0XtT6OKNiQ6fSmOx08JozeLk8mTg8WACZ0p3OoHqNoiBGLRN3s75vBxM+eMwwcPrq/f6wC
QNlceh+kUEsXLOzF/a2LLJUl2tQdsJLYJ7XInaAxxRUth7APGSz7eWBrILUNeRe+546bosgdsUas
geJjAhTd7pldN7cScToUUXBt5caaJrgV73+Rf76KWCAtQhzZuTBHXZ7/nUK3S7iSszNo/mySdFLH
thOfmd1712Y0pQe3ktN3VRb7SZvR7v0//I9NmgKHAg0+tqLrpa3l4n57C22Smv0kipwdtmvjgbzW
/k6HnoA2wuEBE3L1QTTCa/n09rVfWtqCrUGZAMOdi9eLBkOjZYg+OXRyAtgMa9ynnHk3RmyLK+aT
drH1bTUc2FMB8Aae2CZjUhzNlIXIMdrsppidZINJpjlbmSr32RRVxjZP6YZkwex+CZ3SXg1TQ30F
Dnr9/t26SIVfPg5gei72a6KL2fgvN9YQ75chuog4R97wG6v2vCeZW+DSAhl8ykbOvClJS8RGgmS9
ImLIX8tgajfkNpJsRP4SiiWdBPkHNatc3uW3N9Viy+dfSx4GXeflKf/2FGtaJkU5Q/fBL5bCB2Df
gwKPZ/w50rZffB7tUBTHYWKiurYJGiy2IHb0VTtbzqkltRQplmEE0QojUk0EpRn4uyEzpuE8VB4y
aKuGDnpVgqP/n1w4tksWWk3bw7lMEOZNMHPdGxAP3BHIYIU5Md8mnfbuckf7X/O2AhnkyzSnfWh1
rtxC+xxeuiZHQ8tWbWGcMXok6VGD7X2F1885dP6IqGwEKMdYWHZq8SIa4qML/3P1ZrcyNXecxYXw
1Yv9YyhbBzmknHeo5ux8FViy/aYSaDWpFdznEql6FrjGi11DFg/MsHlyizQGujbmN3HLh/3Be/kP
l7McTfG4YsO0uJVvX4DW6jl1UPPvtDNMu8C3gCKYY3QqtGqu/UYDMWhC5+QWg3cqjHa8SeWcXfMX
R8ecgg9Cef8swBTzK74ORAfcIXW5o09pge6KMTxT+2KfAmJN1oxChwc0xP7ShjDPVpDUOyJiQITp
unsekzHdQKHptzMA5jUYwfmO8TAst6ZPPyjb/2EF4gTkMtIimcVjEbpYgRYko1ML9M0I35BcFbSv
V54mxvvOgIsCMN2KQuezMRntXpnGIHauMVnjC3JSCqA0ywyM46NTyGva9fSSfaVLvYHSKybycuYw
O81mbpE34VQLZ0b5YbFL54gyM+LU8tGt/ocHj/xkqSZpjrAAXPwYt4R3FgMh2gEYA/0RmjXHUO3u
xjgw4OCoZr7Gs5Ydhz54Mrgnd6is9MECQLHHras+WB/NPzddNjIhKeIUs1omhW/fQ83TCztOBrsQ
XuORcMv8Jm95GhupxEzEnyW37WQ1cGdMe+tD2aaj1Ig7NxvzXVj1AvfJUJFVw1rBySTwSNYIrVqg
0lbpeo4ytByo2YwnR/ULiy+MXyqzgmUdt9/RE8df08zRnz74tqw/FleOsCa/RiL2IdNmeQS/L65x
MhlJrb2dyQd2G8rEutYkLuy8PE2+9Q5T9yBBWmmKCGE1eMqfUTB850GUm7mZwodWJObqf3BJHLAU
K9zSGbvsUcRF15oJ8xbIOljeat2UVxHv64q28rwxezntdZp2Xzx2pRvWhWkzUsStYPJr/Gy1vp0F
6vL3r2l5sm+3INp0LqIYTjd0yC5XoB5g/iikg3NzUvrzFGcRgYqquKam77ehURjPdgNh7f0/9B/e
N1q+vGvMxZZYBXXxbKDPAy3Ho8bLE9h7Gp/mAX2As4+bDP1QmGVnBBPFl6iO43PZCP1rsJJvQPvn
eKVRoOwTt62vjdQDFGNa+VmZjb4xkHeukllivcEs2+yLrJdgq430OJMV+lT0ZvzERnNFeGftfHAX
5WvT4Pf7aPNYlw8ZRYcLj+Oy656kNdEIuhdY1Cr4cNY4E2LegqJ+ij1zGjfkxwELbZlIBBsWYeiH
Vmd6xzFrG1waE0fOFR7Yal7N6DfKTznU+WBj5sBnthjGhXkzCcsYVgJjdv0yynTc9owj9jOD72bd
x7izQMjoJ5WE0xcfqDGjlzz5VIxwP4Mu7NcVlt98Y1SyLbedl1K9x1aFtc/nMyGkj/q4o3azh7uk
kwn959AhJESH9viichKGVwTmSrqaiZ+erKYJhm1f9JIogwx2IVA2Y97YcjQ8mDsKE2Sl7TQ9+rYY
bpBCLbBduN733DqMsHFcJz9rhD8xutIRMz5aiKA/91Q5/sEEdknsntk2DT/Q6JIjFUJyTyOn/kUu
5+CtJn7cJhsmgF2MBwZ3XckU3mnRVDd22MfgmcqmsNaEneJ+6gZvAZo5qiJTG6wrZwVrMs5weyqA
OjbZFgRQktU5GwMG58IXXr7uiD28iYl8hDOPDLo+NKrqjwjeiEG1XPQLsx849lZANb4lTcAQJ1kw
Y9smcxrqTRi4FXk9VSb8/YBCS+6tpEkfuHkshzURyfPGTwKx5mtc0mAK7fzIkL8htn//E/ujAc8L
yXK+cM4ZoaJNvuhylZWukdsruc1kJE+xSPKd4dR8L4BYrq2ZAKPVNKblTrKJn+zCSo6cH+Xxg6tY
OlZvPguWlKXZtgy+OTbbF/WWsOsZkOBM9FBctsc08YNTHiuxTd3oJuiG/GgF+hEcfkQ3NSDjbKxR
0zoe0XQx2cVBO2n6QFHz8/3Lujw98bO5KmoclMzMJsTF6amsWP2rOcAwNWXDzzQZYfx3Tn3Xd0H6
ReGI3b3/5/1Ru7DCcVJjg4XTCrbkkjpfJiSA67p3tq43eldkVSWnWoTpVwJ+zXWkKr6NwM5vcMoF
x2bOYIoI3LEcsyRuEZ1I5H59HM6f9FRnD9B94keVlc2AmVVfi6xjjahwpII1xTpti0aKj94mmD5/
PEkOm/pVUsRWwZ75djv17FGV6Lf8La6cWW8L26ndY5VWOsUc3nakC05hePIhqTZ7kVrzY8X7F5BL
MwucPUoO1wS9Q0ZNBnCEG9lzqF3DuSi+wm8cCDwBLtqGeYKLG6PLtwDPYbzuc7Ciq8qt82ITibL9
VOfoxn2SD/e+M6jwVDUNqSJRUoTjfZgtyDAyUpDezKWTfwn1PLDwtQ0p7TTv0BIFJYGlBzKt2mZb
ELyUbns4D/MxcNO8vfMIsiDhOXPVaTlfextT1FJt8zoo4BfOffa9LOOo3JGEkMxbn5PEd9REeXoY
mximtPZqCscUz0yz0pGc7VM8+yaZr249Xc0JrTEcBzwvmnb1DxaItH2iCVN/D+tc8yQ7wOM7tj6Z
nXLICMh2e8Z6G3JT1E3qWrAoXREhyoj7efhmiykzd/YYxxlLmpbDvtPLgAmlSx4cmc2h6deMbe1t
2kakEoMWT2EDI4YFDTbOqlz1aeQOB1lGaX5yUs+ervFEdVjehrncD2Lwr02TpX0S5bzca/PBLzwK
oqmxiKSCxGL/xQLk3inloatrwXtsrJFUJuaNMdBtkVkH+mLVo221uXHwC8AwaytWicKXnDa3g5Et
yTYqIZKp84Qdb8DkmV/dyPDumhiOwTokHR3MdTJ7NctwMz/lWFOx9acqvUMJSR6NkfT9Nfaotl5H
QE7WxaDz5pCOsYpXfuGgN0ddrsdtg5fR3PHfEkyiQhrDK4Lu5/TRqYnyps53wtOIo3DvyDrIHyM8
y9l2HolfegLI1zV3jlPk/b6y2ZhIcg6NH0nM2fUYYH2pttPc2HoLmb56NgIiDHdeleewmTOzBhpv
tCmOkt6mSwaFrz4T4DIV23SyYVzbZhIikCgaLyI/WHtDdQfQMCUpOZpgSMR0l66QxCZi40CHJH5H
xN0+46DfkkwOfHlfxvHQX6FZl/yXSdLVdPWI6NkhWXPjXTGX6UPONttvrDyaNopk4/wOmwj04vj/
UHZmO3LrWBb9IgGaKb2GFHPOttNpvwge0qLmgZJI6et7RT31zdsoox8KKBjXzkgFRR6es/fa0WzV
ZOo4Lvm0NkvX1bPI71vfd2HrbqZ4wT9X4GGfo8zcucrb+k/W1ocwuHg39bkYMVrt3E2v1tFgIIFi
Hs2C8ZipbrCEVWSgoZeIHODJ60193Nyqlkf8kkuqaeg37xUk42Jna1v6l6ZfQoYp/PfDiZjfm0Gr
sMANusUAX4M4Q/CGmDurOdE0ZLdHlh7e7AaRH7B1WY+H3BpWMuIhVNw5CoDFiSSrgU2dWwuXPB1/
B1akwqTBAp7KQox3fJGAEHli5owLB3xhFhXxJ7ygjnhiQ1lW2KOw9mDm3EYxmino51q7I6dXpFSa
57OoksXh3LzvHVJUdn5OKXtw/DGD2b4SMIWg0QdMlg2qrwlTqx2yVP01/kSMj+9c2mYNPk2q0L+D
ce7Y3jpEhAn0K08dXF038tRgJ6qIyfI9tSOkb/zmu30dJBC5icVaVO+0GGgBWmDWzMGzTHbsYBF2
y3nea/zbr5XGvKWF7b361dgO+PADUmeIpcuDK2Dwxt/NjY6Cfb62sA2qGRRQghEZPJMnmvJn1tl6
2m9ep15JFcJbiniDBJjKWNuWLrnlR8eayBS5d+p8wozGipmSmSzh6VlIftEDYhcqRuOSx7MvhQFY
HFf1r5LIo2Y/xeBbkToEm/9sT/100dhp0EX5m6OZto0qvJd+KXFoVah43Llgn7hFJneE9jjjtB+C
sD7h1BNk3dUzrzqdbB2n+TLZIHbqaHq2h3n6sqkRv59aqqm8j4dSIbClX+B+iT3l/+HpBu214YIF
6JAi6dVacdYmaNG2O62Veve8UdFu3pao3ntimuyzZW2AOzfShMMXtLBWlmIQ0u7RGF79o6EiXvZl
bXLI1z1uQQIHWu8MtN6crbKs53M1Dx1pXLENmjacmvXeQF+eWZSgxXGUOnrZ5XhuK+A+E0VaZCsI
+qTKbvuAXhrm0EXiIKCHNIldM0aGHMWgC9KqsgYQwpMNdxuPbmSnfhuxgKXK/YuHm6C9WFSnSRA3
BLZN7dZPxxUlrMZYYrufK9TJxSdyujnK51rH4wVr1Tahkq0mKrZp/twT0HZl/Jw/rxXvKAmSpfNU
ySZ8WybRmWNl2wQ9rJ0yn4SnsASpBr/4I8wKDeJ5E265q5TPFitBTJIZMUzAZOoBtnqK61FS+93g
Osk22CgzSmfKLvD/G80ZXbhf5TwTsOeRM+RdWQcKoW5QTy96EdmWhELoaIcKrx7Z9A00Y8d4PdgQ
ZzLdwTh9/C7LiOcSuQMtSvrDvcILSABUUkqHfwUOcH82S2Cu27LoOY1uu9du3HJOwYmKAIr4SgAH
tvSC5ls80/teNZK6tNLDmh9KsCHg2/kjXLCLDwkkHkvnMrrtgEtCy/p17b0a6gJ97/U8RqKGCO02
usEpgr+umGpqnaj22+CchRvqD+tGZY+hoEw7UJv2Q4W4EMxh4xGWBhJuuq6i46q2lHA20q3eYEKM
ADGuYC82Rp9wrcwdMZXMZrca1HpPGhsNMkOD+ZJVhoOwZRJCVVDQ8PLUFr4gO5qWJAxgFH1uaqnt
h4axmbzO+Rz+RLsW94y83UnuJBGHZDAO+dggcx6mH3LycRcHs8dP45a/EWbQiH6/LDHhkFG3KRBO
m1ZT4nlbDTnJDOsLdOlt2pNvbX7PRtg/hFM/57wtfK4BskDC7kKDafbq5UguUjXv7M72nrN1wwxx
63Ij6WMC5dxbpU3AAZYT695tLfrlIsZpz8+I7eZETGKzHIzfAYIq8NinzbAQBZitUXSZBMyEU9nW
PBvbafIvBd3XHf3Naj5pX8n8nkAcJAcuXa0mcfouLgjmQtVypidjzh3pbdPLZtre2olt8N8FDhnn
QM1n2c+bNYou4X0PM/wXcnomV3ta90RQslIpKaiO2k1SDiuVlTfY65Z3MKan+MK5SoAgMtWmRY7v
OMupxVS3HNg1QrUfSQFaExHjvE8EsQrRCfR6hPh99vznAY/UuOPzk1Qb6GFOBjZy7M5a37hUvd+n
WYAf7yzaDHgbBjyLgWBE3uY8Rtv0g8anfd+FykKjztASV2ZE1M1T3oRzdkTSLhlrOh5gahU4GEW8
voCeQ/0THwrQaEAA62KiAaGUDI5Z74fN3mIsWp75BcPspZtL94wALdvuB71q+Ug6QTAi63Ms+1it
rvOHppOnL6avbQuYFbTapfYbdy8mw4CyUeQO4iadxKmFidfwjhbej4pbx5woCw1BOpl6Gx+0RagO
+Cc/H05480bQ44MjupSXvSPyAZRAk8+JtzYgZ2Qo6x85/qYvdRy15HaEc2jvcIEN7lNMXFfG95Kr
fBdaRnwjiy2Pnvq+LccDVi/2IdAecjkVAwj5N5tRWX4KdCsfp7lxhys7OH0Y6O/mQUdNXF087feo
2xgRAuY2eNsPFWToYBfn26zvSp8X9Y5kBkUt3PtFfS4auDl7l0nDkxyIFgKWM0aAs8m3Za5NQpu+
kzHZgdehkLpEDo2+6dipGcSPqworJW2YPbXwvOaFJY+ipUASi+YKjxuXsGLwu4PT4bV0XC6a6RKs
odj7oiemzcm4RHAGE4eWa3vJ6L540Y9J3qBd2WqDUMtAP1M0Nv05ax2YrNBbga3YdhW8DN7gdifp
Ixjbc2HJiGkCbERuy2Dn2y123rvFRwESxIsYVjpZm3L7aRcVtgpdyPyC3pRge9OXPEJr4MjWzRxN
kEO8ZQCt1FoWtOku2uPVKqh3pnx4z/0bg8DUlvYeIEN5oIm25qdnNLdSo/sIodTUQb9vrWZ4NyP1
27krbhCxABogF/3hFo6lu67o95aV5Q0xSZjddoQ1gvWJhAh2vhqUnyxVRkxf007bfKm2my42aPzx
8+1t0MnQYI9JSp33r8wrh08OK7pIg60va+x/RnvszZGxQexwFdvZUVEqmM/wSaDcedNx6kxBhrxE
GagdJ/+jq7GorsM8VIpxo+ddplrAzrf9vi8uVhlrPOF4i0jjiVCAYKpc3BTkXYtibbLmp1zjUz1g
PWlJvlJVcewL3y6v7L3Ts+YqEe6Jsg5+D612rDy1N8/+RNp6cy2mvD3R524T6hOnYwDp2eJHDJP7
oTBU3rumHs0h70odfY4ntH5ptPXMK5TNVWFPR191f0KzqhYWogNFs7B64Blz5G+fl3zulzMTpeyu
6cMxTErXGX2CpzxXHRxn4D475kUd7cNyFgtQpE2UhyJnPZA12cofM1krRDI44xinxuXveJXLL92I
CBhPFrn+72K2CtI0m4U4Mcgbn+jbyZdx6OxfrIqqghICHHyHwaffzpTyk3zI+6GFTRYs9W/lSHXy
V1F74Fgs6gNBps+a+kIr85xRW9ip63YTImks5F0SOIPjHrE8AMGrKODEncRtFt0ROMbHAXZMjEgB
BSZOR8FMJAldnd/UKZSpj14DNCjhOCgXKo/VCVJD2+7FR9NlcG4DGydDccjgwxGpljVPVEHVXetH
1nwnBXibmDrOvccRLGaqZ5g2T5Z2JxcwlgWvwC1c/TLYBQ0Dz8/Veuw4WsQXpjyA0UnCrDBm5FY8
7b3cDN5jX63B0ZQziBAb2Gpx4o2Jv3noQPckLsYcAhQt2zl2K4irHeG5BISBPs2/SAyyuxvxtafE
bMRFAulcIat2uZ8QrWln+O5dp7v4ciwEcMMtZntikHeKBPZV2sJ0gcDXL/6D6rYOwn+BMinpSm/T
B1/F8mqv0v6hJxFZyUylc0F5ZGvQqB0BBDQdijtslERSOGRPr/shcuvwJSbwcg/hTKNW6V12/UD0
aroGNmSM49Z7IVBKb7T2vnT0NYOKBWO3mx1wpm196/qiogwF3pdFi2TLfbLAkfsVI8dhFQFlq2k9
wxwr16E692sV17jcYps2edxCfO2KLHsesatFh1tg6HnUYpzSMsuW73Kjv3AYGPivcD0g1j7KDibQ
53iYrfjBqwW0VFrVgl47+mtOyUh/G+OWw4oai6oBgqxIWznn3GvyeiGjtBcZecoWBfN5LNvMPYvV
B/1vrfhrd4Oj5HAy223LtDCvtVQf3JfPUTVjR94RA2a/kmFl1v2kqXz2C6HO26GHbKd3qq+yH2VJ
2vPBNFynGDkgvE+tKCuhTUJZPTF6duEKbNCrcK/QNbtaQeHZjzxk8VNCO86SMMvKNYHPYMpHx9wy
r5ptc3414IkQ79nrRuhYnxUS8zBkrFNZF8FRACMrz5vRtzuimupL6beVs3OYmygypB3zVmiyohKD
wY9jsM5RDsSSxZqQVRgnGkaaTGcIKSQICn/8uoWyWG9DxoA8YTWwNXQB6WbHGWGtPIxo5DiaAjNP
D9OM/ztBVwPiw+2sgqSeRUNaimQ0nMXIbfixre3q1XRV+cNbKqLJ3aGU5MYQZb8kGJHD4byoglxb
qbR8YzQFWcYLF348APTPW1vnzBW4dJsLF52ZAR5MiH1rOqIsaFTJSxH3i5UWs/SwDQ7EU+yAHROB
DdWxvMepk10BKIn+zm5G7u3ZsPT+JeDc+EbQAcE3OMH9nzENv3zflFnb3/seTZGD2xf5CnqBGz60
rIoYnJXupLkCjvW3576KUaULXL9uomjIgzkT5XhlYZKn5VjhIr55amzenFUykGx5RX0CbQibTLJp
nfXZybvuvpJWE72OWKUReoRyvNRt1UPfpJKFw7woWoFhmC/QBdGIQipceqwvRnX1+yJCgTXKj8o/
3Ou79tj31ZY9BGZlBNt22vu5tMYGuBA40QOZ07R9+WhudIS8yOcpcoJ4ITIG1jMKQH880jkqiH6K
Moo2U2v73tnsaE35UqjDPWF5z9BPhEN1nMfvaOHgOuS6Ke3TDVdJ4AZxfk+yD4AfGhrGNRdDPVPv
bjMphcDzrmOzubS7hJScZ2ucTQdIiQNMKH4j6E/djUeaDQzVd0y+FTk/hWjeEdps56ienZ/0BpGx
1FmEBQ0bMtzEDUhdCbXjDSJ25XJrAqn5BEPB/VaOJpRpiJ6xT82srAq4VEPsHFpYZ6PWspS6SFv5
RdqH6g+tbi2eySImjyuItDW+eBxO4X5EHtIexk0Au8d664HKV8zhL/a8wSKg1I1gAVpRI++9ljzk
VNdjbqVWwQ1nx3etz0HG+QWpIerRl08b1Zvhsv5JrfQzLtE0mObSy8G+BxBcfNJgnSgDopW8PK+7
8XYIgTyOwHrhmxYRFeYaEApy5/aLyVKSX7hFcquRT3kviIPpFTzHHW0McU/IQDFcGE+HgMo8u9UP
fTyK8cEWa0CwyLwuXGkATk8/ZquCrbBGejx2EqV43dvW9yYkuw/Bpc6PVIjtREek7+/Rpq7xOUOW
WlIxWGtwgO9HqJeqQWTx6k+Lf+tZEMhEc28LjgNya/EIYg8XzrR1BGw3wqzhV3qYPREtHrg0QDXN
MJz4jcse2E3kqn2Gz2q5DLUV4KrOPHu7TK4zE7ZSV2F8JievxNQc2RktiEJF1l2hlrE6BFprCH/s
aNt1gUL97vXBQqWNU3Wgkmhm92itnUvOKsSB2n3sB2mfqStB3U4w0h81VZNz0o0rELA7MTU4kSyR
+j4olDMPJDnp+mKCrn/zq1L8RA3sykS2kyQ1pB6cz5k35s8LFHed2KOtuDKMVbleMXlO7VHlXpCM
I2c6OTs94q116G7hOE07r3dEyHRfNzvkbNK5V7qpCrqI6XK48RuyrflV6tM3+waDMPoqWnOTyGd0
oNKGCyHUPEet+4pq+GdXNfKn3c359wzq4nqKLJ2hwQmb4jctvvns69kRB4gGK0szHgjtk3E5f8Iu
BIqDgo+oEs03Q8tXukCymAZBwc1yWyX+EIxnt3TE16Gyt99VMU7jWUEW1Wg9sNofeJ/78JgXdMhT
Z5k84uGqSotrF9+6nzSGtbwHqbh0RGxlMjq2y2i/02T1szcxlF34ndntmt1xe/TJ1Syd2TlULWS0
lx5NEgmTRpjlPXSBn6aEzcRe6mgf4WrJSvSetmFrxqQiRnxJKeaUfyhDUd+ramH+x3i4+tHFErlR
sMo2rY0vjmDgSTGTmzd6UOkD58jD4McMTsYV3w1GWgljH2NQKLNVgZzmy6kfpAh1d9iYSX9fDM6K
J5xCMOUssVTiSik5pyFnzn4EKkd6J302TejGkGXhKZBL87t3VSAJwejb6TfpcDMCH01g0A5S82Lf
4na5169EXJHP2llVfC9pXD1nbRX2zMjQeyQxY5CvwN2K9Y6cvjk+kZZepBxRnAiaTpv/s2HBvqrM
mfu9jd3+FJeQZi7FPDHe94obqjOv/dlNsdjb9R8TbGWVgGNp+kMQtOF2LYtYyi2hP+5niJVGfSo6
hmWpRvb+m9t0uaar41p/OI25T/XWrKC8oVa0P90SA4qHDZNfyUsc96eigIJy144ekiUz0LBPRF11
cdLUjd2DBJvUZ9WC8SexuKCPWsienMIOKEuclgU59aTsGcCABmwFgsfII8fKgr237Jxs0bhiUUuT
utkM3oU8S4jaBRwIa8eGPaYBdCPvCE4B3amNalKkZcf4G9Yib9ebHjfCfIKGdL0vzN+6R9QiU7CT
8zhV13npPbi36LmLY03I3iO2sTDbEZToWgn5rOO85w/UrsQ1/CvCykRG5Wb8U+UM1lc9sHEB9toq
nbJHZxnXLpdNjd4ymQrA0qqXXDJzhr+QeWer1jD6MY56YTIrL38opmYsD8uqJn30GYkQa5w5LbmM
gH9DXrDoFj8a5r06Z4uBcFz7K41OFVboXPRczEh//TUMU3qHVsmYCEl82jEHntMtHOnNLY4B9jgG
RcFNY2y6Z9yOTnOA57aIH8YJ1eeBre+NBLC52OMgHFwGRpN3L90Aqnsdme11lUPkXNADy4qRAvEw
KGE929p7vZDqHM29bNIJzJlzCgoyf2kz8Kx6Od1eJwDZTVq7Ra+PTVNHRyWZzCUQ/ur4OKFj5jrV
FbfMXpWZV9WI7lemAs08laGlAGYpspNGXzwmLZc8EhciMUKy1JF/heO3MYm16JftoIFrCjkBzefI
2z5D4Q16fHZqCcJ3bkKDuWUMdAE3jlpHFwxYSEiyrmTeBnq1oydd5khhjDOXe6ZK0a0t6jqPdc+S
T1BvslEWoURkcLsA3cNqg0bea4fMwTru14Oss0XuDP/Jc9M4S51A/qvkWXe1vLMFXHVSYOPx3YAR
I6xtIfD6QuVW07bAjn+o2InnA5kCUXlqFvo3dNYYo6Zy07p9lMJGp9Txe4ZHgYSVgMGaGSAzhGK8
Y3xIn7BdM/dPmd+ytnfixrWvRy8ryOWdkC+Qjr2dnGJmmr6zPPrXyWitmZ3CcfbgWq4RjRig1h53
KqgF+2E2PPHGBNlFmd7O92oI7e/ECt0yDFdtlr9J1266mX8qWnAtEyMBRgGxI/SIf+og8srmzubM
8b7L6CkpeirptATzxbaKBf9gl/8Ge2OYVDuwjWl8OAfTQWynDvMuaxiRuaE39zJvW3iqupEQk2WS
X3reWQr4PP/m2HWw91VHzAixn+rLfxeifBScc9hgsuODg79CkhJ+EHHUzVqHC9MSyOm+T/KYW5yl
EDFjncU716pmiNIKQ9+U4d1fJCTiox4TQ/BNaRn4DtNh/v+Hn82Qaov8qoNPHLjqcQ6QqGWT77iw
gmObYEFOLIM6nOl3eSQOVmfpGIZreGyE9rwD5gYQDoXbhHCE+9YOULpHtPa5ZSOR04Cs2XYososr
B13+rHSjP5fC1duDU5SwfqlXdUUR3yNgNg7QF+YZIeGfjaBFR/ROv4wHuZBCu3MZ/jBgYUgT7MfM
NP0DNHP5FSL0zaM9kBJnrAV5+DpM+kuBOdsjiGb67SFnSmjotl8Rwc5PDDpGQEalId9ALmR35moS
hA8gLSUXRNo8ar6ksHimRNmGH7LMwii1galp8rrd8sdmNrdbdxTbVvtG0xln+A3jKBIZdNXvhuTt
59xZPftpJsGOSThyuuVF5uOyHR0f2RU7dNZ9DwzZb4nqtPUd5QrqcjuXwN9BgOuOJmtt0dD2qsw5
NMswfCtDmBZ/U9z/Szd0+9qJXHJvgIibrfGf74tPr5fuO3njQCCnA3tstKuwI51dHv/em2on1eB0
fo5x9W0JByLhs0Yc2ny7h+LHuLnxl0dd8Jn/+4vwL0fIbTWSWwYEwActggb/nx9L0jNxaR2aAyKU
/oHDzH6NZTkdfeAs4EQHdSTcgfliFI/A0ObMew1CDVEL0W7iuhJWuqsb7y9yuY9iXD4UrwbPyIUN
ZoMW+eeHmtx+mG1M+ger7vPLGMO65aYwlGci0Led5tJ5DlDc/M2FcHvz/rGlAWDAxIE6DTcsgMYP
UsFQTBROhEAeVE9TuxgVlWfljw9o6ZGT4Hdmgsbt+ZM11MVl8Jev/DOQRqN2O+WhsEGgOvFTUBHG
vI0VtdJ//6r+r08H3oO9Fo4YX9iHBeQghq6YgjoHdthHCK5K7YqqGe57t56Xvwjh/+WypNrzQ2Ru
eAxYGSg+/vkNSIbM0ptzNm1r8n/OavBz3Ler2k+LDeZ8pVYbis7dF36/3re3OKeo7gXT6Wzb/39/
bQG2CLsnqklbgKn45yeZiMrTvk0cUlbo6aXi6k67qYjjJBqIUP7vP+vfx0LkIoQkHsy9mY8/bs00
J2fUFXI7eKLnYi6Qh5KmS3LBrsNYxcZTybc54sY/Uwz85Wf/S4uJQj++PXGEkTj3xYevV5koY+rE
mp8L/8YIZwAQuUsDFlDVag8b05J/WVCu+3G946Wno+1iucL1YH98zZxZgtjrHSC8c1nzDQI4IkJ4
sbv95DXU9F4xL2ciP+0F8V81ADFvne5IA4srPlci+9xGPhVJa8/dfyTdU/BkW1WlEgDqtCkrygFW
DZMA4g+pFdOsrrnyFf40qgsystr6m5vk4zMEY+owkyCPBs03i+aDnnWqDKtokFzgkTr/5L6ztfD9
sE+z/bfXIQ/0tyEaUFk2K3taI2SLYiymm0Hgck9JCOB89sgmVUNu38+z5X03Ii//wpb8vz7krfDA
r8j/0Hp/WNDow5uGMfdx7jrhHNa6mNcvdmcJQssm46gL5rd5+vHfV/a/XmgeDUvUJUYQEk6Er/2f
PxX5kj36EH+OPcFjZzo/PZWZH7xQo2X7jYH5vQf3+TSuDE92ur1dGDWEzxPD6L/Z/f5jTv7f+2xo
e4Cs2F9uttEbffafnyW33KKzGT8dM8dGXtehDrxCn3fvA7jO4q4P3aa4btz5qgfeiMw54sArBWx7
ZJJpJZhi7GJc8eQzFHa83CF4ZYiBhmx0rksPrzVZQdyjqxsV27hVqeCB+Uq9HUIvUsNZu2xnO9LW
bHlyVQ/mr0DAQYS6om3cG7cY7xtEDuJS+exzl5KI5ewu2GiwpUrT39ltvoaPUNCZc5kzeFCAuYDe
4mw0d6w7xPfqLQAls37Lt9IuH7uxpaFr1Lpde3Jfwqvnj7734E4ImchpsMO7nKVWJ/4s8eN10MFR
ccxL+EXg8c5SHTeBfkLaJk1C+xJnxIgR9viX5fFxKwg5bu2bYQNLPyXxx112BUtJv9HY8OaZYcEY
iMkPpe+JzSy3BUQrb8D7lwyBHS0Yn6RnIQisI53EWTHXV9tEGs3PYI/LX0qBj6ce+7DrCTBMNxQE
8vkP9Qk2Txv4Wr4eN6IT0mnKe4ypFW9rfnOq/mUD4SD9sCUC38CLAmCEqw31h/hw7nWADhsVTvkR
5ZoYbgIwp3vMuqH603hWv+49TBFIuUrUYc8zuZCv8RwV0WWmQZg/rguGlGM154H9PY9m7tsmQGz0
TP9NPsQNsrokj3OQ3xWaJOdbZ7W1+TzIYqj3A2Wy2fe9Gu19QFYU2d7aptxXKyyk+6yj346R5T8P
vAMC9rDZWb4kM0+/3AujASJnlbbcnL8WVM7rDKR2PSnl19sX4SD/3unBJ7LbB2jinOIqbo++haUt
vY1H32Ini94hitNFyR0ByC6nK0dh106rtYfT1nx3m9w52k6YhZfaWVHhYtLKiOSr8C1htIdoQu3v
qUck3GPA+Jza6shEDFSlkuscMo/KZyI9PWvJviiG9seQvnudBGvT/TKevbQHNEgjOSayHz7Ho4sh
ZRis+U/fNWLXb7Guf3Fq0PFpYH03b4xp3CGZZOEQWFCUWUI55I1f+yrIzznXp+bsz8Hy4nV9yLGW
ZV129kRmfnvsrGzxHRb5xKvm+XPktbE+a6aHXsqUWr3dDqt4N6AwlUlQahJLO19G8Kej2vvj1C7p
Pl0xre8tKspPXl2N4ndVRcjRLTmE8O5nAjRKnN1kguwK5ZQMIVgsd6S21xVpZtqEOxHhLd0jt6kH
BFjZfPBF0zJfHQ19RYY/3GKQ/syEfUeFDT2tagiYXD0irvgUge1xjPLE8a9EZX4MubBuie3M7bfI
0AfeCSJ76WeFffadA3LrbmWbtMpjZwgHBe3rBKfclKv7inkWx7G7TYQ9OWNxFou1RXt0fRE+asZ1
7Gdz2UenGtpRkwYyUu+mXJg7Nk7OPXKA5mDtEMAxd0C4NunrwAEkCX2AurWzuP92J/oSor3Kuc/J
XArW4UKPXWDIKoQ0u86Txc+pbMseq7GGAec4RdMk1eh0TC9ImN8S9my+BtkGPlJist/clPFl/uQW
iN/p65A5mFqeLtXeaoK1T7xQNZ9A4NLHdVpTXKOl8rEPDGHwvpWkVjLwsMkq0l22PpKnypC3Y1uN
HumRI4TJN+vJdGL8we0/jG+dqZUV0KiffrUF7oEyiruOwHGe9L5vCF33m14wIJYLyKPFiRO3bSif
tMzcfF+OXnEJncqp9u20ILezmvZzHJbruUVG8BtNyXAOq6hgLOxWYLB7D17KufX4BgGY1Ggu8clE
fWpxj92S0u/WaMek0Lsr3CDmlF5ahMBToHqUOvhjKb5hK1wW0iJfacfOpNlNvXmxnVrAtGx65w5J
pzWm6ySG9o7GJbxIsQmRvWh3k/G1XBQBZyhbWKTRuLnfYFbTUVMFBsIdDTUed4tsEU+Zk9smHSlj
zT6sjGF4BaluZOadVU9WXcv1tBpaWwjZSndC5EWnAwsPPgVC/7KJpxFsBUKjOGcXim9yHpH56q7t
i1XvoV4S9EJkYPuMan9482mSiV23BcFLsZhwTLwo767bzT2/sykRvFRUaEd2g6k0KTKkXF6iaPHT
FivAW0NN2iYraZNb2vZlbs5LGdVv9LRsk9B98XNy4Jq2IWOGzAusikTcrS4tAd27sGWctvhWVxhe
TnEzFN8wMWKhyeJcE6JVb/1rXqILBNomDDsf08SWVVGztvnnoy+6IHCDgVBWfiVkB5seMm9T7zeU
P4cNRv2wF01F5C6tbDsjAK8sNtSWbrk+T34zxvusDv2nts8ZcbS+7F5UFgZuOtrtTR6yoZVObrOc
CV537BT0713/V19Rt++XZhP92fGn7U2HkjKEGDQS96B5hV9rBPnITZAslSktfFyJ7kQeolw0A/xu
7dc8ATDsHtaMVmjimDjYW/xBl4heIMiVdjD8CmVAjWQI+PBSRPPiWVeG7aeVU/a9aZjVJzOIIrYf
aOmPyN0CPCZruX3ZIHs1O+OP7ifqNhDV4UIn4gwp7KZnj/ErJVswdikB6LVF+8q13J2xfaslmccW
9ZVZk3ktDdNS9nFj5AspUdXvUW9kydndIE9hC4GTDcuaSWY0mRN8dZirAJkfoQRd4C9Y+CrDnOOI
6dpXp2px6S/o+bo9o84wtVdGPaQbmP7r2Et3SceoRZXONsW02YdJCN9jjf3taWjt/GDFCJeSbbOL
4rROlEo7hNyOfbB6r+FyyhTAPdYLNj/tmSg8SH+SIdmpDpHMUrndO443hSCm7nnOckATgdymDiMk
iWKPhemyjvAXcFfOOMM2tzC3HnY3/IoYwtq0fF1PJ+FqSLRcQi/zP/cq8gx663lxnoy7ReGXLGTp
JXh/OdRAOdHbipcMpHyAACMtyyx/cUvMPDjAF3McqR4UGzlWrVtUXskTmWh9ip4Uyaeaud9DrBAA
pTza+bu3VlZW76rcWsShYJfg72gnhoGXW/V+FAZvqG1cW3GaDqTwLCT5FFfZ+M4XR69xc6Ztj/+L
dv30q0Kn1eK9GDL7ObLJqRIzYJ8UMZIkI4Czs90RYP11CgoyTmWLmO3gCInbY40AYaFvrW4Oj7hh
eFbn+UvFrvwL7XdZ8BA9PzxqhYcD+W5bHNbCzK9C2tmvwNlic8r4SveyavofFRfF7TAUTfcu8giR
38ib2SQ9aTwWloWuIaoFb3HL5lTRC9O6EDZqD84ufBjBtCULxk7o4HowV8GVh2mwsy36ZJEPVCYT
l19uwwC9HtwaXM8XcL0Zs1vLDOIwzV34aarKhqRdv2Qfq0NP8ffJtvwitlWTOFTG/8PZmSzLjWNp
+lXaas8yjiBpVpULJ+l31tU8xIamUEicSXAenr4+3ojuvk73drZykxZpihAcIHBwcM4/LI9DlaHP
iRhQeYcVr4mnJPKtN01XRqBaK0s8yhAtSU91IDwcw8WEMzklDlQ/Z9KBPitplyLNK7t5eQeZTyI6
2DYmFrPJZGK+mxUzfXbhpviRIKT419REtXOYE6mbN+mU2Q37vKWov6g22M7OYR+4kfygFakeAUfr
20+DnPOFjNEyvUJfK0To3ceJF82SdniRdhO4M0pnJV5q9VQf2SmcoMjgyYepwTw80s6pvyNwBfNA
m9TBelZoKo+ek8zamwVAHaFn0eTkl6WWxI9lV/bNAS/P8A8LW+SfNeHEOgxjalUP5TzobyHD0eCB
/NxlAmsdo5z8VNZTeu8kSH36WUGwfkQXQ8pV4jSVAfdBYgb6qJnhGw794oCbG6bA7QhaTwo9+CdN
zqX10EuS+XdmFeFtpMWIed47JR/JX5/SwEhiZyg8QwVZdtTTxsKJR11m381UExxOWjlflWiKVYIT
EIhDiTCMcxtHWQwDeE4WhXQDMSDMFUD3lgebdo37Jg55R/iari2ON41ZvTxnlpgqrNTC3gnIqrvl
lgQ9xCc0rnp4/0g/aH6qg24IwEviyztMOYlipEJW+Yp9MPCPfKhqjWtLUQy/1c3uCUlppbjH6SP5
vqi9Thm4r5MfoeBbe7Br+u6x0oDJPtSFkYtnJI/E8Ku1wmEIMmD8w12ZLuY7JU1M64aMqiXqg3Cb
+sMM9qMISG3cb1pslrdTnKjOgb/FhOPUInrzNmljhxbEoJdqgJ0o/3aqKLDbTCvtosfEjNz0fS5G
rFQF0Wu4G508ij/akDFXOqQ0oiDJUrV4ThbwJE8FarH5EXZINH7VhkjyHG9nJy7BQCP9Y+dxONzQ
xKui9zny2NAD6sHQepo+op2PAnfaFIjhlDu0ZmNtNbxuXeyDBZbUI0B+ZXyLPmtDSStPq3dR1wJj
xxi7Hj1jpHeF6zP10i9mbFbvQD/CdV9ioAGkl0nxVZ2jxN1zzDivIZHpg2PRHFsYLioapxWUMkos
4AFRfwNUrXqDCMQfEgLfeKBnrPoymfbEedfC2euKDcoh9AnQEXEQ7EBxa1MZd3l85+M89zfpnA2f
WxwHPG6C9P0Yd/2RbkXYe245fkVnpn8i393jjV8angIA4mKUjqhUbqbbO4IKM1Z3+EePwJf6SkHi
ojXN5tNoxu1nV2ujX3lXgZyqkvZRMZRf18sj2/HXjg31EcDcLAT12bV68kpChfLp3DSQpW4o11TO
AQYXVRjysTvgT12AikcdLE41rGg8MPXklrV//QdsyxJrFYT+DMmORlUaG4vTHyDJJlRE3mfkwkCT
A7mO7pVEql9cpv7oiH74ZnEX71Tez6QT1lEpBSEXJmhXkuafjhpBzdNxxkNqXsk+07FJ7ocRJxEd
rGriqykkhyh1nIdUQ1wjB/b9HmmJYqf+c7b0qOBZLzIFq5sIPlCnv8FxRsjCfJmbmDS0wrQRUbcH
deyH0UMAsV4eapSjyvdxbTZ/FW6kPiOp0rXH68v/Ujh+vf9JqhA1QbqAPqygSLZZCXRZykrTgImn
szWbvKNWm1e1kePyV2PV4/Ae2Ipuew3lFGvlyHW/dDLx5Jgj1tQ9dWmr5U+5OerK26x0q/bX2Mkc
EnAi7OghMu1suSUFmIfD4HYowAxyyTFNl/ZE8I7BI5mxIOAqzdwHWQ0sxlM6LVcflskBUDvVcTUe
pamK8DZFzKr4BP3CrL6CE3f0N07aQ7yw4rCPbqkBS4QvBPJUt7ndj6aX4ULYH/vKNXMo5DAOMSsz
S3WEMGxVX2i8z1rQ93rxF9RR7FDHBvigJxEO+0j5XeO5g2pK/pDhnGztVMnPGpM4tcDSpxBnoI1j
2S/2Va/OnAqIdrazEWYZss7+BDLmGFaYOFq1nnxOAYI8WrgF3/fYRR0qsutn1OQxJpRr77yfE69S
ZXV7fRtoZ/uARhgNOAflS8weKQ5sAkG3yDJS0KE7uq2DztMI00y578pUUz53c4EugBMOMCPBUdZe
ZLhLGfQ2mdGbhnoZZ6REK/TzhENFcwesbVZvQO9o9cEcKHr8Bbe6/exAm49u55CCUTCWCvbT2DyA
9pwm66vsLUeQu9r1F6VtcqwQUxDAOUK59TEq1CW8NXWoBYe+1lfTcr0EnIFOBoiXIpzJDfGpL4M8
CSW4wT4b7AfoGmN5T/XDMt+NRjrJY26iLvvB6URU35F24uTtNlVs4ltnjMqhU1LnMUP/0PTppFpf
9HppcoC+9dRQLO/D8pvUbOwx5s7seeki4NEcK4zZYHtBheOJjNkPeWbXWWAuNL1L384kqvY9zx8a
3ghPL2kwT2nTPwu9KakglnXz3kylyoUKPGe+EwgBic+9hm5WpKQG4CnwGeJTxIf6PA6V8b1VrF4+
tBPllwBXSjMGAquH8bFcaK+AkG7B5cZ6tSzHHHhZ8mbsmpEHcrs4H83BnC0vk9HyvuVg4SmPiIjw
U3KD+FiEClU12yrGhPdc78IhTuEpAGagGUaf0B3eWEPqVj4yDVTM0YdsAr7CEvpwDOfs2FpO/13m
EV7gHZIr95MWAYrt47Q99hNuvx5ZHFOI+1iAYBrR6wQgYLYHNyw0JWiRlU+ehxSJm/tKLdjmuOWK
wbMjWY0/0DsFvX9gA6DNjNpqtxqDT0C/H6PGXd+vWqswViTyG/CrzvxWZq0qD4lit195kpEIA30B
Cddmejw9R61bi/daX+X3gJk0kOOOwOEX1+b+BtBTpR1DLYvim1KZNOsBJiCTThCJS7BlLcKvUN3R
QHczx2yQZECNqmi08KcZd/Ch8nkEMDai2njf5pPd3s9KA5RJEeX4ucja3j5QCVb7nVtsmyohcEje
a63mN6t5irHBEqB4LtU4WSLUtRDHiya3ebc0uLyQzix3JRvtN/u463jkCauoF99DszcXFslo3w86
4xmFYnxAv/jHDM8l9kCc/Blbzfjn9Zh01sRlPKSyHRfjCHALaLCeXpC24sockRjYcLYFccZupuc4
co8NPMhvaYGyDKJWA96S7lAd3GQ0tUPn6tMNvXbnmy6i75mtljyQhemPi43ELNrRqeOV4ZiEvgtS
ziMfqh4zOZSPMbRo+KaJ+eX6HLZt93UKzEDHRdHmn9VNVOV9FsZ9hupeNCH7AttAO9rwonxhL9Rc
Ix1BNJUy4GMPLeHm+tAb6zn63hiEAKpHfo2LHS22TTe2qnpwkX0ojmUC5Qb4YoZAbjuWMMhC1erd
N6U+wCcCbgzUtRURWA9lTJevU1dbva93qIB7JI0oO7W8sSHqGb1+yyMTbgPyW8sPkQv2mlgoTMD0
5BHjwe9x46Nj9YCZI7y5n2Riu8jmUH/as2g92/s0AVhbUCOEIM3Ypi1KOYRRWQ0SdvKc+oJ6z68o
Rc9V0yCagkRX0p081Vjbca8TpdX9ZRWxB4VGxkjOfLobI7QGkR+K6ptxVql6hxF2Mzido1IH85KL
wGzG5MGmHFHc6FEj9ENKYmX4MICMPlC7JJtxjlUhmKDO4dLXEU3xuWxzswOBkEAa4D0GD9mODUhG
C83qz0rRT58ivU6iO6BEFOuTKvZyXsUq9mZWwZvVTLu7DAzHD8nrMBjX7jHRt/38spF+y4rsWf4s
P3TNz5/d03f5XyfmYv/6L6S9f1QSSyl8o//1lPxoKkih3fbfOvmP2n+9/DGK4P737vvJ/6FtQJvp
Xf+zmd//bPu8exngn3/z//cP/9fPl7/l4yx//vd//Kj6slv/tiipylN7MV57VxzJxp9//Tz/D/72
I9PN/ySNA3SApCaNVfKTV35kHDmNjjMvSwybTAAJZdV08X//h3D/U8WGEcSUyaOFni/ZdoskJH9k
WfiRgaHjTUCz2llRp/974m//3oas2f9TRH0bd9YfANyLxw3PWlV9kSV+lWL2uRHT/nNNT5ErKVD2
9rs8s1vfjBfOMBfXLx2uQ9Cq+EAcXq3RPz/ltX77+mB4fU7WoYl4PLDAmYG12jyo6afWbptJy7Mb
9LhoDcunBC6d7yBqc//vDEWdFw9KnkfbVxz5bKzpSwmJeDRrv8gmlBhqWaPECD75+lB8s7NZuSTH
WD/yTuW1dnr6tYiGqEFvAiQ6ikZjb8EkxnxpR4P70mej5mGuepk8M9zNYxhtuCgNJZYVchHubWfM
ISBPVd7jTlHT1XC46Ka2wRCrT6mdX5/h+ndvvxuQZ8Bxq+442/Z0hqTWIk9TGNm1AsQVFk5TYrWG
UB5ILeSuKA974Qhp9vqol3YL+qBw/ijva2cahm4+yrGhGOWhljLjxjpPXt0nJUKVWXt3faj1E20m
qJO7CBy2KfQYLwH+1ZlwOo3CK2wyr15BfqBqACEIuE7vRJNNvqmjo0U/PAwgW01PoWyNnXTtwhZi
46zxAIz0CuQ6XeAyidFHyvm46HumD3rldsLjY3bWzjjbq5EDyDiWTbYB5A8+zuk45JmTG6UpOAAk
ZO5kBzhCcUT7KMu4gbYdO7fX1/XCJ9QBL6ocQhOXuK0tgaMgGYpbO09uVTNuRQQkY55xHaWHsCd5
eXEoh5oINzG6js4m481NLL+kU1hUjesfeSPtm8jJu3cYyuwJ+V7aLAYDIfcKi4MPdrqI0NbcFoYK
i8hDLkAfXkMrFajIE5z19mMxAQvyRkvGn1Ww1Y/oIxf+9VW9cBypzGgUJYW1gjY3X9FWSi1V9NhC
JURXPrphn3g2wuZ38HCnTzCYHdAfbr7zKS/EH3YoQEPKEiT77iYGVNNMkUFnfSsUWQ413ide4RgW
2euo3GfQrG76xrWOsk+aX9ene+nL4ilJCNBs7lR9E18LmjZ9lzsmWAN94QndW8CiMst3alfZWdmL
kyQhJpMDLEjb+vTTai18c25A0+sELzwNrO3dJCbtT9kO4qmgwPIW1LwL+U2aqGj99jSJPgYG2LiH
UXLebCu4aGmkShpKtMbz21ZP8KaC4bkqoMQ73/IMF0kcQHx8dfi2qIeJbbxrQShmmspYUQPbwa2R
hwQy0B+5SjGQmPNH7IB1eom1+GAUFa2H1P5LAdGwE3bPaq0vv4N1BhBKdKA/ebre1PoH2AD8jtgA
UsCr9dNgl26ANgwFZUlVP40tYBVu+keKvc5R6dWf1xf9QkAkRUP8UXdg7p9hnyE4Im2A35PX0pzC
4MjKHoBIxfQm0TaHPRX//p0GBwfRbXVNEDH+Pp2wLBekVyxqkGjA1EcVVoaPrkUSRKqyx724EKbA
BXNebesl4VuP1as7bRmURrXCwvSQdADlYA+OfjC1efwgxr65CwtL3Nb2IH/acsyfmwHduutLe+HY
4luGKqOB1AVg9s1+pi2ptqWCfkdk9YXXm4pA2zeG6oth7M31oS5MFUcm8mJ3BdmSRp9OVcpuKFX0
Tj1A0urzbBoJspmDPKRj3B6pP+ngXSCHIQoJoAj0XnB9+Au39+vhxSZqIO2tRNUMbqUFC+pzirNj
3c7VTmw63aovmTqAF22FOtj8P2uzdVQxjxIHHAQTcvAvBlyoL7YdGX4FnCYIqWnvwUJZtP+bE/0z
nrG2QXjRsqqb8SSiuCj+ujIAZtL6btOOPtQrPueYfHdjhMyvL+LpN3wZzkFfiHc71RDw4ZtLTcW+
REXcrgtUJN+BX2XREUfi75k0wyMS6NoDsiYVPMA+QsczNnci4umV+s/o3G40OgQPra02v9Jrapus
D26Qoh3RaDYOmS7a+17FvzDJRy1orNZ4e33KlwZdH4nsXDDxZ3QTrY+UWdfSBn0rzB7ycswDtTXT
wEXA45eN2Pg7e+nHnc96esW9zBREP7QHblKV8tkmTwrTPHWQSWgCpbaWA4UD6zaRM5Il9WJTNUPW
EQCb3h+jRRo7i3xhB7ucTlWDeQXuWl9/2quI1Ic87gt8PoOio8LWIev32Ek4LepgawFldfXu+vpe
mip1rjUfXPvGYj23r8azKQqnuo5wL7g+pL8gY9zbSOUBdxfiMa/yGqyKgYaGzDp9J85fnCp0S95r
5KNUo06HBnxa2GHMp53tMX1AKArydtdNK0TZBnI37S3tSw9mc1rZSSsLBO8Wgv4mBKqDLuihmE0g
pYEgUgF9ERTQAvOQvtinyha146GShAL0Yrrxz7h03LcpLid3Bi5lELFHey9h3CQZf+80asFUGVZS
ETWP0zXIFNpX4GgacH/jJ86Xc3RRxPKj1EIxB42pw9To4jGNDJjyaoOMwTgaR2jbe2bRpxfR37+D
4jQGaWu9mOz19HfYCfgLCB1tgN1Axsjzcp+NEe4mokp2DtfpTfD3ULDpqOwIUyWp2Hx2xS3VeBzS
Ligi230yURi6GULZfb2+ry9tLnzeDGMtE63PkNMJadx08SyqLnAbrUBqws2P6Cxpn9Re9P6klunv
pab/TAu/PUGcosK5tbfowri2E7XugqnJyyOa7hMCXQYQcgMZwt+fmyA5ojTOW5XNfDq32ojKOe35
WADF60Cqdnm7gMhHZrlHD2vu6uP18S5tDkHBjTYJZSJ36+vYrh4AFRjqoG6G8djbVncrV8U2Gmh7
VqeXwhFZnwBSItgf+ibympNK9SSOMdOsVsSctZQfK1pzz7kZ6auuHEohaCqjpjKFe/TrjdfY318Q
30SIlBjkUj/anMVFAqmZBWpbTiGcu9ZdELxI0Fad7aE7AozqPyZzG/6YE4Tx4nxx8fSJqDwrXYU6
Xgz2/hkNmdYrJiCCDyLXaT+bShzemRoC7CK3Z2fnJF1IB3iEQWcV7AZO1CZ2h3ob1roLfWJEGOwJ
o79HGBMaSp2Ibk7R1D+riWJ8T9oZEkU5ubfXd8WFcEqPioKXDQeC/HW7LXIrnSlkhsSuOEPKKaZX
Egw1luV+oqC4DzoPTP6Bgrv7XTaK8Nu+79qDY6bOjZuXzafUWozP13/T+YpwefLuXjN60oWXcPvq
NjOlrIfOzmQQOghS2XHvHOLU7u4XlKj/qNXZ+JTpufOuaNr53SwT8e368Oe7d727BUtC7ZbkYZPk
DqY0RkAcFDwsG0npOoOLCnnpRm975b6uKud2yZFP1eam3Dmim1fiunlp4xC9gSCtvM2t3xx+tKFt
9gpDu7a4ldhj3XBhqcZNLSP5y1YWcdeKMXqY3FDGgTEI/VnDWv7T9QU4jxQQVVXiOh0UC6u0TdSN
7VBbqhIFfyhRtm/mOj3FSUuf7bma7/6doQih7sqMNba7j1NcVV3IUGjqdH82SoNCVNtAwuM0ip2D
dum7Yp1N2k1DQLPtzUEbs8wyUgNiJCS5dkFLaMSn3ejgIMAWXX4sgOsPdY20ERma2+wFpkubmuuS
CEwjFPqqfhruJ6gmaCvGCBJlsf4QitiBYhihNGQUyJLqId20hpZa5sB6M0ttB25zfpGCruOxQb3l
5TLdZAbQwmq703MZpL1TIhA6IMuyxEKHhqlWt1qe/X5aCNFZ0MxhpelNbB+qw4zqlGMihJ9iRnaL
ByaKgu1k4b2KTuZDEmkgXa9vpfM3xgu12rHXSIoSw+bzhqje0NMGujFQXEKPMo2fsPmyqdO1CA0i
JAT6Ksv+jROLzgXXnMm4vOk2181QydSBOVSh59yFN0ZuZU+T0UbHyQKIAFrFvseichV/iLDFTasu
eyO6ePzr+tQvHFhuOtqylGppI2x57a2jl24bdVXQmIP256wNxQ08iuKIdFazExsubCTuZzpANLgo
Hb6Yjr+KzYuqrdu0wZ8BHuTPVnfLe3Q6pwOiSkg9telS73zWSzFxzTF516w1HrCYpwenzbEImx0c
IagBDxbWXl1YUPbNPoaWEs4HNTeHP2piqQwSakA3rSXCzjei0M6D315lY60yOX/j1dzNGeJPBiW3
kjogdmPfkbsNPbDJ1ND8qqktXh/swm5mqkgzWGgjqFxFp7NeHFROwS7UQTZ31lNfFOiqidG6Rd7y
HcE/CgYlUXdygfWEnL6s6OKiB2FjwkHTckuOtSzUvRNUngNAEtrbcbBAiCD19eP6zC6EYco6jLE+
y6lxb2aWouebWDNoeKSPDIBHRoZuf9J6i006BuCaPzukE/SZm8WJ039j+5L+EiHoPq36I6fLWhqi
QR3VJt82whbF5mTwBuRwJohYk3Yj4gqMyPXpXviQZBFrJ5NaOzt4O91usCtknyQqngXWRB0+JU5s
j99yGf6ltsNKJBsU/fe3KkcTRNQqQGCp5uayyQcIHQXyWoG0k+muyFznTTcu5XuJl9HX6/O7EBDY
nZrO1cI+ZW1PV9SQrSYViCS0h8rMkzWCamVYKA9a4sDVElW5kzFcuEdN29XADJtkSyiCnY7Ht7IB
JSOZoaexhDrJweAxOtuYI2FL14lqfGy0puKi6cIpWObZ3qllXf4BDq8aSobso82ErQFxtcniB6Au
W/7RhHn/qEOPhL7dF48SRN4BNaLo0Jd29TVt9C+/v9wOUAYLAXGDRGUzetrnKehoXAPJMBDlCJ06
PrQgjLxh0Kd7An5xc33A8wfC2tcE/bQCGfgHZxN/7YIKm2XlLpromX2LUVkKym7SfFWZPpYp9i9D
3OO3vuCvADw8/TyjV44JoYu5rOIMO+64ZyGKH0NPF2UtFXNc6AKnX1/Fk6R3zc71k3rsnhpMsPzZ
Cc3j9TlfGoVn4upFBCCYN/PpKCF+m3M2IlRl2MhKwLBa4JM0e70pi7/lJNzqOlkvaCo6wjTit/dJ
xRzBEeooB2Ml4GHEWNxpDSQPLGWj2+sTOh8K5BsVFC4SMDfYmp9OCLoboU2okEzdqPw2cjI+OXNr
e2OdiJ164IWhyPZMerVk2iowkdOhXJw+KbnNul+H0TKjSone5cFII4gFU2XO6U6kW/f76SLyiVB5
IxuB20uf+nQ4q4FBAOrR8JtZ/KkU4RBY4yyPeBDSAClGZWchzw4/I61sCXJMSihEoNPhtGyOjMWe
dLoucewnpajfpGnZPaujNTypiJzcA/xBFiFs4+V2aBrF3DuO6wibCQNNsQnUrgUudMVVnZR6ZSWt
ZFUNHQiwrRdp4eqcEk7ml3hw0HbGu8H4AswbAnSFK0wGGCidSYonrYgPRtbA6b6+t9YL7OwH8aTS
0Nai+Lm9a0aJWKuWF1j4YVjyhyOxQgKIV7/Vo/z9jCD0B1Ak3U88ZPbcnC98elJRELguJAKKhJvA
hI5Hq3Q1fai8SuZ7FIEhYqtRh8Yv6iXg3MVO7Dkv8xLyUSCCoqRjqUlL4XTpXaQN+6nH75YyGgWT
RgMt4xVLw+nFOgejZdTAeV5O4QjFeKbHg9pmaeaKB5em+TWoOtW962t/4bDxi0CCGHSukGvcnOtZ
g7tREqF9fZ7Tu6rG90Oqsxtwyrudoc7z8BVOwzXPZ6b8zv13Ontsf7UmWsXHDbpzQYowQjBW2fAw
D2Z5hJoTHzBqKINlGdEnH2DHotXb7gSXC5+c7BRLBHdFZ519gQGLQ+yBDNjVtlbfVaGG5HeIQjri
0TIY0ZreiS4XjvvKDTPdVT5vzcVP55y0ORyeDJqmAcQdgnVcP2lKrdy3Tqn81FrEqAJTcet3AEUm
VBFJbfd8qy/MGNDCmu5QkaY8tymlpmFCNRXbMJ+aWHavqx3M+bBdPpVQwX+OlQu1/vqWunCcBU8O
ahTUYzTYh6dTRnA7Qwc+1PxMUcf4PouM+B6oe2ahXG3VjUcjyKkPZVXgNt+bYb9Xgb+w5Dw9uEFA
GKNssJXBi1MLlIATq0hvLOlRxY4YekyTixuJMioehpbdfMilHt7U+rB4KFb+G3clCYbJgsPJO18A
M08bkInN4o9jD34Zm+hDpcEnx19h9K+v9YXcygS7ra6YMWIL+keniz1FAwxe6ZgI4mO/6mdyMYKR
vf/oxE14iNLM/taifOM7seLcZrmbm+RYmvVmbmw4yVYX70gknn98rjSDuiOMCrKFbelzpsyHUnFt
+YiAIi+fiAkXELNBD2/J70vcDtGBboYbatN7S3GeclGZotzLRU4XDXbC6UpkKFlYkzthGoMDwC0e
QMM9BozmDlb2/DSRAq2w43V3weHYxLBkprWNZ5Dlc6zQqohq/SatY9PHI9xEUp8AshM1zwM0w5Gy
wi6k7YJd1Om0lLgF7Yz3MyabWeGX4bQEhtEmB760PF7fTBeHolFGoc8WkFk3KzjmvaPg7yt8LmPN
c3qHc4PBCjRvey8sXlxGsg8CkmuAmtjMaomaRNHi0PIREHmc+jQ6JkZuBAPsOE8mKDRcn9mlXbny
e2yeWwiFbUkHqq6Mi9B43em4aHwEEAwTHES11+lt+l4uCCcWmhHeVALlkesjX5yoTa1rlSbj9b5Z
04VuamkMI2ua4D47SDxPJyjrT2XX5rf0S/a6MRfHox+jQi56oXacbhfNQbsoog7mI6Iy3tpiLD66
kcW7Lg/LO5HIPTLTebClsLYedlA90Ce2WoVoU2CykDHeiNQIjI3VPW62msdxKcxj5GbioPRodTmo
1t51kLB2tuyl6dL4pMxFvKdGsjmO3SQLI8tZXl3OiIyElnEDpCmiKI+jxzJFe/3x9XOdpqqwZFUB
FQiiL+ibzb6V85iZ0dAIPwvT5imnh/1BaYVB7tiFvtF29jES0V5+fHFQnnLwHFDxpGRx+k2x9aQq
7FTCB3Fp3rsRkjsxvLpAIut8OysDXBrZ6Tsre+nD2jwrebPz8oMYdzqoNqWGW4+l5bdIdTdej73M
sQWTYh60eBC/4IQWA7JiSQY4JikRjmvs+OPvnx0AgCvGk5fgWX+7i+dx6VCr99WwgzQ9GQOKlJgP
SmXp/L7v9l5GlzYTdSheZVwjFMM3L0F3cvK8oLToK7ox/1CLVDuC9qy+aSDrDdiPVfbn9QleCLiU
vVbePjUCyGXrD3pVCs9yFfm6HrOjsUXerI/n5IjRThugrvfj+kgXpkapwKDeTtmHi2Szb9MuQx+m
WmxfArNG3eI7bLkkSJK08NJa7HXvL4wG5hrENVkJoK0X5vareVUZbgkL8pe+2hvUsQxKEnZvaH6d
4afTovK9k3Scj0cEgiIDTn+tG7ibFBdtsbgQShIF04xnmc0F7Y1ohXgFxt/ehBbJThLwwog5DQMC
tA4dXnJ7njJbXVyo+Q6aJzwWmnLWf6AB5fzAErR4V4yD+gbXQPOPAp30t3GcRneJxKwQZ3gofWqR
jI+0IlQaDeVqwRA6X0hgee9e/9rr19z+PF43qHGg9+PwJU73lWso9MTLOPSFnotbTqb09Dkf766P
cmnVOSkmsZ+LnHz/dJS2Gia4GHPoJ+mIamxbIRFY2B8L223vMIDY2cHnQZCWHBcM2gq2BmZo/TWv
9pRB74/MsV1drNrB04GWoyxaYRcQldMxtmwk0uNyD0d6fkApCZE38JVXM4AtssI00jaNxRIFpprj
7rMUsZdmkXkkzfjtdg2pHVkzKQpIuLXQdjq/anAXLNlb3sV5PN13kW0fTIFBMm7asLVHtX5YKnfv
ZrkwP/QeNMIP5IgVEHw6aDrFE103kQCzs8C2qEUPZNXuPxRd1+30jy8NRW8RNi1rCUhkM1RdOKsz
mR5TUNeMXzIUdXkQcAU4CuaU3VzfmpcOqMUNzTi8BPmHzQng5SdwjyqTAHul6qcUQ/M8jkufewM9
qhu1MCQXtTnH3uTozQ+1Lyv8zRGmRJkUPmrXcdW4o9l/miN8jmrwNcH1H/iScW6OqEUxBBAtpxSV
ws0PrPLcCCP0afGCnZG4azTkIBNdKs9pYqmph/Y1BPyp0N8uoy7fhJBin1p8iG7qGhVkfLbmZxc5
UvAVYFInFE+wsCmRRdCVuPymW3CRUdMy6GXWyrQTXDa6G0BMeN0R2iFDUEqnAbY5idIE1VOEXRz0
avmhkmp+h+tYvNKksJK1gQDFRdshcit1BKKz7kbhUoWc0DtvcmRpMDKi0Xp9Nc8iEbEOLiG9QDrp
/O8mQVoxYviILyb2UXZ8F5VZi5wtGjtvMxTu3uNyWRx/f0COCxcAjau1sHN6bsKuRIV5UkyPErx5
q8etcS97ffLtvKzu5BDv7eezwwPXjWHA51I8E8Tb0/HseulNCysyz0xWg1voKsATwCMsozP516d2
9lRaG37rKNARkCfY0t1JepV0sMCuDyMeYYeWKtEvXGgt5Ak6/O6yTEXwUhn9snLbnaEvzNJFwodo
y2/gGt+EQIXHWFvI2sThHP0yaFq5j5YvnBaz799fn+VZdssInD/KgKirIFy13javb5MuRZWngXAh
knEJlLC2qVCEky8LG/sIB9U2HGCq97GOMAaWn3vA8vNCMOPbyPjzkGDLAi0/HT9mRHBDKeND6fHb
UO0TFA2H9FbaAr0QSf888TlHYXtMtFH7iJD0/JTZsr6NsnD0ri/GOthJLFp/DKAeKJUUNmhrn/4Y
CQpCsyPYL5Hu4tqARItftmX7+4d05cU6toMaGa3HTcRT63jQQ7syPbD8wxFVPolvXw8QUA74vFfG
3tPw4qx4q60sTvbUlog7QxBBCbQ3PfyzdBSco/KxR7Z5Z+3O0pJ17Xg0rCA3IuI29dTGApjIiAk2
MTf8y6hIuoxElH9mNE0UD7C8+XZWHXuH4Hwh4AG/5YVPZQFe2NbGICX50/BkNrxE68TXVi8LFJyE
VI+LWWtp0BnNXm3o8ogcFmp7FLO3MLtGrwcU4ldLvWEZD4VZZYEa1fmhwJodKRr8yH93Txpci7zF
KCID1t+2NjFtxJe1ZDy91xVU1ZzujnajtRPHz78eo9BjBKnikndtiTQISEQx5WnIUEuUPeuNkwZG
485vRtnnADdnBQvvSm2tHRzh+WKSdOE2anISCEBicxR4BXGme46CCZ3wtg+b9NZURydAh1d9sHAB
25nmeUxnPJMKDRJjXNwvdguvoh1d98KVrQtoujPLwLSn8q530ZLFEJEMKaRmWllOe6gKc4/YdiHQ
MfQq3rJ+SvB6m9gyR6YygqM2PEvPUCbtMJDGalEPmtYu/BlM8iHSMJRCo2P0rQJ5SUUoxnsVq6Gd
8HN+uRgqh4JUF+IHWfYm4nYDmCeREuQUbciCsK4R3NE6Gw2jeS+rvvR52VeU5cnuEHDYDNUmEUL7
IaoRUd9Zvi2NyWu0WbnFVwC7wxY7wOtn5eJ4Fmu7Mo7Xh+lp/G5zQxvBjLKd2FhBpBQsIFa9jz1f
FYZsO+88fy8tJcARTqYFJunMiKYXo+C5gIhD5qj9QVPT3J9RNw16Td9rzp8HcTRp1hhOsR1bo21m
l2DyK4ySoRo76gOXxM43SmcPYXVpAcEuUEAkpaU6vE741fmIxjmKwxpHyRGO7yHEzfsQm3PoNWH6
pz3Y2k5suxR1ACCBr6JBxCKuP+fVcHh9Yk9haxBb27Ymw0o1XKRKBbYntjctzG6v1co9A4/zjIcy
HnPjFEAVoSt1OigStTR/7c7ENRNHr4OSuv3baZ76W9VGMZN23NTgm14Xn81MkfdTpk5fr+/SS0EI
4jApBvcl7O11VV7NGjWX2c3AgHlzgm1wrvaQ4pGSvdEU1/3Ie1fymCldH13a8d31kS99Xmq1JDhc
l+gPbT6vMbVlJZDv9XCgqo+t2dWHBFf6GzfqcIzHbcK/Pt4Ly/40oQKMY0I/oJPCLeZsEtkyt9RM
qBEHsnXH+KBHpYAtGfXOX6PDw9fXsSvGKkUJReELI7LUw1wk5Rt1GqqvWljiCWGiumYejKnUoqCa
pM2jKkFU9jD11TAc3DgfEUAGmfelTYT2Cxv1qMMgXS/aWxD/+CupdSmpkgiR/jTsbvqeialssNnG
i/JgpUtf4pkxyB14w4UttnKDwLQRF0i7Nvu6q2L61wsE8XqCHxRnQhwMN++CVfAIHfMetX1X1B5y
e0h4deUebuj8TU1CRHnetNDq4XBtj7FrtK60sJZF9kVNvs0GsuqHQjTqjzFH/9Xr0Q380GmAUhHh
z1gODAL0j7U242m6dIn5FavHiDZ53NTIRHZ9+NZK+hozdcrb0wHDCxJv0FwYm0a0XuAexcW4l5Bc
CK20hsE8vYgb8DQ4PSQIHGIRgZaiZyvm5GvunH8YJ/yDeJDPwfVdemkoi44xqAR6fuBuTocy8l5K
jQPJvgF2yaejVaO1C7dG3u3UZy8EvJUb9H+G2lyIpblGOywBPMvqcWDSZf4/pJ1Js9vGkoV/ESIw
D1sQJO8gWbZkPcnaIOThAYV5LAy/vr/SolsEEURcd4S9UkjJQlVl5XDynK+rSo1CssC0CEG0zk8o
ca+XxyvcNet4DJCRO5vEd7crtO0EOhXBCv3WRRzdtntbTU6O6Kfozdh8DQKhnWO78w/s7nxZuqcU
uhQbMQWJjV2EUKo55fec9M4q0S4VLahdv30Xm/pfj1e4awnSLFIZvDe+5naFRVn3w7zkZMypVwEI
nr1LYLediXKZ2357bGvnKeZl/D9bmyhjhiauSkZi5bQv9E8SLpxvcGy7B75zd0XwQ1FTIWhEW/B2
RTbsyVNhNjB7GEkLirsNPo61Wb2IOj6aldozhZIfvS2mEZi+2JxKUQduHoMoPFmNzYBWx7gDUJ38
yRzL9KBUvnMSiStohNDCI03cgk5liQKTmcZkM0sH6Akui4vmw1ANaWJyzbPW+LjMpfPH2zcMbJs6
GDS1yIFvP6VASMOrJRtWLCVnUUjGeE1Q84+t7H1F0msCCka92LTNhlE+HV0UGhShQ2f+kXTVPw2i
Jx/dNv8XZ52lEKRAPkWFa7NdlicBqMrZOtWpFO9rp+UVMZOkidY11g72a29RhNOM0uGLyV82thrF
GFEEk3VKzWmIHB3Y3TBS1KyX5WiIV/1Tm1jBJJiG1sVi7pt+ze0upYsxwQ+NbzT6bEaMHuZUb4jf
jHSklqdmdpm05itx6G+tNJXjo/ey8K4M3Z9Efe0Z/sn1gnDucpKujJ8eH4rdRanaKHG7Sjs3i3K1
YLEb9M1OglLpuwo5vfQUIzWkR4/t7N0rJvj/147ax59iSvXimJaGHWtiTgsazyY07XYE/ROsUGIE
xUvB3T6oHe6EkyQ+pNG0Fti6H72Hn4wy1QJTLmJmJ6tn0DSM4158kWIZLm3qee+Lwa+bg5L73uck
P6HaA981IfwmsEJgsM9GnaPfOU31PKzN9yrRzYOsbt8Ih0RNtzD8v3m1FuQpJtPtqfCUcngJ2gyo
vpnPp7fvmBow0ymbUbe6a3Mh2lKKwbROAJnEO5hnIDIuRBdVC4IpWuy/TkH838cm7xdGpcWkuAP+
0YVOSIWtP+1XZgxmg7aMdSrID6LAadyPhrT83x9buU9vVD0HClWGM1WJZeMH+1KaacqgLVMkXnFF
c2x9NTPh/4KcV3OCFboNa3gnTlWdHfEX318CLEOSSUEZZ8Xk2O36YItoJmDlbJxflb9amiW+AGoe
X+uh7Z4tO67Ozgyo+fFy7y8BhSRVeVQYWgax1Ef/6aNS3eyLlMvH+NWkUhnHZ47O0yLbGb5WvKKX
f2MOOCcTQj/qZrfmDJG4sPYoc7WS+QpEcEL4PI9mZIJQODnCi+2tDm8ZMKqH2DO34dbcgIpD565c
8VyOTFsBy4vcNE+hhRX553wstYN67t4RVd5EzUUSiGyR0QJBER2aDYuCoJuc6GhOT3rq2wct2L2D
Ah6DwtSPws22BJZ1kOExggjSJOjFLyS+0xWm4uykrxNi1qL1I0bnjrRcd5ZGFwlCEQj6OaFbNDAw
ymBgIJud05LptTCL9BxIvMzj83H/YIP9IvUE5YzAIUu83TC79dxyKLAylgtAW69KQ2G7/QcIv/I3
JzPEOaqEwt+lmrrtxU0UoqRbctHNDB1UzYK22U+RHQjWpj4ZdjWeZic5Gk3eOZAubXrVreKI3DUA
q3YVdlPx0MEt/wf06v4LTa3qi6ZBuu/HZX4Q/yiXcRuUqHlZkBb0qOhxblG80NjTtF0XuMD8ZfrV
zibE/AaQoDDDJKeibaaTVqIKNCdp+dFHHj56624yHEHsoNOjYYTV2UQrBYqJerB4QPMRfvzmu7He
ou40lue1XpIjgfv7o4MxVbRgQ13Grzd5TTmtsz6uiPH4bd7BAb/Y77p1ca9kqcb18bruJyBgoLFh
f2eEnvIpNA23x7TSPBO1zKWM0gl1D4G6GtJkZnEOEKR4TYY5f+fMcCDNqcNgsDa/s6Xf/fr4N9zf
R+zSrVKvFNwxW+ABKBrNtVa4cODinZ91YTTnRKzpgb/etaLeWgJOwj97E5iRjXNGC7+MJnMcngRR
LsgKan+P13J/K1SgwiiNKu6xKvP2c1pDN2t5RRHN6il3W2KVz+YgkxfhTksZIhPaH2zg3rLwYdSk
GRi6R38ndg9RMnCCaG2t7uNg5O572fj9QfS8tywPTAj4FVPxW24+Xpl58NuuaQVeLref0hkKgGKt
URzT5zIcjOTI3v27wBf8yZ76PT+95UtNT5nJlCryFu19AR7qC8Ssy5NwanRDV//bEKTBQUR7t0RG
iul9KQAd5bq7GRE9rsamTGB7nc3ODmU2BqfJ9ronWyHPDVEfwfbvLjn2GAmgCuXDGnpHp4aO+9oP
meSkaCkCHV1D48cC3sCvHA6c10YwAHyMsoV++Y9Dwuz0JhKccY81RL5l1HdyCU72NCdfOUvzB28d
JdR1CLjRdEPBYynRX2mbwPqui8yESjnXs3fDmpqfV2Ra3hVLBiVuXpTUkWZJX9muyu+wfvD7y7L+
QlLfPxlut/xGBVtC2Wa1iAzX3UGgt/vl8Fk0YHhh6ZbeHo6qgeZ55jpFopzdd5PujWdHkuz4fa8d
HIq7c6g+HGYAZCiW0S0OYZw9a55IvREnXr45k199n+JyuVbZkIKab/tMnuxCHDHf7VlVCDFAafx/
NwSIZCoxpTUjxqYZyzlY54b5B0cLYxhzLuWg6cD0zSPlrL2vSrGEAWTYGwH7bTzXiuRz3LpaERUO
PGRdZi5RDwEndcLqCMi9a4qGD1gzuATJ7243cFr7xUtACEQDiDB0npz2lIspjlIq32/1x2wgjHoQ
vIMRUIWnW1MQXU725KMdOUylf/XoqkUS9cOzhhTgxQrK+D+P/f/9e6oMAlu0GUGAEmKLvtBmSm0m
0JXImJOsCw27DpQQZvEydlr9DsXm/lWbkX82srz+WyAbfvb0rD54UXcOEFaAfjC3RuNhS+ASlKAH
6wrdILgYvKgTFiI/s92EDlQYvwRx0IZuaVcHRnd2FddJTEhZnYdvi27py4FhRbSTIzgMxTmGiuj3
1fB6Wi8gJR5/5V1T1KcgHWa+g7jsdlfbiuRymTCVdHpy7fsiuUjfHH/pna54u7MBsaNYRdW4012T
HvZBaVuVhinZBmEdr/5Fg1DpVFfdUbnjLsQl+lFcdsB6lVTXdpArKTMFU4pziGDKINKT3Lk2cJWf
HBkEf7lOO58lupRPnUIsQCp1lBbtfVSA2Yqqi1SCwsTmoxIRofSaFBGqgUUoRw3m1gbRYKOJx4PC
zs5bC8wU4IPqEOAENh589bIU7dCxiFZL6kyQdc2nIoapqo676slAtvP6+Lzs3QcKp0R/LtAWSi+3
S7NGiiRIfxdRnpjNS+k57bluzOoC7896yg0UkLM0aw9cj1rETcaitvMno5tHVyzlKjtYNKM5ttBZ
Hcti+cRQt3utq9xD3cVKL0HuIbE222b+x+MF79qmnAX2grcf2OTtgn1jXgYEnUhX5sF6XSt9CIkM
QUz2VnrqqvE7smrGyzi7R8C9vUNE5VjR4cLYCt7k1nCwVJWvCVFE+rCiCUfu+znTKSDgro5gobum
iNZ+PJOKtunWFJWtomr0qmCkwPhtLRH7raXHwPKoxwdVij1LKJYyOsL4ERQQm0Xx0Wabab08AluH
6ne/audpropzNnvd5e0bRy7G2DvBHojEzc2oqAtmro67gSK0el7KrGvDoCg/tm2nXa2GiWUeSY0m
QDd/fmx57+WiFkm/BfOeUgy9/Z7ATiEonBw83aoZkRlk1qXt9P7ZR9fvNHbzkoae8L9IpBu7EAk7
hKeosR2Eqns3lWY5E1a4BV7tzfqXWOSqbpJHg50Fz6OZwtVnV+mpLarvhg9fNq2cI1q3uxSKi6qQ
JooYkDx025VqhFmivrtgUzD+Odv9+Bu8P/5BQW3vSjKUAnWRqmMw83n7eYcyWea0RzSrg1rmQ2Wz
n/4yxxdey29e7DTrqR285pfFhc7i4KPuPSxK9oG5OcCS3hbFPFUSGqOuLCJbml1zsgcxnec+T54c
J+++ZEPjf/cDpJ7Dzi+XE8KC+pEyw57DVxP44DCg9yAq2Sx+zNsU8lEUw3jkTqTPYEPSMYsmnepN
VtlHA/97N1a9oETvAKqp7N/aE4VrJIOGPSdzipO/BGtktG52SYOuOLixe0tj/Iekn+oQ13ZjKutQ
BRS1RdgTCDMMat9llD/unwq3Ws5Tv9oH5+h+afhXReJJ14zq4raV79qdsaIDmUdynj4mHULng06g
WYDieXNABwSDkozyRfRGtvFIoUi+EHTMozJrxuukc9mBystL2Un74ITekwYouAf/0Y1Wz/TW7wV9
ZVMMLolYNTH/Yfa5RGJ0FBBPwVy/flpo6v09zcV86oNR0BR3xt9kXbmhCVvHpZym+sAb3vshfozi
ScUlMn25paordM2zhzXHD2ui+L2unCk/FU5vP7kT5aowLpv+czKirHoQNOzapcIC07AP1mDb5h3N
pOwGmeURPKh/zZomzkAPvHejQymcbHuJytGxPj32/HsnimkOqgSKBPAObI98r6VkxvPInoyCWcEp
R8pw0t8vFnoa/8IUrxpceXgB8qTbe7lOY8I/yjZ3oBsvji9WbkzrImTSHelP3d9LdKDxd+rFVuD+
jcvp+3RwRhtTk23WocyZdR/adInQItafwJuZz29fmnq1QNgACwW6ebu0TrijWRUtt6VyPiATX594
y6uLP6TrgaW9lZEocDoUWPPuvVoqYfnaxMoKVyhuIsYW1rZMwlmI/hOa59UBiO7+fVQQEaJmBjLI
KrebZptLonm1hxij0bYX6Wn9h9bvzANI5N4pBPai6P7VLPu2QW+YNTX+sskiqE1lSOXDPTs5ra4R
n3N+vFV7C/rZlPopP1UXK2EPVTpgyq9z40M+xNkVAm/5L64yeRSNSPD8TKxvYvCZp9BIEL+BNCyf
X4Nq8N/HHdSijpzjPz06kqdmOOzL75wNJTOi2FfwW1zn26UlfVXqPPcioov2dxxTuilXy0MDg/mz
hZmet3/JHxzbQEpJ+qGXuTUXw0rl15CbwAPQ9pc+dedfmZF6m+6ZKl+ST6hCGNE+zYrtAewCs7QR
SxfRWDayAygc16e2a7Jvc6rNvwAvPepI7JxF5hKoKxCJctO2tTAY+HwsWuoszt2JETDn5KYpnMrZ
Ie3InikePAoL1DN5/TZuahz1Zqb9gTa9JZowiVFmkYkx4IspHD0+9nuPrKpjMlFFrEK0u8mYrDRn
2hunGxVTrIdIlxh/GTHa6WEsFLtKgR6ajzhBlM6Bfk1gTTrBgFJcq7GqTlPpjt8f/569pStYgs4x
JbXatp5sZs0nR+sEpOya+GCsRfwepwdHkZ4c4R93nlWPFindSlqVjIhurkWP+JVbro2I0EopQstr
u0vejGCtU9FJKIqM+Fznwfr01gXy+gAOAG4E8wCMZre3IzVp4/l6ztBVJ4KzOY8dItc4BCcT2UGK
en/vLUaLgYcx+04neKvxAKTfa/RciKicpyIUfSvPANbQaqmZ6g8MuHUfL+3ehYLeU5VVin0scpun
MSkMSmyAUH+FKu4Ltd7yzNygdn1s5f6EQJ3kkStxOWgxbyEdYz4jRczNi+ZhsqKyzVq4snokdhB/
Oaj07y2IWVYSMzir7knbpwqyucrQkoiIXQP0xqTyRJk/erwgdZtva0JYoCqM/genkNN8eyLgHKUt
KNM5qqCk+k3vguziOvBOdeSG15y/FnqJVv3Wt4v/9gPCI051kWhItZw2aQqT594coBwb8QIj5TIE
46W3+uWfas1Qi6jy5eDs7xxIoiE13aA6KAwd3K4U0aW4dwbsxV25AKGqi1Opj8lzYLbL1S2Y6T3Y
wPsrTvJApEf/1VAsMZsaX9EM8AuVRMho1cfXhqFdSE5X8xSLznmhWWW/WGLMDoKWPaPMqOLDyOwh
GVMH+KdIQuYWkfk8zxGT89XZzEfv7PVoXBnuqL1zzaT+TaBtdhBY7NwKwMH/Z1R9+p+M6mYHRgIA
BJ1QNz7V7eq/0oSaTt1QJB8fn9fd9RGmQ/LPzbgbSh7yoptkw3lFHHf50zAmZDN8oVUXYS5a1Jcc
par23jw9Rh7IICJXnlo0FK+brbQhFarntJij3GFKha7bEs1wkr8QgwbU9xz/7W4Ge4RoiAmoRH6z
i824BohmVXOUeUt7ItQZzjYMlKfJy7yDN3jHAZDa/SACpO/FW3S7d3Gs9bIemznq6d28rvAtnLvY
YsgoyzLDeIILR7vGhl69r60pPrC94+Jo76luGGUYiiKbc5Obcza2wTrx3k2fepSUPsytnf3++MTs
HE50lJk8hp+JWGNbDiFqMio0XKdoTC1FrziKK897E+ViaQ/ykp3DybAfPUvl2KAh2IQzgcjzpQ7w
nn5Fd77L5UpFUq9eSod+X9FkPULrsjgwurM+SA8o4Sk/avDg3m7gomsrpRkxRW4wB2FaFXoE13r/
lHlTHz7+lGo/bh8LJrkZE2dAnfILTAu3plynj41gYtyfEym+aQDhTjYjUh+p4pVRRuH/oLK0aw/U
JkgcwEdUP27tLSAumqkjHrIXx38pi1m8T4ukYd54Tso/22AsDwzeH0gWSG9W8bSRNG87Tr2fttNs
rDIyOjRSklYOr6Kfh4OXaMcKzHMKYKQogaDIuF1Wmq65ZbbaGHFgGW0GBvGCPlF14JR3Ph5FG0YZ
geJwKrcFo1Va/WjwqkYytSaLiHqS13hK8i9aN4rX1ejigyrAzrLUmJRiiqA+xTt7u6zamWpBU3eM
gtrWr40ntXN6PGR/f8cIW2lEQEuu7GyRyqtv5m3grmM0OL34NemG+EXrFoFnngzKyaP3K9Qm3cGO
7X1LGCgIUyBzUqnl7dKE0EbiFWcE01T6f8L7W5ySbJ6f0gXa7UzOR9Q393eaDIy6oyLpZDxgC9Xs
g5aZr6aU6ECVCOWkon3pbA4M1dsjGO/OrtFfAdlEvY1RzO308DJmwdoPFUe+ku1Lm1nGNU9JSR57
jp0FcYuBgyluZ9a0OfKrk2mdb7CgOS6KX82sG86ZXaMumB6Rq95bAi8C3pqBemAy9tZn0KxKvSGr
iUV8vftg97rze1CWq8lwYhukB8v6MTZ+6xGx9mOXIErGBW9eT+i2pEA0b45GkdYSLvBKQfRX4Xsh
vBakVytdlqcxKRd5dYhpYP9ZhAODVJXppLCN7hRhjDLxX8OqOf0pD4b68zQty1+a34vfl9SWfxG3
BgD1WpjQnhZKzFZYTKa1Ro836P5aMQNIgQGqDMWZsUWJSAYbcisRQyQS6jVhOpf155y2UcKYnG+F
kKwzhBVMB/fqnvqAkJzqEEMFELRy5DePV4DH7cu0GSLJgNeXOV41WI+lsxrnZhyX4SrGyb3YSmP3
0k0Mn7tLbP1X87rGDdc8tYMDF3Z/z6HdJndUEA441rd63XOaFP1EhwHu8V689mTK5yUp0K+S+fCa
Cy85eG/27NGTBjVCa5wzqy7nT4GzjdR7bmQDwVfpmKcSbtxz0DJ7m4KdDEf0sw7ehPvLTpkbPXKy
EhzM3YPaS9oqRU1cKTzRgnXouIFVfhQt71lRrpKOLT13XPXtqhAABaYNGDOSVRZcayRwL7SkuoMT
e3/RFS2RIjXkwSYe2QQHcu2MOkFeNkpMX5ypu3W/2XGbhzp38M3oEGWKGJVhcBrBWwxBtgBmL4KW
8B95sdBZy+lb6SHGSkg+P7lxnfzn8WXcWxo0FdAvwXepmNFvP2AD9xqTTMTFjT37pw5S8iw0qxr+
Msst/nq7LRWIcPwo3lOyubXVa83IgYGsaunt9JXXLz5TfMrfS22pjlSmdpwMB4JYVWk3EShs1tXN
c4UnSEje9FF/0ubAC2G7q8MGENJzuzjzySRNPz9eoFrArYuGzITYGDpq3gWA5bcLjI12DgZduei5
HQErivRTmU+jEhPwPy0whj03sfQu/SKNr48tq395axnmZnBFAP1o+m5O6BwkwboWbOPYUlSFbQ3q
Efz/5P/52M7ecSE6hqtLjaRBlne7Qr/wvBGKLtKOlQpxSR8xLBq/QS+2mQ8+5p7DgmgIO7yt5KYb
UzQQlklbYqjNuHxhBqvcpcmgL8j87tXNJ/nH45Xt7B2hJDwxKtqzwA/ermydc4FWrEpOK8dAJxSE
5iiCpg3luhpPy4AecZqOQSit9YhobeesqsCLtINrz4o3IR/oDMMsu5w4Illz5iStAmkCAVbAMgft
Ky3CKpy9Zr4+XvDOVt5Y3Xxfq0iWdZ0oNFiQ/yBTWCyvRpLMpyYYjwhd9heoys+KMpRjc/ttWbTW
6gtObdYTcZltdwHKUlPTGHmD0UyfXv3cONK3UP/o5kqopgJkxYp429niJL24niHiMGABzHUIopMu
+SWe1rfjsXlS6USqiIoMYUtJWsyTDoGs4JkLkq9DkXkfi9WLL501mkdjpz8mB7cror5HsZsACkFE
9Zl/esIhLojXoQYh4/Z++cFJi/FZJrENdFjUvxjzrP09LN0Qmb3Xv8AHXX+0pnxYTziH/OPqOHj2
oXAdBDbcv5PUjk9EGv1/6bVSfS2cBWm4ZDzqNu7dKibpSNFofCPytamExsm01kXDy2mmqyKYghq8
6ABX1oCMInic63MyVuuZvr528JDenzlKzLhEHXdM52N75iZ3cIbc86Cx0huxhK2fN7/pld5OIQV7
8auxLr7xPDLukxwYvr9XlGPUBBMlUZQgtigGKS0gIwvF32Fx3cs6tMEr2X0RrjKO3+wiMaXm+CB1
pou0Jax2Bz125xmflS1axQyvJ5tI6yb3g6PVbR/mvXVEW7S7OJUnAg4BHLOlIde1toOyZeRZHZwp
EiJwLyUyGqEwO+PpsX+6Pzosjr4qzD1Ayjk8m9Mej2Zmw4MUlYNnXwZzzf/Jtcr/gGBvf24kw37O
wCCorudHEP37lwfLeCqacxRPqJ3cWrYSq23dgDu9NOt8CvI5fleXvHRpPEFyUOVN9+nxUncNIrZE
65qKF5DVW4OEru0SCBUr+1776jHCFxZ1Vp/KbjYvqQAc/NieestuHYkPlygdLJoUKoPdfNrENhB6
afDHJTLoL6KzppfAgIFnQfkpgp+p+FQD5rjWsllDe+2+v9m67al6usUPoEOySWQTs2hHeoLkf65N
XzkRFG1Dq/TxYUE3nHLmOy6MmFXvMzEOZ8Nsj1BrO4f45gds39up1Yxy8oZoaGni0R4BQzKU8l3v
zEeDTvePEEEFrSt+L4BWus+3OzsbuReUQTVG6F33EXSQ9kn3IW59/EX3FoS340JSSYQrdntgp8lx
G9mOUevSso8XHM0SjyjBZ8GbBTQoQlBFpzVBuKLI1m8XJPjDxrDHMdJzJFNjw87DaoKnsFlK/ZRq
hyxSe0tjlJDAgZUR823CMll1c+M0+hg5eVI9+RqONB3q9X0DUvP0+CsaO9dQ1dzg5qAPiCjV9lxY
qgvamSOYP0aWib7oYYf5onl/0tIK1hAtYOeC6vJSXReTMf9zCvfOB39MnZJO2wjDEGgJYzxTYa4/
5UvsvvNqkaVQEDjLEe3z7ndRCo6Q8FnUyNWf/xQL0HejGlQMY2SKoXsaJfRUc5f+LpIiOHBOO4UT
4kSkwiAYABNIqfrW1Cz9JGgNPoteN/2l62tE6jRKuk2XNee2Sz9lzEtdkc2Zubu6f/KDdXhhZKs7
2J+d7eF3EERQbyMh2L497cIY7ghRXVSPRYDKqlidEOI290RqazGvmHhvTnZ451w+MNkAoeu2q5qi
BteUWTJFcyrGZ8+X1CulpOjmxNrB2nY8MoMD4M9xF+SN23aHXtaA8pZJRpVroUTAjNjzmpVZhNTI
EDFaCERm0OVTu6ZrZJXiCHm5c5qoc1ONw7bK6jYnf3QZpRW1T7dFJPqLX1h/lojv/Ed2h5dsxyGS
zgGC5JZRCd7CsVsoWipdxNA4V411Hoe8+X2NW3FACrC7HoDmFJnRT6IjfHtknbawU3JTGcEitb5k
6zSd00IYFE215mDndsIUajVQYTDvAsh7G4O1XlCVdGBk5Lhp+Xlc++qliAPro2HmZigbpKkqYcxh
Odhvr0oB8qaUQl3KAGoXbFyAp3GiQJzLqCxaI2Lkhli3rbPzkg7WQcCw6wMUmx+9OOA8eP7bDwq5
MXxLDp2/bgjai26UybWssvo85+mnoXbyX6VjDu/wRWUk3TUPx8CvryO50cHX3vMBhNUMmDOrDFZy
44uM0fdbvy6mqF5gxwuLtaffpBvF/CWtbADT6QJV+uNnYSeRAA3N/DBTlPR2rc3dsBfTLdaMpm7Q
DoKOv7QQpnK9V39BZmdGgeykxfBFPTa6d03UxtIIh26VxPn2ey+MEo6mM/K9yZ/Cwp21j9ZSZ78+
trJ3TYis1QEiFGOS/NaKl1nCsTtU8Kwhcc5xLOtwXfL2l9msjybMd78i54ZnhMIRwIZbU0GyZCPK
XjJC4RgCRSNmxFaMsj7DBfnPMJfyc6HbRyWAvfXxXoGk4MT4vF23Ru3ScEa3rqcIYo6ZQzn2daSP
rvnLWDhHD/LeAil065xO1WXY9u2Kbo3NKV1wOYZM/WfXGYT42MIg7Xy2ZvVKJTVsuY45FUedob07
AfqUsgAujddjE2NO62LbA0QLUaPDT58QxEeN7MfLKIzpDKbwiKHjyN4mfo+NeLaaDHuiGbJIb2V6
LtquvuhL4F8SaR2xiu3tooOyvOqUg+zdklcoPiE5LrWMNDBsX5DcQyF7jO3xjCq4OOiSHNnaHFNr
Zvw/N4EBAEExz9PiBC/VQj2sXtIjjP6uKYrFtJYhqaKFeHs4k8FqYYgEAGA1pfN5GAdxSmWpn0HE
vn2Gjw4viA3abiqn3pYkchloU21yNmutC66w2/lXswMFEHA9Lo9dyp7jgg8HgUSFfaOxcLsqHiC/
ckwpIwapbONc8T2lmkI48sp7h5BsgNMOPRPg643rSnNBqd32CUptV/xma4VLV8HJXhrPTnpYhNej
+723XUq4lVlIclcGnm4X5iMSD2FNAmCWCO2iu6N9aSv02OJ5NA8qH7umFL4BwdadQRE6u0llrjGB
rr5U5xzR0N85GCM1ASc7MLW3XaBzaZFQJCVz3HzGLvZNNICFjIJY9s8Vud0nTTtUK9hdEFhyl2eU
ru8WrARD1+qn0AhFNVMU18wtEcBy5ViHom7ygzdtzw+DMvtfW5t9Gqza8jMPAANsA8WVUSb/1dNm
//tQMNip6akXZYyW/YtTT78OlgXg5dQ7VZD4UzZWZM3QjhkuitJG/U9pdExwJYMfH0QFu9/xxxiu
GmwGbnNrximKbKwmDj0Tzln2bBSJ/ZImfd9d9RyM6eObvGuMOSyF1VAY5M2z0gHxqpOlISeQvR2H
VuOkL8vQaaR6Bl4+/BfWAATATwlHEZLct0szILDSZZ79gKHUv7jxhDrIbL0kxSF31966+HbI6oB5
UiMBt5ZiI/MMjRk7sENFEulr3D0jCfI5lbV2ADveSw3IPUghydIR8dmEH+7adm4l+IINUldftBlm
Aa82c8V8Lc5yGPSwmrXitM7Fl8cfc6+SgUwjLNTwtyjl0c0lSNxAy8uJLAse7fXVnRD5rp2lvmaj
hOF91JxrUdrzr20jxVf4k+LXDnLE9QRbd36u07q/ullifdPjsXTfFW5a/TNacvnv4x+5uw+qN4AP
hypke5jhH28yI+D9C/TJ+ZSlE+jaQkv+DmR2pF6y91jQowFlAWBS9SJut9ypGExtPR6lKg4gqMU/
XNx+geHfBPuAqtfRUPXe0hS0hUgXZAKQ01t7Q2UInpKZpz1fYBOr3OyLrTjQ68H/N0kgE4W00FTu
CeXlrSmubkqrkqW5bYYkAzJQ3RcotaV7Eg1yIv/CJ6inwocOiPGubfpVK4FBpjAI/YwsfoKEYHiq
TGGdEDZMz4+Px96egYJTeReoFfCmtwuT0ksTe6JKLFUDPzHRsJ4rmzpameQIawey+PbY4N6mUdmk
agBci4Rh4++k3Q6+JbIR9jJbe04KE0LoSqYrl3SIDx6pvWcX6jlYDigcqNTkdnEk81692NiqpS0/
5rk7aBHpoPQO9mvHjuq4MjrGCCM9qc275Jn9UpWQ1UbOZKXPTrm05yJuyz8ef7ldK2ACgOGQZ911
WpnoKSXCw9Qiy76vL7JOzedEmFNw/f/Z2Zx1KjggE3kCI6BZc7j4cwN0KxUH/bt7uQgQANCg/Tjj
NHS3+YZjB0IaCMFGjWmly4tb1LMR1k2BW5JtkX/VB1F/n5a6G5+sujBIRsaUaXsbVMl3dK1M66wv
Tv9s6ImWRiU95zGsROHh3kxv+NZVhqGFupWKT4OoCjOKm4riQmdAaPqL7PJKucHFkqGMK2s9jczR
5pQZMvvZ70klzl2dr793S9EdkUTvXDg17gdLDAkJVbNNiWdyJ6BjNlK+ie9DG1CK5ZPl1vLJrrMK
mv7laL5p79QQDnJufsDJt52EPK7soIEPIoIcNyvDadK70Bua5ig93gkIKc0xWUsoTUFsW3kw+7bM
ZKPT7ek6BtFMUP9Ea3pUN6VxXbsKDj/SooOjuuNM1FQFDWgKkOR3mxdgpbO4WgMfU4fT42nK5vxj
j72Q+QD77SE85fBANX5gRCAKvfUlY0FVBRXsgeOaOxTAyvyLRV/4IJbZ2y3VAlC8nGqaT52enyLc
RjOlqSUVTbtW176CLJ2ycKI6Hj2+4nuFRhW20LpXfN48ord2nGDI7d70BxioxahHrj8nv8oCVfNT
VQn3r7afmIVpuz6Z3k9dNXxCvH35M3NdzTjbRo7OyePfs7ePhG+UdVA7Yg5hcylALDYZsFFcjkXt
ak0M8wlE7H8rYzgCR+9Zgg8O8JaarWBG7nbh7aTPeryikO5TEftDGnS7oJjN5zBGaPQg2N67Emov
ySEojTFdfGsrn5O86C2tj4xe84z3ZuJ5gBllptUnG2rb/GOQaX4RQv43//n4e+45GUqoeBk6KjwW
m8B06YuuN1C5jVJHR2pkGQokd9Dn+WAEiXtiMn35FxtIQ5QhW4/mKOPyt0tNHc23NU0SRhRmHmqe
5kGtDLN/45rNwdndXRsBphrgpxq3JV0o0Ly288kZonqwh2dknNxT7KTyKt1mfHYUB/Ljb7l7YgDy
wgQHcoBWx+3SOqrCRLb4GLuX8WtaaxYSOoHxYqXGUZNjb2k0mJU4OkUk4DS3piRcRYOEOYAR4t65
jnLJTmnjiYvXx8N/NOwfxC0/7tUGocBEL7UCVTIgolQ/6Cd3Q/Q3wXLKFERJk+dUytEPwmGeX5u5
WpNwKvv5c7Xay1+W1vKw0rhNP7pWXh1dlL1P/PPP2FxK6nO9nVCHjySfBWZ8BjfhC3ZgQ0mTf/Fi
4O5AuvygTdhiQNLUksjiMEMDYdt4EnZlgOLM+kvbzfb58cHZ8+VQAav7p4S/ti+9oU8ZHGlkwOmi
5afcNKd3lF71r4+t/PBY2z1EBJiqCAUVhYja7KFvd/2szSNTsLXnnrPJWC6W8NsI1D+jxq4/vXOs
rH6XVuDz6nK2n608Ga4MmnZlSPlrHi5dPnrMNFB0uYL9rn+vYsd5HsifD+LxH+j3u9/qKHp52D85
6Jv32oRFsYJubGS0rBv+yRNPXvu1MnT6PYPNQG2PZnKZe728mmbe/Q4+P/ia2lZ+QZs3+y4ayyjR
p/T7JuqaqTrYr71TSBOTdNJgu0gqbz9k1cAbZFADB5raeeLUTrH/BGbT+dYzbnvgVHZqFhgAhERH
AfqHLZ16TU2zT+KFi+dZJMhzmZxztEpOqwCaA2HS3wPz2U/NLI68584iGXcCVgxBAYNxdze+q9eV
AI6CruyS+jy0MxfdyQjqIsOa/fzAw+ysE+Zoxr3xMLRtt7OoNnyvk/SZRcpi3w7dEXL1yp68cGqb
6j2wX/Micv0Pc576g/Rid52K4o06PK/9Fqvj9TXzowXjSZQpJ5AmTnluoba86tI/omDY86JU4RWG
muQMgnP1W37yohWTS4tltFz0yhJP7TKaYeU1YxhkSB1r/8PZee3Gjazt+ooIMIdTsruVZcmWZXlO
CM/YLrKYiqGYrv5/OAd7T7caangBswYLsEelYqUvvGEIg8RK++lZGFwxxpRjPeAsf2zrxMi0MGH9
Iv5GAnF6k6cgoLKB1hdmdOpuDYf23qZzHdf6Yrvv/HxJ2UBsbLYUpz68QShbUPmUYcfVMj55tfA+
wwELb6MJ9xQz64p4XZdgVyElHwfOEuxDmV56Ms7EVkRV/+93OEW8hhA4SEeQk1d2373NJk1pH8+R
L+gd1LfTnEfPvayKP88BiE1pTnNuyHNOT22fRplRVcBHxn6cYhQ37LuUsPXCKGeigI3aQMuKYsLm
4XK8nQQirQCIGcXC1eFFZLKRSesOweM6LeY+zajUXLiNzrxUcH+3tiq1ra3ffzyiaea9TnuTj+lm
yxpXUWc2sZ1F7q+P36pzh/K/45zEN1AGsxbcAgVCT6nDNFfpvlUgb6Zqai+ogJ2dkg3KBzMTksPT
gLS0xCpMT3MeUEXcSSwUEjjXlyqQ53Yh+quoy7AVMRk5KTD5DuqVSrJU2iXMF3a6xb7uvNdL1+4y
7trravEvkbHOfkWUfDaNM/592uYJ/Qa1Tv1vRbepb80FQevBw4oME4XswvV9dituhQNwz4hXnubX
1gpsYhjoW/kNWug1bspWvIbcbxDuyp2o+/7L/7BDNokiBz4KgP+TnTiF6EiLmZjJaZ0KZdnRTWQ1
D58d7DNv/pehiM9IWIAgn1KyrGUNjWXryVk99nfZsjS7NpThPmicS8TtcyuGgRVK6/yPUvX2Sv7n
gXA7lOQtY7us2qZ91e0q/sLSw7ufait9+XhW5/b9FslvHHEESk4fXPL4IdDT1k4yZfgChbp8NdAu
uLAvzk6IMhhZLeJw5O3HExpMA6rJwItHFc844O7RxlPRqeupNtMLd9O5LQi7BBQzWg/oN57sCIFL
yWyFPOSq1OKA1rpxXXayeFkd3R2Q6UovXBznjjQwASa1adjwGY+n1kFFF7gVkCC4c7tT2ow+ZWKe
45Cqxz7PnAyv3jX9++NVO/c9WS+qoaCQiFhO4mJfGkrNeKTsRFWEL9D8JwzCtbpLJxTVPx7qXET2
n6FOsxJy56ItFKUWM8yq+ZBnufFYNoGhYn/KoiQYvOphDmrgkVx30e7jwc8tJu8mUqbEDpTMT/bN
qmTuKgOc9uYd9EC2+an0OnNn2sv6kNvZJR/2c4cBUBcsg63SA779eC1t3BJRhZ2AhbsmZCHXmw9G
b/65rBMma6R3G7eMm/I0/BvSkdB9MoadFpl1Y4UKU5vioqzTuX3Jftyk6ShDACU7nkuWouGE9xf7
ctULGJ1l2cuSkvHQefbBKRxcPTKkqT9er7MfEOAanRJgT4Bmjwct7MqWoqdMCHSvuFIDNhRQQi41
186NwhXMtqckCerjZFekCIA4fl7S2JgrBYwAf5llSKv9x3M5d8YIV9EsAX1Oqrztzf9cwvMKB9cb
2fgSjc5vuaznGFLPIuKg8P+XgGqjqcEU5WWx3gFjEd8vtU9BI1Chd5BeU8GsCS+xvs6dJmJRbkYH
GjMByPGMNld3mWkTgpAxDCitu1sg4FVXqiqqmyBoxIXTe65qTBQAYmYDKzDmyTtGO88EeAGDEttk
MJr5Gl2VRu7fu8aa7acUGL+zKu/QrtKIh8Kvcatz06vVXi55yZ+bOZ3mzd4DiThaSMczH6Zxsstg
mna0lfRPxy1lUgF1wf0MGwpLSPf7n+8d9Mw2JxEcjuEDHI83B1hs6IHxantorgM3a/a+q7pvo7NM
FzDV5w4DndENOoGCwnsX9TxdwmiC15bNXXQQUV98nTBRvfrzCSFCRZSFcCCB5MmErLLMHGuGCqVS
24hrS4rdYoREr0b0P3DZoObAZWPnbOInJ3dI000ZyDv0vaQ/pLH00iZurXR8KZdpudA9OXNH0kKg
bw5sBxnP04J7X/SUx6JNSizz/IMj+zpeSjUdUEnroDMEYUJb9pJM4ZkHdbP2JH1CtX+zJTjeG2Oq
8zK0hgnxBUP+ZcvQuW66USdO3xW/F6dbYYrmz1GqnQs75cyFRlsPpCHdbVL/0066Av5ANw9+4Gjk
9oHO/c9+7LxrU4oL0cm7LUmxaCM/bmwdd6PqHc/QHzFNz/OMoltW9snSAxRoaLp+/nhLvjvT2yi8
biwc0CSaQcejZEVbU70vGWXU060PsuaxxirkQHD4ORuNP9Y434ZDkAEOOvuF9O14OFE6Uzcq6mtN
FoZXhqm7nTG6EnNWy/nTw0bjkNAAESouEN6E0zBkoYOZNoPatdGsb92oWnf9Iqs71LYuBebbjzoq
sDIUsT+NSoR5Ny+Z41mZg6iCSqgWmMO0eUkoLw46vzgstRFdpyB8Y9Rb2htF8TueovmPtfy24ckJ
EUGFTEaB8Xj4CnmvJu8B/1QIHu2plLWfVbVxSwnFdl3d0vjqlktByrtzsA1Ks3TD7/MUnM5ZmR22
YpVod5vfUdLDSD80Bt6eTp6Kw8d79OxQ5NwA2iiEs32O5+evPLm956hdsAbrVS9t7hafYF11wXLh
sX13lzErgge0JimVb6Y8x0Nt/lU+4A61MyOxteydtP9uZ7WeY6Fc47lxBu8ZWkb29eMZnjnrgI42
vMCWRYKMPR625VfpJmGp3Ww1yBUsI9GFaIb/4Ttu0yLZ4fkGLn08yoQ1L6kv+6Qeh/rK8Qx7F+ah
FQ+TiPb/w4Q2jABXGCXSU1NbsQRG5KZMyDYD9dmpOKRU03zkhj4e59zWoN4EhpPHDt300ykNlLqz
0lUIfOXVPmzl71lHAFPG6FJf6dxIGzkP0T4mRC3/+OOhMxwZlEmanW+t4XUIaCVuZWTej9JTf/rE
sAnpX7FG4B420OjxUIJNYkwBlRFP5RNWzpN5Fa4zb2nvljcff78z1z8NEQjvbAo4MqdMS7ZAPiJi
Xu9E4+s27pfSlA82Md5NQQszT1QQqu9/PiTNARBfmwTwu/48BnFOzgTxQO2nfA991I1lP6+xhXf2
VR2Gl5rk5470f8c7iRTmMmUxR+xBPW25SaMGI5GzvdyEOnXQa8iyK9UWl5SOtiU6fREoZbD5LV68
dzYlNc+115ttvbONut5TEzeTkorKXVeuHUKntroXKFIkzuzbF07e++nCI93sQ0gfYcEHJ9MNcq/z
VccNViM1dlOK1dlNA5yPUZTDF7OY2pvA5qh8vKbvD8dGXqXEQIoMj+5U/C6yAa60IwIN/NuhD1Eb
tzN5RGyjEPHHlxi7lX8oZyCyxHDHh0M3RGbsZRqt5ey99uO8xLOXVl+qLlAXDse/IvfHq4gQKNwS
+naALKAiH48lPb80VmYGInMdcqwm+lDGtdEU38u5bmAEYhSctH0lhkTPVv8A3JzHtoB6ZvNWify7
nxaIKoQu0NgLF9/7F4OkmrCQiwLqS3h6cNuxaavC9fkMhiO/SIpziYnVyteP1/X99UCnCWwEwtaU
CNCUOv4A+EUOZRYS2EjThi2eG15M9zh60YV6s6chvNA+PDcpBiRPp1IAbHrbZv8pFqyL37ktFc5d
6A/uoYMC3n7Cm9y/pG14blobgRauJyIm76qb1LfrlY3TQj5uER4bsrKIwZmKuI568dhr41JF/72+
ISwekng0usEGsXVPdi2yTiYlN3ZtKDNxM4u5eXSbpbn22V77xfWMIrZn23iAPeK+BEsKixAxrf4h
1ZH+XvhRv0uLqPkm69C/6wcR3g299H+7VeN9VW3m4qYrxedSWTntq/YiGOf9bcZvj4HuVpxF5uGU
ARKkpMyOm3fwcIc6iI2oMJ/b1S5vHcw3H6NgMO9rb3HeFsuILiSX55YK4MKGTiP4Q+b1eEss6G/N
4egQWg/ubz2L6DFa23qfh+5rB/73UlXx3HBAjqDf0nHcAMzHwzl1HqVml/e7Baein7XhzdcaFwy0
IJww1pV7qbhz5uL8V9Qs4NYkiDkt6ee179bDaHQIddjjYzZ0Vkz11L1R4XRJdPjMw8BQW5ZHBkDu
dXK4TDcbzAKznF3vdeN6CFut9rVJjnArAIfflk4f7nqR5xcq+2f2DvAaqpjcotQ0T7sw1kTFgW5t
v5OlSL/2Lky9K4h6/XznOUuoqJ/2xfe8k8OVpUAIHj6+wLb1OrnBiTCpEW8NIN6FkyJn3adl2Dd2
tzMnrd+kdhFTD6v5vrOmDMU17byiSVDjEWFP+eelLi6Nf2728BaA5lFmpbe27bf/3GhRv6YQr/t+
14mleFP4bcRBlmc3bWCIJMzl+rIoPV2rJrjUcTizszbXddJRPj0v80lKAYHQs4ZZ9zsVGsGu9Sfx
ZJsiuwOyUD5//JHPDkU1hib2VqE8hfAMMKPpmzRIwNQ4GFercGMNfC+pcjDeHw915nxS69n0ZsKt
JHraGm20BUcf9Y2dNrGjuVqNbhp4kT0gntawVPvezi4luh8PCYDqeAlD6eDGhMQnzskB3VE/THOy
Qc83knw1lvux9+Y/5emilPf/Jwka4XjENvAXaRhpB1h9XXfC7+gKDct67xXOpUvh7OS2s0nX91/l
q+OhJqO38tQtEGotRudbHunyfh2VgTX1koOQKiP/6eMFPHcgMBahmE0Syk10MjeV+cpcc0RMM1vn
cdrUzU005r9yO++eoEAvt0HvRY+oIFxi95yJLShVgCTd/DnoTp3ExWgc9L2Td90u1YUPpbDqEsS1
/jxLhJVGBWZDA22t9JNLdmkr7fik2Tthqh9NXa4PjmWl0DWXYf/xhzxz6HDvo1VKhQt5jtMCaN+r
ZhUjaZSf4jCJNl+7mya8IpC9vYT6OXOJEv0wLXp5UJJPe/buYtk9qMpq1zmO7pPZku1dp6H/IQxk
9LchSlqv2TjVt7VbF/dSA7D7eK7vsU9bi4rxKXCREXP4j7fpGgZjUG/YBH74jKXv9HMcqeK1RuNe
dQ6FGivzw70g/onrwY+uiNYvGRmeOSnQKUlZCUL4Hd7JiklzmYcc63a3msqDL93p09RGwJPnfV5F
5fXHMz6zW/+tWkI256iAjTyeMHLo/ZwWTBjxiuyubPzs66j7/MIoZw4jo/xbdDI9Eu2TN6LUVhYQ
cjAnLIS/j2bhx5FTtQ9RoNRdgfHBZ2IWRdS3Xrp3zm0pQjr45lwGSF+dhnVzuGRTZ1IEEJZ3nXUq
3NWSVpLI5XTd571BT82yd/PqNIcgnMvXjz/vucWEakwza+unUcA8/ry2LMpUudQEpOWsXDnBW0tY
cUDJ9rdpZPaFXO3cUaXdw30HWJEw9mQxQfK4WZ1zKaxsmzlu+rq/tesif1yp+l84Ku+XlK47o9Bx
sYm7TsmxTRh1cmyRY4umdHnOfC9NKqw0YlB73hXS7Won8hQGVMov8vE3td5Pc8uoSOtdxILAnZ6s
aZuKXmdC9bvAExj9FZmX721tdFy0+ICXsbnY7nWwTt4+MMaw3ZvBUlz1Y50Wh6LJ3Ngc2k7Ghl85
KAQacH5Gdxp+XPglt299HBCC+6VAgRE6FUPCo+OVD30hm3xCSLSbxXJnr9tLpIsm1sNcI4AVDver
/5mW/i4S7pTF5ux717nT/TGEjQQDHA8SRxsHnVbI8a+BtISvhNDIXzWOfzMY43fRY+W1jG55sJBB
3ct0vVQrfb/poWpvbJFNnwoizvbn/4lFxWo3uUh7WE440si9sc6jFZfoaJpXoNdRhIyGbpFXH3/w
95uC2NelTQesh67Zaf4GqCxwSk2qrXEgSWg+imQe/fRTL0vvQvXgX8TC8doGJKcu1yUPMJ2Qk7XV
C0ciqpCiSo3BxcmoTas17lMnsmNLZdPtkKNKfoU/ZNvEzgQWJhlrf/577YzR2UeORNzFXL3wIdRd
VyVGoMfvk93hTGGES/iKGq5aDpgPiyHua7P/1Iwlnn4ff673a8TaeHwwhCS2zuZJlAKyt0lLyabU
sjQTd/KDBFSU8Vs0WQldcqxePh7vzPKQnRBCUOSi7nKaneGczI8Pim4XSFf46GGq6HlF8vCl8yY+
24XB3l9OgNbIBenhcPHyf453oCqk9JYuwOW8NJv2obCd1Ps+FRP+9UhoVOEjqBdvig38eIedURo4
T3qVlukhoG8uD+W0CVUvXam+2fQP+7hpfDuLQ7PJHkSVUyHXY5ZSLjHWR0dXI/YLkYq+tgoWd0wd
DROGdAqDJ7nW2cuqV2XHZoAA/SGVXvYpSEN9P4WGKXZNQzwUt2VGG7koHeQSQRD2zR6UkYd7cQq2
L5kM7Xm4l2P7dz3C/FqSWU1LflizWmL3CIFW3FZFqZ24aBAvT6JyNuGEoQcX3eHvIiRm2bkcD4PR
hvpuJMLL3jrwnjgX2IOw0R6M0L51hJk+OXNhqWtUyvDEqK2yCyiK+eFfq0IE6Y/zK0AQlFpAW1Ot
ov9wvEIATO3M9qlbiyCPYoEve+KNokI+OYr25ZIF+wtbgp93fGRhIKEk/C8gYqMsHI+HYYpv9cC7
AQyX2Vvvtmo/ILz0VE8oy3881PujRW5KjoqOEgkAGfHxUPgAiBaSZ7uzp7a6SkMruwsW/DjJHZc7
aCeXEvB/e1zHc6ORx67i4ttemtPajjMsDtgnELxL6uFmutjd+s2WOtdXBf/Bfe046d89SrxiRwSb
iqdyadwqaSjMrEngp1H6tQnn6StPdd7EBd3f9M7tOutno9qujXlc2m96cOVTPjfUUbJcrOEjks8k
+u0oppvKkMjHkW3Zc9IVfmvGg51HGap2kfca9I548/DZfmmtrk5jz688ta9EOYt41dJ77bJKNwmg
GPVP7UzVF1PWxvdhBCGHpsQUvmbUH6u4y0V/Q+e2XHd5rbtnIQ3zF1hzZLxVlMo1DpaagH1bjW+2
dvUrwm/+bdkX9q9lxLJk57tr/jfxXaf21ozHS6xKrHs/rVlY0R2RbfCcjWX/ikXRSh3dSPsqUT3U
8ruqsMKvKwQ78Vj3menFFftUfVl1NmVPQeq4AwIHvVzLnS3M2ntKK3TEk4iwi4OHXsBtGUbzqzNk
3pAYTju+GV2V9zCzunw5NBwBNDiRD0KXAavKYqcBk1VUNdLiuSw222nXSvXjhE6TGesa9brYGqmR
HhpqEy/akKSvNb4hQ+Kn7iJjDe3nbtVRMz3peTX2QtAFu7C/T6/yTTidSJYuOWcXksbJ/p44ZqCB
AX3NfqdurSEq72GGyCDpFv7gwmDbPfDfvb0NFvDUErxAfQEaeXyYhgG+xKI9CwNUs0zmUgeHMNWX
QD7voG9bZ2Pz7eNl2gp4nnM8DO13t4XNZyaWrDNjX4divqPSlO49wb0bd3Y0f0mFp+/8se0Rzy1D
d4rL0DRkYtVWewnZirfrNuLxxAnbcErha24a4afYTBQE7XxeAvwnasK6l0CXxghezIs6dMr93Ps2
CTxu3d7dqIBWi4yCmLx6vUZJRSJxWrfzAJTANvB7V0OnXmes3x3wUlMGiELUU7azo64I4l7pTl6n
2DZQ2VKDaScASob0WXmycPZNb1dZnM55au2Lysd1o4dwsbeyVD91Yy/422W2XTlR2cfhFDbiAFBx
HRPsJJc61t4Y/J7MvK2vImfMy700IuuZmyKo9+UwR586u5//qlLhrnGbp15+1TZiePNypZ5C3UY/
RtfgiGdpz0efhN/PSeY37o9WjYA687bXj2kJoz4WvWPpl24s1pfUVsb3ohH+Y4ComAkrrRNTYnkC
0dK2UsW9EUXI0BVljT+429rNncyyebx3TR2+NV3rLjjSdNVNn629SIo1a82D2YXzdxp/w83SzRJA
SJFaL9oNBy82dIPUYyGaTzSRGrmbxYo9XBuGRRprHTZOIuxAPkAFZ3fRTFteIMMHt1gHEN6hL00P
pWpSHcaYJuHoMEBo0VekVihwFuWy3omyqoGMY4iSBGju/MV54De0AQPcalN7Aj5the2QKo1mOrTC
XSCmhbP84sOPsXZj4bXkZBm2jXEXdIXapWOVPYmaqOWzDtvur0yaqEELHAm/0uGrw3hO7el7jdSk
ARxyrn+aZr/61w3SxWtSGFX4NueiM4h4elEkwB+8N4q1y5exHMLHLMQHNlmMIfpn5Zf/MncKAwc0
OPzvQ2PJKjENN/pqzmua7Xs/S9VuqVcrADaU2sj05o7Cz2AS6ZAsQSo+aavO7GQeYBHFOBcLCSbH
mfO48peof22qsP85GqW57EHEq0fwZTQdnNzy7qu1tYtdpNvKibsW8i/ARMM0dlHfyENXGehFdWhB
OAd6i8HPeiiXXyTxAT+6tbUz3JShBzl7LS39m6Si7vZZOK9fPVgry9fAEViYYsZu9Eled5NxPy2d
1yZBFkq5G/PAf0a/Jf+iYUN6d17B14vJnzfaXNfnyJDWfl5dcY7E584ZQ/zE6m4dJG/iMN6jzVxF
t55wmykZ89mf9xvXLounQZb1vm59fvOsXkbnpu7n+g073H6O2yAwrjI54CCATk32dz7X6WMzhW2J
9ZEy3zxgrUFcOY541hNuy5AdbHfHgSAtNCavf3INr7QTP1ucX2NXBkPsapg68Yxay6OdhR1btBjL
LwIqsn2F0FR5V4xp6N0HVgowUiyuMm9wynC9RMoi92Qs6qC2Ew+L2XsnajFfMmab8zoX8nOdbuW1
uVjnlxQHtRRQr/BVXKXFNCbRDO5qdmzVEodYLgY5DZyyR5+ESFynY64+wcr3f6h6Crp4WLFzSTa3
qu6Alo0eY6djU9260imehOEKwnJHq+BbXwj7qppykihPVE6S5b7Qn3Rql/mzjcFvm/Sya0qkaWnh
xqRGVrgzhnH+HDh2F+5QoAkHJF3V/CWg8VAng5OlgHJEWDaxj6n5GFuzzMuD0dUZhKYwzda73p26
8rZaXfmPkZK23pRSNMsew5/MPLQh+qUJQOYg2qV8sjUO51ngFrUY02f8TzfmrpsXj2iTgySx0bRp
b6Gc+iq/kqlqsrgRa1Q9jMIXv+lUBMEeIP/iHAxXIywQlIv5Y57o6sYomkzerrMK5ycZN7FQs0jn
atWUHZNNyPAJRZIqTVqVDmBygikA4m3Lkkqj6w3mrWE0keAors6UyBWazoPNtlP8aRh9VpkdfBoD
y/1L5NGUX69KTf4TdGBdHtomyqpDXbbm81J467JpV9afgiljTXAHyrBJycuVbW2X6kbaXvXD3ORl
EhxK9bM7VmF2hZttPd8u41zr2Ggq63WtuoGr2Z6z2xGJT49+hd28UbNzR8Sl6um1WBA3j6c1GAZM
4DCKnjqH49LAQWkPlVuEz2NnYd8yW0Pg7QASr+G+1ABz4jL3Zgbv6/B3N2uvA3vQ1q8cS3OM8X0x
ypvJTs1/pLu26nbVlfWMq4aj97Jv/NsChT11pcqyD/lITfc59X2iR7Oz/fV56qS4MwhRiSxSlkX0
aGnfBEKVL0ZumD0PYl/9yOexsWPVKvNv+LW5HafpMjx0Kdt8N83oe90iatU3IP9dLz94WRRd+/O4
QljCrbaL+9LELCebhjFKFMCfna7hj+zAxXXuXZR1A5LyUs0tCK+22Mpj0fJXO2548Mgahm/gA4ZP
ZWYtvJVdh75joVNT3TaW4sXEaSz/TpTpYjxvRU2TBCNg5dspH7M8cfEDV0QHlnFLmOpBo2LXr+UV
FnxNAWE31y76gEuDwrwnlYsF9OC8dl3LXZivOv8JblfYsdG6pbhpdb7YceOMZf2Utj18wGYd7fZB
hsibfF0JvfP7ho5KFtNdWSOML2u5gV8y61OxWlUU+06V6v3CsR4TMVqlQ2YwhPB4y3XpYn9caP7o
yW72QNHWnmpH3y/XqSuXbFcGTfVqllKmcdE26lNvFMEP7Vb8NekLDz2guVs+KQk7IhGCm+qg8khG
MTgC+S03pHqmo+wO+7GwgvmAnupkY1lTDDLhcUoRvQ8UZJHGn2yZkIp3h1KJhSKEsDMzHsOZ3dH1
3vSgrHYdQfHM1nRvWTOZ4kY/cRNPtelnTLspm1tCpZ8Nw9J1IkDU/JiFjJzd2JopOvDKZJkWs+se
rbYxg6sp7/LuVnmQJ77leU4kF0jtfeulaQwJ3pbBW7hS/djZXol2VGDrFJ22vBQPaL2nYUwRWU8P
XubqIF75qUAEG+oX0WAbZTw3tkPhQ+SGu+x0E048K8qUJO+4d/KOdsw8EZU9fwr0IrH9Sk3/icQq
vOltPRlJzWg/cS8VyB4LFDp6p3TKgyttTmKbYwF9VQht5weTynkUp6pL/wFCANmXEM7MvgSF6p29
8h31TVpBWcXSHa37yB9XlqWynNeMAgPyZkZhXCNJZIQ7bY+uc8Vd3t4Hm0hC3C6W+YuCgYc/5awJ
BaYw3bVzSdhkOmmWXs/hlJuJbL2sS5Q3eXKHdoX1E4aCsa2GsNi6llPsitQJ9QFNl/qz03gCD9HF
XlTsRHm7xjaM9b9gxPJuFL0LOtoqcT/glaibLGmEDKc7hwtK3oWjnBvOcg/WBAm94HatQGLHy9R2
6YEj2bVJ5Q/rg1v3droLtSiXOAckx7sauB2FDQBmU1KOWmVXGpqyhofR0iuXvYePsNDheJ3bhhUc
rKa2v3k1ZeArBH84BO1sms+kR3mxD6w6jO6zAk/G2EzL6aF0vKK4KS0eq1g5OeqzKV2TL2bfWcM+
06v5A8+1zjykwu66K1lO7bfAnGklkUOIJ28ikUraDCG42IsmhbFqv9AyGEyMloRfh7dE1g5kdEql
1RWFK8PftXRMTcTaHc5unfHeHOjXGFnsb2JtGPzgmU0y1/h4K7Z2H7vkHFSr8EPoCPIgoSRYa/Qv
aeTxfXokht56gcIPmzNbwsTUWUhAWXt/Fb09tEmJSxCXEduap5zyyX03t2in9WYPSMumWWVQpQja
JS7soX+o57IY47YKVjB6fl+qJOzYt4m/lp5zcAUVhDj1IhDjrD3ELUYWY6wmpf/uZe7XXD1V9Cp9
HVpEkJ2b5jG+Ob68Sv0JwB+dHRUShuHHGRfAmr8SOLsEaq4/hnE7CecfVaMfFtv4R/WH0GiVfAnr
OaKjgSJaEHveOI8w+BSl/SoKyr0OnKLfN2ALvRggulJJBY2H6yyKsB/pVqPqr8o8d29XZ5ZMA70p
66ryispNnEZiW7Q6dbEmMBNnK3FqPT55azahMgfe4lcrhF+SEeTBfde0OKfYdVgHPIFIUj2lXOPf
tTfwgkj25RoXq7/eczMQVjtNR2iCw6/9qy6y9Lmr6vatXyujuneKcTFQl/Pm/ZQ5SNdsjJU0kVFQ
fDXHZWmTMZ1sn65SGN1JsXjPrIjlJB1pwAHOhR3s83qcX4VcwLkUINasxB1TRyazJ4I7G8EVn8Nl
qgdvWnjcuzysc7hsdEZ36eS7JcGWMnayM/SSRH3n//a91YvuPDVkrxnGI6y+Huc3relO7YrB6H42
bkRZyxrd4MZq3NFOwt5xnmbHWmoqfm15PxdmD5izyNSL2wjCzFFIlnkaME9K/BYP+rhz7GpI6lml
d3aLEF0yQTB1dvmcVWUyijb7MqIj3IJ37YC85FGuszuV6SnFt8afmpi65vCla2Zv3Y995ja3aMt7
v7Igd4tdPijScd+aRHC9QARrdn3uD1PcFZHxda3trkk8CobNlV0pffBtXYWxV/vQaPkbVMUqk0yg
H6tGx2swzpJjF6l8x/Z0/+bpS39khkQ8qpuVxj6c+7zC7D0dfnrtoO2HoFrLfu9Eg/9rpkuCc+iq
SjJpAtO4L2Qud1MkqbgVOAMpnu2Kv7I62JL9tIzV/ke3gm1sSrkJE8AB6OmQ5MuvJc2zWyEHXyFP
ggxMMlIT+9YZLvBK3OArDppZG1yMvXa/IhIZ/g6sxcPXwhrCbCfHuQ/up8odnmvtZ98Ra/PLXT6a
fRFTuO3X2xWvvV94AQw3IRFXhPOoWf5jmYU58f7m1BR0F+ovtppycT2YkO2uw9SZOIDmXP+uJnuS
+4LArKAQWjtvc12OP3QgGyPB4sRUFGGqiCJMOXXz9cZ1U7GnVreNvdEd20SHOng2Oo8uCYrRLkDY
FDE7Xu60uS+Jq7hcms6+gsWCG2vdCieI0SDKf5dYCmQxLAF0uWvQ5z8HjI3+1rLPCtKooi53gKZ0
QTojeYvY/vjPzdOW8WRzNrY7orJSUlfU7eMUpC6rgREeNaFgtGkn8Mmng9mO3pupRpoEfiTHIXby
JmhiyT1T77vZ9H63vk8+MeZbyxPNBfJumQNrZn/xe1d1P71CPBF5IgigvhizMgYCg9m4bmnQhDGc
t47HedR0ZwtEK2InnfC07QnxX9uqdbBun0f906hF+1i2ufinKpr027zk+V+aaJlaNSrQX1sLueb/
I+28mttm0j3/Vabee8wih1Nn5gIgSEpUDk43KNmWkdHIQOPT7w+e2R2LZonrs3PxTrkoqYlGhyf8
QxBV8fIs8TDn+UwFJmthutI30A2JA70AG+iQm6W+lsb6dSvJcSCbQtsM5azFuxHP5YdWiv5Buinl
lq7uspxkuuFabClADxsl4YYIUPaun1wHi1XfjMV8z3lNDSGblemlVkzxo6knUUNXSp02GBczr/wF
6b57BL2Mx2iI8guygeGHtfTGQ8IOep1rAXCvoHQiSPlVSrdeYtjQgxrVnvwIDV3XV8lB8bU3pfvc
kBmOfkK54UXTOpFsQLU4WdjUNuE3escdnRVrae+o48iC2LrPxoCmTNXeW6Sg6aXhLXADMr00PreJ
Xd0Nuj6+eHmdj1eNLNyJ1uTkWL7a2HF9lbaJW4Wk3+hhz94kNmnXeOIip3XwPaXUf/DwgqwuEZV0
7tEqWwXmaDvWAdJfbhcSv5Q3y1yP91E+Zl9hmU8HtO+iJDD7xHhO+9yTflVVFJAHWrnXTreIGPcm
G+lgAFx553dDZX0sy3mIOEFtjpxJ2uOt9Aqq/5qpVO2eo7je9maZKL6tRxzmM/cZLTJVKGpQcmbf
LxrXNszmntokyDgLTSdVExRKs7h60Ox2kJdUN8zHhWiZrt9I4hzOGs5KfkwJfqHiWMwXY0nNNChS
tWP5tApl/LLEAs/PWllpQeIqXhHK3pjLoB0KdM90QHa3RWug+BV7Xu7emLQQfxQ44j6LhoSXvbhG
0onM3Ys4KqeMkE1tpnt2A8Uh7HKGmy7OqhYtansqg8JDJzfI89Z4tkxB96LHK2LtvyiVdtUkRn+Z
UMiI/KmFrruTbbw0YZRWTkFKrc00Pael/jbJOX0GlCuaDXp8cbaJEgsnga4dTAID+ug/ommar2Qz
Lt+LnDP1WhXaxA6F+93vCIXHS2sRereXTaHsbanGA40he4i25eR51a4jfnnx5plc1qgXfVtHRlNu
SrPJ7vGRVW5NpzYfO3qpqT80tnMPY7n83KSTkoZV7li13yk6f3KW+JIHtjVWpIaTGVEKmCVXR0ve
aAUGB3m+SfpoxRp3/eoqWcn+C0Ft9jEZXC5GJ1LqmP3v0scC+jvsqY0sAxxXgw2S5xnZliPVGhlG
tUIgI28IFDwr/RYZo9X5/QhAC12xOS7oyOhd6cNZF7MPlF5/JjyxH8xidrpgKNz5Mha15vm1YykX
xSh78zDZzXQxDuWQ7gupJ8/lQiHpKkHnsdnGSPSmxPojKYpp1NbnhcQlCS0K3VwPGQWrfe+4kRdI
Wv/PyAFZ2Rb2mbA2QyGbZEsTN74HMVXgq6JRnKqF5u3Azg+frWZ2rttZyWmy5bp6Abg/E3SYWjZC
Xnr5lUY/q/f1MU/vFF3jbm+HscvCqq+ilxj8X+03Y8vBiJMznDC3WMzSVwmnHiM5aoSRRZX3oT1G
3celqMDAtjWnho/kYvsMcVH5lrEAvvUgG5KAnkX0ycz17LbriSCCZWoM+uOIuuyGpaXGl6R1NYSj
HXe4Ho5lcVlUgxJvNbVTLl0OPjtEIcWsNt3oRNU+74qlDGzME0q/Tm0unq6ztCvT7AcnRJ2A2Iss
GAqz7qTJ1mv1WARJ22gXC4V6+guiGXYZnTHLH5KZ0NUux8mlyN70FfUz2+Si5rQl2ohB93kcP5Jm
sZddO63wCI+sRf9egsn4KkyEX4NcKzRigh5FCy9OObQHlOMD2m+d43siam+nckm1DTujdFDxkFj9
md4gzZ2tFWpMEpEsH3vDmtQgl7YwNr1CzYdoQhuywBGz+VEUYLoPCfZLut8CNLmWivS0oPFK7XZc
1jSTw8dKDmBNxVOENcgKKtG1B4tAuvNpqdHWLYv8clyDngDRMeXRaRASQSgr028Lsp3qPtLL5XsJ
6MG9EGY1PLtpGt/ZjbtN41rt9rOiJS3V9lanLmDK3ARu4HnXvSenT7Qs3HoPR6o8kBA135Ui5mRo
Z53fyEtFv1umpfOILccerCjpwG3NVYRTlbtQu40IIijqOGZBypkbSbgm3OMmrnN3w8EaexRvpqHZ
C8BeVI/qAvELiSd8cdUWRsJhaU7ZjTSj+XPDtf1g8HJSsFy9/kO4CVHvqpZ31RuemHc8o7g1s6wm
jM3miEq5wWdqinmWjxQx8K+l8ArSUYdl7mN1YcKLLUcwgbzYe2OKqO1T2re+2LNDBKG3UfoNbARy
Tz3Kn5nvINHhXdPgpejnViYFKvxtLHUjWaEWx3ehQGgCZ9LeJlVcqr6w0QzD+d3u41BUTf9keniG
HQYaG10oC+hzpMM27NzaXmocQ3DGfgFNktdbqZBjh+qUcdnobRIvO4+i+zP0aGMtG1tkLnKk5bSX
VK0Gv+9yuGRJq8VgjGKnNP08c11qQAp3B9eDHVehuVSIChL0acU2XXKgkKHqDp7a+EYzSWs7Gn2p
3JTUnjG2rfOir1/rpG2Tmzl2J7wLujQn4MHH0pCcoqme62FRzAoAlDEG0tneDCntaRnYndEMz83Q
NMuOAKaOFT+LDLBN3gx4E2E6PVEe9X42XdTo9RyIlB+XNudg6DRalT0Ysd2Mka8iL1ogISob48nE
fLe6aSplVinEcOmY+061oVVhq6kTZVeqonxUk3IqL7J5apz198pUHBL0KoZHWxsXQi3FXVzxisGo
TmhD248x+tqDyeAPQrEm0vxlUrW9Nef6dN2YFNHpGNRj9QMh63ERAe1kErFtW9tx9CPyFgf/aDPr
ikNXYY/7Mcd5pf/uatydN6orIjuYEZ6fP9BuadWncrSJhYLIs0vts1BqS7W3RUGPcB9p40hTuTMW
d/muzGIF9BDOJS8V0Nl8xzAt3cR4teOWXImYE3wyTEVlc2tOrFMvy5EURiDfbc0OqScBQIEKDB0V
VB5yZgfyRDc41n60lkF5LC1dEGkMU23RLInGVgJx7tWGLWWBu3C/2o1hO18H282dfpfSJ40T35zt
rO6oQKVm+al2uWW+e6SuUTi7s5Ee5jQt+ltLNohjB/DekPxOnDlyDnMLZWOXGuNYXqlk6ObOxWFj
CgtK58u9XfP9ha+6tAqQ8MfB73ucxnPxZCeqMn+J5My1Qa9EevuW9c2j2Vru7SiLD+OF1o9cmYmq
00qhvDa1l1IZEHW2Oycf91054SXSV0U6cVUOXXYDICpptmJyBnHZLuqShaNVGvkXlD2ihjy3c9uQ
qqep7lugJoufVXLRNoYiS4deBsWWQFpm5X7K2TEPaAJm81UnLbKZReV+Dfu5RxYBvWf5eYjn5LWd
F629sDkE8s1s5tFnJW6F6sfKOD2jshnr21n18odUlMbgw54vMFni+jNDVMxy8SXu8sgh1zK8eR/X
/FDAvSGji5jt8n2wmszaqGCd5Q5gpvYMAYkak0XN3vMHjzqcD6lGuaOTGheb3M2WL7JxxAN8aO1J
urHqkDB1adg1SVrRRCBG9JMGuq1PCyW5rsi971zUOwAym11p+ZEdJV/6Lu60YLTafvTLupafSn2R
E4HsqKobbdCbbxJR8k/TkM+XCsF+ASxG2BdDh+A9SZodKgb7ApPL/MLIsgbMQL9c0QYai1DEo3kQ
7J7JX/SB9k0tIwx6zXTKrwoHk8yJtIE00qjr0h8TvcYjgMY4nXmKQF/LRZufalE7lE+dYqw2TQG8
fbMkdH4fMk7EJ1VpO2rSaJhiDmE5iaSvYQBCKDQb0EfC7D6ljQVoOhdj+wnckfsQ5aWWb+MqcpwH
gfP3xwZDSwA75mx998SYS4oxVic3kbTKKrCmOQ/b2JtXbYfcQakZ0bAimGZccK+6XpuQ6yia8mJU
p2Q/AWYW1xZUppSU2uL69tqKWgZycvRrEJuk9jPpanIFad0qgnqIspjac4d/Lxd/ReOziRzTbyyn
/dLE3E3hLEvwHBmpO7dx7uF8OyyR3FPWis1N53ZlcgBNpZQ4G6ZlEabRMjwvwAS6kDRSfi1tLfmG
kL3r+lNizYcS4adxK5sm/dL2E3BlN0myu742U1qXuivALcqlp8vS6+2BfIn0FRl+73qlN8SBVtpJ
H4D0oQ9Dc5Vubz9WOB/UJb6rPoajHZfVWJiK30RL/5gkZMY+XlyI5ztEOu3GnOV812fGWDMls6X6
CSfQ4setU3DiaR6Aq3jsOM49D2n1nUZJ8yONfZAPY44odcCypHCdLWl9iGdCrHCEujNyuK2mhNaS
Np/zxjCfVG+OCp9jn3Wjd7LXr5S6bVNfpRP0KY47uyDH64B0i67N3C2HkZtsMVNNtoNaK0Pg0LzS
toXmdfdWFy8r9s/Sr0Xc2ndI6yDzWgoOcV9ZcleGSSrlXQo099FIm6Y8tJ4tkjAyxywOGkAHfRhZ
UezS6yHI2LotXfG1hEBZf7SGuKaWqVnNVtPLrNwOtelR/yEBpAjbz2MwSG34UnH3mkGhoYPzEYpF
tWwaFewbdbfEiUM18VJU0h2jO9BJkeKTli1uGi6m4r44onONoGmqeQzZ3KgnZGVV4u8+d5550aii
vx5nXK4ClJCosrtlWV3qQqGEnWhkclsCBP1DY43tK2coza08VddiEZVtlfRz1tygzTCDfs6ydtln
QCkKarAKrVngQflzm7TWkzYjTHzQuO/ul1KziQfeB2n+hisDLY6skovqkUpMdyx6VBW9HAiqqMPW
Wbst58S6GLOzoxxTYRH5Re4IBXCU6Tw0j46Q8CQpjV0ulRvUNTVop+DtW0ID+5SD6ZilEQcpauRn
Hu03fN466E84KIxMKorr57/A74dY4yaKkKU2cRk+oJMsHgUWA7uSFv6fD4VrMmBd1KO4VY4JWyjw
aIXMayeoNXAFhpv2u9jOh12iNdUZrZJjVO2ql7y6tP80hUCJ7gihl0x1xbYb3SDK6srPI9wScqdM
dzLLbL8elnMkhhMLZAUM40mNvBnIwKNXl8t6iYCQeOAHpH5RLON84XKQnpnAU08FohlOq4786W8L
BDJ76eRz5gVA+DCcnUCAG5GWb4rRou2btdYZOOWJtaHh464TyMOWoFP/dm3oIMS7DoZ/4NnN19RU
8008gTFPB3FOHuTU/CGNiFoVBzur8QglCkWuqRsl9QIqIO0jgADnuiDsPTN/vxH21mXhwdNjRdjo
KxzzdGurtcgOeU1KTxFf5LV+DWpD27SuYtyOjTsGWZFED409ax/oLA6hDkbm8Y/PEjg+YL5N7kwY
NetU/LLhSO0caBpMatcCnQ9SD6gKKC3D+FOvEg1y17okXSp3uD8bRwPpWQKTG8NTWLrOaPpYDIAn
m9Ra/7hM9TnZzt+XioEIJD0toLeck97RhlMSraN1QgqvJPn8lf4JzU2JJsIniHbpOY/pY8LG+mQr
V9c2Vtl5nvDtFGZZp0W0OSh4OZp7XTvVS0OXektU843qVxnArzA3eTxOZ6g8vx/QjLsqdLD/Vkjz
0bj27LYKAT37wRqtbY1dV9AMprMtvbreKLEtA1Urte376+Xkw+JYzJoBbAwB5+3DAiaZzSanr9RT
zIDLDtQdjJ/czhgO+r2ZN6GuNSBJEff/4+3P465GIiu/1oEB9HbkymwwCCpnL4iMpfxQKGX1II2C
Uuo0T+Xt+0/5+wEAhRfF4/X+4z46Fo5JjS6rx8ZjrCp2d+okm5220Ed4f5RTq9Qio4VaxP7XjtUH
SMsjyqgOB+hstTCGBX2roSoPEnz8mRvo1FqxdJhfkEmdtRf0dvKW3OsaBwWmwAOtdTP3Mroxwf58
1tBjUMOlMqPJJwjIrPD9Rzw1kejf4YKGoyI02nUKfjlelEyl/jmQ2S6TXn4p9NgqN4XXG9Pm/XGO
qbLrHoRY6UDotNAeM47uhk7R8D6QtgeVAKogErDsuKzXNnQkoE8CYMB8ZrC+t4AgbybD/VOrynV4
jnHLoXOJLuqx9fsw6rRnaS4HESLZgYlYu5/pDoZzU4a2odqfU+A7tXLQbFy1WA3q9sf6mgkiHJmE
xhq4gzpu8YC5jzAN2uCP5p65pM6NdDSxKIguqWyY2NgWVliUGoYPWR5tyqY2L95/hyeHWj1adWQr
kBs72uCUs6K4jUwvMJXU/IpQBU7oRlp/qNPknEf576HLaq39n6GOLiMCDHug0eQFY+IhVq3jJxpT
Pwvx+LYAZOIt+f6jHZ+aukXgsio6qD8Vnq2j8UhuEHMb8iGclEnbwT6agWZJb5uv3gGGMY9bJ6aE
Y8iiO3OSHU/qz5ERBoJTuN66x9zFTB/gNOr6ELpd7v4ohfAucrq/CONr4swePDUUiokqZzNqg5Z5
dMbYCO8XslcHSLOj+wNIvRlAi3jqx1Y5lyYcv7/1qaCLrfrAqxvD8X4riqHV0xgUq2LM13RctA9t
ObU+zQn7oXCLc6y449OT4VZyLkoxYBYRvDx6Mq0fMD5xvTGclRSMpO3urJ+kCTgUNE2F4HvQvTvz
5o6PtHVQjhPiMnNN9LyjIDS1xqZ3BMhMlybn6piT70ekSJ5buMJbIg4rpMgjLpOhcV8SOU+Pf7xk
CWl4i6RHBs98tPHHmCZaK8s+LGXb7/p8K8SDUcbDXZm4VkirVQAZEece+sQagpnvIW3moXsIa+rt
fTEOBPMM0od5m9GnsXVlCYhQ7R9xm4IleP8RT73WlY1vuqsALovp7WDNADCE2KyHKGWkgVfa041o
k+4u0mSy7RvAZkot1DOvVTuxdqFMIdOK/CDmHsdK5UXqxGqc1z1I9Fa/0Snb0nVx7f5r0Qtv34zT
9OQkS36Z9Z1+T4ZXfKQobIQNjN0G/xtaZZFXplSmoGuEkYgMX8Nc/FwEffJbglBbBQTBmB4v+Zkk
HVfpDFCyCkGv6d3FZ5VY+7ZQun1rW8W399/FqdXuQHWBkA52QT2O7iB7VqVhT0NogIpWwCAqRRQa
IJoAy8zVAS/VdAN7KTrkadHtIzQvxu373+Cn6sOvrLV1wxEb2TjdI4oMhOLtcmgpcuqrg1GY13Z5
oOxWbh38z/dOnOabupNLILreuu7UpQ6tQgDj5g2HzTDktFIAOL3/dU4tTqxmXOJsxCLMYykeAPxx
JHRazMuUlIdS9vJ+VCFXKIn1Na9jhx7T3JxZm6fGRPKB2BeRWG6ro2tqKlR1Uaa4D2EGZYEp9XFt
RfXOfSbdMfdp3lFNKCPTOXNznBwXs4BVqRJYwrEjmkYXfEkos2Febtj0D/pqFY4d8CGlm5JAm1XU
ZJvljXnmlZ8cF3HD9ZSDyH38xkWfzOlgVX2o6oWxd7LctoEV99khgvW9GYXUaIpAJjtz7qzTeLzQ
2FpcYQhiI+C47oVfguIJeO+gGzA9EMwcn9N07jb6YFvP7y+gEzsKYx9o42xg9CKPdQTAkhZW7y1d
aLciCz1Uhy6gBQCi6OIf0JbHoNNnPSA0MNDzH4yL90c/MbWwNVUMPE0N1N5x3EGcINtcS1hKRWYf
MhvUvIsn044ItQv7Skc/oOnOCeacOLQYlGoKUcHKYj9av9xkKM163FnDQA8Z5RRuZ0lRPXeiNHCs
afzzPYrUkb5e0rguq8d3pNutgsu224dmIZVDZ3ftfQKyV2xVuJFpoBZ9vJWeI+/+fG7J/AnpmFgd
K+a366eHMWGBpu9DZVj6nRRaue+tWg1h2bp3Onh1CIKtvP8fDGpS3tCRRllj57eD1mWXqoXFzWzn
iTjMJnXv1rWUb3Fdzzu10m8w1pX5mZ1yIhwgDGAJ68yjjgL/20FllDl2YUZ9KKKyo8htDI89HpsF
90MLBfX9JzwRpGNsAZuaVctgx0n/2IMgHMaJgEvCLTagj11a02I8KvQx/R72dmCg0b3t86X99P7I
v5mPcvXQCMVBdhXOWi1v3z6nWi1c8dIDT0SlgP6EbG4ampA/IGDIbVIb2KMadWt9c+uohrsORhkw
h6KrlwXG3890YwAk6lOVbEA1wRd4/9ud2lXcy2wsipQkEUcvwRonVeHk5l50Aau5eKVDHortazrj
qh/F458q+/2cDGrXVGCJyfDKeDsZMnE1p2lIWZKBmrXVo16gU5zcpXqv//kFsOoDgxu1VvXiYzMc
ekVGl8AHCyMw5jtC3g8Vu3zHAUPu4rXWraeXefjn04khLrp3SOjjv3O0kaC0CRsQ9xBapaBWoFXD
7ZRWMvQigCUmXm8P74936iRGY8/1DII5Fxeot9PpViq+m7Iaw9GM1P2cDBoc+q5/hv2ooT1dRje2
EPm5usGpRYOQKT4uSF6uqolvRx3TxJtiOAVhNVhGYHsNyLIiVTYAA5VVksA48yZPnBQGCGHT4H1i
BnI8Xu1yAtN2nkJLxvl1baXtx1Y35Y56Wv75/Qk98WhUypGC4/ko+drr579c39ZCrXNZsok2JPBL
x20caMQ2BERlAPyNVPxyJiw7MaAJy5pLnF7fqu33dsBKmDBQIEuEeRNH28qeXksz1fdYpdWoH4n6
zAI9MZXIaaLrS4cXTYnjtIhG+kDfV53CjkMrBNmX78A1mKDL7XPi4T9V3Y5CoTUOwgENmS+qyUcH
n50AHbPTeQ77LJF7y0C1oEmV4T4bMm1jT31H+qlWd+nQqZddDb/G6rzlVp2G+EuKEvZXWN0mCgdG
ux9XQxbHsKLHOGqHG5ek75L1kO0rSCz7OM77c/JkpxIGeAokqRQdrd9NrhbNwEIT/FtotZ0AIhRB
xLL02TpgUVd9FCA5iGLlHH/yuI8vRJOiOwJUSHntDZFCCkEQoNu8vzZP3GF0A2iTacQ6Dg2st0tF
VQTCqC1LRbN7BbBR6a7qSyOqLCC6as3M94vidZArhXEmgTs1MrV5Ctn0IlAqOj5mrAE/+CSew0x1
vmM4YRKwL/0NjHIr1Hq9+Gh3Y+pPnTeciTRPLFdaIPSVSNlYrrr+9pFj2F9VX2tziCh6ArzMzn08
Ao3QasZzNtwnjlJUttdxqIWjb3L0jEZfxAbX4YxmQ7SC882p3IHUmenhzoAb5dLunUYfzzzgie2/
njRYUBAYqPpxDV1q1tDmAmJ7LVE4UUHEgtVGrmO/THPFCYC0Rx28v4x+m1NWMwGmtfYmKOcdZyi0
/oU2u4Nk96XdTacl1U4X5rQDSvmnfUGdoViwKFQQxbi/+dHVWTHamYMOxgq6vIR7l/r56IIzoqJ9
JpA59VQoTRm8QRfRmuPbvtJqmbm2IkOowFToy9YcAgvQSgJMaSrC96dwvcbfnGyICFKYRCWdAivA
26Od6EKTAQmLbEIKXPoGBDat/mURCLC8P86Jh+LsIeHRmT/+571d/lqM6EHcGDIsRnQQTDhf8F/w
+Y090by8P9Rvy3/VRbQJjTmxST1+alv+cvHZuYcEwVowh7ba7Puhq8MOduWmHxS5pfQtP6paMW3f
H/TU81GeM1Y5WTKBYzOsBI08yKoaoCPga+hm6OlDJanZOT3g2P/JUAYWBOvDESu9nUob3psGanHF
N/W41FodqCX054DEe86/+nH/69v8X/GruPvXQuj++d/8+5uoJRJfSX/0z39ep99a0Ykf/X+vv/Z/
f+ztL/3ztn6tHvv29bW/fqmPf/LNL/L3/z3+5qV/efMPKBDwgu6H11Y+vHYwd34Owjddf/L/9cO/
vf78K4itv/7jr29iqPr1r8WpqP7690cX3//xF7HeL7O+/v1/f3jzUvJ7zxCUXr//7ZBW8XdR/vaL
ry9d/4+/tL9j6LwKICIHi/M1dfC//ja9rp8o7t//ZT5FiRhUEkuRM7gSbZ/84y9b/TuQPDKUdYvT
GF/z4k4M60emx0fU7Sns0c9Fb+6v/zMBb17Vf17d3xARuhNp1Xc80bp1/7O1oSwjA+6QBes6lEcX
xPHbdULILEw3Lctgmz2W17V/E+wP94fND2+zP7e79Z+KZG8H4/Cg88A3Zyp4uKPB8j5ZNDSIwZ86
0Gd8Gwayu53oFCEdUtNz2cm88A4tpVIBPjrRPmBukcKwpj9XqJGDgO4Uuz+iXGg/5q4Sl7hixhey
kM52Lp30CdviOpw7UbSPy7LMOySk6zsSPvtgI0X7qYLCvxNUyaEQ9nUUBcKS6pcUlecvtpY5KRg0
xf7IzVjB6zcrXfX1ecZ9uSmQWUMXyx2NHcUf8xFa8ODd5l6FzlS/ZD10QodEdhODjBwvPBDz2rYE
5P9JH9Ab2IheH9sQxtACsTcqvdcaBPq072OLGmgUKSZipBJI4K7NVeTbZIdGWtBq3YTS0Ah6Zxs3
dNUv0BIY3QfdS+C7Rak2zxdmVDpOkI5dmV+qjoLgRz7EyIKXxryrEO3znuGt4m1hI+2w7z1bMoQ3
l58T4EeIWVNLRNbAVcZ95ULXWXRXRhsw9+DNwfmO16XlRlkwLXGRBwXuO86uNMwojOA8JJDRY+cq
I0QTIEpRfgjmaLT1rTWaXY72pSm/94tqRXBGbGnt6lE47V0yRVp/ITMVtSKzcrzWTxVZPIrJs291
vZ7TEJed/FqXCl1LKylmbas3njL69MCrz6OBHtklKpmTFchl0bZdJ42vWg969b7wEH/a9knGF7bg
oEGoIPTZoqk64d0L5/sWmmk1PC1iFkMAqqTCN88pve4C9Un1K2wf8NoRos0+glPQPSu0/6dDm7Xu
ZwTC4PllUTzBmKCEuqczagDSbdMG03TR349TbaBESqP+yeudFoowHlDfAPEjWp7YzSchJ/XadIp0
DzvROQxYLkJriEcHUZnVp8pPVHu58IpaeQLaUD5489gMG6RFnY1RJs3BHKBF+ilw68e6KNtt1ODj
HPbIuWR+N8X5B6G1zV0rsC0Arj51ezcbXRVUUga2F9+b6MWC6PhNNArKOJ7bLbtBCAzEDafF7zub
gaCFA3LyCbJsWhRg1169lECq9/hlGx+o3XjWpnAj8dpGVmcGqKah2w00e0EtZXJe4sTSl8DQInGf
tla9o5KmNyFC485t41U6UkE5kH5/TOHs+YOKEGJYlcUUB4MRZS+uoungFKFCb1vAL9eEx8YdTsHV
tJ1wM4X9rqXVtduhWuEXskObF/pebV3QwS+ulTmX6rZi2361pZbHEJ7gRJ+JH4+CH+qhnLJrlLwG
JYC+joIfwOa9avY2yskYssHYsNt4/8ut8e9D+ddD+OQItEdIwMGXYLjz9ljsurxpUdTBCab128XZ
wwz//xzh6OD16mEyypoRyiZIeQan7/4nI1DBXTMXmg/WUbwBoqhjuViaPzgbxTL3TdaeGeFI7Zmq
HK0NyiEWPVzkUmmZv50mmHBJY2SAe2gumvN1gszO49KV7sc0NhXtoLZNXfFkeHPpuVtdV2YahXrt
FNeaFUMAcQFC2dtmHsqPc6OZDpUjspxPrTaqJdIrVavtED5U5ytVUbNyoxV5fS7Lfpv98ASsHpyN
kF7G3NgFyfD2CRo8nRu7cTRYjdqVCiHJyy9NoYZQas8s2reR5r9G0gltDRWA4lqVeDuSYiKyqxYK
RTFZP0Vumx1GZ7mvEjxR31+7pwcCy4aStk6H5mgguKd2maIO6JuDvSnTNjAm8QEdsk/vD/P7zAFc
I/kA/MG7/20TQhMVrtQk+s2gS9GlEEFRuZ/nyt4rU35mrLepwTp3ZKc07Nf/UBo7hqSnTt6baloZ
/uDOF1W2bSDuzlhu6N0hcc5kBEeCpz8HW0u2q7m4w///7LD/kofg3t2Z7owY/gyRqLA/QMLjjvAU
3JvB/48PbXzposeCxfL7Ewom/O2x83Nouh9kQdT9WCHHq3Ey6zauKyiIjW4NTw75kE3y6BUOksRD
fFtN3mwEQhbOd71Qisu4r5YHYxrRxOvmxtyYbZKKPRd9epshn60HuV1XCRCSKCGyswblUz2VxW6k
m1PSmlOqQ6YN9TOa7awWa8j6p0im2ucIduqXyLWhOncuSCwfD9sIVzO7GBpfKQfIkSnNdLkx47rF
yZH06gpJnP5CuER3Pj5H41fMpysb2JE+Pdu1O6OA26Apiqi4+2AN5dQ9xL1jItTVmMt8WaqRahzi
elK/9nWd3hVg2BdfMaIGBQCUxC/V2ulM+D9e+mAM8Sv3Q4zloFoNqDjMcBL9WKLlgmWdrj1OHe6x
h8GtdfvSm+PmsVmmVlzM4KG3sla676mM+zurSsRFia3svnTiIjR7UOZ+guIZIjD1qLe7caBVYpgT
YPqG4AQWtuNCSXNHoZibfs0lAaVq9dcsVagprErmBJ4yL+fbemlwfIr0prwuWzm+oGkuDg1J9CZp
UP3zIH7caa0uNgL2xRWwtCRQRsIpJMEGZDJplYhbHdpUuR1H8E6PcPwclDOaptN9O+/EfN0pXTwd
YkpeOFhpUTfbQdb1kAuwXhqQYc4dTHmNTEyPdeXESdClbv7ZQxku47zbW4jQbJGuNO4JDL1H+jqN
sdMo/RZl4iADpaCUQrbzQbG16AqbsKYPkI+Lr+o0r6ZLXqa+Be2JQoobjZfUciUs+BY5J9+ss+pp
YteECnCSeVvRijGvBi8fkbFCUs266uMJwyiKJB9qfaH77w1DB8k9A80rpN0mdwQPTtB0GTxrO7Pr
zO9T0V4P/biEnaIgNNIbbXqh19RCH4YefYLtHNHYOpRM5a2XuM3FFHlcHuClJuRkWTvGbuLPIVmV
aGVOrFI09DKe0JBEA0qPl0OL/Plm7uqJ+jASqGhJp7pwt7RZSc2JEKdt16tOcdlMY5LtqPpNIPUh
xar67ZTHXfZtVA1bg2Qf9cpeWl4xPVLnyF46oXjiYMDrvCiqpYLX6InCDmTpWU92XrUpHOwKlNP/
puw8l9xGumz7QhcR8OYvALoiy5BlpT+IkoNPAAmTAJ5+FnvmxrSqvpBiOtRqpxZImMTJc/ZeO8gX
gI2dK4uvHaxT3Hr22AeAPHir72z2ZHM0FENl1XjaPe0gpO7Cy6O+fBUlnKxtTi5QbCXWsMWGHjxi
ii+3zmJPfejq5vBuVna2tTXyzbRFyQdslC7ls93+Mg1l7wuy57Y5AN59IeX47ne05Z0073m45sqf
YsOugCrneTeqMB8TnKKLrz33SQHXQKhax3SZjtmPBqPihU71Na4KM9WrtCyFQQ0H4XuQFSYYpUQX
W09Nzk1vwgPk0TXc7YQR980FQfQOvcoglA2ZwE5zh+EByg2fQ3Ow0Jmyq2/QZhnaOyZfy9hhxdQ2
Y4obKkZWPFdxa86ptmGuAXEhY5GbdiVOjpO9Lq+NaDMgbLU4YZRev8MZS/ydqkEMbdgKd0sEEEVX
u1nDPgCtIcmfl1ymVlj3mtw5dULG2dXDlG/0Sq9/qaHz47K1VHAh+EgSYIUR1Tnqo5jNe4hSvbEx
rDZf4tKRuDWxD+rmlZqEHbl2YFTttRwrbejCqjmzw1TdrTSKanwBYaESjJh6ZXd5POTI+XUBUiYc
WaLJRcj0Ocpnc37ic4uYWZh614H9tF8Gdkt4SGyWDqY2qFiHCUzq0So8DN+ZRjEWStihO9EZamcm
yuh23tWMDCYaa5pXmPKm7qSm8MRp68argtwOQT1pl4xIhnSrByJ/XpPaeSZ729kshWhvgtbI0FaM
aRp35KG9+K0FvMxgeH+rLes8PgE3LM0oJ5X1YdAKcHto/76p0fChmQRwUbduubaQJMiOsJ4rf4DR
PmPZq2Qqvf2Vh2McOqalclM2yxq4wDCXVj2y9yvWm0rPc6KIaNLZD96A2fZtSDrVbZlWjfnZ1d16
o9ejfjOyBzS+VmNmCMK1nc5+UNSPpw68IHR8tdp7o4Naukcom8XpZKZ3hi3ciwDXYUer2y6Qyoxk
AmSbkzQiNgxZ3PTdlVzXO88er/DuCoPjthhXI91joF/Ml6FsWjZarpqPnpzSfdO3QXoLFwQjG9tw
eVhMrXms2ylA86SGvDqmzghkh+CM4AEvrxlsZnOp25tlrqs0IpkVZL0xpBg84AP1HfQ8LSiw9S5u
tcVFD9KP5tFaHjVnxQ5b0L+4TAFPy34qXdPd826QePP7pr6TEO2wpqfOaw1VExwkTQe1xUc/0OI3
6tcU7M3bygLgbVM7F9seHncRs9pOh65yDZ4S1+kzMH+ZsSOQfXwY1nzyTnWbgb6zpyU1tmU/g5Fp
lsC62MMqOLMz3fyepy8dcskYHynkI8A9nS0BNE63MJPNOvr1Ei5UFTuvLhaAQcVMORJKx2XLnzms
YN5qNLtsXfM5rDD2HyT2JeNUBtfJXWg0ibjYje21m3Kc9Mc6czToOgHXPex1GXh3jrWkF41Nitgq
KGLPa5ZdWKaNArTRBEGjS+axeCvLNFB3tVbhQgRNcNeBp/JPmPt12kSykuOxQR1L28MtaBIMgqkc
G1658DKlp0xbptCiZCnmG7K7QOqulFZzCXn8qzZXFc/d5Ct6Or0qq41Ab16FRjnbG6ujAfpNg5K5
qdWKACO1Wn1vI90qT3WCFG6f+5ZWxhgWDWg9XRpoLSiHbqFlYzg9xKvknZ18hy0b3seLGjCNx7Os
Av+OcPQC0+zsByLyfd9s4ZaL9FAkOr8FsaPO2wqoGpJmOjS7iTjpkrUWNdU+7UXuHNJ1LMVNDwIo
9js1wB+pgU1cDHzQU0yHr+wiHxdXXMMa2yKeXqmg2uXJJ1FremRoEeExLm78tJOxoDcTA2fcoyjK
7jJ7LXeJCjICfKqOOFd04ilPf40WT7e5wvO8nxkcwUFxCH0BU++fQMno/a9Om7AdTz19tC53dn2l
aYJ3LRYMMEZ9PZ2nWnXlJpnMMtjjWR/uskDoXwgWbksWEkJW0YwvR+BUsx36QwD/im7uvGyVS5z7
Gz5XPKddU8PM7K+qPHPoJVVvbk8nfRka8zYgb0KF8xhU30jPsSkMtCA9CIATRQi+zT3Ok3IfyIuq
HwgmaPx3VU5p+hLooo3Nfg0KXmmu9yVhdrzNoD5tqkYpiglN/6LNiCUjOtH9GR+zKMO67t0jnFaf
poNfNJsgULWGKyLzTfIdNBjdS7bOsCwpF1FNt7O4sVct+VZjM8BPbpIRwjYKIr2dM9F+9ETmA8Nb
c/CBnPvlfSiScvlhetDGvxmyMfLt6NVg0/Qql/WjA1B7z6inbaJRBhm1Fm1czIM+CXX0+oKNaTVw
9PtpzqLZ7K2ncanZJ9StvtwsNAkPmgGlAVAvAT0n3hhTVGXQ6YHHdN0vYZdU0HQ2w7koD0tZHscR
MtUiLHsjApcsEmac2gGGSbn1mizFAF0k9zPKsKe2RzL92PV0hqA8TjwA+gyA5X51BjrVgC6WFSjv
SFYnGTMJ241y9c5AhTtwLmvv3/lAkTfsMpy7UV/YQ9nA5WBbV888cv7OA65z7IPW3Gp+r/0yUp6s
iKV5OSg9SNSNkxB1cITRZlE1LiL97trtuOvWtdWeR6u0gPk1fmJGTUHkxbVG1bcGxpY5BivpTC8t
KkZ2YUHhh+U8VBvpaHAv2WYRaDqU5amvMCNsmAkASSMpwdwlck7WQ76uC/HxWkb4sdHXOqB20UHA
rCZVHDRXeeZBFl0qTn4FJil0uGnfcukJUqqquVWbYR0bcSrHVR2bzLSWA8tidmBTRfhc1Vt6vmEe
tXznbVBA4F1rC7QViBCyiK/7rhxoj9GLAaQWLrJ9kQIravTW7fdtkWbqAl0cWpF0zeJhKaruW+f1
063FhGGXeCXw9iYY59DsSqTLo5arNwS4E8QHMavRjKFLDiyb6TB7G7VWRXdq6KJ7N0MCpeJpED7t
yYHr6W06qy3fLDbFZUQtMl3mqbLO2pz0X/3e0OcNvCqSIDJ9OE5OZb/PtZnKKLVrXdyuSulkeueD
zC5uQoInr8lrjo/FQPGoTemiNp2tz3egW8S+tyeprnuTkmTZqzg/byf5vSWa616DXt8f6DqW3+zU
7gZSG+LBERD11sVIyluny9YvCK2lF5uDtKDV5hpbwqUvXjGJwdy2eO1CK6VHD7QOmhnbGN4/Q5j0
ZhBrLoGobkOMfGr1XnuyCqXcQxFQxw+9Q81AIGy8VCX/GATTNi+nYbugSri0xgyrQO+8zWj5lgiV
0P1dMGXpVyhIzlO7EFUWisSHMjyA829kr79Igy2rWPXy3qEXtalmtwcZkTfJF1O2Hg06ozv6Zi7v
srXhsHObkgZlZ2p6DUDs/6qaSlGTz8G8C+xsuQMdzr58cOW8sw3eiTEBDsM9GUom+Uqu0T8TfLDc
ZH2Ww2D2zXXLI0cuR8VEO6qV+93tyVsv6a0zLici6ExJ2nwZJ8OGnsOXh4TbUwDBuUVvK5YUos80
OOw0GQqZB0zHzs4FdHcq87I6cUcbsWrsYstH786W2RhPyq4eE0GZ4NDdAFuT6zjN7Mro41nv1l8s
NMZNEajA3iZupg4L9TsGeuhHr70cgUXzu9l3ZWYRDkLECaEBE8IWrFDlRsmuOajVM1Qk2l4Z4C/Y
i2DKDb74Xa3tm7mlR6XNxDFGVq/xyqisZJ03HpyhlsIO+nTHevCiaWUAX7tM3wCB2M3B7DVij8rO
FTe5SSJnUCUygBjllmctJ2lFk2l9cTvQIY6WzseKYc1JyaS5IpI9467x3Xo/LVZ5kcngbXQGShF8
w+Z+6HPI+CU5vyGKsjns2e+RWzu46us44pocPLN398XM9Yq5CZxxm2V66W1aHUCoxQtFC9XMB4gI
rEme8Yz7u9UwtdiVicH0b6H+7szimOX9uk8ZEhzkHIxJ2ATWEAs19Tc1qoGngFHOGRAGExblzIm7
gbzeglFztJWkSdt6HCvl7taJAI9odidgMaiayn1jJnQsGruLumTs3bAZDbU1MBHwIl4aUNH866mM
6wxrli31xYMbGRRs0/uC7ysqYz5rJnhbGkryZI/TEPst48MkW/Kdo1jXHGOBgcbIgf+pB8X8Ui24
9nYl68cSGk6Vbq12CWLFifAjzzWnkzACIqGnQTo/oQ81G9704uvo9NGQ+8Ul6Q1rum3XkTAFiufn
q+T3EVV8PVK2emP5ffWD9nUByztttdXXqwdOB48PENDFIzIDq+4w+kC0B9jP98bqugz9rr1B6oDZ
13ekX3nLPi8GfTmJ1HDem9w2WIzpi8bSYmOxzXNNAqWXFdSypdSDODA6rwD6R9Jnl028joZu+g5h
m6w7232wwR+T9dGykwoNDSX7OPHoeBqKoIln6qEXjv/TXehMLbWprGgws/UNurP9lvSLutAEYy8Z
FI44AuSFfNT4Pbk9oivZQmejyTBuZWCzUdg9H2GBkTQDxn0TGCLJty1zaaInKm6CjWSeZIX4JDsn
0nLDO5GSRFCFb8n07MqlssOWSTzVL3deyEZsnh4TUlvaF+3EIK+od7pB4EoP7tTcljBlx/6kV22+
CWrtB1gTIP6EwOs/k9HVjI2W1GRIXVPonUSuRyW9hsmk4etgh4Ts3z3kLjvda+yYdIN82S+DwaFV
f40a0/RJnk2tNe4JTiNQorwae4JaxXqdw0arjQELdJNDJ+o6UrUiXfSrc9vm/VPTju+eL6fb1TeX
iz0F+Wld7JVVFj2fvCEc80y6UbFfEijFkbSpx3eedMa3FVKpd6MP9cxq23TNLT15dL1Bw6ZpNtPs
YPjsY9k/de4Le0N1A75CbcwSttc+RbTxo6WoHEInIHN3ark1QkPpY+zTnYrXBJcM7ZNyehmog7+R
dsx1kC5bx01JqEsVZ34TUG7r7MluBVgjKGOwMEGbtvMI48oU3W2mfFZfSjbbgnW+iGd4jJkR56gf
7uEoBw1ATYuFo7OHBiZs0E3enWVVzdafBlihiFnKDtGBo76Zo8rzXYWM+WBmVR/sEmr993Is3F3W
TuW7hs69jT1lGjfJWsz6ls3DonZ5F9zzWJ7LjM5BBgUajtHsJIcAdquzDYgYEsQAsUkgzNK0bltE
m+RjJW0QF20q31pCgkmb6BmCk9SQvEq2PEFkjr4iMJhL9uLShEVovBa9dbEAFpEYVdgHt+bzb3Wl
1Qn59ACkImuCkRTnWaIgpVY2jUFLufI2SRf/Bw3Nn5gQz4SK5WDsZt+8h7/dGIRWqqTapF5SPVqD
jR4dDyoRS9BWqBOAd258DU6h8BomzkCng/q0FGUBb0wDdxh2RCwwpwB79p62fg1YqBnnFztBbxGC
IyqOhiUmWkpjZVgHc231EdAoCLjIV72sNzZZPWU42uNQbqq0lsW20KDubqQBwDcadOh1T3N1BTx5
ZBxOWwbMyYIaVU9u/RQEfdjnbYkTRlTWScsH0wqDOoVEl9X09+8ybDMLTCqHoJXeX4BE0hwHUqPV
+amwRefE8GQWb28t8IB36FTcdyQOBsgyKieXGOBq3IF/XstzanT+E/45HZATd/ZpxP1PK6tN9fIQ
qFLTIunQZEnDOmvd4uEab+HF9OzJoGABrwmN7Tv1Xme9MkFJdd07MJl8/TGw0aoeJureg2ANnPcC
wQARs61pno20IXwwKYXxpF2r3X1qW0a/Dxro+8MgAEVqWn0vE7d/HI3SoW/e6cbPNbey7SyMWQsD
vIf04GcLNLLuZsWp4rxvZ0u6dKANfUttkt/a05CsOyKX5ZnouHGvkBKwjZLIkYdEzx8o69Qdwt8J
dqwxQ8LtdY9f5c7JD7GMuoy0wimtiFlt2odSFA6umaZWNgkaQoszt09eBBCFuE6E9E/IZhrgVANd
+Mto8mBHOTfxCzwmSsZ0BZofQyerX+S4lAu68LHKNuukQTcbU/qnyH3T4iUHLcxeg27+lcudxKtr
96d0SFiYPbJieO/6TICa+Z2DlckG0U/3qK2aBNrbItqveGP9tOuieKhwP8eCtWLYTdAXNpXrkhxJ
hBnORJiQLaac1Sa/oykt85Q7I0CvgZ0rHLXRWP9JwFM7S18Jfg281Ia0tbY+MeakL+5nUaJ9aWYv
O6DUt/EGiKkhPqXsvtTO4twmo9Ye9GBQj7qlX9kDFYlvyU8QJ9q51nq5LYIfOai8wJFEn2AWQlRD
AQohV4DOZhxDTkpvqID0hbkAICpEUljHMquz1yLJWrnJx4qtGUjvFaSpCp7pCt5PWfWUGE7ZxFfu
F/y6tG+5ig0KkmEe2Wi0xbHOQN6SoeQhU+mX8bgIGiEnHX5BurWDpSO7ZlBDexgLIRgZcKnv7KHD
hkEUBdTvAJQ4bFxz1dIjkC8mhLVYh5OdgLvecsVBeDNNL6t7XaBLaQWDoRhNS5bwIa94yXlhaoWi
RLZ7nZnhpbu+dNPB585zg7aElMvT/ZVBH8CGnqSEPOROtTe5BFjJDn81nyAZivvJE1SCJX1HThW7
t+1Mb7TcFR6ZSrHofLZnBPEsxY1hTN6bQa7jUVN1v9zLZhiN0JmtzoxEZtyk5KXl4DaazgyhL3ff
SjBa+VYSqaRe25aZRdgFKst3srV42crcazaTlihGdXRtzq2a1mMWFHN5Fozn+Gb+kFYPxuD45xzj
j7ipAF5ocS08kh/6Vr/XU+DgoV7TNnLKDlYEPhedTZ1JwlONMmW+rdvVe7WImQPuAGHJ3Fiick/c
S8mWOkrfBsswipt5MOxvVJycIUBQrdwz63pu+nFlngN5kZDJuifYzax9f4iLNC3Mp45SzIiARxkN
jcV15HijNkcMjlIiYFA5Lxi6wT0QBDNpL00yd/vC45Ua1nm1fOPCGbe5B5T/a8nXJvEnN7VHhqIV
w5WpxO5aa571qAafQJnUSvq4NHoaAhC1wKsze5oOQx2kKPnTtpW7tHfWp8LJpyqu1Dw/E6ibx0TO
WSeCfOozU/Tiqxg6uUfHWcuDVw9tuc+kQAU2O+YG7SA9yjpZPImLsS8ehbF0kBNbApnhLqrgsdYp
B26rQVPVZWgSL41qyNrsjSffWLZIGIhsIRggoJEo0kqnGvHcXxqil+owqHZgWFOzPkZWUPWHbKSG
+NYyxFmeNVcY2aWHmKK4ZVOiaBagyEXo+FI9T1NR5zHZneK5J0WMGrn36aIzXdc0Yp5om2/XKdCy
85AMLaMvIPtfLOIlD62+Zns7awjmsYtqfcl7y0b3OJePMIbpKwG6STSunQsxnj4HsOCiIxT7mkvd
6qdBwc++Kx0t0y9ZtnCH4zquvaPDK/tAAIyR3xRMmdmTZpz9cPHN8R256HBnlKpD0NUH7jk3WYcj
1Q31g596/aPFtt/GHDS1+U0yuO05TY2ZEG3TFNuKrM8vLoVQH05zQq+x+CexJOiX9670YdOROZQT
CQYwWUUm7+35qK1pPkaGneIabuYxf7DSyloPlZN0zWuHLemuyl2ClQSg71eho0AIdaMfngbHlU+L
SwJkaLutRrM/b278tZNZvAZk+4SBNZYO2dvsIaK6A04UUQjXJxp61ZnPTrYaOv7B/l4uozxOwpEP
hkthYhJB8tKSXnfbIKmOLUbusbFW041L24QkFofJAaBKqS3pbnGviZ5Qm3xJll5VePOlKAYmn54u
zXMhRvOHrbdBFmc59v6yQtT5JacGpPe5oIsIGT16sHBz2mpOMZ6YuXlfjXb0jzj6HdrqUu/iQHRJ
uVNSzwkddXNiMu1CP0M9mnYEzhArCScL7nRfscJOhIXvvKEbs/3InpipZd0be3O0r4GPIhi6DdrZ
YOMwnPjFKwul+9oSqpg4RfXej1LeIi3MHpq5RFXIbSXIYaL/1xBWghIyFAhmx0tnduZDn4/5Nq+x
SgJ2NN8MORgnqG4gPPA/vHdM75NrqJtT4xZghEg+NcTsvlm4S2wBJFbp7rSxJq3wbxj9zK90isSW
yllfw3pph6O0svTWc1rvRR9d6FvSHO9aNQb7PC2Zd1bMoNmvGCkNfAZjgpqUwf8PnqVkM7V98FBI
Yon16soUSQloTmtDv7dyqPBETQ9+XLOcvI46xb3OrblB0+jP4ZBkZv0rSan9TjnxY81N6pt9FicV
6/GeIh0FbKYK/VCppH4sjF59tUROiCKN0Z6qPg2k9ZDlSdvv0fEJeBe2u5+hcIyhU80Nd7Su1ZcF
fQPjzKIrfupmsn4xe4fJiM6kTe5pVy7P3aoP+i0AFJdzYddtclAWhNuNCnLrp8VjuEt0wgRjAkTk
EAqtrC6ED9N1QMhiXBQ9TCopum6gRc1JbDONsScWcjJF09zyST5I4B650+h1GzBSiNzI+RnjurBW
cUjIV8zievRabUtF0cqoYka4F1W6Vk9Lvs7hpNXqZFLXBeFSssptG15pR3R/o7EjEUA8OFBxb5fE
sHw6r1jz2d7oCXXL9cJtSVRoxD19Tj/9Oq2dyYMinetwiylCnNZTejvmPWJpaxHD9OI2vdqRfUuq
atJpznwYzdWm6+zTSOMRJ69+1WBAeyyTWtT3LuEyjHTXapg27tLuWC/Kh2T2yvymTIfyko2CsTyX
4ugQgvXMtB0YR64bSUH/0Er3zD/Tp1bLea7UWNylgE7pBnlGiqKEOr3YekJjC8umnudi5YSNkUb1
HM+r1hFuN2fyu5xKQkHcZpi+OoXDopV0Wf3QN0MwxyXzLZjDhWg2PlMJcRk56sVe4KMlLGN3bGHc
+3GY5dnIF3ARpg7gYCHfZBuQzRon/lBO0Tq2wbWmr3CjNb3tbTLTqfejzzocYSjTLwzOaPx2/F4E
TTh2clh42Uw3g+viyu0m9I1VJ610Kx2/Jp+JzkId5olbmigvxubBKmzzdhZaZh3R1jXzwXJzWly+
1JsHjThhhjtEJJKz3ObsNTp5n0rb4dlQYldQ34Abztb3RJbqUQ4IKcNxddRJBiPUhrZOwaY5HgXW
tr3ia0KjraYDnWvzBYZC9orkfKFD71iMHezOeCfxe61ojlVJ8zC3EJxtByMVJdpi3yhYPsErGXXy
JPCvlmHGZbG20q47YAEknXWhNxZMvfSqvC8mTtCWMgHW7aRE7zIz9V1xZgqRLY8oCSr5RtkjoQHX
XbZ3ZFb+6nXd13Z1YE3ZA1t5f9qN1DOx1VcucaLTNe5J2o1fb65jXJIFXH+mS48M58IyUKJc0hve
H0tb7+Q6mHiTx5lpoWo2nHH9C9K+Kyrb4f1nxuxkKPh5cys2satDO4KZacWyXE9FwnyoZ6YbNIxr
rHnQXFrrFAAljb5TkZv2CbcAQSk1wrhnq03tFxsDLNGIZvbDN/koe2nPbc8AovELdosGnSk+8Zwd
oQ7Mr8Fa5u42D1ypb1hxcTJPvAzT18CX/o90Wc3yIFRDGwl1ogTKT/pMGTkEnNwugaS0MXy1vA3C
Lq4xx9Y7hM9eQwwm/K8ZyqYhsroW+qbtpv6PjPFFwBLP/IUWqvK6SENTzdKlScZEWVHfF8OCFcJA
lwG6zwP5usc9EZxpYSIDMVM/f5wII2zvykRXisewIJlmsVU73dd2tt5kxjR/13mv/rSaDoY4tGnW
neZqeGf4589vJnbRx6XTDNCkMs/JL6Q885gW0lra0s92l1CZwihOaNGIuElq39Dj3AyGN8lu8ljM
WYnptZ8SLx5ZqBeI3gyTMVqQLcswYaJ7UA9poMet3ZHGja/bKUmMTuh9l6nWv1jjbH/LBAV+ZIFB
5WXCq3W4yRP88wdm5/MZ7vLY7P7fMK+CnOuJJTwvrSbWiCL75Y89kVvku+WXchT+znDH4oQXV72b
xdDRg9X1L39Wh35W9cJG8NB9AKPHy2h/ECo3yiC/blys0OwvS27e1jy4gbf+xaP2H4S2zCJ1n0Eo
nn7b/iDo1tsi0ZahYBpvZpGuXfIgw592xyy3tR/+/IX+g9Y1sCF9orEHo2p+dPSiz2qrvqajC5sn
0vXkicCy858P8R/OGQbqK2DK4vsA4vldcu1YrTaPJYew2nPrPYl1QxP/z4f4rIL2gQXrV9/81bT4
j5nr32LhrEELk3XX6EEVd5oV5uVORya7Zn/jIft82P91al21wb4Oq423eeD5BrS437+M6DwrSPIG
LQnRJwVtPRJY2SLs3fl77d/kwV/lyNdr/fGA2JowW/uoyD/ZkZt2LQmTWoDpkgQw0TzUjRshd3lw
W+S3abqZGPf+jZz4+YpdZc9o2EwHlo7+UbtuwkaeA7RxYTNdzGbcT2LYwuH78zX7Ry7++zcLdDrg
LpeLkAdmcr+fytnTGoQk1NBtrCIIRrspnmMt1EIjzDckI8VJDOqTP7t4iobNHKnYiDjpIa2SSIsZ
P2y8mMCpvzgEPj8RfCy85gbqb8+FzPf7xwIyMebS5WMZwf08vgz+X3hC/2BKP31vziwYGpyNWB5+
PwA5RHSpfWw73eb6vad4ikE0RfSCwjX83++Nfy1iQhqhj4n/+1ujtYzSOInopUbtX54g43q2f/tU
V7E9nh7P1S3/v32V/wZeGKqtEr82ZjJNDkCbjTRm4ln0kfvYb427ZK/VRzccuQLPWfj4428n/R9a
+Z8Of33u/vUET3oxNQnxbyFBunjczDN4eHH4et9EhN/RURVhfki27f47UpZQhPgxl/CXCouo+Mvl
/wfI+/sn8Q0WKgwpCNhdVvrfP0lP292bpeuGdj9GnaFHU/NaOG4klywPTRuZeAu6bno3+5eefgot
6UNe/I91+Dfn8L+dT5+WGcwpOHl4x4CWglT60TXU1LgBSOthH+3cN4TijPpwITWpj5RmPJjAl5lA
3f35gfwALWRtux4UMJILKecfiNbv39ytAiS7mcFspQjuZPfaEhES9rY691pzWoS5GZV7xxyX1rYj
kcfaw8NMDENvlSfRrfs+TW/bdL785VNdbWQfrgefCoAaxpOrweX63/91Z8h+YdiJ+wti3LemtY9E
19w4hd2FU3Pru2OUzn6oEQ0WmNW9BhcJxOA36Bl/8b78xwsS6PR5rgCTT7Zxz2TIm85Irbsapa6j
xUEA2bxLYxpk+5LOHaKx73/+5p+qgOvl+NchPzwSplzQfYAqIlxtC+smTvQsVMxoR6n2TfYXv82n
Ve/DwT4uxg4ogUpxsAlRFXUe82+PXeifv9Gn9woH4cnyHNJLLPC7H5ZWdLRLMQrLC/XF2TBr2rUl
2my2EH8+zKdqAKyw52EAZ/0OfCzVv98xqacNgzZYCZs9/2ER+i8AjLTU6v55Xb3m5c8H+3TiwAjA
QqGV4nlXaALG+H/fnqYjp94pyiAUzRfLBoL3ly/zn35/Kiduf04bK8KH278NkJamDZo1Ile/DbQ0
VuX95St8Ol98hX8f4voR/vWEaYVGKiDTn1BHUsVWNCwIfvbGeEAo8eeT9fkGCKAO6T7Vkwvn6CP5
ta2tThscLwm1XN8ZbEhSa3rhkf9LUfv5YeUwMHx1eGsuzrjrF/7XF2qG1JyGNUhCz3gZim2NHkWg
wrlmrL557d8iKz4/pxTrMNcZ7HtXfsuHu1ppU0aOCVwvwVFDOx8PE7igcq7PZUDetVijP5/ET5fL
43gQGEzWaf7qf3g35LlPO90wk9Buvk2ucVfNw0UQn2uL9Ph/PBLvBB4gvhTQVDf4SLHVrpNgUbge
Cb7emV/Z7NNJMuUuLJ9UU/0vd/qnCoSKyCQ+hSIetgM20N+vmi5nOaJ2Zb0bo95+NJxfCq+V0Jmw
e5t6ehOT2vz5+326Ha9HtD1ukYCKx/m4Ho1dXZcp0QBhUxBmkoMicH4m/0e+IacQkgT7Eu531j38
oB++F63cxQyEi5BjvpvbL45M6Hv9Bf3/6Z745xg+18pmp6B/BNEwLG597PhsfLQTERyhLW9gCi/j
y59P2Aca1j/fhS/CFPYK4Yev82FnOg0WGcqVyV4OHvcJv/8Qd143H6rZKo7L6PwiZnxAJ08/lxBC
ciqxNEompBuzSOa/3J2fnjuCuwyXecR11aVY/7Bsqb6rgtkzHCj8UIs8pPY70tCtJ8ueqsM6kNKX
2qP4S/XO88Vt+Fs9wmGv5EjASVQkwcdT3aGGnKwOS2gcx8c4vo2Pt/zd9vpjuw23h0MY8pfb7XbL
34WHcDeEh90uvOz46f//4WI/+RZewh3/+cBfL/w6fu3m+t/5Kbr+iPgjvv4URWEcnc/xnh/HPceK
rz/xZ8SP6y+5/tLrP8Q/ji/nl+OPYxu3/NPxyI8fx+v/wuc8/uVp/XzHQeu5YnXhhNIT+ej+t0da
x4xVUfgMpDnK76a+bpPylLhPf77lPl9li4gonh3cx8iWPxq208XpVjmgGm6466Z2wovoHGvEXW0e
tcGvPx/sP30pHtIrH9qzOe6Hl21tESVGWpsXllX7gFH8gL8akbE6Tf9F2pntxq0k6/qJCHAebsma
NFmSJUuybwgvyeY8z3z6/VF9druKxVOE10b3AmwYqGBmRkbG+P+ycLgs6lyNYJEAOwFcPF3Hg5hZ
8chTwnb0UsOGAneTuS9VUWxIEDqMP2zT+p0OhMvyzm0dMFWclg5eFa2d83lqHxLbXAl9wx5btbwR
3STe0KKQXfdC0q6Y1XNDjigLTpEJGFfDhT015AHUA6pWAa8K3EZ0JVFsADBxSDb9AIOcTfVTv/aM
ob2hDefFoAtnxcn43LrTG0ov3+RmYNShXLGmrT96/lvNT8U+TkiL25n94z9RtXJP05QNUJcd7Nsd
c6ibxPnV7ZgvAP3wiam2fXfT2Y39km9E+/eH6Xg7YzNcCyu3ZrJJ808DD1Qh5THdmTn87EiHZmhU
mWk3SkWdAlQAZc3HOhcxoQZ/QkIYsnp2Yfp2iGgIawC3bS0q0owFFyucRDNOq+kVOBUxXaOjDc4l
szGkskV3Ayk9ZK0wbLQha65KGmydYqDPRZHSDwjzCqdL43ulEYu/9YGmL7BA1JigmSYmj9MvSGLX
9dWWL5AoyTmAm9xmeoaXN7zFRrFyZgtGgWFkDRgo8rGE4rNwgomMgbIJoVFc+xtJuBatuyTB21qD
dVyTM4skSqFlJlxCDh0Gm066c+kgCkCmKeIVZ2FJQwAlB/iP6HLKM59uXuHGkddIdL0AAPhY5N57
aKzp+YK1YbAZd0cihTKp+qmIzo/oKY5JJZQ0/tqV0jqa3Fe2rxUrl12adv/0RnEwR5JmmtADIWD6
GbvWqEw4Bg8jiuf/qgWVjnFopUtyws3Pij5/fQ3hXVow4YieuAwoBPCH2SLDBrwDWhgxK9Jz4N3T
agETb1E9dIAL08igBrdZey32ACru6vKrX97SWNVYOy2yx+znZev+mXc+34Y/3zLbBjWsA6Cv2Aa+
Zcj2Xv0lE3+4YMIo2i0D37q2D/qn2L1xw5aGFPC9d8Ow4hotqBWeoQ5SOs8ayLmzx1NqdSXTS7Yj
LyG8Vpqc95p+tcsLXbgk4DLzYAICR4punhhraMgHe4J6GbOGv2GF3jEr8Ysh5W0Br/lfi5qg5BTM
jEzsM0HeHVu5wusKNY8U3aYg/9oGw2NeaTf01r67Ub5mtM/vCxECkHMUe3gVoPA6lSV0clGAoYQW
K8K+KMx3JZJBdbC+/+2SEENADLUidkz6dO+PDPfQ0pQ5aIgx6vbW7xO6fZj+AL+S3MNKNnHpFZ4i
/aleQrrsPygrR7IsVaiKvPVJzpFOMB9zKqxQQStC9wpJexHulJB69ZZKpPmqKnUf0lwx8loJQdRB
aucNwRVD8fpLDAiGceeWefcLpDtrvGXMi9kjg0aIZJMlGsFOPVK83dG5EP8eXMZIN/oYaC8yQ+kP
Yhlb16hMXxOPdO0z3PCMDPaKnpLfzdN4ryphTxOgH5TfDH30nqugDr9TOK6vwrRvfrlGWF8xH9aH
f/2oTGWPP47A7L7WY9t1DBKazP8KE/F77zlhJnaHEfgIKI7F/vnyyS8YCKrcsoRjRp4K8pWZ0c9S
GrcbM7Vs2iZtXcmv8yiySfmBekJHEzBR9FU9A7LxVQ17x/SZTcpSCK79jcHUiySHj5e/59yt1yk4
AiQwcVbBMzNTeKscQ0hyBNeWUvWrqnpMKQOum1WHcPTfzFFa8X7PbRPrZsiHohZxGyp5er+g4tEF
uREhcNYD9zasjN/dWI8rKn92iSkcTYEKKOzgRurzNRV9nTahAiYeIdFGaq7HGj01h7/VnJmUmVmC
4VIa2xApLWzVJfWIBmwS6EsAbloxgPP1YI3wEECx5xoDPvtZyDq6wW4Oizcc4NUn/LnjMSK1LQOm
MPxWW/FIzl7xT1GggOFeEeWdcesljJEFhsIsV1Lrd4H3AX7Atcx0hOhH2zD6bWihIzBIYsjNVSa2
f6kcn8K5HADrGopEWH+qHCbUwPSQIRzoYHBYtK8RfcqX1X1xK49EzG6fDKiCmI1V5TS8vIYrHcSY
jgt/DdX9zDOfL2UKzY6OTEk5pbhBThjfKv63DsSpXn+s5E1UXDP04MTim+CtcWrM3+T/CCUbQg6G
uO8T3fRIaFpY4EVWNbXCJnD0BPT6kGGpTLYF0/8rlHzSdZNKAlbyv6Jmyt9o+jB4KqJ8U9/2Pf0m
Q0dnEANHhvGXSeT/iDJoyiNI52WemYwo7q3W09hKJt+S8KVOd2kL/ofxrUz+0Uxv5a4t7+EfabP3
AF4qMBBCFuZKd7rJLF14xdy/HWkrsdvc7s5XNdN1fB1glAZWNXjJvvfpqs5/W2J13fuvrSD9ZZQ2
FzbT+sxnUCDOWJQAEVps3UXGP7Xb3QMpffl2TVp97PzO5cy0XgaOmKGFhknQIbA28CdEVLDqx9ro
3jy5+9IMXQBkizrexHqorp3covDJrQJBHWj8OYx6S06bVk2Ea0GzEfJN378L1RXsbQy+PsX5by/c
XV7t2VP+udw/EucloVGTmMltusqJfqpb/VrequZW+5pvh136tcht3m5/L95oK+/OWXl4LnZ6Y4+u
OTzclmbmk9iXbBv7G+HgbtW77kX9lewBAqG1v3HK3yEM8is3cdF4YlowLxKQ3crcV9AVRuOZ4nNM
+c6SGEooNkwyrC1vMh1nSnQkZWZaBLkOmChDSgjqVHWveYOTMMI8Vhux3OR04VGvLEILeDr4dZ8v
H+ni7T+SPQud0sRog1xAtlerN0OMELG4pe12Xwb64bKoRQNwJGp2ikmcioxZIioVur2QMPQCxFEB
hUSmAxamrhGUrZ3dzIr2cBk1cYo4yfqeS48Z1ZVu7Qau7d7MdmpMt5T+MO0e8z1B/pjUB89g7GHF
RC8uxSBTS/kDrkZjZjqrWql9MxIxnSkT/5syf/fVFQ9y+f0GB5jqHgUpdY4WW9RtnpgyrohWv5Jl
u+46aNO78fsoVHcE/9t2zN8YgYzS7OmyWkym+Ez7jwTPTHVQpfzm9NoxTFExSJeNGJLaZeLBA9El
34a6tpIuWFTEI4kzow2GdjDQ48zjINLdy5THLgS41G0fpUKgd1dc2dpJry8sUJ8lpUkJ+347PbAh
kCd54/1sGepa0ZA1GTNDlZZEm0nIkkAQ3eDOujQ6iGtNFIva/mff9JmdGuJaU5sKIU2TbwLaqx1X
NrdgYOAzZGsv+Fk31KfRN9H2yfeacGNOjX5RFYDLkuZiKPOQjfsgA1/puwuwn/dMzzWQYq+yxvjj
Q+7TsPz9sk4uRwVHwmcXu+vqDOQXhKvxNtJuaMP39FeNIReQyOInv2ByASjQlddm8T2HmJb+P/KK
1GdOVzwWOQl6cE8wkAAig7ZmhsGGQa5trtGECe5FDoKDmAi7f7PYI7mzxfaVb/ZMSQA3P0ERwIqp
6x5D48O2z16MCQVoeEn9BkyHFy1aK70v7/SR8Jlta6pYMcbJhWegwhbUuyz9YmjvA0CogXHdGPsC
DP/y4BorWYBFXT4SO7M6gjd6lt8iVpAZvDEfi4YpMrfYSWstLou2+0jQzNjQNdxBL4EgnxlkkGdt
6Ad2Kl07lw9xZT2f5v3IRQprLQThdhLT031SdP2rrwChy3Sx1Ky1TK6d2ee/HwnzI9JUUYGwUP4t
Qe+ggOR05Xq85oLlDN1ObHak3FvuyOVFLjuCdExoIl0hNDbMzFyWJMAGe3i8dck4cus6ZK82KpgB
JvioSpkdZIAt6RS5UsWQufwUcBXjKaaXMLZeBuVXnqzVNv8/W/Hni2Y2MS8TYRxoxHLa/NEHy6q9
b2MnLfxrpk1sg5HbiuHMemutAdQr06tx9qocbcXMcYO0RtVSxhCcsfgOZumeCWRAW/V7fQBLNwG4
R/BAVHysk+GaGSFHZFJO85MrRXxi3OHa0tznQv+nM7+n0NCIjYya+NetAZ5dJ/v7OpN+VXG5hdds
KtWIdlul0+gsXmlhfL18qIuv8dFCZm6hrFsRk/gsJG4f2vrKC98LWbJVceP1w9VlUcsG9s9hzQxs
6eat5U4BUyHf1PJT5QKSkD9K9b1KTCEw9WM8Xxa4fPn/CJxZVo8alK6CfuTkKk1TgBNWouTo8NFd
FrOqhXMjmqqZ0rbTvUjuTTDTKCIDwueJTldeRRHNZ82mHe0OGNgVwZOWnWqhJor07E5sk3Q9zqvK
uVXFtSziAOcBlFrB3lWvdTSe8KUJ/wGQ2uhDp01vyfeXVNvd7mVF/vkGI5+2YR2OKovWoNnCBb1V
KmWKDL2itq2KpMwuEm8AhN24gPUC8eAY2UMJK0acOmP1VROUTezfi0O6u/wh50p8+h2z5wSwkLLx
C77DZ4Z3R0aABnGw9KBUKe8ZZgKESjaGFZmLa2dCjwQTrRzSvB2oYx7MizQFd8z6EqsHr2CC5nB5
WdNnnx0vvAgU9Ymw4Us99UjasZJMeifIDem5M7TeXtSybWPSpyv58sZybyuficXLMpeWRX2IdrzP
Nq95pyaj/SiUyrJ68OUY5E6Gndf/uizj3F3mBTmSMbuXPaOysuepBFQ+5CqoTRj/H1cx27lgKGK3
nw6HJoGWxPLwpYjfLi9i+sj54RwvYqZzDZkBSxAQYaT3gtHYMNrr3m1d/XXi83SvZg4MVWZGk7hm
Tl/cKf1H1r26yaOprOThl0/Eom2EKu7U8nmqaTBddh7wXiizzDSht4vqlSNf3q3/CjBmUZgbDOYg
RgjIh6ey3CfGi+8+ya27cu7nTwy7RX8sYHumRNPY7Fn2jEBXrWm33NYDJALkAAzvmLvaB2iW6aun
CdHHqOb18wiwN/hPUB2sRBHy4lZaElNplI6pt81UDyZAWKNGOFfKXfal2LtX3g/NsyvNSa628Qt4
gI7+5Wb8UJ4gO3qju5tRlvIWnKLL2iktfwbt9mQmeR/m831KoYy6lwc1IdRGvu43MHp9b5ijce3k
NgIdaGs9g0d8WeiaTPlUi+DNUv3C8uvpOdLbZzi7Lv/+om2iQfh/1zQ7XUaZQwlcH5DSlFugcXTr
m7VWnl0TMS3xyLdOmCMEfxoRuvlFAI3ZjBgHWqkJLd4Fi0ZSmvqnhM/sssF/CeJ0iAzg3x0v/Ul4
2YMgWZm7y9u1JIcmKXo1AV+fLsXpWsSo6dHyqHaaFpRv0MpbGkFMcPobs5H/6WF6z1YUYOkdnlri
SZRR4iZCOJVIRB8pdSlUjhVnuLS/PV0EmhetN1pbU/vXy+tbUjeGpZjNYWqRqutsH6kXFRMaBFmC
PtsnoF3BgPdvFkQqhDIQnQy0WZ8uyBjFUEl0XmBJ7kFX3YJ6bZeQRinvav10eTWfxz5/UGjRJPEw
jcueH1cFWkhc1Wj3lXWo3+Q7ZdPDs/PWfYkc17fld/Oq241fdPtbeqffDw/D/ffSGQ7WgcYxu3ay
7eXvWdrd48+ZXeYCWHSay/mc6RB7F7yv4eWyhBk/9JRYgnf+aMWz+wxStSK7NSKUnfbFvcv24gPN
mgfjS3LdfBc27XV+p9sQ5rDK5Dbd1u6Kf7V0QY7lz9S1liuwIUTkqxkxakwD/RcXGKqMQOvySpcE
QeKKsnItaFubqVEaqp2YqWgqOJFOU1wlkNGB2peoV5flLFqvqWERyAXyyPOOxd4okqEaDbLI/g+z
bW3Tje1BX8ndLF1yiuX/FTJTDN03hKKehKgYFfruuqe4fSESAd2wWrl+Szp4LGqmIJnnSvEIAptj
ure6BYI/cMSXd2za+fmlO5YwUwFXhvYceHvGK9W3JDj0wT2+opR/A41XDd+ybsX0L3n0GGTG4Ri9
MmC0PrUndV+VWahZRNvZc6pEtgDKRel/+Pm7avwI0hV1WNy+I2nzxbnQ4ZAToj4/HIr4HyFfyeQv
bp6Jzwi9M2LmRYtIibzOazH3Wvtae0yFfIno/dOt74b6Fg5O0b1fPqxF9T5yraZ/P3qc01YcEnNy
rUII6wGjASEy3CbKWjS5Jma6zUdiSnhdki5HTKxdAfhnY67BifsXqn38OM9u0VgonsDsXQ1t6Gub
01v87fJeLZmc49+fadoYSXnSgobhAJaZt7870OWtYd+uTvYtWQOZ8B9Z9GeC/nu6WYMkhQz7owNi
vwHL19bkQyteAWtKQLRirpfO5VjUTJ0FP41Vt+BccoX05hhtFP+1MIPN5Y1bkzL9+9HpwwVWe8D3
1I4pXidS61jRqw753L8RwkisLtEvS/PTqZCxofG0tqalyB9u4dC95kDVuiJkUQXoS/tfIbMItfTo
rPJ8hAR1bI8AB+rw2EaRZPvN8+XlLEoywEWhU55WOGu2HDkn2x1CC8pCGIR078P+4IpMQDqXxSxU
SQnpiOsU4jvayz+LVkdnA7lpIAfUK5zWUJ1CM15C1bBVBQhqS69sqBch+NL2lC53eiW8XRY+adf8
pTiWPdM+c6iVrHOpAssMdjYA5I2WtBKFL9lTJg0Ah5gwWYy5t+n5o5+iL1OPjofJadJ2owJHu4Fb
mTa4TDOuagDEN7IJ+5jaNSuF0iXFJ7JCYeC4Y6xudpNbQ3aNMeC1MEI8By8D8ty8BWlrJUBe0hWF
DAMTOoxfKsa0CUdn2MQCuDQ9LrUOGWkcUy/INrXHSFexu3xgi+v5I8icpRyKASzVfPLdFRGMWPjb
3PopTfJOJMkBBNzKZVvWzSNxs2iLFH02JBmehA5fUgQ4TByKB7PnkWcyxQ6D1KnBPjT6+yYf1/yk
JbeCRCR8oCQiIbCcHZ2SSi7IryZpD/KwqvU1z31wW4pbHygzVfqoAda4vLdLVv840JsJNCAXUet0
svpaV9pi7XuOpwUwTwGHGLZUT4uV23c2gPqfWIGeYYbt0VBlZpbDmP7DqmtrBwv0JnDToyHd6L0K
O527jxPctaYGJy4Qt0X8i56QjZhBN3h51YtnDDU930CWjLzKzM7FrjQWKp3iThg110C6XcG0DfVE
A6YvnH2xB2LYQ+hDlet/XJa8pMvHgmemnGJ8QYoHwT0Qi01wSIXCrvsVd3HpZgI2wFwi6V/KCrMt
BpuzjKA6qB3B2I/uXgz3pv6PNq6d5KQbc0NKVwFcDXD+grMyExM1naoCN4ln4j1AR+dkMPTBIHJo
peqqjepDoA1Pev49kkqHOUlHgiRETv2VdsjFtYIQodDiKdJUOrNCggC5Hx2ztdPVE4b2NgQSPym3
UF5ePrilm2n8kTPPe/apWJl02KAxafhVCcJtIeU/RlfcwHtn58XHEKy16y09IiCViOBiTbBR1mxl
6pjELRDlteMGCojCypgcyow4MOzdB0XJ7nqYNB05E1xHluRsZVuX7AJd3AzSUheioXpmF2DPq8Jy
yIjotX/C7qFNfo2d01e7fm0caGlfTdACaBundVWZR9QByO5eJBO66+ZrXl2F4fcqeI/y74347n69
fIQL5T0a4VXGNpigUXDFZosKu7QZMHPsKCllsOMHaloQoPj3krYzpZ0JVlsuv8proeliCvdY7szj
6KNIgeeiwuSpu4/eeRQOIKKbP74KLybI5tW2fFmxMounx3glCgtSLQW906dZH2OqMXKD6wvkmKnd
MlinSD/F8Jvfr+jJ0vVjJvm/kmb2LNa6zITsBIeRQXJLtnMRzjbgm1ccqoUuJo7uSM7sMjAvpkDx
gJy0plNWOrQ2IFLXyiMDGkwGPhSuoz1f1paVlX0+IUfuDdyB/28PAzIitQuU+msG7ZqVrGnl4mER
coFYZspgMsz8jbEyslbNepJXe92RDtLzjjlYyFvupR/e0+iE++IhJ7i0x++XF7j0FJGd/K9c+VRJ
6tgV6szs0MrqH6+9AqbWs3aXRcjTb8yfiGMZsxvXijGcBQIymFmUbfmluHY3/ZV5VW3cp+xZ6sBD
UxzR1jbez9i5oWneWevoW9vd2d0DvVpQGFyrnVGWH6JR3OXJ6Og0dIwmRBXl1eUFz60ZD+GELCiT
sgZ+jqTo6Z5qeTwoRQAye1L8E+Drh+ZHEUy9JV/C8MqQV27FfG2f0gjVRebBiDPnKgqogwJoec2A
njkeFMV9BDyXbH17pzLerIyuc3lx8xsxiWNuY9JTONf52+niRB0+XqmyTMBkptBzqyndzhghzl4L
D+eaKZkTlB05ZWBQJjSzmfkCrNDNPHDjbbX9GWQiPDTGTlCylQt+vntIodsf6k7yXmcxaJRDI9oH
OLx5Jb3Xebp3od/sBQOasLLDXanM/eX9W1qWwuwmGC88qlyL0/0bm3RgQgN2SYOcYQ65ZmA4kr62
eWfNXRMmoYHPMCHBqYDxzNyyWO7LJBNi37l5S+zI9mxQSt5fna3zuJIDPXvXkATAHTUVAzoRBVmn
C/IJ710AcPFC9uUGvJT9/rbaxDZQJpc37nNnjs3IXNBM8zpFnjIGELyTav8Em6SlGtxAfavwN4VF
Tv8l/O/m7W1zZ23v7nf2VT8tfP/wrtq3ql1stG2+1bbv9gNEezbArPbrfvvkHB4/Pm4ie+V7Wfel
z52dABRpkVfSF4n/3YZO0KTBPpVyyLK96KuhddJK9vZckadjMAn0dX1Cdpi9wQDUy1IHRrUTNv01
mP07saB5Hl7svq93zKiuHPu5GoOVBiqHApo1UCTyTFzeyCk9vX7gQAlyXRUiTH9Dd5PLwkp+YXrS
z3fxz7JmVoDnyajNgmX5pmsr7htcH9uoYsC26Q8KjZ+6Fku27q+53WfLowY5gZtNzZF4imcZPdpZ
FLMvIlq/eCjottIi3TaVlW6QJSkWx6aTMgSHVpn5M7LrW2VXgzvdVbfaRJI7RhC1rdyb6Vqc7OCE
g6oSZ0uAG6hAgJ3ezyIqclFJ8ceMpjloUHJgCg+XVX1hHSxBRxew1sxUzExAM3qNEpesY3TbF6gO
dxV4ZmJs/L3O8bwRJZAToTttPkCkuhqR8zQqG1LH16DBa8TbaK0R6Pzxnt7QP0JmDhEMisMQg0Lg
9AF7JnmwAlWxo3a838z0x+5vvy+fLm/fWUiCZQONmpFmzKg6pZBPj4ihoQ6mjj4AXSN49Dt5p9Kb
3pfiuyR5j33UQqUjvsJgAyJXsQnUaEVDzkwHs540yZOnZICbfMxMDRuYmON24sXtxJZERGe8W6mh
/SyURnIksDg3cZEO3y6veUFluFhTVEvj8aT7p0vuuynBo2eBU4ZysdW1LDowNh5svW61m1ueUoOz
GzC5YUhjAOI82eSHJqN2lRSQiN1BMm8zRLJNxxc3bg9V9NLEPVxBt1Aj3vjxtNVOAiFEv9eTcJdH
4pXQfCndX4ZxpXUrfuJZcxFdlhRZmDYEi03jz7NNGMuhiwpVD5wxBX0OIKcQL8pKKwJTT9KTu2jI
At2BnAWOqEDQm/qQZbL24MeysBWDsnEPSWB6/nXJyzBQ2HKVDXwe8mMHeUi7KdshhzpZ6IUbUwxS
1ZEimIEcyLJ7j1GxQnlrjACaC0BYw2Zz+XjPVRoDOsHGSKIIEgEX6vR8S82F7TOlXTaEpQkuWcl3
Rv1KTJ123Blyuima3LbKrZ+uCF7QK+SqAF6IBjjI85r5WPipK+TQmUBg6SiRtskqYeMZ0vby+s6a
HTi66W2ghIAvLOEOn65Pr3pLS8qU8X16Y7zcB/Di0TK/qeU2gniTvpI62BbuteLt2+yF0ePefKJz
1m9/5vmNOtFkbPvmnk7ey5+1YOvxywGAni4VmJmzXYdxstAC+KAgLKR72LIlzNZlCWdJ08+FH4mY
PuEoIm76AkyiChH5e6gC1eTAAd1eD2/dP/33NYSjBcOkAdeE/sAERoZxZoutseiLOEOWCbP5AA9T
dV/LKgO5m2oNeXFJbwB8mBqfiTmA8z5dlmcwpgPBKE+Ylx9gD9zQDXxlZuLK9p1FT/w8PhN4NKgn
b/KZOyO3vSCWoZODR3VbFOa4yTs3d8SxFQ9S4K2NiS7KUycKAoDc5LPHPypH8rA6LBqWH1/L9Xcv
kHcevqG6EoQubB9A20BwMjzNQzL3l4IYhjwvqFjXUHzhxXqv3WLvCebzZe1bWs6EFkn0NE1WzqtN
2MHRx3UGACH8IWkfbbvTlY/cf/s3UqYucFzAiY7qVBeCQJT8JpBDxxOv6vFjRPm8/iFoPy6LWdoz
TJUBxC0xLk7NqZgwrnFuXSsgmRw0eyHQkuukUAMq+0GYrVQDl+zVJ/gw3jqh+3nBBfzFzAii0JH9
TnzpE8Nq7dQPpcd+EOH8GaAckm1RkMV/qrQzdimcM99i2ElvE2ihjAf4uPME202kvAfKVoSDRqzc
j8ot++fR9+J3w6i0g2GmsCINrWl8Vxli/Pn3+wWMk4irQjaakaXT/Soa3qlOdAOnUYeN68ONZmUH
y7U2l8Us6dixmJm/nMpuROoYMbCnwA1/8GrR0aIIVt+XfyFIpUmbEhT2WprZAkst5HxU8febxAAT
PO1VlWHhqPhK0kZ5H3Ufx+CyxAWNo5xPLgX7A+rr3NHLxUQazDyIIVuLrgSIm1TIo9062F8Wc+ZC
T9A2PD9YbpaHxTs9KKWUXbWu/dhx1VKh8A01kixfD1YDhTCQOnlRb5rm97+RyUw31BqEo/N3v3ZL
d/AMZFoB6JAtanuVS4+USmwleSBje1nawsOkmxPuE7DK2gSTdrpCsB81PVOi2AF15EbESUxaY6M3
v4MaPHuj3V2WtnRsZFbwzk2aMayzCM41IeLR4L7yRvNa1ABbMrWtXK2YiAW9p8VdIoMDmhPR1WxN
jQbjryXAQStm+n5KIoRJbnew+9ppt/JaLGwf+k7YS6MvNnauIJUVKhgUppkAs4JkVWyFO4zIP31a
1ZA4ium2A7RtJT+ysLz/QLuDnUXF99NhPfJbBNcUClCC4ZPqlNuw6JxEFGB8SQ5ul6zkLNZEzdwW
c1RCUgckfqPsJYfHFgoxiNPefHXFUi3oxcmSZvcsEMVaU1LkwMa18apqa9TBoRnVv7caBClT1zS5
CuLDmZ0SA7FUS6jk2Dlz00glXbWUIoJyRctV7swsSgMUCGBtqJIwHHNcBqWllzJsJoLh8LXTSwL8
p7++RhOWLd2NE6Dd2Qw8EBaRr2dN5Oh+x01NdpkS2tCQ/b1yT9jatOnzygKKNns/RK0yfUH3yLfE
2S0IdoB/itdN+gGULtynw98fzsmtnXTxSK0DFRpSS+fWKqX1HJe5Etu5Ng6bUh/KH5f3b+GAEIV5
oMuHwGc+UR+0WYD9QJRWCFfmYNwP0hot05qI2WoGzW+93EVEmffW19ErQ9KKnvf18kIW7ufJQmYK
7YNXIY0WUsxOsEdsj0oF46tC/8tlOQtmDjng7FrANUvMNZyeTVca4phCzOUEhfo0odwyMHsYZX9b
DNGdIphreZyld/dI3rw7YTAVP/bcjDcwh1eyKv3MyVrPsD25+O665s4LvL2fRSv3dlGqLuEpMzdK
p7oyW2XsaZUXFLEzZvE1daE8/iVDAATFWaJIDKesiFsKQHFe/sibdOhI4+UuNSqhQJ7Xys5QDrZQ
aTYDXEBDPXXafUKeWBu2Vri9fJhnLUtEhidyZ++jKuWeKPrIleCWh49eLR4H5blT9zWrBas1qwYw
HyAEr670tXTDoiYdrXl2L3RXSOC7RTZVJTRH12yxFx6G2LuTNGrCWvL3iemTtc5uiNpbPPzZtFb5
1pMSu6j8nQ6X6+UtXbyHR6uaNOvoJMc89Jpy0pzBsra9Vv/oqgauMqAP8mDcXJZ1XhCbjo8MK43t
pEjAvD8VFtex11YqqdxaY1LObygzF8Z7OuX6AvcZVJTGVofbFOghRbwStb0f/nR13Wm9tzZbsT8L
qoTzCPIXc0h0oNDnd/otoglJbux2mt2VlvI1HSVxqp5oN702lrROWrXdZGPsRK7MK5Im/rZp3MYO
m7CDYzMw/81hm5Y61aqBlJ9jw7SyVBtNTuNUH1S/EhPa7AbO39j0Vh7GxeM+kjNTYsUsqEAwWQJK
iAQYkgycHHz044/gX5U8uAkkI8ix0DQ1M0legaeX9w3XRRgsW8ksWNOtbMW6L3hfxFJw3mkwACzg
JCtin4h+FwPcSU3Fy2+12L1tavPlsuIu7RohjUVFgmo7jXanumLkreBTzUcbQj191sUhvipdr7n1
GUd50ZLo9bK4pcStbpFsk1CFCUhippt+G1ACCYCBi4VoA4QEaZCs/a4TzA3XjRDbhXEXd5vK3V2W
O/3szPtjjVxR0mMGQ5Sz65l1KbzNnshbKQS3Zp2r+6gaRFsEzOrBrK/9+KVvstI2VhG3px8+Fcwo
vkSSWialQEQ3E1xY4wBiXKPZXmWRkh5r41bw+zehUuRtRKbdThrzVYDk4bXu8mFTh0CCVFHw1VOU
H53kvShmGX0R9GHcR7DfQZVNHeHy1pw7RXwfOwPwL687bYCnGhALYiVMBGN2oTzX+WuXvl3+/fMH
/PT3Z2Y4TSpfTXyJvKq0j4QXQ37u48c42WsmeHlrcDfnt+ZU2Ey91DBVx5x0mO3GG9Hz7RjCZiAD
VxrSliwsGIP8nwh9wnOc7Zlc1S0FL3LFsqraqgHW0g9F+SakvV1ot5H8rehuqnYnundytNp6sXBe
U45XhluHPDKJvdPzSo02iwul1mxZ+i5Fm5huzaLdGirwtw4NM2XVOZrWba3umxtVO9e6W60rf3Ju
zpSaT6DNhOo8xbW5ygh6Bmlzi1LDNbyV8k0EdFERXNcqZBXwrQj3jR/Zbcg11kEikJw02/Xydmy2
wrjp1Ac5dyr/UOCBD64dyZ1Th/sWytf+qYOcXZzIbCMGNvxdZ6rO4LoQLz2p5WFIA7sH9DStfkJi
tYmEuzr/kai/qvLJMu9Vax8O4t6j84UEY5w8NcZ1mq4FeQvu4WRC/ix9ps1BYLhjGrN0iIo3PmCI
PSGYN9i+Cg3oRgFsbQi/as1aW9TCJToROzv0sO8FIe4Q2w67hiZZelPUJ3JwKJt3S4ptxXU6N5cn
q/wENDp2nbouMisPcdmQwhc92GJ8HfW9Xbf0Afu2PnyI5hq36MLVPV7ivPwe5HWrC2mrQVOuO14+
2jI478G4BgN51i4I0wtyDAImQuiJU+f0/rjDAGl7g5xh7B2Q+CBOfErjX5Z2LTWPhiHYkbVhXCwf
Xrsy2ujSTlY+SFvYnabbctKBe2bZuXLX9ftKZCZTWIOp/Xxyz2/Xnw+cRSBuAi9OJrH5Gu37tXkd
MrGUqgniuPMGrSm/4kGyy1jeGt7DGPzIcvgGErsW003ag+kVpLZoPUIdA6fLvdl6dml8kSt9JV1+
hi/7uY9HXubMBpKHFIehYh+9Ud4IBqNv3wL/qqBRi36k0ALry/hK67FPJt0qXqnHNv0HvO/by6/L
otYcfcXsPsqF2xuRy1eIMJWo7kdB2+D64O+Ce4/SMGVvmTAVwPo0X6xojXkq9ZodF4+JvPPLK0WN
bT9IbMPaNNabkX0X2XAiY/77qfXZVrS+dyX9I8+X1/tpW8+04+hLZguGwEZRlIovqQArCYtDQztm
GhU3pnxtuTi95UZSJh/4Xqy+iuLOG7/0wzdVAJkvPDQUIMNwsOXmuqR+XZnbRGPYIFBsBnSgmHoz
9IBYM99f/uYFp2/aPRUqRx2uJerZp1dOiOLOsLpBo6nzzZX3hvFdUHy7rNR9T9+A245OTT8BtBbS
2hDOonpwZBOzOETc85fKM1s9a4NRs5u4ox2/rrJNIrQfak3N/PIizx3paY1/JM3OxTNdV1VKJFHx
IzCAVMbf1Vp/pQNW+H+TNHsL5IRDcyMkeYq4cXkqx5QyRPygNitO82eX3bmu/XdN82dATQvTGHzM
TgCyown7u8wf4+u8GTdJ8NgI4VbGNnmSMwpfJHEvK9decKNauCEvsfWm5C+GOfKXH91wR9odxsb7
1EqcsNhm8guu5mA9Xt6ZZZs0ZRAnECwI06ZDOnq3dCV2qRTywbrgful98CFK49GTDMLyXtlFsrrr
xZFMjrFJLOtH5L6XpUBvLmBoo9VusnqN42xZ848+aGY3Rl8telpoNTvVx1025I4k1rZvgcUlO5aQ
k9G5qcSHrtZtI9hc3owF1aeFZCKKYT8YgZ2pSSInQhckGIq09slXCXduG2/reG2s/39Iu7LluHFk
+0WM4E7iFVyqSqrSYsla/MKQZIv7vvPr74F6xq5CcQrRvm6P29GOcRJLJhKJk+esDZH1n+LJj0EA
zyDOUptCUMNCBJ4MCY2nIdjikxla1PncATMbtJKP/2+wCaAlB+plHGl5OuNxeLCzvxkwAzyhBoMw
zb8wBTUUsYoEUQbiLLvMGv14KbyyE4FgzhHJyPlRzPhth0sgMi2Y0bYHO0nTvk2h5pZEedI601Wn
0iGl8RCE486W0z2RB1AUR/fmqNzGuu4bQyp4VFuf/KNv4XKFPiUZtN2wyD0rdhgb0GnK5qGEDjYJ
b7XRaeT8yjL2fS7wNPb3cpHBgNAwLCPkscbcU0fL8NShxMxumlyZSuiQTvAasD6yIwtcPFUGfY7l
ArOck5vQep60XZtv0/FZm+7z8groNV3dj6VgC62l9yfj4pwGb/NhpNsYl2F9V5bnQEK7qHwlFXdN
/Jl1QFEA2/Lvn82xn9BaqOKMstgT7OlcGh1urRCsMKhuwi8CfZtLHS0LIri0sgk7W7IjM9yENjLY
zy1mZgpzpxo30EwJCk+bvpWaCfSToKpw1kyFVOlkVNxMIstWO6nCKZWWd0ruS8kBoPE4/JVFBJUG
Ly9wMjpl8RO9Q1DpEmQcq7Hv91jRnno6pVmSZ0qXIexqbeSNRL4d0Ms4ZLbAC0RmlFMzS5aixpVh
jJXxre1uE/NlEfUTrjra0Ui41KmM5UjuJ6xaukhUHmtnkL79xTlxZIELZ2nZyRAbhoU+ijbahMvl
FF6RsvUum2G7mN9+QKUBawelL4ZFPp2rsIaEKJprkbc2mhfXCUirD0rdAdh4LZkiHNxalowcgCEN
UCRBrxRbuaNEINTtymgTrAz6gYf504jUbdFt63JCW1aCA/hWXnqnnpCTWBmU2zay1W7s6YH02974
SfQbWftZWj/BQKqrd6Qr3LYsXX28lqw322yctFMFOd1auDv5YC5zKRO8fFZsKyWp2t6qyYwKSNl9
aAQicvgDkPDVefwUhklxHc1L7EijfGtHvZCYgK02t0yIQYwmDbdjYFC5ZbL6Ugn0SDFoN1W5F9mk
dlWtkfdKAFHWwQgJhU7D6OgkeYiyPHfMcUHHTGyoOOoBZFMskQOshWQ0maHDFOhqgFO+Zu5oKSUs
WmN1YNVZsleSoY+veAlTiFDU3017V09goLAeJF3699v1ZD24eUCJDffbEusR1SiBqGYHbrq6H3Zp
jkdjQEoqGnaJSNuTxcSzyT/atVyIDnPVjjsJRvPFK1BCG4uZNnHhAR8Gjl6dytp32xKx1q1vPeTK
X9U8Fer0p76CtlCtMCd4JmNnaK+SzEaQAaLTtW8y67aYm0/dzL81prS7HBHWqqjYa78N85wb4aBl
GWaZXaof+/FVUT9DIruV/Vg2uy5Br8pyX1nXdT/RXiRwtBK5T7Y5N9OR2rcoYMK0CfnPfHgd0Roz
FILIuoKKtE+s8DNrmvUQzLCS4Igd0nYTz09QocRp62r2W2ODmbegqJFaZYc95Sxp5C7g7i7nhyrp
3DT2y+5FJaiUgpFHyKzADqezzfYFIGDyi4Svt7VFUeXVDE8v++/TfJ1pOy3zB7S9TMs2nIG9vM51
JxWxjK2V3zAnDEfwj1nuQEsX9LmQAhfJkaCYmHop4kqcxV6H1qGmdUED4ZTB25BslKiB8iBegywH
6FE6h5tM+parrmo5QeYkKEN29nUr+r6VLInplAM8hpIBjive76HMV0cSZgVc4G4ygwKpGyjp7wJr
16av8yLYIufqsGjNObbHbUSpDLMybjEdSTxtUcNR4pFGil9Vu0y6iqvvg/1gGIdu3EZTzyQXZjAB
JuGvBBytyr1ZCYVy2fSf7Yqj8XNb1lxM0FglbHmMl6Jfdk22+ApCXh9/VyUn7Z9mXUUx5bGe8UWC
mPs/Qv3vyecRJkzuZgIJh4Gqaoecap8FlW8GhwAPXzmuT9VPEkGFWFDl4EMBCDvR2wxMI44XJlPA
/vzofClV2x4iLQLRPAisA7N2DO25S0WNI/y+4q1w53vWFLqcTrAiJx+t4rW9W0cfRurNKeh+RLy0
ZyGdt8btYkNCey4E1aGYATG62XKM7k62IAPTu33rRqXbG5VvdU9xKCpeiyaT285qX8uSAVCn0/Ub
Nbmesl9TJEJxiaaS26KdNpdKXsMGUem4vIz5DvpUNu4yjaX6iykAdrK/7dghuKn86v462h7G3MT9
wBYutz2p96DeJhc/pSDZLSqoRsn1JG0uH4tnpwZvkbtVVDYkveIGi5ftQMWkXkEkutp318TLaHxo
fXD/as632f8OrtOrkeIRTnAJ5q8cvH0uQhtkCSJgGbF50s4LLcuBqOHlIbLtdz6nBl5ILVMHrou7
cgy9BNCDmoCps3zqo51Frrv6Kco8SxMMRWSIDfV48SZkj3kAQ9Xs19HPRb4q8OYzur0pooBg/ntp
SFwUMQcgmiYdluTyoxypaTnIIGkposxZXxvoxgJmCk17HsU6J2gxyswUai5458gB8bNFrLDr3vXH
AufBsxypi20yPgkloXNc0zEuncDS90MpUYDx3Ha0BLWerwbU88n7Y5PzaNuIIlLLsBkX9XOqWiXe
IooaTyhZvrXaCkQlBLkxCntJOr/GvZ47aZvX12ZmSSMtYkl7V/ul/einUto3KN/s5XGqfujoEfg2
SIl+wKstqgw2GeJtDv0iN6nMBi2Cnf2ZoePjqYf81juYfMDMU0+6O4NJB89onYSGfzMM0aFhBX4O
LHRJ7YqkB2sIhwMqKeEuls3pKem6Q9uxG9Bc6pNbEy3+GOy52tkpMbagvtV/QacPnTFjmteOKRle
ok0PcmXlm7Q2HrRJIlsdfZdeI8V3JYlFafaqD6CvBX5mEAvw9FMfkKBm0aCdHrIbyqteoxUnhtYN
BE72k+Vdduuz8/srchyZYp9y5G5mMxJbknJE5kTdmRIu2va2Iq+SDm1o6zqNKirrXmY6l82uRWig
MFjbNqOS4rkC6n5MpEKHT4BQCilk5qMx1BnLftcYxSbCs9eco6Ovk58vm12bV4i+Au7N6DZ0vsug
AOK2n+0MNHotnN26H4wkxQZp3xNgLmRFxPewdrIem+NCWRBZhiRPMJfK92PWeq39Pen+LcyALeCx
ES6KWY1NlnKAkbD8hbatGBCt7L5uFJqV12pgCqLz2QXwyxyOAKjRsFZXnkMuzpYRQOwKLIgpoDrB
2wh4b0NcDaiQ8bGH/6Fhg+AOTGbIeSrvl9dvdULBCsasg1mAR/Flkl4lNlNSs9SfQPU7MSBYtSCy
rQVTsJb8tsEtWp2DRiCdINSYRiqwDJsR/JxWggziVe1/CqUC1keE7kW0+AMOzl/kbS0tQ2OEpxea
RmUoXOnvk1EK8qG1E+hLbO8fI/ylPR11WZfSEuly2T5FheEXDfH+ZmV+j4MnqzKrRSp6CeNoqxgl
KMixz6BuE/VH/o8k+fepw49kDharMVucOkXoSdVGnxaaJz3S/5caFFzSfim/W0B6Q7ns3w+PHeD/
OcP54RVzpKh9iVShCBaqAN0ZICSmFv3/WeGyOMnKiqVMERXr2TOMHq/sfhT8umxjfQo1+A/wg/AR
Htsb1kRPixlG+uQhXDby+H0xNimu5kG4yWNfat+b6DtutJfNrnkVGsh+W+VONF1SyxZ0ICzyvsX1
U6yAuXC4loadlj6khoh7e82rjq1xh1pmxcA0aLAmSa8xpBxAILEIT06+GPPPyflnSHzWBUmPMCAw
klT3QX+rkptJBl6hvJojtw1RHQLBLiBvlSTYi2uHGFSpficHbPBHJ3YVgZtj6XBiW02wWabJyePo
ph/Dm8aa36An+ReJP0q5aFlhTHsaH/CJ1pE4xrOpMyhPXeqoJpiLlsRFsZ5ag+g9eG2bHBvjtonW
aYtapjBGhofAvFOAWBuNdzsrXXAjR92/hLmzFcQ8ok8FqQBiPndrC/qisgIFsm6aWm1CqwGFpuEV
qeDQYt/MZ8rHVjivTuTEAGQZh1ZJboK0wz1jk6p3SSYws5ZSHZvhLmj9OC0QQoeZcCm2Wadv2qGn
jWaDsQTVH5Sgi+lWVjpBPrDmacdWudOSpEFIRmB0nFB9Jf2n2l2p5PFy6BDNH7ffY4toLRoSELC6
CWoXZI5oZauvgCFdt8q3y7ZWhwPGWoPVOoGg5gJHYWV5N+gD1CKwE8DVdjXqxmuDBvzLZlaHREDG
wY58NNZyZqquTGYg+KGrgKsbiEDIXV/pn1oIlZtp2ly2tRIu8EoAKiYc8uBT5SEWTRLrdZE2jWPY
21u1qZxxuNFi0SPUSopxYoVz3GLWS7xAtY2TNdtq6WgjSstWtjcMoLwLijywM/Op+2zO8ZwGMGCk
rZsnFl0U3S/7x6UBjjCQPiIIOLS2iF90JR6hEUAFqyGYv9AuxC0UCSJTC5uucWoLWZMc0MnU7y1w
uyTFvttXRnJ/ebFWNsaJPf5MCQ3FBv1mgyIg+L1p0pbbLN8tQm6TM0AMQt+JIe76XkSmmbURDCn1
rtJ3BuQJTPRXeCl5AgpHRfE+S7dTsjGWnna9jUvgIvCBFVc7/gK+cIyLkTFWKr5gng8Z4MqqvU2L
7eXpXLvdnhjhInwe9rgdsfVLpdkLptzRE0Ljqd23ALWlVuL1iCaRMj6UuPIIBvg/jBNbAcmKCg4e
zifSxVrmUe0bR0PSCDor0HH6WQxm/4cWehN4ncBbOE1EwnCrjkL+WOW2LJiO1FG2hsaxel8J3UIF
H1Hry+BeKWmVpz4IPy5P8vpC/jHI7dkx0AqI9GKYTXuo7Vsy4ZFecIFZnUrwECiMthKd4DyWd9at
oAqrEdtVjrubiUSTK9dz4AWKlrsTKSqqmWpPSaRCRldf8HIHxda/GCeQLYDngRsUPYrcOZSb3Syl
I9rxQlxvg1B11OUmEjUfrUXrYyPcnpEydCYtw9xA4zh0pvQlUzdy4BIIAzeby8v2RSbC5SXgs/kz
Hm6jdDJpmiDDeMzJC9H0Ud3HxnNUPUzdhkx4yK68LD1E2bsmb5Z+i662RUO3Ot7yXi9/yFrMO/4O
bv90MbqxsgbfIeXAdWpPhTxDFw19+EQkarC2U9EChFuwAb6YM3GmFM9GRlSrGLFmODOoXPA8VpX+
5eEoq+M5ssKlRBGpokzPYCUxIBTQutP8DqWZQb6OIBZpXA9W7gfqPk4PiuVM/auRfgbLO7ppL38G
m7Wz1T36Cm63gudNHjtQMzha7FkzlrN0+hoQkciiZoO6Zfc33sGEghUdygkaL22CRtsgkyxG6b+Q
ys1aA+87lvpmdIbolqyt5RqAbYOyCGagLsedXVlSR2kVYYKBL3Frb3IBUKIzOGDTGzy07hZae6MX
X/UJzT7RguTH++T5V+Xlt+pN7CobHGbPmRPt5e2/bYdhh+rRh/HYa9RSAXwY8WG1/ZBC0U9bdqmI
IHQtQKgQg0YcBHEhujFPb3+LNs5ZVmiNkzdPtYwYkWy7+cpYPEUVPSyvzfOxKbbRjy6a8UyUadEw
nK71ZLxbpKroWVBkgQtBed1lY7rAQpnPtFVqmopek1ZPjuNBcNEFXVh5rA8wESc7o7mOdG/M3yJ5
m+heL10F7V4RUd+vRRlVlfFADeoSG5XS02nrmyKfE4XtAt2Xba+O90Rk4usFk/duqCLgRk7Qvg7G
zFMbgHvh5gDKHAcYs6vWbzeEuO1HvHmeXWjA0twNnIDiJTK3aLstPUlwHq+FuGPz3M6QytxAPxOb
1KpxZMRpZMYWlFqWv7GDXB/q52j6wn4/HaZtjnLSxhjmPN3Gpqsn72Z5a6gPl0Pl6oIdWeECtqxK
I2PKQ8BOZHQhbCGr67SixowzcC0LDho6wwFQATsUfn86llHNetYGitKGnd9I8qZBb579FIRP/UI1
o7xOyV0O+7rtQweRiDxtzbyKVmZGx40rlMrXOrLZDCOlnKFuNd22wMlM1r0VPRvTh1o8QmsmWtzW
vAIHZa/dqiIxtBU3Z+UjIAKBEwHZHOcRrYX7J5jjW0DbpZ92VYOZyBgE2faaDRVNZQZaxcHVpnOZ
fp9CR2OGSJhTVwD6KbPhG1YquJ2tnKmAwaJUj9QBrw886lseFTNthqiD+qZNl9hbFp029mcfe+3U
0FjEa7LiZSfmuNBlQvtdjheYk0Zwskk2aD4m2gzI6Y1pe9kFvo4mLqCooGcDkSJofEyUPk53ZwQd
7QZqkpDLuSopunidwC2pEdHU7a/KDboDF1p677ZbU+Pb4ETUctDY7n7kbrpnQg3Wq4j7aW2ujz6I
P0slkunjouODAPpV41+zFbkI2VGTUQhSVM0sYKJYuxBjAiDgCtJ/kF7wT0tDaJS6VcCeolBCJTSB
gHzX+Whfoi1J6euY09ICJYcga9KY15/P+x+zXOxRmwHlyRZmn3JvkmlY036DjhQa7PS7eL9siT9c
o2GZEo/8QIk+p29k99ZuA4hW0tBv32/Kxe382Qm8yxtiLYvFfFjoEMLVFXLFnD+FXQwFpwAfFnyX
/Gofut1HX1PbDfahp4ApBbrmyEF2IgKYNTc+Nque7sMgzCRl0WA2bDWqaNCpe748sLNWXSzvycC4
OKzJozHUFixMH4OrbXUvvilvkpf2e+wEDwZqwDR80F8qpJOAI7hXkZfSz//nJ3CLnlepEWZh3jmz
09Le696Vve6W3+/yw8drdYC+4XPgYKUl14YCynxtCzbdGlrpZAq47IGoUB8kbJKl7WG6zT8B39wa
5tbefbxAohkw/4JKP9Cr/kA21v1Mf14e/trF88Q8lz1MDXBEeozhG7e3tmNuhnfFnSg4k+8/FKdy
Ok9zmomKmltWTnmonqGRFcuP04iPcCStYki8MLH0wGsrH7zqqI6D4cYEH7QjdwcpvMLToZw4NpRv
fsSRN4keAlbPYMbuY7K+IZBNcPM+V1ZlWiPmfelwudY6moL1AkHZ0euNpu1Kcmu3NOyBEipuFvum
Et1/1w4U0LhAmBENFpbMn5HSpC6l3sM+iIXsBN3Fu4KEqAc/XV5gkRnOh0c0KaitjPUNQNyy1OVe
VcwPqYm+KV0gaJA6axr58mYgk8HPhgYVXebCVFREnWKwvURuA6dzo01wb3vZbnq0H5WNth2up2/S
ofh8MH4i6/BxlPitCyU/p30WedV6xDz6FG7YTdJaYyhhdtMZbjvgDoyraeLnDhpnJtA/OCodNrK/
XFm7y/O9dsdhOQ8YRhQw9qN4cRo0p1mRQdYCwT3SgXDMmjYgh3G6Bks75Qs63udbFFjfuk4DRego
CCZrARulcQjywLVA9cbldpnUaDXI6zoonwP0+2sQ9ZKsua0JORHGdyPjMsX9/fJskDFkB6QazfME
XvXSCv1JCTP0wudh7V2eSva3cccxwN3I71A1VlDy5WYSXGFRYcl4082ZuJdEHurGdmIjo3b8Y6hE
DOMsqbpkjQuETaA0oBhn2KsidIrskDdOEFhuaX5LIa+ctgddE2yVdYsovAApz16uufEBs6MXaYuA
Z8WZ1za4J+rPCUSh+lx7GPvPLAidIRU9qq3lVkxNCbklHluB9+KO3ERPhs40AA5ROqc1QGwRUlUt
KJjx5XGnZqCYgZyGhEfzN6MvaZPuak2Q366sq3q8i7hUOgnrdq4n7KKs63ZFY/pdq3mzPaANSqdz
9Hp5F636BLYs0J6gFQXk89QfW0sJx36ESKLdxYAmtvtJzgQ347U5VdEwzURiUOVDZfzURphAVVPW
oAJZljMFEScFQzTkE2wvDcrroSiugjFE80G8tRqQALTo21QyFJE1RzVEjTnqWsAHthX60Ezz9+xt
Th3yUBt66CcWku1VExTrCDpR5mwzBdNWyVS/KDLfGh+U0gTHrrbJ+nlXqAqt7Yo2RrJHN6ATSeWu
B01OH/xIircUj5VGD07ZNDvMsQ0GF+j5gsRXELxWIyf6DXHv0QwQU/N1lFRXIymU8eVK/WKNe4VQ
tXut7E0f3RkVnYprE73/lzfHGoKOEUH9tsl5vRkYjSy3sBky+legDgpNcsIROveSL5e3EzkoUE0m
PdCJfv8XZeET49y2ibJAnZIZxvtR+t616AS3H1ul85IspxMoofT5XTDcNdc7Hi7veoVttFPHhlsB
a4kaX1S8pihIm7prhiYda1drtjIYHjUdZZeOZvImlhANf43ztUV+Cb6GhRou5J6MnwXIo5om3sWy
UJ7wNRY6Acm0/0IMG6AB8JYg9azgri5eZJAYFekzZIYl+0FgnxeeYfmKheItOMl1HY/xXCg0IHpb
o5MN868+Nshy9egJ1RdV3Rkm+lp9kgJrKHqbX7tKH9vkrht6rCjVpENZuc0eosEHneMsQZRT84ep
omUoiEwrwe8k2HPWonnUpJDgUNOs8qVo0RVFOrUR5H0rm+rECHeO6fEohSAIBPp8CHdhGDumcd+A
HB8vSX6n/wV4Ddbw7McEedj24TZN0ln5tODUJFCftlRIp8bPShw/QibTnxMkCEq1u7xP2Pdz2/TY
osE1wyNtU5KhZ4hN4HkrNdsGUFFIs7+o8MMM8Ds6sh606XLRQAIV+1gmAPNKuJLRSlp+yPLb5ZGs
bL4TE5z7B6pWjSrDnspJsUVhlJqTz2AHYIOboBWnSi+X7a3uDND4QUMDGrdwsdO10qYYALKyxpAK
Okia30KhNd7YYMMuZveyqbUzGGz/f2xxW30oyAzqPtiyllK+m7vqQGLzvl/IphqAjtZU6UHV45Yq
qCjTqc3muwD1Hg80eVd9lie3nZ3n3wXftBLgTr6J8wwyVONAYnxTkCdPWtn+yOXqJsvSj2B8yvEA
mAaBO4Iiw0gTuujoXA3CD9UMRTFnJSUgBOVY3HbBtQga6NNlqEINMPEa0DowSI71W9+5JH3OQb4m
GC5zPd5Rju1w9z/UMepAbqFp1Lmghwq9eBu4PR6zqU6NzZt0mN32dvFyN3yQ9qZ32fiakx7b5i58
AxmS2SqZbTXdGFkCFSuyy0G3ftnM2lQe7zIuXyhLo09shrhvi5uBUd61oMqcnqx++zd2IDoG1lVQ
uvMdXktblHjyg504dGx5Y4XprkQLmxBQ+hVV+DXDU8BvQ5zb6MYwxVqPLTrYH3LUb8y5Q3U5sL6H
UbHVsleT2FvFnqg2d27ePrfqcNcb5LnCZlWK9CaZZTcmuSDirsapo4/i/KYEFmIClzfiFGPs2+tI
zSD0mluAKqPpZ5oFi7q2d47ngFtUSZJ6qVEx2f2MZ4TOhThbCWjS36woVhNIRrSI8C+RozwVzZQA
OVlXTmRVflAW1ACOLVUEx/H65P0xxP78KKsqEzMY5qRFz0TxUzeWOwtMY7YPmcB+/tACkUjeukP8
scYdx80YtTFQu3AITUMRgMqk3UgQoQARweX5WwsuII3+7/zxp3AJER4Dkm6tE8WvLR4gMtnNu9zp
jOc6ci07vZ5EJDhnbGjID5FlIEW0cWHWIQN0OpNpABDoVx/Fkk/bqZ6oAmRIEVc008ubVJscyax8
2/gJtRyj+KWiExmXLyoXxDX7fHN5+Gt79PhbuFVdDLUGSSWO7nZMwLoCKIY71lrk6nGUbi+bWlvS
Y1PcklZGmdmJDlPpGO6yQaFh3O+SJXeWSXUumxKMim8OnvtqUid0IziGIh3KGo8nmro1rfvLVlZz
g6MRfdXgj1wCuyYrrQBmAinb9LH+LJUAzxudJ4UazcD8lSoABY7mZrLwvD0kngWC+1bXaTyK+DbX
vBPBVgXzl2Gi6sydkbY89lJtYBu34ehkoMw2O8tpibEfu/dYAYNvsYjOrLUsDPQvAKnYKEpq/Gvz
iISviWxEU23WvpOmj2lbJhmMFrVbayq0aUJF4Kxno1SADVShnQX6IMAv+JvVII+QNpZsaFvIOyOZ
nRE6BcZeU56a4Zuwp/d8efGCwHQsAQuWUYfhu2iYgtewSGXkvPjv/u7X3Yd38xC6ImrsM6oJ9lCB
zi2QvTOJGmixnoaDUKq0Plry2HkyKIS0Kd1Dupo63lbwOkLOHJC9iLAZRPEThU/CnclqoGalGlax
4x6g2P1y+OeH7x/8A4VZ/MQP7z//w282dEfxE3La//kz6nnUK+h+77jb+/vt5/3Wvb5/un/6+SQI
FV8kiCfpAx5nmfg7nglBgoI8/3ROABoy9KDsoU3rtI7v+7Hz9WMbCU7Pc5ANMwTIPEBtqD1jX50a
kscyT/MZk+9eu67v+hi0RwXRaG2FwXEP6QfoMJu4WnIBv9FIntdxHeO98fr66do9/PA3zx86ffYE
S3ze+MWGc2SJOdBRRJKLUAlIBEvXhwOWDcLvgpB3dlzCAHuDUFEK1BBruKHEJUGHXAyiq+uD674c
/F90g+3gbAWO/lWE5zfAsR1uIMqQl1Faws7hx4/3x8fHkC70EaruSCIBU2D/PMK0t/ec7cNn5Tx8
PoyU/fM549E6Yv8SBPuvt8PzLwIaj9jo5gDlyenUAtxiFBGTE3aZu+xud5heJnfvbLeOIxj+1192
yRiXOo5WAeh8zYy52P3U/7aBZ8KSu3UFpkwWXs5M4WkHlVXEOFSZT8clT204d6Rlpg7MA/wdc3sW
CDA8jM9lPy/vovW5PLKpntoMSTr1bd3BZg6MA37BQzx+fcJoUyd2fm2eN3f7u/3eEyzieerFtu+R
YXazPvKPvh7USE5hGBGwpL7/uHl1bkRBZdXfj63op1asUFEhpsGG5x7A+InoebfBTv0u2ibnZWZu
ONyeNOOsYWB5GHpx/d2G3ogsnGNXmAVT10EKBWUQaK+eDkVLykJKIZXBVuraoi+D33uuv7n7qLyP
r1DpbJkPCO4a6+5/ZJZz/1QLcpTHYJbtj5S+9M7LU+uNOA5mVAFab3BdC15BcVLqtMM/GX77DBAN
kAVgEqEmRS8cvNMVHEzkrLbLzQd3XthFBAkb/Z+lZceoe/j6BY7DnIedqDhGmbOyX/Arfuzx7y9n
gjvhh8vc+LI/mcxfznz4z3TxlxipDupePvmqr2/z3X9Ob/YV7FvwEycC+yH6gnO8NuYFEFwg7yHC
iTyGm5eyBOGt3kBlghlGRvH1AyHyG33G6G+cKxYm3XtflNSc5TTgZwXHBNr52EPcmcCt1rSRNtiw
O/RzQ3sTPUYEPSKp4WmZSEDuS030ZJo5Y1xU7pJCSiJbw+FX0tuQhhQcdc5Af+F3C/Bb7L8gc/Mw
Xophb/Z3zrfdt83O8zD8z8/7n5iWnc8c6en+envv3j89Xd9ve/oZuiP9KSqbnaXnyI/ZpCAhQF8S
1HlPPddIx7wARQYuJOhpA4h4RsXUWxQNBfV6Cnprg9aleBc2RSYIsitLAtoIA7dcgOzwXsgFJfS2
1fOij6kzKeAmB1oU7Fbl8mLMRnKVFiCtEGx+fu8DZ4PcGbsf+l6Kzl/Cmr60mmGZwBMIPFMNRXbi
qYSJpXqX7ZxjP5ghvHyCFtyw0ArFjSscYxlNXjCkoB1RMfG6M4EYJ6ILlD40P5JewuB7W/hT8axa
G2hlzOpDJnm2uRF8Bzs9uF148h38LkwnIvcBvsNMAmqrgZ8R38rvgPfVKzRnAdm1txA4Fa8uAK0D
Ml0SsFuz4HvpA7id1S7oP5tVfICuRMCf2CE1ZKg7GJCEL+TUy8PAa8Cbc3nYK9v5ZNTciRBoVW8k
I4x2U+Ql1VUDUpks8qVhK02vf2EKaCOIBKH/ROXbL9qA9Crk7lMwwZcgTt9Uqpc1aIoa3ECEbWJ7
5mwqUUIwoQRuKbi+48+P8hE7LS09bKD3NpHbpYOe8PMiYuxeNwGBZNxiAbDh0VOJrA9FrYJHM5pr
YOzdWfnMwpfLM3aeiDDfgPbzf41wCV3URMEC7dHUkVsohEPwQ249SQv7l3wA0t1E3Wcbpov8UEwo
oWdVNe67Ckyu3tRL8S7NYkN0EVp1kqMP4hI9vL8uVQxqPycCs4vsNBHq6bZrBNcWSAeiexLvauLH
PUpq1iE2nEYRfQAzcL6yFt4SgQa0ccE8XVm1S/XFwmMIe4R2OsXJJU/Td6Z8MPBeYsS0lFyC/s0R
QkwfurETrMdZmvK1Hn+sc+shzfpszDW2cClvou5msQKqxu/27I7js4wO1cZvG8GI1/fZH5PcjJMx
rYeiwYC14EeWfpurQ65/Xh7WagwAV9Z/55TLq8taXpSKmYC6jtx84JE7t2+HBSJVIqVv0WDYnx/5
pZ6XeGUuMX9aMt+U/Q+JyL4a/WvySW6VuEhOUvCXNAOzAlhfBFSsvhltxwL1rdV4FhGEbZaCXdqR
XNguSZEagKUg1ix340h1cmOa+6nYxBAK666gFnJ5sc6fgLjRcRG7hl5p0kuwV4CZ5SX4bKm2Xd6z
93BX7pJvQAVt0kdsyHdDkA2vrZ2G9hfIwKGwD/aP07UztTprgpKkToVu1/EtTKCyIeIFF9j4whwd
7Y9eTZUcb7AgA08DSBylVEX3LGQtLk/hWiZ1NJKvas+RFRU6NaNZw0qeaY/qqHl4YpWHMQVoXuC8
a0c68ndIxgHdBWV7znmhqKU3JIJmDUSrwsbPIYwxv/RxT3vjegw2l4e1OnlHxjg3VjLDnAYFxsZg
9MzwPtEhXD28XzayOndHRthHHM1dgAiIrBBGLBx76nDITT9D5V0ORKF2dTQQT2Idx2ha528+dleE
y9ziCK8A7yk/pmGks5G7huI1terZ0UMGOSClxBWhcPrGnbXbaHpresFnrA73z1d81TmPhgu4wRBL
Fb6iSPb5+DYZV1r2EEgC11qzwtrzIUdpgpv3q1pwZIUQnOFmCqnpbrnRU5fYN9Lk2iKVgLUZRXrN
aJ6hSwVEzunSmdUQtSPAuXjLmCCe/dpCf3RMBLxA5yU2hCcbbwlQuQHJ3dnNcR4VSKgzK4oMfZw+
qzMdak0lGCrUGppUiP/g8YEeb+OFqd0fbHup0DkwzuVhMq0WPdd2Zte/Rgm1UmgqliFRnSWJetcO
M/WX3GZGAgW7EPqKpVHItd/OEPDydDvvuv0waJO8yXJjQmbS6JXu6loRil421xYLDdSA4moo7Z3h
nDOgL6U+hsBvrahuEXi5Ajkxm/bzvwWDsYk0gFMF1E1Bps+dK1WlaLVkYSLrJkRjamJ9ZpUhItpg
MYE/vGyQBEBogEkI8ZCfoNcjCUK5uPSU7XUMBdGwiAQxcHW+CFS1mBws00Pjtt0Q9fWyxNCiBdbD
naYfDXqgzMkAU0EtghWtDQfv9ejVZHAENGqc2grw7lDPoJpAH0FO7fJ+yO4uh79VA6jYKUBHqUB/
cYMBp6ohZRkGg+Z8HE67pPv4GwPQGgK7FmLBV63kOBSEyRQSPQJjxGj9JJns2NCxEVztvw44ftXR
FYwOa6y9Abnl02kqGzWvmwSPilMbbJTYIyputLkrma5mPIXJ6NbSvrAZK6DA8vr0/THM/vxodEMV
gp8jSzPHqos3MIo6eqgK3GZtux2PjTuglDazISSNsYFVC53JrjZ5km38H2lf1uQoDmz9i4gAsb8C
xnaVa9/rheju6kbsqyTg199Dxf1mbJnPRM+N6HmaiEpLpFKpzJPnhKO5ctvO0fJsD2eUgWHZGh6a
kidgjNx20GXP/dbWIp82v4Z5aES8tTy9dweQghhlflCztSxscXkQe8OkqQEfkbuaBdqPfcRhduQW
BfRaD7LU/plX4P5Qvi674rKb4J6YyeLRx5ObUiqKxaU169bzWvet6GBXd6N1S5M90X9Xzc40HxTy
bPPdZbPzGT3bWAsXB9rRqoH3+6mPGEk1IinACq2W3hMMdJZfDcRHnWxriPCyqcUbEew232wABiiD
Tk011CAY60YoVxr3ViTE14R+6ONsc9nM0jdDof8fM1LGnncGq3pMqkLcV+eeLkA7CM7nBJJlKctX
dm/NlnTJGxl4tMGCj29Wfjj5dZnd5PUtWxO5Pgf/z5cTuq5AKEJE/UxEJS6SsdNxG/t4jPxmXeo3
KvPsnKJUbHgFbe+zMg+q5mfSrglCL4YQ61u8AFVJqLGdfrPK4NRuCNyj6fG867QWA72rsO81I9I7
P1XtEp4BI4nIXkWkPttgpb/sFItujrsKI5VzfikPCSuj7Q6TgptkVNjvJk72tRiBJXZ3jvhsWr7i
6UsPEYCj/rEmLUhX8cgHXDn3mTYhkVbZBiVXLxY/HKq8Rdy91cy3y+s7h3nARTDnD2FfzP1Dplw6
XKatK0WiwGRF6wcBPJJWJy82KPBBUuQJCJabpRb0ZV17kf6uu2NAmBEwp97Y7RqJwvJe//tTpAMY
AWya5w2uHdcUfqPg6N32zYYBUZSvzYkubLQNVUgUzXEz4KUsuWfXkqkpvrUfBwi+d9vUDqgJjBRg
tM6nsjZBuGZN+qwJc3o+FSWOId7L1vTSxO9DTNCnwZPJvbLWOOEWggsoUwC1AIQE+D1LCi5d3ZoT
EQzXt2lvUfdjypfZPzpTE1z2nYW71UYWhwfEjLw8G4oyBnDDtwXP/QyqLO2zJXamclUamIfqvBZc
ZaxeaYwu7SPYvAjYCrEy3KunQcUpGBSPI9x0+XQ/ND4th2uy2bN0w/tuhS1hwRcxLoAKOKa+XIIl
nppSFauN1Rp3Tsec6wF5hTcwSKubgCJGmX1vGX+rtwhAFwxi2E3XMUQIgPupwSmuhihTEKpTQbZM
cbweLQ2Bc3b5my35xpGZ7w7vUWrXdqQ2+9lMhGdR2t0AnxvVJBzISiRbykpA6w8IGVTbMAn0/f+P
DDWuyfp6mjnV6haqshgbzry+JM31mBsPytAlD04y6r+ixgI+sayykKYWo5gWssrGv7zmpWsQbVkX
7UB8yxlXdbq3CnVI0TuYDpzSQ40BdFNgQD2ac3dP10NFRUBDP8Vtfly2u+iuR2bn6+toC6CDVwyc
EuTvg/LQVDiI1HqtqLNV3Om+sVMoqa1Khc5LkdKyk6VKebUZDZHelXru1+T3UG8GviXGPnYPtru3
jTu3f2FF2GDa10z3Ilp5Qi7Fg+NtloIqhso0G3SQuI6Hz0T9FCTMp1lf+cpU/djtvGStyLq2wVJc
nbqoSSoLBqtRgfzTWzO9FOANIVXqi+JTo7vL33MxJjiWBcCi7s40Q6ffk4l+quJ5yLRXMXja7Xob
A2aOr/LYE91KufqcSWGOB6gpYCAc49oYpTw1lsVDxJUEa9OtWkVtPAEARIxQJCsMDDNr0S8jTutN
RgW5AhPgkwKeyEDYveWjAOziEqdr4wNLqwfIAMo4aGrjaS0FKFfUTWqWBjwrcja2WV8b6TbtQkfJ
tg2kji5vNZk/nezHR9bkil6V6nFfYywdY1R3TANbR9OCOKZ/QPDyaWUEokiDsiU3DQ1rLSC+vbeS
5zo9IEgrxaMK1tH7IVACLV35YQspp40vgz44ymezluzpZ1H0TkFJDbswoC+aNfUdrob95bUvhWiw
ImHqCvUFB5OUpyZAOE1BXjhHqyyxs2DEoFULuSzMkbdTk4TJ4PZPf28R4FuAGkG2hpKM5Gu8QcfM
KaFfNyVtesfiDnUydcpuGq4lQRT3nXfZ3rwC+ePiNQLoCjASoG2WNhGPD1MBkhmP8k4JIraf4LH0
92UbixfQsREp+kI4oVMFhRGuuK431Kk/xMomN/WgT4VX8WE7oZJSpu7DYLsJyK6+Vn7AQhcSTF3/
fsf5Ox+Ff4P1GUE+j2TeTf2q+cHZizVthAawxNtAbgqKh8THZZuL3onABA/EITVk+pVCVeIsbeE6
uQDBUtEdRLQ2Cr/onYC+orCKshQAvaer0iItmwCswaR9d1DzaxvsI2TriofLC1kMNpggBppfA+OH
LZ0Bp9LbxqrmYBOX95muXDW0eRqdZBMzdkvjNrhsbnHfbGSVIK3DLIyMdVf7WPQFRJP9eWjrurMq
92BNzutlI0teD3f4x4jkD9B1gZgThxHTHDAr2HhKmgUN+XHZymKy883sDryDTc7IGXMks2WaWfB7
o3hoheanbr1PBN0pUY2QYuxY7V4L87ft/qc8C+VWGxESzqc70rkGAQZ1o8TFw4PhlCUfGoawaUtC
TiPwwBbbwvwU1bAFSnslKp9jTkFo9m1znrlD3jmfxaOzpg0M7IrmNKce7q4qQS4w2EGcvOoj2SmK
ddXVz21Mr9FaCVwDzJHEgJYWpgxTJCi9/WKkdGcwA5CeX5e/hn6Wonz/MJS6tbmGiw7B6Q9r45RX
gDPnEJVTukBhcXZFzUolfu4m6SuJ1OnDcXN3j3FBAcbOMQta1qM/Dd7wzI/7KfIaCLC+lW2t3pcR
SaMApLfmPC2dMcOrxNBDPA4jwZBntfTAJrT+YimPRUCUYvjKyxQ6X1GbhJ0xgFtGJBb5CYYAc1+K
MbseY4cNfhS30yNzW+257tXsI+qaGRhHuxDazl1xgOqNe5OpvFqp0S/tjIbqoY3XwRKgDJBNXnTw
UxviX1vFmsgG3d59XbftXterIhgdJ5rVy/jKK/LssM/01jNJlWFj8gSAttNPMjjUTqcJcvN9/RyV
KDPoa+DDs5MuWZDuUwHanTEtaIGCZY2s92Cxq2hNr+csQs42DPSrUWTDELvMc1OMwLO7IsUqtIM6
BIx/cDvUs/0oVsLWt4ue3NbfltBEA7+MCmItKeIzPbXjMUJ2wEAo1wczVN0OEb488pTsJ79+ANfU
ykvivCol2Zyd5+g8OyXpuYU3oz+Exp/sWmycYNpWh/y22YNmIzT3a5/s7O0iGZSy29zsW8vmMKhu
48fiJTlk+2FT++rj5Xiw4PT4av/spZzWmnVCLdHOSUloh6Bv7kITy+EracCaFcn/0pKiNj/nV8Ov
KYgfogP4TpXgr5mWTrfsO4U//kYxiUBuDCvpIQKjI33rAr5JQnulU3R+oUl2pFuFaUaPdhvsGA9a
yHf9dbtBXHjPt2tJx+KxPfo4c+A4WtBE7AL5AQxZ6m6KgrjdR+Tl8vc/z0qR8KJrqOEJiaiHI3xq
Ax0GrvZTgjJr/lGDnRmpTMU3o/UY2aHjQjbnj62Glb1SzTpL2r6tzo/J+fy68vSOSVlkQda88KNZ
3jrpvSTaNbgEqrVzO3uWFCuwPNDvztx/qGNJnqflLO8IZsr8zmKbSm8AO3yr1Hfc+h50iDYOB2d4
p7AtEA5BPK3SDy58QSQ9Dqg+IKACnlzJfG1EqWtUSLGgmCY2dVjuqoOe+vV1tJvrrVswHpVb7Sl+
u/xVF7b3xKxUh8jTXjNoPT9Wu6uJ+4r+BZwEZKJXnk3nmDIkE5gwwKDBvDjwmZw6D4q+vEc3DAVy
3kKZnVLKb5AeiD8JQzlCNRjAyFZWDz+d0mC35SBqKO7xDGUC6JJdCXtoH3PMrcbgfZuKlzYxsvsm
V9jP2lWmldv9vH6B34o6poYHJZjYzhonSVGbM/ok98kDe3W9YqMTjwbqfrqqwop76nO3u/wRFq71
E4PSR4AC1Vw2hkG3e9BBSGivkWEsfeXjFUlxqDfi3lGQrPmavgGNdaWgJZKofmoElxey5MQoAgNV
YqPufDZMojS8YYmG/MSx0P1g2W2po5bO2xUI0MJ+4XmMNH1mAQStonStlwVvUoExCZ85IkgUJJ6D
f3khSykKJnvBs6HPs5/yI06AsVHwFgshIyDGG1JuOCNeB1x+q61Jlyx8HNRKZtSUhm4W6vanR4Or
Rp1zDKKjOOTx8rMd7vpqk2ZrXr24pCMz0hXBhWhALoZcaNy6T6CUIX71aF/nd9F94vd/ytjLEo9A
DFsJmpXQel4RwzXoQAwe0By87UGJd7pCQ8/6KMuwQu3JfDKujI2ySX8aDz/NW9QfQfO3d0qPQVXW
85O97o+7FLqeKwFowWVOfoJ0xDLTTYgzzptcfljOTbommLR0O54YkL5iqibcTFwYMH/piddHXuJx
zwgSAuHQDftprRVZlxKl4z2VPidNcspTCg+le3ZTYWwO5M/T1mDedFV62oOyHd8gUeW/6s/9Soq2
mOEem56jwFGyoSi5nhsES23fQVK7T5yAvxleU3na7Eh+/5iFfx8gTzZ3PkJHFikQoTxP5rgylJ6q
bOLhr5v+kotKIQU6gFZfzGsqSba3eLqr6pU1LB/zfw/B/EGP1tBAeKaZRqyhKePQ1UGnN7xZmIDU
wsuha9EOCPDnib5Z2UpyRJOjgA7aEUy4aQ+TiRa886PXb92UroTIhVgP0YB/7UgOaEFcExokeCnG
yv3IbzrxprA1T5sDg5STndiQPC2zItKhDwWmkfgxjdCFKzYlmk+x2PXTDWkfknKvuj/G/3BdnpiV
3A3lc1dJnDlYGD7D2AdrVEgRXetrn2ptC2WnoxUGuBmWFzlPZn3XAjWrZ8Fld1izIbndWE1RQXrY
aOPHydlVIPE0VuemF6MrhjlB+ICn+1kRkmGOMzaA9vUbUFYzM3DB9AUK+rz0bfUF8nFG8trmTx2o
yyMNKqz5s7KWeSw+tTA1ALwQ6CfA3y25fdU1RccruD1rQh3i4UVYauAibkC15oKESHjqcMhX5aSW
dheNYqDvcRLm58Ppoe5NarXjXDZsgyGI9vXPCSPxjedikjm+M/36Rn2EHvGalNFShjr3p/8xK33U
VNFT7AJ486ytjXflEMae114PPntvnprrtWfsUkQ5tiY9/Gwrm8ZWs1GhLHa1cYOZVKcD7n9z2VHn
3yyf9SMrMild6xYO6MJhxWzfyzowphsHWiFge+6GMCreLxtbTEmOrUkpiaY0w9QQWAOn+3YIYnyy
9M6+RQqUesUW7x/yHqNeRB+f9CvoZqYB5O34mp7CUu33+Dt+j4cf3QnVwOo+gmSwP919Jl52M+1A
Z/Xkbn6TfRdGGLSp0Tm8vl6bk1z2WuCmLICmwQsuee1Ua1nlqEgF8zZo2xZlZN9WHi/v8P/HR/81
IvmomAD6bkesrQ95YO7YLWqKP4qDCCIwrYsdW8vwFjMwxKB/ViW5KQPRB+k0GCRbLQ+j7fAcP1Tv
w+Rrlqd6a0XMxT0ERl9D6g5iGLlcgHECw23mfC8pkTwf+nQn1p45yyb+qfbK8vOVaFORDAhpRpF6
AGwPWex1fOUaXwjdJ2UPKTHmWaYqToKyR5UMXuncamvZ/0L0QPl1br4TQIchBXAaInMb2j/CQQGn
QxDOlD8D2m70hq5dAAubdWJGWkdP9T5pXZjR40OcHjjdmVF42aUXt+poJdIVMxHFaeKsKHxINQSi
U706fr5sYW0R8y84igdKG7eoR2AR6LsAX/eH8t4z68/LRpZOpjXzHGt4ozuz5NOplQlIZ0wcwUoa
Gx6EN7yI5uC59sryFqUZ2BvMYOo2dfUysJdobUJzPoZSnD+xLiVXmaLzFMOFyE95uu1c+0nlQFZB
AjvWrQ2I2YIUgKbS6baXVz3HtEtmpZiX5GmM1zcWPemPXXTIzZtB+9DbT31aOVDn3xCFAxvEY6CQ
Rg9ThjAW4Jy1OtWGEHulQqKJNbeFpYA4m64URs/3ETgOYMIMCHagaHCW5/es6cvRwoxhibltdlOD
K64Bs5q+V3sM1t6XYqX5tLQwTLzPQwEGToEM8xvqwsIAuJ35OeDs2ktGH5Xu4/JHWjEhQ/xMZpVu
VMFEbbJta7zrzAq6tRGehferY4H/DlRQUKgEzkHy/0hzezyRMJI0Qczlj1P7xR/Xq6+hadS3nv2p
3FhPWVDtLi/tPHicGpXcflRqW4gBRhsbs5PgNxdrkXwhp4EJUFTCJQByQrn89Fw3fR/TpIlgYlM+
8zD3izDdlnv3kO87wHV98LeWr/a29h+E5x7SrXtYG18/j/Wnv0AKwoWhWKWa4BfYHITVe5NsuM5x
Z71e3ssFM2CqmQuMEHCYg8npQnG8wE7AEiyQvZjutT6EtvrM1iB637Cw05ABqjR4iAtBWsyHfmdv
R9FY7YjbFHmBjNQrHrNXjXvxJtV8lHW85CrZRkHu6bGf3vBNHBZP7mp2uHAaTuxLCU2TT6SDEhS6
l1dTqAV5aHxot2NIvPzFufmytz++Lm/rwsVwsmC5xQfgVFukDgxGn6bmCdXPXvk1FNc25g0bQu0P
YJ/eisnzsIyGhwvAGCDtc+1TulNTdVRaE/BhPKCUp/S+ueVPALRbB6tG+Wzaup+aD6RJ5EMTeK2h
ueRFzkzxgFb+XOmVwoCpjJaWQdMMQ9pR7k1N9Jir7FZMSrfXIFq/cv6XFnpsbf41R86U2WY6KToG
B8ukyTyj/jGU+TOJP5yJ7Mb+z+VtXfAcKLpgFgMXhImJSHlX05pGTYMP6VYQoVV/DCPzrPrpspGF
iObMR1ADASM0q+Qa+aANfWW7DHnpjIby0By0H5ACOiteuWTG0pGtgJEI+PKzz5Q4RWorAk9sFPoh
CFM7f5/KOyhcgIYZ5IgYVZRRAombKAXJAHSZyi4g9iuGiz26Nla39ElAEQoU6mwLo2Cn39+w86QW
DhptivPAuzBnAeB8lz/IQkbgGKAAAKsrppfOGrQjdQut4T1gKVGYTe+0FV6KqR+0abUQs2NoLhRr
x/dbHUiKkbhx0CXBsBZWJff16KQULo0xH6IDnT55qhGNfhGp0f2g2/Bzm6KShs2sDd92OAtcQYXX
aA6wKyh9QVwDO690viEUVPyTqRN7IRTjtYg6vEYSlde7tNazKeA6EioVKu90y0QOrmOO5OrQtYId
0G5sbxttjNl1bSfGvTVZuHmmcQpJP9JrixTqJxkrjEIkTrdnOIiJr2mY4PSMydAaDLZkSus1sWv9
KdRqCCfDGX8mymg+VF1UPFGly95qDJJfGyA/DE3YeKid2Lquy5LQoBhcfmXklvXOgfPbkmyk87yF
6MdAi5XytkocHkxqDoWIsVX5D+TdQB6TWIOgjgV/81oBCihRtv10DWyaiO5dRdXv0sGF/pFwdbeH
0A2t9rZJx9eatTS0E+7GXqX1GIIQmbWliT4laFZXNYh72QiA6ATdnLsc7GHvWTNFD1XfJcCN2WYD
miIlDex6FO0VN8AnhnI0La/LOquu8Bn1eKO72fibNKQqvElkxXPCSI3ymamqYdl1yZ+ub6AYpNht
iSKQbbMM5TaQBRFD9B/VFHPqceqkP7W41TcYKjegHFjm+sGgHarqvRWtjfvORQTZ/WBcQ+URg3qY
ID09VQlyVao0Fd78xeQbUEwhSr+dUqjU9LWPKdbfqbJWZyBLAQnDNWjVIcFHwJBs8qJpaNwj7ilP
KFCVh/cKEhNecWOA7PSWX0Pu5Mm8zTZNwO6Ln3TjIA0jsyLo5cO++CswhA5yWhAdY4D2dOVmFNtG
WeCw61logbWaDav5x8IF6YCJ5R8T0pWli2ionB4m3Cg0mUduRv8n6si2R+7dMtAfmn1yaD13v3Yx
ry1NSu/qMrerXsBurAP8k2OWr9z/3zZPqk31o8bAMjJHSpyvLrkdyMNlA0upFFIK5BUAAH8D008/
T4/3R1X2I3LHiiifNrftj5LGKCI2Tomujzt1eVhELvgQjMLik9fTKCEBYNfFVxvrKfw36a7rRPC1
ybelzT2+TqXUII+jQcQGrlPBXhSktBZdac4vec2xgfkHHCU6TttnFYGcm98I8pqRctu4oHMf66uS
/AdLx1eq9NpwixIRJQUMsxs+M9MKUlYHbSkAYlmjKly7vKVNUytW1ULB5d2NO6296vDUXmO+X8gP
MTBhIB/F2IR5Nnaf8JFwRDNko1kZFmYVFlvrCeziGyPStpedc82UtG9DpRbZqKD2HdXJDpT+ZQ5Y
Yh/06g3967kjA6nV0aqkjRs0O+ZZhEYFRgSD3oLgnhHk1auhNkGpWP7ldS1dBhDcg1A0ZFktqKie
el4TV5x1LrZQ1H7SJV5Nfd3Yua3umcNepGtOseTox+YkR++0zBhLSGH7Y4FuPw9G9U/EPZ6/Xl7V
QpNglptAYwvyAIZlymMLUJVpqag5noEbtrF37tNv9JB/4cpp0WtKPH2r7sS1u6vfhRusYUuXHB9J
Psq2szLvGaDHYgMzcxO2qdJ7wHY7wIloU7W5vMQVK/K7cwSFjpWMuFFTWnoOxYjqo8XCyzaWvtbR
SuTiSDFhAikbsRKzNq2tAH8bGoTaDXhVNbSVo/Tp/2ZOOmPJaDR5l8Ocrv/K7V/QWMTw2eDR9O2y
ne9irZwBHa9Lcvq0KRxNmV9hyQ/3WUWt0ZsOKJrh8jzYGzS0wLty64TJzxWzM9L8zCzSDqRBQEeB
V/X0rLUIIW3EMEvDcYMWJubeHxl50kaUcZOAVmE/riMbls73DJA050oBJqmlpbpUoyKeJ2v0qqz9
etKvK8aemKgLiJ7fcjSZFXcFNbUUKqG9YGGJqmsDonW6TGTCQrfnuVBFGAzEmPdmxsDdmpTqvnaa
dyggrPXSFy3O2H600iH8Jgs9Waw3uibDVVONuQ08gJZMu0wk2ifJIoX6jdFE+bbASMpKV2AhL8D8
CSYkwf6LZ4WM7sUnLjMLpAl+Sc19xW7sqNle9pmFUw7lXoCHIXOAPp08OqcAcO0YDPhhNcuKjTmp
NLDabgAS0f592dLZHoI9CQha1D9mKgH8O/1qGJAbNeGy0jf63iNQOWVfrfFgJr+sNXLbs6gyW5oV
u/H+xfSQ/LVYynpbq3jpc1Copmof6MnOQsUsWrkEzlxfsiOtKO1choooVqTbEGtl2S8Hk7UgQguz
3P0wI+OqztYAg2sm5895lMfZpUDFaoJJPDJAiBZQ+tiNUCCuwJnwi0LT9vI3W95J4ARBBETOyTxG
TG7mxBYlmlLolvDbWqQeTx7M7K8TrXkrTXjGXOpBy0cqxEwQwyJqAUNd/mYWN0oetqgtlO6mEcnK
mha38MiUdAmU9eDagw5TowKiJuKRgm3y/CoG51CWHcy/xrBJK5Pio57oVHXbeQtBW5fR6DoWYnf5
K50nI5INyRELaLslBpt3b/wsrcdRA/nK4DnjVZ9etVOYCdA4eXm9Qz9cMUffSl6E+2j192hUAT3/
vPJr5g08uYWkXyP5aEpYVakGfk3LQdF4DfE6DxVJjwMnXlvXbtR6RA0xFknLzapY7zneYDaOmiRm
HzHljmbq6QFRrCaLnW4sgd4iHxnSCNAP3ioggnC0bDu6EH0ugQpqP0s3Ry4aFWufYv77Z4sHoSPq
uwQqR/J1iNfCKBJlJqfULIydAZoMusWSvagWOhSFvlOA8+JF9MOw2ndDXbkYz5toWD1U5VF5wVVF
MOp6uvpKZ9zKHayeizdRWkFEQJHpFL4ZN6+RS/Z2ZW/qAaLC47CJzexdiHITWf2hLaBzd9kNlkLH
8U+RjpkZmTrUw7ER4KutY7pR3d86vVGb+L/s+LEh6YBBEVTFkxyGGrv28+xVd7ZEraGe9Wyhtqng
qcs7L63vdbqqS32Wb31v93x1gq9bRUnhdLtdUNXyxsV2zzURvd6Y1peuPoArPh3MTZbe0fG2IJv/
sq//2pzD29ENMBk4WayBTVBVTM2GgPQkD6y0ENs2T4YP7tbi8bLFpYsbC/3fVZ5R3vGpZbmBJBJ0
59BEjxrc3PZNmTwVbumjpBtctnZOfv69qRhAhAAFsh5ZQyoH4UrFVBV/mzoenXxVfTCN3KvtZ8f6
mc5ybFBvN96r6I79NdHRqWl56rcbFDNzRpjumyEE3UjBWFDoqIFnazFy0XNmeTkLevdIEiTPsdtB
mVoCS0X1SqOwHX0S36DSDC7iK+Da7Mmf1gj2FkMjGlD/2JQ8x56mvNQq2LSgtJvZYa4avhIdnDRU
zGur2U7RxlKCRPux8kHnAyiHxGO7Usc04Y7Ccg12MSLit+6+7W9NC4HQ78WhYECO90GUh3ieYJgj
stZmABbjEN5i6FGBuBUEKKfnRevSMXMLo5xl/F6YSEFiDeEb+pora0Lx8186W+eRpfmXHJ3MfuC5
OghYqsByVlMa6DwJa+WvaazhpHPKDsLgWRTkDICm8QE8LhoWpKDEbqdp7DkxYk5pGJ+ZxlZGGpa2
DzUOHcrQ+M+QHdVp2kJTVKX0FVL64ALy3J6Cfb95iIw16b6l/Ts2Jfmnji5MrKM9g7JG0QaZDqpV
SFxaQW2tkXiev8/nPTxaleSSNogFOC9gqiqvO/JJ3HsLdInNgda/0NfSIeqtvWrRjvC3KnvUBgD1
t5cPxVJMPfoBcnGlHABHwvQX0oTqqyiuVOegGanvkPsiWevmz9smu+WxKSkn4E1kdG4cV3432X8y
+pqVGO63eFCjCePUNORGvrK4JYvY4H+uRWl36ZTUBZ8vDNP4SpXrrPaUqPLo4OvqTZqvHfAlt/nX
GuLp6bGLtGZMSY373y6rq6TqdnUXIeH8ffmDLVmBri1OHIZRTeBOTq0oqaVkHY/gnKW5dzv2wmoa
NDzaXDazeNyOzEhZk+7QPNEMmEEWed1XRjjBRDKYu7YgK1C1ha+E8XtMVQK8aFkYS5FWlOT/64K2
K7pNHhluINSixUiCfZ/2ihqY7UA9AEXblXxifo1IDmlCRAkc1wT2LZlUpqyZRYuCVujCJMqjzgob
xKgOX3HC2clkK1BxxnsSYd/BuODp8qZGj6pCx8O4aF6hmaQmh3HyuujTcUcPk8uetgYMPm9BgmUd
dW5A/MGbO5NsnVpsKg6Sv0at/MSpPR1DdDnjHptsf2QoxQlz55JpkxDDy0xlrzPNs+14Y/bJtp9A
bh6L26QEDtsSm8myn9VK8xwn3+ZuFqZuFtSl62cg0r7sbgs+YOEb6PBqJCHIDU5/8pShnpArGnR5
bKTJudc4GyvaNOwj1hvoCaxYOx8HmWEpgLaiF4DCNXj8Ts21DgoKZDZnF5ir+Skwz412lGU+2NNO
ExvBtorpX17hQqBFHLJBAormHuYcpdeBWTmOkU9G5YORIUhiNPnsTRXfts6hMZKV9S0cXjiAi2sS
bEYz+uZ0eeMg8maosTx05YM6Qr6aenn6VfQPl9e08NVMDMOj64Cxbcw8z2s+SjRsXipJxrGmod+a
BLU6uo/FM8nwwux3NiL9/83c/HOOzFVaO6n2vIVD/FK51NPc25Tf0eilFNwr/sujCqvDUPrc2oBa
orSLRd0kQ6dalQ/SmdyBiHbvpZkWdOQ1cbzO3E/VTRV5l5e49OVsfDacARwF0NaeLjEmzBxoLiqf
t0EPssMy/12Oz0JtV7ZywRtBZvCvHSm8x4ULBRINQcl0dhxMrZZnKgZ6N35er6KAZs+WAyDuKfBq
EYCA0Hk7XdMYD21rJLBla/eDca8MPkE5Atp+rOee6Ya2FlR12AK4lepbh/++vKNLZx3OCdNgA8Y/
WTCvsOzUKsbh20l79VfWfNpmSPiudn3VBJCFbfNh5VzM0epsxUcmJUelfTSUnYWvaEFQYprcp0Jf
G6BZ/IBHJqQIRi19FCaHCaWhh8ZsQyVuQt4mN2aWv3E6rqC7l95sx7soY6+JlXe102MX7UZ8tfTO
zlXotMV3qCheQej6SYmd0EXZtzfeO2cts1p6ip9Yl46FW7n9WLtYLe32WbNpUjA+1Y8K+4riV4ce
qvoJuoCt/lwbK6+Oc6QG7tIj73Glg5IohJSjA8ttkwZKi/5ZTw+mld61VvXS1Xk4isdRp1sl5mDC
fxp1AIHzlXC+uvnS3ZHp1liJGpufNV959MAaEfSuX6R3vPFzvi8nvNbfujXg42IsmrvKCEUAUcmJ
yzjG6lAasEq1oOyf7O4+EmFariRhS3cIGJj+nxVDypqzNGKVYsKKaSBDYshVwknbEfOTzOi358vB
YCEXQ9kIyikziQvGL6RTk9hjaWhg/PJd50Ups61Vv46u8tSq4OGsrENqAj1trgmQrBiVizlgsNEU
0cMor0CJ8wKxuhQlBwr9DvVgx4lnremPzQFVCj8YcUUjFGx54CGTnwgYsnJj0iL/w4x33ROPtPsR
2LvLW7ngHSdGpINhFlYR9eB196fhvkcdB0yXkD7B9q3cVGuLkXw/URytsuvZjvMTmFV0FtBhXePt
XIimSD8xuYIqBgaUZVcvG0wiZmjV+eisGvmrW22caQNhU5Rr1z7O4r4dZbrSelyCAYhKhak6upv4
70Y82fGT2a+8qZZ8DkQ6+PiA2MwI9tM71+loRSIHqVJVUK/K9q72Qqt3Zxg8s/81AX2JmPH3/oDU
HYAeXPGAHEpHa2ysHMotsAjEraf0EbQE4oMGtimS/zW0Btn7kSm5ZoGeQ2Y22WwKhPZgANop5A0c
id5UOfeXF3UuDvttCk+oWXAOPUEpw+1ABVYPsVn5Y9/mX2UUVz+dWlPeBenqp84mkbkZqzwG7STN
D/k02QdrBCX3VtNcus+YXVWeMyRGfw90tcY2yUQbHqh6wVcyjoUoikY2gVg98N1oN0m7X5vD0LHR
rpBTQVSLhFZ3b4KMKMdMqF5RT7Qflzdm6cAA9QAoAEGWiob9qX/FFqt53cEe7Rsvq4AM/hiQQFrq
vZPQletvcW1o+6Jpj0r8WXNDMdqK6fPapqbVQDBLxw2x65s2rjFnOdW3WV4lOyx+BfKw9IyGJiVa
eLPU5/mLjeZ6k6CoWWPk3IpeHchGPNqxoT1NyUA0X+d5/yEsPdsRozD/NCZzf7gD5ZuOg1jQG9Dz
2QNEbb7jwRKPHvhDnEcnzcxsq1SGEIHVcEo3LbeyN5NCbq2w9C5IlVb7E0866h2aFmurqfhCtR8M
z5hpg94W1KNkQHRUg0dFZAA/19UHMW6ICxUM66EmD4QMAR2uOmODluRlV1n4fCc254B49Goz7Knl
htPV/0Pale3GrQPLLxKghdpeqW02j3fHzotgO7H2fdfX35KBezPDEYbwuQHOeQmQHlLNZrO7usoS
UjQ909nOpvelrqqmKW0B323Rzr9uca37eGaSObXjNASjThaTtSOClYt44PFeerCSviklkMSVWzO4
QZ2prdy8vC/Nl+s/YH3JIDODShJiBptm4LIFZ1PagWVRvCkLu2kfjBZ9OXAko/cAZ7hubS1HxXL/
zxybYCQYGSp9CV81FoFplDeFeZz6bVdZAqbTFgEAX3spwfyHJo/2Z6x5Gm5rL6wz+8xlA01VsDME
WG4wb2PIR0e/wEkdiNYUPYfKZlRfyyDmrHklKzgzycQfaHajKbHssCzfh/1fEbqF3df1bV25Qs9M
MBd12ffpPIrY1RAiwwXwGaLkqmivmtkmm+16+bLOdYsrQRXsV6AKUcCQBjo8Zh+FQTKHWZlBZmzu
JgOSoAY164/I93TuN1szhfc/BE4IqFbRgzg/lGadYRQnABJ2FH4Xua1CjMdIwGSX0XHmQWpWMh5M
/mC2CXmVZF7UNEgLNh0Q9UAHN0MXMz8gN3Xi+LOvNte3b80PMVWCtwRi24IsZo691Iua36dSaZFO
BX4510mXUpKS0B6atpjp1IhySCGznh80wWgHO4sxLmRXwZhxsOdr7imBvBYCBZC6vBhB7YPQN/Ip
hu9UGPIJwO+KAXrf0Dm58cpXhCaGBN0GjLtKcPnzrygS0WilOSnRSKUpGJVF+RGNUzP5UHgMomuH
AQQZiojJMZToWf6cPseUEQH1oWWA+TJ/KaeYis0OxHqZMHpZEW5x8XG+5uLtzCtmobwDq6cJ4UaU
bs4XZwh1XVZSgetX/BITDyktlbqIYka/HxM3Md+K4iVQXuKcR8u6uqv/DOvMi3Qsu0RsFRgmQm9V
HcgOBDs271T/XU57Wg1u5O/MylPnTWRaDbmr9dcoeJuLY8Nl8lkpJJ3uARsRxnbK+k7DTxGE2lLh
vIMEIBFUaMX3WG8spd7I2SGY7XyigQDssuXn43+ItHgpE4yr4DK7mDzQFV8JiFLhnzZMJ1ZvwxB8
KcUb52OvJSbA9S00rjpyEJY9QNZbOfM1WOnRjRjcVH73M89YHLl242lXx72l6R1naZd1lUXwQvon
17Ac45PUpIB0spBmYGkJhMwluafPb4F/JJPXNoHT1fey+GQoX9AIv77ai6/KmF0C5onZpm4VI1MA
plXjwhVQ89TGn6bMiwXgriCVAFZVgKHPLdSBFChNg/miBV6oSI7UP8eCR4RNl8RWGvGmzS4iPMyh
1YDpXRxW4I+Yi0udQTtvhIB7S9IBd5gVt8Rq4t+FEHGCwtrOnRpirv2mVPOg0TGLS8r8sZvzJ4X7
jr0I3ctaQGqvoxcJJrfvkdaTjxMRP1WMHpjusH01ILBagSqDE7Yv0kPGxLLKExOq2KZV9i0nNDxD
NUOPQMlIVKsLAPe5q3iwl9WPc7IgxsnNxBSryMfHmZKdBCSkoJd0MPBC4UEJeIYYtx4FAC77BDsX
+zvJeO7Tm7p50MPt9cOz9n2gm4rZuSVSEBZzP8azMWvLzFCQGmBEFd7KssKYUn5/3cyapy1QE3DI
yviPraH5oajOREdoMJKY7EVf6mjQSvHzdSuXLxW4AoDoJlrfBIT3LChIbGM9B14W8xmd8LurFE8W
FCqAfHdSEzqM4WFoEAMNu5pq1+wCJ8CRMsrASjvjvwRDDIgraJEgabmgyFNKbcCUEV4M9dwSmkf9
SBNMjdakgARDYQ2CCRIokNeVEW3i2SpmjfMLlqB0duF/78W/H8AcC82s0kxfRmE0yIfknZvo+xw8
JZBfDzLRAZYXYlSck7jmsqdrZs6G6g943wdAL5n16EbtRxN5xaDYc/vB+c5LYLq2NuZsqLk5RbqE
tU0qJC1y8JSWA4gs9HoXgAOe4glp6+2HMifegoSNZeQ5Cg8Iu3rdna6WyY9J0svGsGxwg5G0VPbI
kFFi/J3Vz0r7mMKbFrDKhHhNx2kercU71IhQmALLL1AQzC4byhQmUEJHSJXiTaCb1CzA3B8/toYd
A0nZ29c3+yJ/+/ajf+aYva4KqLMIUD+2gnD+lU+V0xNtV3ZoJywih5L5dd3cqg+pyFsWumnM8zJJ
OEZxYxPlDYhFdoY9VehlHmfRiydeMri6LIxLgpBkQXWzyX4YzUVHItipssflUPSVN0qBbVQ3Bk+j
bdWUCSonoHJEwAeY+7yss1Cr4wqhQJQsMdgogp0V7uS/RwqnwLrmGst4uqrK6LQjZzm/CqPJGNsO
ktyW1DqtamvSfZ/citqAXvGhaTmnfe3qODW2/JiTe1eKEuC/dRjL+yb3+lgSKWaO2q3cKS3HB3mm
mAQsSeaKZBJMKcNRnz5T4Q6yYxwba44HAhdkeMDLYDKY+UpSA8B5EcMhyg412A7dZrB4lLIAZCTH
0upqTiwt0e1k42JoD81mAUsBJqYEBZgl/9j3b9fP0Vr4P10Oc47iqiciJveQFZOIVqBhqyIqqaik
P2VTRZvxtqqc6xZXN9AkAAiCggaPdcb5cNkEXT5hzn8Mj6RwS3EbgXQn5ngdzwrjdXjBmd1YwQoo
QUwK2o/fKILuIkm+TUMefOSyUQ4lUJxYPNawHgSk5UuefKkQuEEpNjC/nyFZqHNQMpkl1aqUduRL
T4UtyNZlXD/qLuh6iIBIwH/UnGt85UgvYyfiAi9Bs5U90mOJNmC5/ASdfMm6AyBLqW77oqai/gki
e45rroSqZRwM4DqoFqJFwxw01JUKwElFLFjtUXAUXBSgnog2bkyh2GcBpu2u+wzBBjIX+bKxBPcZ
5KwvxhRnqR47RcHXnEXNGTTDgSzndQsrh82QZQJNk6UOCPLQ808IyFY61eguAH38uwyOgK7QOOVw
7vNsMD5J0kjUM+DsoBRbg03xd6ILB8kY3esrWfH8s5Uw32aIElUJSnhCHaP63VgpKEGUR6nVOTt2
3Q7GNc53DMQyqI+BAt4SSU8L8TaMIJ2MajSP8u2bu4X9+KgJADaI/5k6S6ooQ8K5Umo8q+catK+0
q6cyoSGRTNuXRvS9TKMICyfrKtPxQfW0DYdx2I4NOCGCSMk3JOqAnZw01CbTIUzs2agGbw7D2IW1
7m8uJmJEa5QM74zW9DMnqWMIEUbjHOg0mxJ/cFqcOn3TQQZXhO5aozhJWsqAbs3jL3+Yxbc4aIKD
GZXT7zFIdf8+6WTljaA3ZhehALHNQdQDz0gl7Y8fJfOdnsqZbAtGn3tlWeYD1cZgiNHRrzvfq/1W
7w9mnQigzG4SKfSkIAh/1UAd/RLqSlGsvCjCt3IypIgKgZ/lltECVwXV5dwd4jo2OUd9LbAARbtQ
OADCgNED5jOXuAYzCQPefg46CtWrkb6WZDNWh5I46K5dd961I3JqTT63FsRdBDg3rAHwRIGxRk8b
s3soblw3s+a7p2aYW69JwDJlTjAjKX+k7D7xH/rus+KqJy97w3ouOlFgfEOOaiLfOl9N7auhqYQa
Uv/qs1RsOfMUcpuEMYi59kLs6cWtWd1p2v31xa29OEAh+8/ssvqT62howyDFewA8AMqfvldpkT2k
TUK13lExjCmS20Zw2sgSui3H8MrXM5e6OMInqIUBhD43bFRzK5ikBd+7Hn2S4vfcg5xLvQ/65w6C
QVowOQYeBEGibsf2OCcA/moAdIbFblJ07/pvWbmhzn4KswdtbaQQvcVPIYOkoRuv2oIKAnOlBRc+
kBkg0+Kck5VECgvHDSUBAS5i1Oh87b7m5xHJhgyDRtpjkQLLYpSJpWb+sROKL+iMbpqpeSwJj4rv
mxmVcbJTw6z+oJpJyQDSIBToi3nriymSHQOY+lYg7Q3GTscBKVAS7+MZwIFdEgr+XgTvXWQBSRB+
+ZMiClabaBJENrP+TpSneBODvqKgREhSmU6d376FiTq+9AHEuGlMwmoXDr26m0QxvRNjXMh5wBNz
XHNhZKXosoBSFCyGLHo1DuamDfsRumZC36MI3t2IRqMiKpA3YP0Tp66TJ1Rk7tTUA4WIQqHY+XXd
gS6nqjFhhWczWGtEfE7QMJx/UD1Q9WY0u8zSpme1FN1Qyl7MIad9nD6aaIsEhogZrN6SmppK4XgX
AfLfqtFjKz+SLr7xpacRE6mCwuNzXdkb6HWBdVHHOQNrIbs3UFZWSC1WEPnIQTpXKa1sRfp8i9oS
9YvQKWeRxtPHCLWFtPn0K/Xx+sasHXIw30BpE/SgIh785/tCQh2cmZEIkRsh+6UAhGk2+osmpT9P
L0DysVTFUIbBW4G9d4Z41NQKbj0NM9Ug+rpofoRehlnu6+tZ+dBLxRFEk2ClwJAA2+5pJHSAJWMC
gY/8NuLlTV4BGawlO5t3vfhMOtfvKEiYlGqkKdRAwASYRtsw2IiKBU4tzq+53N2lko+yBsRdcelq
TI4opmAkxcFCOU4F/XsIhA0m/XhKWisxA18OwRVtLgMlXW3Jt09uCCE1keCG0Le13Zvbp+XPg0ep
tbMeJ7oJ6WbDyXwv71toqamYwQArIM41y+7chb2ujBVupAACuRABHwE0lV/GlgN6uXwmnJthgj7S
R6VqFr0+cLHQgRwnk8e9dHmtLBbw7lmorER0u883Tk2nSMpUWMCsvTOJz/lsJznGdGbH/zEf3nf8
wbMSHUAgsNhukqbNPlwB8Scx4/auzSPIb7fZz8FJMHMaTZg9A7OH2mttDeHXynT7Cq3WSZhAcRMe
Z/+rbiJ3AqSQznhPjLwa3tpmon+F6xKXJoI8c2UWhS8poNtEhMWTOepv0GJdkiN/3M/Jj4GSyzL/
2WLRi9EAtFkI/WFLmVuQMxggP9sr0d7gvVZW16QqqKwBM0dkti6ZhBpq24CdgaGlpZJYUHDDdNMx
bX/ngscJXJfpJdZ0Yos5xWNPGlCnwhYer8jJ/4oScvKN5hcW0T9mFLgj4haK249P1w2vrBFPMRMc
G9CPwBKZNE82jajRSZFbQ/YVgDVWznEzEyrGO92Mnf9gC2WGhWAK8Lnvy/A0Ug11loNDMLdMINMl
4smyJ5YqJhI62v68oSphtgO9aeQcgMaz6WvZTpUcTBVsNZ4GGrLERAFMwqwKZ/9W+k/nhpgzVypT
raUjDHXZPglv5tIblT+y4YCgMUe/vc/36LmI8ktRbI3G6RLOA+EyVYV5gl4ebj0MqrG1olw10wDJ
KEhS1MEWssZqI80aln6o/pgDvycrfxLezPXKDXBmk7nXFEQzOSOwOZPUNWNXyvyNruzUltdR4y2O
CSpl1apxOdZowAMPCmZ8LGqiIGeSVJAdkt6KRDcy3q476eUb+WxD2WkK3OUQF5exuFxHzW3XNvZM
fs8NwSPfGuN6+3NrSEtFEILhiQWGq/M7aBrFvkYZHQ//InKUqbKS+iCg0peAtaLqBgooDScpWTvw
pxaZj6eqHWZTdVA4CFLpNSOApIk1GJobhRm4YHnZyao1GS9YtFskEKswmR+AKnGY1FgfBp/sKdep
Cq2OaCpsOXjJBd4j/eLbAR4H/UsMqi1JJpKu8930B3nou04S0G61wHotge0w1GSAOm+M+B4vtuvf
7iJDWaxB3gWSEEjvLq6HMFLzJvVhTTDfmyywBsJJgb4vsrPnIGOBuRT8kLRVEaMfoXnzZ7RJt+68
+at4wq58iayPniYWkEQ2Ntf9sfgJLGs6Qgowh0iOvqUwTkJ1XzR6VKW6QHMRLyFUH9pjU7zEAK0l
mIDIMJk//Fi3hjHJfLw0A3V5L8M9gul3ii4nJoqKmOapW0rvvYGxa59z9i7Sc8Ygs7tyN7d9jrot
HcejIbsKlNClyLvuIxehkrHBXK/+HMyZHsJGiJDsQ5dy6Cig6hXhrGXNF/G4QqUGhU54IxNHAPtv
QjmCnbp8ShWQSPNEjdY3658BJmxoSTvNWbEYGB9RkZCk+3DkpAe8NZjnp7dVJyVOWpgwQvDlggZy
Jjwf45hgZzALCeRK2bJNDTB4JHgRTc53WN8mMAaADwHCb4TJBvxR1noM0WINcbPA8Or6QdYervvU
dxhjw4KG4WZURwyQWLK5zaCFmqD1WIX2LHuvmJp8SUHr70less29ZsNFBa868Yk9ZlFVrnaiXMJe
70qP0mv/KlsPieVDy+HuMBzkg26Lnm5zFinja19bJOPRpJ2TEAAz7GSQ2EGlWnVtz+a+76CqrVNN
vw0XVQHAWZPGFnlUmqt+Apw1wHgq6oAsJbAUJFqi11ix7t9U2a3R/PQNvYSFk3+fOU1B3/cxyDJw
dUyaRZTemQwqzjcpTxSDtw7mSFWaEqjTEuKKOqWZtPFFHiLgcr7rfCks1rcmnRAPAUygzqEH9u/o
fj70m08Q5IZf+T6lmpu55TNP9I5rlkksIt+M5nGAWVO2pof77Eu0IpohI9wPb78mO9s+m3amcnKn
71fshVPi00lQlUSawb5gOrETRPSSBDqbtNqpn7I3ecZN9dXaT3dxSqfbEGchsGsaP4t7nmruJTp/
2eoT68uRObmUwfMOTISPIzGpdA6d4gXqxjUdfUfw5F8h5+b6poO6XCvoXVDqAYKFxRwVWSQV85IC
xIfqq3qRLZTD99pW8sYHqD7uagoczT4RKc9nV5e5IIqhpY4/kEA+X6YRz+M8jFjmmBRUU+0SbYb4
WCuWMm1L1Y79Y8Xrf64uFjyzCHKgGEE9lrHZJH7flQIWm2UgARedvKOVl+/VB8wCHiYXk/n3w2b0
YufH2AZ801PDTGzVmqqtehGGE/PYinSSnghwi5W6uR5O1wLBqRkmmuJbok8gw4wov2F+Df2jv9cN
rOaqpxaYkCbovi/7wHtiQM2qqLwrXXLXUhocmsDWqEGfm03u3Stb9Y53LlauJwXtTJGAGwaFDHZo
RR7LUJ3rSaBV8yyhV1OBBH878ibSVm52WMFlsEAlMJPGBBwlzkw1rWfEOeLkaJ6EdYL2NU/0e+U7
oWiBsXARVUmgUJiALfq1rnQ5JI1j89nU78WQM9j3PbZ8dqpRgQQHMGb3oZW0KAudH65eqlRMNmeh
tR9twwo25q1CDS+2fbeirRvtE6fdZ/fECpzRaq355W7w1KOGl0ZOs7vmFrFm7zvkeJw9MK5tZRrY
z6l13ZUudpr5icsenYS50IhaAYDeENMjx2TYJ5qj+D89DjCBb4gHN6iEMLTObHMfYLoYRL6hVcYH
MX0gCuffX44Tu8saejoagHmaDhjK+RKEXgyibChCq1W+pPpxaHdD6IISKow4hi58f1nIiSFmrwLT
x7kIIMQgYzpr8HeR/pukDpfsRl5OL7ug71xIUZDVXpyxdEZZUik6LMjWXkYK6tkDht2Ov0sbwAor
8NpDtOutbBvS+Kjepw/mNrORAXjCU+HwmmYXZwSQdREdMFTtMZ2PLsT55ipZDm6zfAgtSf5qI7vD
wMt1B1zZ1DMDy2acOGDWxpI2RTCg6rez74bZtgQilYdbWPERdN3geyraApB0Z3ww8TPJV9vFSnWT
+g3N5c1CcWGk6KjY1xe0cqJOTbHS39JoFoo0wtQ435HC65pdb3Ay2rXVoBryrRiJUW/20k6LkAxd
q+CjkE9SQsdi7zdQH0NLNeG4/NrnP7XE3Ji5rM3AF8FSAU28OEcXmzuOe/H2gIedmmA8zMwNUSxK
gv1ydZlGDZUd3y6dJvAmMDMgbs5/rn+gyycdY5FxucAExikdYbEW3EVmgRKrsvJ9cKiQapFP1bB4
YOjLwjVjkvG/VphxRRCY7Ha5cFOiZWr9Na3REl8hIaBOVMpswZ686wtd8URUquHvQDUCXMI2D9th
6BPSqOAdRYUueSaaE9ccQPR3M42JVbCBySPwDhAVUev8+CqCNvf5qIVWb1fHgOrU2Om32QP07iyw
73xpNtTdrJYmh/z4pTgDPQL2BhGPjL4PNPi4vt7LFwMmSE9/DOOtRp01KmQcQ2uyYuicmqFNMLBv
zwdihR+t47s5HSursH1LplpBfc59vxLKzswznoz5LN9ofexFqvw1CA1KlVbxQwH+9uvrvOxCM+tk
HDheNKmaGYYmR6EZbY61KzvpExh0HtqNtJm9594iLgRdHWK3R9Mzd90GzRnO5OnqchXwMuCVhExe
Z+5dwxhMUN2YIaY97ViB1IGtGbczj+tmJQKhWwy8M4iBwIrGjvJ2kSJH2txFltoC0/IUZc/XN/Py
NYLNPDWw/ICTC6gOUM+LWhhoPxsEOZOm22gfOMY2/JiP4q3qBVYWOo65lbYcy2vn89TyxdmJKrnq
YblxipT2r+Sr8+ZbyHUC53wj/K4OTYR7nZfB8zaUOSS93OUhyF0iq0zcJrtry6/ry7p0i2W4G63p
72L2RboXhRB6bOoAqNNYbjem3x4NMjfbtgCQthpDHnzs8i2EhsDSE0DPGBEIeKPz75emc5l0PQoi
oWINDtD+mIJr7eF9pobdZk5NJzemL8kTSgaB9UdEl4dzHJfYfR4C8QMwxIP4jRlWQpjPSIxRgA4n
fkAfIdgs0Y7cBncD5RYJLr/cuSFmpRWJ01SOYEh9TA9A5c4USPlyH20z65f8KbuGSXmkat+YqGuL
Y2JakuWz2miwCfDqk7gTLfLWYT//GreRBYAuzT54wh9r2/ktLQsxJhw9lvSl12VI5C6zZ2qlUhI7
eWiP5h0gkGJsQ0mR+jyg7qoH4Zo0QUAGxNoFsa449VoszCEmQQ+KHW8zZ3BMBzcHuiMQJIu/gif9
pjesier2+NmBs4jjQCuX6ALX+/cDmA8bmRrmq3X8gIwqrrCBAqp0ML7aw+sfw512ox3sxz2mExxg
uAua75MnAjyhJe6O7WxVPgUug/OLVs/wyQ9ivjreQONsxhGKC5OjNWBRrN0IqTKG9q/HiuXfYb0L
cDz0Kg1ksTLbSWnSufO7DoLZ0XgrhQ3gvu5Q3nVy45bD+3VTa24FjlkQM+EpCuZm5rZKKhUITAJT
RtGZ90kujvdD2uznKak3Rd9EljwNH0ozjfskGj+v2149uKJm6mDAhrYJO+YyBMoo1Aa2U0Vs8vXc
aXhT08uNz24kqACXxzxGWQC/PA+CQQw+s1yLAa9SIasnIPfRWxCIR79afbJ6IHd0sJf/h0WdxF0m
7MVKF4Vli8gQVXcxmJvbHyORgbA75UdhspwmbYnYKyLkD8Pxvpk/i+i1hbrDlIDffuZl6Bcevxgz
FYzSYyxSxIja+QaiLxvUcQcyFry+kRnqAsF0X/5amPqrkAKOen3vVqwtartgzVnyJ+BJzq2JkQ6e
siKurNHIfhll22/kyKidEFfZfe9PPODDRaIBCkXwkS2FLoAkL45ZGPSRUZlJZYkYR6ddlUC9RpIT
OrZ4kfx8ZSAnX2bDF+ARy0AXpUFvhmJdYUCg9MI6d/K+346Rvmm7hpN/XpwqrGoZO8LFC4+H559v
YjcMIFlvYMqI202mj16oN/b11axtHGaaEC7Qml969Ocm/FAQ0dbJK1BEgBawD5o/eih0tjzrf68b
uqzDYzHIorFnOMS4iJbwdZKFVsh+y7IeKuiXQOlN7PYQxXDM3t+Wou6JbX1M5GonJaUr+Twg/EVk
xIQYZixw/RAwFOANx5g2lSmYCxAeiZ1yFFLDkYo3c3zQ5Rd57jKqduB0qn4+3Y0FY/qHIE0U4S/s
NQ8y5y4GIrqyZH9yWn92ijbdSlnvalV9g64rKM8amgmKnWWql09hzPm0F1fPYh/tB0CGATlU2Kpk
3eWtUiliZZWDBnzyOOkYfu2PYH8OHRILGeb/Osm5/pXX3OnEJst81gk9TgKqwuDosqGB91sEEVKe
Qk/7upm16KJjRUudCyBDwgTOTO9TdAjkyooi0xOH8bOS1A2q9htUlNzrpi4x9dhGIKrQGEfQxEuQ
yRSi2kzJDPSwVUBEeJkYJT2xA0hoSVFrJ9ClN7rKzvqXBARrfR94/0/zzFKNETJDQQXzTTfqTpaB
4ZxEA5IIAlES6N5buEFukbdMeIkHH7oaH3yj/uD8iBU2IKDBgSrD2UE7gW1URuhUQAtCRQ0pjO80
FaL1A/gZTL96lyZ5F/uK10EhrwsxdICYxcEtrX1sqDWqQChIUI0XmdObG/Vk1KZeWeBEuhma8aEM
5gchEF+r2Xy7vtA19z0x9R3DTmLUMicLERQDptqys4spz27jHlUIrSY8yYO12I5+ASa/UANX8bg6
j0ny1BoKRBRxY0F3QKnKt4Gon9dX8105OMuZ4LomgIDLLDo6NGxwzzBzguxPLsGuvK0IcA1IBv90
ySZNFZo3r2Gr7bXgeSq3/vhYSX9is7Sq9EYo3Wze6LlHJqh4OWXgqaU7KNvrP+7yq2JqF4A9DPIg
L8Y4x/n6m1ENSNFHpSVVtizNtAPkbZI/Y/PhP9j57s2AgBBsF8wFN5q90oMqvLSK1KcquIpjYKZS
ZUdynp716oqwpCUJBoSWbfqGQln7Q5SW1oRJhnZ+0Mnr5N+OGSfNv3QcSKWilAqWVzC9Akt+vnHm
qJLB8MEx1w6pZlVCq1m+j6z/59uGk4AWNiZcwF3NuGfTCWpThyBb7Msx3YOhT7gpalmzZQhkYdqr
4dAjXx68hSoX8+lLdwsUtsxXkoAkGWcfdGO17iNp6zy10y2t4CXca3sHIADSUTRdL2HcyOaVJF1w
zKO+yfw/cvp6fdeWYHx+4LAMEFVhLZiBR0p9/m30JOwnLetLDL/bSkl9zGSQcC/JKtoKW9L9vW5t
fTX/rC1/fxKtJMmPlDSBtWhQnVkMDlrKw00tp/BiQf+XOV1IKCmpUWnoKpVgG9o0nRuq3iRawph5
kQa5CMClAL+/vqgVT5AVVFyXKTYJ1REmLhhjGJv9qIARFw0fc3aFWbTBgXPdyGXRBwfHBInUwhCz
0GMz/uaPQzGBawJs/Wpma8Vo6YaACaQYb+T41xRrT33xgqesnfj3oFb4nMRyD3HM2lTsSuaNs11y
RDA/Rj7/js0Ackp/ycFN816YEXFbJ4Asd4LbiLbGr7wr9j1EFsxZcNLhZhwnTkRZ2XI8CAFOwz0E
ZWS2vSyPqBvEBfoGWWA84d0WWOANa6ykSXnJ1BI1GHciUPeBpNACrUBKcb7SopSiCDNDNdSyCcZM
hRYONIt3lR58qlp3m1SgmLr+pb+hxaxJ5OAqWL0wLIiK7blJNOZzY9Db2soP8u+lYho5n2+xDc5h
J7FCt3ZAv+F0m+eBqvT+5wOEBiYxJUyMAK6O9IVNHokhhKo8dLXVTLSpaXDM72aYtVUnuOkt5UVJ
KV51x+xpk1CBl7kufsMsHWxBGOZbOuyoBzG7HSDtF5QCiifyTXkALmNnbBPrV/FabBOXJ0+25sSg
JwIZA84DnnhsF2NUfJAhtdhn4bGx5g3UMDyQkW5nB8COTcy5LrjWmNAXpnowayaWVjnaLtgBEH2b
2hGkG27fyD7nvaRW3q44GCeLY5xIN9NKknosbroHewoG4ShAC6mtezG/Hr3cERdf7cTWkmacRHVN
inFUO9gadp3zgWKd171Cup6CG8kdb3lp2FokPFsac9FLpMMs6LK09hVji+/6vqf9DgNchJY0eGy9
+vk+453Jy+fE+XYyb5ocsmODVMCmcZ9tQhtEYPZkhQeTumhuVHbrEHf03qAM7Obey/V4cNkax2gF
ChBLAQxvGYCez7d3SE2hmWrYlj7NP8m769/I6Gd0LqoD867YctsLKyHvzB7jqWrUiUm5fE5ygyf3
LVRq0bltXyugXOaAyrdQjrHSG8PKOVfcys19Zpdx2XaYTIhxwm5nlS7YJT8eVE8U+e66vj5IHADe
vEBYGf9JJbkMJbNHhNvJXvc3u1Hs0Abw0TKt2unfo+17uOv2E3c4dSX5wfr+2WV8yMwxxEXiAaqE
r8k7qgwB9Q/1R+1I1ujkKX2+54mQrhpEXR1CdSbaYN+OdXIu1VZRc3lxnEGYDxgX37c5j/9KWY3Y
JzYYZ+lnDGTnEa6LySLoZjfOrbSdrNuHVx+IOnRJqH6UtzfR81+NTm/Af9HA9cJ9ZJOj+fRs/DwT
UzHKSQwQgqBoxhbshkiNjFiWcVKKp3J6SHNv4p2OlScTyn7I9kzgcxeVkvPDOKtGUvmJWlspGW1w
MEoyWDn8m6DnXYWrhr4HUvEKxjODOQ1CEUtFkpMajW5r2kWbmcpvhKr3GsRYBtrY1UFE72u+60TO
Jq5eHUgx8dJVDGAn2N5pSKquaiZA6Ea3NzblXYC0w9FuBQ/ThtdD2+oaTywtf3/ioOBdwAD6CEsL
waIF6BeFMuR/MAFhHtQUDaBW2TMQdWkfDCm+V9U/h+AT8ZVNFW0NXuayupKFVwPtUSQTbC5R5yhY
9xM8LxAOWv4gV2gYWhNP0/uyK4qrABUlnGYJVK84WucblhiYOvV1DVff52iD4ZAmnu4EVNsahzCl
s9PuQnocaLHxb/QtT2R18Tj2mse7Q0Y3C9UZ8FmcGzensBwrHR6pG93dpBmbrjXdaCCcL7a+yH92
FIaLK5sliHiNsDPtMETfKxb4qQRL8hAjHwbPdGaVhgJgS4UTLi1XE1ouds9Th/huLl2uFoTUqCXI
yEmV89V2eRRKSQHH0W6ad+MhwKPrAOJce/rU3XoTviszVX7XTvAkbsDL9xlBuo6zEas+hRfHojoI
xDKL5UkCkkGoBr8gm7fDeK/7FYYBHAMCC//hiJzYYUL4lFXGVISw42eKG4LTCB723MUZxg8nTnto
7YpfWDr+d0lMUFvY3GKjg6lJqG80yXcH1bSLqrBkqX+ptc+0LjHtyEneVhOoU6vMqRHaXJn7Glbn
hQslwcTM30miFWaN0VbUyRY8M2grtKCeMeSt3DjXt3flFsYYnAmmjQWCirH/c0eqkfPnce7DkfTY
guAZhHt//gF1dJiBBEZpAC0rxlUBowX9+0Lvn0shnaAvqL+B1iea7esLWdtHVKLAO7JcDAux6/lK
SjkAZKKLGisDL5Nb3pKt76o34p/W6R3oVEALiGdxJe0+s8h8OV2eOrMBWQjQWClQPPLdcGc2FGCP
ZlPzCBPWvtPp6pi0sJeTriwWW1EFbKRuDajrXd/AlQB6thomAZT7Zm6zABZKc6uC5UJoIIrI27LF
nZi4dWaEidJZOWpdbQK3IXrafWh3DjQnU2ewHydP/3N9PWuZAmZBQDABfavFLxjHm7MmFesixqD5
J74KJl8yiotopLWn3cxvHGMrmSayOgM4Ckxly4RtTo4RtB0CNW0s2TNvRWfe+65plZg0e4fGnsdF
/K+6w4k5xvUqpVQGNctBOdkrdgPxCMngfaqV2uvZihiPS3ySz9DLacAEZg/3xAsLGru1TiXPsDuT
to5yvzxJSlocoi/1ibOfvAUy3giaxkqbc1jvrGIpLR0/ele0/DuoBj0Wf2or/Hvd4Mqz62y1jGMK
YyeOVYkNHcy7KHWEnMoK1JB9misczO+aJTCBAF4B9CEUOpeV/w9p17UkN64lv4gR9OaVtny171a/
MKSWRAN6gvbrN6nduKpCcQsxc+dxFNFZAA4ODo/JvAgrlXGEtxfL1pnyfQNS6BAp0J9l4lLeFM1t
czOmrS6RGI8oC3I9CzKQ9GMq2MNODzTv/HAWK7vajHYUZPYOok+dHXodr6C8UuW9xmYMdG4aQ6YW
sMvH3pZsywnPJOi93x1aOjf3j27NUC+XyRhqTSIZbKNV66ifxSE+041wFB5bDgjv1Bh7pF0eJ02J
9Vh4xQZpGURUagifQaCPx0u2Ftzh3JY5M3DKo42ZWRCFVkwikXpZ0OyDMiZCrgpa9t64bTbfYr/8
sI7yS/w07VMkCcgPMnFCu7Uc1tUPYBYLgta2sQb8ADNEz33zUZenZay1/NImtwB91fClql9ze0IR
V9EaG4LhXLWG25GmP8b7dxOYC9nkcwchq2UTjul2etQDaW8GIyZcxZ/5trfR+uT39ogOfQmzrolv
YOAtDsazZb8Z23/cAH39W9gBnTpvOnGa8FtmSKT3+qNacuS0/mR12HdRX8SndKRCQJDCHDlpknpO
xKZ1eqQlEMIEud2dYsQwUYysqLrBHNVmfhAD3t1ZS/yCcf8vMHPUhYDR4nYEMOZC562Ib10RXcKQ
ul18fFJxW5KXe39vocyxCmBAJ00OPCrJ9oDKRRPasgSOZsu77xWWP3QHiB18N4UJjF0mzkycHENy
2nCvJrulVo06tab6Svx1H+92YGcxkr87yZZc0eqVpmABb53PaNfW9i+8ILi1s4Og1xXtDjKpnICN
t8IlJLl4SMoSVKSRjhV26aao3EZF3cfPNcw82FX+2+DBrcWHl+tjwilTgyitRhdLAR+Y6I7Nj4g+
cPZwLaK+xGDeRm2s806TgIG5T6f7Fb5ke+EztfWT8i/KolenxbyNLVValUrYPNo5YFzNpVPWcyzw
lgSBsQjmDcx0lUb/u2M+9OMceVe4eYCWHgqLINvWRzf8Rn5Xn+5v4p9szq3lg14NkwWgQmBbRbU6
I1Q3sDTrWd8Ze+XdQva4tR965GJAHedXzjs8p5MhtStuRFf69i/STdjbvz+AOcWhTklSJDhFCVpu
9QFE/bESjDy6urUIEdVmtDAraLdU/uz+hflD8NAQZuQCQfslQrQ+ty3uoOFi0jc7qRpIpWJeBFQL
jMnH1piJnYmF6AHqYk76M4ZE3yl5ENzMy4JhG7n3j249aroAZHauS800jC0Aaggw7Gmw37/Jdvs8
bcrNwPEe62ZygcXegBqpvCYEVumJoaeDV4HYojPa6paiYm/rNoS1H8KHr+op8iiKV+SgQCqF8ytW
DhGKL2AHQB0A4ot/sm0Xh0hIE2a1DGI1HcVrG2VXt9dGngjS8oYxx4h5LRNdROhVwVPHHKNqkJmm
looSUd24gh405AMtuXOPAZXuHPP0z9eWZC6qjsAUl0rxtVuuM1WfmxiNaHomzs86rV8nHCmvYLvy
IY3uQZQSULwEKwbLRADi8XrGBw3ez8gNRzdrczfS7VZ8k+kHzTxzPED3d+bRiK68AZeo7KOaz1BY
ajsFhcbyZ5Vp73Ije2ZbfNy/BisoaJX6u4NMTNKB96ssMzQoDgn4nlV5R3UV32L65j7MilmAJRcZ
64V1GiVMJhSp01BKiz7GFiKT6de9ATFMAjWRoijPdWOZT6Fa1y9JxmX7WHm40TiHIA9dG2jdYLnq
aR+HnQmFaNDhbCPT66yHBuFteqzJJySBCHm8v86VT5crOOYZUiMs31AB10y45aJHhMpL6wb5RVeC
md4HW7F+DHeC9ECHZaLjiPEqkWpVXb6UL+d624O7MIMI9n2ElQjyCoFZjpFlWhXTEcupoHddEAgx
Pqn5sWxH9z7Q2r5dLoW5yPGAN4GkANLFx3bAGFVUeXO9l8oclHv/Is19tSrG5iu9mcZSRPm1m4X6
nMdk9Dqhjh6r2XoUCypz1rZyxXDBlk5vUPksL+i1k5ryTq0mDXC99Vjk2yb5yS0QrG0fMstwgSq8
LrpuryH6moz5JM8oZJcPiWYP3WYgkEZ/7gtOwLMWZ4G2/C8Ss3djCGXOuQLSFIRB/nv26f7HjKKM
4WlP6nP0UAVqhKzffetY8x6XoMwOgk0HKpsEoGa6yeGexAejd9XOneKnuOd8Hq5dqr9YSDBeb6XZ
gUghLoFFx+dk2Jm8OvnaBz/8+hLioAlWhNryNUBUGHMoEfj1+VyajujlxyEYF459fC3h4R/wAWO5
+IDh8YStmeElrnyNO0XxiIQwcJNokU96T8PMFQVOhWUd5D9PJfthNpSZVeUDnkp8bgakQhCelTvF
5Ak1rRkEWGKX9nA0h98oU4UWRNciFWsxxN9lthnyp7kkdt+A0Bvv8o/71rdq85dojBeUIcpDSQI0
DHXon2Y6kq1uQWoFnbLhDGYURfFGWOcDlSLNARNqeTAgtrzFrFDrQRM4ccasb7dxmuvu0FDTo6T6
ef8nrlVK0SwPpXJMeoDyg5UVSEqlmHJ9glER2evpe4eP7y6W3TS1/KH+kg2QtIEvEHpajiT2R6pM
qj3UyHh132bzIYubrSCpO1SNzpoIfg+Lp+O1uoeXP5CxvrEpQdpv4Qfqx9FPQaUUbTJ8oanUCTfq
c74tdjEudoCJpvs7s3adL3GZeHSIDbkOU9QESvJO1WPOS+qsWeLl31/wL4LqUk1VoqpwFzJulYKe
Qdq7RrxL04ewt62cUzVdu16XaMu/X6AVVQ9dXMwKYfL3c2qWvPmbxmP3WnvzLzEYa9c7cx7qCjsm
ZH5KXhTkb4grT0/3z2WtYoRhAzB7YbwMPErslzOkvPIxz7CUWX4DaaLT1NtGonaJjKIW6O1ORTtB
zUt6rK3tEpQ5rdZSajPUYIVD/5qRFy3D1/JR532VrLp4uHYo1kGDfJnauz4mFb0syQR1N6dxcfFm
99wGieHhtLzqGHomcn6DrT7xypZrxoFpbQMFMYzN3QzJJkbX57KJHR0q4iU1KnBt/zYXOqemsmbx
lzDMTTZzMxRJDfuIaTCXLu603c+YdAcfuSgSW1U4D/K6pVysi7nCQqO3g/jHICfqjGCvVzEoho+J
Q66k7lCKBhhd4jO0iWyr7jmRB29PGYORYwjWKyL2NBQfk+4b6YJm5AjarsVul/vJGIsgG+UsEhhL
MmZPvQltIhPUtUbz0sS9h04izvGt5U6tSzzmfqNBgJphBjzl2VV3mW98KJCce2792Zm2qC/67eTe
v+vLJjE5ActQwE6GOUTMkrINbCiMaUkbAlHPhF9TOvwoMpUDsXZOaJNfJvzwmX7DUqskmUoHC+1Q
av4wkFNmvIgiz2OtHdQlxnIxLpyvgiC77QtgGLIz7jHv+yQ4iadvh9SeH7ttv4MyUTB+k37ymItW
F2eibwSM+2i2YgsWvZlFJskRf2hz64c9Seyyrew8DDmJjlvmIiSWMZKDby0NEw4YUL1e4aQZdNLH
AXwEz3pQetKXcA5xo53oFCfIkLmSi0b1QNyanT1PtvqBNuCd+SV+xW+mn3BOdGX4YfkxEOJEYwGY
vNlMEk2MSIeIGkX7guaX+NoAkQoUOA1fOmGgNLUj0Ce1B+WXtI0yuwjSQH/lubrbjb/+CYthX5w4
prqmBtT2YPBId5bsyeiu433a3L5IgMAgIWbhwNoJ0oFriLxVpVosl1VWP7vmt6X2doJMVv/7/hW8
td1rGMZ2CertsVgDJoP4R/9DHLZheSzl0Z5EHl/KSn1twcIXDpJlyMqzQ35kJuMch8CKxjTIup+z
qu+p/B35eUcfKluCIDOa28EwT35RPXGNqT9aGrQlGnSZp6YvZA9jRF7ur3/lEbn+UYzXU6FSHvZi
TR18u0B6pPUEdHlP2ylxFf1jrjemeFJ4giiLeVz7PWCaC60D2I9uJ/bExppKRUaaKTfFR5Lrz1lq
cMLb28f4GoJZlhITYZzqhjpyoXhN6gxSIBJXqKLtJOxiUPfe38bVC3GxIsZa286iQtwCDkpp9oDp
vThrwU1fc2BWrfUChrHWQa8gfBdi43QibaLWL1OUTpRleA8DLNt/sSQwYcDLyBh2YjuXoqGP0x7y
Ko6EQqJWgwufehhWvw+yan4WBK/AlA2CS5HVptGLJqNjjhU10u8YXUTI1CGwTkIHMlV2njqxbsvy
5j7omvlZ6HbERCoy/lAduXYtxjzqtanhsKocA7eNcsqGhhNMrHmvSwj5GkKoQZRSJ1iWkKSOgDkm
qFQgNa5Ur/eXsmYQlzhMCJjUBLtaAacwCMLaMz6sZ7TcQx+XChx74EExPr+WS4m0KqCIXLixaVeN
jFZup6GHLPm6vyqZd0LLdbt4X5qC6FMuUmzfpgMVomybR7pVPcuRz5jZdMAbC7ZhyZuDnXmOn15T
5zVyNff+j1jzIJdby3gQtFsMnUgXy+wKLy+8YS79Af0ImrQXIlcQft6HW/Mgl3CMB6nBsTGVJuAw
5PQiyDNSepimrCvkK+4DrZrm0t6BrkRcApa8SkJ2QxG6jjpq7c8KFMSOZvR95lnL6u5doDCeyrKS
LMfAKXWSPBjMfiOA3CkJ92Obe5X5EHX+/UWttJlhrOUCj8mEFnVdGeBnpxhCtc3fRmTnH4orPirv
Wm5HvV1FjvCGFoiNfKp9ivmw6Pn+D1g9PkVB2g2DFOiYYiy2VzRhjCesV0ihuRMlTqI6Ok8SYvVa
XIAwJhlNeiz82dQQrXqi/J50vAdmpRVnGQ9a5loXzmiJbZSeCVhBxhD7WAjnunwoom9NFBjjV6L+
bPqznu706hgJARFf/sX+XeAuS7+48SHYIki83Ph2jlwJcquagYgof7qPslgBG3hcro45JaHp834O
gVIXJ7X8pU4HGYk1FPaiqoBISOaV+j/mObneT+bIxrKqLWSnYBftzkq/QfUwar9pvLd65U4vHb+g
wkB7NiJm5hnokQWYqQyUKhSc1FD8DKUiYp57KeG8AispHEBcQDEHFUEkeDAKfApBKc96lnp73iTH
ORCO6kPT2PkWhB9765vEacpZcSeogiERioQYiizsjFLVCp0C0XTq0OpohqOtQ+gFyrCqVCKh7nUl
J/Wwcpuv4JhFUmXIoIAAuEo+5MKTlG4kgWOKtzK04Pu4XBJji6NeDWYtAqPRniD/JzTgGzp2mdsX
EOpLPKn/TVW/Mfei+dj0e614aJMzdBI6OLaYs7trn5T4LSa2VsXMgsEWg6VWhLr9QLBeNzop5w4n
W35Xnafk0B/oJn7q/Fyww81Ch6zbu/i15UlcrAQXVz+AuSZFKKCST/ADxtAPR7+K3dj61lunKjac
+y6Au1bmoW1qMckSDVBK5NbpRtQwZar+jP1f5PCV+ul7KbnJNgIRanHo7OSlCkD5fP8n8BbLvI2m
WY5GDZFXyEG6g+qqYAxrci+JPpX07b9DYl7FzCgnWkCXywHrTx/u62w3ZU/t9BwmvIdjuRGMZ708
QLY7VQUjkpo2QGrkQ6N+UsIJqFe6kjA0qKKZDGwP5sIzcf1AtGoF6RA1o840nrXwjBmXMfNrxZ+L
/TS6WJwSxRCb5Mn5/GEdYxaGoXJcCgWka2iGZj4W4qhtK7CuU8eiitvAv42gP0+DlFq2PHiZCe4h
4kSWvsmrfdQfhXgPjehJ2+vKadA+9OERXWi2PEH6LwpI6KZl74FsehD3ZPaH0jVmfPkoNtRIUjPc
d+FkJ+bo9dA+p4XgtJBhjyvMXX2XuyDLdcfIJ7si+6k5G1T0x9ix8MEUgX+e5wFXbFSGoo8EtiCE
AjfChUjIoLVz1hAHwAOiQ7a0joQ4lujVWuPeN9IV334FxTjbclBnmskLVHJIdLeNwWgHLVtw6IOa
u+J49lUwTCuivoL/bojfo3noslwBWAbK7DGffVHQbSp9CMOh7E5pRf37i1t5mReg/+Axjq1rJ1CP
ScAjwpuIIRZFfola3Z877z4Ob12MV5PANVO1+rIuLYT2Yu6b8lepBcocB5Vhbs2Z1wGzAqgstEhL
79eiUMGEHIIcm6Gsm50jNZ4YVdtk/pzoUSjqcyJ5/3ykHEkIGRN1SMAiV84+/3lhgBYusjpH1kJn
ql4nlJdj3R8KjnWsvPtXOIwpVpISqy0YFJ3COo/kmEkvSc9xySuO8gqCefaVWbESFNs6h4YqlHcH
R+fpPK4uAgyjSDDCXaEL4NpTyrOiR0WMzVLj7p1Csbyv4qci5cQMq+u4QFns4yJg7yVT0BMRKODW
sxV0vpbl5r5J89bBePxUiC0ZnUedU+e/qhrKt8h1IU36X4Gwk9SqVioRLgg6ACCpRbXtYKrwvJzq
NGevWM4eM0dfn1piJWKnneNedjG/595fx1pyGSOG/zn1PywUF+fRNKSmGjhmMFI/HxP9AE0/ZyjB
WTcpbpUUh5yiGBAP+BgXwWNneDUEd8dYcuO+sLVBDMLhmRJenWA5IubxvPpRjJMo0DJELQG7m3ev
ZvlcT6co2oO+uo+OEvH6jtNkuOJsr+CWc7jYgzQU+yKVF5tMhqBPLFtI3jM5CAmn8so7T+YOd71l
tpW13GGSPnRNvc+Ll/vHyUNgno2yjixzFIEwqB9hEchU4tj9WuL1aq8YL6En2YwhGOxVpokvZppC
PHsewLJsTQ9jL3gWMf0xKW3aPlkR+W/BGecRRzNGBoYQF0J8ycPGjnHJu3M+P7T6bkwtsLHsC0Hm
oK4aI7JeePpRc8BI27V1tI2pR6oQQ4IKHissvERN0erjGCOoI7/rTyL9df8M16zxj5I98szof1KZ
HTZHta1GC3id1f/Om/JlRC6skwpXVLgbKq9ctEssZkMHCs6DmiQYwT2gCbuJ0C9XfTeO4fOr/NR8
lZxmtpWmJUwyQ0FY+7+lMa7ZDNUMguSA67/EU/JmPJPT9Ku2oOoA3nbFc7Xtm/bIHUxYOgxZb3KB
yvIQV4YMHfsMqPg69YbfaJ3XjuoWrB6xXfHYwTiHx0r5mVJVisUILBQ63QKU53PhkPTJ5JEWrj1y
l2taDvbCZcVaikGZFDi5Ym31TN3HAySIJl6CiAfDOOJOihslpwuMJjrmsEuRXeNl7VfID66sQmPc
72ROxtQtIAKI78yg+UhfioPkFvvyQ31OdTvhuOHVN+9y85gbDTYbsSfLIbXFW/Qdir+fFLxjgpcE
vYO2UeFXtZdf0PxoPWZv9+82bz8Z/wy/mTVJA2RF+RrMN1lp7Vp8vY/BXR7jQPqJSIK42IZ+VNAO
+CnZdJ/stMLtBiyp/Jh34wNxtcqWA5P3uc1xKBrjUPBq6/FYAxt1cXRMSWcVhXhbx6B95H0T0VZg
cGKklfYbHazqsrZQ4P4hp7q+CeGUJ1ZFJczaVgm+7c95tiOplykuxv/dJH2e6mMRbrouqCdXqE8p
CTjbvXzJX7uX5QegiRvd4ihMs180UJSNrKxQMbI2NDbp0YVZac4k2jhbcGSlGACOdW8OvbzyOMjG
spv3oJmbU5qRmaBhAPSc+h4tf7TJwSC0IcM2IUfBOufloak/SiVojDcLYk9yYgulp4i/JOm7jm8U
zRZH8mgtvC2R6CnUS4ajWYebuSeOUb0gSyILH3nZuFaV2i2oDmnzOcaiQ+k5Aq2xWm0UOUaBctur
GAhE+qI9tDNBoebTBD2pQFVnnHxJ3qSgMc23Wr0rhcKrh20hBGG61YvZpmjwNAN9Cpr+mYzHUDlr
UQFJ3sjNi58RhKly0DgiqsjRFzc/ZOm5kF1d9tFwWIEGoDin+TadfJEiXi3ecnR/h5vU2JjWW1k9
KhQZAchET48ZtGwk4prNxqifTernRLGr/qDpuzR61MuDAAIr491CwX8+kGZfKlCCIVujfMpJULTf
w+EFdZPCejb6TanbxhQQ5Vzg/og9CKKSrxZ6a/Q8zD7EfLwElOz5h9h+K43EQUnERlBE9GNsOqr0
WqTPQvldmVrXwnA6AhaqR9guELzV6q4VXCv5kkvNUaNv4nTK07NQgVgXhRS5R5++6cP8nLR8DWvw
Ffsz/U2h1GAdxPCMNFbfvprkx9BAiKk+9BAwoJAYBuGmNTqk9yPVa8V2K3T1gUZToMnnTBlssTQD
k3ygW8jPEy+3eHWnleoauM7QtYnpNRFlIZZYJNeisNHibmnGcaStsW18CtqUxM4OLcZwbfFBORqv
jQcLe8Z03sQJ3NbgMUMKYR9LQgs3Gr6uXUOdaWXXyIBPD5krO4MDqdlzA95D+/1ZP0RusftC4ei9
9XijASvziUjRXyAzF1MvJ91o8Kj9aQ8KPXlX2/N7VNs5QlfnyfCMIyQfD9Mm3hpu5aaBMNqiC71b
joNY8Q9XP2N5ji6jhL4taQTtTEdeqEgAHbp6AGc8gIfhtbDxwrnGgdgf1s/7wLdR0PXymWeur4g5
iQbqZWPkxvlnJXttVdmdwlvf8vsZ/3e1PualE0k+1IaG+lVu5yfVUfaxT7DO2u0D6B/u203n8FJK
K4Ws67UxL1weg1memtjT/K22423h1yoIHZB/dL/T4ykLNGfghM28VTJRc6Y0oClfzNiwdooWhONJ
ETb3D2ztFb3YSYwWMpYCemmdNMBI9eiHqG1msdhWaWu3w3dUnFwrG7/TQbZBak5saEo4kwTZh6R/
JIT3hfmHae//P1QU7a5/imVlcmUtJXkEg49WDI2wYpu65BS6P0gwuvMTXjVIsRV265t2D91N6gzu
Tkvt5/t7cmPE0EeC0B24khciY51tOh+EeMpEOUQYNUFwEsOGNZxraxy5rfs35wugP7S7aNyHC2dF
Ra1sziodOh5IvIGOTy/sSvAU2b+/mtsTZlCYOyn3ypyNLVCaxDYx2IP4zC7ToNiEz+VWcYrRLlG8
4tH78tbG3NACUwlGVKeDI5SPNH2pNH+QnPsrW/7Elb0wC2MuJDKWQit2WJiQiuI2I3X+LguKnnpj
OZVHo0uz30KXjpw85pp1gB8dVDMQ+0bfBmOlJEWbTD9nA8qBgQiyOxFTF81eVj7uL+72k/nP6v7i
MB96sypDFwM93o6FuM6VRl8Pop38TbCc6GA+F0/VXjuSrea0vE7I28+yBRlcT+i1VBYWb+boImO2
BishICne4tZtDdF+x2SCpwTtNvUQpfE4dbmAzEF2Ud0lTQdA/QjNb2SGA8vRHo3PAQTQ8c48cdMR
N4kBZoWMYxW0qRiMGIC1Buaa0unB5mI3iNT8wuHK2N4W7q/R/mTWLh7jrsjKfhKBNrrS2Qz6L6ig
tmDYdJbvsznQzy0CI6igf4c1TRveu7V6EfEtACEKyNKLbKl+ksqykOd8QGMVWlr7zbBksTSdF3Kt
XgsF/M8YnINeCFtE0KlpVBa2FcFWB31XEXquwqHeVT/CB8ODeNl8yh8in/IEz9dtB7QdKF0soR77
aGDGqot0E7goLH2pj2is90M3+yG/YJ7Qqc/dD861XK7djdO5wGOupSbIGY3jEkSxMjpZKLXRf+ok
QeuK7gDCHHz9cXb2tv9gMZ8LRCaYNbow03MBKzQ/I+g7IU/tF77Qg9cO6lMQFDhPIFsStiloln5D
wuKz2gkHHtX+ErberBpjouDDtLDTbA9gk1WtWSqLM8oOqvTb5ImYrC/yAoBxAegsG/KIwpfTUUeX
d2lDBdZJRfOp6NCe2lUW+l1Qym8yO51UpKBjOxxR5B7iTVSlEOHTbFkPoRRSn4dq2BJTsaWheTa1
Hqk+IeF9YNyG+cuZXPxcxoH0BJTVory8bvpW/1xEeEvdj5+rzVMFHk3zK/fnwU13ym50JN0dncl9
/scdMNc/wWICN0VQxybTsGOgsq3FT6F7NBNIPL1DaI1jgauHv/AMLlkOfMwx70Haa3WStvBfM2pd
xVydxlEMONdq1X1g7EgyoZGxUIRcx35jYeDzdPHI4GnSQFR36k6+tldAJ/ON2tGLtoMGAXok/ca/
D8zDZb7X0rAhSkKBayXyVq3mA6rUTlROXsyj2lrfxb8rXPz0xSvQp5M20whIpvWeJG9q4t1fyXJD
2CuKLhe0vKB5AEErE5cYbRVHQ1TDJCMtaJH0CB+gbjgUATSGTzmv3WNtNZdojBvM9WqO2wxok/Xe
Rf4iWHx/OTwAxiB0I9FGaQHQzWdV+gnp0Pt/fy14/MNejq8fNOoYzA2W5ElR9L4ZnN740WpQXA7a
xMc0ixVxotTV+PsCyWQuajmC+9cgQEoUsYd2XoyMM0mPefQzCokfyQqaSzPqFr31PiQF6IoK+ib2
mGbQzPIUZi3H4m87duE4wOACRZpF6xNt3deGOEVqrfQFfg/5DSoSy6VoKmrBh3pCkxISIlTkfMWu
XTEwQmKeEJTf6KBh3IeaKKoZ1+3gRCGIJoxDpeSYrvHK1r1/ojeBzqK2Ji1fUgZUnaCzc72uPk9B
f1NXUB6GvM7skvoRr/F9iNvE0oIBDVZdg/CriH6nawyD1kLViy3U6j/Hc4pXKuh9v7b7DXqeLQej
Vx5ogScwqOcurw1/HVs3wY4G+V4ZdN/X2KbejFJi0swhm7Szx+cCXL0xpOBbJCEdAbkP69esO/Mx
8sfZbvfcKH11f//iszRKKCxUijoCH7mVRwyXN5hnNN3ZKYPB287OELuS88zZ75tbuuz3BSZzpsnY
px06bCB6Dx7fbWKTHXSKS/sHceovNLNB/MIDm+Z7deS9rre3ZPn6gdCnie8gA3LWjNVWctkhPxsh
q5S8G6EjJtu634xQQTQjuxQe+o644LQudBFt4MH9Vd9cGAaaiYUqOko0UQAtG+N2lLxB0r2xf5q5
vNbLTb96MhggxqJoIkthMQMIwlA/G3/+yHfqVjli+k2D+E6CuIvjdG/ZNa4RWRtKaaummQhE8Fuq
n+VmdNPzdIye+k1m50cESwjai0fRT14R2Rq7irOztxUyBp+xpyKFxmCiAz/eCmfrOXrLtvUbckwH
82WKPOhdQqjWqV/k0yxwXMft7bmyJ4N5MKWMDiOVYoIgKrN18h4XlU8FzvqWA7tzoAbj2pswGdJ2
wPJm8JQWHbJ4cvXUWsjwUPEtAilEvmSyBp4gyG2ugtnW5TG/iG1GrItgvh/HGvQHMd0gxeQkvybL
RuFxETcad/Le9C1Xebl/U1Y3dWkmBB2aJUJA7xq3Gloizio2NcygopQGTfkWapw9Xb2NiKvwcGFa
wmLdrlxHvdAvGLWl4+tZs36RWTpTYao20A/gPM6rC/oLxt6P3lIISGkAFiu/NBCyo/Ek4nUQ3Hby
LKd1AcJcAiNGz6SOgVdHFQ6h6vb6ITV6r4BSRSPvWkzJVV8o/90/Kc4usuYfp7M1SSEwEWcXbpOl
R60Hcw6xSsHDaG//j2OB6yUyhpGLYTEaJRqtReUxDh9q9NTwImDeUTE2H1tpPBtRgqMyf5iqraAu
akQcf7l+sSCUDq47SQZp6PIjLi6Whv50ddCwDs06ChLo6Y6lalO8/somzLZa8mIIkRMh6RD5tXZW
MxddEzLl1fYXg7hxKxe/Yjnci18Bla1qMgb8irHZiootQ45AbjyDfI/HM6hv7QHVpRgq7rxwa9Vo
LnCNa9wYDVhS1QJ3Sp9l3ZHJZq4SV084XmT1QgAGZGLyItHIpsjauUu1IgSOoELMVMU6JL3ZhGHp
QrR9tOMpd2pRcoVW2cUNJ528mAm7t2CyA9kcNMwVyJlcr7FW0gSBcwkziiaUd2qPZLwM4LJNNxDL
/DxElqE+xepr1QmIeiQZyyO1uVMN8MCKqJyMyiekdbcR742/HbyAe4HE5v/BQWTvekUjBpnLSUbz
fwbFDONXNUpuhNp4+1RBgK4pGjcu/bwYtggY/7mPuQRmthLdxe0kRwAuUmh5Kfo2ShrfkMOnPuJK
ei7P9c2eYiRgaQ8Eow4bHmZdO0LOCFhmm0c2SiwQgJ/tQsvcSceXWzV6y/9vWuVEpGwD43Nnk0My
sr7RF7+BiRPrbqBFNuA3CEYavjSGMOxzvRDcdC7xnSlWkjsI0RxEozntqkRuzvnYBNQ0B14nzvpm
aNBUkhQdlEmMl5LiLIeeCX6IqKdOSN2+QzPGl0B9oqEBAakxCGthk9BuMvI85JqLQA0NFIAmJv3A
lnttbPJkWfmg19iD5NMk6M/4aUEfV3PuW9aar0e+D8QxJuTjkC+4RkmFURHKqlniDG3X6eUm7pBE
n37cR7nNFODm6CKIvBYWE0NkfYGRVYlkpgij5B4udgzNt8KAXKRGKxTwu0x+DRXFT2keOqE5/Bir
8qNtjcdaDS1HypXXkKoKxzutukYM+WGAEqxDaHFiXHCfCXiYGlCiEgxih0r4lBjIes+1IwwUusjJ
o9rlnjbmXsRT0V6N1RdCMxVkRBLw2aNFjb9XhAzQ1UOjj0HSqD+yidg5fZol6kpR/Msk+Cy0XnvM
vPfVN5riFRoaedtqBIGabOvWt/sntNwo9tbjXNBxBskDhIKMh5mMtq7pBGedjOmO9I+5MgWZptgh
SvNl0fsh4THTrtn3JSLz2VD1VjZNoGR0qnSubQXhWitm3xKNOppQcvznmpVfYjFWLgl0HuUBWATR
tDUktlG9VQMnpFl7jC5BlvfwIpZoNNCeSBZAJvjHNK3tJAoEaxfiQ55HZb/2NXQJxRhQmdEuLuMK
XLtURsenZ2W2kXyGJHJlfOdB+RtM2hyfvA6pom8A7O5gJ1n+/WJ16VAlpNexOjGsgZQ6DZG3k4XC
kG6dQr21tfxMhJnT1/pn6OTGLiHGCFnuJXZn01JZ2OmoS8E/qUHyrjqTjc/YQ3lU7MzZC97khFvr
MLoYVHHzY+XOdvgC6Vl1O+6Sl/Cj/qlyzngtpjEwwanJuozGeY0xJJBEa1MswSkjXwSCVPOURNyY
bdVYwXtoySBxQPzEOKayyGcNylVwyY/qk+SXu8jrLVRaZF8LIp+41WBDZPf+9V+z3eVQQeAPclCQ
wVyfblkhd1C2FAGGbkzVQz71Q+4SeE3NTbJqcNKIak9tWxo80s+1xUJDXAMq+ObBgXwN3FQ53nq0
Ljv5dCaKTwuo+fCixDVPYyIVa4KaHS2t7LysSMehSLSBOF33XZhPUfyaWK+66d/fwtWVQPgARyYh
J8x60NkYpwzPKS6ImTx3Xf+WNrFtDrN3H2Y1fWfiHV0Ua2VwODKemlphGIkjRpoy66jFnk72Q4Hu
0aDpHkTNKyVPwYeSfpD+h7Qr25EbR7ZfJEASKVJ61ZZLZe27X4Sy3dZG7bu+/h41brezWEIK7XkY
zADGVCSpYDAYceKc/umy4dX1ndmV4nU0al00RPMSQ1GfTZMDqR6KbEurYu0eOl+d5IhJGM9hNmAX
I05Lpyb8r8Xo3opp7uhlzv247DS3yvMNcop1uwZeSqAfxJ0shTdjyCvStFjdHGfAE5hXPWfuNIPc
DtJjuab4jP26vJ9roQQR5B+LVHpMBG0W9yRXEUqKEAw3N1a31V9fTXHOTUiughcerVgIEyZaf2WH
k+VF4V04vJYMw8x7HfJqUJi8vKy1ewJgDA0yxAvPuLyRgVEazZwYcJO+8EzjfcgLEHIOLunbmxjE
mC3NTuowHf4nq/JmUtzvad/DqjnezuVt0t3p0Uut3DV0D4RGRTe8Ze0snC1SbshYxOpShcDckDwW
4ioiFEzKG/FkzSPPbUjnrQAdMgt12KAp2moQc6aRrSsCqgHu1Hrzn9Tnzs1JB2/KzHSqVJjj0YfI
wdE1enW38ZW+QlqoDuYS3ONw+4VWRzJC0rCtGiQSTjcJEQNH34fvkNNlP+I5tXyr0PLHsTDTG3Bj
16AarUPlNstVhnZIGg6nqBLiqsW03JbA2srnxHWO/j+YsQ0VjZHPl5CZW3HZ4n29iCQEUIuCVpPZ
b+l5rp1GsAdQFU9qpA+YFP9spQaRcUF6FAqHoTJOilnpd2FmXIkRVPxo8O2mXh9c5HDXaA1NdpQU
s3P5kKwtE1SAGBNCd5QB/ib9AI5OeibwmA3MR5PeFeZe2wQtrXgtO7chhRzSl3NuoWbutGB7S9PZ
o21hD7Pq8qD22lg56S23ox4TUBoUdYnlpFlvq7lmQ9lhP+XCHYkOHP03jprg5dWvZAGffpl0nkwO
KfZmKZzWoWeRl6HDGTqGWx2ulagO5zYZxcw5JHTkghvrRYMyAl6Vev0rrZ+i+vnyKtb+PgFt5kIR
iBxAjjyswBuecfx9aIGCbjV3cOFftrDqp+AzwMQYfr7xJSUL5ypojRCPi4JdWe1+bDyzcAR/pxiT
Ae/2OKDkstFIX6sPoN702+biVmevizoymNZbEA8hj5ZmY5rD1mz6DrTkDUhkk5fmZLl0o/a7dhpA
PwCJP5BfYDeXfz8zKRimAGmxPNeUk2A7BY+2TX3dlcuQndtYfPLMRq2pAYi8lmVVrqaiRuTO2XUQ
P6vQYtftbisF/YrHRHxF/wNoQQ2J4RduKIhVca0Z8TzpnN5Vn8fY7m20QRwTMmPxybxV0cFXrlpw
EG+BWlZ3cxHbBTHw8kKU8vimmcJFOAL1A+1Io2M5fjM3ZxyXMCy9BQFc/21DchIoFdIuD/EwUnfc
jvehp78Hp863dpHNHkCVtlEhWl8SQ8RG3WpBlXz+eFlF4yiasSRTw63wY8iup3bDBNA4a2vCexrK
Q3g54Ex/NtJCz2ZKYyVxhBJXzyrup+8Q9utfqJmV+64M9G+iya1DECfKDc+T9phkWuYlUJLZB4Ua
HcKkbt/pGKgfVVIEe1ULZz9RDMzl4EFHdkUfBv4Y6t1RZXMP+UOez+/phDE2Fo4C7jFStbSVygTl
1pR0120s4CMNK5246fTrZuLKbV0BkGir5jTvKq0KP/REE9cs68r7oGzGE03i9k4odYeqVFRaQDJk
1ujHHQi6QlX/bs5pl3iYJQx0W8c1+9R1cYxboY9vDF6D0zc24mR2SgIUCFgZeGPaczE1Ly1L6Q4b
NzzgSgkPmlFpHibMotnuOpPuoxJ8cmhNVfUpJmT5ZRi/603LcPWqy3OwCEUJ5tuKwa+YUftqPliY
OAcce49WwXBgQRaHjjpH5DkUs3kcGEQ3MTqYk9jDRPdUYuJNpSe9xPRdOFhjYpeN2kC2GpvoDxlG
MY16Vt5HDfjVfd9Bv6PD0I7lJ6yPd9lssbesjYA5UFXlKcEV920OzOC2KQfqKVpEOkhNUSLsuOUT
dYkIae8BR629khmy6GM4siuRddoHRmv1v2gRq3cDFwmGyrQYb8pAz4Sr5IV4zVKGsf3QKsTPPDDG
Y0KU7CXR+v5Q5BrolIYpu8b/vcOsnpk7reDkOlAmDQ1YEh3MUU+u9dio3LqYIS1aoS30alU6ux/y
0Epsq6sJpImpKQY/yMJQ7Loy0g8F2IrvMStQ+ZgzsTBdQ8h0VIZ8+Mb7SPW4UqOpZCpFuBs0qgJK
ExviDvTkzY0IqgRTs9aS5lhj+BimWf5Q5DMr3KSMykNXVNV7SFmEJrtWDx+0T5TaFto0G0c9Eu1b
knLFTzBacgw6lTzlXUmCAx3SeN+l+nyvDSTHIORkOEqg8HuDV8EBU7QGWvcUPXyv6qpAs1mO5olD
k3Tqd6JpxntR9hMEGIUVnAZDyfYsULp9EJcKiMTHqvieA6jzRLAvkV1FtfIYakaTuznvxVOR0PFR
D1vtm1VaiRMKC1TZSZnkTznpqw9DoPJo6zkg5HaURtVrMQjrPrBAe2TnJSG7TqHZlTmMAGh0/eiL
ohme9GrSaztU6uLX2A+jpwHx8KSzGNrbwkRT2c70Yiw9jAhHjyQNklMWGxFkgfF+fdInXfGLoCOR
rRaqAPttMA4vpA7B5S2y2rLzgbGrAfxhNyFpcYAL1RhxisC5FWVlfzUMqfoOQmroRKYVxU83zCBz
p77gN1mNwpetwcsOVRArCB2sTqddDJ2nI62V9G5K5g7yCjSqDhUGr/zcaFFXN2YIujWtMZ4U5F4/
gcMdnktwsxwyU1gAtKFZgLnTyMvDqYrcsi7qj9AMohtEw85V6mz6zjMd7KyUKHhC5mOEcaUS8LR5
msKruI/xurMmFuwAqs4eR4RrX00afZl6oOGhsMrKN4mZXtOySB6UYIr2LCIGjkNa4iCxqPVCko8Y
qJ17v5hZ+o6JUcWmU9R52ZTy/aDyHhSLodG7dT1BAk/R9KbyOSgYfTpx0ErSavDiJKde0afGsCsZ
qy3HzKgBBQ+iNZY9FHHVujowpRHqFjXgK0YJZQ67pyT3Oh63xOEhTz2mpQLsIwSl1LwZlRkhzKgn
Z27oXIJtrEl/RSyHWulYVO1LVViBN5G6fOc0aPd9JFJ/oqJ5J6HS7itQWTu10rVezesSFDvY9ChX
5leqdeqvgaamzXla3AMmxk9hiyFZbprzQYMjPneZAkTa5ZRyNfVeCmMq7m+8s+TkwFCbYGpwk2aW
V1UYuRb2VLkmWN0u21m7sQ0oueOZBbA1gtjny3TQE7wtU2SuJDjqyl9Q+jDFRhl8y8SSn59ldKox
YfJrhInOfLT62O5qV502uo5bNpZ/P7NRpHUPzhZkpmbxq0q9tLgdy4fLO7X+RX7v1JfE1OxwGWEZ
JUJFZbyaxbcA2NV6q7y79lw5/yLSl481PQqZATt5dzTIc9L/90IMO//7UkoIRb7BCii2qsq8KhJO
Y7xo5svlvdr6HFIemKQ66UWJNbTNMelea+sxDe4vm9jYpr+fZGdf3ApyzrQaJnT6FokKXvVf2dzw
MIDcqsFR38D/knsKk9qlkwpaHCfTjvEIYYPYVoOtR9xafn5uRPoYPREDV1sYYffZR3UT3sx7xWFu
5w89JuvKD3V/eddWX43nBqUvkwpAVheyH0xmabjb7ub9XX8F6NUd2T1brnraeuSsJetg71wmZ6FT
A4LYzwdTNRW9slrEsSkD3mO4M5X7zrgOzVugky8v7evE8PKSO3sXSNUKQsVYDyneBYYNCKtfv7WH
28ELTYftkjvmcqgq2MNbe2S2tSt/5Q6uiGeq2fsBhRXv8m9ZQ2N8+i3SsqNYmVJiBonTk4c59lXA
QTT+rluvy8wdlq5AjHjyae9ftrt2KABRtoB8R3foy2MWXPNRoS2IQaXZVWNmi7re2OXV5/mZBSmY
h12ph9YCF7S66Vup/QQPmG2pgc0IOl7xDxCK3tF2S7d9tb4C/S3IfQARYWhyy6tJGtJoyd+fVgf3
pm2g8LCHXA7EUG7j75f3cNOYdCarhifdqMBYaqK2Fh+M3u9w+E3Dj6P9GL8G9GdS/dowujin/FA/
X6F0Los6QfE/g1FIApF9/TM7oqzs0B+qiwnmXf68YW5Zw1dzeGwY4GtGn0+6ZKhaVWGgLOCS+/pE
XHH4HjvhdWvzzI4d/S7wmwOaEOZNeLvVrVpzIOCy/rUs7a5Vz1EYLC5aC788iF/hSf1RvySbjEB/
C35eWqK0o7mVxkEdwRBYfUH59eLPu9gGnb9NbfYzuzYeou947t1ghJnd1M/mxjlZrVIAwQOWM9AO
A8wnVSkaPOp0WuKDXhcP7a15R0uQWlVIsxzMbDvJt+JuusKj2nKz1z/5tmeWpThoWFFhRYsrtW+m
Yd8iLdZ2zCXcLn6YkT35tR27zVX8Pdn1OfhYNqyvOvKZdSnyxQpRciTOiVNhEt4O97cat8XL4GIQ
dRf7W3Moa9cLABbQqUUOu+AsPl8vcRMJjHriIxfBTRzbA/Pbcjc018FWa2ktozk3JMW9fqonq18A
vkr91NVvJDx06obLrAXvcxPLTzjLaJIK7hovoXXmhzEDcEEjf5DSoM2OfhIhFuTkpSNRWKja6QtO
0RquhglDSp5lbJSIlyxYPnVnzQwZIK81WaNqPVoGymyeBlMc2zh1tSJ2SLIlAL327c9TC+mTVHiG
Rnm0pBbqjmL0tzZtyu7ndFdY7oZTL22eL6syQPAF2AUUOmSd9URkBuszmAruk1uuebh/+iPUSXSP
/AweLhtb87SFp/j/bcmJra6VQZWDDN3pNdekNzP1++FPcmdOUMVHA2HhJ/rsafXIdKEFANNBD8Gw
QNO5pZSx6gW/DchciyJvC2ZGS0unf84Hn0VXRbBjZCOZXd0pQJgxSkg1/Ec6MFyN86rpllYB3w2h
r1SpjSHsy19jbSUgZMF0K1AOIHKXAkxRziYmaQEdiaLczoAlYpMtoOGXeJftrGFU2LkhyZtVJalp
1i6GmrY8oSCcHnMUJD3eNs0drzF1VvcQbOkZhg1VrXHZbPiCxcTpaLyVb62dLDTj8OoBAhVic9Ld
JVoyF7OORwJPfVXHIFb0EKpXLSbvRm0DrbYW9M5NSZdVXuoVkgWYWoZ2YnI/RFtQpnULDGB6JDpM
k1MdIkTGk6XN0ja7srgh/cZhWvUQNKj/+ftyQpNDMqYe8fer/GfSJW6Yo9JpcY/E5UYYWhuY+5vV
AgSHKkAq8kQXHBGQDXA1O2bPXAzuIBtVfCPM7BL1ZtAyA2vNbT2MvTAtThhKuplQt5+bDlVtMERg
fp7Mqh0P1r7TbrrAQtF6Yy+WwCHHyYV2458fKDlx2xfd3C170SmvJruL2DGLvAhUXO2xAk3gFsBy
devPzEkBAP0CJDsxulsp8B5N3IJhcnL0Yh+iuHv5eK6FmvOFLb/k7G7OrcRQxISFJZhYIM+tcqOq
GxFg1U9NaEAhHUd7VfbTQckXeSjgCRP9FKUaeu6b4Kb1/fptQnLViRUUDQzsFziuKyfKnO4m90MP
dN4uu+0Oipv/ip+6x0060K2lSfdNP/MIHIawiwm2+Ka90xUbjRf7p3rSXQWDwiVIvi5/r9UI9nsz
ZT6MOBdWAXQmEH+x6ojmqeF+Lt5Ec1Kyremy1Q4yO7MlRctgCNo0An0mGJLmE7kiLurrN5ZTevGh
gYor6NJA8Wcg/X+YN3qhG/tqScEzsFg9VDpcJorLfZHEJ0bFH9yx54uT7r+G6NOYBNhIi3W7ggzo
POS24GLD+be+lxQ4qj6tqQb6DeizKMC22Dzv7Sp1af84JMK97BvrZ/nfUyATrU2lqk89w67pLXVZ
8Zyx1Gbmxr79jbL+Ggp/W5EiBiZvaaOi3+OkL9aJ3o+u5QcYpx7e26vAF8f+YbK33GE9+v42uWzy
WZAKVC3mVoNvFUKYCPM1dXM9DdcVQ+GNubm2s4h/eSfXDQJVj8QIvOhyyNI6Fo+G6PBieRugHpye
0rv5CAKk18tm1nMjC0K+Boh1rS8jeWUypQOlsMOh8ZIdg/FWYHpM117ZsO8A06A21Rwg5WzgizYC
yaqzLPB9NF6J+WXmMh/nFM1JmI6aY95Fjooub5TsNha46v5nViRn6ROeGtFipfGAsXo07NmPj+Vr
Xnohc+qr6VA9Js/Kom6/9V7fWp/kMz3NJ4Utt45l7hK+q7MGI6N/EqbOViddO1Uez8ZswMaYhUDL
I/h3G0d6NRCeWZAumHAoy1hRYAGf0Q4UcLhtDX19JXlCdRkDSICjQAkdmP9lI88OVxZY+py3I5A0
zrCLH4Rr+OAx27MXv0BFp79mb7Ef4VIz/eb0DCKu/cZDZG3699MPkHxkNGIT6Fb8gNG9DlzrR3xV
H6A6xg7JDbEVF4SRx8K77Jer5/tszZJzFAb4R4oMUwC5mTwlyIHsLBuaE+TDoSVFJrQlxfQAmMIH
phEOl01vLldyGqLHY8sq2AZrco9hate6BcfZLr7PX41rHjnKjlq25sU+3/Cl1WgD6XDUSBblJUik
f/7SVTo0ibl86dgI7zMTjDzW09BUaFmXp77h4MhU7+vx+9y+YIbVo8qWNtLyIeWbg+uY8NDAsAXI
qXTlDko26LWGlWeJlia+yid1T3vF+GmJEtwUZqE9X97rtRgAx2bAv0GjDKPHnxc8xoPWRj0WDJpV
LQVPe347g1zuspG1EHduRHJf2B7jksJIRH7EHLiNvUBO1NVPTfdy2dLq/p0tR/LacaymsO/wki5H
iOQNQHQALAUaeIe075ctbW2c5KNIh5gA3gJPS+sjDMEX8sg3Ja6X7PGLN4DKCDOPEK5D9e7zx6EA
UjTKcuwr7s4nCorh7KT8ZRyHp+4q2l1ez/K3vtoy0R8E6gBZn2RL16sK1LCY6MiDDw4CLA5MWwmU
E0TJrQ+i+FX4/bLB9Q3816A8g2CKDpOMIIvHo414bATck4GXHcCqy2bWjzT5bUdK0aHyoGtTtdg5
1r3z1CSu/hMMnz0wnWFra4n7n5nkcFsAzfzPTlL981crC0Or9XzxwdRnuUepm4tHQjdC1dq1d25F
ihRGrhdZV8EKqd8ylPPLjWLu1t9f/v3szuMxm8cwU1GcGZ2kDe0h2UqvVj1uSeuAvAW5k1wo7JNG
QLBRQ+LDH+t2cpLxpVYpIFFAcx3iCe3SeMMXVuMQBtswwA26XvCDfV5T2BYc6AdYtLRTDFrnPPHz
ECzWnYYKgn/Z71b378yW5AW6KRTDqLF/EZh2FLT4yUaoW23nL6Pu/6xG8oDcnHJaj7BQYfQqOZb1
YxE+1CBmrHYdYG6oIiRHLfQHAPM0DDDlW0nJsoIvEQM9RB20+rr5JTMPhoxpkJ1EuT/SILuY8X56
prEC2FydmAWI9IIcLfCxehCcZbfgWkoLZ0FSXmtgM6ltIM62Tt5qSMFwOuayVUgNyHka18OhagKC
X9Q/JmCcH46t5V3+rFsmlgvo7FiQzJqqWFCkggm/SbscclDJTV5nG566ejbOViLdY7hcejOeYabp
RXtlcIgyB4p2TMZF5tJIjqYloGGchFe0KrbqXavpFyB1/26jdLUNdalN4BFOnQdIuBi3uhe8Q6wh
36tX5B4SUZ7+gOC533rBrh7OM6vSBTS0XWz05bJksnBp+3X6WES7AtKsW6P0q0fzt6W/S61n3zBJ
mt4Ma1iKIPVTU6jabVGtb3iJHGg4KTivC1gQFG+q0teBlqbZBrZuaxlShLFGrQT2F5+p1144pEHG
x8uuvvpBTAIpd5BQYLJlWeTZNuVJko9GhXZejPK8ajgZONrEtRLcYfTosqXVQTc8z/DORjzDWLO0
lFRoiYBuLK5Mc7IDctX3v0QAbvobpRZOC8kusufZ+xRcl8YdBqE2rK8tFI2OZW4BBRQmpz45TaM5
LtCHGO4tn+6Kh3lfpDY9tN4JjMpAFNmn2ukgtL0BXFy3C4iACfEgJN/Lv59tcMCUPFECwNhwFX7U
EYZmx28YCbgdjScCAtLLq1yLKGDiAWMFhq4pivSfjRUF6hvmMp6hU9UZ56ss+T4S0zYKJ8qv+tRt
tkTsVg1CK2+RfGf425JBpUSKUqI8CihNcTU1742JMuh4E5mg9g3Cpzmb3BC8CJdXufxR+U5C0mAu
9OMYVZK73Bz1Gp5rmI9PKYZ40oPeX039VuKyagTEn4BZYTiTymRz0Ffs0FRCra2G6FETgHU5UndN
yLzLa1kFkgFDYmE5mA82ZBhJPegpS6Em72SxuIZw8zyhcF83N4QxD8NYflRFd5RrD1MC5Snxcdn6
WnQBdZOJNzB0c9EO/OwvzJpzVlnL2wO028p46ouflw2s7qK5VBhw3jFGKhlIdVqNKkH6wIN5t2Be
S0X1Q0D2LptZexGaZ2akC1slwgQNA7IknYN8Q8cYWeZ3ySP9A84pdm5HOsxaoQ09OOiRLyOHjYG/
SwHq1MDOsoV1XD1XZwuSbufYDFhXzti3QlfBefMBcBEVjy297bibF/G+Mf8AOYIUD9eAuSihyLCO
cugsta4QHsP0OM1vKttr9R/gksFCDLA7aEsMaHp/djaFJKhUK6iBWkkCWU1QEOJu3mqBrXn0uRHp
kmHpnNAoh5GMmXcq6+6t/OGyr21ZIJ+XQUieFVOG6FOBtFmD2rzY+BSrj1mgNiDHS1GGBKj2s4VU
neJwqHEqG/NVLUCCcDXpj0r3nET3UOWNrpVrVMHnrTf02hk6syq/1CLk2sJY6jdDOmMa+qWtuV2a
LkTcLu/f4rpy9D63I7lBWKvDmEOQztEqlu9ifbrvx9d6tu7Y/CMDUQnEh75ftrgWhM4tyj6Rp6RI
CxymFOqWrMkc0j2klXfZyNb2SW6R6Y0e1gGW1Vu7OY3smdkVt0m08WLfMrN451k6UfBmICOHmRIv
TjFOdsa+t8O+3KLxXgXJnm+aFLnppAmuA47gGKjph9PHHOCDXQflQw1B3DAtobWuI5P7AzAH2k0Q
1UE3CDxgMpzcSkKMKi3XoejVY5vzm757uvyh1o7X0tGyLPxnCXdSEA+MYhgxNQkTvLqplrJAOdtx
1NlZQjA+XqEcduQkdwfjbQzf9PIPSOyAJYGcBEaswb0j8+exvtOyWMcloqJbPhS7BPMN6jcj3jhn
K17/yYx0J6LDEdKUw0zbYnSvHW9bWv1q8y1l8ZXj/MmMtJttN1d9vJDEiCa5piDK45h2vR+5dV0X
kOhAeeDy51u5GTne/cBPgFLoK4oigeZplTS46hNWvVC98KLuVxSAVWx4hEthEuy7BXXvyzZX13hm
U7qNFaoMRtXqS8hy6/mxTu9tm0CGNGk3wFKr3wzvBOS14H0HH8jn0102dRbGi6FhKnadGfn9nB2r
Odx4k2yZkdZDxjrkgwozY7ur2F3S+CLaX96y5ZdKUZ6rJqQ9ADjFYZaRTG1QlXmKkUenHzCFEntW
jaoVRqszu91qrq6uBuQPIGpEcoYWx+dNs1QoO3SLqTEa3I7tyQjV8q16yboRw8RfgyoKCHo/G2ky
guFWw0TVCfwS4GacQDVhhBs3/5qfaSrQu0jFsW0y50oYjroSdgoQ7Ym2CyJ0NhIK4nk6uVYPEVEx
onAaFxtfam1lGrgRTLykEJPkJ1wyMDyMyxCk+62pOladVS63+sGPybyxvJW7C5y0vy1JEWmeOcM4
KZYXWRTUS/QEEYxDmEcubprDZfdbW5QOpBVGHtFX+fIQBpFlIKwUReByZN6ggis8Yd5UWxu38ZqX
6wzvUPg6wytOuvQr3lmiiFECstLcjqcdxS6aV4zbU+JfXtDa3p1bku79SMlmUFdhQbnig7fRZvx7
b3k9ebxsZiW55edmln09Sy80RVdDLBdmjPmWD9auKMqNAL6+Eo5nO44SZIakkyQywdESRUUry39N
4L6yXnnnDcafOACYev+xIoW4ONVIFS1V4q68KzpoM3vjuLu8V2vzaBxEpajsgLcJH1/arHLss1Rd
aL0yjPKJn+UpfpiOT4ojrsa94ddX8YEf0c+9BTn/DdDLV/cL1cjWNMiap5//COlQxVlmdcPyI9rp
ZjRelC521Gbjk23ZkD5ZPQ41blzYMKlPw7dBA0v2FqBvLfahIW9xULmDBVYuXY1CT8EljTsJzBff
yyw69SS7SkniCyEcozJtU4OUzuUvuJZLLIMSS3UODERyJmZgKGtoQ6wr7ktw0dwkuDaqrLCbOnRY
6YG9Y9iqXa1FjHOT0ufqS12EpYqIUWX8Bog4Rx+yH32pQZbZ9HuebQT3rRVKX47WQEYHDLs6FWXh
tHT8CEqlOYi+eSt69V21wsILYusmAx55Y3PXWleYEFDBLrlwuOC/PseSpI+Sqpywu4CQ+SSOD+DW
drQ+93re7nHZoBqZuCBWeuh74gM/6pnhh6qEdyLaiAVfIw6oXwzIOUDJB5mVXC8cBHgcYsinOaKz
QDFwiMtvifnGuH/Zm9Y9+Lc3SSFHwTzxKEqsd+bauFNL1AtB8dm7GVc+xiJ4VwvtOjK2OipfF4cu
DaaKFugaqFxkspxwzvSpVJYraLjCa42MqT3HTh38ury4tTol7DCusWWECXjAz1+TgvVjBNMWgp3O
rtWUOZNgLgSgdpWSXGXpe2tC+h2kHUY47UOj+3HZ/OqxWeqHKFyDIo+Qz9ZZ3/c1KJ7wZip+tGmG
kxL7etgjk/jAINyG565u6Zkx6a4lhhoHoNpGLQxs8iV7Sef0YDWhbyh/8pjBn/t3WdKmGqCtSFiN
ZU0R2IdU84rnHOk433djcZu0qltHrW3Om7MoWytc/v3sms/xk0AMD7tRUu5BJewkBoT4QEMBAurr
cZoc4NPvQkwP6om6D7r2MSvZLY+H1lZasavSztYgm/AHn/h3uJBZ4kA9I+qhW44PGgYi8q3QZdQF
7Zo9fb9safWgnlmSVj/wGqyKEVZPx2+U2JnYCzS/ABIJllnRfsN1Vy/PM2tSCC4m0IORZV1QRrPV
6S1AeVoLt3x2y4oUfKIhNRRDLJ5kYADEA02KjSR44xOt3iZnS1n+/cxtSGt0kbZE9Llr34jVnqKO
uX3wgrlGj7LYi6OPHMMxl7/WxsqY9LyDBhsLMC251Nx1F9LZ0GCId6XSbuQ4a5kvROvwCgL3PcR/
JDNcNKVhQejTCTnEqxO2B6fS7k9W8tuE/nn7MNgTj6GCuNL04THhEdD80UswzxtmVg/32UqkWFmQ
tjDbCSuhU3iom/Ja6x+03ATGZ1MGePlT8isf2RpIQjFpCFCZtGnUahuFRBaST9Crj6M9Gw8CrOfk
hdO3cfa74NaAgjsF1UXnNVsTu2sNZWB1f1uX9jNCWt7QGgvVUUgr6D2LjpHpDOUV5GpE9x2kQTgF
UAjsdUAEB+/yx1wNImfGpV1u+FB19VIQKGLwTCfODMHuuHPD7Dm3bLrF4rNWjv20VulOCsOojDI8
aZ1ovjF6rwTm3+h3c1wjfXsgyoPQ3XFLBnjVkRYs9HIgyBfeTsUSg2oVsFkG0SGvewiZNV5uKrsO
S7y8m6v3+0LLDA4qitKs5Ej9ZGRToKM0YEQ9IImap3R0J/CQmekbcsv/nBCCOR/ZjKVyFYyecs91
KkJqKLTAu4Lwxq5T8bOtrN7RQxbbs248X17basEZ6ScmCMHFAEFdyVXCwjIb1YA5AB8pxFrLU9tU
hWu04XgArS3bdYz8aOOqsUezK1wyQnSwDOZHyK5uyZt93WekwgtNP5Io9JrlYDoUNemAKBQONQdP
HwX4CVI3aqgtyHs4Uufyyr+G7s/WpAM693qfJDWstTP4yXXdE/yuGv9zMXMxAtZ9QAKWqvDyI84u
JT1Kx5BbMUZXs+HHMLLxzuT9c5G0xUaxZ2U1cBZ06hnBoIoh9y8NqkQj0mDhWMq3BqRjXeyxLYqA
rzcsWWAUIEJWAW0w5TKj1o2DwKwZjjn7LoLDLCClc6g5aErSq6J4HV/+8wdacD/QXEHFBRVH6UJX
WxVluHCCyOjkKebeMB/n/46SIucmZBxWqQ+GykuYqKtrEb5XEIrP/f+6Cp0jKwGyiOKIfdHr0bOW
jEjYhZMI60g7aF1U/FpsVihWYjB618tWLfihRd72s6e1SdhDlaNHGyB+MPOPsr8vIHU09Q6Ql1Hu
NYqytPwur+1rDIZNFLcxr0BAHy8DKBRTj+IigM0kc7TmMTZrCCwdimGLiXvLzvLvZ6eI610SghAU
+SN32u5xyn0+39b09X9bzRKezqyUyQC5QxOrMcDxE5kYuNceqQpsy9NlOytHFbuGmLsw/kItRIq4
VRxBArNdViMeh/4+V2+rLV3FlUj6yYR0IUdGOVvWYmLk30N+0Go3LABI+jVv9fG+JqY4nypELTAX
BwCuDCBrQRSpTMvwxljeh7X1oJrdRtdp1YKJpzUq5bidZGgc0ZIoiAO01LraaZNXSjYwjGu+BSk6
BkVNFCnQPPn81buonJrx7/YZf26IT4LCToPbHOPcl7/6lh3pDaSPOeCuA4rXLHNDIeyQg8gW7Vy6
sZ61/ULzGO1bVH5BBi4lK12L10jJUFuurVu9+EsM+sa9+Xfl+HNejaoACpNgMwCzEHA5n3eMKbxU
xx6vufKEmajDNz20uVt5wbdmN3mZrdov1/qR+IaHidPZfs0w7dAfQxe1AhvVEOC0PwIvBFIEelW7
y3u8QnuEn4aPuKiWLR0W6bqtMR+ZTzmeY51R2s34pHaBHYFVCmMsdl1cW9YvypL7lnR+mtyrfbNH
9/Sp04mrajUIlguEr2rr8btyFlHbg7wMrhrQhMjHve5E0IBhE09EJq6CubuqY21HKsOfcCyneYvT
b80cZGhxKtFggEdLW1AU0AsYOPysbubyfeIBuEOz2eS6UwjRCDuZNAqytK4y9rmSYWqV0p7b88iH
Ywh9Wc/qZmHaIBopcqh7mgvJctI3zwFqw3dG0VPDvfzNVqIhrmBIpQOmifK63FYEd+3cEmUQTjzv
J/qqJqd6CxS1agLhg6kgwwBgUjriUa9r9cxxy/fjI5p5U3pCPn15FWvXL0ZuftuQjvdkgGgbnOrI
v+q3+RvF1wVa1/hLj791/b0Ia9vosg2b68siCL0WJn2I7OxV2Xa0QGHKMepDGP6KIZRNPi4v6+s7
Ek4LKdD/4+y7luXGgWS/iBH0BF9Bst3x3rwwJJ059AYkaL9+k9q7o240byM0MRPzIE10EUChAFRV
Zv6fCeHgDTWVFFh00HSGwaDssu/W8tPydnYDvf0PF9hjU8IiuVOUx2YHUy5EqSNtNySfqPJdHs7K
3jgZjrBIWTcNrabCBksmmuTUdF4nUlBXuzJkUXIl3J+YEq5jmsOaUKthaqh+acohb7/r0Rui7eUB
nbsdQSBeLn0aKkSILoKZRI1bpYMcJF7e+YghcahxQR6BJMk/WYyWXSeufRx8ZYDrU+QzZ2i+L3/B
mRPiA/ADAKqC/xzHwfL3R5emahr1Ouf4AI31EcX/jJLNNPwMlVYmoXfmi78toZKJzii8xEUWxiXH
n6JLqPFcM3wr8773XLCTBxyJy9FCszw6RGljOZMkPp35jGBW8JkUpanQ0GCWoeUQrO+J45tZTuMy
pNFfE2gKtoTVLJsGyBoFk5m0oK0rsaD17r8s17+TePbgaVBgS2HHS8gtyLTpMFw1so7GM9c/HYX4
FCWd6s4hx4xFIHRpFHSv6bRSozvOeknMWObj5CayWELLBi4hmr6c+ILz6VOWdyZGk6FD3OlGFO9w
XLmvszF5bZLdF01Np5ZJOkVkVoWgqNpJbIVmC49IDwPUF2r7GhgVOmneuJAc1ZuYF5vLy7bqhEcD
Xf7+aJep8eCoKIuCBb/X/brSwBnbPWUl81VLATpFdo9aXcEjc4LPJx34rIkLc7k1Qehzb/cPrJ08
Q3Ywr9rRsXTA3AC9ZwrDQh9ZqU0TLva2W13FoeNZfREoNQhRShnEZnUGj0wJQwLLittbPUecasEn
8MMed0k2osZSeo0ty/2u28KrGH03uCiLT/FOJ0NdlNgAltEROlU/nDg/IMMU+8ix7RpTCl5a7vRn
+2B5hv+vwd+anEfuYTlKV/Yq4gYgRnu1Ng920l61kbovu3ceszsgSShqStesULFN8v1l51w9ApZC
ITgdkRoSAzMb8yrMkW+GIkrtpwwStPPP0AolcXjVV46sCAtYQUSh4ymsqHHiK12/V+N000F0N7cq
yQZfPVXB54EGIIABnLO8BgHTehMVsKXwQO9z6GqinTL39Qh6ByYlEQQ/DGrK+C5W5xGcdyhk4yA/
O8v1zmZFPgyIKxMkYOyhppqR+rbCJTnJ1fj1x47YSz/FyhAWSt94VeZ6ufEJOdqhhGoxKFiASLaa
X5ZrBpddZFmcMwc9Mik8Skeil5ZiwGSOBXNjH+d1X3gt+0y1kqq2ZP1k1sTMLqmBvCaYSHOgevgU
KY+2exObT0iDRbLntmwyhcfwYJe2WaqwZfcsmBUfuSk+4zLyWvbALWl+hvfu5bmUWVwSAEebPYPM
CVr+YFFDHx+HzkXqRsGAHHaEnY1i5EuejHcA6HxdNrv87KUlFM5ardSSnlQwG6FXpWC5H4PZ+LKJ
cy6z5TzHVRLMxSY6OcRGCr1EM7eTTLidKNdx/9qwd95eGRCK0ndQEGnKXWFu5jmnYfpAVGhIAUZo
XTnd3oDwaJT87fNK+Bhhnhvot/RTjgH39mPRTUGdXSGjJzGyOqtHIxZmNTfQHTcwjDjLDkYzBmzi
/uVJXY2bQMgvpSvwlIooOgdLlfN+RizDFGr9V2uGC8UZYbJ662r4OjK0fMixX5pGWKcMhoaa06qH
uI7xqtmS2HVuBApMgGAA0QlFDVW8Wza5pudoAEYgQRJDgXRT1ZkbMAv/9bKcmhEiiOIkkZEZWHtw
JfaoKqrQbkm4jArufGlOrQixQwGxAe85BkNm3S/S1wb6Xiz8OViff+sCix0k6QEUxS1BhK2QsbbS
3Mbdx+T2FlLIu8Z1IMU18O1g67JMyHl4grEFxgxn0+DZQqjXSTbXqEQBrgw3iKcnI/WI48eLHmoa
4O2BXSsJG+d76NSisFhFbNhZlKs4z+z51mkbyt3o4fIMrrrd0n3xvyk1V/Dt3hmB4JwwKMXIf5bl
YL5lphNuwwwaUpctnd8dUdAG8AYACwBfgUY83UV5rcyjNploesoqaGjtem7cmq1O2QfSrJdNnbMs
APUNPYOlvRSgyjPMY9dWekYKG9fGydPeN+rTSPWHyquv0DuXUeYP75HX/dRkWL7fKfvTo+TUrrBg
Gp5mZLKtxnPoMznk1/N9G8x3/eZBg0y6Qztabjv8sRNRlz5bwej1b+1WCYhvBZAk3aWvmmdT1Xe9
6rryeTC8GV+XZ0ZfvuDSFwo7k1RVA6my5Qvv4m38XL85QewR3w3wBVd1MCCZPR8I1R9BexZvDSol
fDu/wpxO0eLzR8F0VkEt3Y34AKgzNs2bZj9r6d4s7icDJ4XEuVeuu6fGhEMoUfWoUmYY03NfM28M
K4ggF6ai5bfZhPVTEwZzLQlJq25+5HrChpqGPi2TBK631NqMDp0NDoTRK9qHO0d2Aq7NpWFrKmpu
2L8Qez2dS0AGwr5SHGypio6KQYGvo1MP+ryo97vmStbzft6Mim11bE9w7zKBEHoK9g2vzF44mhfU
26L+xOvPc6sbZUIn0oZ0XitjiV+Lu8gFAueBlwPIwoXAMdajEmd5CI8Z76CsqCQuzaNAgzRfhi5K
9YXI+lTWYqK59Kcg84jqr1iedxMwZ01QDfB4thmaT6d6HUPJPjxvosJUHtkQ01XM0mudNwpOrqZ5
msvZ77offZZ8mtB+bSbtXqvNq9rKfZUMwIpFQTa/Ab4hCcnnLTLCVwgOlOZJjM/ASIeh9mrrJwvL
h2KsNhrwg4n+Og8RnjLXipJsm75DKSX/27S1YF9wqKzSrMItMQs2UDUMlGiz+TZr11Z674wSssw1
LzqecCHwVWVfM6fFUFVkO5saEhqOb3RfRrvBZTtrd07/X4LPsUUh0lWWkTrtDIvZ9Jyy7Vh4UVVQ
1Bh93r+0ThRAxLhR/z7TeupYQsgbwXVizovV0XmpQOVoyu5csokUAhwpNKttaxhoyzmmEUh4FLCg
t2UC6EgVGEb4WiolnUvr8fLRtRbsjqdTCANKG9Y1cVyEAQNCReOTmUFWhzteHf+Tpvvk77Myyzwi
R+KgCw9aM4K/zBxw11yFa0bF98B7JGNoCVGZv+aI/L0D/pgRnERnYa85yw7gc7oL2+nG5Gag6kzy
uli7kB+PRvAKK+GR2howo7aP5bAcSsamrD0HDbeXV+n/E1L+DEhwD4OFUxopsNTEtTfmPLCSN3v2
dWcLJStoKyxPeMubY9+wZN2Mq+fTAuMlYJPVwCoshDMytlo1m1HrDbk1/FNk5rhdmCn2Ze1A1Kor
wv5Rqc32Dcq5zO+brjqYVj0ETVrI1JjWbgGmpgNTqpng3FAXZz665Ri53SVOE7de0Zt+nD7XIHfA
K8E0AyeRlAp+1wLEK92xrWXDHtkKR6tPshajdprOB80kbMLYnL4wwEUa96MwJh/DvOJWtmW6/eFA
b1RFj2c/Dtdq/62QYgP33+fqL1eLPcCjt8aobNMkfGRNCnUKKK67MqCobH6E3aXEdYamb3yzov4z
lvuh2dTKVYUkrip7C8gsCRvMhXReGhewRNzIq5ygrJ8r9T1icVCBF+ey86+GxqNVF3ZZhASWCWFi
5OHzDW/AHeIBRAxm5poWVuIp3ZuWvF62uHrDPV58Ybvh9qI4s43tZjnb1NorXQA0vpLaXthAteLB
nZBf6qjE6LI6lzxOCMUuVHc77mBOjfrB6eBN1lXevuWzFrQgRSwbTrslZfgwEdq4BwjySeyvXtBA
qWuhOAx8mYidZsYUOi1PWs/SrnHgeYPdUSgVzekttnndfJKoBeb9URs9e3ge3IOtAuwqU5LV1z3r
z1cIU29mU1cPOr7CubuzPwDe2TZ+ukdjs0pNj+P2Rgdf3Vfer5rG9BvlQnWT+comD1x//rg8I6tn
49GECAuisblvEHFab1RAuq8Pn0hiQO+unPxOZXvLbP2xs2Q9kqtvSfPIqhDk8ihy41aD1cZ3aLmJ
Y/rPp3ub0PArxjMSzf+YAGiHUMA6geLaK7tR9uCWOYIQ+hK9yKocSiVe1lAAj70h9qtaptpjLLfQ
c3f/d6FdAVFZIQGe5hasgImsCLqdDsE7e/8TOvU/LWp8TV4U1G+hQomf7MtDH3CKhogP4/GX5iWb
ao9OCT/z5ZtQ4n9iPqpruUH65bOiUQN7flPb1ibMYs2romZ8UXqiPWogMxg8Z4j5oe0SAHnTIun+
MbXUhDRpOLk/wQaTXvWt5t6ovCCcRqVrTg/zGPKPqs/Ytda3IeBpjtU+okW720xxCkCJPmSuX7l4
2fJkVCAXWdduR+OYhVEAMW12iFKL70BaalxVUD6nKlO0h1Ht7CdkHxIkax3H3IVxTd6KdggPWRNN
EUVzbedjSyHjbQzzbem4+TZVRnfblm0VMEUBLJh05XUBoJ6P5DJazIqGv+TVNBxC2429UWcVMugu
KW9yYrp3FWC4P6BuR26Kbq47qHUTPfXVqnfsTWiZ5cGIx2xjhY7ql+g5pRD9MZHibY2PhGfdfQXX
LnyIw9eoQ8+lP/MiflbS3qYAtpJ7nvcTiIbMpmupPc/ajtfEAnKPT/YvFRN4FbOo5MgQdmrkDW6t
GpS58bhD12G4h+iNA+baFPo9nes2r2Tup2dQ77F7Mo7xXauCDgz9utqeIfkZ5EOvfidMR+Nz1agf
PdfdfV/G+MWQNMWmnhwGce5J4/sGxahDlJnqgxoOkeGjOkVeerXnNzGb7NpnTC2/whnS9WFsd+EC
ujJ2GilqNDdGeWMeOjTR2VSPuVtukMoyO9qEoVWg2JR1I0U5SJ8oSXXw4o1t9GCGOiTVqzoPb1vX
1u/xUI8NajNSfDpNFLZgmYzA19I6jYLGO+a4O9UszXs1zPghLgzlxrV5zr1aBd97Y4fTt93aplfN
acm3lwPk7/T5pT0svDTNGZnCTMVm0W+SR9wFP1P/PjuE/i8QSGz1u2qf+G/DlbOfNjGFiKzE+hIh
LlkXrjtF3FZuv0RKsv3ZIam2i5/AZzI/lFT/mAMSpA8AfTrXzl146yxxU4byX72YuMAQQ3kZRVix
/DTl2NZmlGH0vDIpn9iNbc4kCLvhR5GSX1nTXTslFs2qpv3loa/fyRdKaGw5kIKIZ3XCDKeoR7DE
51q7CQ0wO1bE/ZHFzNw0Ro+TwVZw6VSQllVzllBFQyKpqkpJomE5i88W4OgrhLPa4U1FVNS9PNSk
bkNl3JrKfi62EFD3L493NSgfGRJO4h6tqwqKa63XsQ7p3i7raZ2G15aqfHQJob2UP271BojWYCja
g30UXaDCo0fJM9caTdBU8uHKwIkzEb9xnjTEZh7haeP3400qY89fGyWoCRa+HFx38UTGdB89OUw+
6V2+UGOqzc/SwTlvvdmNRUn3Zsk6adbHh0ycrRsEbJniQzyKIeTdNphRW32ORiDtryyApZXOJ2hW
c8xNwvxEkwlNr10swGKuAeJvoEtCLFb0bhLVPS9bBKMSDa7pVcyToMbz/LK3rJoB/BWCFL+RQEJc
iLqpYH2Ii3Q175rMpbZyo/PvyzaWB47o+taRDeEBhLcvlB512Iicmm20hvd7lkVhcNnK2gY7trKM
9MgjwmkyOqbBSj8A/JkxOgBuMuh+M0aSR9a6QxhIyqBkjtKfiDxL7LJOFQWmrKEJ5gHXbJwhhM0e
a6s9CMNsWiLPFjfEN2tDFsrXVgwYPrRaLyRymggMwus4Qh82ByksGiEAA01UmxpRL8mirMVr7Oh/
hyiEq1lzs44NeEhmyjU2mw8q13cgF15SJf/UQmzy3KQ1l1Xo1mfWtJeCGbCK8P/TRbQyvBYAcW29
utmFBs20bQ/SZt2bdc+eR8o06FjL2NjXJhT9MxAbBWUJanVCwDS7SQF+BEN1jUcL/lJM0DyXHEKr
NtCwZgNIiH9E5ZexYLNb1RhXbkdXTN/qfb2r638u74DVkw66nv9aETZaykmT8wFWEmBOtSnGMZY9
MohqtSbxIMLWe0XTQHpt8IfGenabUvkPZ8/xByzTcLwHawBPqwK3DJ5N7/aI9Nuc/FKMeqdC4LTh
sgfw6pY/Gq/gpFah9UMfYrxlvOX9azK+8eS17yRbYaV1BolL4OqBhnZRfnIEpwyLuNCqDneXucu+
ZpV8gXklsJyMGm103Zu/egbhbXAx0c5IDqZeUFJkCYWC7UBdO05pPX7VRLtJIGNtctm9Yu3hffRx
RHgalo7NkyjElA8zZcnVTLYdZKus1ktViJ/IeEvW/RjIUcAWHAI05OkC68D9h9EyFdCnoHWp+Y1S
7c2ylCSLV6PPgh79f2YERx5NbYBCFcyk/Ruv77o59SdzQ3ICOiPwMyBrLCNQlw1M8NyJayGLe1hU
i9njJMopQdNxxUcmuYnLDAk+G8V2bWrtMoPOS2bdjlAoqUE/ejkSrM4fmiuXdn70/oqkzqaT1cki
2A3tXTx+srchvY2m1G/DH0Ap4oCiLZ5il02u7kWw+xMNMGnkm4ULWV53nR3qFWKPtSGMQKodMl43
U6dtLttZnT90w1qg+INukkgXluHiN4PUF2cvuqZncx8j5wfmxOCyldXr5ZEVYZUKshBozZhAZtXX
JbBHm4grHw4nM9X17qGKwCp42eI5axbqMMfnumBy5G422FWPF5ryi3eUOdcximckZJ6iodxkUNyp
7cZX00CPPyM2gtzfkTR3rq3h8ScIJ+FoxHmexvgEhxW+GlubzHyczPG+6R4uD/ZsetHDBJgJTkPw
c0ESd1nk43Ni7kOwJwK3N4EWjIaZ6qM150CS6npU+FeZdH99Y/ttEE6zdP8C0yN4J7A6zhiRhTFE
aRCFW9UfjO4aKqu+M09+w1ywaBXQGR+2UA6RwQaXHz+5/y7GAVI0CTA8aD4WjENoEkCiGRwXY+/6
zaDuFNXdOCr0cixro3TGy5wM4L6AaI7+3NeRpOy8xMoz62hPXL4AdPwikKMEPGCGxiGg19HPIUZj
TSvrTjxzG4wPrQpA6Dl4HyECnK5m3kcjM/oQLIFhYMZ7pl2NZdCV75d95vxuKJgREiiQqVVQDcU0
qq+1HkQvxk/1Y/JBSmZGdNpeNnYWZQRbwjk3lrHGrQi2emePBwRN2J1LZDt++RFxZfDwwusHrW/o
yBV2QdvMydy0IGAtrXEDtE1Nkc/WPIdr0xbRIKOlNWR+XmVoik/5eAsxB2RCcTQe2qJ76Pk8yb5o
mULhi5AegN4rOhkt+0wWYk4HvIA7IC0nlgWgXUOVVqNh1185DPUcvdk5bn0LzNB2ssKb2IkeYva3
zUvLxFugggQ+AP8VIatGEg4mZD7AGqF/gy+UFuQ2VJX7zh3ASDpKzqzzC/Nva7jULXw+eHIIy2z0
LcirFy6fWsNrA0qC125ooB+NVeyjT+x0AzaBOx7Nzq1uqDcpURw/nTPJBv29zsKsL08tPMA1xCco
MZzun9Ai8diHMYhManvAQ7IvDBVZqcJ8VtxU95EKbtCuN2ZlfAWlBmyyJM2QvEPb+Lx3nLR5Ho2s
mylXHPMH6ZF0zRRjxgliFtlBZVMZo3cHv0RbbrfPlZtofh3WSJu2JZ+CaLaLF93mQLjySntWual8
s7JlWzdV9FcrDNku51Php7E5X8eJWYBpNAzRdoE0+32HPP9fv29R6kXJepkJ0K0gpXQ6G2riqP2k
Jdh6+uwDToGmrs9wlonFnW/wUyvCDTN0y8Kqc1hJjKs4ferQkZBN3uUgch4XYQPnHNR/CNh/RAhW
3RRVOLuwwdC5MUNAFvQ+YJ2PQWV22dD5cXpqaHkjHB2nmVvyEM39OGB06IYpvyJ24xrB3FAm6+05
u1guKQdQ4BiOriGRKwLulbDLUXRByALVnFXe9YnPnae+usVWySrfKSTvgLPHDfbncosFvQt4MNAi
LAxsRHuc3pc5esUh2Ko796X1i4OyNdMa2hFjM8pka1YjAkh+jAXhvzQKCxZRXDGHzsHzGagElzwA
IFF2b6XzHPc/OvchAREdzptW1iJw7o0YJzwFT6qla0QkFhhyfbKcHIxlqJPtRi3EDSW7sxtTMp3r
oyOui9QRyJ7PMrUpFAGaYeG/qsIBEjY/2wlE/VezS5HWJGagO4ceMtG17M5+7jUYnos0JhB7oEkV
nyPE5E5oAyzh2fxl7p7GGuW5a67QTHlRm50mI0457wCC26ABVkXG1oR2ocg03VVdXUCUA2RX/KXo
/dHw1MwPk4Bn1EnfjRw4m51m35J6e3kfrl21ju0K+zDV41IZCMZJWr5NnHE3TDJ1qvOtjqEBAoDJ
BIrnjK2w4QPX8xIrCCX4ut2zYTexYpEhQoO+5BG55pTHpoT7VlZFSAGA88IjEQe83t4RK6dqkW8u
T5psREK8j1LItzYxzIQaUorj/Zi9u0XlhdNXLO2YWIsnkCZArs9FQEEt6jSeLCyWbTlwnLSQnHMf
3dSlrvXQhE8dIA62jMBSX/MHG5EEr1Swe9liMNGYgtSQsVzwIAvDNerWT/qMlQsU9tCGrxBmV8yb
LvoxVV5BdgYoIOrbGPARLd2S/ko1vxqF0aJ+yuddaftJWTz+/dQff5/grzZrjcyKcPFAJ3yq0n7a
NM6D0f7kieSKc178xI5EOIXMOeonCHHCE8FoSKvFFmaiwQlVJtt8AtszZTEAJdkDsyc/1pDt5WWQ
V4js+WeNun3o5eyXZRyy8bUkI7VHT7Uf5Mn8xb/E29fxpwlu3ukAI4zLJLDialILTH6AwgHKVob7
nBYbG/WrbFcpfh4VfvkfSNKQeYZ5yC8g6S0+zhgDAxPK7DnaEVV0TUDiHg0AqmQjr4XfYyPLPeX4
etDWbgl9Vpwu2gfn1OJbp9gY8fNg7YrwTpcl8c+vPVjrozEJRyhjkxUlYA/wbAv4JJuaxu0I0U9X
9uxcCxwg90Fq1sbtCrWY02EhbQ+XqxBtjayHYOu+mR9jPFtM7UcuQ5OtxA0cl79liSCWcVbwga4w
2lZMmErSJztqoIaL7u3qLtJoZgDqK7nOrazXiTVhvYZUj3Jl4RvM0v3MKkh0xyB6MKmt08L8NCD6
C8Xmy5FgJdafmBTWLIWOc2n1MKk3RqDyzh+qG1XmGCsLdmJECDfzkKZhs7BCRkNBWX7APRjTSgn6
BGXdxvrqimE/oSYF3jE0UJ86R1GmZm5OyxzmT8m4H5JbXhpoo/GtKDDL5yQ1vRiAzfIrsa/DeecY
jT+YKKSpC4AElPU82jQhIDtdAKFGdBGjuajf4EaRmbSK7wb37w9BVIb+fK4wNYiPXakn+P0GbRgu
2tW0Zuuwn4NCAufr8lKflzMgl3Nsa3G/o3DQEEj+zcstJWQ/K8tvlbcE3Gwup1m8V6egSTa1ce1q
gV7dc/tQTKXH9EfXes+LeFvLjqBzGMrJ16A0dvo1rZqHg6ria1xMM6iLoxsLQPlMpW2/t8uIhsN7
14xby7ovC38Y/wP9ISbjX25PseCoICfQojq3TMb96D7rMxqoqsMYSw7A1f31x4wItlHmUHHbBGbK
9j1pBj+qdyUrJZt4LW4cZ2+EuFFDhADax8jeGGTfT//Y/bNugNbxwKKfFdkk6lbiSEuAFU5O6Knh
MQiOP4KrvXBz6905HgfNwlupSTw04ebJi1MFeXgYzRlIsDcDKRWOK45kmL/X5MwuRGCRcESVGGXi
U5dxCmVqwsoGVJ62r92PIjB+Gn78VaF1jib7JqPRF0qfb/yGXE0S2yvrCMUf6NSgGwSKwr/vOUd7
J2s4Cx3Qsi6MaoT4Bd/2Y3B5WldWET3TGhAfqgMle1XYnnXh1CNLFByfLEElCuCgLVraQElHrcRH
LEpl9LYr5/Wxwd9516Mx2XrZaPUYwm3MlOYpIFDJfu6uU0OSB1+bu6OB/X6cHtnpVci/moWL94QS
oSsRyaQRoJ3/sEDHRnTBN+rOKktEbi+G/Jgbeob7NjSSMsnKOQbBXlAOL3Sw8AThbMlsZS6MDP4H
rsDrtuo8gwGlMCRBtSgm9qlk3laOshNzwtmQKHhCKCp8Lte/MjSoJbpGcyVg5EAwlzIdRpk1wf0a
q0NZtoQ13fab9AfEXKjZ7MbMt/SHrPu+7OsrxzQyVwsbEphZcFCLqU/Hyl2GLrHMuwLh5bbf5M/V
djo0+zYge9dTXhLPvIuuIYd2q3yCADeot+m1j4BD2yDyL3/LuXuefoowzaoa2mXnKFCobRkeGwdu
9mjjkZzz53sNRsATgIQgWrvO8EHWXKASNGK8Ougizc5nAAMXzqOj7C8P5jyIwM7CsgMxOdTRxetP
OkeVWiewo2nfmRMgjTWzN71MaW8/FM7gxZbkgDtvUV/StkcWhenDuzrVwhAWjbvPxDPe2+AJmLht
Fzz/cun8njz+Ktog8dCelaBxiJp+cl3T/FA9RZs5MAKk9rayAsv5Pj39JMGVc3WotKlYJjsMQHDS
u4eWf7iWX8pQ0CulqWNLaCQSoo6r1kO5uPGMDiMkecMw2Tg8jG7AMpRuErewcHNqqi8ztqPHWCPx
1u7c7Pnymp9zDpwsAdQsTr9CnbRoGGx8xeA1eDUAVu8G/Geu0vvJr8E5kGDbXCk7R7JxVqfZhG4M
WZAY4Bo7NRs2bmMUKrLPnN20UAHJ9QfifIyWzxpJJFz16iNLy+46OkEKK1WbcslzZwOoFwHdAtGK
CvWJytzFw1tvPphcAm1b3a9HFoVQT8wQergGLBrOthqCWXdQjrgL6/9QiYIH/al6iFTM5hiX47TU
I1THS2zAioAfAukjcgFN9x2aj2ryPLq3kKq57DPra/en2CI4bhipaWSXy/g0HyTqtFHubTco3UAd
JLnn1fD6Z4BiEVyLGggwV7CkmAHaZ4f5XpveLw9mfRse2RAOf01RaoDBYuisLArdVVAgmc3nNnDD
BKIZL31KlWnfyxSTV0Zmg40FCXwkuJDfEnwkjdF9SbIEd/v02tHuc+u9+PsbB7KHRyaE4JqgbTEd
JuSosvKe6/dN/8Iq4C3u9E4SxldSlqeWhJg5MnTdoESIh+h79sP0mpLmtH8FfmQTXRu3lA2eSeMf
B9x57tqDkdLvb/Uzl+Q/frewnl7wl2QpCoA4J0HYJhbGJ7C3kLFDEVjTQGBBzS05qD9YTrPXaptf
lbE3H8bvsd3oksvjym44sSvEF9YhSen0sEvC+1x9SplHiGcioKfT7u9d9cSU4DTghSZObWOeSf7N
lXf7n3gAjGWibXejsVctvYlCGV5rJZadmBScKFdMsyQpRod00qC9z+q2ca9LWa1n+ZVLayc4UD9l
7TwRDMzVvqb+h6H4ofvI4sc82YW6JKasjoiAnRT81ksOVXiAqt3QxsOATKOJREGPqhzaIKP82pB1
gK7u8CM75um5kw29bmQcdqL5Trf8sH7uZXeV5SfEaYPDI4IseXJLvLCVnMSVHkLKAj10YHT9NmSZ
5nUDRIU2s4oGKPFZaRBkB5wZkpqRZoAORn+apdyOqybAMr5UptDYJTZZAfhnDRj0EqW+qvrRhjTU
5V2ztt4Ljfn/GRDie8w1fZzLAqzcxYOKYrqe3Tn5Yyy7zq0t97EZwa2alPU4qTCOuN3P5avDaBpK
9v9apDk2IXhUHLURoH8YCaleleQDzM5EQQJuymguY2ddXRUw8xCC9ixdE1t2SWYOWquivmYl6OSv
vbaQtbTKLAiDyXBZqaqlqsxxJCAPVFuSW9jqghwNYfn7o3tfw2vk8Fy0ASjxS2I+G9PopYNkRVZt
QEloUTRD0k8sDUbhXLJsRAm+Gu8UxSfVtVF8X3bflevrIrP9r4nFvY+GkTdRm5k1TNTTLSe0c30T
/Vz1DVN2Xc184E0l+2UtFusEHYeoXUA/RDxH0d2goSyPrGM8bZjd+nqFJ9fkK/Y14jOTsmeuOvWR
OWF83HJjqMvDHGmuB22XOK+O4U/NDuyOlydyfa3+jEs4PIeesD6ZYagbP+10y0Bnb0pcbnUsKGIt
umRLpVg4xghzC4jMICFv1M9D/ZLEezNCK95TmkpuXBJDjnADZ93QFQVD4FenXV8849aa116Pviz7
b5FeaN3R/4xIRMxFOkFjIRrePDt+U3JQfjZJ4Moaz1cjtAvNBOivQ7VG9DgVShYpNJXh4iDxhVQW
IFBqB5lIyQ1xNeIcmRE8TeNpqsURzOjqg6K8MxmOZe0lsYjNYokJOldwsT/dqlVqp2W4NAqwuQDy
O74iaeYbib4Dnv1KHW7HskQviV4yUPK0EqToSkkEWQIL3e3OcgeG6NSp8bQ0EofwGaHoVrsqtkj5
+qpCUbgFLQoFYVxKR4nJ3/UH8fpxbHKJJEehCZGiA9sQTOrbcp88Ppd7EFhob67H/Pob2YNtfKs9
aJ+GpwDxQZWvy/t5zWvA6ma4FjTQ8K8w29woXGMusdlGclcBU2mlu0FBz9f+spm1sIE+jOX+gMws
0MCng4x5b8wtwQ6otK0e/tNPdxOwzpdtrLRYLSCyf41Ywn4GeqyDwjeMdLWHFhof4P/Q+TCdrWt5
4Bmcy8cUhAK5ZHOvbYhjq0LqJ5oMFG0Xq215lQBnVZtvl8e1ukQONgL2NlAlYn6i0YEbnmtsCA6C
j84zgcDZggRFZx5zMpt7FpQJCv+yzbXz0kDnpIbOeegWijeX0ZhBPAh8vhdys5wolAtT0HzVCvOc
hJOtNegg7G/r5EbhIXJ7U6FtL3/AqsP8GbQprCUKyG1GlkGz6kfh7Bn56LrNZRPrkebIhrByDAA2
Vs+wodl7cJlQIPPQfHKf8/sZKeI29CsFbFzBZatrhw6A8JDNw5mwlMhPd0KeK8Tochg1cZXKjYBh
04VuTpX8VS8lF6tVz1kqhMjwI8uvLpN8FFrUwuh61+1QMmsSH8QKIMDkjMa5jnuilBFmdcWOjC0f
c2Rsrso8HBmkYdT6fjJ9PrxkRLJiq3PngptxoXxG6UKIIgrg4HmZD1gwVkIRW6EO+YGHNXrwoG4W
W5J4sroH/lgTmV+YzTh6YDCgKQHJOvmYm/fInR+KUr1SS4K7AlACpqzJ8PwEwvG9UOVCOwq9a5Yl
jLFKAa7HraTyymkzmndAOPegVwHHj9eDJaG7QSzryDdpGgq5VV+zZC+Ks2Vc7EO2gizlXU13Bfuh
UkK2ivdoi9MPQ/LLZA9xJDlzzptET2yc5ewnxwotu4GN1jUfAOqiRWd6o/ortaBhleo7Iyk/eTR9
pJ1C9U7b1//D2Zf1uK0r3f4iARSp8VWSZ7vnTnfyIiTptKh5pKZf/y017j2xacFC9sE+TwG6XBRZ
LFatWiteUp6+Ss+lXyAdfRBLNUZi4RdMIEsb0Ia6vit4czCa3tORnQ/hov77dJNe3PMwqRogasDS
zgw8lMk0KaBquasUAP5vFAywv4txIkohQ9c8cb0tHkui6Oma6gV4ZXzdDIKjGmjx1izylq1FopF9
ZFvd0qP76gbDL5syLhRzJmCrPPhh9G3e50zLQFKnb5TRWhfhP2eNkwkDQ1gY1phBf7ZGGg8mrnyM
yga7kloubeuFK+sq2E0mQAlgoFo05b9SJkPEUNojWtBukaZbWgaO0h+rkEKX4d/pDnAtqlCKBSwN
j9+r9cqjJIZuMVhSI0jOQYAqt/d6/hgsXRVzHqGcA5YD5E1AI0hXBWZutRpYDHyXlBxU8puU5bbu
CcTudGXhVpo9ksi2kUAB3zzhLC6jN8WkuMbNeELD3vnda6+PDuFbNYndNL9X8ldDHIS+T9tXbiw8
9+aO4rllKf9tM1qFvEpyvMJOZnlSsx1VFVdndyZ/VceFG/E6R8Qumegb8LxgGH6UxZgjjQfpQHLQ
gQNAoOX0aWhf7LZYBUG+LqLGaVh3IiQ+Woq1r1X/++3Lf85X8InYFJqJwCZ/fYWzOxLEeboo+yx3
0Tf+NujcoTlb25Hl8oq8Y7MemkBbOBbzHls4fdQAUgViuZdfVukHxv0AHvex/tJTslcG1evVBq08
IzgaaucMsb0nBXN1/yPV/sNwLcIe1hpoDbQpTflCYT5XzbbBacnro1U4Tb2zOgz3YogdhSTLXln2
xvbXCYNUAHQvMMuy9MmnVFEOvICATyhwvIqp/Pqu7NCvBUFg6KKdmoKwTMcYqvLJERsMZZsMO80/
9Z37718aaiwMA0iAXCPbu1x1iMSDZXK6YDDwFx3jpkoh59YUJ9Q2nkcR3pmRD8pnu1nAx8yFDBuT
A9BMBv7ySkhCZVWWhOB5crUSVQAB+TBjuA/7ziFqsNABuErGkB1MJCyAHuhQmZXJUPxCq4iZY5S2
1X/btdhgfNFr8tqxm2pnogl+ez2vk/XJHBpSkOWDUfS7LxcUcqNCxNN0AlKf5x4UdhZN3ZzEK9Uq
MfH+0NrEbYW/DtQlZZqZNb2wLH1KJTeislNgufYfOj9ym6xCth6sMSKydFbp9VaFKVxeGtgDJiHa
SyeVAUxldor40Ixsr4WRg5v/yJXAY0W1ilMNEwl8nVtPo8EPY2dsarJEFjbr7ATtngY1pnHty1+Q
jaCa4xmcHZUfjX6qFcwkNU8QuPj38wHkuIEKH8A4kEqTPBVW6tc4k0hzVbGvrHaFUA3YnfpbyZqt
kvY7PCY2C1todscCuog3LcYCiVxZ0grTzCwFNuNwp+fbUN+rwaZKthqBFsqWj15qvunKMbPXNHpV
8Oxtuq1u3oulEtfMLQBSYJDaIyBP475Sii2Y3XNlwO+IIJ0WbzT2Yuonq/LdmB/sRF/fdnv2i/61
JldF2n4ow6hE/M/y1m3IW1lzr+8x77MU8uaWl1pI8L6Is1DSutw6PibpOiFGUKAQ0PopoRvZ4ilT
iwNn8VNvV4+3/ZpLWfAUBOEF6nWYfpfjek16EkKgPgcWcIC0auEU9RokRo5WnLLUhYamHz752bfQ
Cl1AOG4b12YO6rnt6SCfXeRx26mkgnYbJoEDd/Sjo8qXWAtnHmLoHmCw3EAPQQPk9dJEWxcFt3wL
BMxAoluRcHUyIAsMd7c9mSG/ADEBLueJuwjyh3J3Uhea3oJmCuGtsvNNGHANRPwpZj6twPZavU82
GAYDi5wB4wCz1QOgqjwYkBgG+quCy2bX5umwEAln9tLEZIL/A5aOaC+FIaCptXQw8VjK41oYLh5B
/tHiMZg4bZogtzcrFh90xY+WuFSmsyclC+g4IEUDkRcxiNwTMMLYEDnKC1DeWtHqrjNKj44GgImF
m1g/0xr0/UsfYCboX5iUPnQoMrtre5g0rd4ri1e7Ii7p05WmxA8YjsDQA+Rvkdn0TkLJJrFtt/Pp
QlvnekoM16s+/adOkreAll/utnRAkhYJHKaKhU6boBgGDe1S/2hZc9BI6voxLjztpx0aqB1VG01A
qE3NtmH6UFnGNtYbxwe3a2SEB98yNpwqTl8sFnjnTp0OtRON4YmHEom0K9paRMFg49RlrYVsbi/i
98h30Ony6+A10oqdFr6rNaDvYH6mmJaMogqEzEsj33MHE8dxGqZFpUaXry4cAIzIj0h8QqY0bqip
/bbS08xldbXwNJq3hHemBbwz3oDSzlABh03EVDKINLq1VL6t22RlJObCxTh3Q5gYfZ6A7+CWkiNA
T5gCRt20cC2OymANCdGPMM/X2hLb22zEBoAIxU+MlYMSRdpk2RDqUROVhZuXvk9XPCTpWidVg8RN
AUbMGsw3VajqNsUk5rE2a/VoGZV60LICqoMg31u4QWb8xlNXxTwB+pn43xSEzoI43mJtFY0g6krC
4T1M0JNTqlOjkJ1VLw3MzaavGGLDfY+a3kTxcWkrVwpgrXw0JurKacOjn38I5ZM2K1N71+kG5Uw0
h28H9uvG0lS+OzM5uX/mXhgJsB3HMAkZLK96Q0Hk6Re4GfG2dcQBo6DOw57/Ab+Ha3rpQjiZWdkL
09LKDryoajtqCzfKvpcE6PkEujb3HWsWXgUz18SFnSnTOnPRT32S1wJ2FJqAQkhxY7t3lb7eQTzc
YQpfWNK5xO18RaXErWOYmwg7rGjSvI9V74zFcxc+EcXLfSCHlgbTMNeAny9dRqhRIMnBMD0UzeRb
cIzSyMwYUjdU1kwBBsG+rzZ1iUbaCpHB2FcNLdkqsE17PaRN9Y0UFX1QdHtg+8ZMgfbuCrVfGzHD
YI5A/S1Ya+MwPNIhB9SVjYwlDwiy5QYIas3chn7c/4zVPgcGdgjYio8Bon1gBfGhLu2m82jFNRBb
GG3OV72uVPuEoEMSTqeTZdRX3FQQ9cNuSL2ldRcPHkltJfRaHmWmW/e+dacrZaQ7qmoVDyzQyEtJ
1eRdJ6lFwLRljXg8gv2auFqo+tTheRPtRNoxPIcGO/ZUk1f4DZa4a02f6VCgUoKfahUWHorp1TMr
GaDJaAF2KxE15Ad6nQhpGgkNqKmlIH9b67yk+6DL+9RpiqnDDAJynYPWXUl3BcILBE7VRPOAoiNb
u6QAADeJoCNmx3s0aKI+KxGBydDuu5jbkHcIIusjVzGMMgjT/oyDQt2lzA5BvkYGz07Asr2HXgm4
OZqhxbrlWGQnqCOwwZWmECBGaAzfFURL/5TFIE4GeCprV40jX6xDX3DQb1eR/pnafvNTDZvBcqGZ
Uf0GUjJ7zsN89B29BN9vYyn2Z6JjeZ/M3AzuKrXH+GgwJDlzOhDHaM1YrtoKA62403B1dph9bzOf
9i4vml3aiGg/dl22Q/2U7kjTWz/LvgAnC814mq+rGjtMqXqW7XV9YOkp03NrRaFRGXhVIrIDy1v/
RGihVNshU80AqsJEAek69i40omn+TqvBB9GYDfyuWw1jCQE+U7fzx6KP+MGoBqa56MKVo5P1ZYnO
fpvXEMeLebCOeFffKfqoPmtVH4JjsWxHsJGznKoPhd5mxUp0qgjQg6zYse9ovWJ4W/1q7QEUOoaR
6ejFUiNdeLnO3mKolYM3d4rmVzwlVdVg96QFbmUyMTNteHmi3fc4vGNoCEVbln9WozewowHGutsh
fc40HssoHVo2rlHwV13Gu7xt7LKOkQA1oX6s2/ZODz5isF7qcbGhMAcBunVOu0OJ2d4aQJNGW5qi
mQmBINbBtAGgn2AIkttTmULGlCNFdoWiOtTd6EfRaTiVxOVhtr7t7kx0Z0BLGkixKDiu5cqlqiR6
rTYKKpfCMYy7IjXcsN4O/ovPllRx59xCzWxiiJ2as3Ixqxg6hM0SbP9+raFKWmr5XiW9SBxgncCA
jygivDFQY2hbCaPrFr7rzHV5kYhI11iiAOSqGEhEyr7cWqUOIXB8YozkBuzh9pLO+AnCbs1GhR+D
2ZBPudxArB/syhrAYBW12coHD5NHlfxZ6btVZKYrC7Ntfb805DiTtV/YlPIQE4SNvI1gMxGdk1UM
Cfvzba9m8mRQliEjx7MAbXUZMeYXdqjVQ43Wjw7+ngxo9b6CPMICP9rs2v21Ij8NMx6JduwEqPuF
jUtV+RbGEDzJDFcxk7UZaJs2UDb/7BgGxoFbxGEDd7/8uRo21CF0+HCNgc+hJgKJhr9LQvXf0zXw
SYGvFArVqN7IZccGHQir4BDfiNRmVelbEI4ho3rBsNptd+ZemZhTw7MJRwyJmxw9BvASsyIIC8gi
dd172ccmavAD5OLcpk2gvIARKvwKHsXD6Bid5hvOgCTkh9+KtoTuYxAfs0A1D7xu7S0PDL7y/SI4
8LBTVqqWtKhV1kbse3HT5Q99YlilQ6sWQym33ZirEZxtN7nwlDfgWh5jsAUAzmckD5b/SftdCLHX
5IGnz0b757a52ehwtu+mLPEsyY2akGLEC+a4f7L6LQDLY/VNWxo+nT2lZ1bYpZVQR4mbTbu7MlFO
6yJUeWK+NIc89wzCPkNthQLCgQA0/YozX+w2zHQiKuhNGiiv8hFgFBDPjD84yxyV/+jSSaw11dSF
xH0mQFyYlcJeXGcprSKYFXq3KlLAmIdNIhaMzK0ggcAGBLwJCL7kJ16TsHpoCV63LRp7AeP3cbA0
I7RkQgqlal7hrgxgIk1jnA2fP9JmSVJuZq0QaFR00UHWNLXsLj9RBdWZNqmBVrdI8ZTVys/AT9ap
Xyw8vucO0bkZaVeLMKmMxoKZCbGa3OdNigziBFaoxF6x9i01FkLpTDIBt+ASSFInihxpC6Ql2i2p
jjJeM0AnKm/uo0nBqNf2kEAFe96STNmsOQt/E/yiExxBMheNRmkIFS9TH+0pdUxWeml4tADpEuOn
YmnmeO5qAmjnf9akfVG2fa9EA6xVyv3Y1Q6lH3V8avQ1R0sbIlC3A9Lcp1MNYIQASbDNK0YpLQ7p
yLsR1ow/mrmyzU3ffSbRi935Xik+ekDrbxucW0wdLSkUwzFTjZr+5ZbUWI9GYxCXYIfpV3rugych
0XpHxJE7cHNwhSF+3bY4dwiA1bEBBALCg8nkUCnvczs3CzSt88BRe+M+CPQNlK/4f/AMD5+Jow+p
iyGzMVvDYIY4axnISVbteIBELdhGV7zCs2cJWTa3iGeVbTlJYj5Kv2OCJNOs3nNCnDx8HQxMjPjb
YanBdV16AuAd7cP/D9ST1cmqzCq1ZARQb7wn3A2eMtTvkJXd2avxLnTDXfBib6DDDTEED3f4Xb5b
Gle6CpTSD5CiSxKUCg1U/IAU/G/T7EW7NL47Q4Vy6aN0YZoKSZU+AjywX6tr/Zm/cO61nrZHOeVQ
Rs7IXXPvBt+B63BAPb2+vT+vPuaXfwj2eBZN7SHpRKQpiOuRVQNFGn2yUXHGzkFFxM5e9SVO2CVL
0kqC/6Ln9QTrFATcx5A7s10WPrYtCFK+/xefcOQmQME0Knd5yhuQ1LHG6IHHAwWR2dxVpdtaL2Cp
bHEqbpu6Ot5Yvi+OSpOhuAZx8UtTBtTNQpZO+1NvVzFUYEuBkTb67baV6+e6ZEYKyyFXopxWMKNs
/VP+E730/klDI//YeTrE3hwgXm5bnP7gRcHwyyB4BfFu/qKKvfQrR0cdok0DBs7MnxH77NHVK/37
2lhAmcztiSmB/2KLBhBO2n2iFl1QcXypQDmKYEfoXdIdaP4ojIUn11eH48qhM0vS7iOpngveTHtC
LTZjZR+iBmxZLGPoAxbCU1sI0eflhqI82Nf1R6G//4cFhYcEFNEAxcl8M6KyxrGxpwWtoCiiaF5Q
rhoAjoPP23ZmN+SZnemCP8uLLUVJQAFEsKLWIdIPWrRWlvCRX5SX12v51xfpfKXqgNQAqYhLHo1H
dcdbhz7WfzCS2GyN58b0lFc/cEY39DCCt7rt3lXGMO3Lv+4xCc0f90aB2jmWsW/fUIFwyn4b9Wja
s88BdB10uCNse9vi7EkArzuwARAfVOUtaloD7VQfC5qC+gM6vIb6yQcvoEuFo9mjAO4BC1R36JrK
oId0CAWN0CR3Y4h4RT+L8EXpVnVxry8Nd886NE0STgUxVN6kM5eIoIb0BcVJSJSdUX1advvbTgBt
qMqF071kSTpzVeKHg1/BUkcfbQttwDdWmy5oLBc2xewNqp25JN2gGFcEhs1X4VJpncY2d5hRuW0W
vaL7/1TF4hgSyBjxF1pAbYs/oKbgKOG46qzvGmqbAyBRoxG6ZhnttJbv/sP+OfttU4JxdiBFgnxd
K/Hb1NKr7VWhnQjH/NXTbStXeft0LgzgJjA3gW6yPLYdlHZH1RY0blb/IxGfbetCsJyU+6Fwu4/b
pmaZHc5tSZ+Vp7gHMQCGOaVV9o5Zs3uwKkLxxAsaD+kYxE1cYNvyX0v6H3OZmDZhXUEaB+i7KX1k
bYjUzoqnA9Lf5+p93SyNacxu1zMD0peKmVIMcQkDpZF4ETsOjZeUbN0uoeRnQ/SZnenfz3aESfM2
NQTs6OGPMB0dHVN58a/bH2k2mpzZmHw9s6FoCvo2k41BpE4Uv/dF4MbQZY/Ek7XE6DO7buA8175Q
aCDGurTVBS2G5QbYqiBRDVOYQyAYwlgoLc7u8DMr0sXGq7oDIwIiP8eRNaJVA7xGvhIEVbO1Zr3c
Xr7Za+bMmHTDQcW2Y+qkoRGSkw/6zhoMomtbfeEB2u7bMvx+29zCCsrIugxPAKoPX8nBu8g3PUY1
2UtAvNtW5u9tpMWTKAiQxPLDTSsGNnI23dvpwVy372QVOCSCvK4zPGRO/aBvjGfh/YQ270I2Obvj
/xqWC95qkcciy2G4VqzNqMZeaTQnvzEXQu1shDgzI91segh6DD+CGQ6lupBDFvdtYQWvEOBTmD2z
IIW+krE01gQsjPRTA0KwrLad/U3Tnmj5xkHpp6h7K1+63WbP8plRKfD1vCWGFsOoXuA2w7gysnEv
DrmDx4/HzA8BtS6ePQkDLxD7ex9yVxFvOcleWuh6lBHAVFr3enshZjfs2U+SQqUCNWodw0eJi3YM
ZueeiwK8uk/VUtdi7oOCdR0EjYAsTbJPl5ElLZq0zTFf5TbUCwcoH47jws6cfVmdmbg6enoYWDmm
Ad3gLl71EOF0/HX4Om7EOv5ApRyFodsrt2hQ2qRGHgCYMHEzRkfxme38fYtZDQdtpvGTOBTYmvVt
g3Of6txBacvaQWxUaWhhDdu3nni9+aia7/o/Nx5xMM6tSHvUj7AdWAmvhuRPD32qIHaa/kdjf952
Zi6QgJRmQpnqkMCQI5jR5XUEeisk45gfxoND19bjvwvvTb78NSJHK4sWhAMdgjwAze80eLZLz44e
rcqpo0OdR14BcbXbbs3dbecWpT1BaGBDPgQWjXKtBa6gOOPUGbJj9xFnS1wyC2toShvCskULfDWM
KflLLLy+fWUL19kciSFKrOjt4yNhTEaGGzWNolWDAC5Gr+oXExIF236ga7Mc3+1cjZ24s7pNX1eD
FwYt3VtG8t7lJabQo5Ud/tYxT6Wn3Zr1Y7OQQ8xFUvBnoM5lEIRxud9mU6FxkqMEZbUKRm5DCDT5
mMD4GRlOsyRuPbfM57akZa6CnCgpYJZuUXYOiNLcsfqtLRHyzR3ucyPSsUNKFFiDgJEMQrFdoHp5
0t6lSuyM/4l76ktZd9IuAbR38vcso0TaZ/E66HH1qZ7exw7Pft4+BLMfZ5Lu/X8GJl/PDJAIMHEz
hYFABfElWK+ZCB2//ZZrKzVbQpDO3SzQCzMtywRGA0CUS2PC0gYS9trEFPSj6H6X3fq2M3Nf//zv
S86UXGhm4DO8SFG+DVjtcfOl6ZcQRHNLdm5l+vezJcswgumnIMl382jX6hufrDS1BbwcL9zn/+AP
FJWAdsJtDPaIS0tJl+aWNdF1A7TvlvWaYUCKmgtxY/aj/DXy1fM9d0f3W1oTGPFBq26ZG4A9FgLt
3HkxQW/KKLYyqFkkN7IKdLJ9hGuKldsRYtEZsGJP0X+haTuzci3nq6NjQOEHDdap+tlDae3217ge
tcAVBWwbdCzw5gextOSHEDriywALBvglMm2H2oIhMJ63gQqn5e+K6g0nNG42gEiAJtDT8cq8/Qvm
F/J/P8CQ6nBQTo8qYNqmcip3K8vxjde8fu+XRhpmj9FfP+Uh24CEaq7W8FNVMbmAuyF5tpdSl9lD
hM4ZZiyBp8S04+XW9gdW0zZCgSaj3/TqWQ93JNvl9Spaql3O3fIAKvzPkBwTaD4EEUc5DFVE2p26
7nVQtlrzXqVbbYmwg07Xi1yjPTcmhQYtt0UF6CnSPuGMa/PZdkJniBz06R6Oztvb6Dqr42plOFu2
1OeZPcVnbkoP9S6PsmQwYTkC1nXEAGARLlzjswSn585J2z9Ku8gOephg9yL16ifFVe4Ut9wEJ3NV
euWucFdOvwqeOy971Y6Bt/SenX1Jn/0AeftnVmXwUcGesX6oz8Fd/g1yjI0TPf9RftQP6uNeeJgX
OS1NQC9sIPk05LQHOM2CVZpyKEKDuORoiWPZeFr8IzH+FeCHEGNNwmsYLcSUgTy/OQa2logpGPdx
vg4pdYWp78RYbWvVhtZU7zRVscBgNRvWLAbqPqgoq0CMSOkMa/ww9BOkpnno+ow4IEZhmCJqlHu/
3OmWE/p/kCs7UXkX06MZe83iZOfcA//8F0yb++wKUqyqVcMWvyDI72gPpCZIPNZFcuLBqcL+ip58
PHhvh9JrKNO00hr04NDXoBMO4tImGPeaJhQ2HjWgOO80dJofwuJBqQ7cgPi3AZmdPHYgJ7Ngdvqz
coQAeQFuD6hvAMgiRYjEsrI0M2DWBlHLRxGPNVopdncQPVDsWT0R54JrdFNCygJa7RHDg4R2eKRa
I8EvA3dTK7r/Qgo4NQMxrwdZBgCTL5dCRJAFr2iAKbHqqWZvCTCeISYibns+d3edG5lC59k3ptk4
NKnPU1dTVhbfG9Y90iUQcNy2MhcGz61IXzUZRrNVCFzBO8MxS4BVl/hHl/yQ9qpP1JRkKizo8WOX
omoIG1Ab50sAhbkL0oa2LsDT08GUk43YInlZVFHqKkH1LTLth0pV7pjRHyxDbGrabG8v3NydD51t
VPihkAg9CSm4lyi7ZvY4aaeQ3Mma99L6LACDuG1k9uv8NSKnmj1aiFpnQ2LEqoVbaZgUWUo1ZySa
prk+IMEBt0XTV35s5kHnB5kPP3jolKmTfir34aE/FOvsgMdNeDRXHa6KcWXc8b2+u+3ebLsbs2hA
9wMRBOidtIgqCiVWWWNv5NxtbQcX1DE+ld1zvIu9aAOMwm17s1vk77mVC3V6DKnLoAlTlH+g2hP8
FtA8jO2PrHhY1A+Y3R5/TckFO1UbrC4M4VkfJF4Yjcew5x7tu4Xe5ewG+bvp5Rs+TsNIH3141Opi
06v944jr7/aizXqCKT6wOU0IelmHyFB9vQ1SmKiL3wwKSzFfdcH32zbmAFSAXwIijd41dHZNKcqn
RlIBSgp50c4d1/ZRc4N98Kfa8rfgsfiFwiN7ApUK/YCA4NSzB0wt28Vvt3/DjJ8XP0FKCIVRB3qp
FKlL6sHXADYl5AFCy5HpaRlIRla3rc0VWC1VB5gJrxM6oYMvwzthic9aDR5rGByKFFxe+tEHeEuY
AOi4xRg7lpgIiR5Y1awx37VwFGaStAvz0u1CWhrFRlzhq2prBa0piPK2mOEqXUbuibKQCc/lDhfW
pFumhhxDHIewxthTg3LDCNg9ONRN/k0wXOwowB395j9cbRdGpYtHH2xNw8AgcLbFfRF0SPKXnpdz
z5cLE9OeOrujA2blqZLAL0V59PV1ba0YDzyNnHT/PZ5GBRWn+mCpgtEuTP++YaJi4ttFVcc1QT0a
HjrjNwm+D+WL1S6Rds2vuaFTRNVpj8nUrlASScuwx28TxbcUeq/tT31cd4W1SasXbfSw+cA8vSgu
MnOKLEwWoxMyNdevWMlYqOcJt7Dow5780b6XYJ3elp7uxi/g8Tuou3LVERDLLhymmcCOZzxBtQHw
XIRD6TvwSGkyheLs9uthRX/6P+hqhBYQ5vmCP9mdsU7vbezsXfS4dH3OuquDvBdMbCj2y7cnGTS/
VKE24vq9E7FvBogjmvVt52Z9w9MGvNooaZqy9F2iENZjGhYnlbKN2f/G5O8Q1G6fbfpoc9vUTKo2
8bP8z5R0YkowZVpGDlNc9RIFdMpbO9sM5oJDM3fWhRXpY0FybprqgxUr3vT0vraWeBNmP8qZG5Ob
Z6eyi/ScFiEMRNQ1gtewXfOloYG5zGVij0M7ZML9XokocF4pVdiCuN8MyQpKFI6lrtL4F4ZxQvXI
ILARr0FMBVGdJdrruXN9YVm6pxSWQEWYTZIB5aNAWzwFlOUXioMj+hSFV6FJt1TemjWJCQIKNrUJ
JC6/wVQ78hPWolGCKk1Sv+QQmwJTZQz2uEE4ESjGlAHvB+/2Zpz5itPYwv+Myn4SKxriiRE3Gx9y
44Gon0b/+7aJmUvwwoSUflZ+MLKyh4nAcsngVKZj7ALQBQzWwm37hZuUXrHnluRmXd02Ohh0YIkV
3Ysuyn3kT3xwETiGBywk8xr2WSXvhvqM10RpHNOeg+gLuBvLIXHkWDrfha2BqffKC4xX6hPQlf4O
IREFEKXT6tlD3+n3ERTebi/QTEC4+NlykhK2XNVr/OwW9Qyarzv1mw28ZLa6bWb2O0CRFphCGyQ0
cm0z0LhfYJ4RZXtj1L6Ftp3+CLANIX6sMY5niI7I3mQGSNYIJtH//ZGlQ0sMZ1idRpkQ/KRwkZQp
BNVCILaS55wcsmTBu+uNjL9v4nKCCR2co9O/n4WjtAW9qB/h79do1GLoFnPU8dom77fXcAZdCDMA
7qJSgj4dbF2amQAfeq5DOSYJn0Ax0sVrwjZ94BlBAG7ne330ytYx7WPjli+65jSuSx29WI9LoXHO
XQNz5kg7JhUAGYna8EKNBgp3y/xPHhvHZlA2g6BLSOnraxF8RfgfJnsNNMbkKmOTZGqZNCWKcIOj
v5BN65Fv6d4/mie9chvHPKUfmZsekv2SBt0X687lWYZl8KgQsFBgvErGSI+ECKUgCMCdYYzcUfC8
/lQBNzxg/H/iLE4aYPmbicE4zFn9mPcJJIPGVK2Yp4Zh/gDiB+TYQVKHkGGya8Nj4DdadXXVAiFv
iDRzwO4RYJi9jPmLb4r6pRtzfDtGYmtL/WjpPp42xpU/wHqDUgz1TIzlXG6cUqSJoUUVOu1agNpM
YYpVYieqayqW5ZQ0PQ5VghQ9gTIN8qwlOOP1jCwSN4wE4S2Ehtf1GITqJ8CZVzj80Y7+8H8ypzgq
qFHbrrYDI/l7ixL1FhPombNP77U7MLgspCPXMe7C/tfld3Y8FRVUbcSG/Tz5DIyDH25a/01PF1Kr
2VPx18uvfOLMCggL2kifJDGs+ikGt0cFTU719XYImDsSmNMFwhbkPhPj+uWHFDWY8gvWTkNAxQMV
+onbbGP4I67o3LEUf+GCvs7jgBfGADWYs0E0esVZBqIMJVAFXML4E4TEqUP5Qq991gLqzciyjOla
kCOnn1NK+ZQCmMba1jBtVy2IGcwu2ZkFKVUcSiBMwLaN9kH+2PrgmHwm0cGOQcyyNLN/fcdhtexJ
hxXVLjC+SOFZ+G0FKawO23y8wzgAKbc+X2Wdo4MMdxFpPr2n5SN9ZuyKyh2ZTZVN42BV6aX01A2b
tFxZ4A4Ntoa27pmX1/dpiOn6rQUSj9u7cEZo98JTeRjOV9JpphHGy7v6kfSO8mq7w6rbfCQn3TuB
24175uZN3TrBrnBUDLSAscnJXDCcrVIgcxd+ztzBO18KenkoMLYMxNe07qQ8Vuho2tuAL0SQuQB6
bkKqbhTc9n11mv4TiSf6HQXkcfS6Bp3FtWK59SLB7+yxACMLQ70Km0kuHfVZHGsZUKRuUKzr5oGM
7zTaWvX9gBG85o/Fdon2o1DAc5zFbk5+1vo/Fx1x6FFg100g3PEgkI6lXxpBJBj8TSGMCiUQp6UL
0XLOQ6DzAQAGczQmkSQLZCyKmBoTRJZBGyY9gfhyYVvM1N/gBNpY4EODuAKTz2NVKqT0YwzMQHHA
Nw7p8KTaWyU+Bc0qN7zAjp2yBtAN/y20D+cCwZlh+WzGZhs0bQvDGFazlY3KfkXNnTq81sVe/XcM
/4WT8lGMBoSiYnKyAN13PfwsRrpXeOjdPvFLHslHrMwSY5iGuThjjjHeJ9kBLxHf+EWaLYDOC9bm
DvT5+kmnTQC2V8dk8gnYK/NH3eyj7vtth+ZuBQjPkEnHDsPs8ougKPSqKhvoiFi+BshKFf4JWzA8
dvk4rHgfjCsIzC6xLM4t4lSmQ4MVqHcQIF7GqV7hLLQnIF4aPzcNaOldhbzmqjPYoN96ue3fzBKC
yB+s8CCHB7OjTFGuiVbNFQO2GhuFX6oZL0VjjOvEDIeFYzYTGifyE3QY8bCbiHguvQqIj4cv9CDd
MAsddQjvgvwBw0x3ilrsC3bHCVtbOtLj2/5dfT+U1dGYs5BPYgwH7KaXVnPmU4DKM5xf4L9y8b38
YpMJd5kI9qh7725bu/pykrXp389SO6RHkSFKWGvLnaK+RtVe7/jjWHWgXYgcZoULwXHJO2lNs3Rs
o7CCvaTu16nJHgqjhmJRsgqb6K7PwT1427+rBPnSPxknZjU0Mc0QVG2t2qDO+VLVn6X50S/Nhl2X
1CQ7UrGhsfwwKjLYaWz6o44j7lRRphygNH6kaQqV5b43QFzdQzkBkherhrafSlPEC+FlyVspmNWh
Najq5G2lrKnlFYDECozy9Ivk57OfEZII2J8oh4Jc+XLbQDMhpfaAz8iLU1qu+/gRodoxqje+1IGf
3aBnlrRLS51i2tnYw5JNv6GRBIrEDGgrsLqL2HKCbunMz64gCE9RDgcPCMoRl+Y0pUuaEKx2blPC
Uqh6KQ54M9KTganp/7A1z0xNP+Xs6EVVXJCCwVRhqs8WWOkiHZXIzthV+pLA5VXMnHbnmSkpptSR
kmW0wSJqgf0IWllg38UvzaoXPJo/BWd2pGgSaejGd7yoMYC6YqOXgUeM8sLLsDfK5AWz2CnkujCR
vZQqLH01KarEJu9FXmEpS4biELVzJ6kEMPC512X6Uki5Hs78Wk0w06iQJZkW9vLDlWleTFSRNSR4
+j9JoboATN1bfbBr0vDdz1JUG2vxGYEUJLazI7cI8CK1F5W+h1bxm4a52dsbabJ38WC6/D1yH71V
zKzoxNeq/x9pV7YbOa4sv0iAJGp91VqLy3Z5d78I7fa0dmpfv/6GfO9pV7F0i+g5B+gzAwzQUaSS
yWQuESBmEmvbUHorizSwr3iC5oCjp2yGf+FpcPuidoC8C659xqKEIlPJSGt8abGAYAXVXaWYnLms
HVwpnHfuZQofCzwFY8wq64XCAOl2g5GUPen3YHJU4pshdwr9GaSnmfkaoXhwfU8vM5IMJvOR82pu
MTIITEXa0fgub7GRpdMmjynCxM5RikMobtLEbUBe1x4mYyMNu6h90GPEV/s45HV8rp3gky1gJfYE
AcIwJMPPadTwx5A2n5qc+uUY/O3r6GvV6ERE6/Yigc24PwmhNokLwCQ6WjI0+o583/H6zq5dHciH
/IFg3J4ZEi3A9A02NmmsRtk3uPxn4V5KXwKRk4LhQTFGqpntouWKg1FDMDDKj41QeaUOKnqKhy1n
59Y/0PeyGBttmyjIM/QD2XBEYIR3QgHNfApHxmUdZCEzR7oRKX9mQeloGnEj4NSlDXpZkgi0/sG+
JJTzidbuXDAZ/oFh1lLHWRFUc9PYMz2M9ZMmNG8NvS2y1tOQEolAGM6J0lYvjlNE5rTNEDQTkxaI
HQXVbbEx/8HiyO1UWrtYsGewRvV/T1gKp7KIqH2RNoOy9NyLt4hD227EXophe5OgXUvQBzdrbzGC
3BION/xl1+1yrk7AmCimzEIaqjHWF5fEHUHYG+Vopi5rOyi9PpQsqcdYyUthHjHtCiHgTrIyHifF
+h6f/AbmbId0zpAtxoI1zTKDH6PyALLFvIV0AW4wCHAMtWUod43+fv28c3GZAw8hl0hHgQCnEH1B
qDyI/bEAq4jslWAQFrLcKjVQPimOhMjgOvTqcTlZMXNcaN4LCZ2AXKIqIPa7WRv9nveiWT4de/ui
VARnicAJOVIm8hcGqAsIYdfY8iw6YEzAq6nt3q4v5CuevgbCBPaDWbe6ObZgnDbvwKjWyq+m6dfC
Ta7cgqXRrl5N2W/aW6P41ZqcTVx1BifrY86JUKWK0JuAJlkLSkbRmkGbEmGkATTCmrkpBZ1XVVmL
ZyBCpkJSHEVVcJ2en0y1pIkYzkAUyqepP7SmpcdeUA5WRiqrazf88e+LlvTleH4jsrdrb8hZM1Eg
9rrfyq5W3E/pjMG4wqHRwmCEudQStTHetMqqfRJoN6F1E41H7KgtxntSqo4o+RXCTTMe0+BAw+11
y1m1zm8ItnYfdrQqllEmu4JEEpQanCHjEf5xVsG2EeVSMAjZsgoV5fw6LZxw2kfRP9fXsR4DKpAs
WqSuoMPGmKEYSlksGEDJ0ugd/+5LtbGp9dJNghk858QftCNFfQmBL48TefUEnEAzznuu83xGAwOg
pZdyjCwz660h7rZd8E6GH03F0z1ctf8TvGXDTx6GFdoWkqFfNtScfTKPPtjt3bKQrdzs78JK88WF
eyHj8a7ylsn46XzsRyIusLIpvAjBR59VERgwJ68gP6Q+dwe55L0XV00HhfavuXa06DIftYuU3Gxn
7GwsT54sj9CQLA8x2MMMY75NpOdYmjYjtPksfYpLxNlopjWFVzE1LaMJ/ELjjZSunpaFcFtCZxRY
2xnPo6BnvUtUo7bnavQzuXsYI8I5kKsx6R8ITWSm+voSD9I5AgTprEG9xeMlSX1DwSg2JyBdexMj
uPm/teDtcG5FQqfquTnqCDEgXBCjxa9D9QojKBvKLdmtf8ZvKOZ2wlR9EYvLZ+zbTa8djeG1lXiX
wv/jAL5BGFuhWjuLU4v16HmIbB70EtCEm2a7OECxiroYLpdDPH8b3igLF5g5/pgv6ErIYmJ1YgsO
a7RDEFBMbXpM70BWZNI2pLqtdE4IzttSxgdAjDI1EgGgVHZ0NK4Hoa83PSfsXgXBZDb4xPEHLZrn
JkJolo/G8t0omjPGuPSVSXNB2WNf992rJn8CwziWStYmI9EAgzS71ZUfNWatwgJda4kXBCMHbNXs
T8CYmE8yW72oJ4BVE7Wm7LbsFXsKfzYFr5TDA1rc6YmX1kKpxhsJQDG9TwZfwqJ0A/LjnIob7xsx
LkktcQGkCQxB1JH/CPPHSJy8vGoer3+jdRg0WmN0FmNhLLlZVRZR3sxwSxKGAQcyIY/9OIJt579D
YRwFTcs6ROmjtsdW3Uhm9AS5Qz+hJueZvHqTYQT9P4thXEUX61nYGSZ8LN79c+QrAXXVeNPiOVmF
zsx7vfL2jnEQEIMclK4AHAYaI9ku5d5KYl4rAG9NzFlFsiYytRFbl6NrzallM0qgd5H/jDNjdlv0
WTaYgBqIS7K5e7r+1VbPr0bQloPOPPATMOurqyZrNTMAtLpHdDxKtUNah0S2KP2bVCbYD/5AMats
Mgyd0BJQEuluSDhBTO1hzFF+E7vwo6+zLUEBcyghOHR9iauf8ASXcVGKmI59kgqIfWAdHViK0Hod
jgMnkbn6DU9QGN9EUpBuk2V1huK02UMJdhQJhXRQf5e16XJbO1Y91Akc46Hmru9MKceistDtkQju
S580PxSt42weD4dxUVI29EYlYlly1VrjEjVWMZLP6WNXJLyIcYlaLh7Cf9YkseETJGHzIDaAZUbP
8bCNwEOZQmyhs+chsLL0cTZ/j+JTofAmJi/H0Zcn4gkwE06NgpZpcw7guDHQtP67CczQM0bITsGV
Vang5+Vj30+W2RvOgGC17MHeAVUvmYDTutcfQLR+P+Uir7Jz3aRQGD+/hWirK6i74xu3yXPb71Xj
2BbRLsleNO1HWvOU8ZYvebn7mFeHrhHmR9mBdSJNZVlncEJ1JlpQBumL0YpJY1FpO9KfU4YW4ejf
3OdfIzlQOcAMH+MRxjSQ5biGc8UDHTNXbtO+N+SfiseSvJ5hOcFhPIDQTUnSBFiaDm4Dus1jEOn9
yupN3h8nyZfk7Vh+1t1zlR0xNuNc9z7rKTK8BUQUTpH0YHs2lE6I2mGAcdWtq9b7uXNBsG2R4rYs
dmbrJLrVVbUVgnDkOvDiuS+/5x/cr8nGkxiGhnM19SkWPUuylaGjPxh5B3Y1tfK9NHYCc+qFNssk
QBgUzfdYRalvNESymIZMIZo0dZ42eVn4133xX8f1e2XMudApRZdzD7NRBR2frnuZ68y/vnnrd8Y3
BBNlqFrcNSJEAGyzONSQFI2LJx3X/3WQ9RP3DcLcvWAYNoQJLMw2anyWImybhadAJlaDD6aND226
m4XNdUieUTAnLhvEnHYyIGmAHmY92wUF/XEdYv3G+F4Vc9g0EqApw0BQW6GVmNYHGhR+px1isFH9
G6DveIL5RhCzGgKFwD0qOibB8yS0ZWq4/UitwlBer2OtuuITD8Lc7opRya22mByIjzINPWTpS4MK
dGd4XYhxNN6E6OoensAxt7tWNhIUoAAXQpIwvlVKuzLuqMpxTavGcILC3O0QBtUwsgWUPp23qtp9
Sp3MidavLwRlx/MrLBMTs6QxIOKqdiJEJwKxauE+q7zr32f1vBpLGUYSFcVkZULAwS23SY7pQ3ks
DoJCDlouvmi1/nAdZt2Zn+Awxo0ZkrQLCPwCGV5RypKIm8QekaxWDV2xhlzcBox4EZhNObiLLV84
8xNcxv7kSWiabl4uEbRU1X21C2Zi4fHoBHS0aFq7kfmzodGvEjIzZaVbtGtudB2kdtd/x+rnPPkZ
jF2SYKZkaJeIJOt2pVLuGzR15eNoyQJvhHlZ0bUVM8aZm2o54PVV213+qcJw6gSPO7QVD6+gbeV4
Rc6yLljxmzSgaMTFcau9MIptYJmTLSocz7jqRJa7C5xjIMkxmI+oKKOW6AOMtJp8pfkHnTolhiRj
0VHb51psOKd79XY5QWO+ldnpaauP+Fbi8EOun7V+L5svQxBhZmFPS29qO84Z5AEyXyxtAkGBSg+W
RxMr1GwqHCQMX9TFbU5cVXMJLx206r++V8g2LKtRBJkiOcKhN0CLgEzDnLRP1w1+vVXkBIN5GgQN
2n3oiEWJmXg048Fc5Dx7DLfKvSNl4201JHdi2/yqyTDbujI/N8G8FYwA+cP4Lq4Xdrc6S9wiIwHE
0kEvM0wFGMVNiPRyfqm8cmAWNcmlcU9dhMoZVxsIrZhDxMjOCMr6Tehj3gvDUUW5kRNMZVbpLupb
XylTMGrCUyXDdmxNXhLokngAe7VI8qkgT0d/7VcofhJ1hiWUhrvlm0w2KGYxBmrrb/gHGsX0W7Wx
Wvdd/Ght8UG4oX77DNaY7CjcTP71vVi7DU5/xGI4Jz+iJWDyKAVsRQUqzHGQvEKxNaJznOEaCoin
/nOczeWDnKAEGDOEkDFMIxHnnYC6UVYqt2EFZe+/X80pDhPnQCw1KRMdBxlZ3A0JCrfSMXug8JLw
694JDEe6iOqsxvIGYdSuQFsblqNrz702W03udC0GMycX7C2ixpuFX79KMbQNhRzwoaKr/Xz7wkEf
g1SBpWSpnemTVXQ3OWrAkJkYo8NAIa+YWEILCiOVc1JW3cYJMGMdYWwKWYGGDXvSKx+Kq/7Ak91a
vU9OENijGOUqQils5WggBJ69UoMUpr4pIDt93TRWL0lwBWLaBnJ6SOCd7yFoxcyxGGAaNHpQKzdG
w4WIqFRxMR/NgVq19hMoZteCUe5FSheo6qhIg6U1IsidE84dwkNhdg7q4FCvWXJ1QnxjojEgRrcn
l7x29aJCczM4jHWC5n8GBGLWQkUafB4JZMphfDNBbkMElU9zZ2ZukmZWRTg3/yWj8+IWl4keZFh1
FTpK5x+qzPo0T3VAttRKD+rDdK89NbfyfeCJziJMhhn/fhv+RlB33UDWDvUJLhvZyHVKE+nrjTRv
Dd1V0Tib3MvhvpOcKeGUtS4HZs8XydYZoMCb9giEcVf6phW6emiF8P8QkL3PdznE2MzZehWt7Lny
IE7eWlBOFTjPjbXzcLpc+XybUUQmsabAfObR65L9NCG3/GTUjib9vL6vq4XDUyTm5Km5SeUhBJKc
7OGSu6lziLhXVXSWkE2teRU0sivePN8lJxqzw8whNIw+lHsBO9xYxWFGmI+pUGsMIcFjRa/tc/Cw
b4mFmRbnZ+CGvOo24RkTc27kOY3FPoHHBkmeFzxp98lr4+hu7KIK54f4oMfEMRyIy2/Vh8oRfrRg
rfCbtxLWXdrNBmGTCSrRZLsh77UnHoV9zHsnrbn2hdAAAo4yBFXYQWNMe80p9O5xh423QTyCtoF3
ba05qNMoi/nuNc3bTJxwedDAUsGuIuR+wB1UWE1YnqIw37nO1FiZlysqh0OHPp2eHcA0oUSfpEMv
RSZAS8WtxOdZ9AfTUyfRvW7dvEUu99tJZKOgqovGRcBLxXEQMGqI9sGc8oqsqxHA6SrZ91CbC9AD
gT0h/VAbXtPczMOLJkBcPntrkmex2KjVtpofri9u7XI+RWXeRUI5ot87x+KUStils74fst+gon1t
JuHzOhJvGxmnX/diQSlY3219ulel56l/bIPf/xUE+wRKuqyjeojFyOlsy7EM2tfZmzPqXIfhfSp2
XnM2zEjthmXTwMqG7AMCjc7Y1vJdr7qD9JlI+0JyRC3fXsfl7CAbYofR2EtiBNhQfauRwu6loyq/
XsdY92p/3k1sHKoa4CbIS3yleEAzaQ86rkF4M4xhX6vyR2I8Nka8uY647qW+EZnTPZlpnSkBEOvq
EIgIcXNIjHAu/lUMCMliYBOD0BfdV7QxGmlYPIjcRbeFOSAVZCpF9+v6Slb3TlJMQwG5maGyeyei
2wnCGwsKRJUnwZog95RNjiwQSBTdhUic/3d4zM7l4TylICeCx6geauUuSL10ukmM9zw4jmDluQ62
anwni1v++4kX1MU4SUUNYFMPeXRlW6cNWAA43eOr3ugEhHG1adgPKO8DJBgqFwRXthibyDUYd2hq
4Zgd72Mx7lYLaSKnIqDAaUpMtOe47fwxjY9E3gstpxq+unffaQC2mKi3zVRmAQIVHQzQ07CTDCeu
eHwD6wHnCQpjDlTBKx8toxDPO0R39WbeoN6+zQ8llKsSCzWUwoodsqW2cMg9Mbeyg+HKnO93Sbqz
hGQnv4GxkrZTQBKT4gj0v+6gfhS+oH/x8+1JVqHoVzm9rfq6PdvTq+F2NtnNqt16Cuc3fD1Y2Fzp
6W9gjAh54DFvQuxDB74KJx9s9WHcN36/ST6qX9GRgLjTReFecq8fkPVw9GTtjEVlVJ60pgIuRLIM
wUKuZd9u5M/gsyMWquGiJ1vVB/o67ko0zutuzqs/rh6eE/zF4k9OaKAoaWrGwFcfDyYoOl6DmyFx
8e1FDyJsD90+eJBvQTMTflxfOA+XudgTrSlVjeKbg8w8Rn5EOcyCyxX35aB8PUFOVqenmEcYCVYX
1x9JsIdYRJr01lxx3qbLj71iPF9X/wmMrDYBScxlE0EKnEX6PwRvCMhSWCL5PUcinjUictS89uBV
Z/T96b5YME5QFTrXUT8BtSs/hUBxshS0MxkI7p405Ejjxrv+xS78Eaicl8QoyL/QYW6y4/5zaWqp
KICsPSkaB3Kqne6XcsU5D19VprOtXAij5aWVBNV+PEGYxwFEKcMoXwQCQVk7ucoBxMpb4tA9iuB4
GM3wCJEz2lZBbdQOqe/83NmGu7u+0suMNfMjGKcY6yCJUBahx8kHqys00T/MfeA0h3hbbM0DiLM+
039uZCu9Kx2DE1pfBB0MNOMLMeQT1Wm9KO1pkzWCYZIMnDvs0t0yEMuhObEbUtVGbyzC2qBGQqZG
+fEj8bT3X+rOuJs3EEU/tjfxj/xYPLW38wcKtaFiS27Aef0vfu3ad2b8nj4jMBUJfgRIbKvkPhE9
iWzy/KaAQgjna/K2lHFxYSZSaD4BSreyd8xUaaNVfuTPN/2L8NvYKGgScPX765irkFAVh7gTaF0R
Q55vcUpHOhnTwpoigQm5M+0y4oSNK6yTX/RAfyDYrxjHIhVmQBSZI91h4CH3W0ew9LsntMP8wkz1
b+3ptbYE067d3K+cobQMMFB78Yd22+0TgbPLF54WRqWBtUgBa5cCXRKmyJMOiV6SkkBZRtrJw44q
7mT8LlReTL6ybITiIAXE/0M87aIVSM3ybopFE8abxIVndmG/oWgqmC2dqlro6GZkHGIxj25DM+oK
py7y6nYYsuwxnkm8y3I5L/wA6gGJVVVI8spakD3KglHdyMkIFW9ZGSvQaKnQxW2GoQmspADzpqvF
8SSD3zNWH8Fol6BlsJG1bdI0aNgRMkngPRYvLhTIAGF6Hq8CsBdBA4XxgsGUhkFdY5UkVUV3Gmhg
K00jbId2AaxaECHLg+KrUzf4KGX/9WDgAm/oIE/C6JWItrJz8831YYjTEndZLMuV1+pp+GZMpETC
puaNmV7eKoBa+GNQ6wLllcasdDQTKaEJlDCyDt2BukTjbVRqBnK548Ax0TUofLlFJs4kMrL956tK
SiIUQwY+52gqm31haOVRTlrjwyhJPHKwLot4mHbUMO4MHioZLDkskeSI4dmhKStcUzZ9Mu+Kzeio
ktNl0EBqEiu9waiEl96EvuGobubCEb1Sn5e5Xlnw2W9gHJ+Udu0QDvgNfXKjqi+R/p6ClO66p+Nh
MJs6pWLYFQYwZnoXdHd15CXx43WIS2d6tpVsAr4e56YVZkAo8+RJUrZBzOP8PQR4jDCZjT9guFtW
eXIl6oNCK7B945kDBs5Y0+8HmnJWcZmQ/Jp//cZgHHbfgmmzFYBRuVnkJvf5s3EjbuXQlXamH1lS
ac28j7O2c6fLYs5xE+sRmN4Amc21ZYKhtucEvpdtv8yiGBMLkUguhAWhvtEfI1uuUa1QHxRHs3Jv
cBo83ow7fUdtkfdeW/7i8/hhmSb+3k3G7gTwWZljVINa8JjdL30EtvGu7uX72Da2uouOGs98kV76
Q2DzWr5WkRUZrJWofUkgojq3FU3toZVUAVkrYkuhT8lboaeWOjoo+Irjx3XDXLkIQGYApt1FwgWB
NwMG92JmXd1CFEO6m/qFJwm9cqE9atDY86cAs468EYO1A42txbg2umsgcc845C6JCrMsoDtMEfqJ
4y5PfmJ4+/qqLoMFIJxgLHZ7ctxqUgug3gWGQK34d9+8iqGTRLwDd9Fau9ThkbwDEw00ClHMOEdp
1NaQVWWkdvAs7spHbTEL2asMVHcmzjN65TOdQTELigY5GGsBdD4YARG0xMqjRw2ElJFpSRqSoHY1
c6p0KzuIowXWVNUAoZzETi9mam+iSxg0+GV5V5HBShVkdtESVfJ6YlaBwPWE3g6CEXC2pSGUtUqn
aY/KCebqp1iyTJBKg7DAbZTq4bpVrHgrEZXd/0Cxj/WgVApxbgE1LQRMDb2buvL9OsSKccMiFn1X
8DubF2/YSskR05WAGPrQyQNynyLfFKW85pk1X4/KOFRKyUJti1Wdm16H/oghzKYcYxdeNz/E2V5I
XkJ5q0KXI0ZPRrWfR3tIbsvsHsRP19d4mdJbNCQJvpUKAiKCYPwcXGtVPY0CJbflI8pqyCjdGFs3
9VMfudfJmjzzKOAdC82UznoW/IBztte+IvJ5IuqHeMPL7NNHFAS9j1M1tyXMoeYdjkTsXV/g2kfE
gPvSAoCuDdCQna9P7dQi0PC0AFnIi1rsZvnIDRUvCUmWPVRAXY2cBxisWRU4Je4nLZc0vE3VfTo4
pkW93hqP8WE+tmhuELyf8qbaXF+XvHbWQJINlRMDiicXQ4ZzqRatWmFhudVY3e6tcdvEwtAICN06
K7fuekf2zVs0MN0GmxpSM9vcTiEtZIV26PF+zGVictmBkx8jn+9yOud1mTX4MWh4kEwLabPARs+B
1d4nHp6T4pv+APFqPJBi+/aTsxHL381c7mfYjOfuMAshgfoByldv6e9p50ihW1nKfff+y/ic/XGD
HpDNcKPpVnLU/aKwJJvLb7VqZCfLX8z85IrqKiUp6+VbFK75SN56C0Wtg+rD6OzRFQ5H+Vhy8v2X
/RDQA4dLwjsapk1AKM1A4rIfwrqA0mzrg+53cpsD8l53TeOm9yMHbGV5yyvdgLzmokLOylxOYVrU
c42C+JBuxFyw5nkTQ8z0+ndccQXQ60O7DrwgQmv2AjbUoopLQ4IJTZKNqUEwDnMQLtP2CNeX4Wxc
gghZINt9vmcBVLUaWugQ0Llt/OhVGazgRu4s8fE+fYvcMNkgIdFY15e1djTOQJdzfGIbshDl1MgB
OtiNH24ky0D8u2ney1f9IG/kO3Dc1F50yPfSolLAAV8JNaAdDQpU9DNqMuK/c3DdnMcyyA2IZjiB
Xx2SrbELFWv8kO8RFh7pS+yo2/g9fY0fE799vw6+4qBAYgv5Jx3dcoBmRhHyCjoHURAhNqSHILqN
q4Nu/h5kjh9cMZuFEV4DdbOGJM/X/XayvUYa0zalGFscqhdJedOyv7d95BkIctkGmnwvUg606doJ
JNsUtEeVNaSOTO8wTXt9p1a+Et4HBJYPgh6Cu/D8K8lZoGhDvzz2MByXPw2GX+igNtyK6kMAxkWB
W2ld8x6gGoT/gEYmZg/Z8Y047yfQ/k7Ublt/cEHX9dPsHWolYF/nvYDWTt0ZFnMABHQIyVENLEwe
57f5wfiMPM3pPNmT72xwwB/ED5H30lyxijNMJqSSigrarxIwCzeCJEiBKzJyUrhjcohuW2tnhLxj
vuIjzxCXh+CJHQqihKHnDoKEOi7gX+JLGtqtNW0nq3FMN3iU7GzXbXkKJMsymKvvDJQxnKGRCzBF
Lss0H2dhj7GlQbNJm1sULZbXbXQtSj3FYhMrRd6rWjsCC8+wxoVIEmrNtvJI94lzrx+bx9C5Dri6
oWBPgJXCgUhsjhi0mxReTYSz7CZ7xnWTKE8VWu/+EmVR5FmYxjAeAhJAliBaFANxxiMFLXxtClpq
p5QwGMtjNbtYCgPC2EZVgkgjGAGiBlDKgj4woX7Dc1QXJr+I/kA8heAZjoks9pEnSsOojSNUfxIZ
xk6cISw5JnDh0L8QgAG9m0VchMnat11Zgv0cpHNjZTq0cgzzQcrQPPHx158EEQDERNAVr4uywt7S
RV3iHVlCJQkT8Fk1YoLjNfzrZwGkXhSQJEkivjoeIMxahKaI1FoH8TmNyJF0vaNSyZdDjh9a+fBn
KPK5U5iyIeiSYEEh6RZzvb4Ud3dEb/y/3zFlYVxDTUVBGp5xA/2IpLw2g1u9z9SbdiQHXcdMcN79
CxgVOWIZvZ5g6mVrutMsyFqtoizeQOYaAc0iEi3wWLeXs3Dm0vBhoC6HWxByylBHYW4LuagoMvoa
1JRV1RvM2AXVvj+EmtNkycMoDE4U8TLfF9cvA8lcFomBAb6x1UG4HytoTHfj8mcYtE46ImOXeUrt
Q5/z+ge78NvIGqOAgTAUglUQqmRMXJ8LrVRbVFQNo0FQjafJUILjofS12Xjog5wTI112Ey54iHiR
2ALrArJb53YYBaQLuhw6HUNQ+V3mltouN/0Cbfj6c5q+SNIxit7MkFMZX1sl5qIUBSkNBE+sMBei
qiHOayRbSb0LI7sYW6uJ980Ieeeek+FdcU2o7iHOlhe9MTyKzhco0zSbqwJQCIK3OQluuizF7Gv1
uzPb4/VvtwYlIyDE5BduDVxO51AKeOkHtYe1qFovYnS87A5GNLU3ZVMJVhtO/8JTQeAF0yZgpdGW
0tc53iCjsTCQcSBqWXMx8WAZOsqRvETM2reCghOiXCRjMNBJzlFMM51gPaghFlKqY3Ym1C10tR5j
KVPQPlF4E6Vv1/dxHZEsa1tud7aWV+l1n9WVsfRuqP9kE4j5lMqaw7qxEiP1Gm4jOQ9vuT9PArRm
bNpCj4BX5vFvMWrtho67EYrqGE45ajUvXlpx/eC9/14ec8QnvDOrLMWGGnTwSuFJ0lSv4GlHr4Lg
9QN2vYVUlG0HpcVkQrkXaxhTeVuRY4vuYE1K//7e1+UTFGbnwryr02Tp5Rkj2RPr4K1rqwOZf4Vx
zemEWFsPiq1wirhfwG3O2DqZwRsyJxM8cf+QDaYdCoIV8Zzvyg3zNYUk4X+omLNXv5IoUx1AWA9j
hJITia9i/BqgykqD5ljFP3Od4y9W4cC7ahARJFqQBz63u2mMRFEpl1tzLnd6epORzxqtp9o/5RBu
e/J4/VStRIE6pGoQBCCwwS4ynr4Wh05sekQcqWn+EkCySmjMeRGvOUCEZwQlH4RpF9NcOESiIjfw
tUjjbMWOOt0w/UBNAx2IKueeXLMHRGk6SktLyZ8taMVShTecjraVRN9grtHKxM0yAH99yy7Tt7gd
T1GYy0NT4pyaFRbUZkr+KcyqtgtGUt9DxHF6loRZ36C6UvroWsmQnNebfVKiVg6qjcS8k82hf9Ry
Vx767fWftfYlscUmcjdg7r1gWOiycqZZpCDBZwb3JC7vx+r5OsLqhySQ5oYDwRuLHWaUQ5WaU70g
xFUa73oxlxJ/JBI4p5JSDX62Uc/LlK5BIvEGlRMoZoowofPDELSEBI0KJ4zJybdBfJ1TcixRT8cc
QO5dX91ljoP5rMzBM+NJDSINxiNAYS8bfK1ztRmDDZGlJU5REYz3+A3vHl077ehqwlUNQVBFZps7
JSGs9VlFZ1NZt9tYI9s57m6CbNxMcGVB3e1SpXauL5QHyexpX2hTQENAQqrKahXNGo1fbeBkYeCi
65LG/8Kf4X2pQjQKj8yLycp+mnolFODPWhr7nS6+UbHcFSVqsrp8aCfwEuW6e32Fa1YD0VyyiEtC
apt1alE1j2piIuTSUYBTZjQb53SvFKizGConFbcaKuO8Lf4TgPhzbqGynqRq0cFCA5RuSDpgahK4
oZekv0YdbCq3VfCoyx53snjV1cFiYDMKuo1Y1qoI7bJzqiwtcY1uSTS/r9vUC7gcPmtRELLr/4Fh
SaoaYwqhBwoYsQ7dsH0RULSoCi+aZqvn8cutfTYVYrLoDoN+2gUBcKgKUiJDQBaRf9BDedj4NKtB
t4V2jCBmlvrXjWT1vJ/6FubqC0EWh4YtfC2tI7dx/VAYemGlxeBnaujJc/Y+zhhqyu/AY8S5Ede+
HTogUJFA4IwkGWMzetXTIExgM2mlplapKr/NNt+hslxxIrG1OwE9aXDV/8sZwLi0uCW0mEcB8VE3
vReVGVlk4okAr341FfoRGH4BowRZFnsSJyfdmA9oPVqkVicLw0ZWkSS46kGYzaWJu+i5gIfGWx8p
HriRhbj6HMoohGkeZrTzaW1rSLvWJGF2QLBZjhZkQ03Nj/qkMSxtkNNbpVWjBzmSu73R1REnT3O5
Zjzn4FnwS5BCMdgytEoGdSgRBdioZLiDZk0BiNdb1aL04bqRXh4/ABmoPinoWMdcOrNi0g9qR0xk
+oPmhmo/RsgbZXSDpyo6yjhhzaVRnkMtaz75jtAyLAl4EilYMcG4b7pmgTCKF0LwQBiD7FW1qaSl
FS7H/HPzYQq9laqcQGgNA71M8IrIl2C2jjldsdHX4hiiXQaEt46W9Ztczzwi8JIkKzBovcaNZiCL
QFDNP9+vSUK4UErIN9NG/wmqEV8P4D/CMvzrmBbvjm8cVkSACEiHDQSFAi2HiEApeI0wuoEqcdzh
6nJMzGR/EVWgrel8OYKJCk9Tadi1Keht0SgMy9QKarUdT+ZoxfFCPBKBKvJ2yPSgrfscKqxqnOHM
BGkftEdywzV0DM4cjCJ2jPqHVkaeIVX2zOshvwx7lnIfXnJI4mL0gyV30uImSoIYqEaWPZV1/SKX
uKVF9KiItLFUAXIsoeleP74rfkJCg5i2SO5qyEIyNtKTMMm6OS7sQBe9nnxk0+DPiLUmlUeev/xN
52lQGOI3Emsl4OEIm3EEUms8q4aJK9QVAtWdxx8qZo5bt+KVDy7tBb4YbTJIuev6Zb+zGpcgeUat
2k7r9hkpBSgEyIlDSckTO1sxFyAsUu9w/HCCbPssOG8iaDshmkMmYEeMBMTzYeUGTfQj6IfPGdKE
mOmx5YLeS8gIXf+AvG1lTkXWFgF65bGtUVNZ+oAw7jYZPE1+jXXDbYQ3XePc2KsWA6ZnzYQoyWUM
1OlKp45NWtiShm6q6DjKkyMGVq9z4ta104C2z//DQSnh/AzWUNErAw0LA/sIMtevijnbQWIL6ltu
vhoCj8f/MhCRAKWaOPjLXcYyj+gYQ47CGs6y0vYyyDBI+PeFOWkRbkXsiCrAEladL2isMiQaOviv
0pBFzDljzjBtc9Oq9JJyTvXaYpA7BgPTlzdhi+GoqGVCJutofA5LS1XvuSHVV1TNnGbVRFFraS7F
iAYb6HS1mKZ1AF81qg21ykDd67naesKU3EWicJc3iroL5OFGEoSdYdRbQS6eq2o+lHIYOgKFr2mi
e9SQFMSy/a6QoaYsICILRdJ71w/I1xzgxU+FqvJSdkU0xLZwDnWPJro0KqB6qnmllG/ECB2wmuiU
vWnHY4T5q8AWx1/hrDqJFNpm/9c9xUupgECWBrkyJMz+h7Qr25Fb17VfZMDz8Gq7xq6ep3S/GOlO
4nke5a+/S7nnpl0qXQvJwQ6wHxoomhJFUeTiIls2aKsAFUiCsXKlcgwHyw2bB1URzRW/dHdUiKMA
oIJkvsWWzPIsr/OKhHAEcEJBK+9MFU/LYr++mr+L4sxqgoNYNQCdwp1xMWOuzfQ5UR0cy2lrbKWb
j8nPv4NPEqwsdevuyGfz+kBB78XVKb1t3OzlUXqKjtW75QtBppexNhTG2xkvPwstJmxY3yd1oWgp
FC6ndFP0zxahbVDdtJ9BTtc0vU+C5kGpGts1hPMtuYuNVyeVjhiOHeKOsLvWYgOy9cT5TqbOmyrl
KotEMGfOOYaKX2LYiLdoMFa7h5i4RKUpM2+6KH5b31DO/UGLk0hGoHHNwFzbc69k19Wc5hL202we
9OBmKL5pADlOD3b7Tdf3fSCIFTnZCOVMHnX7iyC+I5iFTOKkxAwdv2xuUoJRRd6k+ON81KV3R3O7
8VkaBFbLSYhCKk2AGBRQ5bAdXelQOTWoyTGVfi91O/te3pSe+ob3kOnrfn4Ydunnj/V15VnIUiKj
p4aYKq8AM0RxRr4lWnmcQuM2lr79vRQU7gDQBdYZSTrm9jdrh1LR5SVYGsmm6cihblofTWSCu5jn
Q2EgCo49MMdglabaLnfNGdMJ06mxa7fRadoOB/BneMp7edI/0SovKH0KpTFmLytygCw5pHVb9HTu
zR3GeV2B9/wmc/GQFs0n4B0yzQGSWkbkDRgAs4ZjYkc14nkcMlDIa+1PvF3XN+kSLwb/v5Sgnq+e
ZVVGL+eQAJrf7NB9U8FoJqO06pqKn54weND7jvzx39frgGjBjaMCTIvX0kXeL0Ez9WC28FHyk2Ic
NXUzZiK7oFbM3gYANaDFT8aDFqHvuWaB0ahBM42lVxySW/v6yfyhHpyb+Sg/pr5nAymGvjgQ8fnr
C8o7WwAXmnC/QBfCdTFSUxKVAADAZ+WNXzSmG2rIcIjSRpeMe9i2pRhqOAujJ0VoRU01wGnclsQd
fESEpWc/AV+b7qzr8tS8mPv6yjnMAtfxm8rvclW/9GNOm1GhlabKoZ+6e58geL4tTiO81lZ7RP7v
Z3Wqgf0bMHgcYFtUzl+l46bvvew78YlrHIRQeN4VsVwH5jiaUmKGsonP6dqNsbceQVRyZfrVRn2s
Sr/dThvH1/f1Kb5NXz2Q8q3vNVc4QGAobMLK8II834TQtEsHKU+cTvOqz3Z5i3bv8T6N/CL42Yx+
LhrUy7FooM3QMIWHIwYjslFFNjSN7qRd5WmxDOQjeKlHzMy4i+3YzZIYrQ+CC5FjyxZacgDxAI8p
2nKo/gsjk8hg1MgGlV5agCOosz+HEKGqpv51LyRuPiRzgUGjzwKk48/lFJpSBVEs0+d3Ix3nUe1Q
kjZEfMqX1BEQA0wH6gxYQETczNFMIis0cxAUe+az/W6dOt8CqjK4c2IXCNnJ6/35iLFR0rW9xTS2
dUvhudkz2cx5rZOG1H0N2arX/spfmlN2p13ltWvDSJ0KFDoa6LKf5dd1sfRXmcN6JpU5rHZaw2Ay
SG3zq2l4Kf96xANdUeRNYP0YWCWzGEUVJNwl4DilJzWbSkaBKAWc5ElpT5jTp4Y7ImpO5MVKZwKZ
26oCIU5XVVTglbnrTsrJupqvnI30s/WJjw44+ardry8h54wjU0MzUEh8Uf6Ec9sEptAYOxm2aZXT
sXemHap/run80qwPvDPdQLF2IFASTE7j7huoly1UpGW8yZh9G4eiHlM8SxHCd3srHG9ySffX9eJa
JNRSwK+B/dPZh5/ea1Fp4D8MYQAiXX/J4kMsX3fIYvReMzyroBia71Q8COPvWb8bEFyJIl+elssv
YDYzNTC2sy50nIlglo6a1au3em18rut56TNVYP/goDE2ARUjjX7EwoflkhGEU9tWaHJ5lAsUo48d
aJz0W0k+6vrPdVnUFs6P27ksZtsAWZDKnPpn0n+39B04NJPppMTXTiLYPPpD54KA0ljsHePJGi1V
YB3YO1C4bST8vx26gxWL7jd6ebJiKBYEbZJATyKMOl874oAKdHKoX8YrsqtsT8FIBiW+rctyu75y
PIUWkn5nMRe7ZDRzHEe5UoLdfd7nOvgXnGQzj+bDuhieQiBIAmQA9XQU3Jh1y1KlTnqUmzAJIb+1
nPBjauJrGakXtPwJ7k5ehEYpmA1UDy30m7CLB5B9nmkhZKlJddX34d1MzJ0FJkSkL7Zp2u1l7U5B
d3pWq64z3ajKI+ZMnsLWAD/zR5OmAtV5j9vl97BL3NXIcrc9vmc2gtdyUDZ6oxwxsPqYpNFdi0JC
BkC+hXQFsAiROxV/fQ4RRaBxCK94FVE560fHQSXp2AElX7SOm2PoluKBvwnsil4u4VH/tr7RHHvC
HA+ktAFsVtC2x0QUsxk2JK8w5quYJ0wv2ZHs+zwInLRIBuO+jKBMMyeIKoxCKNw52BUk9GshRRLH
ZM80YUw2rKtJVlpoomPWbvcmocM786Nks75eIimMl4wqp+/0HrqYxCtCoOYOyD+q9tO6FP6K4Y2u
gaYH9QjGn9jKnFgwwwrTqEGqoe8dNNASR+BK+Kr8EWIwuflo6kd5bujWS9eFfptb+4R4Uy8AIVxe
KzBnJLDRQg4eHmBqz11jXVhBMllYMKkF7eHYHSqtPvV6lblDpnqjEuzUUVR14C0frQCgOw5hMjrJ
zmVmiZU2Tl5UwLFjAhlxTph2tXM65Xl9l+heM17fRliHHkabYqBZ+DomPCQYllfDFkz1mszo4g0+
1iVc3pM0zYWICqR14Pxhi4lgqO/VRsO7wrLj3B+HCKzx0ZhvlLZ4H0nSwy+GucD/XW7Y+d1MzWZx
w9Ciaa+XuJs7sAvYN0nw7ARo838oi9OkCqD4nKIbMGlgFkKB1kFaXacfsxDmyGjxT9Fa4UWxfSij
V1kzvCQnnmmBM6+AO5o+5TB7DBxRVHe5sirGTSDXBsADEH9s9X5GuNM5OuLjLvYH503XNkF/HPX3
Xvb+dgshCGl22kQJt87ebnGgaH1bIkKt+m+T+RY0h7B/adTjLCKhurTGM0HstYWhcZaRjYgMlOYb
uBPcadqta3IZ4KtIrgEyhQSbidcuPXWLvWr1YS67zkQsNV3N3Z1Z7KTotQn39XhVqVdhK0gg8nZo
KY6xwxI0tX3TQ1xWEY/Ih5k0uyB+l6Z9l4iwtlxZoHoA6B/IYQBgzlUbZsyxgT/BlS+/dHay1435
vtSajdT0LuAqgojn0j1RbkiKi7cxCxLkWufSDKlLwpLeh+OYu5a1He3noNqsb9alc6cy0H3loK6H
UbvMDVImg03KMUU0X/40yEOdnCICKKQgdcizOTRE4dkHKDSQFsy6KUqdF5pFpSj3ZhAj7X+/rgbX
GeHqwMvut/9jlqqX66qo6qTyysI3q2c1+Az1Wy055KDcT0W5Vp4V4Iz+EcY4I+R2o77PcCHaGBAc
pwfDujeMyrXkQyt6n/NMAM0LeJwADo+UK7M93WiPhRFh4eoa7BjNzgGntIFpz+urx5WCuTpgcUEk
ibvq3NCipjRQpc0qz5HuiVO5qvMgWaJZCzxLQ6DyRwizanY9SvC0EDLjcJaHNv6claOMiSrrunA3
ByV9RMVIGV9wqhZV1VppDDF2alzlYGjZI6vQuno4vVsYK6mGQS44QlyJBqqScHcy2haYPYqMqDDk
AHdTkP+ggURrebV0kMbK78rdunLcNfwjCvCT840a9KJrk7KEOZB9mx5q8Fw6BoJXgRiuPSzEMMfV
DIy670eICbKNObz10UMVv6xrwl001EksFLQs6wKG7SSR3gBEX3mqej8k2844yk4ArKZnigDfXGXg
fGR0GME7sP24EbicRi2HMmMbbyuieQmw+5NOBPc3d2sWYujfF7delo+2mVAxaQ/m8ATDtzZEMd2u
/AdXSptL/08durALOeDry1QlhZzGiA5ab78Uc/gv278QwZxUJI/DAgUXjHQOHwxMpXNu50kQ0PG3
/0sL5sy0utPXBjXkVkm3EeYLpbs6BFmlXrqDMHFAzfU8/kak+qUP+4ABtejY1jqE9UUE8rqRtujN
O8l4N3vb76x8M8w65g/0Cdieh306O//derJRg2mhh7oOIR/utVefBn0XtKKMv8DKDfXcLNQMPFR2
BRlZ4/hWhBmDjmuJMLkCG2c7bmqzHDF1HEKU0He6zWBvDfVoiVJXXNtAvy8wdsj12Cb9+8LCNZlE
kTJBylh9BoVbk82Q3WM4gGeBwHndC3FytjCNhSzG1CNljCdrgCx1p2z7Y3xT3pTPqHLtrdkF0QyC
h7t+b/31q50KRXMUFgsXFEt4G+lWi0dOBfcqP2kgyMx/WiIPTr/7wuQXImhAtljDJMw6zQ6gl1m8
2MXHpHxPHW+wH+1RdYENFqwi94AtpFHjXEgLoi5TshoKVaCnwpj7t+Kqca1raRf7zk77sS6Nbx5f
q8c4WmvANL5Rx2u6wWxgLe79aJpAsuGOxkdpvKzLuqSXw9NvuVWMLabd1BptBGEy2ecb2YtfdA+T
ym6GY7NPD86z5DqbYdMdpZ22ax5iH4ML1r9AtJGMgbZhOMh1iaWNGmMPUMEwvWI+xk7R3tTqelD/
4cWxVJdxy4D/pU2oQ5pa6B8Yshi7AD9tSaMc1rXi5E7P1vU38GxhMWiEqgAoxLp24aYJnozCt4BE
mpP91PuluS9j3KHRPpAtwXJSBVbOBQv8nJUpMiqwc3hBk74MTnJwpicjoDLRbu8kYCNLvLr5l8fJ
1/HQGN9cBnMbhSmE9mOzzUGmVo8e+AvU9m3MMcxnFCSGuVfBQhyT4EQfVp3K1L0UPRqVQHTRdNVD
JlkCrURLybgYVeqMecghRi4/jcSruqPVB8g+7qPRIxh7K3o/iNRinEyYVZE0aZAXkGuruynLJ7V+
XDdL+slr1sG4lqHOqtqhIubxcSIfGhFEPdw01uJ8XaCC7SA0kwEC7Kl7mYn0oDiJWynRPfgzN8Q0
ruLitsrQi5ibohN3CaA8P3GMI2lstZaTGKIxt/VFy/tTkoVXGPl9zPT42DiyN2MMTqmYG2OSBfcD
34chyrfwPKI0Z+fXQwHujl7rcBklku5l8qecRLson7fKHPh5k1yDTkSQE+LaCgIItCrh0QzKkHOJ
GloRpyyhJ84YN2Y9bgpFB/uZCI7PvYoWYpiDrfd24yQEa9rFwza3ba8Z49shVv1c+xk5IpocTgEM
W7iovDJamXj5xXqOjGvwLkUuHVthHurrZh+CLeeAG+iYTK7ylhxEFXvu/i3kMmqaTacNYJxA2Ndh
cn2eek6/6zBuQJ5dtXxNB4GP5q/qV4GZ8V+6kcytKqHAHJQvEvC89mtb+nO71UR3Ky+cpRl5sACY
FigomMvdMFujnwG+8jBe4jBJzhUO/33SmNdDFIlMhectl7KY44epCUUpFzgDk5ruotAfy/t+3iOr
s3EkF1NswQFs/8M6LkXST1rcsXoeVnUWQ702+5XbV1L/a+qeQZbrRRi3tu44eRZCH9cYAgJkKiqE
56KafuimDPxa3pxurQCcF++qfQpIuVVV3w6FlHw8X7YUxxhkXlpa1bcQVyMisvRDFqmuZN/bQBnN
zskuN1X+szdNgZJcc1koydpllHVWpdEtBKJp2g0lXgcArJgiSkie81pqx1ysWoke7g55LK8c31PZ
k6O7VEThzbvoaH4eM/hQNryY/Y4iUR+aNfxjaZc3QxU8IF4QXDgiEcxdWpRSZZddg/CgCk6o7Gzq
VvRQ5C4U7UQF+TPlkGEMHEmlOi5sOAoNbctK9NbKk5uIWFe5B/ePkIvOJCTCYrud4PwsQt7n7il2
okOMhO/00UqPSazc2yDvXD9N3KUDIBRFXctBKwsT6RSAVNhBi91JyXvj3Ol/z2KBYtri95mtmeSC
DBINEGPT3NtOfBulQAyEpbQJyL/kPsC6awOjACyipjF7ZEZDPIIHBXsEKgs3tKTcjfvuWEei+hnf
GP4I0pnUaG9NmZoaECRXeFJUr//bLyxwqVwX8KUNG1fIiJusGC9dIPDBCJC5Nnh3+uc4EjzDOMBK
7BBIsbFNANaAzuHcn6LirdoD4MgeuQffR3DvT5/lEVT7wTY/FK/hbjoWO+Knh8DNjiIEMNeXL2Qz
zrWQ2o7YGnQktJsmzCIvymM0lk2xNzuYJpVm+xGvpXWT59z5YDNEdzQo/gHLv8ARFUYSob8NiOsM
s+h9fQB1l9uUvuS8rAvivTyBYAcBEOC3lCODOVwpmMDM3HSABDT6jU7ynZTN2yBFI3sz7zv9J0AB
NwYSaAkxT4khQjnw9ARcClhjSiuB/59vrDnLYzEmwAzpfY0J4JlabJQxddw+LTsPh6jw5QiUkes6
c/wJGtLQHQAEAroRWfCjWvQFCRQUx7IAM3mc+WMkoF5Yl8EBkmLohEaz0r+HG7Fp9mE2WjPvUaky
iX6XD4BlQVp3ZSt2cZQIwfN6ku6Ql7KuFMQfnjon38GuAQCXOaRuHGJ4VvL3BH70kwBmBzsQyBHY
QnRFVDmfNOg9GJ9G/ZiGqY9BT1h14gamI3DaHP9zJoxxqj3KwHJlQtgUToAuSQbxVLMxXCkiH+tL
zbmRIAmVVLxs8Phgz0pRI1nhtIjrGjKkmMCI8D+LY8lXiHSoSWxsm8xRXBDG/eym8mldNk9LcDlh
4AKqa4gdGMdURIHdAbIOB2hFhyIEN1CBBFwv6s8ViVGZY6IUZC4tqAi0bqPmrt6H7ihq1OQ487N1
pMdmER93BenB6YhKoTSbHnqBLdWvOm2jl5v1NeOd+eV+UWUXckiCRGWLkdFeSNobC1FjjelXVeNJ
4DUfRTNuecZhgBKY0rWhu4l1b1E3N2o2Qam+bQev1lSQgMrm9FIW6H+T9eJHnGECSNkMybPc9Lng
3c1bUqAZbbTfoaka7NznqnYT6Mz7SQIcdK4aN5mb7s7o2tqPjaL15nnqBfJ4SwsCBYNSgGGIAEto
AO6CIdRTaFuDjGLoX5z22Ad7JbyOO8Hx5qVu0IH6RxTLaDCXuW7EOvybPhmBqxiDR8rom9GZXqoG
r2nfHAB7/SSVeiCy6KH6uwDPJKaU5bFjnh5z6sxhSJ8exm1+k912W8eNN3fFFpSkM2Yu0jJF+zFc
g0DLELHLcsKBM9HMKSkGszZjWjwzyJ2ieupw37UPanrKkRAXDQgWyWLMJxtqZZ5ayAqn8VT0pttg
+rQ+tJshie6SwcEM1kGwrzyRy21lHVprIMGO3CLQZMndoIAxxVBupbLx0gH9h7NluYMh3a07BN4p
oWOuwAamIEfFvpbtpLarkcItevwzZU8KnpU49Ylo7DBXt4Ucxouiit8OiQY5djD614VfFuh3r++k
dGurAh/HFYVbAShwMOYCSH9+8C2pT3vNgMMuQXwdYjwnCFjrzu8aZW/oV7aoFZErjsbFWEPchCxY
LjCq3PhdIuzlMN7Xs6mAJQ9oL5KX5MbJHcXP4uC6ysa/p3VAFzyaHsBDjDfrBVJGq9EBGRMEx1V+
SxkdMaBPrnfr5sFVbiGD/n1xXyRpoQXyCBlTYn10Q3oVxLGHF+EjAugDmhRdTRIR8fNEWpi7Bv5d
8HBfcBQN+VjbM0Urj8qTJHlO+GbNh3Z8ylEuFCaLeFfUUhjjUcpeDSILqWjUcxMvGn7oCWaI/Z4f
/T1DXjMYr2Ljr5HlGB2NLAHQJsgromHtfEmrKB7khIqUlHk7Kd1x7uJtP5rb9Z3j9DJDjkob+2Qs
JKjmz+XMaEhraxoEqmPvmtpjGKPoCnY6tEP4aviJEhcyUxLGYOaiXjzeomIIAAWO4jgYbG9uIido
Oqlw1mVUQyU73uTxs2y99OYxtB4KLQa0RhAK8rzYb1o8NP7R8Tr0ixZmCqaCMGklrKkSqY89yC76
XN1EaDJsChFXEvfyXchiERz2FAH6lGJd9fRHhBkOOWbheADoPTdhvImL8qB2U+3KlXNry+HL+qby
YgxKlA2IJOjcL6r1KKINbS/j4ncycF0EDw5CKoDlXEcKvaISoHtEwpizMc/o0kwUCBu0TyfcqV3m
Z8lrXW8mtDOu60V/io0plnoxl20ztyB1oZjMQXlRs+/gMPqH30eZHkhgNIqhN+jcPkK5C+3Kwe+3
Tv6oRMOHmkv+v4hwACPCEDaQcDMiKrnRnBJFO3DQ+xkYt+UqEoQHHOobnGjMmfmPCJZwsqjkXM5S
BO/WbRl71Wk6pDtyV3/Tt+aj6X6vfmFa+KbctBt7J42udlhXkO7BxR4BUkyHa1tg32H9SdANY4Jc
sGfJnWcULmkxuULUNchz/hS3/H9CmDABPOaa3dAyiOY819Yhz3x1ttGUrHn5dJt/rmvEtbqFMCaS
BZUmqY0CwtRJchVw+umiIJK7ZiCRBmQaHE8Xvc8otMSW2iC7SULg70D3g8lt2bOStAL75ssB4QKc
Auik2b3BcEUcVoqSs+1o3Ml44WxSNF74itKKsmPcHXIwcAGOFkEj+8yR5CTFdDq4P0duNp15TDD3
qvtpVKkrF09a8PD3W0TpvtDuAMDHBbeQM2NERWHB5Cvy2iHJKYmSYLyV+xKANshzz0Dq2c4zGwLM
8bsFJWrrGImuDJEM5uREqHK3RQIZxNw6yb1m3CDQXl8n3gW4VIM5N5Xcy6hCQcQ4nKIExLeHqveF
A9hEijAHxsAUIbXXIKXR2m1ep1sCZF/eNZt1ZXgXz+KFyb7cLUl1upE6AToD3XYj5zkFuDg1Pwvn
17okrkJfKSSLLusibkicniC0hqQK04RMTILIzV3WCgI+bjpyqQ/VdyGlRnMkqUYs2xDP94YtuWON
aztSfFNPnwel8yOnw8YR1H7BCjR3g1uU8TbLkpumnkQfI1pcJqLP5KwtdPp874/SrfNI7jHDGVNs
XcVynZ18CPbELzbJs/0qmm3PDZyWy8DckEQ3WpUkWOzJdl5G9OjGc7nNQHhqldFx0nUXzmsHfgg/
yv8BgniWOGBOeYQ3bq9TsGgYX0/TRw3CxHEDAjYCihPlcd2m/h89beS9wH+LEVKMnk3dlaSmeEd0
cAWHjGj5FjnDb1YeHpJ6QrCW9YaXGslj6ThHuSbVdv0DOB4ajye8nnBHo0eNfZAOdhBpJXBWXlhG
OJ2fY2nDujxj3OnDMRE5N566EKebgC0gpY9axrl1Z/WYOGaC9IEdSTe6grjY6JDzir0O081S0FCS
yNwQuXVlku3XNeUc3zPRzPHN9KZrmwya5sp1Um2y+qUIBCI4xwUigI7VaIYZTUnn2hVmFcQTBYAk
9X3S+5K+SZxtMFx1mgCPxdUFU3vRW4NsJcYInwsaSKoYsYVlHMy9So5R+ZKMT+vLxdVlIYLGQws/
lElmmAYxRBTxJumva1CCgi93nvaOaOACXXgmVkRj35cyzKrNzehMaYWNAfF6Hh9J9T6FaK34WNeH
HqQLKWixoq3gGN3KvqSzXBpaNZ1x6WWuMriOV3zXNv1JxcDcdUG8tzQ4yPBqBycvmnN/8yYtVi5F
cTorI2rb1+QYPpCbGISD0iE85JDWiyqunLh0Ke0CkIo58HIkyaiRnaJdcqpO0Ta+tk/yNtzNO2PX
CMeLcgWibd+hcyyBPmI8lpUWTTRbUM/BBNUB9cduFBwjnnVjg/4j4QK5kKqxMyk9JMjS3YC52O0h
D/x/2aSFDCbMsjFdZAwGyCD3s09uMvCB/Gg2ZBu8Ru/S9h/eeyp470CgBOdHGYfODxPY/tRhpqXp
MJcngCTBzY8wPHfXleIdpIUUNtNvVb0mVyMeEL3+rdO9XL0qktdu3q1L4d0YSynMyulB3ktRDF0S
BxzqmFI1XWXJVkpeHe2mmO/XhfFMgbJ0INNNRxmwZ8nuQZMB6iKgyEmjIudmtu44V9HGQkOrYPV4
omyYs0LHFIMJj3F4labMGDwGN1Sme5R3SfLei5DHvA2yHdo1hm56DQ2352ZQTeOgt8UA/Er0o9F8
u9jGLXqMRWQtPKgA6IL+yGENIUT/sDoC1gauwI2yDTeYsoSk2p0RbLKNdKpEsB/uyi3EMRZRpXFu
NCCv9OQWUPgKpKsUJi44sSIhzKPF6ZxBjRt6H42P9bjP2ockPPy9sS2XjblVpTIL7RgoZ08xoABm
r6kR+vQFZsZznwj1AP2CQQNXzCyW1ONhj6iPlttHv527KyKLoEu8E4oiO9JXFljo4UfPzcywoyFX
wSTuRRi2UwWTV5JypyJzm5TOvR592FouWDlesADKaNr3BDYKDHI4l9jhoTeGNKVQT2C6H2pXlR6M
LHQNIrmxISDcEAljLKHWAG3LFPriKzYlGAXJdGznZEsUjN3ZrlsEXSk2aFjqxVgEhQLaKe2QHaYb
GXTbmPvrBskmz/026NDZcifhybkukmvni6Vk3FAzpgMZOrz/gLs9poXzrQP3hqZHItwLz0hgIyhC
YVoZoO2MkQwznuKhhMtiAjZaTV9q68UB1Nw6KPE+iAQPSf46/hHGJiPLLielpUJYFUb7MSvQq9/v
MZv3EOuFK1nzT9WceteWZFF3IdfjfmnJMphEcjKaCe1gKQ3b7evnKVTdOb7G2BjBtl2Omwex7WI9
VcYq+wBOd6Aqjmr1PVL0xpVbA3cJOVnVtMllzU/k6Hay32Qz8Ev7GSHbLmlVtzPHW7V6CicdJdXY
lTES9x8Mig41AKsw8nAXoExNyrTKwtmczHDftogL4u5XPTeCsIB7KlFn+D3OhQ74PXcBSgugvSbh
pjblpzZ47LTbptjNP0Ly+g/qqAh5FUrrf8HIMDr1INUz/Gea6B5B+sOx0LkugipxtVkEA4w2ddbm
Ua1Dimym9/gWL8UU3ACcZ3lWHjtFFHvwb+yFPMZ65nKe4cpwuyGJo7qN/GOO3ssp9+Re36LqeT0r
5CmQn6228cxMNN2Ie0gWwhkvl07SkKUh7j1Vzq5s4zGXg8c0mrcWVvbvNw8jXPD2x1GRwQ5ybiRh
nvaBVkJSWZ8wraypT5FoZhk3xQBAJiyRUk6D0PhcRlyh7GFNMm4/+7MnT2FkuZhihg7tmx4GMyWu
mjza4Ntc14x3rS+lUoNaPPrwwCUOBjTCw2HsVid7Jroj1iVwdgkKIUUEeDhmp7MAqRrwBWwSDpg+
qc+phsdXrIUf/WQArtSJcGwc+wfgUldQjFDwbmEv9JGYs9m1sH9J+QEeBN8k6UEqiG8brasln+ua
ca68M2GM8VtTqKjRCGF5duynBpeQO46C+iR39RYKMTaOoY6zpgxIzcwAec3qs5o9pOhlj6Qf67pw
brozXZjre2wlua3wz4vV6RlUAVurA97Iqf3Gdq5Jrz1joNLGTETmJ1pC+veF+Zmz6gwj7bCSUOQ1
ASjJS9C5H9Z149j4mW7MybLtPlSqBrqFoEHJ7dodOxEuTqQHc4x6ALamLIQeyaRdoTcH3UUOFMkE
fogT/JxpQv++WK4I8zdLjB6HNVg7szvZ3XZqVHqeXKPLvVJgE/x1A1st6KERH7PPvi5XcsNp4dxB
V+tr7VUdi3JOvzvvmUAVCv0Rwb74skrCVGUJIoyttkcb60b3Jre4kp5v5NvxLTwBt/wE/M11tQs2
aeOmH/mvVPQRvEvs7COYS9NoG5u2gCAzFLn96DrKaTI8cE5ZGL0CRoJe8VCaNUVi+a7qS3XGe0TO
IHVKCalZbbitdp/nb9V0GqLJDSeBExFspMU4EW2K07amaVcTA7dGsrMl0dOd7z6+lKFfsDDMUgKl
Q+tQCXhp2KM7hZsx2eUpHYiGsS+7UTQpRbR6jOOIUcac5hwCMegCXa3zfBePqdfH/qi9r3sP/tH+
Uo3xHmPh5E0uQxKGvpAeWT3FLRRRNpTWZtbOAeM/ar1ouz5GgCEToKN9M35tivcOPbSD/F4kPlHd
QcQaJzIKxpegTRMdDDr00pSXPngXpipF68bETEo9YK7RhN/vnOi7RMY9uB5fu8rYrm8PL25anl6b
KXt1GBg3zNS4q1BHU+IWLHFtCBZekHlH12bhF+rREFH68aqdZ0IZlxE35pT3JhwxDN0+xBu5cpV9
cRUf4D901atvpSf4kKLz15XlRgOgKgd7vgGw92UOG5FPoEKsPYZ+nMsHDYkKS/q00DS0LolrHX8k
XeSyGyWW876HJNKg47Ip3ar9l3O1kMAsYWlZfS/Tu6wB57o1fGLoaihic+PelwsZrI+16zZpNNiG
kb2ZzuMc3gCaMGXgzdeAIBcsGdcl0YFFFrocDIetESrSaNVofccZVu81BdUa25/aUx/fVtJufXO4
R2shiXFJspP0fapTb9E+yIZvyBunEnkkvgF8acN4JC1U43Ieoc0oIWAaNpLWbQp1o1SdWyte2YyY
3IjJIIBbvqT5Wzl4Yy842aIvYBwUCFwRW3fQsi1/mNon+l7WV5F7Zy1WkXFQc+bMQT5RDYuXcHxw
FAz0uwt6HFw/bzE9rhK1NAgMxGE8lTEXgV5gRroXgsjSkr1g9sYQvImRN4hKUSJRzOEyx0ade4Xa
IhJHEt2vbzH5NqRHQ8RTLZLEHDENfXSj1VJJowSg9FUsRZ7Suub0OYnAFVzvB7p/4KXBIIwE4HmQ
Uc8EFOC0PCDbr1KHcXbmR2fctSI4OPd0LcSwp0uNszakmZrZ+o6utWE8mYEgr8g17YUI5nB19qD0
Fn05jvZj1P0i+mHdtEUqMEfHSGoTxO1YKbXAAKk09OV+pwW//jshzPkhem2PA10ndTAx+DMHKcdO
C7/9V0LY2z1vmqRDngDvUtxDibqZJcO1YhGHpWC92LRBM2iJ3tI0lmI9R/p7HO4yEQHf70TqRYj3
tec2c1Aws7LOUqqJpbjOHgSzxu27eoe5TnfKTe0nryAz9bPO1f329Bx2GPDs1leSwKVyD+viG5iH
QG0DgWzTmA/kG54xvMRD7TXlKY1PCjqN13eO614XsugZWDwJpFiNUquGrLD6HmCK6VxnL3Ki+f0o
bzrH8es63xpm/rYuVbjMjJOIgrJQcD0i7NwqJwWNxu68xWyuX7mXjL55mHflKbhqNsWLvL0PP9rj
y7p8bsSx0JpxHl2nmNlM38zh+K5XzxKGQQyNuc0UBQUm03aLNI0FC01/cs2wGGdSRkMw2jTI6SoM
UIpcJ9iAm9CVRJ1bokPCOBXLLBploqqp5GBjMOX4KhzpIhLBuJSumXUZdz7s09la00ORfQhbG36T
zKwsF3sLExABls4MNZJT65U75SF2AZO7QxDazH54bewKxate1W3wkLyar7I77tWb3nP8Z22X+7ko
CyDQmC0/1IUtkT78vXlPWX/ntA96LLhs+CLQMULLnHg7MPbRZdpYy/REkLl3o2SfBs/o8F03e75j
+ZLB2EZvqsGk2JARZ+Q5zjs3nvRtOgVuVZVvhS7CpXBPGQApoHMEzT/yU+e+pW4wGS/XEHRYaGMC
S6br9Nuhif26OkbJQRbV8PkZIhS+dcCz0fTFthnlZtHmU06Q6X1oX4DQhonEJzT2GW5+p9+0oqIc
90QvxDFXRROg/5RYUC+W33RytOtDVHq5fVjfMx69FeaIfWnF3Abgwyj+h7Q3a45UZ6JFfxERgECg
VwE1uTy7bXe/ENs9iHmef/1Z+N7zdZWKKKJ9Yke/bHc7SSmVSuWwlt3n0ErZ2Y+jp96GB5K7yVvx
o+LaPtpGh/jBdHzvuthFczyRKt0LZpygyySD1IYc0c+oDm+BsqLZ7CYujjimBjUUAAAeL7/E+irR
aSpQ1EgwnqzutNirgRGsD24ttoY18Cl++4JOJwIlr1+1uhITBTol9qgfKUJix29NNOOo4xpY1+Ly
nYiSTvNkF3E0TOgHbFn8OGWBEwrrJhlW5rwXLfBEinSedRzdWrSQQpOtTcC/8JCqd+baIMwSGiwa
eP9ulOzvKRhoBjY3N07CxcR6olacBndl4Q35K6gh7fAGY3Whf9PVT2ME2KEN+9Jb2ppnMIFJNmNj
n7uS3gAwdk/nAhgqU2Q4muMPuuYdF+3xRIa0mgStCoaJGsT8Xg+Im6YfVvNfM3ma/6s0vHINkmBx
807ESataK6JRKx8qGca7Of7U9BfKblYTb4tvGHDzAX3MQMlNRg22x8TMs3nv6nFwuvIj8FdscNHS
TwRIq9YbgREWFgRUzTZOD4D4WyU1XLpHkB4C5vF8daEyf775QB9QAlvA0ZIxz56KoDkwE/04UxuZ
hwZjdHdCBWmRbtTp7rrDWNoiYKXY6BEEtod5gRAzZIPJsgEOgz5Z1iO6EAf9Jl7LoCytIAE3CAEc
C/p55V4ZsFAqRRmQ+Xjprg/MPWFOoIcn2+vKLFgC+hwxnI1CDtJecnmhBjOAEtpm4qiYfgd8mq9y
4Hp+gRjmTIp0b3SstIaWQgqQXh6KAtjlZbIB/c5zjVINRa3mulILawdSQQI4qBm1DXQQ56YBhOXE
sAcrcaw28PKq/kmawaGKulKaWRRDkGgnM7rLBQuTBZIDYObYidNFxXvWYWxGqx7YKr7V0haB+RFD
jTA22Nz8GSePMSukqWkESuL4dmZ6dhlHTyoN3qdYRF5I2mPqF3dxRN9yNPvybqK3vkgJV5up5INf
sn1cm2s4b7NjlS7pebiX4Jssk2J2+PyTUrPQwqkMUkzeBrwHxUY83ZmNo8WHlL1c38uF0wYkNDQg
zEiJKkgvzkVlGEQP6jhKHUzIYIiiFb7jZ7ijtTH2cVPXSrNWD1tab3Tj/n+0GKCKk1yw5qdKRbQ6
ddpu6Lga0XrbFHm9Mk6xBFNCTQxK4+gBSQAbe66YOtV+lY8o/RbBVlcPXeUF7DZTnLTcisRFwmFb
qQdaVLw2fvq2Fxjfg2rvtw/hGlbwEoDa2ZdISxxHIhTR0KZO/FrPD6nqo3RLkML+brcxMpD74Gg+
BJ7ttTt6twauuGRJuokOMfRwgihPxmfqOh24G7MlzZ39PcsnnjVU4xbeqw64TwM+L/91i1oUOWM5
AvUHJ/fzwXBynoLBEmWmpakzDBvWHsDUjT8/RlN3irWxrqUCF/3Ejfz/ZUmvASOkXUQNyBoByZ8G
u6yLeB066nTXTC4hjyMQjirFu66gvnRmTqVK/o/6IsrrIQFiUhrP2HuDFd3qWl7/8H17vLWbkNxr
PjV/+/1gFxvRtHXGE6r6e6Fq3WM/JhmKsroGLm1lUPdM66rOqasa3RcFabXMSRSm/QxqQb0+FLii
GkxYDTzRSbHz41B8CzJjTNxSaTAX4nfmSvFpSTtYzIyQbJmYH5MekGaJrhrThrkq0dw2vQPVdihe
2bQiZrZ62ceBexo4ciaQIoDPdH4+WZ+UowZsdVCpa9tq0DZ2HXijT1Y2a9FEQFyFSTgdnDh4EJ/L
ESbt6r7CndiPAE3w0j4w/yhd1cZ89PXI37Cw9T0gXDZPCVyg5XQZ5li4iNNgrUL52c4lq0xU3Jro
pwbwh9w0Mo1RZ5IW1CJkA/Bpf6+5wN7jg/dTcwWa+ttH4ZGDNXIl4brNo0O0B8e6l+6AqbYfbkYv
27a89Z71Y/mcOV+Y68bs+P8+Tm43IVreK8rMezKZIBsnzy3b4yMDY9tbt1m30u+9tPmnwiQb6wUc
ljKvBABEdJ33SqX+1oD78tQqYfL9+nG9uG/Ql4ggHD4QlFUYFJMMTQNhQZiKHAagkjdrrB9rRC7/
LkI3NbRBqoAdQiLk3MbUoW8HFo+Iu4qWOgDmaRxF1CtR11Jh/WyHJGdXpJNF03mH6GMVeNqN7tlu
h74OjrGGTXbne6r757pea9skOboxVOK8jGeDFU+NsS+0rR+vLN0SqMWZVtI9bZg5LeoeMqzn99Cb
9p0b/8BY0P1Rcx6m3YPP04Abx3BDPLG5rt3qgkquwZxYVZc6RLd/rJfpvbv/AGb5Fijfh4d0Ozhx
sbKDy8s5zz1h0A6OVbJ6vSAYj25xGSfmnyF70NubVVLnRRFIG6gYPgau0WdUdHL5tiyPwr5CMKua
4zbuVY5uCZRr19qLlwYigVzEGDBV5ulYW7IMPWljvf20jDDn42h8iOxn2iZHvYaLGpNflWY5mhE5
ZhrvJvCmijh8WNm9WcSFNz0JkqXdixO10SoyGyeY6Tywp76pTOk3JsOsc5lEytY3jWe1shOuquHN
YIbKdytKnlKtpR7gKZUVQ166NoHviSXBrUbxMpJ8gJ31MZkD6Yj8bjSvR+NhOe3oWifFmhjJCfht
VPZaATFxfudHbuHfthF2YA2kanmDwQyORiSKME6+nts+icO6jFNHxFa06UCmE7HoGI3jC2vfgiy5
rZLWKdXwraXKJkumvam/r2zwQgaCkpNPmH9+YsuaFgUiNfAJlnCDF7vgUcCTP6NXeve6wt96Vzxr
I6/3bN/1PFq5oZai2Jk0dAaRs2yM9p0L70SddoaJyLIxQKT3CmPjQ76twl/pWhvzoponkiQHSHRw
wRVzDFs1psvi9yBoeTyoPEDyK2z7feH3K1WPixsRsPh48oEOFcxtGFiTdFPE2FVkjl+RGRl4Gg+j
W7XGF8o3SK3A16FfH8iwFwdiDI1GVTOsIEq48bcBtQF1cldsZKE5EEyh6jyibwPtQJ6EwdSIZZQK
ojtVAL/0MIyvrb2ppqMN+HUQ+GmWa61B0iyNBZ3JnI/oiV2K0AdFJYNMHYy1eexqcDXFfx25I/6m
1N2J3gelM8ITKe+l7iRAX8tVt0n3NN+zfC0Xs3h/Aopnxt/FOx4Y7edfw7J6zt7O8W1+Ixg3jd/+
8AjqJ8Xnvf5MfYByehqISKt7M75BDcMHoEp5aFuv6L8noZdHK7fqkoMyMAxCGegNGTCBpe8ZcuRR
EjwfTPX3VL8X1AJ4tw1opdWpy0VJmO01MA5J6AX+r8V8EVQUkmovcfOdsUX4sAHa4rFDS+jO3Lz3
XNtY9yFndwqvty1gVXjufA88gEk5Nh9uNC/eZ3c2+C/4rnkfEWR0r9PW54+F698G3ut1W126mk1Y
qsEMVOUugsQ2ruvBNHqEb3jzwXKm8MFegwFalgGMM43gXYwXz/ni16Gdt5jjTp1sNHeWWd5aubZT
tHrFOS4k7Sl8yJxYQQ4VzuRcTB8nuUgYcit9nbGQT72m3nfAEj9Uapm6pGrUx67V20M6Nip1xjTI
3q6v5fKrzrKgI4aOYGSSleGiVSqkyfBI3YGApuXDx0Bds9pgzj/jZCXUWFpVEAaDMAhoxuCokO5c
LWpay487PI36DSM/spSrytp0ztItcCpDWtIYXdRlMM3HRriTxWN9pyeAIc83wMeha1MfS50gKE38
1Ui6c1A4zoJIQKOwwgsT4koOcNnv7/k25QKwCfnWAnFs4iCjfJycg/lr3K3Rri1dQhZgSwEFCYgl
ZDnPbagF8DxyhPiEasJhaPWIR220YiaLG3ciY/Ygp546VQZc4pDh2xiOBOW5ttfr4MNK67Wk14Uk
e4YFgUGqqPrg3EkLGqiKQbuwy5zJt7ahJhzdSt24njbX7f5CDE4dEGJg8GjyI/jvXCEQV4cTbXHw
lHIvuu+qv03X3OqSIZ6KkKKusiAjkuQQUeLhpfjHiXohmj86FfM7NmgQvC9odJKmlTwWKWNS29Us
rtMdI2W3wWB6Yzg9XRezqNWJGOkItyXaj5sSxwtQ/2BwsqqKZ8obrV+Ysi9W5xXn3yY/TU5zz9Jh
1kWoT0YPacg0NMn7JCwepN8QOwfFW2N7ea5y+7da7sHvwK/rORuALPn0VEkGgpqxpYgMl0zyUud3
tLkfpls1ug+fr4tZWs5TMZKRpHZfYiQOCvrxs6gNnuRObbjgt56MLaLmFaWWrhuAH5AZ58cEuKt0
jI1uyHTRYXS2ek9R+A5A6hkd/KdR8C80YAAcVEXyU0dcAfza8/NVmQ0FfSgkqeaNHW0T/ZF+Aen/
VMTnzXbik/SRVGVfzjvUv039L712tcpJ10a3F73rX0UuUg2hHpO2hyKNmjt6W3MgnV03gSVXhDkY
4N/QmbzkgrAsLlBbMDWEGuRoAiIixWjOWvV0aeM/i6cqktHImUrniA1wtDX6VVBHRwFhOwFCIcXr
SC8EH4ptk8Vu1K/4o8XI4lSm5MlpFmsUSWO4WAHa3ezYiArwFzdquulHpxZ3oH5Ag//1tVw4tfP9
gRlgooK3XU65K42IKgww4kWBEbFuxvNNf0cjmnGqD7IGaPZZ0ZNcBIThTY8rxASgmWTj4FwQbVj5
qJk4htM99wZPUz5ikOE1vGn2ZJMeJid7YgkHVF35wPZs22acuZRHnlE7a+/spSTc6edQqfOf5j7Q
pxTonh3tLXWyF+HFt/6OK7fBDTmEz+rT9bVeFSjdOKIHZHoeQf+QcswncdsVj83Ogqjh1XeSfbH9
tSJxNtMrK071c68y9alPuhgSe/SBc4XHznCINg8Tsv0ZyJ7jlZO59CQ8W1Lp2ARt32MaHvIAen8k
x6lzGI95zrN7w1H/y+8Ef6OVe4ctxiB9DXe6EqWsLrF0hrKgymmdf35AfVvrG9gY3fwUhzeUNXwL
tXMOCp6VqZwFuwY6G3JVQOJncEnyk8AUSZtZHXBBWhPdgUDkoHbHx9jrLLppzF82kN17871AyoiJ
AO/RDRL2PGZ/SDTdpshitvXOGI7Mem7UPbWfRJt5SpW4FpBO12avLs/7/KnMBkiLheBX9p1qyMZi
SvGpSe2F/ZOWfkf6olPxSh9+X7e9eaXPTA/EPBTsbYiwVSA0ykmYmoFPpg5o4rR5jrfEZDQ8TqZi
xWle3AWzFGbOxSPcnBf+CxhfBc1CdGoA2ms61Hn9bWA6WO0z+u3f1bF0qoNmj6CZRk47d6TxQT+C
oqEaiP9SZHQnXTjXRVyENtBlRlBG4RoNO5rcEpw1CkmQ90Npqvg+kudmAhUWygJC8Cx8NekXVg5J
f6RLMEiuWzIYGsmKMZ7MCpWjsHo1NXG0g+qViTUo9zlCOjcDvNPnUitaqiBKRhSM60GZYittnCHZ
RIqb+Q9x7fZs5QiuSZE8q20ORjAkWYOc8c4c/zTsIcpcwaaV23JNjORO7cLKRk1LGgcMLM1ercOf
SpeVb8Dk/62hYWZlh9akSc40TRqbwXc3CHX/0NFj4QutD8laLerynGKDEK8hBECrCh7F51eEadU2
C8aocRIRgPapoMI1xnDN2hZ1OZEy//wk9gwHhhG7JG4AIme7aWtv9Zm+QJmrNJt/PUWzPggxKEwb
VBDSOyRP0hDYHJCE1CTSzI7SOn76XwPTYPeAGly58S7P7Lk06TkyGW0AwHJYxFA1N8Tval4WdciL
Tms2aFMZOe2Bw5Qytpa1WV7Qv2pKsRQmTS3CBNSsxuci1UAnyXg24d1AVrzSRSQMPg20ZzE8/cFb
CWC+850zrK5tshBHK7N9ThsLb8iQj7rixbjP0OvkpjZzerIGsLu0sOicmGnrPr2iZPxlaIhYq2D8
zQAqG6CjPQttL9KPoBjBh2StKHkZe39q+VecFDeAF0zv1A7iALvjxeadhRG9XN355MHsv4XhJm0d
xPz/bqmnKkonrytQvUgSyBTNJ39vViHyBUK78FTr0V57l12OS3yqiMY+dNZqFB75fCOHAWi2tgmC
RRZ+M1XULre1so8zwSNy1HTcOmgIsV0L1811NS+70CTB8tnvS58qBQR3fnZUqx+R/V9efCuV2gHp
JPrhcD6Ish8bgHrQYssQIOZmu+1Ssq0DDJFgisQvIlfNyIaiL+T6x81Ky9cT2sv/tyiSdTdlLTKi
wLoBHMx1/ymj79GwIuMi5pr117S5UcxEylGuk1RVRf1qhAyAc1Z8ZJieqoO+4x1NWm9sszs8P9dK
e5elIkmo5Ji61JrUQWBaerTyb9HQb62gdYus52EIPmr0jXYou0Xl9wIV6sj8Q+Lp1tC+JSrGha3O
zczRNch0rPxse33Bl83wZDUkx6VS0Q4IOBuHAJypVt70dtd122T8CWI5nvWeKG6t9NC1++tyFzca
PZ9g5UIPFMpW59afAf88iDAnD9CubGdazU63AWCXFWvqXZQFP9cd7Q/w7qBZMiW/hRm2FOVPHOqu
Gh2/S9DU1HkNctomCAs0Q38xgtztrPhxnIIV2Us3+QzN939FSz7M6NFNz2Yf1tLuEJblnphrl8Hy
Kv4VIfmQrNfjtoixeawZgHJkwIWAzMnQvuQyTlSRXEZPM1WPRqhSIgXixjvU0P6EO7TQHqtdtsts
50F/tjnrOZ4Xu/HpK6byV0nJVIqsEX2CVmQnjDGcxCIvobXXj+lKzLp4sZ7oKJ1Qy69bq54vVjvc
m9PGzp8Yrp74CKz3St218eP/m1byuWsYQVcyljTR3Lq/pfRIh1/XRawYoJxQiSK/Z8UcHiv5y0Du
V4PIxd+P5yRqmWjOgC89P8OkNhCsAmrUSbL7pnou2e769y/GHAa6TpB+BTSeHOrQtMutpIaPaNT4
2MeUEy16NosXahS7iiY33VB/XJc4m9LF9XMiUbKBMqVqyXRIpCOK9M6oPJTKzsx/+c2KsS0e3BNB
0u73TBUxhgoBM2vft4ASNVoMg671CS5qg/c+AIlRaL7o3In7SYkMUsIB9bje0mTYg3gh54H6ro6l
00zqyn4txcBoAJvbnlD8Akb+uT0Ybe77eVrNSu1q480GrQnbNGuMAotWAQBIhL5gAdJkmEkF2SRh
UyydoIlbNWj4SUrc3bWjiR3yTVzJN18wir8C5VnooMnRNtpDYJlvbf2uAtlR/lu1XzS6cicu7teJ
IOnVLBS7FEM5awY0Gdq4I7Dc4g9dc9i00vfzySEhGzryvug+QJUS+RPJ/lJrFGIMGoR8GQ8cjD8c
qDNs6MjDXcg7Hu/N235zFx2+P/guc9r35/qmdZMbc1tuMo4ld5B/XzkSl6VoXNUn32RI+d9C7auK
0BqUvPfviicOZNfc5I/JG4Dtbqa76C3cT95jrHLzobwR4CVFcL4SGV6mK+dPmMdsQJIIbj2ZRyKu
CkB0sLZ2RuQFD2Q7uIELwqHOaTyM3jwQrm+DlQ6KyxytJFM/PzVj4gP7wIbMDzE5QNV7Ux/GB/W9
dL+DD8cdHTDOu8HBuMGq78wVi7ucbpaES+FRz0jEWNZB4cPcN5N7/ujEW8XpN/2DucUz9pjcAS1s
bZ1n87owv5N1lkIjgeetX8QQizqhW3omBxp2DNqO+uexfDHuba649NZyVVfflitO6nPc55psyUs1
Y9mrI8F6YzZjM/FX637YfDxR3m6oqx3UB/WeOWRruCOP357bDSL0NaDcxcfAqZlJ4VSXNVVPfXwC
wL81mFjjPU182CjO59HLNul7sbUOxFsd0V9cdwtwTiihYshLjobRAzHWosO6Wxx4eWiXQr8F797J
BmBfGxAJ3kQjWqOi0kk3PkpcK2HkUrxATqTLu14nGE+0Id3XDW50ns7GL0gwAHhAUDoD9bY85FQo
SQhzHjAjnUQOuo2daLWisbSEBpqq0OABep4LxG0tS/ooVCGixvy/W+7gpJsPWM7Nz+y14L/FXryM
PNi3TvJqry3g0gV7KluyG6PWyKT5kM3iDtgpjsjcAKkDUDxev/EWUwTow9NwiQPR9IKCiHZVFZcg
vXZIy6efjNczxfd/AvUq8zHhZuWAQdbJvyNB0vNxu+qVlqKjU/GSoYAULUzpMK/xyM2fw3t8GwHf
FHAxmBLkthP/R/DQSO9/rWi99Fa0MIcL6huCrnl5PiRqusgve4Ll1V6thNvxb2odu/gl1l8j0w3i
Q2esLPTinXcqUgo4rZD0AeaBa6cKefzY7TCQdw80xptiH+96k1NwOd+ZMS4gAEKjKhl5mO4OvqF2
c131BaM28TbGeAxytHivSpGHX9VpMJQoqg/0W547LL0vjC1yiuBhA7D+vb0WmS5sMDLb8zw5mr7A
iybJ0/XRzqhWVg66BLvtwNDgZvhRh4cQ2Gauq7bgdEDANo+PI9FmmnKjVBIWYWeogFZH0X1jF+N/
QM9ZiaYWtTkRIW1iFnYItQGQC0i3kjf55Db9fTdur+uxcPbBKTKX1GayaExwnocJtGwjEhYQMhGk
QkXstVAHnFr+9+tyllKvMxsPZqTwZtCQejoXJLSU1ErbVGDdPgwID4H32xkARuNCAaTL3k5ui+D5
usylPbIBGG8QdCKgIUHSTZCoiOKurZzaTjeZX+wTq1oxg6U8F9T6K0M/V2syA5olMWTEBbpsAAZJ
KifPCt6QTdW408jF5AbNJhAr48dLxjFzz8PI0bvCLq4klhUhs9ErQsY73/8dDs95++f68i2aBnD3
QdGCQ4XmqHPV1CEfs7HrKmBbvZQMI4sEWKcRbtjX63KWVfkrR3LLQRaiHNpADvgmYnJntHfaGvrj
5bQJ9shGbyMywJjoAWf4uS6KFSaDr87Wl+aPU+TPg675azWRFm3khtiNYpowr11kx1wL9hUj3xnG
aN1sEunTdW0/+9OlQBGfAmADHWUW3PTSsmoGGO+1eKicLhlEwmtm1a99HogHKxmKn6ORDTrg0gor
5eCki92uzuy7IA4w9tcqcenAoWU7/PJ8m4GyAB00iEuOg133Fq8YFTkPgccsGKYDQ6UYtmHelMci
EM03k6q04klfYGhLFWb4kA2G+UvYMXtrRh11zmG0XkOG4R8X4B/tY+jHGgy44oM+gAqh0aP7vJ1T
Vn4x2lwvu3ADppL8Tx8oeDTZtq56An30D1pW4uVcaq1+0NvWXkNc+2wxl9aPYT7YwDwGuOQAjn6+
lb3STKNdjZWTUQVI4d+wxB5oLzYTm3a1rXEyAjMnCj+E+Uctm2eAAvFAj95wYbipiY4UdJ1m1Y9Y
F9yoewwfa6imdf+KLAGu8bmcpiM9PE+QSeaWoIFELU3ssd6ENz26U/J8OAzW23VTWrhez6TMB/i0
2jrZWWuqkMLqor8DZEsV8MBGvytXaTjt1ayOn2IwRQkLnTIgEnu4Ln7x3IJOBdAZaJ67iOYwiJAL
1ca5RWPIMdHQ/6xkR1+IL1yD2GoMis3U6hgnOtfSHERKi2iqnKC17gu1czFmHWAMZRWnYyFOY5jH
Qt5CRSsDnunngqZS6zsrnf0dG6nH2gTVqZECSgFNP8+VQNA4iVx39ETrObXrzNPbTLxcX9MFnzuz
yc03Cu4sUNacf0PZjRF4vmY/hXipa/9UwBcwTG9Yww9dkyNdW1WepQVBk7Kj6cmG0fKomv5rlNiH
HozYznWdFvJPUAZ3vg3qnTn+Ptcp8IciiWYzrXKkC8lzBBZscJx2PZiVxs11WUt6ncqS9DL8AG/R
EbIUdmDV1gyaW1UcE2sN5WxRDupLCOiRLkRT0rlOUQcPP4FZBax8OvDbdITOplJrfxhtMXhDzezb
db0WQhmQsqG4CD8KRy2DDGRDHE6Yo8NRTzGHRvqntF9LlC0c5zMRs8on3qRrjJKNDH61L3PMmGob
po1u09VfcI0YlsfYI6IWjLNKKydCW8vH+Tgb1UeVZs7gP0fK7+urpc1H9eKOOBEimUEqArNGf2vl
lNZn3UWN+RC/Z+pe076RZGvaA3o3nL65a9kWDfrXpS9kkrGQePOoQC7SMT12vpAToH4y9MAhpKY1
t4wdSDuBNX0XIxkauHW3Rsq2dAtoiKvRHTd3xMhwN2kHnI6xmk2+6Pd+ZGy1YfiBnoqbXHRHw8gA
VmLsTdK/XtdyySJnjCaMYKLrD+7yXMvCF0pMa2gZDcDX0fM7TNr+u+efB83+J0IKDJMuSgmdTcVU
w8dOTZ+iYG5wXZvxXDJ87BYAx5C8MkyZXRG5qxgcBhl8YcVcsGpt9GLas3R0ry+YtWQXeAEhGpjZ
8zDKfb5ipYWMrG7kldMGWpnzhGHDeAWQHFdN48rcdIFJN3ZXDs8A8+zuiiSJ3UQvffwlBR/JQzVs
Rm6pQa3zaGhKizdDlbuqWSmjUwURACNB23arIAHqJZNebGfYg4L7qjoc/c6aDgaakt+GSY8wOc78
8q3xWerZgQbIUIwlhMe+rqZHZvTFSx2x6dCh183tmmKyOfImFkZRpwb/lBRFBDhASlKTCyQ3fhKw
NnZeruf5Tsk05ooh8B/sXi9xV+pWv0mMIXPMwui2pBwYuLQwj4OSSvAA6Odwo2qlD5oofx/nir63
FBMw9xPZZIU1bqa+YGhTY+M909UJgx+KcTRLvLZ4kLR56pEsVh/JQDMgdA4G2Y1TPb2OFdVS3ltR
8UAm1Md5MgSNz0EMn3i2GXQvQzJo27ZM4++KCDVnbEOKniPFR+PT9R1fevOinwpBBRwdRlXlB6jO
wLCTWHgYqpZhHUO/LO7avmr2IIE2XtHa5ke8ytrBLZTBvgOEa5TxIRq7lWO0dFcBYRF5GIQWAKqS
nCEABCM1U/AVTaTyfOwco38mtjfWK/Hg0j1/KkeybywgGYcU2Re7EiDb3eQsBgyRW/bPXWevLO2a
TpJrAB9u0jUx4hc1DXkL8KIAvc6pV9Yr1aNFOaCEA+8uxUNQ9uWtYA3Ra+hEmsDNM7cybwvD5pa2
u24qS9701FKkPUpQUyt6E3uE+Os4xNZTnLXb6yKW7ol5ngYZJWBkA17q3P30eMbVBjKw6PDTnKkF
6FuOMZcAAFJKkn/kGOPxI3tf0LXy7ZJZAI8EmTKYHmYX55+fxBWM9UpH5iXMtKMeOrkiuI50Y5Ts
UJr7glmcypJSZmkbDanVYRkLoJ9zUL6mG4WqL01SVk9oVSdfOVkn0bpk8SItxzqxkDwzmf9B8frl
Aq1fdZXYvM+tp+v7t2yKf58GksmPQEspATQ1h7aglBS8orFX6C9+sLaIlxuGgee57wIl3LmeI8Uv
VQjiT3D2po6WIC3evxA0rwjzSTEIkoQrOKOXSqHDAzrpSAoiQy4bR+inHRsTAwGSDSiBP4rmptND
O7z+69IBZ0SbITCANWtgkODcBEezBwRGbs4gDsNjRD5AGHdbZLZb0rXW8YXIcyZvmlEp5pzqxSOy
NARNMwuigPzjDu2hI8g07RiuRuNGM51h8iggE6L+e2Td4N79dz2RFMTb0QT+Fy6ccz1Zi/pz0SGo
VnEjBtbWsveYsEciaI2z4dJd4SGCbgx0/BsGzrZkIjYJk4KNEARYc2eM2rtBGI/XdVkWgVgJoIJ4
kssYoHquVoFhZplTjmKPSAaViq74eV3GkvXNfCaAoUNm+qLpWQRtaBs+uM0n88MGqIX1vSrB2dGv
iLkMMNV5S1RYHiwduHfn2yLaKO7R74rVMm7ykt2mhuWC+3Zl89ekSL4PqEQ90UJIQbfBdgqrY2Qa
v9IsXbnlF9cMU/VYN8DWAKHpXJkmNCOWdxAj6HuYfQyJz8vaXSXTXUisY9H+JwcDOedyCtrkZtRD
TpLVrlJup+EHyQ9TgGwejbnJ7nJMWJdO8u99QOdyJdPWS4Zo1p/lGo0Hsj4n6xguK9vrBlSXyRNC
KeefrZCpcIAUI8EzSbF0arPBD5uhiREjM8MRAzK46D7yyas/rDy9F7buTJB0g1DQA2lkhKCaJOkz
ioT6HkiC+c1YFT9iK1gbRL5876goToCzniGjhjFQSa9WAXOvRuAk6iJ+VUskE0TbcjDRccSjtwTA
Ar6hf2Et8RgG2gOakOwLbMnY0hQ7jNoMbcfU6Tt0Xwcuy0bul/9cf8E8LRK8n/ivuLkk5cKur0rb
gusAUs/BTrOAUw2IQATPpH+3jlPgB0kQG9Wi62NoNALFItRfOvZIEi+s1np+l26uM4QJ6ZIc/AAN
eCkE+VPmxvHkkH5TWx4dnYIeNCRQisApFbcGr2Q73YRkxTgX3BfTweuHrcOUnymnMTKWz7igALhg
YBrSlNjTR8PT9HwliloIbk7FyJxGvtFqiZJAjAjQi+X/6En5bKi52+jaLi/WrGRR2nxDzjCnwPiS
nGU4lIPS2xOUwn6pRX6jGh9h+Ft0tRtgNPO6pSzcmEiQIw8P8CjMXX9u8EmgrSm1CixeqEbC7EFJ
ydEq/7suYXGPTiRIDqRUx0qkDBKsqHMytE1MWvNkxMnmuphFRUwTA4WEwSIMadWaMBvTTu3hOGzx
qFrDMwlXnnXLxo5hJ0DcY3iUybn+PMT/TnMTxj74T/6MWpy/WEAYMApuP2dI7XePlnFr/VbxrszS
ZntdwSVHjCokEqBz7IHU+Pndlhl16ZvjmDmRfR9RvIz6n2Hr+eq04g2XPDABntCspq1jTOFcTmWm
vaaHAPyNiHUL9gp3yCn3R7TEsWTboVYWpmt3zELrH/qjMB2NuhAIYpBzOJeZTH2W9XPaEZOib4YY
9jRM2x9WQm6KxrzN2po6kxG80Mp6Cvuh52YcaPvK6NWDn5Z706jIpmhKoARp5Nv1VZ8lnyeFUaWC
e5kHowDoJOffqsLU+nBEKazqUSWsHWRnRbkp0t8+RlJG9tIGK3a8tM3zcxudOHgSYBfOlwLz4mZI
K5E5QBfhfvthWUhrTZg3WNnmRcVO5EiRn11agWLnCsBSum/N8NBle9UcUOzcFexWKzZF/4W7D00P
yCbNpweZ53O9Qhiv4vcBQnM7QjIJSBZoFasrbUWtJW9zKmZe3hN/ZjRNVGs2lo+yh97KeQOeEpu9
XDeKpSOCjAG2abZX9FOcC7HDOkVnbpg52nDnB7dpZXDb2qGnp8m8YPzKwp0IkzYqUKu8TpMIXsdQ
eVne6OG2ToqVZbsEpgc2A7qt8CybUZwMOZ8N7LT/Q9p17UiOK8svEiBvXuXKt7fzInTP9MhTjhIp
ff0NLc65U8UWSpg9D7svA3QWqWQymRkZAfYcDbGtaTrXSDSXmaBHQOXHZTzbqVUUGkwHoB0VEiPL
PQXEqgY55ZD9GqCiMzTMbYzfRrMm7bjkpUgnMYIO/A8mdgWvQZiPWJbgQUeo5YOQHyf8d153m0p5
JhNmSU516V//tksOhLKnDjoptJpw7i+/bW1JFPyNBb5tU2bbRi504EsSfqq0wvw3prDvyN4dGe0t
Ierp8KOIOFhc1U4nZwQ1IpefTIs9Xl/RApIcg4WwAmERkI1/n40BPVgJQDterMTYWHnyPND01A1f
Y/RLY2xnJxSt8V72wAP4qKQ8MNS29iVVdgejXxvfWkpuzo+OsOa8izuoN+DojKDFszA5C5m9pDrS
9Fkd/k0k/XNwRAz/AHAdK2KYipX32t7y/L5Vn5p6d313F+P1mRXhWjYdlvPOgBXH3jn161jfQhNk
YCuX/9I5mKdMZiycDNpSwSv1GH2ttMQrLNZi3+m/ZBRFYc3qoPMspSF6wJ49riWiS0fBQfnBAfQJ
ZTDxKKRZpZathciDLD5wgM/JUKO3rfvrG/jPzIp4xZ6bmTO7s5BNlSbrJQdmJHQrn/vcGAC06lKa
BYNhjY86hOqiEBPoxHABf+hLv1ac4QOxigHVocTQlLOHQvKQEijVg61K9IX3SjpzjQImBUECwH7C
MQERqdNW1mc5Ts7DYLZFjUqAYj9mUebccxOz8UMZde8N/gpI/4Cfeysam29oAnxjGEv6QMHwBIlt
N6EgmbpvGSpdPg5tx70sayrbUzU5D1nCNRIwoHe60OoK02XTpPlda9V3ddRMJQD8BZDKfU0tz+JG
HTYgmStjChXITq8IhryTvnZAfMSaG6elyuSaJie/pN5K30Y5B1FPaoHf2IV0Ol5VXAeLDumauPf0
rFbNfT5Ymq9asfzImoFnp14fzTslKR0eQJeZocPC1eI2V9PeB+93bLqJDr0wvQAxKJQo5eglqR1u
nZISRIHAk2nWLXrC7S6JWyvk2YDsYNTrTN7oxKGm54yZ9cyyBuKnfT8UG6WlVVjqdk3CzKEdKL5S
nR1AWsw/IjnJeo9xqQ4SQ62LlUi6dAjPXUi4JtqJTe2Q4XiUoKrqops+erBQ9LHzp+u+utCcQz8M
5OLOLBEBhjHBUJfJeqLMBcaR35Jqm1hBJodj82xDjbLODpG106TtdZuLp/DMpJDRcAwpWERCRaQF
R3utNoDAJvV9XE/v1+0s7iGYPsAzB4oMnPnLY+h0zTSQAnbQIN4ySCxUTfacaeZD3bOVz7W8jX9s
/fPvZ0eej4SlylwKnsytYn/K4z3VU2+0P/Q6mKagy++zdk1KYuGRMYPrwPwBqhlkErYQqUFmGrdg
D0eRzjnFzV3FTi3/GScfI5ArRjjiwKZPOOcu1AcxdulWqp/mb7T4vL7N3yP55a9QL7cZalF2RBP8
iiHHBEH02I65T2TuRfN012uSeulaO/K7A8HijDmfX/govwvrJgb0B9OEEi/HaH/dSKGe2jsWrZlZ
KL7CDjI1UF2ZoFwSWYMiNph1MVW4CZn5qDvDfTok7ZYmzt7U0sot1Zx5iYZHHk3bXVo1TWADU7fi
Wt/zCwW0fxgpAowSGi4iidUEZGqdzpXYtOtOyGWTTVTavU9HibrONKIaayTq30eFeeUmNldB5owf
cPlNIwW05UoOo2UDMOxXnoyu1uJLSu9S+TGMN5CYHKe1vs3iZz0zql8alcuoiFsdjsSNaZsp5htN
+rDC3P11f104q1jc3IIApTH0yMSqhwzhkKjSO9QDQM1Wljet81Qi2ygxiQE4VlB2pzJa4w//Hotm
mzOyBluKu1dw2RJwDadv4bJd+dV2uZdBViDCONga5mtxD8/sCIcxAvfOiF4sYmu3r4pPWgYKW0lv
5s9wmd1cLkXwjTZzevBRYim0vZ/kyuXjmoDH2mYJjmCrnWUkBIvIQbCOm2KXp/a9VRxsaGG4151h
MXid7de8n2dxu6ztDC0WLIbYt5L1S+pMd+I7DU+XSDkyJXI7qq6YXFodTtRM2A8gI7ioLk06WtNz
ZqPCrFLdT8rbMb0hQJFra3LvS65wZkdUGmJJp41yAjuJQg6mQgKKke6piP3rO7hmRvRsXgx6L8NM
D7lvBxIhSdn6dbkqNDd7ruh2iEQWGOhBMoX04XLbWMPqFDhr4tUpwxBQzCI9VGmfjsA0Uq08QSgF
NTO7kW6AEBsCDSQ0P2xWDge1A52zy1oQff79ysEriCF5DXEZd9HlL6oHp3ZSGZy8sYkJhLYsOi9u
WBT0tfL195bO1z7vzZmXWlqr45mAtdvR8FhFyq/O0n2rWnlWL52FcyvCwVZIN9VjhC9psVeH1q5S
QbyuuQfaIZEnpJ5vaNv/i3XZKDihEjInT4LFuE7zOlFR4k5TOwqzRjb2FSg80dssjJWPtRS15vk7
jOPjIkWye7mFtCsoYOsw1fcamH6qu5SY3vXVLF4s6IbhKYV0GtP2wnKSKM/A+4A+R8N7N56Hkraq
vKVDqNFAce5UM3Fp/9fgG0zkKhqoylHuQgoo2JQkRx5rjuI2JgQAyAJdyDTuSl0PTEJXvtb3IiFM
oUwPCB3a+IB7X26hlTtNO6UqQUexdCfJn4bYVcz3Vj0Rtift8/XdXAqT59aEKqFVMjqVJawlKBvb
ZKPJFHWVzq3SlR1cmIqah5rxHyivgeIVR2mkqS06Mq9rNGTfNmioOaWfgsyZdpKXWYrPxlfo6Hlj
w09RYYVRNq54ztJa8QNQRgYj5uw9lztblsCgcYg8QAeuC6PyZ28nfgnictlJV77h0hmfuUMxeOXM
IxbGpSUJqDfTkUDv7WTaAKaSibVuxBQLwzKdDqoyc+xujTRmoLVBexLPQeSI/+InYJoOmRC607Pv
Xv4EMOvbBJyiM6TldrBZOPMw0zvDPmrZjvHUtax25ewvOS7aP5CZx/j63JW5tGibMVe6Iq08bn9M
CrLYuxJk6p2SuBb34+7vJz0QRWW8S2afQvtO+JpqU9VQ5MD4gNrbzaEZdXsPGQ0A1LiepYGGKsiG
UrtbxdnON6B4Q2IYF3ITwJ9Cqka4IY10wEJzC9VXErmaxiCQ8Ng4Lic/jPE2zTF1fGuam6mh4fWT
Om/fd7uoppkQuwfxm7C9im31egwWK49KH5KuHgiqIyRe61UuBXAk7KhRAKCuYQLq8iOaoNJWDRAI
e5aauO24qao7nt2bJWpqm8Tcyt1RVcMp1T2GXEp5L+WVPGehofBPJw8K0/OLG9Nclz+gmhQ5dyQZ
YNtN92B7LBgOysHcEVffRkcIBIJQQz5YO/Xhb3d3NgvoCAqCALWJLwcWR0PJNB0zNo39CqTgVqnM
k50Ya8ub9+/yK17aEXIMxajspi1gJ4Hefdc8g2NzZ2L4s1NHXGQAzEsbdegfuxSsdaxza5qiQFs8
X1/s9/B0+SOEj6xbpZIyGcPDxqjd9lHipXoXZIV+lMwYwuh2gJ6NX8H8dbPfPfjS7Ox7Z/nVkKvg
1G1gNm81ZPyaWytWUK4xEK0tTjgnKBnQeHBgpS08G8vgzwD+a9rbGH0U+SHia2+b77fK5aoEh5Ur
M28S5I5eqwcJeLoTjziv8hqB3KIVAxJmMwcg5niFT0aKREa0w+ANBApkvoGuDutBvPJ2/Qv9M9r1
zT3PzAifaJxsC49OmNFP05vVu9onYPzI9ff01dzR+/rBRDLyJa2diu8xFXs4v9oBUZiBuULOk8ZW
Z0EiBqcPc9I6QKT79rdl+pZ6O1SuVfh8QLVte32t89/8ttQzm0LmE9NOs8YaNhUe5tlvbvTunIFk
NzRZK7l8vxmB0Z0hXJgLB9hZBB5XCbXKtsOhN+xTS059cmr1W1q/aNP9oK/s5ZKjnNsSltWr0jT2
FWzpGFxNzKCOfL2qXYntrm/f2pqE6zdV9LQyMQWMSdkCI9HoA1S/UlMNM0Jdk2ie2dvBdYsrKzME
kObE4r5p43kX69sq/rKG53TKXGftBlryC6RnmGFB8QpT/IIvtqSQmWSBH8awctcubky2B9+mC/o8
TDldX9FSQDw3JXwrrhe86k2YyrNdVH3I1s6Iv/43E8JnIlWNSUsDJpjC0Ve5k+qfDZ4w140sfpk/
WybWQJwOupaRMvtc2uvobJAWkGMDiJ/INm8VJ1oThlv0PQ1jMuAcBrZGrO2YtLZbKLnAHldfpiyL
0Q/gfsvGg1wQd+y0V9P5e7AnzjCqtHi6ICv6liA46N/ELYvAu1G1QCziIgHva+IX+uO/2EtMcCHD
BN7zG+Q5rpQWg8AWhm8J2xUoYaLN4EixV6+RsSzdk4jmeB4AIYEZUuGeTJmedd2ETWyGj64+AOHh
atWGQ2Ki9dGLVPiKsy+eqzN7sxOd3f5lTWKmcthTp23FXE31Y/puKSdS/7i+gwvMT/NIBJoJmMAw
8VwXT7CaMkR2bCE7OTeoRSiv+bbepqd2XzwrXie5ILi6g0z6l9Nv808pXDG/dJmdmxdOtdYlnezM
5oewuulBmoHq6mdxkDap322Tyrtu7vvZQ6UF006YeAegCIp+l9uqlhLYUdOs88AtAQQto6do8kd1
JdovWgH3MCa6sK2W2AuCcK2hjhNKb0225cbRjJ9b7kvOy/W1/IM+v7yTNdB8QlQSNVvAd8QX+siU
iZcY4AKVn+SmgYr/dxvloN2oe7Bwxm616TRXRgnLTfbWLvUh4XNI/WblEfTdU/EroJKL9x1wkxhM
ErZUdzLoKuNvF2AtnHxJccs6TKq7ul3x1PkPfVvumaF518+OBLPjBA1HLJdrP8FMVA7QZ/lc2dI1
G8JhMAfZplKOxcj39Nh45s4Otc2AbU09uu3DeJN4dZBviIscwc8CYydv7EA/rb2vFjJLDYUXQPPn
yZT54Xy5Vn2cIiaDOsaLX9qf0KwGKdutuYld6csKyBaUKSdlP67AvBeQt5dGhaOYGg5P1dko/Qlk
uW+507Y9pq6+60LpR3szbq9v9tJen69RuGwVO5cTaYC5bDyCn8EcflZriIW1fRSzoL5W1aabYOOl
3tknyy3vJVeR3ej46kD0iZ6U0/3/tChDqHdwp8+pOhtUx11m7DR5I61ldt+voovPZAiP4rGsrCgq
YMJ61F6RPvq1mz6RjbXiDks0pec++I06UsZMeT/O32fXVq4CXjxPCYtQf8JZCKrdGPbbZzsgbrwp
3ChdpQxVv+ctl+sUXlexGUd6N7sjCyIvOeo3NMzeywCvqwN/GLYUZ9DCWZR36e7mN79Tb6G/HKSf
ERx1TXl9dS+EIFfJJNMi1MdwHvtA85NjFhKQ5YdOALrwT0gdv0ib7OYxOTEv26y9vRaqPJc7IUQ+
xxgNI5+/xLg3g2hjozh5GAMF3IFfR+BvfmJc/t7eOitvo3l/xXiLVtJ8u2AACnN+lzGolppRpord
elYqbwpaHtq4WqHCXQoB5yaEiAMaOJnPlFEeBpG3dR1vU5yWpicr4N6lKwqXE4bEbWueYxHKAZZW
UPRTkY1WzPjIkxL1lNIC2DQxHhijdkgMdeUiWTqjIN6w0NMBszAu58u908fIBj3E/N5DQbeIbybH
3AxDkEy7BKhfTCKX+UrgWco5ziyKMk9RY8hjP8yvo+olrpqAN+mPgcwarsNaLXnpYEI+cB69t0GU
Jl5OqCDnaTQ/KDAxdMhj+mCWObTtGvOJs+ihBw8USvbP1+Pq4hk4Nyq4CgZomraUkSda8XQHlJ1v
lvZPO5s8x/oxQt0hj9NwbHE0qlG6N6vuBmOSG9l6lgvwWevDnhhWWOfxw/WfteBZqN5jGFKdZ9q+
PX8rI27tKUtBICoBiHPKwN5p1b6JB7291iVZQP6gdo8+F0o+CtTexScIdPVkp6qRuyYZhENA0lpL
vjLUbp2OYYqHvaVVCiZkR5SFpgdiZMH1pS6e1bOvLrh0Q4Cjjkp8AIVOYdS3N5zVXpU0Kx960bmw
EhN9UTwexecI4NpgpuMICSX/YVIgicbYkzPPlO8mvu0syb2+qoUPCC6g+Z06jzODvunyoFK5neTM
xqqK8p1qJLSV5r6cfpMBQzHGGgv24trOjAk3dwMSQKsZYCzqwO5C8m3eoZ3mmcmhozsF/bXra1v8
YmfmhLDXAohntC22coqAeh9YkIE6mKfSygNgbVXCPd2DxkEaIoQDDoEVSfuAxJckfyjZ62AfLOnX
9TUthrmzNc1rPnsEDNxpnbTDFlaF6iJd9Rv6K+ZkV2Au6X+zJFy6nUTaVJ5f/Cb5XYF8VVLdvHsi
4Ke6bmf5K2EIEZQO6H+KDXpQBuhWpjioLGi6C9jfDQVwI+ny7XUzi7c5YvV/zQhfqcFpM6wad2BN
c9mPqlTZjizWgutWln3hjxXh85AUxLt2j8WY3REkXKFmvQ1sV9MNCCEb+/26sWVfwMSYDTgtKv3C
2YXy8OREEvyb2hJU5vAexNyYBvKlhKgricriutAgRrcW6Cg86i/drjG5okUQkUJREMRA5oPWvFpc
cqcKbDCKp6yBzZaiEsrSwHmCkwDNU3EbNfSjjQShnrSGm7c3Lajrqvp+HN5a/a9pPmYSaNToALfG
HJwISCY6UnzwL6EiEivGdmhj5NFqlm5IbdwVIJF6uv7NltwQtCJo8s/Ymm+ipAOpKr2kMXjG2ywo
1fhmjHl43QQKf/gaQuYKYiDIkkK5Dqz7IlVjVtnlaOR559kobu2NLEverRhysAplAA0Vap4/kUhi
gazF1U5KtfInrWzTG7SoehxqO3mKgGS9j0fSBTmRoCOYpQYKObZ0ZFo73PRUYcRFcxLbVGt585Pb
ZfeWF1zzjE6p38AjbyceV2rJi+yKf8qSZDx0mEm/aQsnAny1TLbKEPOvtDdL7YZHerKLrTlPKybZ
/G1yWnW+ViTqrp64FLB4KnaTnFilT53ciA56nmRHo0Y/wS15aUAfY6Dq6I98NKGgIOnQGMvNylGh
5KZiajaaSj0JIL2lEbeTrQ7PCJawoJDNIcBLcvg99NzpoAecARftZL2jeRGbyG5UNH7IFKk8dkXJ
nux8ql86qXkGq+odTA1bXhHM1I/yNA0utRwwfSVqCdBZpGohpvCLH71FbW9S6uKhR390G3eOAvy5
Cp49wtExBkVs2taBbuZs8MZSNkEjVmiBmcnZTimIGhTKPOWucWsPT5ICMrTdTmqHZm+Atmo3YmZ+
QM+BJxi7AH/1zzzqlXivF1Ph4VfX9r6lZloFjd5a4J1NuOqVE7bcRcoWIV4QGaoHRZvPjNBj/ai3
aYbkNcfthXn7l7JuR5dKjhPyIQLVZ2OZvWvrnfyDYyADDEZFNZq+7sQcOjQYbwmBD8hqr6mH+LGf
Omo/FgXvR28wiPpKGC23tc5rxTNBFhkyRRl/yVYMtqBWqeugBDPc8+jgm/kKicwKgAgdNtXWSF51
UAvbez1unCdk3uV2pH2nRi5EnrXThEE0xwW/r2lvidLTI1ehkLrv0F6AnMXM+0saGRJ+lWNHhgu2
oHFwK+JYk9unNSo8GquGsCdEf0nLOIcAREHIXipleVtHebvlDXhx7HYC4hWTPDqeTblqETePoydj
gI7FwGV66jUokSWIZPsuIc02kqhz1FiRqrAd55lvyTTeUmgoPACTP+00hoYq8KypElQRTTc6n0CY
VDsD+LgNg8V+XVjDbmhzgHF4yiG4AO6B31o6xJnbDSnSi0Hl0MGMeXTUJKl4lK2KfUH1LQ1GZ4Kq
G6vo1gYo7SuROFj8eGZPh5xkEYiZDO2+6RTJS0vUwV0Naw6NZoDAzCTF7Q/Mz6eqa5V1/K5mGXpZ
dVrb7C4ipNy3UQGmHlumxb3OOueRqk18V2pkfGdjN1qhnGvOZmJqRLaTJXXHRCksXIBALQUlzc17
kKLJvc9sqVCOVC7qB0Oi5KBKZva7MpA8YYLJQRtQB+9xgLlaSImauT2wR8oIJC1APLs3J2v0wcad
QRxTscaVe3thbAMPYwz0g7UcBUdMMlxecMyxSsPuoHYNOUTZlybgkjhk4i3Hd0wrwK33bDRfetFi
jhDRs3fz/ecYVz6pTqA5/rwewBfAb5c/RshVOlmuuzif76QCVNDDE6hy/Mz6wbnmT338u2p+NrFx
TCKkY5S66SpYavGpdb4bwv1bKFJhEz4X8Fm2z0jv9w00GjrVa0sdE2/KVgcDjVkAEId2LsaxX1c2
YM5cxAsMHwPVCmeG13xD/0lNBtp8XGBm+5knQGR3SaiR7kdfvFYyJvPboQJyuor9ok5cp+Yrl/RC
YoUR1hlkgPF4DF8Ly4d+ucYLq4F52twaGI/HUdkPZE/QsV5Z6dyG/rbSM1PzTznL5yupnyzat9AF
qhs/dQI5awLUN91W9sbhxUw3PNn36kouvJDNzVLleF0C26gj6b40mmPcOEI7D+kV7kFjYi8YidxO
kwxBQ2J5dZs/SOPH9YUuZHQY+Ab3B3hg8bLVhVw1iSVpKnqYTLvUY3rjxmqC4fxdVID7cXPd1kKO
BWpWG7V1BVk9dPQulzeQpNNrbUShQPsJTLprUf+6gSX/ODcw7+/ZR0MYBJ7QhoGeNim0y/TyhrDo
rcjyEa+lolkxN7ub6COYrAIJLOoe6NkJn0s3MlzhxoTPNTy27CXJXmNzpUK4uGV/TIjCickojbXE
YIJr3Dc5WLPW1H9XFmEKDkCiSWemCgt9+2kP2956/hc9arBHogMG6DqCB2aJLz+LNknGmOcKcus0
KV27x10PmgFJUd6IWh+HhN5PSeLWDVtDNCydJ+C80e8EZSBm/4QPlGsFqJBktfOGTnGj8lMuA+Rs
UoIZw+KJyyv1hsXrAfcUKL7nwpspHl+p5KOEORWEpx/ExyhMcdu+KjfIonbVr4a644q9JW/HhBT4
biyMVeBEXW4r6Zu+0+arMVeemgr8vZ+SdeBrkXDJCoYNgJoHnz7CvmClT/DgkzX4R0Zuu9YbI+42
GlKIvwfgaUA4/7EjnF2jdihLcxmrgdqCXFnbbiqOFRLVgsgrDdulQwVOF0hqgI0OxTzBLbjUMiNL
4BZIN46FPR3HfC2SL50qsFIhKszPZTwoL7/NOMg6UgW4Ama3Y3cwCUbReRqB1gWt9+tBb0ndAjh0
nC2UoUEd7gg7h+dGIxmlg6wk4G94+ADme6CbJtC96VBDS818jEIrsJ7Rf3fHym33ZKUIsbjYsx8g
7Cdz2rworPkHFKCc5ntCvvI1xu2lOvvZKjE5crmjDvhJeD7BiLRF2t8EpzKgnxBw2xShuat+Rk/d
HXuFhPgKMGOp+Qy7oM3A3BJqVGLd17D0viUSelxd6/6YttBYSX8kihfvHhvZVbdl7q1CT2bnEO+V
c5PCB9UgLMPyCEuVvWGnbOPeN+8GDLAGiie9m1v9IdurN9KdvF3r4C5m2zPlA2p7DqZWxIaUatRj
otEIo50bflSfUULK/HQTbYEr2IBBvIH0V7thh5frHrx4Hs+szv9+dm2PStE3TjarvvO7XDbcSF2Z
Wpkd8PuG/lnW7MBnBiZ7wNs4hoH2CNa94ZD9Ji9p6GBq69f1lSxeAecbOEfTM0uEmF2e6tjAEoqp
N/SNHNNAArAyNDbOnm7y1+v2lk/en4UJYSZO4nSgYKGA/l7rm4rh6qDiKdjTdSsLFDIazsAfM4JD
4n1cW8oAM9QvbwxX9prgDWNN8i56lMOPbpuuLGthOOzSoBBRdJOnwwAdbE/7CUBveZpkT2Vu/9Y9
QRtLW1veUq6PAiPeFfo/KrTCG1M3KiWzGrgHEPz0rduo74CznOxbY2+s+cfSbQpaP+zmnODjEXPp
H13WNc4Exg8PlbUH7XHwgXSkx+zN3iUPmEPrD3ZIP7LNmn714sE+tyv4Jeb3tDxGS9RTfuZB8kL8
lIMZ0uUPwGcbnnqj/8gkV4ak7JpEyKLvWOAP18GUBci7eBOaadokFWQfvD6Tm21HchSrDTqOvpRk
0i6pGJY/NWgE1ZpRIq7aevY4NXL3XDFMk0WlwreVNpFT3dZyFVx3bH0hLpz/NsGv6WS3BLwJiAtk
8FQQz1USC6+bWHRlFHuhOoWX3YxovPzijZxBWdG2kNdMOmqA2qPSvDM12ebl4NUE6ILyq67l+8FI
VqoVy4v7f8OiWDTc3e7SERsfZUrIrCQkSrFZWdyiO/9ZnKjMkpio/M0j9B7b10dM2qL8gmtSfoZY
Y/x1lE7TR/FbdrW15uhSPD/bU2eus59FWTpViVKbBvSZifxCa3UbR91msoCBs3RIgzaxZzfmXVfr
79fXuxRuz+0KgaLQWiB/ZGxpCTn24rOR9lb9fN3E4o7qGIVTIC+igAjwcmmkGbltRdjREogC1C+N
WxN4cvntupVF3zizIjh+n0o6RN/n75b+sutdvwaJX8ya5rE6PE4wS/htbp9kkDZOY2RNGjSNQQLb
uNaNfNf45s8mdHb9lq91phZXhCcm8vp55uyfytmZS0wmQRpe4cYY1BeJHXN55RwvfnpQYmK4bJ7q
FbuhLWYJwJ6EBfVtBfAxB0nT/TD9PSE3HnNA5mIOEm86lNIuvz5jCSIhyFm8sXuoWNCMd22+8mpc
XAhAGniXoHIhiw4WKzYdKMNl14z/vMVvIswGZaz7N358ZkbwMHsq8XfnG7zJwNCZu2W01c0XuVx5
eiwelzMzwoY5hYzS/HyfjuO2rI+5teslP197BMw/VswfZ2DLf/ZMF94ezEkJuCBgRbW8KTvK7Y/C
8h0okPJAWROOXr4w8WwE6xZIZjVxAFcqjEFnTUK9/sPug2YI+N4mrrYp9qkPSvHMtQcf7AbaSmxb
PrJnduetPjtBCmlBI9POdvdsY91KD3jPnareoycaUI++99vrMWjx082ajJimwhy3SHSsy73JNRC9
eZlyTCfDA7HkLmt/5VK90kleTMpnGoz/WBI/n4H2jo17GJ9v9Po6tM2DUb8q42tCdjmpUGzY0ey+
rN0uXkO6LOddZ6aF6prWKsySeyzSgUyn67wmj8oD6Ddil2w5qAG8XPKSk3yAJJPlXt/eRZ89syzc
kZB0wLEgOQUzHuCFDyU9aj2o8W7K7MibtWmrJTwzJGURu2RAC4EBmKPOmfPIWQKdkQbr7Cy/O4GY
F02y/RSMd9am3qLleNJqt7xVH66vcbEfYoGeEL0eIEFBpHlpVqtIkxsTfJb6wytivxs9xrv35ORs
p7sVU4v7+ceU6EQZs504mrDC+q0PzE1zY3zmX9VpvOWtO4Z6aNzlofwjfk/c1XrAnFZ8Cz9npkUn
GplW9fMqB19xHbfcFAfrhmzfnyMP9OBrjrPss2fmBM9RBhCgtv9saui4yvZu8NLT4Fqe9lC4sWcd
i1P5uQZkntOaa0sUM6uZYItgwhJTt7etdMjlu5a5kgk8UHD9Oy5ef3MlE4OoIDgRdV3wPs7KDOoJ
XupgXFtXXOZ8DsnuupHFZOTMiBBKc7OlvZMh4EhG5Cr8AV3K6waWtmtG/UDwS55H5wSPAAVlWdox
DveEbg0dE2+Ki1PFHS8GOy6x2pUuxFKoPjcneERMNYzq1TDXZ5Fb6HHYtyepDsu18ejFIt+5IcEN
1JZncapi43io7bLKbbaGy31+APt2ewC4zvjRH6Qtc8k9Xzvfa1s6f9OzCFZD+h0VdZjWN8ZPYAQq
d/LzwAn027b2nHs9LDbxbgqigKy9ZtYsi7HTbqnWl9hdx/4ok31hPY0FwA/bfk2Afsn3z3dXcEun
ZwajFIYMwBMb4lbJRoVIznXXXLwKHMXG7NyM7/g+Bd6VvU3nHLYhQSxVAMIc4uK11XeQfemzg5xA
FgrKEGArOGbqE1g7o2Sl3Le0oee/YA7lZ59SBtG4xeYqJi1vi/ERCAIXWBY0XV0nW9OWXtpT4HkQ
TubGjy1WTC05LyebIzVMx1tV+tWUobbWNl0zIXim1HaDKs0mxkq5JxkKYGYUgtDVW/lwc9AQY/D5
UgQ/zAcI/EKeGJcpFE6Lj14KWjWIq9+acQIC2U9Gr3Ru+bCSBi7cq3ATkDaCMxIphDiYNHFWIO+G
VaVtXEX5HMAlVJaurjzyCJDxPry+yoVQdmFOCGVDlRYFsGN4mMbtXUOIr9MsHDAsi8fdyoYu3AIX
poRgNuG1aDNzfmkNZdDSfB93ZvC/rUZwjXaQLG2kMDGUt5PyOiqP9vRI/sWTEQsxTQ2a2phoFodG
GgYuqGpOCDh7BAjHSHdkjRZnqUx2bkMcE1EkGhFa414e7cLHpLTvxKWL2dJ3Chp/NW6CWcR1Svm2
Scf765u49OK6sC3cpqOqcsdgsC3rb1kdsHxf1NsqfZmaoEueY2NLtcex2bHa1+V7zVwJmAvR6sK6
4JGgl9f1BnqjIILWvUT+1TqJmydQf6jkl6oeVjxmzZrolBBCL/L51dU7d4r2pQ+ZZxNQ0ZYHIDpX
9nX+5UJAQc0TqZuOIX8dZY3LOKyBlHqwI6zMGJEuN9JRRmuX0fiuyRK0eaP3igBwSpUHdLtubT2d
afOu/4Q5ZF37BcJNUJW25Cg5VptxIJNsmykAuLWKZynNGifQ4saeLVZ4ipga2MFlgsX2qXFIpDis
dWOvOYObqwVogn79m4UBfIIbFrIwYjlKjqekIAoWZjQ7nUOCGKDFzXUTywv6Y0KILUU6NJHEYUIB
LpRbbg19p4kc82GT5S/XTS2fQNDb/3c583c8u7EVNQGpgILka9yjcRadlLA72b/QibkDKbqx17fF
/dqtqi6G5xmLbUKLGgBD4dQ7Cs+VIYVN+tQHmQ+xkC1gsFLsph7avIG2KX0elGHtJnvzBv9whO8e
tLtuDaSyQHSA2+/shwgBoMnhlqzADzFuC+8lP4DxpTQ9lfr2EUNU3rj9yP26caUn8qztkpXUfvH6
PTMuxAMZiN+0NfCVx2LbMk/WDjTydDVIyUNtNiuhbik3vFiq4FMVb3OHVfOeh7UPgoPNGwj0/4+9
M1mS28jW9KvItIcuJsfQdlULBCIiIycmR4nawCiSwgw45mHfT9Yv1h9SlJSBjEo0a9Vt1mZVJVMl
mQ443I8fP+cf+qvEd99ob9o9GnPTMdg4hi8vLgfVHh1s/2KFcb64mN1q0NWM48uyvAa6UWkteOjZ
wzf5LhMYnsDK061wb8XhLtN0tL9TvxOfYdZt3AsvbqknT7L60lGkjc3cL/coOGTDnekiUmrClK79
YctI6PKqejLW6sPGjkylNvHW5nVxe0dXpn9IHtor6x0XqdSzPGMXH7oviv86gbv78nbees3VV1b1
AX+AiKEVG9SCBQ+lTf0aSfek/xoN5taiutC+RTjwn++7Ch4yKWJHSIablF/GSHhddartqzxA48p8
51oPyGp4cbXxjhfzSAdbKBT2aDesSY/KrFtdWTNogMzyRLneseRr1CW0cksNe3n8Z2fYk5GWJ3kS
G4Wo0JwyGSmk8RQjYYHDiGpvhIHLg6C0gsWWAzNldXrFTtOmQs3b3dCSCmPwnDTOIVIb/3Fl/Nfn
8X+EX8uHPx+7+dd/8++fSznVcRi1q3/91yv5tfjhIfv0+Wvz38tf/PsPnv+1fx2/lvef8ud/6Ozv
8Mu/De5/aj+d/cu+aDG3f919rac3X5suax9/P4+5/Mn/0x/+8PXxt7yb5Neff/xcdkW7/LYwLosf
v/3o9OXnH2HIPdkhy+//9sPlBX7+8cOnNv78qfhhx/M8+2tfPzXtzz9q+k+0F1BMwUvGXGyN+crD
179+AtsU3V8sKqlystmKsm6jn380tZ8WCY7FGIYjbPHn/vGHpuz+/pG6mLjpaLER+Zwf/3r7s4/0
z0f7oejyhzIu2oZffL7DuJdhI6ovSloLbpcS72oJtlLRw2E0KD6qyEl2r2PzddB+CgK6eq3fFFeT
esRyT7W8xL16dcjlGzd+pRvhPoh0XxipB+nlsPiNKG7lOfW7ovpgyA9ieh8N79X5PqoewOv6oB6o
SSTj0Qq4BECV/gwxKRxv7eCN0N5+/zp8V+b858UleBd/xl6r/KNd/6n/G9fgotf1X3995Wdr8K4s
2q/F17Auz1bg8pf+XIG6+hMINzQV4ORAtUCo7+8V6PxEjokvCPdwVEsfKzp/LUHjJ6w0sHUDjwfq
leDxdAlCf6QlgDQamH14b9+zBPnzZ2GQNYiOG9rz8EQXUWU0Rc/DoCIUXXQGUlqZ0WOB05S1yjna
A7f1omgcK29s5fibSUzQ910/6YkXJj0WPGOBmPUVx3qCit40Nvs+lwv/KHSs26Zpm3mfxFMbI/Y+
qe9MfU7RCbJq+0tqOIOLA0HuZrdCbwefOkWe+5WeVTuzNeuvNrJl49FUXJtCaCt82vZ1tUOHM5u9
Khz6V2YB8QrF/wD7WlNLpvfZKJB4iauZQlhVzdHR6UznUPZzM+/MQRrv81zpK6+Iu1HsYK8liTeN
9W8TcgZ3phECqigbu3lvoAUX70xmQNnZgRlonilLJYEpPmceQmG4FCmakOSOoaJeJYZivC4N0/xq
VVmp7DSzLq/NSomTnRKVce7PTux8xE2Yg8s1kKPwgsRGK6AYgM97gxDylqCVXjuqlN19NrW6c7Sr
Mroy6iwfcdUA93JlTnr4LpuN8DpWu3n0GvCg6c5Ojfw+tRaucsR0f1SyVvzSNIYOFrqbyht7HmFX
ya4sR2pOiaz20i332qDLibbxJOm1qLlVMjd6/6A6shJeaVb9+0qxIFlH4TSFcLMC7iZu0CSh19kO
LyHNKf0j7YR5N4oxfRX2pvG7KDqjO1IzF63nlJ1r+WWXu/XdFObatR73esLn7bQrN9cyH5+88XVp
9nRfC4SsTnqq1aAGh8hCzYpq3EMBnq9yO1fjO0fpraOY8S+VJt0Plt6qYt8FqnFtd51lelnsKrxL
1iqTlwv3jZ0q2QcWOCl+11vBiFt02md7JSjcEOciIV2/rdO6vk/Hon6Y23pGrpD6ou/GZd/5JovP
OSm21D7keqax/IUW7rNhIHkNRVUle4AwWGKFSvhJtYIu8ZVm0N6bltJ/iiGAzH4ztkNyyKrFMzrt
TWycJhHa1EcnV0m8CL2zj6o6Z6Y3t914F6YKHKawMOrZS8u0fQOCLLgbElD1u9A1sT0rnCgfdjpV
tVNeWBnSn3ZiuV7UzbhdKU6XPjRQV+TOsceigacmS3PnzFA6vVavTVqgYanUXqQ0jCAUQglGMZZ1
7xSKney1ymxfmUlfKns5DtToqlGNv0b6HJXwTmV/5ypNeA0EW7uydSXJPAtzitwv06nOr0vTkKem
tPPqAK4MfzG3CA1U5NQ+Ed7cGXcTSlYQVw39NUAF1fSGJCBFnWIzFxBGG/V1HqtqcZKGMt7mRjKw
iAuIczu9QobvXZvbqKUQRftv9aBvacrZ8ft36rPOkf7twXOWLy2Z1Nu2/vq1vfsk/x84otAx10kd
/v0hdWqyrz+Uf/xw9+ksvfr29/48pxTzJ0MD5w5A5vEwQI3+r4OKH8G2BwSEvLaBrCTkiL+TJWH+
ZFJexg4Dr4Gl/fdPssSPOLwgf4PlRhKHxsX3nFRLpvxPug4CH5LiIkCzKOyYOJ2uLj91OZT63C46
cHYSXLXBp7GW6CJBR/DaMhav7TA5OqMb7Uspt3wbHmXDVoMjIghICeg2r7Lm56u64ub6YASQ8iFA
dXpg91fFjAx3kVjhqcHP0vDqwWqv8yjsXyudmVJhj7UjYqnNdeMYC1YgT5scM8iOw89Ks5t24P+E
4fBrP+WhH0VRpd4wu7ovDVvriPHBQ6zl4+dhUMrRD9QS8nejBvuwFu0vNU6Fk+ckeXuVT7H+Jdb6
YdyVjdFHMLGxRDCVWKcwl01S99N6ug2CyH2dT3n8W4vlL4afCqYXADOG8QPktYMFOuaTohZx5iUG
fiYkAzmx1K3MeVfrdvnH1GrizhGD++2W+f935Y+IM5FbLb7S7AF20yNN6t/v0f/1P7NPxZcf2Kr8
o3maTF78Rd+SS+0nZP65LDtQKheaD7vm2/XGZTuTdLo6y5UL0NLK/pZcWuqSXHK/dhEWOr/fCPcn
h5QQXVWszRbvcuN7tuxyffln17BhaaSjkURlCk4iTqmrAoJZp5UW9/QXdFrouI50w1XTWtdVUgMo
AYt+eBLTvsX3p9epS8PhgMxM2/CPxDP0qlXRR3SRpExcLdrL0tG9vs1aqKV5sG8g2G4USM4j0p+v
t6T0MOGYLVjs55lz2gCDqESGEJPC/wyD1t6JKese1GxEnKFBRIFew9Se3CgLD64+a1cvv+8S8dbT
C4GG1+UJaJMuJcgnBYw0J8I4Eo8BK5LWqVIrhXAktrDI5xWMx7dEl5LbgcVhDfduPUodSk3vNT6i
HAo/0ZuSHjqFvlyNt0jpFyaU0LrIamGQQ6Bffv7khWrZJI4hJ/ABptNeta4y73OBeYQzldmVFsMO
QrxO7EFZ0qsNhvL48nyuSnt/vipWIKhwLnhXHuR8fNMp56ISGDtVM66Nu8TKtDcWj2R4acdm8yKR
18eq7rg/qJVM7pDZ4MrBN+64XChV9Ha0BqPbpamZvp+HMkp2Yc+dCtK4Ej7Mujl9iYPO/qzKPN5a
i6sK8LdnRyts0eReSNyra1zizlGX1yqLP5fu3oqAOVddG+7dxMFpZOSUHFXlLigCjbMmqTGhRq2S
xV1cNaWSvWLfxFe602WIYQTK6eWJXZbIaqECIaMZYC0OgmJ9xRxjpy1kgPCuokWNN1S2PIZdA+wq
AAKFtpNfxXbg15W+5T52ISIwMA4vXKMxmnHIaJ4uqJJMOphsY/bh2XQHu53mU9UPk1/04xe1b96+
/JrPdgrvtlRLgf8CWaAxdT5ak5eDq6SjSTt1EIdCr92HPLByz9X7LVnjZ1t/GQpSDfQ5a2HErjal
FlhNpTUz/g2yPBaBM7/q+irfeJ/zcjNLikEW0WT+uTQy1qo6cyBNcKuB6Y9tG3iT1lb7xKy/uAIT
RlvWdK1mu9u/PIfPvtgy5sKZJxCg02YsP38SAhSta5K+ToTfl8HwgBhGddebmHi6aY3jfKE1714e
b4V0/PaSizc7wobYR1irPZ+nHaYbFgPiAz15mSxSNB/C2EesIcbfMv3YINxz01lV+zZnU13lRWPs
FYGW23/yICwebFbwsOHTnr+5sIYcioJi+mJWZjBKTXUXZraxH7Ig9nJN5tdKhzRR2GQgqMRILT4d
CioyHKovP8nzz67RuuPoprqJQfV6t1pSyqjKU0FvDOyuFavBsUT9wjG5vWI1J7201cOt0PssRODx
aVGedUmU8MRcV0KxRKimFCSQryPss0udYDeit+OpBdBiK0uivTGYxTFUlmdwwr2ajwRlYboHI4JC
bQVJcdUPwG+xGrk3UI68QXrP8Ennt/SsLswO2lmLxidXIe4iq5DSVWZhKag++F2XvbGsbH4dGkH+
JpPWxxIH1tirMvSkXv4iz85FS0PZCmXWZXJ0fY1KNOmfBeDaVW7gVXXTNyqNCmHFfklUfadG4+cS
uMredargEJplvnt5dO3Ct6ECSaRhTYDtXJMnLL2MUMZymFy1sZlmp3ovcgnWDIc3v8mM7hBniraP
MYn1A71EtSoxy+OkojFlIcmxF2OjHzqZW349cJCnpQTo61KscuWQ+y8/7MWpQmVs2UAAa9as4mkq
ZZzBH/ET4DZePij1/Vy2qCz1vfTTMj5VobPLuS6TKm7BeS7OE9QCck8dBvwaq23HbqwNDZ+pbZvu
Hj4e+l7jVF/LhuZ3qC2G5xyE7/AnNzbe+vnJwwJ5MvIqajZy6vS2sliUQ53uHYP0rCv6ZK8U3ydr
soTLR3LLgjsh7XxGoqhKaj7V3Kn+qJbtvqol6cRoO/tQ06IjBpXxdaDP5sYKvPRROVn/HnT1ehgf
u21hM2jsGPlRM6V9VQTF51k1HyyYacBbpsofw96+mSO50cB7fiDxwojlcb2ikkEJ8Twsd53dJGnA
fi+lYYDurOpbsZSv0sLsD4UKJuXlBXzpUwqTYEjWwsBr7ZOpGays0m3VN3OkaagCpMcgtX63SVk3
ri8Xjj5ebbkdYhS3NMFW9xdFMeey5vj3izxvceUOe78o+oqri5kf3WnudpVV2kes0gt/VASScm6H
Gr0a6RtzvEISfFtVNldVvJCpPjmrD4wIbQ5kSVf92qGhbvRS7PrYdnZFkWZ7u5TY4nbgMtsc/xSo
iYHnTjg0x1MTvTLSUj2Yejtel9yUNxLXFcPlzwdbYCy6qVPJeuaYHE2dGSdw8fxehEs/RD/VjnyN
14OO6t08e/GUD6dIj4Vvi4D2Wl3Ve7cmBBaaMWykRpdOHgxdTJIDkmkg6ucrUc86K9LmHidIW+sP
JNvhXloyvkomxX4d5W74KijyLVOyS1uPWEwrHudoAzmj80Gtro9su9c0P0/oNlQU76+sfLpD8630
hJrF+0IMmdfVgFq1qk230oJLuw8hb5RfbBJCd6346cQzVxJELP2wLKwTBTrYsKpiHczBoQweZNFe
ZP1ItZw7WmgP9XVrBOM9f2yma+MO1NKkPKDFZp0sJJJ2Bbe2jdh0ab/a4KvYrIvr4XqCcjgJYxR2
mp8UqDp0dhIfQL6Oh0a07gb8+tJkUGfVIFxy7adbd/4tYL1bTZYa7FctFV97OHq7zAa/UPXlsEhh
b8FNnp9ngIfRYKIxiQQKpLnz8Qai/5TiJu6PURTsspbmhFoX4ymoc6CjlXbnYreYNVr44eUQuKyp
s+siMYlmBCkHujjc25bnenIHMAPdqmYMhn0x6fGb0FXLXQ+OY2NtPV/ZjIL99WJoCHhJrGIO2i5S
mIHQ/I64/+BIy965RpfuosxsT0E6WVh2RYg4iuAL8tTORph//i2X0cn1SezIqdbfsuuTfChV5tZV
IpesFeZAlDrh+6wgOQgrRANentPnwQN7Ner0LrcrkvtH0N6TOR20TLgyanQ/L0mmqypyPTEXkiw7
R4lE5OF+bmLz6uVBL31IKo/LZYKC3LPWshHodQ6BTffVwhzuQrI2v0mzLYrT8x1IaMAVBwgaJIxn
Yv+doIPbFJ3uu1wR9qi02vupmrpTggLRd+dZy1D2gv1Y8oH1iUmzKg7wF+FbyWTytVz2x3FWW78r
v7+YySagBCUQdiOdhAVxvgmasO8iM5t0v6dhfRiy9PeoD0I/tloKYFMffncYW+IrNQvKtNSbl3bS
0z03W8HcLsqlfpU0ya6puILqLs5hesr/vLwqLuQd4LKXz4WGAjnkei3qc4XDpeh1fyw6ILBBiU+C
o5BSas7kTUMO7BZszgMUUumHbth7lpz0XRsp6pbk9+ajrEMqIoRu3pa63wzIdfaOdHYgPeCatOq0
c5RixOMdfA3HY/wr3k8anvJjudPqWmxMyqX9ifIzYCMqLtSPVrG25yizEYjXfMjwyZWTgK/QX82R
g9YvvEGvRyJ0Y8RLEYiDHQgJ9xXC++rVlVBrZUvRzAdPre7TxNL3jeEkviqjt0GqbLkZXHpBpDGE
iziYi9z/aj07UzpqcUBQ76Y4xiZnDPZ5FnS7vCtei1TpuVDE0UbQu3SAkUNTDKVjCap0NamxpaUF
9avlIJnCvVIq8lrXo/4IaqN+TXOi92gUqEercpyNkS9OLg7BnC4qqZqxOsKqyOhMIRPdB6rv7squ
nvb5oBV+F5XRno+5tacuxUAXPQj43pCljHX1d2jHxBzQKaUs3iR7I+/EIRZFdNBs1vbL2/dRyGB1
PHNhWETRmFadOv15qDACcKgCq3K/Qa7hTrbVqVWV2DPq2PXzKqoBychDNhUnN9Pcu0mq7m2tO+/B
mShkRWqJA+EADC0EsBpxBHqRhlb8LECyzWNyNehZcFSz0vJ7I36vBqFxpYpIe49xZ3QTo2V/EG2o
e4XqDMegBJzSZC69goZikTJNwylOIvuU63N9IwZnRtC2dbzQ0LboThcmHB8Q/D8g9gMrXF/T+r7Q
03lkaUVDnvqW1JvXVDnKfVSF8/7lCV+RN5dLCKitf8ZaF+TSOFclVmhcQhpDuc3dqUNjGyG4OLeq
05iMte/ODcBvQzEPQWCIQ9+E2SFJ0uxEFbFCXgyMTtZKLPfqvsALPOp4zt46vPycF9b8YmxOQ5FJ
ETa4tLMjJMh0pLUld6WBdXrtZPM7EDfph5bmGfF9nrcYghfHw1OAHqMBtnPthmfb9LCHJYFzuz54
natDe9UErjjUXW4c4COnG9/h4ienMikoe/CWawyAEhYO8GtFQypUC++SKZM71MLtfd9M48Yeewy+
6z1G3IJ+TyIMQnXJrJ6ka4qZDEqylFnyOm8/zFGQASKaDeXNKPoh3JVpFD+ko20/uK0Ky2fsfeTv
4ysjUNz7OKvkr1IbvajSvyZdo93VyL1noAdMCyKUzHKWSRs1xrWEnLtTgjKiMibbvZuqta+M6EXu
uGKOWNDlI12aIJCDAOMf9Dr66MVcoDoj7Q9qO+rzrooCcR0o1WgvEuzO7KF4OjyMblxfw/vNZ/pM
Rve2sqmWeFRMAZ6Sk5sHZD+iV1mmZypmSbr1CRn4EVCeMLTeH0SZVUfNLgqxyIx3occp1TmeAFSW
etjOth/dIEv/0PqyozfRhfJYmbH7ixIZzi/O0A5vRKJ393ZhTb/met73HmGsPkjRlTpneqv/goe7
lR3cQdQdAVM2QPaVpP1tSKrqrToJVJ0qnb/WaJl5L0FZfXSnGBpFR66Hbnewpx40g3TUxgm7eQs5
dChmUfMlFB34Cer1OLqapsk2bbh8HGVomFt6NhdOU4oARGFgzYb9vDVDDmF3VUOpkY7MVVpYv1YZ
guhGV2m+Y6WF19Od3jjTLq1/0MpsNyTDVQY4X5MhQcrJBWMa+TycClauh5nntG/G9BucHZDVZWD0
xaEA2oBLxc0VLdHzoUDcYafVtxTdOkJJIdXmGBVd+es883FejlorVYY/oytZto2ALk0n3u98LD1S
i66Tveo3bmr7htuKG+h0+pUM3Vtgbt2rNs8LAJMOAktTqO1rY3J3JoW/64kEcRfGGXpCmTGfhlm0
x0Dv3OPLT3jpW6NHDYwdUSEdDNT5A+ItOOrqNOLhEualP6WLcTuXrV3ZApRLgnS47RN7Izm8UJHT
F9gI8r7gCkAIrz720Jn6aPeN5hdGSrt7JvbsM3PC8bPo5ec8S6wSYbkkfS+cEK8SMx/D933ijB+m
KQ/eDlUGIDROO3gbY6sVG0+3INHWFQJwy5S4BPo24MpWT5frbVtJLVD9FH+HcNf0Y5t6WAOPvRcZ
o3PTwb76NeU2b+5y3QAXoYxZch8ZRpV5lPniX4tI1n8Iq8hvw9gCCBU2pno/w6LyuIk1HyNTuK/l
HMWYaZCoIEjW2O9HGZtfOmOqrY3XuXCQ6fQfMU8GQ0IVfxXskdGRTZHjfJArtn2w4+m3RnbmbnRU
tDQboX//etJ1WkmmSb/TpXZ1vp44hrRgymc+baOa+8weKyzW1JAmWmQ9pKkde3rBtn55EV/Y0VRP
aeiiUU5FYC0PUiMVWhV2y22jikPqtSUac4BNTm1nbjGILhRtF90AJBFBcWDCYS2r58nhaYOi7ueY
FwQSk/nhFMp94HB02EOroZmnB75dNsHeHWZumrlzMw5qccD8MPnNbkBMv/ziF8pMjzc6LnWPZoSr
rChpUPENREaiWLgVMUYB8ZxH87WMi8lL1KG46Z0E49loiH0pYPC9PPxzXIjF2gJny0yAhMBx6nwy
BjsRehtRwDVqy/6CcW/8djZncdMEQ3p0c2G8TrG5xOQhr987Ttq9lbOkZdVKpiqyBk+2xeiJ2OIW
06jTRvC9tPLZvo9wG+AM66U4ow0SJCW1LyWvtKNUkzuzHo+64qDWESabCmDLyl5lVSDiNLYaVzLc
j1Zhw81rrJEmaipjE0iffhkOX3KujrGaIyMZmXwB6kie3RqeQimkqDTTpxoZbmR3y35+9hg0XMA5
8TgUd84/CWLAMNJpIfjhssPjAcx9PPRbStkXFp7BrYFTDbls+5mEk2VnvdZkA0ShzNJelxOGQTKc
Oi/rsW8Rjl74qdrXp8KMw1NXDdnGS14aHnF6upL0dZ4r7tEpirIer3l/7qnKBfM4+wXq434SYIdj
9pnwXbu3d0lWvZORrTx8/7JfKktczQy6d0DKzucYLr6txvjm+HEwW15WZdYNPpWuPzlafmh7Z7pa
ugKUI0cHlOyYHYSdZJBMuFomg7WAiLPUN2LxxpGD3JiaZZmtv/9CHQMculh+rXmzsdvPZhkauj/Z
ssdCW9ceatKTk9HQVkqNrPemed6qEFwadPEnBZrkguNbB8Wx04FCWfDGwmnf1XV6b3TFfIhtI77K
sOS4mdqtpt4SZtevSZprgyqHzkmZ+/wTJKYb9aNkRHcwXJB7RXLQ1bH0h7yubiM7Mpb2YufpRpQf
50npvT5xx3epW3/K3ASRKiHrjYm/EG6gwoPaeESRU/U6f6IMJkVXViCijTGu3yq21R2VXr5vZG0d
MbKqvz9h5jrsctxxL6ZkvMKDpSEFLyMrDD/WRL5PpOCO1JFLWm63JYmyZnEtNQKEj03KMlDG7GdM
QsF+y0I3M3zax+1NLCQ9k6hNdgPsf3/qo9nDkEvsklqhWp3P7UlGVrERzS8tMTIycJtMMNCLJQd4
cu7GoWiaAiS8j7VRxb4vYU3N9vtCdWuv1hJlJ5Py95f3+cUhQSotuBQ21LrulWhxOY7wxQBNRe19
Ad2fNKYGWRI6JS6wYoq8dnC3rieXDlVS8UegKA4RgFXP37SszbhOtYCFlBrBqcpSPOLHzrqpgmk+
OlWswQEqnT1fDBB90CbOYQZI56EbiJr4VCyuN6a1Hwy7gsrNB3p5Ui4tc057Ah8nPyB08/zp2mx2
zCaPDN+cNNAgbpZfYQSJsioV/r2ZjO7WTl9+4XqnA1qDv6UveO81Poml0Jhzqj9+BeekpdQFrAR1
C8zw5DEw5NfYSsfrFD3RVzItm1OQExBk7xR3xSgGSGY4OVTFcHp5Gi6knJBq6V3SZwN+vk45hRy6
gksxcExAi3OgAx9rsslvbTSXXh7p0iokvwNkaoOLAQ9+PuGh28RxDFbPr5TQvrXNLKXGO9vH1hwh
NrZCvQmNeAvzc2lQkDz0ahZsFiTR80HR9p7jEMKkv/j/7acxPEJrSw8uPBZgFOU7IErvXn7NSxMK
7s0mlKOki7fR+Yij1mcJYqYmeYSd7YbKpN/dVOhCN/G8ETovYM7IWOi1IUFJS4Su9/lYsRGFQqsH
g7qWavxmhX18BSn2pkvCbufKjsCGeds+4sp5rO1M340Uj2+LYlIPjujaGzOBLAogXp4kiS10Q+iH
RU9teiqjjQz7UqJDQgkC3wUcxXF+/qRJiHNZ2rSG7yiTTVs8/FR0Wn0d1ZBWgz5NrzuBXaKGsvYe
cJy+MfoyD+utB1gW+xiiv/nMKqkozaILy9Akl5z6Q9YSc7tG7d+MXSOPVBfVOzVP3lnOOP0HuwuJ
F4MlSGOFpuH5a0cDxS4RZAwcCYoiqhPeYJA6+Fwc2v9kKLRsbe7G0APs1bozSyOMgoqV3gRFvXNU
HBLwypz2TpW3+5eX+Eq85rEaBGWH4i5v5CzEldVrORlsh5G6Ymkkzb0muw5wOlxmV9F+j5yiuhsj
N7muxuozHTWdDEZMOzG74zGbcZtsur1aKurRbZp0pxcGHALirpbVqmdxnQcflA2I9qXg361cRScw
GPAEq8yNt7gUGjAW5r4JG0A1H8snTw7iqVayGZK2ufTdUQmvc+CzhVldV3ZV77qw6UkLam1ryy7p
zGopAlJdQFJUCBfE3PnUGcrUpUUzMHVVF9+kRC7EqcGMjHYZ+zUNVSxOzQ9dboXHsmyzm74stY3d
cCFCEZzEYtvEAyDhcP4IEd2uILVZKXh7NQCScvlKOvbHeMzj25cXyqWEy6RjTiCkEba0+c6HorLr
jkmgm74W9mBvW5r0Uox/pMXgHKy0bI92N3Y7NZ+4eVuKshvh+m/si0uFDq72FFPI/pB6Xi9WuIR9
pwZ8Z8gc6QkgjgFvvXS8XgzDFavP2UV2FR8sM1Vuy5byfR4LF7SfG1zncWhspH+XH2dZcw5qJwtO
9HxKynyKlDjlzoz5hNwZrQ27QysVb9Bh8RfkAfjW9vPBIGPbD9RcT5lhYE/tuC4esaq68YUuZEFg
DFDINzlDeJ7V08TajDMp6gqoljvdzawRoOapVO6E0tf7pNQ2wFmXlh4glKUVBTUAAsPq5aNMiDDM
OY7pnOLQqiC6HblcKakBbEz0xaFosy3dNszX1nl2E9pTMcDy9ms1IIiIiNArehQRKmVriS1Pvd7T
C0Xwr6GWSX4SSYohm+gPsaGSEvU8hFHUvd4MW35/j/X8Z8MsFZlH0AtE3/NhbAdjBmcgVZuKqf1k
UQjagfhJvQZI4KnpU6KkphUnFaL50TEm1BEUSs1xB9qyabNF7yHdlFu9UCxaaiew3uh2o/e9PgnG
uqnG5YBDINsC+AtyMDIkJQO9rg66ldef4wDp8XYu5rsBGs4pqpvomAzIZLwcai4tZOr5kDEIM2yv
1YOICb5XXS7bKpEDPbkqueNGDSkf7jFHSCq20vklUD/7GlzbIfhTm0Oi5PxrSEMEohohF0n1wTSy
wRPF+FuoDOLYTYlD32HRw6hE6uzjMKnuhjpyD/HYpB+ietiSnL348jBzAIw8tiNWEV3GpcjmsmEB
Yvi7cwNrPjZZVflVY5cHEdldtnGMXTg7aQPR+FgIBMtNevXySSuytqq4xNaR6hWDhSSKnDEjK8uP
VAcTv42QEnn5C1/a0I8AbGj8bOk1cUCZ+lI2ZW/4+JOH13lWDD7EUnxK4mrrlH48l9YfF5oTEZrd
Sil0eZYnO9o253BQtBqQIVXgvQrriJZwM+6JX0iZFWHjWyU1ajdtXb+cyFezDvcgIPDKoVZU1ISa
Idyj3GFfi1bKU1FU+a1jQoB0aA8d0qpQfJrymdebenE1RGJCZHQwdpOZlcdK5NGuGA0UsBS7epVB
pTxEcaGDVbG3imwXEmOcdBf29dIlfXYnm02nSDpzNgA85rGvU2r29ShCX54CE5bTLWXmNJpOdTd/
n1nqYwpJKk6HyHVoQhCfz2cY2pLr1CYmvh3uRMdOls1DaKHX3OlJwO1EVTdOnktbBBMotBloEdIM
Xo2X9pYd62a1mAbb006PR8vTyxB8p0TBpowN6+rl1XppZp+Ot9qShlRnEQGnhn7UjV7b18a+VqJb
wDjtqTGH9L6rDRR1tKne8JtYblLrpbvU0vgvhsSAq84nNhIJbTIVAAb44PQPRxTOdTKR0TrzNLyn
XZve5aymXVzZ4WFI3C1M16VOMQRoyvYCCYznfGulrpUcGz3NnxP8utWgjD8GpOHXZeaOp6hwhl3b
6AgyjGZwGMxWv6pgU3yKJ2BndlHful2oUehv7N0w1Nl9H6fFxpe5+IQLy5a7EkV/pul8hhItYc1P
lU7JAxSh1RdfjLHiomSL5ojancTHyRm8YEpyMGk4mjotvQfI1epto1u1N0x2cjdU0rhXQwtBJxLt
ty+vnUuAS9MmH6MlgegZNkbnT6g1SqXZjEpzRYkLb0QSZ1/mCFjMxnQYajn7gD+cX7IwtQ6GQhkY
6bbslRpE9capemkxQfh06fyrBMN1HBRpq7WjgBlmalzbW6CCmE+l5smZg/Da6izr2PXmx5kM8hBP
I93DlyfiUsh/OvwqscojUU8h9vP+ODbm+4AqBcQWipgeueX7l4d6BBuu9w38oMfYgPPqmkQR9wmO
lFEJMCsNdX/Qp3zfDSqEawz6Th3slTehoze3CCIV5DnJdAzR2z1Jh1NvLALxhtvMl1xP3rpcJ6/B
agpfaKP9K3khcN1CEfe0gKZPSmYBmU8QmctNo/H0IW1vkSvSPqpFpu21oslIIm2SCZGWx9HtQe3o
YXEb0B09/G/qzqu5bmQ913/F5XvsQg5Vti+wErNEBWpGNyhpDwWgERqhATTw6/00ye0jLcnimXN3
qlyeTZFrAWh0+MIbEEuIj33beDcBreirYHL741S708F1wmX3++F4aq+dDwe+xdSMWasoJ5ydgIyF
3zoTWEkOq+m+wOoRFSgHe5Ulz3aIAng3czdFV26z9rdi3vC1KbrlGoeScFd6/vZGRmI+0F6SqddH
0X7qpu2hX0L3TT517ckLRcsyF+vjVgGpDebotcbKr6YOJBAMzYmLAB2fBcvUohbHbWJnrzJufW2K
4QTeujpBVh1eOVrMfvHTUNE7hpQNzBGS9I+rNfBLxLpmumhrU1VHejxlaompueuo5KeRntr9Cl/3
FeupXz4fO4RDBRCdp3NiBlIFjeNPdGmCqJ6O3hw0D8sSfXGAi72SIv7qSsAuzDv1f5HDO01EAmVx
pWFY1CWY9assmd23VeS9FhP88kr0uemEAjYDuPXjQEJ26eHpsjEvqu4u3aaVB5hc2cGNFuuV+f3L
S6HZg/gMlVr2th8vtfWU6wDS8c58CfwOcbpjNBIClUXcv5Ip/GJ6wNGhxwobAmpYeHbcNGtAlTOj
DTKMubpUuZefAkcO2BmscK8rGqqr9Wqr6xfPh1kwdFBsg41s/tlQJv6Yx22XuPsQ56BDl/s1aKxA
p36dvFba/VU1kOYOHTwwK6TB8RlUZkRkJMlw7t3PydCe1hBQZQl25GAXdnhrld5w0PDBjxbG159F
0fZpgSz7PomLag9VZTxZtaQInOTAGZEK2XNqB8ett+KbaM7td9IVLtBoTz52rqI6UWftib5RfirH
7vPvN71fRQbgYWjN0f70jUHdj7PC6dzyGWkB60helHAu0g6Rt5uhHvKrOUMfz51Em0ZjLY59ta6n
UNvVjV83cpd1otnbi1D7oVm823FujeBoKB9+f4u/KDWE1LHIcQF1kXmeRXdUshxDtAVWvgKh9iM9
XInCzv7+kv/uKj8txBhh8sWWrI5JFtZVUdRi56MvcFEV1mvkkl9EGMwbGs5GyYIZexbq1AvVNkU+
D+QhgP8dIfA+9lMHBihKDmXoZvfEs+Jd0qKnBx63eWVx/mKdUE2h7wz4weAMzuauPa3M6xURBD0M
JY9biqvNV/+0lmE8/f7N/fJKhOVoRtFvQ1PqbG4pDwyJQfEUMpfvpRctp2EqKJx73vIcNv0ttbD/
39T5TIz7v8t+nZAZbI3k1/eKX+YjL6p8joO+HvTjhJoioHo6Lf9S+LIi9x9wY+GXGAIPshDmpHyR
+IrRj4VcyLyLUYKAbMWvXiSMkfgCw+uwFZCbgggJ/o7C149znB2Y6jM1VHOAAl90ztVTZKhWunhi
ue311EPBm2Jd1amPghwJvTvmHnsdonPoU6Q1rI/scmm8sH/IYsRiX8kOzyCr5l7AyEa0NyHBgD84
D1bYW8Vowopb4srQFYfaswt1NahysT6iKtmFt3DFR0KmRQnqRqd87Wfxqax1/AF1ixLQgGoqeWnF
SIuekrn04vvRasvt8rvX+/Y5evpepeynIYshnIamZWeIOjAjf1wts8a9UwdefWuhnY+UejLBotHs
Assnmnnlum8cymqnZXBzCjJOWAwQbWjofvr7twGtlzdHRsCAnYUJ3tpL5GZqPOfyqmy/Dt6MdKDr
NaJKPbRho+MEqSgc9kObd8m1sOdaXeVKy/jr7+/jrJFixH6MfhFK30SYnOr22XhkQgmK3Ety1aD6
UjhXaI1WSPcrdGTt667MN/eDKqsFLZF+tSD+tEXVXQqXPENnrb2+cj786naIm2gZUIum3XguIodh
TZ4twouuusaN2vsp94o1lUA2gZKgYje2/jHfSKRMDZoumN4Hs2+NNHirUlb3chTe+kpWbwbg/wTh
SInQYAUFD7kdoQGKPGcBT+2t5aIzDwdW6N9y3cu8H/KTUDmsXRQcRdTp1K7rdXR3yRQ04lugBmt+
LWF9KjP/cBsUYJGkANpD5u4l58tLedY2AO7dLrM1KdrsczRgMmrEMMYk6HdFZpVdnrp271flXTQJ
CNy7wodz7KdrGHUISFXT0otvtq8De9euUoh1t1iUVd3dbOWIDh9cDYPrOleRFX5BeToeDwP8WCqI
s4r66ksjPFKRXZJYsvpC14v/r6YuV/H+781IKkvUvunfmUqscc86WxpWIECKlkt2pLrjGIflBiSj
vPSCseIum9FprRpjwH42v6vn2muRnVZ9HR2BBSWttXOHwShm/f62zqYBhT1DqjIoLzIjyAqcA98X
brvAK1cYLPOxUQIWnIXgS3dlORgUQo3NwztdsHpTPy+s+NTH+I29tjJ+POYDbgA20xNelcyMHexs
WIIlWyLJ+XN0qOGoWx1vFI+adQ3+8t3Frm8LOubq7VC6/HNUafVQ5FVnp2NbozSnQB4vNzmJSHey
2fhWsa9tvf25jbXeXsmATO3ku5kKO4ukBCASjW+TBp0T0aK4HsF3r2hldVYYH52xcguAGcU43raN
qt/D6Jn1K4v0fN/gorwcgi3jfwmP+jxrVRCYrGgppuMkNzu+g7Vdhh8zQbXkjY+H63ZkAGT+nnza
7y+ioc3q234I/BG95oao95XJciZlyGYasp0aMBJ4R+R3z/W0MlcsFU2i8bhRhHuDNPfsHCanFM0l
pC786nNdzPdhtw0omhW9AyZRTPeNGMZwV8TR9iesxix8RLs6vHVHu7YORMmUyNyw8qBtLp2HvQzp
DHbJeamsv3c2mZunuhFTnYNjCgvuLK901t5fEjkOxyqb4vm+WrSIsp0qtXcKNq3ch20NN/1m7rZS
flvmAW11v4qDx98vuLN+9tMYsvqZ8WAZwBaeV1PBVtlWzzqnuYWuka48535aSPF3Ip97XNTKHJrc
oabA0N3UpRL5deAPOWxMnWl9anor87/V+CAs8rUd6nwpMkDgLG2iPvJ7tquzvaBI/Em4SYhniRvM
EwJTFEh2ed2LiRyz6Jq9FagVZ+se1tSuyoqp36sggHhRCx8bTN+Xmc4hra3d+1rWVfCGoktQvWFm
N+MracjTvfy4GiHqQG8hMYA8id3Gj/sW1Od6hYQ7Hbsxaj6qCGD4Ya2HGXVyZ+yqq8Zxpn1GtOpA
OMxgGnrh6uQXbgeX7VO0ekgTNZnX7EYE0ZE5GYPiGC3OpJFkdxp4dv3WFqkW1nipsi36gnBHqa80
0gzvlsjuk0Nf0h1Gzn4Or0psOnyZzp226KG6UY7Y0KDz/n3kLVOZhp3PFaJW8ilHeJv68vsJZabt
2Uhg4Ezl2xTnWZRmh/+u9ZYTvwxdHIxH7WxreW+DzhdprYY+eOvx8vpL3LrLm8i2mo//DxcGjgR1
9Ukt8iwTVbHMoUGi04aKe0VvMRj7E9zTvDjaTdtPVz4afzUBuqPUKwXEs2DXrGSUaZmqwCMNKMRM
5O8eOWpdhR4YuyKUl0C/b0QQfUr00DxuTauSP6M1oiKtdIfwQcNRDF87GwDe/+3HJ1wx5haw/GwS
qR9vQnp17lsQQ491affjsZ80+tpW4Ai569D5X+67JIz3lVflfw90/7SDAM5hFzOhJGN/dmQ6ve6W
OO7UEYTFFB77OWuybyNrGtlTvAWwRoudUR6AwAyvnUcm6T6bbCR4EDDgzAKoOBfSlFU1tXpNxmMU
TEgE08/RJv9xkquhm5D3si1BIwu1QXnMnSirT+NsIefDYZmN19K2GZy//xYo5gLnpFJISHv2FsQo
u6YtlpF9QLbBTRUn3WMdN8lN71pW9zgPOrzCkYG6we+vex434a2J+CvCuIYr+7Oy5Na1djcEnISB
Xy/xftVt/GGAr/9h6Xqr31X0u+rdkLsUS/MptMTh95c/T0tZAtReaL4QTNI55CT5cfbBQysHd+vG
Y7WqOpnSvO3nwwzNLtr7ghYLOBc7QXbd7YAS9nFgvZFgKa7lorblymMfejOrLqFrV/XDmDrr+Cpx
/+d9yQwPbEAfzWVDCvzxDqchnjorK7jDklbXvqrCeP1j0451mSSZM/5hLZVX7uN4fo2P8auxIVUH
uUY3FR7UeS3XbwBwIDQHOdtb+g9Trop1L1hM2S50mhDIrt/qT1Wi6CdBz4HCg+LUTejk7j3+JRvM
8NUB/nQTwIf/4qICEL9yeP0iqjOqwebOiHfJT88Or66Yt81fsv6IS2r1z9krUE4O1rYCcO02Ng2h
wBV/lrz4d97qiMua0vS885xmew0i9fNGykYC99RBK4rbOT9FXVXNXdc1wzFPwsJiLjdxOaS1dK3L
1pUOfaAlgFxDA25cuqvczVDr88FLvXtlNpuj4sdthYgS1XjyUDNbzreVBN0jFLkt2nM41wJuryYP
o58ZGl+6JM0c76Mxm7/Kfmmi1LLn7M+2Ig46rnXd3iJYsIkTc779uDRONL225ZmXcXZvOKJS8gS4
ZHBSJi/47rApZDP1TbCBzkKUCs2JOa5vLBsYQm/b+TWhRfNxUqL9aMl47faBpQYXL6OgPTlyaR6H
sl/LV/a8Mxg7BwAJEy1mCI70l36m5WgbZI+eGa54GT0a7HgLfcyS0a9poRrjrk3H/mmqw/JrvNT6
Fq5aA4MltEnfW5S6YkI4xfDNbM79TuqoJMNrxXpQlSyG3dY09nGa3ORVa8efTg8OSrQGzZuG0UM6
9eNQInCIDDNuQAjthdC891FDNfvjBH2pgE84rtE7pXWn/1Je3lZfhkXExVvq2Hr4M6gcZaVuAxz4
pfj7v6oCnIEHzGgSh4NqAO/KovxJecbv2s7ywqY8jraUkZXqsZ7Isy23j/FFy+o4vJqm0bI43Vfi
wodabtH8blumLAwOUSM3oY7a91v5/verwjVn1w8zj4LqE6KKwx6w0XmJpg2LbaYZlx0Cqx06L/XI
6Kh8ejnQxSqFSB/4F9Jdi21J5wgwwZcWDR2qByhahCPSuAH/JOyOioaobKh5+awDTFNVoG66cln8
qxU2xhCk+MYKfeEno7D/CsMYpEbaj7G2mlcOrZ9OBJrj1Bg4MKnow+s5OxHWDWTCmNvJAfGBWB9l
Odny2lJtNhwwVR1KmaIzk+ndFG2yfUUZDyzNj6MJahd5NfZbOm5MvZ96NKjGaY/NRJzWrtcCa/Rq
3BisZLE0/0HwAm+jnbaSZdafS2/2o/my4jjoURbaRPsmpBmv/lyeakbCG6k5Ff6MbX3qTIUpkiHS
IXW8s2yd2+LC7lSupxM9nMnqLgC2NduDbrUU37yos+oPuS234E/Rcx5nKVXS8P3o55gCcAN2v8Y7
XMGEm71vtjnLMLru8nZ78FauAP+sqn1ezbiJJEsOjcBZjcVd4fpX7yp/EBbm9iAn+JOlkRgKHO16
6uvkZE+i4uPrOkDNBvhYmUtnAQiEGAn0PhvjfRPhc7GkDnnVRDMpqc3UKZqW+lRXxKYmhiBUTrHQ
y/JxLE+5sJDmSangt6F+18xRuOh9B1Fk/Tw146o+OTJfnfbKDykusYnPLT8ftB32mXfKZssSepdD
/2rg0tat7++WAgHFetf0LZojYCKtahRpUGWM3H6aE/O7rgrH8A4P3ML8G+mdE1zE2L6N22Xlqw2Q
VsRg6/qN1YTh4t1biZe79kn0ChXnyy70s0zgzouOVmDeT0lmd71YLivsre3MRM93L3cLSpKWwHHb
dEQNTugpCAosq8bFRVdqCsvtIVsptUTGIMuxglS0wcjqzADV8shMo3qR17YeqTEGkHNHa5cFLqnp
MZ+Ek09Xjpw8Jl5BVZSh156wGXMbjR4GtnD1NpHxD4onNoxLsCBbPrLCq7AT35JcCN5T97L25VLw
0vEBQkVun7WAilExf/5JrgACggvUHxqePsQMSz64uVvDQB69enuYu3ZQd0mY5d9CWgPjR9QNl+5L
Obe2vukcjcdESiqJR9q+d7bCn4CaJQXvcqosc1F4KxxTsCPb6IvfYxp+76w4UWPv16/mbQ2QNypA
FlhxfQxdCq/HrlznZT+hBTE9hG4tuOX6+V4Ln/rtl0hm7SrSQVSEHPedu1hVclKW7YxZKqYNG9M9
MKGYVaGkbfZpX+UUjtI4zvvwLkm2MvEu3WU1FdNqgQ+dXNl+m6j61pVJ5mHoFwwj9m5NXUvoyU4o
y3TOomV8OwdiDttDWdoKgbwcPrW+6WdLxRn2hewVYt8nwPxPWCV57AoFBOUkwI6dk+XDsjaDfHAG
Z6aXryQ7UIpre6U1nmOb9D5v0jK3LFhLBL1ahhv23KKbl2ZCPE7yjEc4FZKlBfUymN/ZdZezx7dB
X20PHfrejPWy1cwDUMbmz/yeyUOlBrCV072NnXJjCtYgdvhHh8Zp59EMVlVo3dVRIst3W5eZI6Rs
IeJdiCxXTLYogFlTnoJsNv+pZt0ynKOVVOLb8yrzgGHyIZ/kmXXrbomY0XnwFsdKUoqNXfVlQomT
+wyKcmWtsMWYl176kGXZ1uTAXBWD8MQfjoXb4kWy+f78eWbr85B8QbU9uRC+LrN37ewaE4SKE2/B
LSGO3UdbYyXCPMpzsy5QN2fvzGkkIMlSViqc3V3XzOa0W/LYineToIZ4n2ACVD507mRXJ6enaByn
2OQ4WDD4nlzFe3bAGe/q1dv4DX6HxrOxINyVN1lPDtTvXt4TunG0Y1L+2mZrb/TMgf/8wGWBn8CM
dIWzJLfTqnr6f7XfTf+MlM6nT0OVl8ivBt5CYxBeaKvtNO4lGDiMErupO/g5c+gvOTi9desMQ1u1
R9qG8XCvxgTAQNjpEIB4YU1IhozTZl1XasrnYh/Xwmsu5py22d1A2ZVeVpZVShyG2rIWC1humeUP
fj643HAmGgq1L0vCw6fwf3oajF/rWqnTurn+WG6RxEhkA24jq727DmYdLWra1us+6RU/ZDI3PZ8p
j8xRGc+xs16rCJbyF2iWZhrqduqDy7waA3iCWLw0yTvV+yMfpfWieadU6U1fY1myigFtAgXyfpe1
lIwnNpZNhZSSUVa58aa5LG+YsC0WFNDInNRxaio3I9Mkjq8iqBksaH8RdH13RViaPa4blcsx53EW
Wda+BcNTU0V9PtgILgI9n4rOGwGfq2Bwirc1zIvl67aN5rx+iZV8JzPb9ctZXtUiI8BsrcWso2Jd
Pb6ftW86RC/HrzBwBO7k+UhzAWGwNAfHN+HSc+AVqNCcVzPmE3wsUqHZxBvsp1kT9uaYs1j0pTlU
22U052cL4o7XVatMmKHyI7P0X049QCW4++zo72al+69eXWgVZt+MQj0kFmDJxY12NqOOlWfw3CQC
7P/0zco1KyqR2syHPFhN46mNUZiy0MiwCWJUs2AuuQ/amve0G0LBkg3Cohjzd6udbfXwUVgZDp67
xa5kfywcWXXszv64sCr72MrZbf3nuJT+OGKFFD2WpF33I2sw9q5wacw5B5XqBzYIbfmSD0S0DDhD
bBXQ9NrZmGAylZzno6+KGjNviGvM0itb3DD1YQZVb3ag5ytEFZBRtNFXig72oSlrc4AGyLhVcCQ9
3eVkhiFAHEUgEYS9+li5g9XVDwP4EYYhyUrLFp8LNzOj3m8Rvtg4G+g6kw15OLDvwbmbGjce2Btn
Zaa5Jx1zLI+tpq5zlF7b8CfrXDm8dLtKzFMQUdcMZMeU9i86e/Y2563b180gvmD/5A3Om7wNKoZC
lnMA3ByHUotvb1PAwMR+ZYrZ3tNItUVkrl+A28o+lxaWPPXDS1jglFWpvnbjGk8fV8vzWIy42ChT
qK5JSXd+o8w2XBZRaW66801M6BmEhEIKyPfooSJkybFfTtBthgu1hhWv4yX2KN0Bz6Yd8jTmIZsi
ISJ+vwx9OL8bYgwuvKs5adoM3k5tvhC97onHCaZJsohAE1ia0CqFpOqGdNTZMKTvw9OA0ciLDOzW
NC/L3jO39vIVUUOwKy+HTkluLfBGkO67tRgblgjGV5KvcWSJL5vhzfbDfIvnhpnP7SjNq0PD26yi
F0BIVzQht+U1HnGAV85PlwMNwVdWlD5olwS9bMU3+FR4Qu2J8CHTmxliHlPUA97C+0VMlXtd1/lY
wuq2y8puDpZnRfkdcb8sH6LZGto/kiKL+8co4Xq7yWltX52SaOzaP/yutunr9wLNbcy87Gbo5gtH
d+gDBE0djA0Lh8hzL2j1VJ/AofXwZWGRbmBcip4yp0zLcUymt7LatvVT30qvQd11KDas7dqhcgnD
MGQi5rotFDyTMa2SQJZVukmUTqYDEzou6o86X13+02xD0+MYC3Zm0gAncd5N0n6aG33oNU2mJAXQ
WeNxUdVMqLd8b0DpogBG3/5VwkdSKPPj3optOGNTRc4NAjdSdO9iQDk2Qod2PQcYviaI3UynDmcl
h80OuY57x6FgpS6qZDTXB/Qfa3HoLWl+8mun8y8QQq8a69C47tS86ca5tOML3aMYtV3F0apaj378
VngO8uFDVWY7DCP93jnSG8xWzshWSHGhR2lzb0Xfgkwo00RvDt2fxitaa0CbsjUTZWF6mx0PiPj8
LnuOml+27K50E2AxxDZWzU4chmaPp52TOMtBxWIVX8axC4oWtjFqBM5BkQ4170WD8mzB5lznAcZt
MAk/CbeKebMLMpShSqdkc3AyUE69hGlgRXbdIGHZBZ29i6NyUWhJbg7zJiyzYXRprDtlcOsGkwlX
GzmYtM17PuSE5pypd65YVx7Be/6T1s79GAZjs1mq3tOKNUkZCcjIlvGcmwZDa77LR1ZrvR7agNUr
IEdt+m2WaX88MmkTjnQmCsHk9pSeiEQ8nQs1n7meOs+c9d5KWcTDttNkuq6fm9MbBuU8AWtf3QxL
ZQq/mSjvXrYLQBgtJ8LUdWbXJ/DLBgfrULqYxXAzNjBYynfkidnspGHlI/iwq5zS5CtDNJutfR0t
E2OKuDEHcBTnrFT2q4idHVEAN1Of0RlChAYeWfUUk2YA6fv0BS9hh5I0C8V2s+HFyxRxZoyzzROi
6jAzpm7bGbCIaKyunY/V5IuhugjR6FvjUwKqTB/QhGz7e095vcu7nhg2dg1mTWBnlcu56nTakDme
j/E2FJo9cg3Cp3F5TmOsccydHmx0OLb7YYxnvJh9S7Gz2VvCLNttRbLxKU8C4rqA8Gp20ZK4lQTp
OXBWeULJZrA8A8hpYSHzB83zlqcK6EDz6eVwzTqr5IVUsWXVZdrmDRWVVGLYxhzuniOfUmVmz/NW
24QKbpybTVU9h+t51ph0UNKtMQnF6pIiouxiSg2O1uaki6dy4oCIR8cEWnaP8rE81KWVFNdLt2ar
+3m1Er1sJ/T/J73smSFx8t72eyXzfYumRf6IIoDK3ifz2lcXW1lY2babhTV7yGMzfxo/9YveX3c5
JQpnwCQwruJHygT2h15mvf5cLJ7BQWF8a4uT38wlAPc5z9aHLqvwsN7CzdtOeae87QPvZOut0yiT
QJdXK+XHHmmASm7Vg8bzwP7TzRqnPbgzpBSL4nKy4LqSO9M4dCmCvpN8Vzb9Foq0rL0yvqDujd06
VunrWh2U1P4XJ6u1e2m1qhdfhUIyWeBxE51aTyd9e4Uyzhxebmq25vcNHbnszZyXZl2ObS4YdN0T
4H3LtlnkyT4c0WPf+0BWQnIWNBuCi1WyY6n92HQ2qk4ck35W3prUDMVqdC7blhoZI0fwiIrwePTo
NzqY3Bf9uH19ybheomzCABP1PBcJnvMVy8vMgetPBVllnnQE8BEKllaLWuEEgA6aZhsxKcfnRD3n
eeX+ef7r5xjKfV5Vet0oNy5Uj5geJeDL6stzyl1lmwk1X+LclyUBc9yE1b3dmCjc8lRv/0nZoPva
z2sZ0WHxzXs/bh5CaEhdRFPTuZB7smVm03ZjZti+UDiJP4UjJrQuRW92i7HaBnGjKJGJN9KNi6lL
G8uWzVU0b2EV7tdcmy2Dmq7JgywSBC6f+J1m8VeyQTklpZZBKtn1ldMTgk5OUgGOzHjDEhGzDv/P
fVVOTv6Nfalm69q61UkOVa9LjUWz1Ev9gSUVFsbIYx3sJR0DkCKXmY9nzx0vsFvu8krGyMOVtrfh
qaawHbEPoC/1+AgpYBofiSUmge4HrKgHfIBspuE4rEp8VcJCaypVEdieivMiHPxpN222yafKdTG4
J3jh7foZhzNT/tJ4GYSPAghJKU7Z2Mz8nb/aZhO0c232b9nNtsMsfyoeRfTy5QB0CoSjSCurM8PR
9tpmIx2IGIiN+jLgh3mMh/AO0xtzEmjHxeDm+LKHseJiyhPFOHtEOKXTOxXisUGWiNQJUAhp3va0
Inlh4fM5NNlew+3Uz+H8YHsm28A902xfibMRiwaWy6JA/WdscLz/1yFtik4Mu6zMHKicgDJIuLhT
OJzWwAa6SNE07tybNpBm8pW9LXnfCNTPvGh39ExBow+7ceRidPbgS+jIm+FZh4HOmJj6BTxIEbhO
qHk0WNLsJXo+SZK6U1LBXFifawCN3VIxwduYJBpBatZP1iLVEO4SR+HCG6t5tj9tXUnFHaBlF95F
ZecybMj/5cuH3Hem+cPLmWq33VPxdAHouR6yKOvWr5mf98508ABzmUFDSpGxXuiL8NiE3GaYskJb
7MyWzSqXKR8dux1HoDk1B8ddFaem51MM3kWW2zAYdjk4o0oRIayn9qAT5LtHPoAw33L9Am2kGWsi
DQoQFZvD8FLLow5L5KBUZDaRl2Qxn7ORlKKZwmYDVoIOicbUsp81E1jNa7ieot6bY8LkdUVdeTeM
wWKqQ/lIReyidLuF9+IoVMlVSmk0RgmxQl7JaO0j4wXVy9E9zDnmUNHw6gYAHDxCboUmwG/Klvde
Ss/8YBVtQApQRuXcqH6H6MbT+VnNkXfDuMvurlbU+x63ss5tYi9Hb3d+4S6z2HlJvGj301N75m+R
Bj7Ihv/7D/OZf1J5JFEs1H/9xw8/3Zb/BIwlv6nf/tXpUd59aR7H8z/64ZvH/3r6NWLX+y/qyw8/
HFpVqvV+ehzWd4/jVD/fxctf/t/+8t8en77lw9o9/ue//1NOrTLflpey/Z5FQA3xuz6WuZOXz5kH
+M9/f/8FuNO/vS0fh+Hx34z1+G3ZT4/1L77jhYoQhP9Ag8E3WAaYeXRaaVI/m41b/AqkXkzzFUAu
uNn/ISL40T9MdRW5MHTyIOIbFswLEcEP/0EnLwKbGMMw5OPu32EiwH78sW1Elx6MEV614DwcgO3n
LXLfmjzo33NxKjZvvIiW8hPXPPZjcxOVqqeuiHq72DACqR1V7KLiHVXf6w3z3GM8i1NR8xvAasVF
IBpUAx3vc7CUYTrZ/cFvY3Qqy+bab7YryiRHW9rvJ1l/hsf9ze/83RpE12BHrtjKyfuAIKWlFn/R
GLpcEv8hLmBbOZlWB3eS5KTEuk6X7Mz/EHlQ7UdRdDtf518baAgXZYT1NFg6nc5e9HVzxsemSqxD
Zqor/Rxbh8rO6z2h0z0PfOf57efSdi8kOmkQjXAIGoMSOV+EdQp/THZ1u8m9jVfF7Yao6AVxDBmX
j74DHbZdUopvMdVb0JMDSzno/6i75nMiG7Ttsys1AbtYRHa1ztHRKbh8o6qvdjAkJwB5+WF2WoSV
zW2Vo1unwNhO9YylFKYcHxPrje68t9sWI4UXy8/LGt4VOSXWUZV/kZSz3XInm5EDbfGgphJvPzTF
3L31UX6n58OeqhciZTea9niq/QVcUeB68BVr3oZKgE/s0U13vnQ+NaNFxrx8nsP1YUT1kJpziNRh
U3xdtuhyi0W3o6HYATksu92YhXfjhhZnMahD09ZvrWT7tC2MkxvwjgCBplRJ7ifVva2Aiu3EyvNU
yZbsljjwTjhb0kRybgY9qSsqmGu/9Mcmiv8AKbqT9YQA2xzS/C4nOrWbvdP+n5E9ozuNoAadlSL1
ZPk1G/V6HVt1d8gn1zokq19dFZJzCDJsnm6rfx9CsxXhPKGeZJGhjbq+LCkevfOFp45kiJQqA09f
1RnZ61hRXRzRAqqKUB/WjbpYq7kFqzEqsuzoVZusOyuZ1CGwp/EDuZkmkvDA1qtB7FjM5Y5SiExb
P7sSg007RfsnjYtMWvoeBMbZS8NG3a2RUjQPmJo11TC8KJjsYTClUeccFs/ZeSK5BNIBm779vNEt
2ZPPHgEWXzl+9a4Ww9vI5u0XvXrbUI/LkYLtq1c4juewb9Q+Qhu1M8SeyE+DJwrkd/CPEHlhP5+i
/ISGG8B8GZxWEV7QN0TN2a9fQ8Oft/yfrga4C2wPV4Uf+iNCYp4cx7KKLD9FMfDjME/QIUROVrZ/
QD3asupuCdCDIDJmQo5/fLdPv30GFnxPIfoJCPF0cTbVEEfeAP3HM1hS2ziehHCHkFpVfYVPKfeh
hfQHwkh0G9lrnl4Emtb4ZNzEiNxbW3T8/S2cIwTMHThAo5+omkC1z9B8BnhIQc7JaUbNt76Ljn4R
XvZ9Y4ReDjKrXhnuJymz7xEWXA+KG+cFwHCYXOecjNazx4HmX37KSMnpRwBTXx+G6o3qWPIDjC7K
mckHv+qTXREsD8ir3qruq9vT1wjyXaV0GmflMVAtGG3/IZHWvpmuezE/xDI+Tm514XX9XZP0p+0v
6jVYnFDAiNbugIpYnLaTd9+umERtS3TZyfKLWMZLKx+vs744sBsd7Lh4DHtNIjnVn3VtxSk+ODdQ
rIYdNw5gflYHgTVHFlOsLP6bvTNpbhtb0/Rf6eg9HJiHRW8AAiQlUaIkypK8QciSjflgHg5+fT1w
3qyyfStvdveiojuicpGRYVlJiQRwvuF9nzed31rDu1Rsd33olt213q1KMM3mh9N2Lzl9pw+4pt83
o3afmlgESo8Bd5kwzmdL/Bm1ywVgw+dCupd0VT9L1pF+1rm3gNlkUMNOF9kY1Y1yaPD1/6Fo+u9a
6m9qqc1G/9cmzqDuKa4esncU4X+UZseP//U/t+/5R+nk6p8QUfFYsuGN4Fo3EFz9o3RynU+4zHhe
AdDFsv8fpRPOT74BhyfVDGkr6Lf/vXSyPpmeS/AF+n8M3Q5K8h+17H+Eq1CA/rWs6jfdHIgz3HdE
A/CgcEBi/I7FVqp1xJDjEcVX25ruA9gcQla+3ZUy0MkHHhOoXZuW+m3HGidUFDvdlbWp4BOE51x0
ffP603v3v/F4w8SJ2QImC7Wmzpb8d0LHisbRLCbXgWrrape0d41jZ/fEZGrNfBbsH/eTnXk3tc6G
smX59SygI92LrFsv//onsX/XIiE/IrCOqHcL7Rlv+e9eIqaVZc+pxaTR47Rb3YoF7jLVR0EUzDWS
44+0K5cAizV+Chfjwn5Z6v7aTScnRI+q3qyW0M5WTFqxXA3jRY8Va992SxWtmebLUZTRmA4MiDOE
MafBSQiOtaXqd6v60FrDe8zKJKzLabwxwRie2OSkt3Uv1Su8wkPQG0bl+nWXded+XJQHJ63FrV45
1rU3NnRxWoM+o/Rs/buxmPa+Ksb4umRedUKp7wT1WG4q434/q2tNAlI17mfDfKe5Q8lSF1/4QYwD
sc/yYwJyFyy9sgYN3MsgcZIHsyyvFy8xP5dMTaLMqJY3yI9ptKS3ZemSSasa745SvNq5ejunzdOM
hy9qkZ2BRc1OqBfLF0qzLgC3mt4n2N/BifAGe71m3XToVn1VA1w0911/Wltr3RlzvEQFc/wnMQsm
Lp7oj9Q+iDdKzTiiIUbNsZiSFa3eFJgxjTtmquY7TX8WWqzqR1/m71XrLo1PbI96F4/KfD8DJef9
M2Lw6AxXv4k1Sfy5UtPSr6eCyMnM6kc6BaY7b+XcZuUVl+6NoqVZfOg8DdXKemPb9QF1phoo0+fG
Ul9sh4+vSVrC59MeUIJdfVXIgCcp6TtJjF/qNh3CogSQ5TFBPSQDCVhTU3c4bHv7IEeXqG27fPfc
ON8B56MqrOdjIxfJTt8aTsI0hv1okUszSRPBlTVfq7mXPumZW6ApGxTkYpxc06oFaW18ZdYQ9Qux
2PiEqh1GLUQYhl5eHI/OpkjB8Jdpc1Aa+ZFXiR0282T6y6wAlFFmlR1z+k3Lm0MtxQsSPM0HYDYc
2BswSivygd2Q9ciQaAS9gaVNQUmzOm5FgejcGWvN4aa4bntUQShBR28e4rHTZx8HcGCghDuza5NL
NLqxFyWYHs9JnMgDoePeEyUPH+mGyVibLVmw7WNi5Zml3tVwxM+ZgY0lcKXTXGtdb59FKaYbMcxw
DWa1m82wcQrLCkad6dpuVBDwBF4/p9eb33mH0ITalPFOyfRIvmWqWtwrrb1XrO0aXAtTcU4suVlo
zU5hx9c2oKL0rp7sOQ/I22PaAQ5Q6KsfI1xa/MVEjuyn6BS1e7W2lvWAlkbWmC7AR+7NuSG3bXSL
O8yki5UUL3RjR/rLi5o11m5g+hwM8Uhu+FAy9aQRIQdxVfmrxNgb5mw9yHxlwIPIknqZmt5X2o5W
sdbf0AppbzzwinNnoYvxY1g2x4lum1VGIa0vlRkr31Tk9feeO6oXhczJkxFXA51J7LQfSs2Qv9aL
NlJo3v2yk5PfkfzJOmzu/HZZdBpoMnJyV62PcZylO4Km170xl9UYWEuaHVwvX59lxY01L2r/JEmI
2bvedNC1fj7oc+Z8LwaOj52qzf1rDQjtMRU0f0E3Vcj4uoa5/dpo8y1KpXQ/gcQoUHYSh0FspSTd
sRZM440psCQXWqd3M+oceykeBFcYzzQu13MFvutzWvRK6a8TnX80Wkp+xDQXF59Xb7bdS44S390v
mtsNq++yNG2+rS7SEh/dmhbfZqaZR57XS156yO3Q4NpkjSca64RpxAvI/Rrszw6rsUvsiBtdxuYd
O05xdq25wzmW5C6ds6m9SH0NM5boc9CJbnyfS/xFINqMY26AcpxzFSSCNpA72ngNqRcyn3f5Ys1h
PvZaQAYM0R+Ng64LvGTF1b7UUevFy9UYG6vw53rULpviIfZbogZ7nyU3nmi1W5ZzYiVfjCX2RNBJ
d+U5IeKbtnBKknymmCF4NupGILBav0vHesScbDvUsO5yZkC3nLlklrMzpN4N0+mU2bNIFYCqfaNd
yATTLkrGX/Lc0jrOcc+KeeKBoSY5ZsukGB9Tt5sP6KGrx0RW5SNSgjP3+3xMef9PozlKBBOx2p0S
kF5MCBSNflchWTAvy0NWjTC8c5G8WfWY7RdiKSN9WqsHlrvTzmiZavh56bg3Xm4cm9mgITYwQFzY
HhmvLMEMcmMXxrqPmdKawaDJJEpqGMibD9smwrt2O5VAUrM5OalpPyNTaxef7I/8xGS5CpSEdCFf
OFZ/aYcqmXYAq+MH/qvdAzOt0LIU3g1M1+LeEIjZHRRIUOfnzr5H6Y1NsRyUTQ7QCjdM2ma9E3ZL
jOlEv6zZrARDBG7lgyLgZLpN8WTVlZUcLFnzGCCo7FJJ52YxJyPiIlSPMnMZFa9TFRKXGnO/THM9
BQp85ItEWnlO8m69F1NtsOYy1D2umPWm0hrlc99UZYBqYo/NdOAOJodRm9c5TGiCXsuVlYmMa+NV
H+o5YPnkHWpiGnk4pOLSd3n7mrSqfUortTlLt5xuc6XzIjsxxz2PZY/3lPsuQY0fSY4NIsEYyuvI
VmDlSW08iTiH6Tlk+Utne8XDmFIT1urchcnaxddr4Q6PDJ2A69ijyha+KRXjmCKjleGYjzOjL6dv
fbAHzavXL0hx5/aiihw5q8meqN3kD9wMLmZOnaNOyev0PBUUqbvY7NtoUbPyIOc0ebI1QThyIXT7
3mANAR23lNVzjncpDeyysq6sFL3ZhFY9QKBfc/bbg0sEBzOgmAM17a6sniHpzuiN/gNZYLJDsBi2
DjkKppLH5w6MaDQ3Vh/ASBb3CCma00YM+EgZyam7H/egvpZcLKmwWfabliBlI2XOxnF1ncesMdxE
qgedAKLAaLVlJ9OpvFoyr3n98YBIsmy8ybFZva6bOa0cvPi20drKoIJTudPiQmRHqSmpGXBl1WHM
FMX2QburydU6G6N5UutSv3RDRe85ZfqlHHszy3zeWYCnXu4aw2NML/uRTROPAnTWPGbcYTmvBARk
T2kj7Z5KJGVxgt2De81IcHhUbscFzyZu2feY09PIFvpy/nEst3pfVqydWu+7SElI9Gq3/xC96o3g
8NihXIpc5b3VwEyxPu46jcW2o02xj0wxFgF2/3yJqiSR565n8dq42vxC/qkbqKyMzwiDKs9Hsu3d
WMbQvBr12p9iT5uGwGzN5fzjD6k0uCBzy+DfdtwYBnfL3LymHksHAiMtNwuU3OIXqE3J843FL4jb
pbHfU6sqvtsGkMeFVB4DZWAF77FKliQkJmc5q4rdvLqFbF5Y8XB9ek5OiJw22HzJnppXFNrqeaLy
3zegttGBlW4bDGPraX6PCFp5rKZqvu4In+tDU+XBxI6IP3XNMTl7WOv/ePuRK3t3ptX+0ar8lzXm
/w/uLxwa1b/uucPyfzy+ldMbEtyfm+7tm/5sup1PiIAw8INQMVgzbEyGfzTdnvqJtEXaOvyoBmnr
P7fd5qdtxwE5weYrLr3fv7fdmvFpu8hx+Kigk7cNxG9t9r9quzGA/rqw2PyglPBM6glpgAPkMi74
2a8GinlB32xbUT7FlxEL4mOxKPWb3tnrYUBVWkZqbA3h6DXcUX23PXInhL03nVZ15yGpMZNkLrAN
ps9cjb1OlhVjXEu+1lovr9HMcCsLO1nuEteJ00Dtrf6oecOyE5kmqLLL7EtsG+Khtw3CmRMIofdI
7Gg+Pa24buoqPThJQqK2pYMUrhaWFE7X1gCVHedrN3j5TrcQxO2EnOw8xLfdhSMUBFrJRDWe00wx
HBqUQr6IvMcLwIBaPaVxD5K5XSvlPmeRfl9plfVBFCL0YmRkeuOPfRvjaesyk1yZSW/RaQH8y5nD
lfXBKGljgpjfw9mVFt6ZQ859O/htpduNry2cal3trDeLrhVRC9jlSzYwSAmQ9YKQL8Ee5AHFsffc
zIn5VlSWvIpLzNGlK+YvtAOxh1LZwEQJxj+3qYtl7zYfiijhslrorPiRGtMqd3wAVQh0ZbgrdRiA
MX6lk7aoaR4KlK1XczPtxTxcUUXYu9V2v6uJNVwSPHG5P/QeNEE0gwnHnJ7ngUpBe9JKJb8VTXU2
ESh91HZKGHKOxJcMG6/m4edUPXsPSynVJ9JWbQIsm7F+wyesGjt98tIDIY3NiyqHl6VoGwppoRzK
qmh8EN3ba87dLs7118rEr7cDHKTw+FRuY0tBrThNE5oXTJX7QmFc0ObaU6F1tz1926mLR2M3dJ75
ZerSL0U6r8FgKZlDvcz000H5SXJTCai8JWdwbKlhjQzY8dwLNuNiOFE6nKQ93iY9cTxOUZl2ULlL
z5viFAeM+gr2DkR99/FWixQCSljiZv1ldarinZj3DK8tvsO91QxQuovUdZ/XVTOYA+WUX428rEi8
I33rYQcD+oNfCVcTvqE3NYsmoOZJN9Bp5ynYxa7MHycnK/aLawUJ4kMfhX0ZVob4bs9jSkKsPoUJ
8vRvltarWAvHt05gOsC58jLr8r6sDStQkcL5QmMcs2l561zJfT0dv9jgJmgIEZMJzfja2h1citRm
m6N7CvBNRkEtTTEWLldhAzfKYwJrwNfgrkfC6zuA6c5hGbz7Pi74+7kmLsyxvzEKoc2tdWi9dXdu
rKHY1dQGPmwbz1c0BUpi59TrwzogbQVe7BCxDalFCRtTWw4oF7IvtaeqL52pr1GizzP1G1rBPVja
gpZdv68RihO/kdc7d9CyUF/U+W6LrIrKyv7M8giwUL0YXxnI25Y/ab3xQptocQHFHbQM6RZN0ApU
MbRTxINWunbuRou7qVBMrlUQoNLaUiMUl1aXHLxAa62JoYKcgtVV9Kukc9MtShvve0PcrSF078Fh
SOAj4CVRSJoeQ6kO7SsarAjNap0EMzaZ2KeR9D7ryzaKcRvJA0hdp5CoBtcgYaaNL6ZXwSheAX8k
typbxMiU1oq0KTP63Yh11dxAx27jxMOZTru98tq2f4aUGD8uUs7mufYYgKKWzALyTL4WJkuvWZUF
TrF5OZdEHz+iaLDynTFTkhRZaue7RJPaYUXE8ojtI74Mk7MezGKgJUaRuytMp7hy1abf5Tw1Ipvx
S1BJBnZMxYoC80q1kttlEucgkcYCxxLeflrz5W6iLrmpl7KBDFBSlfNlsbfmBVtUg8LMh6kRXzFL
Xc4yz216JoqPb9a43WFLTzUtWBkGHhDn7yjImuIcJ2773FVLwx1sN/ajaJ1euykdlEJ/7An+eqj8
z4cbRnUGypuvnyXRdor+fLjpApSdhYA+mlLvtkmQirQ26UgDwJdMv7ITMVK3F/jdXLpDR+/9BmBF
VHQX8CvPhUAXaCOSPP9UIfwnk+Ufa6Kf1kgcuYQQa+a2HaSDNX8PFjdyiLmpzKxoJC0eC2f8bJXz
57VGAtygeD9O2noBzsJdL94NLka/LeueiCvlUmT2LSN8SvI6p7QU8FO92tuZVlX52NAuRrlpHfvx
e1VDkuj7/Gq7eP71j/8bxfVHzJu2oec1Vo5IHX6XONgd4vUkNvnxaa/3XptezbI/YUZ4+7HGL5v4
Yns19pl+wXOY7XGOmMybFh8MfDjCiEYkVB2Ac/wNsvm3beCPtxWMsoouhE0GieG/ftimwhh9sFQr
csoGq2EjPpdpZfiDRbOcOExWhukPs/9/Wbn7i/Ln/yNNz4bF/euaeD++Dd+qt/KXNdT2LX9WxC4r
JSoesAQUuAh4KDn/rIj1Tzp1Mlx0/g2YcvvSP2CimvOJNBSV1IMtoZy/wMf7Dw0PFTGQQ8Q2gCxJ
oLLN/yOaKPyqX0tigM4golBr87MRT47e4tcLqZirAj+OKPYmMs5Q/DjutoOPYuKsZojXhu1QLPLk
u7sdk6rTKRFy3vuFExSgYLfTt0PVXETC0laXx9gqkqNeOJy+LudwXKT7GfUDstaE4JOa01pfFzRt
ZkPpKecvdY5HAwwJ6k1rvHEzkxJEcazANNT7wp1eRMX00YvnNzZRSCUKSidncaewlTINsPR/tyhU
wwTVqY+SLlidptgTNAxyTrEiGOSUHf0ol7BzewJB0lEXfv+jctG2Ikb0YxINs3pJtgLHIJx3V25F
z+C16rCDYiRYA3c5wzBHK97l0Aw3EotkxJfBtE2LvG9y7JC+0eflId6OO/dHzTXHPJLGDC5jo90u
W2EGjkJAK2yuph9Fm4vNBh8AM4atosMS2V8zTKXOE2lb7xETWV/arRTstqIwpzpsqBLVWMt9rFz2
fhVK8h23JNVk43m3dZImwSgbM2ECodNRl/1Og4zpF1tJmm3F6byVqUUyvyRVdjL7bo3MyrSe8D4/
WaA5D+2sJieRjtWxF67+VneiTHatJIgq48j+Us5DHQht1dlnFFN/ZS3lqzrb8sNy2v4mM0v72Gu2
fKlbpf+q1+2bukphbtV7OviO0VqqD2Rg2herJMKE+IJ5Ze8DQy1fuuw4W4p355UpR5ZVt1f4nBU0
MKK9YGLMgsbuFT9j5No3evmymnF1dAsQZhP+/msXrNMHhc2ICcguPjIKJervdhr1e/J2DeU0YL8Y
DsOiD/g3OfgZfQ0wh3CsF1crvmYLA2E8dWwUyxJQl4pvaUlacUBhHTfPsVsW+WGUunhIEyoRX18G
Vioz9suaheDNmljGzSjGB1rOhewBjA1COIz215QJS+c+23N56yEtw5Mmg6opn/UBGTVWmc8Ulf3O
6OQjE1XzkQ1Vce3UqaCtagtapLGXmBtZKEj53ACHaV8m4OYnqzXcw9BRL1li7J8XZSbQXMucd4xE
ebNjSrY+2iClOPT5AJPEls8qhXK0zNXwSFaWuKkqK76gC8dqqTgC+etiuQgi0M+OuTuxSGn1h6Lu
yrulz6oXKDvG13KsVTBpa45zmkSq+k6Xs8L1UBlZhOxVea4rRjYj9lkGfrSQ3Pv5NIMEqJR8z6qu
PjDRu2dl+53wPEIZ53rzQ3mOb7tjuVs1DTBWZoxXGaN51BrVXRnHL4W67JTJUQ/KfNfWCGwWyyyO
dmdnhxaeGdaKBYiiIaJ2UqOK8GuakXLcGUJBuc1IITDJYrxoJcuNOA96p9NDUSURgabKQ5wlt3re
f8SqMXwb0q6JxszT2EKaJrlL07WppanyVPS2m2Y3XaKUZX/bwFm1ZJjM4CVk2LNOz5jfWrHuob1H
HPcZtsf1Sn//bnRF8cFS136xamGf4z41r9pWQ0QzINBT2JQlA+5rxlyU6mt5aFuzOkCGZIFnoFm4
zzPrfRhYPOSLZwd63OxFOnlhaWpswZJ0+tynsXErlAe77aUdxAi2kYE182lsARKVNFE3nlukr7k3
xHdGu06nOKuS08jyuw11Q8RR2in2bTX2Qxv2ihFZNS38jMc4dq7dsav9ZRFfdclOUKWdmHoBb7UZ
t6SjjN1U97gkpbbrPfXeWpfrGJfEbqZhDAws+UGfL0ukFG1xVbev7ZIS4WFNfkIA1LWQrXvuyjgL
x7SZ7ryckBeFHv0ze5GRkbUqekJ+WqbXWr65A4bOimgAC79WF2fxY8ep9ppW11kYVzNxYet7aZn3
S9MzCVaNeTo2WCWYtaTG98mxQqUcWQePk7zfnplI+OwTcsLpYK3aNZ8Xi3GbXVsmMixMbcuebknr
i82Gzsls7c4tFXHAo7586Fjaorln8emB7LhahgwiCRo/h73jxbBZ3tegm4OGAnInO2cOG71LDhWM
3ZDrtwm0DIC2Lwb1seyU+mHqGe5kS/uiKm55jW/GCZn6fPCcipYW+3QL3OxrvXS5D6qrQk+Ytuvj
oHmfrQRINDTmiOqg2K1T+ZzgrPVrkw6ROlkGC+ilc6Ij8eyXZQhKlqakRdyAoZRfhpVECjdJXFA5
pRrZ67yvnFLs6mXYxzgrwrTyaEYBPHZ68WSWU7InTClDZNoukQvsM+o5Ky/OkDzFZtvxMWNMqAvn
cZrXl3Wai8epz1vWBfN0g/mxOphTnwJQGtNoVGOxowbBzGImgdHley0T9S0QmNsewEmotbp77eWN
55sZqbmDLuR16uraoRznLmABwUwgJkWpnje1ATPiMJNM3wBB0Q1PKg4H5d5VR4YigwSPmsd3Razd
FtsYoB57LG1mzu7BmZB92SB0mKv5drfypBoKpoDLGhHh9LKuVYAzVmnbh3Sb1HMA9bqVm1fGlJoT
QtKUgaKvS61JQxZuqvNZITKJHted9B0WbHfYTJHiTnr1ndD0SGc4UpTiM49uyzdtnb3zNGjhkiki
HLo0j8xYZ4g0mc/aoFv7uU8PBJaedKe9x4k7B9okT0ZtImdLUk5A+1TDwbBxZYou2THxh4OQHRO2
nwSOuQKNLLCEWfhJ9syx+saEKczx9/ieV9Djclm4C7tS2XbUWnYo1QFVbszwMk5ZuMujSLMQ8obf
T9372CTpKZm85VGZ0zOl6EM2aWmU0iMdlKJWd3pfmBRRnHb2rlym0eea58nlxsV7W6faYwMs2Sm3
Oi3NUXETTvdkzU26Q5QjdwnWqsdZR0Wjz943yxvFadR6HjKL+b6wJYpgbnX3ChwHDpF4aMgvz2/A
mass0kdzmnXSPqTM8pC0Ig3lweha2CfqOs3WUwdUcNwN7lIXtyZSHetUjKxTchyi8GyPijfMs4+U
RCpHU6b5BOhuzrx3KXtsm/6PNuC/26XLv7ZAaC4dxl/3S7co9rq3ZPylX/rxPX82TFvEAtsBQkC9
TVps00v9h24PFLqOh4Be3GWHQFf0Z8NkfaIVJqPJ08G1q+6WCf5nw6R+AgMHD+7/rmH6tV1iIGC7
mEsxo/H6tE1bX/6T5NkpyRpCfNNHnVhbv28t65GtwhAZsfhbBe4/vxRJDmC1bROGLDrcX1+qto3G
yjOvi4CAHwnevs9pbXguXkwWviDb/+jv/3J+9E8The0t14BSYgxBgkdf+ctvhoHOlXNmdZE9Ghcz
dkODxgryQl4ybSxPa14mf6No/qeB1faKfML4UNDOAFj+9RUn/FCdHHlFSD2wPfo2XKY2jEvh/XEv
/uWv9jstjk/NAQMKWA3wJeEcvw+hAOR0uXBlF7VJ3B+28izMNCbzCMESeVVraXFtOf1wQfvScMJO
x1TOj/yfvkxm81JJey9qTgNsBd7KQru7U824CcmTOW4Qogdwr+3fINl+x2Bymdk26y6Hj8NxeIe4
nn++znJd1THcJWWUK8MJTSSZHv3ZSTx5U1EJTak67SYLMHiFJyRExjSHP92V/8nc7p8HX9sP4DFJ
ZC7ATfh7tviS0CrXpVtENJ95QYZoDSGVMyvylmGXOYrwUy85epoSuCPQr8q50WPvakmsN1Wdr+tk
wS2nru+QMv8OSrj96r9MFG2mFS76Usas8LF/F89muPNTy6mqKNYLa0T5b9eE/Ris2oZRqAFut5Ul
Q9PFuGUtwtGrxjT+ZqqJz+q3H2LLZPhhfyIAFL7uj8i7n54DOXggtv5eFlXzmHxXYHR+wRNtpWh3
kYUpSBSgYG1iMZGV1SuEp0s8r1g40agIFJMzQNoGCTqsJSRnm/hM3WRoWLrMyHBwRW4atXFTq7nc
ITuvqS81Qja5KdqWONInw72YfZwqYWLPJmd3pU/znp2Wo4fwGbImrGkExxs6cQ7J2JzUr3YzYNlP
jFL76hIQcCtilLa+hlf9FWvr8NzzzzMqNfWrZDrbUB90q7MTBsBBf5Htcs5FVumMG2IZ9U3OvHzs
Ktohu99mDSoyf9Rbt85G+/LTup++Zasxpv5sj3EbYJgp3npliHEQCHnkMVQYkDaWdS+GkhBbbLF7
laCv5ZlhjZbvZaxK+wpAAxZxk6R17L4G6IPGFrcAJWpovgCMK17sYlhbCiLcnvIG88s21FaH7/gy
ANkVmhvflv1Qs2rou5umQPnsm41soYFJ+EN+Nq1Tvae5LW+Mzhm+44gEoaHU3rPwkOAhkFWqF+HY
8a1YvfmkOQPDAq3UjyX5KIDyGnPa4SRmhDAg8SiCjtBLEq4GkBeEZciDKGMqwR4lCBpmDLhLUHos
W5nLe/PGsZvGfT/DBw7dpJkCXXPsG2/tifPJS73/2gAGIOHQauQRI3qDlTVh0B4yVVPNEHbzugax
kadDxHu5jRRM5CtXVat2Ry/JGn5JyyWpdkdr0spj21lacWw4TnYxABMroGByItZ0RTC1DS0XLL7K
vdPhEScHnXD4eDcZBf3sRp0NGK1oHX6+4clMrFzdxUa/vJGAS3mHXHVqr4oOv044rYNMTmufKPlO
zXOUrUWR38eFifdulJVySWrSimgpto14y+YuHIuJmb21uugUUeHahDY4DYDsuHOse8JJ4vToJuOM
Ajsrv3eONL+5QzwTwtKygCtiJzusKurq1nKHE28cLu1pakJLumdQGUsAA+TJc70TBlrnY/XEY4PZ
9smByX6tQIY+kDhU+Ejm4FGjwDHv4mapfNSt0s9WUvxm8MPoW2L7XnpTemRNQbxk4SU700yNA1LZ
JZClmV+njj755WhaRKWDbE5NpDm5ntNTrV79BCKlfotz8awgdwp0WFmHssEEVsmYLMvJ+aomLjtV
TPS70pboprTaRXwwKKi0XdYKuTuTNJ9icdOwqtXTcuUiXryeob4clBR6d5l13TGvbZORFJQapLS3
tZIYoaKPd0jHbjS9bq4qD9VvXi3HXO1gx6TDelg191FxCipx1mg+KJCoFqVyR1gbxjMtScOlH7Qj
xJDqONRucyoXJJ8Gc8yCNev4otuThrFNP+szKDtN1Y8Y+cHsIri/wCRsjjlQ0+slL762yTqf8P+v
35dcy54qnpsvnVOlxy7rqx2gp/skLW2mghVP8qrzwMJsPU3Pe7JrnAEtd5XbewBE3b5PJshHmckt
JqZxZQwtu2bXmDZA5rkqn01LNRDVZXc66old39SY1mF2uZmvFhVVG+K8XddoD3OWWRsFbvYutFzm
Do076gFsqr6VJCVXVdXd0q2nD0WVB46ZvZqFblIaAV+1rcIRAQAV6xlQQnEbA0a6zuxqCjF6tFcg
KcddnelIh+faORpyvkH8sESiLrNbUWX3c4ZuwrdXKkgWx13HHQ0YYSrl+J0kGWObL/R7VZ9df8iX
5plsZw/ffgLI2W40pBBJeaxwcweWh8A/afoPVLyYJPWuvdOKrhE7E3jJnk5s/D4w7PX80ssZia2y
K5EYU1b4UIMztFpQV9MkVN1lvTEX27sXpEheafbQbry4/MrJHeNzysNinyS1vlc6mALasDhoD8R7
Afv/btbcas/yDTN5vz54SpIcXIV2cKwRKevGshrB6pnZDchSk62UYX6p1ka+lMjJr0qxeF/tbli+
4F5YQ8+xUOJmSm3cDIjNOTyhPbEyLuW+qQzrDJ7K8/M8Gy61LNYIksjMhKbE9uAYeQhVE7Grmcjj
jCgtyHQVRCAklemQsC6NBnhIoZavQPuM9LVLE2NfABBk3tDJ/pYjmdYz82rQRR1626rsQzfTkbot
oAXaNF33WVYVbCTar5NYr2A0vhWNY21jRZir/Ao1nerXnsdT6Fbiweuhr6ilcTZGstzTtHsDBpbv
k1ZXwVrW/bHpklCbsu68pvZdk86Pol/067bR3xMDreSkr22YitzagddZyArQgl6RzIUmlsgWfmKU
B+1XWc7dXRcv3jFGpbl6E5kSznumyXgvyH0KgbAyCrRnEfB2fqlkmp6ZyM8BrB/lm+7kDyDXoIQh
dm/gYoWNxtmmzH2Gq67RjlCj0ijzUu9+xG3DXAawFbn0nkv/PpgoYyEN+eCTXb807THK5Ygw0NO+
Mvwd31I9RckgrX65XaFFROnCte4neme+UG3Ytyt3VxpMOrfMv7F3ZsuVIlnWfpV6AdJwwMG57HMO
Z5ROaA4pbjDFxDzPPH1/qCqrQ1JWqPPy/61v0tIsTAKB48Pea31rPwJ6uY80spw2rurvSkQUa1o1
5l2fqq7CddJd+a0NHDKE34sJynY/1UFEb4WbJkkl6r+4tRZRcakTSICUBqMTRghxMUyh+wRI1Lbw
gVtYPlqEuw98CdGBNgNacqp71Y9EKoaQG8r2cZ6wxQhtGHdR6QfOpsggqa3KLhH+muGLkjLqTWQ8
Ym5RUWJsqNhLRCZ7uqjEW4AqhVCWDSfUpF4bSYAvEyaC8UmGsrjS0H5SAFwwqIt7W9+UcjSq/Ty6
BJhiJozuyIqccZE2A2KuprTjB+Bm2BBRfDc/m67DQwOKGe+NmSish7Vsyru0mtnrYYbC4ZJ3Gzmn
zEKlJi6AvFnnqJoL65iYgeMfiywem52d1fJSqSj+bqcqDbzADc1DY7fmRVaHak+sa3vjTpniK2R9
/hwzB6wbq81vx67wzMwaTySLWfXK1tucKUv3n6YE43KW+cOJ7tewH9AcXEZ0jL5SDWOHuZJN7n6Z
ykH9TLNq3DHK5+vBCfw9oFeiMMqmwuA92mg5+e4hmPn95K7qJHXQe+dzRJk8nQNPTcl0FYM37G8i
V03hpov0jCXQlpvAaU1+LeD09dg5bkk7IAs8gCP8b2cwyRRtnFwkjorHnV7m46MY8HzpVSdDd+O3
rW7C0g3Z1IZmHmb3qZOO3xyOVj+oKk23gj6XuyE9uD4oAd52I0fitTYGlu2vEQXWmFaHXtzCdEkR
SyMWpA7sdpNcM2+wCk+Fy7v0p+KmShkQO7yp2rmtRkqU4HpSynMD3CURkvYQGu5jw+8OPaHb2cZu
0/5acEY4RgUmdAIRtV06pe2FMyCbaRC4RGyoge6udL0fH8oJJwKbqs7vV0iURkkF2S2KA1jXwGLf
CQxqnfljbz+kkWQjVs9Q1V6MF2gHbU+92DF4tfE2ezFp9EU4+SvnxbzBDL84OaIXWwfQRKXuCNEJ
0wdEafFhejGBuKOLISRdvCHJi0vkxTDiLN6RylhsJNbiKBkWb0m2uEwoQk7cKLYD6PA+sPbIwI+C
/+nc14tJxUxdeQperCscxavbefGzxC/WFrG4XAw3GfbJ1O0rfeIUsnhhxsUV4yz+mDYqI8wwi2kG
Itq8M1QebvrABfC8uGvKxWcTkqu3YvMQXiaLC8df/DhBXldbf/HouItbByrWYtxZPDxK4eaZQ3w9
/1cg/N8wUmgm/1KKeMdIuXrOn7PX1cHlB/5VHXSAm3DwVrZFi3jRRVAU+7M6aP5BpYKqAKoXuvEv
Sot/VQfdP2zLIdhMJ5SIUpotqH39qzrI78PTS/axZWISBqhi/R2FsbHU5H6tTaB+XmoS/AepEFMQ
d/5r2SZHqUNraLS8qg3DrUt179ZwpmE/z3YFaG40zmAi2kPPScIE9Yv+zl1q+xJ+0YWp6ZCGu8Za
41PsPZxlcte2QdWgBMZm6DLv7WBrVSQLod53nDE//PKg/6Lms9RP3969EoaDDsRBjsL9v757NLES
Y4RreikpfldZ6Ecnlw5UvOSWRZs2l09FjFJzmmLUz06Sh8cppgpqlkJK2lCR3JFKkW97PdqipbO8
0SIHrCLj9djkJQARu/vShMUNqK3qkUMsi3LECuGnjr4hdQePlkH4wJopctxVZtifQlefNj4L7gaG
ve21eVic9T6L9kWhNbChtQVXqIwtXc/4VIN4/6AkKt6/ThsZDnSdpRwHmW95YL9UeTgJZoHCMuZ1
A/8hVcC9h2hHIKiKxm1Z+tvUqdMNhDZKHn3/oHHehbFXfvv9e3n/WlDA64tAx6G+/S4BRtZ6hnOY
golCSHiXllGDL7qrCFhxgRtMkZk8VvoMiLGr+6+/v/TbojDqIAe1EfIkoihxeb3RFBYhvZx+VLjT
e1OstEUkoA/pT81RDyAo5gM3EK1+f8m3VWEuqSRBGFQ+EUdR43v9zDF/+l1bOa2nBuJ+DFs9ZlV9
A6Lhowu9f6xciNKzsqUUYK7elFjzktldznbrWTGrK8rOudj5hQT4UhnWhi4U9qJaGccY2PrfLe8u
fySVS76xhWbyzuTuM6iCsgQRk/htscvKqvSUDfxQNYFDvmF9V+a+vxqR8TRiflgOGh885b/645cH
bdJFkfa7p9xogZ2gemm9QvqPul88j5X9GJtslCta2UMrKIPb/zTM/Mcy/OKueD05Mn6pw4vFGwJY
5M3XFGEa0nMMC7ieG3mIogB/TqLK+787fthkM5kLSqcEAb0NwOsAuTZQNmvPQSi8mVyMjdPUNqs8
QV78+0u9q9LTd6SuZbGy2Gj8+Ehfj1XHBldX0cVYRNUn1Pj3lZA/gLHhXNb1cjXHtccmhXIC53aj
bT5/cPn3XyeJndhmWA4d1kL55oE21ky7zOTyrWl8B1d3oY/1F0dvv5hBtxc+9Ry0q0gN7A1+s1td
c78MMboFOWP7QNW1qwJk0Zilo3XiPP3+3t5/xa9v7c3HRQk07P2AW3OkezRy98q12q+8mv3vL/MX
MzTXoblD94/pian69RuwNdwNMQRWsrfGWwe0girMh3Q54JHTgrYl3oZ6iPgOGSCb8Gk1jHTxf38P
74c1t7D4kxjY4DOcZRH5ZZGI2JrGRTcuQT1V4TkUO1HDmNUHf+m7hgMtDwOtprs06YgXfLM2w+VE
7qz3XCV27oPJuWvT9iFnta3H5oPez18NKz4gWoBMj4Tav5n0CSx19Up2tWfOZb2fA+cRTCpksC60
diAR5CpSxvTBQ/yrP89cdnZLaCS61jfv0SXVwIauW3tW2d0FqBZWxLB/bS2Hepr5/fcv7K8+WwMo
jCPI29INUsJevzGQ/bNB3bD2CEVON1RTxrVURYZ7kLJRWMbDrmyjHrmgeiwCvLyUZj54m385bk2l
89daykIY9ub76AZf0yvA/15tW5cuu4sT4Mh4i6VmM07dD/B2kBtFTB5KVOzYt6LBqLUPnvlf3gTG
O+Z/nXVAd9+8aCrZRWWEee3JsXg0Tf1mEsblJNq7UpQPbO0wR9kzksyfVugiaC+eP3gPy/z0ekFQ
RFOijV6awBCt3ryHPiPpImiC2iNtjfZGr124iV7sEj8OvVbm28Zq6PREydYmAG81ombTOKrLcEMm
kde2FBXzCSaI5cQrchiwNpBKuakLiIC/v9H3gxN9CToddiTcJEFdr8eLrnInnGnQs3BZ91FnqmPs
qp1DvxwOAg7731/t/dTJUkLX94X4SEfnzVNpBsMmNC8Vniub/nuSRLfSLFC0aR9tb19iJl8/fz7y
hbFjg7eVwngzp8SxL5IxsSDwVsYBPt7jjFV3PeXN1RiwpY18ZD1BPaGwzMDCBoa7ka4+7LHBb0iw
oALvYN2LQyAfeeJ8aW3V79sBG2GZZ2ibJJsJZJTXdc/7sVIUP0hk603ZTrSWsB85+vgtoEjz+6f3
9l2h+sITwd/Cp82oejsbD6QngS6vZq/jAIXKN1PXwOLlSqEb3kRI0T/4kt/O/v+8HhgdTp4cJPXl
33+Z/UOy4XviTnGGcTA4FbEur5vAtz8YgW+n5OUqlhBKEW1rLHvW11dJrUhklL1mD1kZ1d4y/DqP
0ZfWKuHH656LuO+DC779NLmgyTkQGJbQTc4+yw398meN5RCSz50suSJO8AgR2vDItH42avFNpNR+
gY7jCC+g0/7+9b3THSwXZk9sLptE1PlvI5tlrJY8NDV6aYW2rWQVMgrzzm8dXFtDYx4N+nuxjO/V
/DO01W2uR59slV/47IDmIns0hBGv8GcWH8yVbz9KbouDAnMUoYJySdN98zzyoAVZXk+eS/zfBjim
daBMDNCznMrDB49gGTK/fpZcS8mFq0gQOyjXF8vGL88+mbSuTbVoZA4MiAmb82AdmCh8ictaBZwS
vBlK2caexbOEcoN4rVlz6CTXoLC2DA9q8sNHPqi/GA7Q0FDpsFywz3pJ3fzllrrKCrlWMnoxFeMt
5V7EklVDp9WZn+loPsYdUoUgSsPtB89imexePwvBIslJUDIFL4eG18+dmg3zOQk9hCAkP+kP4+J0
8apmBMDlGChVPF8MeVec7BQhODyS2sFLXLXff38b9vtXwkYBOgbBojoT5ttX0qVUL4NO6z0Sjc3v
svSfkj76NOhGt/Od9kcydPYdRnFJZ1q4wU0dl9M+TedNZrjhtabqA1VtddH1SbEfaxjv5BgtOhAN
AwOUhRr2xVxcO1odfkIVIknrm8XBBUrtFXqaP0nAj/sCmu6XtpyNnW8V7g4rC4LIOq+wXcOdbGB9
YirICIzrs3Mx5LuKrtvamGhE0AQyDsgovmL3dY6CUtgzjd0R/ErBTXYYwWNa7rlhPFSDOd5MKQwc
hctjb9iNPFeFhEzap8WnrKGgGiJw8VBa0OHvkXJvAiyal2lCy4FkEMoRNqaH0ziI5D5xilju6N+a
8wcf47sNHMUhahG435ZKAX3DN9OhNkH0IfQD9Epu3snAuuehfi2c8kvX4O6Mlubo3OxpDXrBpH37
YCy8G5EW/D/yybmuYZMy+3pEUnZHDZ3WPRGSnfyusL/eG8LP9xlgSFm74web8XfMAv5W8kB1GxOE
DpDz7QmHBJxchXbaA9kK/IdOlAbsb0cSSKn73yK6aBEi3EpbG6k23tjEBHwG/RLfAeh3TgEhZj/7
uGcgxqN2ajMUyitiMaD5wBWgjeYvs1miT+MNtXRjTT8KnTIJITe6bPRdaRaC1i68oN8/wvezicWH
i5ATyBRiSvvNR53KaXLrAQ2UVQf52inr6Kp2I/VJlSNjxw79g+pBhLSGA2vh95dmI7C8oNdTCusK
RjccOfwPi/brFxgKvw1Q97SeHyJp2iYxegasltnBKBT9/7KESUJwECi5PhidAz0Jma1wsmSffJnl
30cVRZ+DHF/qMEbRIW8kbBdf+lSQyE450eGdHpVNb80o+5+kC4lzHKrmZCQiPatBcHKq/FxaaPiU
u287AvS2WjQVV7Den3IhzrqTij25h9apVMUSBZjdz272bObQjeAiFgeTFKnPyCecL7SYynVZFOkl
jOLxkKKawWhjVFfkFDlrdizuDdC68jxYRqPWftUBUSgzy0QJndb7UMXGXaE7BXlsmunNrLd7PHhw
XVpd7GKfbPqUttrKzMuqX0UsM49hVgz31G1IH0APAYdhKrBnVTGoaBfRgeuVps6DyOh0XkRN2nxa
JDwpBt6+OPnxQIvTafr5WUs67Zl9trhrBlM+y7Gi1Uu2Iqu2aDAExK0on0aatVjKh/E6ibt0q0hc
gGxHrzf11XQN4KZY94Sor7TGcKiTx3QUQ+K86T53SA41s9fdYKXkLL0ybwtz01R5da4DqsnbhNQR
aLbxeClLjeyrUA+qbVyGabT2NSIXkJ+1PAs6RncZJhSCtgO9fMJwQRZIlRGKKUzNPYtIlJdQIOHI
1VH+RZlVeJKov7ZpQf/YDWzAnjDBVr3tLFmEgINjPC559sReRtJzrPFuhMge9sAuHC9H5+RNJu63
KYnjvRFVyXc96LsrunsEVSUuYYRigPWYjTHhxFiNnTga6CHM8VrpmM4bHc5zPKGGCEsB9kNHiaER
075pe5fwLLNR2hHPo/wxtlNJxoutB5guOfHSYm0pc+0wNymgR+hIdm3vY82eag7F28JeOEZo7RP2
7giqSIVUqtrrtP28OAm1dUDyJYgD3zyorIp2loq6M+q96BjGgdqnNdIQXTMIz456F0NJMKTTcXam
4Nqx2bTMsnQvEpPe3BxHtyJOxEUlYSa0Za0/1Ni7kNaU0sP7AViRnDxC5aK8O451Um0qSOb0HN1+
O9bK+UIyEU11TF/V2pqTcD0moKkish1YXvPpEl8XohCD0NKVnrnGccCPsCbn0RNEfGHftzU+MhHd
4Jsoj1bhuA9Tj+sKzNd4U2vsL4gSU9VlPaX+tuhRfvSTwxNpxbnNA+IxKdVd+vbkjVUzHItEOOei
qEktDpTY2G5LRB4QtnZVo5qw0dJJ7dhOQ3WWdlzf8pk8dU5tbmwkLxuNM8WurQ3n4LYJGa0q0vaz
bKPNjDX2johPxxsD330cRTzejOSQfStTXiYZeWpbMmneJNSXLzu9bDd5mqgztDj70nH8/rLuZucr
Sbv5N4KweHV+Fj+WMjHQlfNOhyaxvXRsrLMfjUixOKoVJ1G64bh3wCZsmqzm6DdFfXuJz4duVWTC
n6JPzqYhV+1eoChekxFbnRS66k9aAmINpeBVlxnjDWCL6OSPcbHtKexvDeLKUKhB108HTG4jiv9T
xWn4iODqebBHlwxMMh/Xutaa+9SW13bWsBiVtesZkR1fRRxRr/Ig8RsSv+jZr4xZmz+1xWxeEvYV
40YmjjFYxYlE2GOLhBx32ZmXdiT7ZmWnw32uVR7axvk2GmJxdmLGL5eoqZsC9bFJBcd8W9dAq15W
QURJtLt6CLMcSCKjGODwD/5TCjvknMOseTK6Oj41Zmh/H8Yc0U1F/p/plNEuQ2MG+T6DYxLVJAms
Bx7EY6Fb3KMY+/wMkG9ft35/rFK0QaEKPvWuqrdAEaujRTnxHCWputbIEAP801U3nVLzl7luos/2
ZE3XuRve5kOh/bBnx2LuQTdBDU2czUmHDBr3OUz9ubtycCEKENqim2At0mbvymZhusCAcz6VcVxD
0+hzdUMxpTzOWWJs7Unxw2xPnPve6TGHj7oLdCYnc3Xc59iQrqPUGgnnbd1uwxMeJEdEkYsNVdp4
3CBS1FZDNdn9rrMDtKYJ8olVRXt3XCdVDztxFuUW82B+TaJuj9ansot1Hdf3KViUNcGr9qcCH/WP
WGjj5zR0iTHFzTVsezH6n02NiCw8UEWIM68vHmOq487aBqlWeOEokSi7dYL6OGxdvBL697krFj5w
u20TiV0bwRj0Vl9e4laMP5OVmO4i3wEHkmKRh14UDWT1uP0XJ9GS50TPUOiUY7DNchPBLOFeRotg
02gwq9ba/KRZfV5toI8osgvknO1lMDPf6ClhFGZ6TX+0+DnnZrJGIJhjA3W74d4ezemq1HqqIgFK
VShSRQbutTSPIowr4Ip5d+ptejJJuUNdP3hANa3nwTXaM8L/8d733XLejoDqzn5hmT90PfpaOr3z
KWhl/V0rU/aJHUa8+xEuZ0l3FjJbKUZ2NUmpnPt5NmhcFlI/wytKDm5MzOI4tfhloe0BXE1wJsZx
+kTCkgsDq8ZdnzcZkxn+wCK41ZP+xHmnWZujJoC9Bidc8te27POV21fuhTbysfZQqQ5UHZXp2aQz
FDuB8frCLLGpaXLMCVFNjR200nYT0oH8MsZYFB8QtjxNkRXqWxZpoAId0M+1a/W8oKbg6wxD9ziN
sGzY9u+zscbRZnPm2aFquSIogQxORwJPXoVGxSpnNiZTsGXWLO1OTh+BZwKMk8hd6JsvuyC3C1Cf
hKU8FD0JWqhRsmovyEpT3OMl25Xmiok0XTmt85DJZR9Tp+7JNu10pcf99SCCaMvSHZ/Gdj7pXQas
x64AobKblpne7JyOLTWhDuibwnSPGDtjAtWKFce8ZtUZzufcJ40+pDfVaY5gQTZ++oypvZT5vCrJ
CPPg5niZ1tlbUjzhDPo51uFieLTjDuQUmir4wSUXlEn4wBNKvmYVyYxJrjvbRJHOSVwxu2vlHhLZ
jwgUjQbkkLIP3VI0qqtw/GzbWXRs0oAZqCZETtex6hYOn0qB0n4gxWMlBgIPumZExTcWCEBHlRx0
09yR1dWvzWYovLLYR+VImFoQ3/Exk0sVzOekzNXa1cvEaybzqrUhHCf4Ea6VL2AlyhH37ThBzm+j
MP+UEJ53Zcxlk23rugzPE0TDk6RheI1Gq9jNeHvO8xR/Ym2DIMCTYQeLdm6X1WxHB9ttgNrY2dpl
oruWY0cvFRzlRdxE1c1gwk1UIvtGmvdEhCkFrI3d2epiXP5Br9s4WFsgLklUJc0y1Mg7QH6qvGZM
6j1nILRFfTUew2GU1MOC7p7fc+r5uo7Y09ulai/a5yB7JroLw3KbDJuCUXvskokdGazrXWWlFvtk
P74wOlI6hqbkHQZ+5UV+dh5lLs6axdgEXotf2cj3fgN7O2yIacFdbvHjwzfTxjgKiWE64/2ekfuJ
4aAPiXmv4eO4SAl7venhABzMNtGvAjwXu97QOeQUBNrZG6EPY7ahYToyfYrpwpmNDCq6Nd3bOLdX
sVvEhJ3YyDogsTVrpzcK1GVFLi/NICfOA/081KhCY9TPHNzQWjnViR5JVK9wY4KdAx/Hx9PNIp7W
xL4mWzfsQy8gYTpZD5jpNrFmzj9sGEjDJgNgyu8JfALttKq1r5D5mwwdVRdfYoyjt72WlAfEz2B5
A39QQC0ss79uSs6561ifhzNkS9RihTFuYTRDHw/wi7hrog6zuy6NtYvUtJZcmdlmA1DA7eJhP5bo
azadhe/Xx+OHzNcab/CxyOexzzDwVNLaUskyeek6UJNIdxC1KbgcqFKmMt0NllQXlKJIYZnNeCuS
PL6JUmRnohLuExjN/DOOb1gXC/CzWNZ8EZIYphMMGa1mdMY22XWFQt3LTtBiFTxokIU+6XbessWe
o31TGDmVXFl6xFlUQEPcdd5LYFytDkm3kQpcA6DNnl7Q1M6TR8YncfZkf/vrBiOzN0SmsycvtPXs
KS2/TQyvjR44cusrzdkSytLS228nLBsVBtgrmQWozLWuvHgR07QWroBkztDDCb/QId0V9saulTj6
cVvSGQNnUVLnhs7QYgWfc5h3EUqlKnU2zSDZ1JljiOkDUIueBPU2NXg5QJ6OlTudae2Jh7nUvjt5
HDz0gxl97Vtd385dkH3rtAx5B2A0FNZtfjOkXXBsZBFeENvL3I6gfwM01VxJa4DvNuSuuHXJhB7X
5Syhaiy3BE7RC3qCV9palCtp1vm6c3t/XWt9ddErA8o+e7q2JaCjKpPKyw2nO+pUr3ejdP2jmM10
R1R5uRE5KcKBIl+KfSaZPkE+nDomK9B3NecXrUE96tI+X4dzjU6EoutetmSPoi6OHPohBVrlVVIF
7Z0xzRBpbNxvRJFmYeUlQ7qrKYlcgrRVq9qEHWwP7W42a7a3gdnxFLF7H4YRHFtgTja2brP/bBkJ
MPpSqwiub1LGb15LjwobuZeZy3pXG5s+vCN9MjxiuSig6IVsGAGz0b4pWU9XvarZ3S3ZmWl8FwyR
f/CFTgwpJQkqENMtac42cVNBvYkUdIOlhtwdfFP029zM8KhoSySszpTkpkUGnUGfyzUPrdhRGSCo
gr27F5OfjqkJ4mUJJK1jjYob4VzUSXvuCJFaseyse9fsvwV06jG1+U+ugTR8SgkrXiHYuwoWdTWV
EWtV2Km97n3/wnUQnNltM2xnP3Y9UysO81yzZFvaI2QEdMvhj1yAYx6s5RA3FMamjWfbG+eFrmth
G6vb8mB1YAYHv5rv+pwfNon1XbcLnD8AvhfrNK84q6ybPoFiOwQVZZBp5ot1Y68MHW1b6EDiSriR
Ia2KVYirbleNyXChYgqMhlXItb+EBpAKBTjazDe6g68UpK1zKcxErskMuDDzJPIAmWErCQX2gEmn
dRKNlzk4R2bA9MbHOLaSEQzesWzZ7447oBT3vITnNogfeFAPk0z2g1XvphGKO07Ty4oV2fL6Oiir
TYRDiAjo0XTZosyTK1edg8BYWdp4ZaZxcxQGm6CZeEKHmXJYVZYkfyEi2vpKzfV4bUUV2vKyhyVi
SSxtVRAbZ8WJ/kfk2tAXRf55po9erKykGdZNQPHEbcgfm6w2WPuR3+1AlFjf+J5wZyzT/sRgwSFj
QtspKRZBvzZ2ee626PYAoaQ2aZqiNz/3wrxTs2GthywrzxJR3wqV12cMhtHGcacEvZeYT2hycSbw
NvcRmv515JqczNy+YSdkQhcVAef5yHS/GM18n+I681JO7ayiQCTJ4fhOcSJZV250b4xahxgz7Ncw
9b93PvCFGv/YYHG4prxpXEmjN4hRdcGlOpa6NlWnzlEISVmUXbxHG5edA00cFh4mIuXUD1c5mdas
D2n04E9TwfKdyHMbtsZlStDBmfBy9JIVsXWD+agCAfUiZ++AG1Be2mOd8XEN9t4GL/HoiHHci65Z
9zTKzz1bA4SF7fjVHbTypohBdePAg6M1i/lImZn+gW1SLZOjU2JHqpo93tTsrFWxf7nkIH91iloA
qI0AUZI3QeolB/oJNkZQ5RorRajb0X1LkcemjINO/ZucHRaoVNiwVjkgm+det9gQB5C5S70Lnx1q
IqeKb+La4R2cgqHKT7luTku0ttP8cO0p5HJhTFtiatt9Hk/BJ8fB0CRZk7/DJNJuy9pMfvplNl2M
RCo9NZmZ3CC+xz3m6FS0nIqG/TRIsQM/09Hwb4zNAuHxIF8weIpAQkmqFJ+iUT8GRjPdCYJndqOb
9PfNbBX4BLtWBwsdhXvfZ+MTxHp84eCT8mjVlydo/H7qcd4ZV2x97BOuwYDzeWutcWQCGDHDYt4Y
XPoSpmtEB63uDnE1ptQdgXrNDUDyCTIsssC+PYPTILevn8Krztey26zu630dSXY1KiEGwqtwKtCC
4Hw03sD8xasLrJpCeyJq+RzMEYUKFJWuR9I8r6ljyxCfjJbpxVBO+tWtWadmZwAhO0rp3lU2Ts3K
zMr1nGbWQz6ZwWeNrY1TTK6nkqowVhTntI2qqgW1PrJMkH7urssW61bUmJTRnDG4ZY6/oaK31i2O
xLT82ZrcJlQf2ajJbWVXuxEoC4JjdQgiFjClIIKKUF8LwTDp3PRLm1F8aCBz0ITQfoJSJXA5JHQa
a9ZqnjvLo6y9D2k2rLEI5htNEfaBxhFMWtI+RESS8Ol23+qOYk2dDs2mCO0FbVXclEVFRdDHnlaF
kTyCjStXziRJpBEaGDTHLbx5JF4l7ZP2EFLF3kgW2R+6zxLdyszYWrOUP6YR2pPsRnPTsdGzAbas
48HtT1BmyotFAHqgXq8RQmDITY3lt1lZfQai3M1Tssu68QifzCx4dFT6KME2tx2u+BXlq/6yDJgo
cMOKu6QjdFfvTOgpvcxDdrkBB6NGkSNiN9CKEK3aDKZRXVeUtS5eDtxTmA/3QZiLC9Mk9ACSTbvS
pyLcqziVLLuDOkWNfTQslUKYMbYTLmIwxWjbd0ZhdLfCEtmut6Z+S7E61YDDFfHO7FN3bw3dCMqp
LZ8gkDrPORS9x1q0zQN1NWhIAzbeeBMbYXHK+hHOFV2CU05T7YClmThAdjwX1WyXEI2SeAdgnUiC
HL5qPoUPv2+4vGMvLLqIxSKvbAduBzqj1+2WgWZUEupG5YFbtYidBjANcO4+T6hJp+WnnMykW8ld
3dNz+cHyxKbFyHQHqZ6Zymd72U4PgbLJ0uWon+rpvcAkdWyKGTZ0lIfU16T7wT2/y6Ba7tla4Jom
RHIav2/u2aLC5A9mgnqziC2SVgDBhqMJydAqE6jWCLWaZcYhXPR7aPIhNTQNTnHWWJelgmE1G4g+
2RzVHygD3vfNpIMSW5hgALgr8ab1aOo5TlongOFFybtBaUI/6pqoBZajKrQ2lp+QWEI6y0eCpKUj
9rpjRuohyBPIK8jwkEG8foWOnBnRbVR5cyHSo0sGPRQMUkw3fujclbH5jDL+fkJPvFZ13HNEYKMu
aRis2krlV+lcpqgW5TOlh+SSRqQ6D5FVHJwKYPGs0W3LZqNAPqsvTapa0EyAMb6h2fGzRny7oqLt
sFMDIMZ5xvjm19XZz0kzEQRh5uHg7rIZ2Z6kPY97Ps++aROuASdNYN662Dbbbi44dtv2HeWY8KD3
c/9UJ2Le1D75W1rcwDB2RcpuJntSWA+AgsTC/jbz7eDipwBuzcH04/cfxTvlnQO/BoeI5aJtsN8r
d92pQDE6IBctNTlthnraQVpzz1Tikx0mR6pBle2Ed53SIqYbsIbCJsQplmQ9//5O3gkbEFYYcD4Q
+dDCcdSbV9vzL2XU6YXXTqZ9bYMrpldhDlcvV/k/GNLdBzCkX17GO6fTf9XdVxST/5NeiKboXzYn
2/0DV8KL/hY3juC7+7fNydH/AD8E4cgiJwETwfJPf0KQjD9spiyJNgH+M1MFv/BPCJLxhyUQEaBd
cRftPXrTvxGkYCzz368TAvonxM6kUgMLQqj4VmOvqbidyJoDDzKI7FpSh7LZBwT7gdTD8JBhs8Ru
F1GMUVpwFFPVzTuZYZovtTm5i5qyP+oRnaSg1j1KY1hFweGJT5j/ym4jcGwf68KPzjY4kxtjUPlt
rxpVbA0bpsvfH5j/uxTyT/2Puu3I7b58Lpt/bLv8+zOb6Pz/gVDyRaz1n4Fcq+f6K4kezauByE/8
ayRK9w9iN1CcI6pEC4497N8jkX9COKwM1yRSQ0GkRiP450g0/2AcLmxhTENoS5dF/8+RiE2P9X3h
FzMYFOLfvzUS3y5N3BRxkUg5EHIg9lzIy7/qFIHhN+QPWto6luKC2kzQbmKqQ96cSL/zWACs2tN8
Q5upU0ZztG5YqjWCumXdrjKOQcewnZqfcoYXi207HX70GvD5uSbY2IMytEA7TTF8F76Sqxpn9n0h
8/iyJhPK/Kco5m/Nkf+/D0Xe3n8eif+FexQw3D+e8+//WEZl9/3V7MjP/jk7ij/QpS7TzqKHkngU
/j0mbfEHzDTGgomgHE+XxXr355h0/liMnmoxy1j20nb6nzFp/wHxzCQbht+Fx4LYmr8zO77VLCp7
safyH2ZcXKpvTaCdQdujjOuJU0vm3EZj19DpV1OxJjtC/2qWrtFRFEv87aALgr2IOJ1W7TABFEj6
0DkYo1vRwaj9AyPW+qyUSVo6rbn2JbR9/poYfrrzZ63LARTl6vzLM7/65yT+a9L1i8nz17kdV61A
47hImflwUZ29/qI0nQy5qZDDJuzk9Eyz2rhNbDlRWnQhSoSuW/83e+fRJLexdulfhBswCbf5Fijb
1U1201WR2iBIkYL3Hr9+nmzpznShWo3hrGejCIUoApVI8+Z5jzlrPXf+Ah/XhNh3fWvRwpnUAeIt
9HBxR9aqG5GZ52gFEIvGdbVT6FMEIQAzhf17W3Omp641hq9GrU2mV82G8kR/ed7j+zzvLDutOy8G
efw6A1Sqj0Ga035U8W/7YMVx+ODrOQ1L3Ewi0CMxRl47JRXkCrVfI4stSb9yKCiskMQyHgLa7/VQ
aB3XxNQqxi2BQj6X6tD2ulFVIP2iTHx72CWfejnqcg+DfUl7XHUXox4VmdAQyo5by57QpeSlemoU
H1afS4fYbnz7EHT5h+dn/v8d50VNJZny/77l7KM4ennwyT/9zyaj2Tj3G3AvHZlU9bfGXLPFfywD
qr9Df0aKz9mT/tldFI0Ky5LnGjczG2adjKf/58hTdA1PS2iOsLol55Cz9Hf2F/mUl3PFRjBkoBsy
bKHpsnbnpV+eeRWoY2vqjThPRjWdAlxbvgJ5KD/ypjYfsbKYHxMrQzhtO917BdeSu2QMx81Q6enT
1A7hmo52eZmR74Mogf4rdEpEyoac2y/I4UqM+7w6KDaS4Ni4a0XReoTOyYsTaCxcltZTFPJU55gs
6xRXcjaHkn5Gm2SPLz7eK3vX4jIjX4Qla0rJsgG39Pla/+JF/FnHhtPttLOf15hvBSFBMKTqHN9+
ir5YqzxG4wcbGvoESnEaUNe/l8aF4rd6758VP6VxbBr0mjN13kDjo/vjtwSgWu290N15AzI9/KJ5
FG5937TvoBXFG3CFdJ9pVXcYsyDfWmQg3zmDjy0Kt7FDi9PZ1ge0gdKuEMBcVmKvqWHzJWvLjOyC
jHaIABint6oHf5cg/yrQlQfnYmZp6BgROSGr1oW93PvNqdWzXgi8jfP8vuyUrRnV7wstwsGJ8sfO
jxpqWmsyt8BJOCNFG2MC1eqwSxurYwiBUaiYExqVp+f2KcuKfRyTs1T0n1oMAiBrHhR92ljKShbK
7WeXb01uHHcmeTVa7J26T3rwgCvPOcRY4Kg4CU3TsmpWBufVp1BAEGVjo7ZV5di9mFzZ6BeWE+UO
DZnO3NiITgkrs8f925NLe+UTYLppgDyh86RWWTwmMDDu0lM9vGAIFn3otNQKDnU59j2MihQP/UZU
6t5w4uiM8VlXbF19qN+FjlrDfkpEXmEurQ/zrkqrAEv12YLCga3XHK+85yujIfnbwuVYlAjqYg1A
gE8bw878c0x3cucqbYs3dmN6b4/Ga0uNecgdU1YjSLrka7wY9AESaBC2in+mCtKIZIjK+wrEYqPm
ZruJuZeQjx43tCDLhkyM0aFOqvRPwM6IJnTMspXcVDckzEb7qch/RlAqjtDz5qeY0FoUpgS9TZ1l
PLhlo+y7GZ58XFrafuoyjNGTVv2QEXN+0pFHPLz9w5YIo9xDgESpDTnwoVQtxw8fOF3vyEQ9w5ce
TvXEL7Hq6QcnUHLACYAGNhn0e4yfDC+ukvpdbhcVLtep+KiATp06NVBoMCZre7k8Ol6UITYeVSgB
LR1ISmMPVeXF/8V4m+ianI7e5CXQRXA/RqS6popq3Dt+VdzT5Cw2bGv1uyZruu3bIyJrqZsnE1qE
v7MU7YvFkxGJEEIKY/iCA9VDjur+k63Ev+rcV2CCWM3vlVvPvxMjZ83iBOUsXwIY5lAkhtGzyly4
QHDX7RmfTIOWJk3ubVmVowcB21g5OORddPETwU24udhC1g5Le5WgoNhwC9c5+5plvg8jXPtwFqO9
IPLiqx26Nm3V/GJ0M2hJP/QrK/ZmY7EldItkRbq7yLv89aeNtTkhDbxk/wp6cwN/7Y8Qgs8mnQhq
fPtTyov/zQ8FVURVCjqAf/XiUZWEPUmLdM8wOLrZC6vGOgS5Nvzoqy48VsaAk5VjH7Wh+uG4M2GE
HeTTesTnNrD/6tWs2sKvK56MSP8Dev18JCDlG3WVvQeH7nDdol8/pbmyT0XyVyLc6D0d2oqGDE33
GAkv7ot+fU8z8zKrk7orXbou06TTpYJiR8OF/IjJqcv7WVP9nQ5rQNjdEy3O+q7IyEcciggqV4FV
Vqua7V1RD8F+bEoceOqYWGJBnKatcR96e9BeGTNgOUKiDIpITAQW87+xzdHoy9E+ExTuYvBLUgfW
alywqmw+EWkJGJ0Rl/H2Q1+ZkdLVRoqbpeOXtG5/udxjE12DUUKiN4zCesAizAB+IywoYy+9K/Az
3gRzBS3GMe1Hvxq6lQXxypR02GoooYCBkFUvzrrWVCejTRPmSWioNEP19ok45A8agW4rleFSMSYX
vINBPMwDR+WfSwFjHSUxOQehe8YXkTj5TiUoJjLUbWPh8qcjbtwndk1WujMZm0R2CC1u5CvS5NtC
mZcwUKtRKtMLw3zgerjHrBkGxSyUM1wasa3hgz1kBG4dEnx9SDcx6hO+0Qax99F0DMbW3XchvcJG
rcKVS/4rmy0fHUN8DnCNO+fiu0dJL0azKO0zNN30IChNiaQuCuQj5sd2Ruj+9jR7ZW6TtYtgj8qS
XoqzKBZiIh77PDecc40XiVfKAJrYIVGISCTrkMaT/h4JwM+3n3lToMirNLcwDjMpb1/WUQPcqFlo
g3Nu1JCWbZR/r8fEWTm0nlfl9ZauqxwjMscNaz5shK6/aGv3tJjaIboUStl7xVz1uzYxsCEdLOuj
b9fNkb7aeAqyivMMyv4h1HTlhEFh+z6r6JvjHlCuTXU5ixbvBB4hfWnkPZVL4vU7kaKTtzqRpWci
FfOdpU39A2FM81Yj3xhV/qQSL0YsvB+R+Ehi53BqBm04YFg2rXz2V+a7jrMQixuTAWq3Zclc0C3M
Ajw5L3aOkfKUhu3RLQj+4drq/wFs3O+i0c4PBSLPoxliE5b3kEKqPGwPb0+G27IGkyXQa+zLeBcu
6ddDEo+Gqo9+FV1wLSRPmeAX7XOFwzEpMmk4Fp4s+FDmZEF4aZ2uMFYORP12nxVcSKXVhYlZEHfH
6+eLsagIVOn7i59UBIeVurEbCtJVHdFUG6pTzDMVv79U5Jtv/GRGvOu71ScyXZxL7IvxoRv75g8a
iuVjIvTgUzepvUeWbn1qZs7CHmb+E3zlZptbIUQEy7e9fhrrI8aT84bQZdR85KzggKS62xjp6nbU
aNi8PcS3Wwp2ATJiA/BDLonFT9SKNJwKTc0uVeGP27KG2o++0NoWldsf8LcdV8b0dn1zsaZQNUDn
uITfXFWxW2hKO+STYkXg4aXcHAwlFCsn1O11DKwYSIFoctyFWE6LxWRVKVnUroGFPHIYL6jMk452
jBphHncGajuStUdCVvVceczMgcykqPk5RLr6Z5yk0Z3TZuk+d5rorJuGv/Jut6cnN3SsU9jEuf3c
VFlFliptBhZ60aMAfmdQkFZcF8YHtVTKlcG+XT8CIwhbXgh4Gk2d6/lbG105QkiBDDjl+dNQF+UP
YuAqz8lKjOwbJ8KutO0wDCYx4O1p9coegnUj1yUolqo8Nhe15ICup5n1Jr1Elq1/Ckw2CANf/p3a
WpOO9KH4gYsJkbtInYlcw3jDdhTYbo2m/fYEl5c16PY2e4mLPcP1GFSDSQ6UMLFx16AVoj9FFGwV
Wzt3S6/BXXZlyG+xGOnJQhYL1BmJNS7NcUw9S+Ncz/ILJsPjpTXx/8bro71vDfKwEDv1HyqNkM0+
o4ka6jHYyphVaFIq/cEe0/lIkj03m5DbMd62ygl1BpVNPECkTqPgXePo3SayLJPGrDNt4wwGr0s0
471hlfWHshrWvNJuawB2cYYOYwt850gCvh6+oEghUWVNeGnGIf3cxHa9VwVsg76qMXHVyeSe8f5Y
q7gWrRjKPlADKBaEAgHA8tmun5oVGB6HfhpfOCwJY041+1SQQHiIzT8c60et4n1EROF0D1W6fx/n
drUyaW53KSB9QEL6Ts/Y72L2Nq2uDsTcpRfOx3YrJiRJA9F3K3PldifgKdJNEDSGltPy7jzRVcFf
1E4uAnNecLmxv0+Q9R0gV9crZ/qrj5K2WaQf8TWXPl11aNmjpL5e0gK9WmMjMjBi40tsWvbKk16p
raCkQH8wYcVi/uEY19/OjRQLckySXYYA+SCquGCvSMKrPRiD56BqOXRN91WxS/iZ7dQ+dck4eVo3
hDs8taKdm7vDyhX69mvCrwAwwPUPB8MbHlSUjEot4ow38htoR2B4+NtjQvr2lne7UiwwLwuCBQ6R
HKqLzdbWfG0qoVBceqeMHnq7t7BoH3HDKsLs6AriYJRRrIXq3HxXaWpikwIMdi4AOBcPrZlUyNCd
6aLYxq/OrMM9ajh9NwZN+/Htn3d7FeNRsOoomgk9puMqD5sXGJNK3EWL3GO+dFmKqBRC9w40VbqC
VznimgCf0bmlR2+M3UPe0QPsBpHdvf0SN1/SeT7IWJQWNKybd9BlXer4Qr8Mth5vc+StKObi32zq
sc1Jmh6/k7YnFIqlVQgwENRmxSgvvV5H6H00E4fGadhifjQTxuH4x7Yq45V1c12IUWHSaGJcMcuR
+DEWKdfDm2hiqDtMvb8EpvWgdfEHTOUHLwu1c5Rnf709jIt0978fBtlIczBeBtF6dnN68S3RH7eZ
VqKIgztbS5GkiUbDqpMDJDJ70xbudEid1tpWsEN3mPyJxyBr8l1iY3LDIdPfo9cIpGwInnFOgqUW
9s0hydqaPJYo2dXd1H/U7NTdcHeKD04+OYfKbOBEN824clY8+6r9n3sTv0Vyo/hUmMTx3djgrgcu
Yskpsz9356lUslOmJIQrMUfe+WmVeU4V6Tt3GpA7KlW2KwJQEkM3mmNPurJHfpl9bm092qlClHg5
xD1+rpyhSZYnZxw98kNXDfV7prRzwind2SFtST4pFLA7uNv2FnOy2ovtSLmnh0FKiosDcu4bFz22
EUajFf/TcUNBsDEJoQBddnISovXvnaBGRhKa2i5K1ZL40MHeWhq44tuf+Xq1/D0y2GrLqSWrYLHY
HNJ2gMPl2N15aHDmi8kM8MqBR739lEWtLR9Dlcek5T6t0sgxFoe17hNB2gpfxXcBzVaVkwYAwUGQ
kVP05DMkvZeRCrCvasUka9tBftFOEWVPGnk69w+s0FBW1J3VblEklitvdzsGOITTdWVesG7BzK5n
h+Mr9ZShYD1PLn4xMIS1DQ0vd2XxLuzP/h4DWs74fNL+oe5dDHUeh40WdaZ6doagk+619lb0SMK6
VKSPVDv8Vs0PnZ0B9Zu8i776Q9VR9MzKRD6HqaIrNjsSgUuHmJfOTN7TZhhWRuL6MitfEfgMlN6E
dgWMbS3WiQgjDL4dRcN5wzShRmjOBr28zpiYPSz8fDz6lRkeOiX46TQsk7dnyfVB9ffTKaZojNH4
lr2n6+9Q+gWifyvQz+i4kdjaY+tFARhlFs7tyse42UnBq6hZMQAHG4Ucu0ANCB9FcpbmxpnLRLYX
nYbbVZGSMFvqwbuMsnxlYBeN/effxhWaIs7gnwA4iwcadH1HTnoDiN4X3ybp1KPWRvnoasQdmaAI
23jKCJGDJH6nKLPY6HXmo6JMkqckqUfv7ZF+7eeDKdiWBhXe5qC8HulQTRA1MjTnaCinLQC46Y1c
gMggIRQ+7+x85XmvfFlmPPC3TU+Ry4JcgS/OEj1v6yCpEK6wwfv31IXMoQL7JGGra+6Gz3Dv9V5v
6rIFh8khbPobR0+4gU7Wd8zhrinsxxlgeNsPygdrCKzdLAb7faiW6kUlAmlvpPgxVW6tb7ilTgA1
9We94CvEP4xDUzj9TjEJTQ6hrK8cSHJHuXlH1piG1ZlpQDu5Hg8rzcJy9oV2HnpdfBQoyN4NTZHu
prIL9g69XkLPC4Jq+jl+evvL3+51jI5rQYFBmS05vtdPVrgxBQKhLXudru+HRB/2NXLB36rBnmc7
AIZKMQiZGGBBzocX3xvrQCTjkSLOuG5ppJwBoDZhmqwsqld+C9NXkjUk7Y8G2/VTZAaxGwapeW7A
KneiyD/Xol/DgV+ZukISosFhQL9Awa4foil1oTnDZJ41AhruAlUJjmTAERWGJvLDb38bHIMlvxBm
GtX64ttMCZQgY+ZRpCGQZ5LTqkSp262c+K/MPTBbvguzj2blslPB1QuFVj2Kc0Shc8AC2j5kuPl9
GKYhuZ/wQnnAwCY5GDWGu2//Pu15X1nMe7iTDlU5gCLMjsW8J8gO+yNMos9aN7rhTvUxR9rFWRt8
x7iBYivkUDE2ilbG91HUx1/qVnE+glxVJ3wsnD8piat3ZWq5Fy0kH3sz95r/Xckb4vQMs3xsyxTp
s5Lb+1ao9NTjyo5IeErj+QchWUQ5kuKefJ9JEtd21hRlDrRgC1yAbm2JvkQP9gZGzRwCWByigS+d
+jsmz0CQSoSDUd47GHbYGDcw/7mOTp1P8HU7lyNGCXVr/olm1v7hVn1teM2MINkLTJQXD2EY6WhE
gTK3KRZspJXZjVXd1ykQ+iZyavU7Dgj2T0W0eGGN8zgcIxiS7SbRCPHcBmHSfEKSG30yRFcKeniF
/0RG47uwSIp00xpTrt7VrbD/RDpAAyYqyYulYERaFc8BkHGsNSQbJT4xGq6ZDK7nu2Rjbqxcax+S
Co8ehMFhVG9GNbe/TQPTEl8W3dmHOYFjXjQZ1Mp+2jfzrklHo9lWhZG+r6jEDmU9UMJUWNW3SJPN
+kJSJhhURQcc555q4Dg1Rz//Pmewg4jnVoK7fNCl8QVeDD/7sQXsoqxj821yCy+TCSpHWiKD33TZ
QJZk4cZ4n0VWUXNCzqFK+I/a+QgGHDP1rCTvzwGeQH+5XaqQ9hgXj/KKcseuqmV35D/UPw0/cwIP
iSX+A6OCZ4bXWH73RU/jMd9yL2m/lNU8JIdWa7uvzuiYR/zBTE26DNgojNP5wRibii4zRpfUZgVp
Ed7c5gllezSF7ysNJg4EWBNLlFJgYSf6uaQdLfLpqc7agz2NQj9OMZdtT3S+gQ56rKevPRpCe6Nm
gXbCHKDAgIBgCkgJcYDZQKr71Ted+cgdWWtdb840k4hVpSaLI4MJ89dQjOBpWpSiwkaxb1ycsk4+
+uFM5F2NbcNDG6i4d/VTbCdbYY3kfralj9rbDr9qWWa03uj01h5z5rjbAF+T1oBRVrFyebzGOZ73
f056qAB0z3D3emYRvNj/4dnjfmRLGh1ny5exmKC3udWIpd/I5PegOQe7LhfRfm2DYTNe7C902sHy
6ZBhPb68lad2U44hho1nyxnMd1XkVxfM0PTE6836r6qG6esXXbwLaORty6HDFiAV/jHIdPHBMSMy
u5wSEkLF3Y8l6ZySwohWTsblyNBLZBe36VwKi9N3edfoal83ijxpz1j2RO+ToEl3Th/buNo1wcZN
hPaRcmQNcH7toWg42I9lhDno3vUZRhw7JCwEyVS7dryJCV3YFIE+79RwN2Hy1ec/3/4Oy/JS/khQ
QXqU8iOYS6pRX+rdNCpVf/bn6lA73OxHtOPwnrT6CBVo5UBbyFBh/ctKg6OM/h+wJ8Di9c+rRG5N
Rm/2Z1woh72wZkTFsFkfQzIEjzEnw6Yxm2xnuFG9bbPYP4bc8ZAjGjqhjXG1bWldb2wU9jteHAsR
Wo0bhWS9XRjFzTtCw6bt3E3Tymn4ykeBtCCrl+em2pK2INKmIZ0wGs6JPln7PhPOkxbqGos9xySU
yLddOOBG89tfBn9Ug2QODn5yARYlBsjLkLZVPpzdqq6Ok6Moxx6GnwfrdNjGLV4Nv/08ySGk4pTs
F3uZC9MnaYtxXjOeg4Ccg1iv6IEG5oboyFMgpnrlafLtXy5/JgLiIwcASt7ib9QZWTuHAwjVeG5q
pduFYRhsLLdeu2G8Mrv5PYBJVO+Af89g04vNrTegZSdjNZ5znAA3vTllp3awPnIctPdc0dcW76uP
s/lWqF80aG2L2U25ptpBpI9nImeyDTyTcWdCgr7DH+cnwFOxsppeGUNAMvg0VGkAf0v2YjH2OKjN
+XQeHBHuoSgX+8IOtC+/PS84HbCSYiAxHlcXpTuSfczOMhNHshaT2LR7cvX+VzCNv2xsE3dvP2tB
yHzeH6D2GmxHdJVRvS5uIwHxnZje1/M5s6duqycx3jm2Mu/6uBGHyS7D40DF5SlOH931feR7fm6M
WzvEnL3BUBlzJHIpcmqEt99rebMAcHPZrYASES9xUi4wMTdKlZqQi+4sAxP3pRMb21ZRnaNacOS/
/agb+EE+y2aXhCtFvgxc+ustkpacGWEo0507SnAPqrbyuQrxLBtwRN4ZTQFVgRCQjXD7YIOCZTqN
oilRIpXpXUslfvh/eR32BZB62kD0QK9fJ9UKCIoi7MEDlOpu1jl6IWgM77NQjN6E78MW40cD6j1M
Pd0fxTbr5mrbaXlzxPR1WKFM3UDdz6ODZlHOeFk8LEan7IuMvFEFeBh+9T2ONdMW+xCicKEhbC19
jjwRZvkB5b+D9U3Uvx8j3z1UTkwtO+F8V5eEIc1tdnDp4G4cJdEfG8z6d2ZpKu+7Jk9Pc6pnGGeB
p0H8G7ddGKKgT4thhSC0vNvJH8LGDqTg2iatnsX9qnMz8ughgZ71FO/gonCN94ngioWzFy5Ooevj
cDDU97g1nN/+osZrkxlZhtynOFvAA6+/qNobNSd00Z/ZOsot97r5M6RUyuPRVj8Zfexum1qY+8Gs
pkOjj8lhytxvUezrH7q5LC8Y0ds7ZG9iIwI1OoAFK56baOauHmh1O4aioEVwmbmmaLZdHZLXXeEC
Vlj4d89EQnxx0s7xMhYbXSec67Sw7rC3NSj/yXfZlZYYNi32vk+KrjeHqpmmlbrudtsUELJ0Gvr0
v1BvL8gkCf5ALhGm09l0png/G/gj5WSyrnzf21EWbBgApFKoQI21eMpUF+qQRdZ8DnCW3Sh1T7pp
7+Z3VTsoK1vGKz9IByO1ddp4soRf7E7ozbkx4+R27uBxHpq5r/ZYj/nbt+fNaz/IpBqWZG22Z9SZ
V0BRQFOWm3iinSG8YJeK6smbS/fJybRu9/aTbo9R+NGwb220m8iJlzEriWHX9D8q0PdeO6qJVm0s
9O3lZJ6w6Bcrg3e7DmltaxDCoGEC8N1s7SC7Wu03xjmxEptA3EndZJNVv0MUGuz9NlaPU6EWl1Sd
1zCWV34mdDw41NAjaawvB3RW6o47fGic3SGwPzeB+I7bj/pTiTDyJRByWNnJX/l+FCUQjem0Atyj
+L76fo3AGxo/aOOsZiruwHVkHyIHM1ldsbovb39AZgR/2XV5Jyi70NiRIcNxvvQqwWqQlJbYt88Y
Kd83FVLcXVS3wQMW8LWLHkTYn8e4bTAbTBTnU9HCGtkOWp84m3mw8pOr+3DKC3LMN10rKHq5A5kG
+ICTqhj/Fhj/OJEafwOuDb7UNgKNYyO0WtsagvvrJnbLEmw8y2Kvqh3MnLCUCg2SUbBCBKXIh3gn
FMoKDlFhTJ5Td+JkD4n9EfojZ5deul5Dp/Hc4j2wnaagAO2lVIWSrhzLxi4+2s/BxHoU4qhZVv3H
csAuZBMMDLyng0s15MKE+leMBwkEsMdJ+xqK6uNg4mRK/BKxUhCGlPRbLDDVPzhIDVov4ChNt0Uz
waEvI94tGBvljsQ7A2vFFNdxu7S5Dndq+8GMoeKDuUy9fhQcYZ87CvWftKOVJ/xF527j2KX/ZcKt
3uX+rvbhpoKwdVKx0cmwhel9SmE1I8W+ruHk15D7MdYB09I4ctJWeBWBBnQZIrMDSkmAXDeJRQDA
VKkAc+YclRLDCZL7Lm016IxF8g07a+UHuwMAHDKwkv00tY5aMrPv66U1NJ6JBf7ouXqc/QE/CCxG
4p7mpphmhbiFIPxcVyJB1GZFeu6lnJwwguq5+QJ8O8B8hzr1SVXH4L5VAgwcp6D91Kj4b2u2MtSH
BmunkkESNaCbGGbr4ED1jDcpfJRxZzXIMr+QZF75j+bgzr4HfBO+V+LeilcuNa/sJWhn4FNgq8D5
vkwo08CeSxQ0RIVGzabFWP+YJ4mzb0ND2U+sM4/Glba11Xhlad8eACbovWTVomJSuclfL+0qMot0
DBX3XI3wTSc1sagRV7URt/uVlLsCvMqOKNS2ZeklZuzgilY5U561J7JZmoOO4/nGMatwl5lirRK+
3bB4HvUvMk95gVvqvocCX6PI6ZVz6cBb9oto9PrGeN8gMtyv7Vc32xWPot2F4Ik0aM7s6wHUfMSh
hNcouLXZIYHH2rzTQDTxkmxp7VR4uwUxgUJxG7XYNrf5X0EZEH5kDsY2Jj5hTZYma4Pr3VO+jkxl
4XCQ8sPr16HT11Em6Mq5nq1p24ZV9NTgCX1CE0CwkuFXe5Y+sREiwKPFKgE5md2bdsZd/+2BeW1i
QfzkFOaWeZu3peVKEgV4LV8GRUmkbS9Apd/9Y//yr4LXVz40ZzCXHhhAKCGWMjBQakI47NY662GI
vsdIw10z6frBwoHx+Ns/iBg16aAllRc3gj88hyel8Dv3HJO4dIezbLItQ0jnbz9lQa6S11hIGsAo
OP2odDeldv1lUy1zh8TpExQ9Qg8x6eui5n7MsmbPFjztdJfGhZWH+m4OBs3DQ83cWiFmwCsv8cos
gktj0qei2qUvJs/oF+BHXNVJYgR1ePHDHi5/Y+f+A7ecKdtnGH8FkBfkMan7mUJXpCu/zAhpyxOr
wPmiuwoSkbffR25Ci0kNaxnZCQJ9XWqrrl+nSio18MMCUaNd492Lvoq4F5zGzWIbKn5k7Mq0a/Fb
wPE/+O1H06TjLCfQUQrSl9L4gMj3MWffPCua1W0jelYbqOrupkmyb0lj/BoLoeze/rUSFbn+tRgN
EJyHzBDCMkLi618bK5gXzlKdTo668SuFCiyVDU11DkWqwGDwq96gheC2xcYyIz3ZFDkssZXa9nb5
Il+GuwjzFQIjhMnrl7CKzo2iVkcejJvoVrQ40QoF9cHbP/UV0Ob6MQuEaMawHFSGx1RuSafKsnGP
ZOu4tytde7KVLH1MRqf+gokHqR19O2+5sdheSjD0+7K2EP51U/U4kei1cgVbcFflMmQhcjTSdMa4
E9HX9e/vGl+bu0hVzhgDFnv+WPpOqHRfsjAsH4ixI0AJSdI2irJ6kwddCqA7j38oejWiRY7jrRYM
wcrl87XBAvaW+xwsT5We+PU71ZXrz0E/SomLMRwSJCnkN1HnKqTgbpqpp+WSa+TOOMMvGMTuYykG
i1ALwijoURkb4TSp17rO8NsbI/e35y4QZ67L5nX9WoUf6BYdJtpAvTF4wKXZtkSKt7IqnvH9xbLg
5iiLFS4GkEwWm0BIzpY1YiJ4iZQs/qxUs/IXOS7ltIsqLVXhyGsxmSMt521nEB8RYzF4MFRyDT3M
hmMXo+qGEGvavR8U2CKYnhML5pG/o0a71h/tFbTptdfFaICBQd8CWm0u9nEt9G2SHp34YkwE+Mwz
7TllSoL37O44KcwQZAxbaT42oR+dzImCIZz67CSwoPYSSzT7olLLg2qhYTa7mgCNOeo7j7SQemWh
vzarwJxx/aCbpkrjuevPN9lAXaE+Oudymmuy5TILPFSvSOpplB/B6Pc/w7EW34oA+8ZGa6ndzWaE
AIraUXplINY1C3Ac8KLfo6rLNciGC5GKthVwF0Ho128mZgIyBPbU5zZBSmnmQ74NBB7IZeGGK3N4
Idb4+1nPdn2AR+TBLwuJSCH8y+1m/1yqTnaX6HVAtxfHbHQU1q7q2mwTF5nv1eE0H5rAzA5d6geP
8AYGFMuWczDsfNiMGhHPao9KsMnD8JSBRnysOgLjUiqYL33ltAfTHVQYEeTjVIET71y7I8QpyNLz
2xvr7fZNq8xwYHdBdKc7u9hXyz4sVOxTkksCeeI42KFz0oq1+Gc5ha9XpCR6UWva8M6pWhZTXAiM
9RVSpC7hqLteGGRkGvpJt63xh1ors28PRcg/tEWYBmwCkHCv54IeR/mkBH5yKbXQ8qpO1bcEKtUP
dVa0BIr13VGhpnoosPnfKsaonmx/xM3U6DQvZPvaBXNmPSK11HZOZjVbO4iDXWO4/sGkPfYpUOdV
Db0s/BejA94PPc2FeAspf7GugG7xyibc7ULZiBN75Ufp12zE4dlzhx4bUOgm1SPcivJidhzFnkqm
xl1fy4yWUEwd4h6Bk/hIjsLgT/5nc7ClTawZZx/ZR0YQUHNOzn3oux+GrEzeKSP7kDcT+dYTj1CG
H9FVqEj3kwp3cL0z/IfY9ckS1YoWz5ugaaLv4JtZCPkyYpoQDnTUGGNr62JvT9SOXp6cJM9artt9
9qkWTkW6Sjtp9cZqxy4FNdfRTbF4NQXGQ98+5lrafVOrIIdqk7b9moLtteGUpm9U3zK+115MgMY0
lZRjMb4QthLiBZ8RZgcq9WNIinDHs3+XhS/Jc5DipZsXHEpo5dcTDstB+mFCiRH+WNbWqMpo6+CM
tBFCBphN47hyEX+l8KelKRuAKCvYgZbs9WJU7LnU4hbnjkYHuJkc9xJ29vS5H3riJ2wa/u8Q9CP8
zdJUgfKjRnj39HlKpvrbm8ezDfH11HUBtzE1oa1Ph8FdLGz+RtNtK4X0ioQWZC5U8VkGouzLoTxZ
iIdO1B/mE7IB1Suc4M8qhLsdufDX1a6u72ZSdHfqxFJzR22gZi6aA7BovCM/8g9uPdmKe9DNNgTB
keMBNoJ0N8Y89fpLORDLxzRu8UDIqB4j4C2CbIbsn4r4t8zWHstf+ae2/vWrxUR06RzKpfXPopzq
CEOb//lXI0j5vP/9x5r/ef5Lgl+FNJe9+pcdZort9KH7VU8ffzXgYf81NJR/8v/2P/7jo7Zicish
2H+3WPsc/sLNMfyefW9eOq3J/+kfpzVbl8aMuOEw9tRlrJj/+q0pjvofrEokTRdQS3qm8PH+MVzT
bezZALABn54NcuV/+sdvTVf/w1/Dp0T8zuGP3cnv2K1dn4XIHmi4QRN20GHS5mBJX88Psx4Ir9LM
8kCiUbExmboQIaxy/2JQnv5eHS9tF6/vqP99Cu10eXE2dXcBpAVm1wljNMoD0bSbvvWh4KlutkkU
lF5Qo/Jtm4twpXZ79ZfJRoeEC+jlL7o3cwEhbBJWeciEDtBcN/VGUctm+/YvW9RGf/80CafBjOUA
JlvpegC7oGgbnP/LQ6FlVbAVUS6srRq6xbZQXeLQAnJrSg/2YvAwpS0GLHOgpCfybtF61Fpl3lVq
NcrgtuxHpA9uRQZQ0RmfpAylO0CDE6TwTY3ygNm+oj91bB/6voumKb6nJHDedcAUjyVZMcemades
xxY9c/nj6OZB6IRjTNWH7+f1j0MH7pIL0Bc0vxQhG4fB5AkQFvRLof6ls4CspqEsNk3rYnpRq/0R
gVC8n7QcQb5S2WvijMU58PcLUYe4YLLwGNh/r1/IcoswcuyKwDTFsU5Q4MdvEXQNb1aL6TwRefek
zEZC3BH3vdEhGEhRR3H/9ie/nVgAtfCGwXFoxjxbVL/Ef8xC+H2f4+xgY26FcLvJ3vV2NK2cM9cb
N78UuRm1nMZ5B2v1pn5UIjVXuSYTDFj208YZivSkQhnxSNyqV+bwzepk84HUKpFuHgSD7HpQhdnq
WqMSNiCyvLrPxhZBtqFrsHyL/Is6jspPLaj73wNR5A8EO0AMQpVM3YoZ5fVTp9KoJuZNcAhkQjHS
7jElU67JVi4vN+MIl4GTj0sx7rdQ/hczJtAJt9NabGgirlKnMGqTXUp/+r5NK+d3d5znRyFuhVuG
b8ESDvNLyItjM1QHBV7v59AX941i1yvgy3Wpx7D9L87OrEdum1vXf+gI0DzcqlSlrh7ddtuxfSM4
TqyBmiVq+vX7Ue8NHJe60IIDBMn3wQlYpMjFxbXegUH4Tis8nlDK3y6XDdJ8DiaurnH09HK/7Sdx
o/fT8FS0KJfl0nL+NHTzhCEIMJSroXayxVOkayndxntldX37oBvp/WJm4A8wsCkm5SdGl/XOxn9z
vBiQ2gBYuVXPHSby5QQjouBSYuqJ9YUd0zPOogB9FevPvxWjkFECJYDlg2L8RRHXkYgP0GCtQ61c
Xwa67I6aFhX/ZRTmg1gP1EsKlptR0p4Vzc06HNsmOs7Z+PcE9H1nkK2IxLolVmS7s8LIqH1tk+Oo
b4aGXclcTGM5IHeD6Jq21kUX7UuBJ9A9Pl7iptGX5KDnMj01Ombr1ajaO3Hk2pcDLLGyKhx+1CvG
6LfCuF4OuaVHfLmx7gCc5p5xWkor2tmQGyLl6wnwVg1UA0lWnu/b6WIdbrudxnQ9TGJ5dwADz5Lh
qBfjp7kYXhJeI3iA0dVWqzBOm3NUa98n3Nn8uLXyQ6XxJPDw8PvDS4FvwAuZs0+9e8X+Xn5p08Kr
Gap/Hc6GfFkl2U9mM++lUdcWmAo/QZpdy928xobfFtiwutRWWwbBQ6sMFWU1MDbNeGc/XYmYa8eT
vhRX3Nvqdte5osowTgujtlRvpKjTF0FUu506J9sJzmty9P/fUv/7KbnIeUyxZFQBNjcPkjrRIFtZ
h2v/E8yhWxxpL5VBjVXwQU6CylnRzMdWnfdezG8PDZojGvGTEg25DQ/Ey7WM7DjKzLqqQ9row7dM
WuVticlaWMuuxikote6kM1b/4gVpPYyFyG9z04gOdmTtIfbXj3axBlQV6WaAOCDBItnf/BAFfY0K
KnkV6nHzS1UV7PnmIT9GfWT4Qg57jLE3l/36ZECYgOkTl8CCXs67i9y4Q1unDDOzyAT9mibGZovt
+5hF/XgjigrncmRy589/eEAYlx4k1xb9O8q+m3F7yx7bbJRlOPJaekDtpqfwF++hw17lvzaryfMC
6i7vGbSN7E3EnWy8jyY5F2Eulf5z47ozYuq5vInaQrlDN5eyF77054RWRdgrTv7odBg4FwXJgC2L
5RsLN59NUJc1hOPRrgNzzKZjPFfeiyPNr4WZz89C4Rrk7TKEtt7xkUTTYDGN0fOEa+GtgV+bX6qT
DBTFks/A9ocjnqHCL/NBvUPyIbmLMOUNcDFMj0ZvJIfELdOw74lJAmvbsMgn8VgXix3MC3Htjz+D
AeMXzCmRgWfLJoQoXpePOiaKYUK5JEBaZQyabPj2/iAbnveaK8ApXtkPYJt54G6B/bTYabuIqQzb
KP8Z1+nTZNvlIU1T1OU1WGBiKD8A3vhUqssRwVfLHyM7TACG6QZoFa3EtnVqW0wjqaK9/9PeRJz1
l/FsXom/axDdZBcySofKbdAgg+ckqcZQEV1qgwaInmmHgcbUjdCJAmaq/RmL8v/W5LeR11/2W/C2
Gi9z5aiWYTEW40EOFu0gMTtBkcrqv3xkWmFkiPSEYbleDhUPiz6qcixDt8WXsbQbkEp47e0s5Zvb
aF1K9A6pRdCSpRx4OYowaiOiH8uJ7qQWQu9OA4Mewfvf69ogIBZptKqvSe8mbKhQy1IV/7SQunkD
BwX79mocteD9Ua7tCuoS1PRgUvJY2Hwb22hj/F0zvg3JBZbCpviaRKMVzJh/P+AAa9+OcT/4olVg
aL4/9LUJUk5dQTIrE9/ZHMhBpKnMy6kIE8hgX0z0DQMFxO/N+6NcuWRWayQAXhSUVnju5bdaumgG
4ZoWoY5W412ZAyAnKiZBFWNz3MZm8uP98a4sKB+M4gsDWmv14HI8fRqp5dtZESpDp4SWAeKtHWIj
zCpX+r3Eb1EfHO6ZcpcAsybumwuArgKVMU8D4MRsL0f2cjcfxmrIw2WmCm51hnEAOdYG6NJnn2w+
6jF2yjbAGbjxq7rWdjBGVz7nxfCboyfZRLUiuzwESjgdiqqBd2m3e/KAVz7n6lu0uhJw06EBdjlJ
gbVpHXUWoyC3cDORed5kFJrAfOvyBHdzTyvi7aISLAkokPXIl94IjS3KRFZdJXlY8WdBmVVfR6LC
N9dFVMiTNndglZhPCh6ZB9od7vlPNxMSvJxN8H8EG3SVLmeLcrU6VDYdX7TCn4jRXmBKR3lqqKcf
8rosDmwy9RFr9eD9cd+YxfDkRU2XVGmVIUS3ZBN8NKMZ4zSOqrBp0r57EEUbVQc8Ex3lbsob41+d
z8sLpFWa7nmSSffAM8DqDiPesOjSx5P3F/gU94CMx6uxQGt/azttcALdNJUfY5Y7ma/NSFn6fea2
Fnimniqos8z9R9QpnPRQS8mzRY8jLHancei1k+5mHRrKvTxjU1p9l7GTjuhn1XXtx2PnPvHOCfRG
sd1vRuy6ia9UY/Jd4Jf97/tL83ab02oicaZYxGPP2LJMx76YsmjI6tDxFPVbx42NKW9b7eQRb3NV
CHqIl8JnpeBBOLn88OWwGIXS9BUqOMNTFE/32ui5cKfLFxd7AF/vXG8nGr8tMGKKs9YWGQ94GfHy
cshGTbvEbVOYLpYpz3YxRrezikcO5yNe4dOZH4mxPE5FHVF9afXsqXPGvSTt7bzXH8H1TZKyvlE2
G76YukroXYQ5qrdm57k3NLeyWdyzNsXL7Bc03+7UyF3+ef+jXps8F+Aq0EPIJnXYJM+2HSXApc0i
7FNHnLK6UjGvduGdOG0WTOBDsY3O3O9R73SY9HblKWuyJXz/R7wNNdDAeJMZq/Pa2uW4/ACekrSF
mizcHKVRv+SGk662vf3RGUEeS7r2mU8tP7vLkh6iqxDOzvjXF+G3H7DZAVVHJtNEOiAG6GDPTb9k
zxPu4ccUCZUATaD6Lkb9+oTpU46rdaX4KcSAnW349nhdLsK6SL/lilE/q040GwWCq/IHRHX3owU7
eueOvjYIBA36mFT3+OemANt3lLcHXV13mZF86AZT9TW92LMFuD4K5oyvX5SNdTmVJBajBARcUC03
1aDXCv0DkFv3+P6ueVsUQmodyw4wBRRgVtnvy2GMwYNc5TakURmNzsIck09TN/cBXQTloYfYfmiQ
Gf5QRjznS0RvSe0m8a9r5sZxmRT7sawxoo9nCRBX9NkfJwWXP26zBtLG2NhD5Qi+XLWEel7OzwqO
3MH7a7Be+peZD6OspCi0oKlrbOlKCVzpRmosQWnW+WfDaMr7pRHpMTOTP61Br4sNBYv29yr5vi3d
RzVSRtLMi3BeUg1X3NLwEwcxkzptv/fAYXfeAG+zncvhNmFJ0bnVuFwYTs2jg1EZdmC3cXQGnpmd
vQhi3PsLeXU8OjyrpA4Z5BYm3vXx2KT4EYTqEMWfC6PSQqVL7CBpnJ6qdBXtFNyuj4fFC71eCrhv
xNyjwnbjmfFA5Sn3Oawl8JNmffDcbg71CFW+P54fdAN6yAZZFU20TXQpS0Tjx5nWUpKWyKDYEpk+
q/qxaEt35yz4Gr0/3GuVe7Mx4ZXBOvZeoZBbFoASVzriK4oIuesGH5eoX33tHmLoBggNPilqiikx
5ntaKu5h4NxC0g2cogIpJU5KFd9X9PoCIbMTDKMgr2o0q6qQVCxIcjXZ+fRrmNj+1P9VtF2leehN
XYYRKDxLOdR0EM3cgS5K+cEwnujU1wd37r2gaLFif3911rP/ZkRoY9y7q4j7NnA5cawlvWejNqS2
I0g5Za1QpeKgdtlDbJf2bewsKqUTu9sJmVcCMy0/mm+IFq9EufXPf7tjhrhaSqVaaaijRHR1VYFA
g3UXsr/mKpv5wcUjk1oPk8P/uBxGcUCPwThBYkaU7iGnoXVyyqR7mnrPuYGRnt7qkbP8gIllBJ4m
1Ud1mLyzlbcwCMzBfUzz1tqZ+ZVAiaoawWstSFJtXM/jbzPvPHx3iiUToVNZ6tkogcWaagrJLXf3
mpxXhyKSgP+Af8Vb4nKoJh9cirvMHlW5NCxB3AZ63BfnXnh/vb+PrnxO4hXtVJLXtfSzuQALvVHB
MLsZb5WoCCqjaU+IEf0Z8GstYsG4ha2KhRH5P02ly/l06gwRsK6yEDE/rJwGzfsks0ENZBQtYdkM
ycv7s7qyfhgLMCCnkQ20hWrSVx94DxpZ6IE3u6UBMp2ctJ1vXVlWwX8YipnR94DuQ+/xcmoSuZMp
hUMYJgXiUEaVtAAGDf1sy8zcuT9fd9jmUHir1SLIG/jF6MRcjlV0WiXl4CFQhYnHi4e9/cEbRBVa
9dAGrSi6m1Zt1RuI5Aksb9t8wEi+PBs0EO8MN4mek9Q0jzMVsX8MJ7YaX5ksoFLxEJRTmwaw9wV2
afQPjFzJ7myR24e5jIYnsehRYEUTDA0MRv8UFoEbkrMqTPBWQxvaXT/lb6dKqrZouoU5TTQ7Anuo
bX+2pNgJl28DNDVHSDeAQKBeoJ5xOYpWRDgIDnUaVs0ynCqrto+D5WI2aGZVaGNdeGrYxTs32Ntd
SK+R23mdFY2xLcXGmBNkYfIkDam2iFMK3vfYVOB1HGfY2e9XXh+8ekjj/re/j8Lx5fwmJUvUxDEQ
h2wrJRyliz+i0eu3ErbccUz09NBUTQ/hkg7COHr6wUYFbuckmIxxuTvpzwAIowmDMscb6MnA064B
j5SGLZCjExzI/mhN1p7KygZbv8YShkEah24U1wN5++VUpVTAS3heEuZg40gBYkU7tpkaBegUTzRr
I+MmByFyXxdVeU6iNn5CnPZ7HNXW/TLC8pnZxHfGjL7S+4HgLeqJH8ZnpvRgUXbm/1z+MI3ey+rN
sX4DJTpDwpkOzRR3N1ax6D4WEdNjCd3mWGRDEeBB4twsdWX5S5sux6gDIfX+z7m2+Si6YUL16q20
LbVY9jSaTWUnYdzZ1rdontUTAsJ6kEzC2uFlvM1F+OrMl3o0+dqbI2x1XM9Gb4kQPl1BxbRDAlDS
uYKp3fh2aRp+H4PApgCyV2q7tu95u+gI0qLp7VDbvFxzXfbpgPSBCPXMU47ThN3yKhxF3WUYb/ql
vjdn5QFZswLzy1kP3cRoP/3xOq9qZKgmcYuSGm/ilzNKKRM9FmThTXU06NHdGBW6wy2E6p0DdiWI
6Vw0QBN1mho0Ny4na6RZglzXeqshxXGrJLZ7WwywJflt4thZA5ohffXHWBQwnpxoEKiIm5FtbrJ+
CDf1nAkGnXVDObSK1gY0KXfzvSvbFQ4iNdNVBwVAxHZuZeOWS2NmIRff4zJBPpsLVz17CBYcak30
FaqS/Rhgl0Eiryrp2e6MOZCp2fllFDc0Pl3lntYB0iVa/eXPPzHiF3QGaLWD/NlkL4kR57Y7YTWy
5DNcI7O5z1YVA8Ca5o667ZUQ+qrfTAsa8xp1C8g3hdbXSNxmodHY2eLbRYHPtSm7ZCc4rL94E6rR
soVnAtB+BbluNi3JmLJodUkqZszaITLt2DfT7t9MV5+IW/nOaNf27drpw9UcCT0aSpf7tm91NbHA
EoW8IFFmRhoCm7mmRO+xaE6JE+fBgJL3zo1/bUMBVOCJAhQVSe7NjZ/lnteMk0fKWVbpqa7t+GQj
3XYyBmOvb7oRTn69ktY3wWpmxdWEmd7lBFUPS9BRjdggivYp6W0fcY1HEtD7yNKPuNffZFZz7gS1
0QijnsH5qDYNAObu0U2xp4qpuiODb0bTZ6cebt7fu9duJZQLKW5x9eCFslXhdRyhzCR7GZZyCdKo
qYkl7lRrUELTMbALgbJQ1taPi6VXZ6aIumS0DKGjSBs4TbxXQ9hwQP9vqXhGgXYiWaYRcLlUTUdO
JFrOUjbM9TGFfQAVu/2Ry1p8iLvx45hZagAanMYAsFWULvrpNh+s9mg0fXeCebOXGa4Dbo8C9JAV
Troi4rayBiW4D1UfCTx4w5hn4B6ej888anulqp/rwqB7nHj2X5WeDDfzUv+HpImPgpoXThHmiiq6
XI/BcRD0Gvg83ljzmNcaE2km297JTa5OEjYHuGMyJuopl6NEVUn2q8yMQtsEcRG3+aK6sxZQjbb8
nGN/mN1B9TM8RR67Cl7r+5vwdRZvFplnJp1VG2OybXSfsiJWvGrglZlju2Ymz3JYfNnYZ/SCD7AD
jw0muhYf2Jbek1ESgbwme6Im+NKOdbho0alWnaDvNISqgFqk4lZ389veFHcdmBSzzH72or534uEe
4OKhUcUzOr6/rLm+L3UaXVhQWFb8ElfTh1mNH7XSOICROYCa8Xw7z8LJE3jW6B+mSfxVNNXPNWt1
WujwjXoLZPfEU+7BcDkfc38WSPKq4+Q3AHLGcn0huWfR1KfRQATXHhCLie6m2LtFUelhxP4LA89z
oWgfars4q3P8UxHjXTKaSHYlT7pY3bqsiiCYB9zdh9GuvvaKcTO4VhhN5TnSpPDdscEmpfkPeQtc
EGqH/IXcw+ZScwwZN+PIQUxK+qEp9L5T0ScpP8PzXt7//NdutdUdiNFI2WkZXO6+CQc06Yn1/lQ0
N0y8OfVhd++B/K+PgvwN9xnBeMsNbISXgUJDzKWMveZ2ZCf5tqJX/+GG9lB4RBCHHgBQuMu5NJOR
67k9ZiHOBwu6AWoWKMWUn99fsSuXFwcRPQxvJZtaW1PkerJEXtLEDcFJmSCNalSRBAahot7ryF7J
BBiJDj0tHfShtvg6a2jNJDOJDLPtLveDIswDNkTu2ahEFmSirnbeCle+EvkdflG8iHkYv6rh/fbc
Lyj19VJnZjlV+Ds5yuxxtqM9bPP1UYiTVKvXzuwm3lFEkIVKFhkWEgnsvLDsYzxw577/la6OYqu0
j14T/+1ecMhSx3xdO1R0mzs79fCQBCW5U/W5uheoO8L1AoEDGexyx3FjL7qRyCyUmRafzB6JxTEu
66Pl1PHx/Qm9Fqs2cRqYG+akNGh0kH7bdcPDZFTQ0A+zmfDg088oULNx0m68abU6eZJKUS3HVHdE
ewIa1luHhSIxVu1m4WYQuaPlzlFUs/E5J1UacLOKv9pEb17E4v1jRctyVKbe+jKlWEiufkeA9TC0
yR+0GYCD39TOYN5Kq9Ytn3+jh0I8SsVPNLi94TTbGbk+JtPxweRl99MBjXoSqQf1TI1Nr7zlxDfa
c6S3HhayQzF8tdsUqe68LcY+bKxBOn4K2Qp5QW3AYbcCX4yUcaV/Qwwc7SlZYahVaINOO9OwfgJI
sSYkzugoYDNfPLXNfNJLtCQO3STTxa/op30YXeAYAA/1/Hvde/r6++bpxo4XfmrvWYM4dFCjv+a1
qn7s7QpSltv37V9Jo3V/Lwsd2kMik9oLuLPFV47Mmf+ylJgRWubRUBG995H+yvoDGq/2N0NkxseW
Z5AFCmoU4lAO9pj4jXAE0p+OXT23oD9vJN5TWdAtUrtnzeRy29ZZ/LkRbnOeKfd+KOykPco5qejF
L/pDM2rypCLFe+OlTqqiyqZPCKLXGtVMx26Wv4wO3fMDVj/JnhzwlXfB2ryiVkLTnpLOZmcrrRY1
lWqlYWFRGq49919pdDH6b9kHta3lbdW55k4idO3IknijnLoiHGnTXR6mNjFK3pXU1J2+UAIk3Rak
qu1kp6Z5LahyiqCoU/RbxRkvR5Fxz3rSPQ5HvHrIZXRrCFHWmU66Fs0Py6g1p/cP7rUYQQnVA+kE
yQ3H9MsBVXVUx85iWkZPNcwVbD+zoiAzFu7n90e69s14L+JYTREarN5mAcuhWChWTWmY2ll/UmLD
/aiUM+X1YsYumZfe3wi5RDtx6dp6QoYBVkMNmPR1/VG/XRq5RLknrUE7l+Ok37I/h7NRTFVYZdNP
+mvqzia5spoUibHlBqgEvXWrNN9GEr0cu+MVXicF0vJIItV1+s8C/WhnYtdeZwxFk4fKNGCHbc/Y
1Ze2Ewimh7bbFi8RojOh6iKc2AClQaygcfButBN0hrMkGKPYvmv1ukN4geQzHtQ9NsqVj3vxa9aF
+W2d3SJrHBWRzXCa0CSsqv5gFWYRDLEACSyU4uyZhLv3N9TVxUbnk6IxoGASxMsx+5446bScf/ja
3hF/ozqQ9WydFgcZ4/eHurKNEF8icYNpgzLfVjuZsB+73G6kvIvIb4Chq/gNIv7VN2Z3VDtq9O+P
d4UsQqPmtwE31+noZnLSAQiHzgJOL84moEexSZWwxSHUKrvhQI9TOVdZWZ70ejQOfe54GKxMO0nX
eig31zoFcwAXlJSor211F0YLNqpAziFcyR3B0PY1Renyu55P6jHznALjPbMJ1VYoN3ot947TxmXg
9c2PEs6r0BBFCFgcl58Y2NNUZvgAhpBT0eiYqmPluYdRNPe9Lf9dHCSn5vRki/ZLNGZn8Cj3JHAH
tkOg9PW3Sau+Onp0zu3iyVGHw5TLF13iofj+x7pyM5jQB2murVVI8ECXP3KAGhU3a4dotLGLbbMS
NSpZ7TmKXhnFszRK5ZQ4EYvfQuUEkHe1VGJ6JLM7+lLqVShcoe3M5crGW3nGhOdV/mIF219ORs0N
OOspz2bU/FPSOK842qIXN8UyRWf6wc69p2T1xwqhi6PaJtZRt1s1LLr01/uL+vbErY1KHn0OsZHO
yOZwj5HsZtxwKfolenUvrK66aRRDD3kSVj+axnB2ql17461//lsAU6UetyoYj5MzZ3NgZiC5pkXE
xyaZLcoAbbMjk/FKHL88WWhzU82itEI9CznmywHx5IkbGirmCVZU8rE2ksVCo0BAgo7c3nD8BaCt
fOzqoX4Bp5FSy+6s6iVF4Lj3DZQPjVOjOWXmO97cDiRkpXHXYx2ObQaYyi6oY3t0j8mAquVh1QMs
Dp1hFao/iEj7GNUcFz/v0gkpq7zK9Hu3nZuGAqvMYj+RrdoFnZyMH9Kzqt7virJNfBUs8j+YNY4/
IDgXX1On6kl4wVNUPi6+7YAtU7eckQnXm1PWLZTcS3V0c4SBefb6GgZ7CJ/l6kdojarqA2fu3Vu3
jERxE1m42h9Slup+SPtcBrGtFLxSFGvxtdy06sCevAUzxAbZ1cC1DExe62KyRTBRnXqehCPT4zyn
fwlL6Wr0nKIJBbhIUb/O0WA+T27a1H5dTlN+R8tscgNa+aMzdNpptSwpAttbbNBAQzE98Ouz+6Et
WvMg5lJEByFVYw9tewU7SMq6Yk5tQKf4Pmyiu67kGbg8x0PBQD8LQxoYISBkgx9pZWQHc57bI5rJ
84mOQeTjJeWgQaTXHPo0fXKbaLhNPQUj37LDTadS99BorwXuzdYEbEFfDHWn1+rL5dbMplbv08b1
Tp3TzVhVqQfQjZVvlFZQJY52IA/+CL/RpGGGBLpLv86qJTMwwS98tGcQy1F3VzvlJ3bm8Y/DAqRm
uknIa6zPzTVK/nZMnbqZtYi76OT0KDEthjP7raI+l2ll/oUa2x719831R65KkQt77tUeEyrL5XBx
32RJ0ixpaMYIirGjkLVOsuHBNSkETlkMdiLqjmipf5tqHHDen+ubnGodnCnSZ6Fv/QY1t0yFIYcE
+TI4/YlfGPEHeyy/aEIUfi3rX5Y5fPgPA9L2JVW26JJvDSvQqnabsR64yIY6CnNR9p/sGeqKN1Nn
NRsksaXb/3HBBVA/zUFueRaZDH0TB0ukA0tcitNQlTYZzIg5cRnNe3v6TXhfRyGH4S5BAwwG/uWH
9MQEbyBmak2s1ecYT7rDoiBPm3SzPI6REDu56XpNXhyhdTwKVRStKdJrW9JrOdGyzJH75R3nPDYV
rF+KSu5DZJezT+PXOQx6ba1ti72uzZs0YTPwJrQ0Q9xOeIkC9ClSFYPfeDhFQ7eH/L2ynNzMpN1g
9wF/bTF2k212g44fG46i6Doqi8D+b5nSo63O04Owdpl/b9MSyMpkgmvFecUlbGFgShwrehY1SRjV
un5jy9z4WMeTcVvH7NTOTetzP8s8nAeUHLXYqQJ0aBM/8zLl5f0zcmV9UeDCZ22lkNPX3mSk9ZQ1
CiY1CQnx/LO0jPgxxXTx/P4gr6bim+1zMcrmUCBaZLWKC2M4SjChgw2Toe7f/UuVBnYO14dPH+aM
udspi2lIUOIL5grVUdRKMVCJUN7skX+kl2YGo1CPkb1SqGaMx1I6Dik3+qSqz5hPf+gLmiYAHv20
cVof+MMdRRX72PV9t3Mgru0YoAdrLxGkB2fw8gA2sh4iRxdJ2HWK6Y88YY7CVj8DSxsCdM/2XKne
Po/ZMOir2LDWKG9geHM53uQUSrb0ThwmQ/OPg3UfXr+m8QGJzBFZROujhRDoEcxYck8A7qkcRflp
tuFZDQbGQ+9/ziuBnHsU6DpICEKctamxlIbbVzD949CrjeyoGGOMSlC3HCJ9pPyR2+bJzZe9AsGV
CLR2ANAcWMFrsGsuF4AXY1xoPRs17frnMs70Fy+WxScNjMCLlqDxXkqKw35eO9He7r0yX4am5MI5
pUNkbXYvxZ9Fm9M0CUenuou1JUGZNGpA8eT0sR1KiL1IIadPXydHEqei59xxzobd/KSe8U+DYaAY
G2wZi+GXnQjauagJ1srwg67HTYxiXdC18gEKRYbgU/PDsaruKIuyP8b1n/mx8PwkQ+NBx83EVNb+
5+UaSolU5OyxhlOp9yfP6Z2TpyHU8P72uBJS4Kq8fidAFc62TE+RM01hF8ThyDMyYEfr8Atnd+cA
Xv0oYN5oCUGg4Fhs5iKEoIGI+hFgmOWAHIEaJCLXzoXN1PplfUlQQdvZClenBm9jVZkA/7LtrAk1
LbzBMeKwM72fTY8IoRWnxU5O+LZKsH4mvN3J/Cn1Uae4nFrVRiZ2xzoLiIrHk9nYaLFri3qMy0Se
ytjIA6op4gj8T/ms1E1/aFokisFupp8Ap42HcZhMKt6m9TQseHHTDdTIYVtnucvqMvcnIfm7ku+K
1F1dHdAMCBZQxab8evm7swx7sF5R+STSG31bR+LIHpJf/2F3UXdd6+Rr5N0cxlpUUYsFT4x6cdeH
RlZYR7st650Qd20qZMkwLoAvUorbjGI4vRjpafGhFwQqytnBUHbNCt6fy9uHE196hcqsYj9QJrcZ
aiGFZ0ZOTySN1exLMy7mGd/d5MleUiR4qNEE4MOgToygmjEJfkbHxQEhAJRSgIS/Gad5QI+yBc1S
ls1OBeFajkLRHqcc8gIE6rc5nx7TqI9hn5+4S+QP0GSGH0P8OqjF0tyqFs67XcHdAsnA9Gc7h2oo
7VOGwezeKq2Lvcke6B9AAkSiiUbmtgqNtWxaStFjVVJU3lOcTvdNrLg3i1qYJysziqeyHrFY96Jf
NKWKX5EZkwAsw/SMhL/2/P4nu7IxkPMjs6djsgpOrnnBbw+22OvGtnMr5VTncxMgsIUCcAS15k9H
WfGTZNtAqFbRx81l12FyWkaoeJ/sXJ98tc/aM9bne4Iab0Moo7CeawTlPG2ZhaY644CsLdEJwJ8e
tPU836Qo8x10PZ1udPAlB7XUp52TRYnvzedkWFoX3Kn0FdCzuVzCDj/o1pr66JRLxKRS7b5GWvUn
vSAX7WpTjGENLtnza69qDWycu/yjFWHpiEuBNWn+qC5cwrWjfgRoNz+DE1O4hNUnO/O8T/Fgiu94
Ibvm0QNkSxdo0YuXJDH0n41hz8uhduRsH5YhVb/LXCumoDHdWaGK1BfmeWon1Iw9Grb5IYqELoPc
WLKXDM+3CFZj6uFlXSRR7DsGmEHkyjNvCrC4iaMgGizFw7VPbzOwL3n8MMx9iny0jL5No5KsBZ/6
RxrLOfcFbtoFmskyeR5kbX7Wxqn4VfZ6+XdWx02KvKVqjbQlrYHt7KW8C5T0b2H23mOKwJEddKXK
UBFl7oldbk9kYM5YA1mxIbwvg0h+Zm7DCagEIszK6Gm42ylTivBvJb/YywzzHfLHF61a6sVvDfZA
mCV6GQ56L0EIgWv9OZmafLLT0gN4adkY92im81zgoGuBOtKVe6010+hoAN65SaRBj1pX1Px7orjj
X2Vtds+5qS1+E6nds0v36JBYxb2Q+JH7rStVzMKXmoJLOUYv9tBYd0QX5yWnNvrcZFl0LCgXdUFb
evNdRdvbu+kVPKl9gRyaErRuV6t/147A6c0cMZHAUivD3a9wBU8F9NqUzscq3BtP8Lzj71qJ5xye
j5p8zIZEzGFr1Yp5+H95nyGu0+jgSFIngYtdm96zIuzycVBL63OOSknho74ZfZgar/8Yg7+K/dIV
oKe1QnEpEKkixi/QVp7HtCi+vH/619N9Ge9ACEEeX+3sVnObzemPW8+ZIpFFp7hDGjRKEGjA9lgP
nc7+/OcjgdxZGahoYPCyvzyKZBYNWvQF1XHERu7qLvnVS9E8ql63Z7B8bU4AxLABJIkHnb7JDaos
jhPMJRiJp8GpiYv2DtMC69BJ5ev7c3qLhAdeizIZijfETrqzm6GEW7uuwgY91XGHTJOxFC+KQ6ef
2GDccJHMQWJ2dPoBGAdJPMCTFMVeaN2IXK+p9voj+AGrfx6tnk2QG2sDKN0YeacitpdTPtn4z0/e
dKrM8rM+yzuI0q1vR+54sKLuR5m5FDekV921Sv9v7H3PlPGu76NvqWvf2Ylh/5L1Et90mVHv3PJX
vguFJLiFvGRVQvJmsabGWUy1Yq/1SjeEbeL+k3eFPMKP3jNTunLbmPR1gWnBDKH1tnkxu3EEcMvI
oxNeR1UwFBbtPuk4AYVsFSWI3Jh8EyTI4f3dcHV+7AGwluhpgVe73OFxhAMMw1CadmL169Brsx/r
2XjDv2v/h6WE5UT9iIOL5PPmMDlab3pJyVCeSFRfpiLxAQw16En2y86sru5xstLVYxmODeTTy2l5
lpAjWh7eaWhHYDJVVDhHT7G6Y7fo3jEHZnEeuXyPiqUNQePW2HuSSexc5evabeIUtUduAOSlEOHe
KjfbcRrPVCq805Jp+YmiIQ3yZHJP6ULDGk3c9qWZeJ3kFibI73/VqyPTVkHuaTUX2ZY/LbVIMiWn
bN5D7j6WOI/jrtu4twp2zIFIx/jzXGV4+ghL3/nIb/M/gHTYRsI5pKasbfM/N0ZOpY3h4EpQ7rgv
4k1ozt6e2tS1XYtbHqmZhdMG6ffl5x0b2jRpOXmnEgOqoMvs6Adsr3vQdXtOMlfnwysExAxFlTcC
1SZJUJML3TuZqd080jWs2LnpHthojXZvdgrYe4tLRlvNNy/nY4GY8Eg4GKVEymloje5kaFP+oNZZ
+1BSed0pDqxRazuevuqWg8yhNveGhd5myQTKyDspZdI8eTOiN3Hd18eqGgqizKAHQ28UvoGv/FPZ
jnt9/muhjmjKO4G9oltblEFqLXmiFgwfGc54dpLJ+6BnjuJLHVkW+l2QwdR0+uvPz8Rvg3qbkDDW
WgTSjUE7upI/OzvK8AAq0hM8vOJ59swWTjM+lIpjv7w/8NXZUgkFlwk1iFf55cft7WlpwSXxcemf
IRrSVoFr5PmN2jftYe6T6hMSXP/D2Zk1WY2kafqvlNV1y1r7MtZVF5KO4sRGQJBAwo2MIkltrn3X
r5/H6eoxjuJMqMmbtMQCwiWXL9/yLt9eH/NKRZkSjA5UV/aSyCR29+toW3mMlBM7REu/Yl6ph6Tn
6R+TaSvBaKxThFDK1vlTZeqRkyfVXYdmr58ofYl3rsUZvZY9mEZlpXnifLKUrn3bW4P9Rt8QKChZ
IhFkXfvcmh74H/rDEe17/VZQXAOWibYqcnAV/9QYv3VVmTy//nZXl6/UFgBfCTxnj0jHlahO65kZ
tfA57H0VvNX92HsE8jglfMsEOqoF3qT3qpMYvubF3ZHcypXzh+oulwu2mgQwe35d2m0O2RbXy1B3
w6OqZuIxW9zxsXPMMtiMqn5Ural8cAcHQ1qk6/02bee3CnlcWGmFGuJYLG7LcXHPM9Ji/jpO8Ulg
s0YTurWCSQVROWzufK8rm+rPSG7FiHeeUdlCRxIrncdMaMkJfQv1g+VOi9/jbRt6iPyd1KRPQ1UH
jYIrphngZKfdIzGIappm0Fpeso0O9wk/Gip0KHzRQDXTob1xy616NFH9/13TkuL29a915QhF+RC5
X2APFL72QbQ6ilZRO9aUNZTTY+NOHpZBqXFwpF258qTUOx0qFK/pZ+4WfFpaWay7LQGlpTinpFwQ
O8XQJUy6nlLRWohQL4cyqrlMotff71osK3Er1HQ5vUlMdqd3nWmYxBDxklPl5S1+Z+10D1Fdx8/X
XtQYFc5m/SKsXLttEjaEnhbosonFOcEEW9YA3If5ucq68f3Q4IIQIPmkPrhqWleoTPc9EsyZlt2m
G0bHB2HClX3Eg8Nk4lwiCt83Kgq80RShyDmrNOOMQ+8QOPrSAM9u63DTzTG0LQO5OWL5SPHGIxDh
tV1kgOjlvpNVvj0WNQHrsWC3TpBWArFd9dj0h6YXZ0uLD47ga0sQwBalIg4gwLzG5RGc9a6DDB4v
qmVTEmUuGnqJmqgHS/AlZY1KKMG7DIAsoMM/mlQ/Fb+WrMzKfuuI8Lp5ziKtz9zOB2+LAN9CqCaC
bMqn933XJe96z9ru5lhk4pwpIqP9AbaTHKheh8IfFi97//oi/YF83V35smAGtoqKEoUleUv99Gy1
5yjYegsvmgc7bBXvy5KDNFTH8lQl1rmpi/upFm+8mBpJYj6Xs/qvYtoem7W8S7rm3djOp7nJAkut
3k8UxpvBCApnOStafdKRMlY8aPUJC2Y0phAOT+frSMsczO+Vi5Sin4QNQNakHrdLIDJhjwUUBzci
QQLpOoJPKZvRDHrTetC8YQgdCQw9mDe5NPbzRmMfvAK5MoH87lwRmDJj82270eqM/W9xlltPHrCJ
iqL3grMuZEPPJ3vvMOur9N9BXM+d34/eV6WjJOW3U7Y+rZDNv8VgG7vQXJbHnOo8dt5Wln/WFQ2B
yxWl1E+isIbU72o0VIM1jvXfizjXjti81za8BZcXfifBCMXFy0WwjGjYp9WKs7X3VYhyu0f6tryt
GhBl7oRSc4cDtZ/iP3syEpgPr0/llR4tSR9iQLJpwDG7J5iKWIudBj5JlNMP9p28vdfi/kbJu9/U
xKX1rVWRMor3lac9p7bypwlVRs/6Iyneq6vIoXVEfvTj+r6cAw055KQAjBZtifdGm1NZv9+4L6ss
OeHRNvhO/P31F792+oC2Jx2SUSBwpssRsexC64m8OGo0fKe90nWCOuUIen2UH8iZ/UrlhMODAXox
TOb9Ds/wq7RHrrchWb9A2nWjquwgpgAQD/WizPymoBne0FC5XXAWO4M4HgNPS60PbrxAXs0c88bW
kvZm22TjNqvmM63s9GFFsfEeMUIjEg3l28VOxRtU3X+9YSlF1SUmSIJM8Ba6nKV+M5Sqbww3aie9
uKfFp0eqPvc4G+rdjbflymOiKMvBkXL10xAjw3iGYQbC5XJQ6uEbyiybG1GZyalgtjZgy9Y6iBCu
bTsKlbClaFeS5emXo9hb13RGPLuR0Nw6grVkUxbF0a3d6vyDZWX9Q7Zl3n1ZTe77TrTiYPhr1RCK
IFJgBmUCSR6+HD/uptYTCuMXa47UCuEYsWSR3eKpaQVDnHrvHZHNRAHz5mOBSvXcHvWDh7g60xL2
BZKP23Hf/FSaDOjVRPXDTU3NX2PHPA9IboSvb4LXR/HU3VazwCsuVM7dSDG6/mHsKxQDPOXIdv7q
KODlNABmwPZd+fOf7lKqNisFlp6lqo1YDYyaEyYuIi5/4V3AsqB3REgLlO1yFGEVRmmOE2szSzH9
Tuz3FWqIB4fytaUJCA++IDwnqYF+OYjuVgOSwZyGS1rpTwI/+jebRyCmrG5+NoSDZsjSI/zQ1vrJ
A2128I7X8lR6XTwB/kxwS/cs/9gxitpEbZmtkTroTOXdBs+7GDE3aF33y2B7+e+mUSy1j6kSjpqZ
aikF7dykNe/IOAvPx7qnSXDZqeI/x4mam+8p9eSGAI0ceh2VhfKotvIeSVtrqO11HkxfOzfFFBSt
0zxt+MQlgTHyX18pWtlJcbzymeMzeTY80X95/aNeS1OItekbE4OB7N9VrkBlpM3UCmKYGno4EHeL
6IFbAYrmfM7JqU+DMVrBojrr+9dHvnbvSZIwHUXOIHvPrSh0vbVpqHMLbUn6tsMOImzt4net6967
o/ucOtsRKFJGE/sL6ecRdwvYFC4AF5V7CC3lkDbKN+Ho2xnmV7DNm3JwvlwLvvHeAAOGrC+8tj1h
r+3GbCxGblkxK9XvZVcvrd+g631qe7QqUiKPh61HfRYn24+pPXh3M+qU4WK4RTC64x+g63/ZIBBy
Ode6ZPeBlABPfLm3Ok9xR4UmSJSg+nauKnO6+19kHVe+68Uoux28TWmXJPJgxRW1uEFN3IxQBbTp
Kvb92yJZsydF/Qv5FBpsLkgzilqk3cblm7F2Z8WTx6xRY91bONsa2LK48fqKfSngxQSioyM1bn7g
fHYLyMaXUKuBKlJc0qd31uilxCtlGy6plp76RHM/dvmwRmsfd2FvrsZdbVTmV/qP05NmxeIuLRQl
2EZgF68/2JVDk0RAokLJnjE+3UVaqMWaw1SjUJNududzSPbSc5JMaVStoCxKmmeGokWTZXxy1W76
8ProL0VkPCSd5JwgkQAjX91NS0kistHMiCNSxqkLvDyZH9PYwvQ3g7+BRB/+hmHh9smz1krtFEnq
x2lYUZz7bWgtnB7BDPtuRYISYuurnDBjEmmU15mQe4Hd5ReuMA8e+8rJB5mW3FiSQgFG7uI7Z9Et
JZ9lxcnT50cslsu7VmnHj55IkReZ0EtxKHxFah/bB9ybK9c17Qh6xVDVgYzse6uFqlE4GxFFoHY0
/oHp/Bjk0+YesO+vjPIDAslOx6frhbyXl4t8sjfXibQVr1bfcxuj9y2zKf3XP//L/Q7dFKCl5Olx
yu3LyapwOqPuJyeKe0+EqlKkz2mOR71lLs7NQtrjl15cPP/yoLLZAroIKIwExVxueJZj0xQa1iVm
rPetv7ne+rb2tE+xrXfYfm/Vt85Z7IPg4MqRTtkQEqYsWKArtm/z4GmUUX9KnQjx7OSOgmv/vFrU
FtxEM9BWpV7aak38pvPAnCyL7b1BPqSJapsmZu/Svcbe+9cTBspkbH1qmRLquscEpaMbJ25v2JHw
YnE2ina8weG2Pag6vLw5GQWeK1qr4Lqg2V1OdyPMNMO7zI5wvBPnjngiREkkRFFvIUmpj0Rkj4az
LofrDa8fWFV2BAvIDnq16U7eBIJXdcY41LPp16N0KfJKkofBD0KUP777T/FzJpRO2ZTVjhaj6W6W
gR6saJT5YPm8PHAYRQbonNGYPe67TF1vG1g69HZkx3oRGnG/vJuMxACCpzCeausPDoiDYMuWI3Kh
nK/LwIdCI1hsbn2KwjS8L+cT53mvFGtjRyCglWAVPXJ4pmhvs8KZjloRL4fi9YBzMKEQh/aVzUYg
j0MAaUVZPeu3MPLiW3Up2vzg0LnyRlIACJsMuvfEdLtQhppBmUC6siKRKsl9keX6eQJGFNWtUx+c
1leGglVLo0YiGWFh7S5Xc0wRm6hSeN2ZUiOdt7UBziNe2NTbUSno6lBS2E56lQHP2n2ntE+zvps9
M6qsrI6UGQncZNbnGw0e4cFivHJq4wlmq7heSEDAHo5NI60b0s00I1yw4dkWMeKPaWK9Ubes+KR1
mnpDyW47+GpXOhNMI7vAtKRugL2nzKsaSRPu1AY6tiTB7Yy03dK4YSwc824SRYcO5mQ+z4n+LfeM
7H1hACPECyaLls3zbtLC0u42tERCW5hDlLiFiJq+U/0BMaMHJ54//vIl86NIRryMexxCZ5fbhowk
Jgnc6DWUpsthx9kQBSZItHNXxun59cGunHnknbSfmRuJk5Zr46cziB6d5yL/ZEa4ohv3hB7WjbIq
EzqHGKCsSjn/MuqfMAt4D9ku0pwgLC/Hm0Uzs4VB5MYbsM1Og+VcumV28FZXVvQPthKGzlKWYr95
nHzK20ZkjGKv5rPtifWUiG1A7p/j/PUJlA+8O+RIZCGo0zwCAr6HqeJILiojd6gKrp32FHt9gihB
dhRqXwH7I57FKY4IN81sWtqX89aWzmIh2apHmBUrd4rnxs99kTR0pdAxKfzMVOqT2zbLLe5jy/ey
7taoWszltkMf4okWjXXv2bRDraytN0R3hECfQivwXslSf3TSrQ8ARdpvLZGu0a9OEM1hypmy5svm
c3YH2WC09WA3rh4VFkV20cTfXLdL/sogUsoF4WhDRoSX06O1WzkioqxH+HlPQOTq/oudtNVvr7/K
y82CTTJpHtpSFInou1+OYpZJkSNGQGkZhT2fPkwabMNAmgCMApXo7Mj570qKczmgfjmgMkPyzhfb
QexCGe5W0dXULtPy+1wX2V36kML108YpID1zkHoZycSyJY2QhZo/lzhdwQZ3vOe+r9uTk1HjJIes
bvoGgb3X5+XlduMxaavJ8jENlX3Dz8i2FtCe40RrVrRBOxIINrM6+mABjIMPfYVuwFhoB1DE5bzi
KrmcEnyLPDBc2G9nCVKIUM+6UKtrLVDafIniqqFSjnz3rdrUfYhS0xpOhakEdtVWB2fMy43Pg2Bu
ICu5JHR7ap/pkaHB+HAiHMmm8xyjLW+s3lHx6ErRmmFgEtAOgDDzAqOUVJvoY9rXdB0S6P6Qlc5J
nI5+67ZkV1aD+suKZKPAhey+AQ2NQqSmHXzfa68qTShlvxEc3R6XVecpaQ89/yhNHBPP1bQODHU0
f/kkJdCXIGPgC6QW+xaj2rhaLQ2ZomyYnTBe5/WcV051en2tyhDt8rxmFEi8SAhJwY/9+lHHboFF
o0tKmwMI0NWWs7Y53+fUIenWNRhPc1He6cQAB6HPtU0iZc5liVdq98gH++mmRVJ2iEVrMolb49wP
vRWf+lhgFa5VR0NdO6c4nQi9gZgiTmJcDoWngqE0K99rHpcqnHI6WpqW5bgqD1zqlvnricyPFI0W
EQhaScC5HE9D6bpXltmJbH2tb/UxE76YUvcgdLj6VpzvctfLA3j3VpO2SuD+QmWhctyArklDGp5V
56ycPxhLK96+vlB+UMRerBTZiKNUQ/i43+AZdb8UfCA7D1DTqa7aJYi9UQeDvMaRnhjJ7WZMtJCo
RABezZY7HW9ISB+NOJcLerwEikOoqYN5q+YGqhHlJMJByf6Aiag/0snTgPxa9VkbtOZuKKbPm4Be
4WlgE6a4HJ+qyjFOkB4SHy2QJNSQYg8HDRxKkscVSP8tvXn9ha/NL1U0gjNJ9VH3fWmjHY1m3aio
KJ3QIyGKOKLswHhwAmg/GtqByNKP8uh+gjnWpLcmfQCk/i+XTUEDUI1T147Woa7Q2R+9wGEewxRP
jSBJjMbvocec0dy1zzPxVwTzBGOAuUufMnN2z+04Gb6SbGtkbRjqiNGcg1WFSTL1peajpT89jpj+
PCTcj/RN3P7Oi93l7NrTHI6bBHvOyXrrbF4XAAFTa99DTfjcdDH+yDh7GD2qtXbt+ozi2vWC7VZu
3eirkd/XC9oC/9Fo3ZBkXedERQmBslG2/k7k3HsbTcZPr3+ca8fWz3O1W/yN1qasMRpEvae3fjeU
xkdrsLSnNs6NoEWR/gZ5OSvwAE0dnFtXDn/wXAjJeaS8FBHksvnp3FqS2jN7J+NYnqz2YVzQVtdE
359ff78rpyPoOK509EzlGbkLrUDJLoUNuzmaxIDto7Cac2bUD4u19AfHyMsUFDuun0barbqyNJA6
FwnHSJJYgaFXM5YYgLSVDciRo2CZ26lK91cmEe4EMbAMUvfOJgp8jqHtc24dq1puKq9R6BnkR3jm
a5NINZ72mGwAWftCYdqmSWM2FAqLbkShRlUq9NJm/W5QrCPM3NWhOC0kgAYs797oOFW6LLE04RBs
Fm3Yevp72L75ua9BKby+Mq60P0h5fhpKLtCfFmBdihHMrm1Him05j56TNlEf18WDCQcrWry4+aLU
4s/cXQbfntr0LnOJ9caqc/xWqN39WNnfBID/g5jo//NY9D/QibtC3RmmysuGsmRfGJWq3jgappnh
6ta6fspq1fZduF/IUmTz+tSUm9n5sdX29+5sNn3Y4oBxttca6Bk6R+3vxaAuR8XTKykj1XfZ5AQe
jJfUXjQIgSs+/sQnMlMb6Yk0aurlfvOcL5q3PaUKqCpVI4ExYb6l+VtjXM6Tnj7OEvE8FtnbtVFu
ba36WFtDsBrqm95RgnlDgPb1z/vyeCHao3DHxQMbBnGwy6/b034c9NraIgT141tU3sZARQfwYBG9
vNvkKGTo0meYJFG2sn5aQ26sWiNiZFtk9WlLNiAe4yJ+o029HTgqVM9ffSduI0rWgJDgtbyo4DRj
nFkQlfRo1I02gkwoILH2yofXR/kRdu/uT5l+wHAnIqLysHspikTO1gvK466ixCADxnm996xkOg3Z
gPIXflRRqffNOcH5xG+2ej5jb9eGxMXitC7GfFKwDDgV5ZqfFSHMN96Ybw/2bIN953o95famffoP
6BgaKHgLu/YG02u1cuYTuBbThzF1hGy8Ao1jyUoLN1mSgtq4Wwzr1q6JU5h2JDX2vq1NX/vo60xh
rppou8fLECjGpN8oerm9Tb0K0KWXUfwoS+tMY/+Qd/9ybfI4FKkksx2m196HA//dZc1zz45SiW3p
uxIVIz0xb6zYLP1cbAj+ukoWlFKfUBX2926qJojnovCJ7Cd/7tQx6qCxHiwv+V1ffHeKKUDJyTu5
MC8Xs6eA6hEEC1Gfxg+ERNV7u0ja98OEmHGjqt/tzGnOJZTfyNhQqHx91V2bE7I02nvodMHU2V3U
+jwVuZ3HdkSquIZatmyYFWVH/tAv9yt8NZRAqRcRjaLKePmKoxbPPcVvGm017rxWPM4P1So+mPA0
Tvng/TqSieFwiQOP6ZCf7SEKkqoxZp1jR2MaO6d4MbKw1VHSfn3qrjTyGAbPCpNaNJnnXvSr7FND
U2YaTFVRjD4ySiKg5P5p01svXPn/L/OK5EbXWXdGUqM77T66ihWm4/Lx9Qd5ObtYzCMziRQSDDWE
XS9nt9N7zU7ErEfLKj6TrOqBpUCATjzhAkmrhoP1+jJWYDg4Y3xPyv4orF0O11oTzsh2pUfmpiij
TwFp9CdRpve6XZu/3Ai6HGu/PLlTUX0sKATG6vJg29Mfjo6c5l+YPwyHUKtm92HedvlCoo4Lq7NB
Zq4rHFV39NSTsTb1yekGclJnPaqMXJtAC/K1nESA+6YMaX+6vbDkXSVgWIsWpxn8Gr26J8LI6tRb
2nJ6/dWuDUUBT6VAQk2b7sPlUJVaoiiBthfwhEo9jRkQMnVwsV5z4uJgqGur0JavxSECVXLf/kTX
FwI5rhCkmqb5ZNRNc4fMb3NKgAHex03VHixDuaovj03uYooiMFQkOXOP8eO4Xos0q3m1TaUkOFPW
O2VYv5LxDeUpVtsyVGAlhovwjnbAy0OToXV6BDBxiT/2PpQAzjO9T4QWYXTf3dQ4mPgVBjcHE3p9
FPYzMkeo7+3LPtugrK3mZhpuvpoZDCMVJrQPjvzNrq0QeqCkgsgOQW7brZBm7BrkS/ls0hUAlte6
Yd3ZYCJjtt3BC11bIYByuHlJnECs7DYzUtoazLJWi9S8F36eLHbYpaMeJmT+/gCJ+CA1vBJ/AA/W
sFVDxstCckq++08bTaL0tllB5lpoQ/ZWcREMMtXE8gs8GU4lCyj1DfTEQ9uL9bPaqtutqbdt0FVO
H8RzUx2s2Jfvz+OQ+yAjI0Xd9q2TuCdNpamtRlSS7NNauyMovgJTN2ijJ+hWX391718Ot7sWKrXW
Jo4gfA97FwqU2mbRzH0ZwTL+7fWRXq5U4n02vlSMIS7bH2g9SgplWTGS1Pu48dp4Pgmtag+sZ16u
VFqJ3DzUW8kgYaZdfk23r5DYrb0Nsbm+uiUkT6IK+OctpbejFvMPhPzl4QISDfkh9GOBBdGCuhzL
q9oyIdtUo3HsYyOY1SX+slW6ZYTtjPKPPyl9XISziDeiMlzV73OApk2UdHU63vFX5uRU93qq3Chx
0UwIEyrdu3Vxjc+TmRttsNXOFqZ49r1p03msMFDZwAIP9tChUltlbv+sK+M3K5+aD3iF5ZofN+P2
Kd/ibvaHboQSmU6KTocin4V4St2ZPKDU8lZD/1dhWooO6Ovi1B9UMWvw3YzZ/GL1I2fwIvst4a9+
fpt8HigKdQPJXN8dIbg60TO1JzVa+nK46ZZMJUdN08+vj3JFNoszV9Yz6VhQFNmrH6QEp1DR0JCP
F4W+bzanb6pq6xDQQxUhf7CaVcnhOVRWHmJl1kIxdafhrZePBjXX2FgfMsWa74sxHp6GrYhhBoKz
OkpM5Rl2uXBYN5S8ZGMFu6c9+GKD9CS6RhuoKC9oy9tNGtD/cNEcnt1tCZfaVDbfUnRXvWkngV1n
HHtAenthWzN1kNkcQg9c6D0lkfir1XdZKc2xBnHb2LFRnh1vIEbIh9YA25D1J6t3kAk12ib7SqN4
8m6SzGKAFBHZze8NnCOhZLkQM2uwV5VPMlNpPhCEpg3Mvo7PxkAVEOazrr+B5rM9ZE7vPKvmggOZ
2g5VH8YOjmE+amVpFaA2OZ40HbGSQIstb/HzWp1gd016/7DmjQhy+Kowhcui+tpbFeauvaponzMC
lMesxnHlvJYr1RsU5vWTi/Z7DWQEpHoQ5+gR+33amUsoXGucHgyv7Mm4jBS9lJR2JJVgyvKvL6iX
AQRIHAIwUAsgmsy9csesFpm+VMUaGYtd3UtOa2jMafmmGxQALaWXQgbvqye7WI6EZ1+el4wMPoMK
IonDC6YFbqm0gT1a852lTmcdWGpouNV0sBavjELWaOCuws3noFpxeYYRZJrKnFMkGcZ8Rkp2w/rA
XOxfBohiWiH3vmRfEvjtTmXNah2E+YYtSuohu7fBiAWZXbp/4V1+HmUXOhQtVHGj6zbIRe0Ylu1a
R54Bn+v1FfHyhuFdAH0QKzBhKEhcztjsFrOC8hUzVlStX3eZ4ZtFtQUJJ9xB8vjDcnB3UACkAyvI
mWmQt+2SjlZ0xtSuOrgOc6S4kC6l+NSRVXV3QtE3TgRFtA/9oibVvVJ0sKZTY8ZnJlHXWvFzQ3Ht
07CZw9emSacHzzXT+MaM1/aDR907DbpGgfvWQApEy6v1FN/rthHTvrrS3wwxnNlwarX8qIp8ZUex
2mQlQRovgHe7nL+iwCBqpToarW7h3q3zkNDG6SWxVtWroHJ75aSUKxX5NHV++Q6SqDoGBmNFELMn
YolqznHEyfl0iamGIoceTwlZ/SujSMSgBLu5pIqXL5iA63Wy1V0jEiHqrFY5h4oRH6UXL+NESQwg
X/sfZMrlKJ3alZAYTSgAq5F+3KxpuAGnKG5qBICC0kN47vVlf4VjSYWPRo2sYoAX3Aem82aLbqQX
G5Ugn+/FoE91oGXbp8SIEd5mc/tLQzTsrZr1EbaU9xYX+ebGASvpG+5UPXfV1t+qdTJhBYZ3gzKp
yL9lNZimWW/PZtcSgTf5H+agph+gD1UHR9DL+ZKnD6cpFRBgC/tOst03zqi25hJ1pjZHc1cVD+ma
2e9ja9Ex9h3tg8D6CmhFdrbgHCJMifKDuTsnCG6mGGWXBc0nDwR3niV3WdrHd4uufrAXI48QKYFA
gubhmZyjDLTaHB+zxvjw+ne79hw0bGTQLTv1VDUvF0q7xrmtLsMMYLVqfge2JSAH0f17WzdJ96ei
UJQBJDCX1clo5/VdpTmdgx+c87Uy5/JIquLl4UluJ7XeCAMlF3IXMi8is1gaP9S86SkanTM+WAjN
heUq9F++DYALUdLg1paIcmt35zh5immUYKhpmpMv06qMYQ985yDfuDa9VK+pBxEbSG75bnrxwfLs
yRZzRIH7N0R14kBMdGvXDcGYRTxsg3W3OLMZKPp0aw35vyg3HAHhrqSwpIokVaRVxNaAoi8/sb5a
ziTWlGVdoKFksZLwWNSTJ2EarU9tr6YJ4BnRUo1lMMxrfxfneDnUWTIEZTaZByeFXNiXlxZPQ8WK
7g7dF9Lqy6cpGkofk2JNUZnZxnPTN1s4j3VywCa8spLQeEdNTfY8qdbvrhGtdaFH9IyitHqLEH/S
vx82e8x9VTH6gzd60XWRlEVZbJOSpKSu+1rOPEMJJ55uobOVLV6jXpl9Eo2x/mnrWUrEnHRb7dtI
KI+ErM2IWj7+M3pZjuYJ7nNOLtfWhQlwL9lKf0yM+WNXTZpyh5tg3qGUICoiWJgs72pXrZ8dFH7+
EFONvVOFIW4+qSwZnL/so2RpfxXL16IGx/Ek2x2Acy+/lNpUioluGCY2gM1OZJ3u5wVp5m9jZWDD
N6TuOxFb4ourFMmtWc/Oo9kojY+MM82jDJnrxpy6+6509NXPC9XjpTTnDPwWhHQKp/z1g2y/rOTD
UgalQgPcSAIGLh+2axrFjpexjWazcoJ02xyilnk7iO721wSjsJYQMaFojXzUvmkfO50UCMjbCNAY
LNGRHEekTe3H2fqlAkjy+ju9AHvK4ajvQiwDgy9RcJcvRTDmDqlENSFf/M1K7CHaWkITTVOaO6Nb
xNndrB5MZWu8M5fUPKsqpqZemSvn3mr/lXczt6me9CevhufRL6VzXy7qrTcq69E5d2X6dbrKEtOL
jjf9/8snFQDs0oloNKpTO33jrG32YIjUe6cPdnerKTXNocGIO4wouvoZOub6nDu1LPqvQFRyM2/0
YOtr493mmUeq6NcejQOYehnZBWWY3YFTrdihW03ZRgsu7bD4jDQq6uTI1uHKZiH8YRR4BdSX9gUM
p1VxhIkbfKjXTrxBnb1/xGZqCsassh6buLIfkaEtTim6ugc56As8KKsEJwFclMCbAwbfM6/iUkd8
D6uTSFjlx9KuPT8xVHRYukId3y84hL2Je/ivZh9/bgobceZimQ++//64RUeSmr3qUkiHUkSF5fLz
4+Fs6bNjTNG04UKedXZ/13aUrlDSOFIXvzqUbFRJxSIJvL4cCglUJRtcZNa2wv3eF6txu9bZJ7ts
jngQL+ZVvpRNMkByRUaAKuvlSEiF12XjlFPUxviQqimuPE5RGO/ttUtObYFSy4JqXhjPovutUKvt
ZBq/zCXgGUiKZWTmEcob+6vFTphtbfLGaHMBXRhZOXBZDEeH55U5lam3a1J9VfFJ3s1pbm0evMl4
hOlaFeAo+zggQxrvS5L/8PUz7dpQcLIs5pV6Oh3Wy0lNe9B4Tm2PQE8EJ5mZiLu6Xtu7ZT7Swtvv
SDl1QELZFxTLMUPYrcnNMpY5Tei3p45aBYlCm2V0reLc4ZrtG5vRP2PeO0SAhI5MMl/4hsmh0ZOi
0sxVQdts95L4tRnd3HRjlGTriGeYoflWM8Kp95LO19KtolCbVu37PpXJt7rd2CPAs1Hrmvs19Zpz
rJPcst2syDDKAntDc/utjav8IOm59i2kAbsE2kiojfz5z70NWhhxCp40UmcQCTYK9Tdd0kwnsMLW
wWffH8IgJiTGmliCI4I2/i7rJZRfR7zl28gbGjVYTQKicY6PLswfyh8/B5cMY1EXo24q4W7wci/f
iIIn+IikllX0pUhPdec1X2KA5Ru87Vy7o7/eVkFRWF7yuVr1TvOpZecZmprGHCODaxth2hZriUqe
UZxUkeo385xog2+1I0ySZoLC7pe1mCCqUWNfgIfiuuIrpVMpcG/77NNgxWRFOUL/b+ucQjPl9cEC
a5V3WR8Iu3L/4Heo3y1zHD40ppEkYT71U0VbFQ6cz2rioOkV9eNoDQNhRW6lgE3NRclPetlZZeTF
FuIdbqWN76xJw1pXV5dJ8xUtq+9bZeuiviqtoOUrPJRjj2EgvYIkDzJodY1fsh2eBnPC1OP1Tb0P
i5h2BFPl3S+ZnS+Pfy83ZzO3mkjU0xKqRtHczJ6PD1OjZc7BWPIs2n1iwi/K9yTrAKn2GudohKxA
s8smAuLahaWnxyEyvgXQGlrUjaPEIZqfR7f7D/2vy1GhqNmaTQ4nOZj7rGVsoHgC7c54w14BHpqZ
oghLu5PG49PmPVmt8EaagnMO1jfmxygcduo3y0nxkt5WeCmZvcZfEOHZ5tNqZ+ubdixq68ashz6N
TB2F27iL7YLGlNia04Jm/npre132vELUnXwlhcV9ytoh1v0Kb4dT7KVopRnk50ug5MaCjxDJnx7S
poVj75RDAiuaiHGMnDnJCoQiNBX1edZ/4WMOtmyn2c2M9bYrlvWbapYTvSW7vjWlreWqYoXFMOb4
m8Kmxkl+m7yae8GCZfL6yvnRP72YWI/AjF2CAB9XLBHk5Y6t2kEtlaYvqHfwOXMlp29ajuP2Ntua
ooRUUhe+rnZGxR4q0uE8DI0xUDEblC+bQJbqVt2m+rsxbhn4Nkql/liW6DStae44ftxO4/MIdPhJ
1ab25PVbP5xMLba1GxSvmKdyMooZNre0b5irtS7fvv56L3JvjiEWi7SCMQAA8gEuXy9NR2Moxi6L
BvywISdN5riFpqG0b+PVUxy8IjOvCQol5Z4QsOa6cFoaTwTNAnnsVLumRqU6rv87ZPzPb8v/Sb5z
sog1qav+n//Fn7/VzQrwNh12f/znY/atq/v6z+G/5D/7f3/t8h/982n63g1j9/1vj1+b/m/RWP3x
dcjqav9vLn4FI/37ScKvw9eLP5wqgIbru/F7tz5/JycdfgzHM8u/+b/94d++//gtv63N93/8/Vs9
IsTEb0t4rL//+0e3f/zj71Jg+z9//vX//tmbryX/LBj/RcXuv3/R//zt71/74R9/V5z/S9p5NMlt
pHn/q2zMHRPw5rAXlEEbNtkURVLiBUEjIeG9/fTvL/vdjelCIQrR2sNEaNQRykqDzMf8jflv6S4s
7zJg5yBD2LPxr5c/uea/QVFIX3MXoQlQAeQSBUK24r//pRv/Ji8k/qeUxr+nkvav/4IgK/+kef/m
xaOnSfgmFRKMf/3vz7rYqf/s3H9RaXnGmqZr//tf64eUtxqaIWohwC0Yxlp9L2XddSmudEPQYnF7
bgwtOsZCX3ae63VkIEeRPklS3BEdnjWkr1JKpxrtbAiUCqrDRHkCUpJIjrFi7OlI7g21+kIAU440
hfIh4Bf9tDoEWkI3NA9IXKg7SYpM9F5fNUwKhQ6psUK9j0xpNZLrjpmZ6XoflKUCewbm97t8GFv8
2DpRBYPnVdg3qy1dIa39c/QaY6fmu7F1FEoQ/EUuU6qFrLaOrmcoxeZ6oj3dphCFza0TGuXbtw4p
UInUInHhDK/S3bYSrRZK9Q2tUpTHJanjhyjXFQgibwc1s6DUWziHFDelnv7l5aaNuYsMM76X7TS4
3KgSKCm8vaLwxrJRIucwwtT3pL345SiF0VeR64RdoKuhR9Gycz6RLO0Ba7ZGkTLMHHvJLFh7VvXO
GMdZZXZB5Xbm41xOIdLn7R4Nb52TcATZFyii3A9gXdb2TBhFu5J+0QWRXjT3tWZ2fkXl4J7uvPOA
pZ9zgHntHXEs3dOT25qfi+sURh1UvK8FDxKFmKDouqDveWpgn1SnkZDk9OoS/Z/b6vXtdP0xU14m
m6AMwI+lwnu5V86iokqV61VQhFp5QGgMy58ptg+wsZs3Ji9EYVy1qP2wZ3zRa92IEKyx2lZTFdRa
7jwseu/c56XdvK8dq7h/+6wckm/eAxMyzbrL3xWDMJc8pl1FtonZdJMfSlxYz8qiv9lokVm9HmqV
tBo17ntdnjFU1xp3pZlaj1OU703o+jBcjrK6iYZB6Sv8msog5wMniTE1wBVRulO+3DoMyPkRrFOS
pS6+uoniPJnzOoqYyxLNd5bQRxQIrRjofh4fb+/Q5oT+M9T6JhpC0YUYi5ZBODvuPcRaUupY/+v2
IDvzWT+Kdg9GBu5DGVQJ4AQgXLiRj4pG32jo/NtDrRMqebhB2kLxJngksZL3yKvMHFmbcA5VtwyS
1mqCqIPNEKuItMdu/pPbMNvZqc3lw3eaewE88ZWLsYiUJQHSWwaZEytnRQJ1UsVJ37xJsttGR4YA
CpGutVRWPShOATuqCIjjv/TTkJ4qzxzPt1fuapMoYxC8UWqg4kCZdfValF2i4yWpZkHnYkhnQ/b8
ZSDkD1WlwUnp9lhXy/Yy1kt3RDL+1+haXquwJFLMgmqwp+9hFA4+rd643BnmqpzEa45kCQBlqd5/
DfYu6T3louiyQHVT8V6xvRjqQ4vueIo/2tIU/QfNFtMTfrr1O+nJ8iElt/na98WSHDTFLUFxieXJ
6RVBwDElj7wA7acCfPoOWPbq1MrfyaJLTDMiRWsGYAjN24q7OAv6qPe+NV1ovdfssg6UyHSOKiJw
O5XvjfUne6TNJ7nJEhV7+ZWYCHAVbeRkga4pX2YVsdCMVO6tpxZMM6B+JIogSKDpsIoa0wXIaKrW
WZCGWXN28no4oSjY7yzdNTVPQqeBiqJ3IOkVa05tBtVaVXolDfA1E9+rTBjz0VaMgnTfdElt26Qa
DhX8oUOx5NMfhiG8oEbA53duct0Xelt9crVIfzfOtfMuN1gIv1aGMSXFbZcThY3yPFalVqJaO1Qf
3/od0Fum0SoboNLcVn6Tr24rHcA3kncmhcoMt968p6PcIJO782VfxU5o3Mg2Dog34AFkZpejKJGn
9i5Vk4BSVvjnXMGWL8c5Os+DHT82Q9O8C8f5Lwfe96fb07tGjcqRsangS6chABrucmSjorzn2l0S
OEIkE4J6ifHJWmbre1k1c3zAxd5BJt42po9zoqblsa7mGq1e1HiWd5WLPokfdq33LaVR9y0S9jwd
Ugvp1T0N++vPj9yC+A5kKzWVK1VVoETaOFHrCcDiGACLk2+WKPCg7fL5MC/GXulmaz8otqpSBoRs
Y41gyTxo4I26JAFwWOOAnjAC2jL1ONhdHAZ2Wpnf+jS1g2q2i8+3d+T6w6cb7clQjFgdCMGqmiww
y5xbzN6DKbTLUyc6+4B5XBrcHuWqeKPibABAB04PuBgp0Hm578i62WPcZElQJ01T+JmKfKI95BP6
OZP54MSN8TDPmvi8CBEeStwh7sd6CM3jUHTTPcIt3lufafl7ZE5nybuCrtTl74nRedPKyo6DNldT
Dj/CgE3c7x2jjcWl14wOKbUKnus1dKJZ5mnpURYIeqFMJyAN1UlLQE7cXty9UVZbqMXhTFGVUcbZ
yU8p77mvF+mu9vF1OPACBqBWQj+GC3x1NYWlWbv9bIpgHvIPbqEan0QcNdiJCCq2PsLafXuo6tmE
DavY8e9ZqdKvKfVSnF1wUfcxElkF/+jpv3Q+qr+ryYn3HB+3VgL8MHUlLlC6t6vbpStjRcPiUAQJ
bN27fHGXZzMzktPt9d5aCBvdQCnrJlP21ShpvWhRgph+EKf5+GB5NZLiXi9ORO7DztbKz+KizsIx
pUyu0VIEwMlJujymYsxa8MidCKiu/D0lzoc2NrH16ZzPVRWeE1f/cXtq1yArqgOUVKSzN2J+yNus
BnS1YWmmQgRKV6dBjltT5Mdh1B1rUvgPmraMgdLY3eOUoOixWFFB89EQz2yl9fX2T7leZUleAwUE
aJre35qkinadiuBTLIgIs+V3m57TUUgVAgM8885lcH3bXw61upzKxehEMjCUTlh9Rpk9vbMQtwqm
2Ive2T2yJbentjeefA5ePfKa2Q5qHTKeOhfp2S4r41ecphN6WzaaKGBydp57GbxdniJ2VcZ2mFij
prdW0k6IdTpPLUVgiFC7q1PVzPzYodKNg9qgPSn0fA6jgzhyGHbun1kSan/fnvDWsWKJwePy1iAb
uLYZEEaq1K3GOY5qvf7YgFL74lCZPvRhaDyO7PKpdvIsyGYzffCiOjz1rvBSvxreWn7gOgbejVDr
S31qTa8TU+l4UdaIYBo16nh8dod+6Bs/sumg357z1vml/gWUQxZKKbhdbnI4DY0WlZEIYBynhwXx
Nj+dZ/eQ6dWeMsnWeQIDDS0Ef1WdAuLlUF2ZoAWXOVFQq0I8GGIaT3Q4w1Myx4o/i+zNzugsIu+Z
BqKDqwmk9+V46dAoXh0bUZAuonwsmkH7W3WKPRzx9d3HKMQMVJl1prbGe9ZTUnUtNkaBWobD1woc
vgT0aWfdGcRhIi874hSzV/K9fkEkA4Wkl2UE4LQGiUTUGgk1iyigg1R9Wsp+/Cg0Y9y5ADbCIWRN
AHcDspOCDC/fy6sbQFHcacqUJAqWzMw/pks6/4y4Fh7mxAjf62PtPGB1KE5moVfUx5LiMBTO9AwG
N/edslj820f1mjrPhtIHBuQpy9BU5i43VNQLF0iSs9SGV35IieC+FGJReEHbGun31PhNdQur8a3Z
qP8qE804qfls3uEelTxVehTdG0Uq9t6+ra2wAezxwkLOod56+aNyVRuVWKmjgM6w8Rd4vOGQ2wMw
wZ3Jy2RnfTtyJaG+RzBIcWA1zjwac2t3Igp6zsOPUq/w7m2Aj3j5Yj1WPZ3c2WvEvRfBl6jyqvq4
TPO0FyleIaQkKJFkX8oxwA+n3nI5W86C14eOgnLRnCx/FGNjHkAQ9cdOZC2ij51LCdhLjx38w/e4
KBV+HnvlH7eXYmPFKTm8wFSpp4MovvwNg8OVReNXOecY9HyEqWudXC9tdg7/xm1FA0+CpLg6pEfX
5SjysxN2MSo4GXZflG5qn2KRn4vamri/vJ2Ec2swPi8AbmQgLjD1y8EMYP5LOnTKeUpSwDkkeyfi
CQsp1sJ95Nbf07DfWkIJ30DSywQLb6xicSAwEOaynskZHmhsLR0PSuykO/LVm6PQOYV3K7lea2vQ
voC2bPeNcnb6MkOLBuvwJJz2yjUbFzA4TNJf4Bp8H2tlCZocYmlqRhkaK3mOZjen7S+/fQxAkcir
x0e64vHO1OTur77Gi0FX30GE0G8PH1Q5J/Cpnrpq7B7rbvaCoS3NHw7YorvWdYcgrMI9QZqNRZXW
yETasCVgtK5KYGmhUM+JI+XsRcIM1IFbfxmqJbj9jW2EBRxGyTVD/YbPXf791c0fS9SohUrmWcvt
7DA1mK1bpaf7GHzuKe5vTIh3jAouDCx4wOtsaAgbLRtF450hyLif3bFeHhvkEXdCqhe8zmrHCCsB
/lJsIzVct3T0rlSbBcmcs90AZgf5IvKTFiaIMMST+tPQxgJvcjX+ZSduthwmaCk/IeBouPyqaeDY
6XDE/jB6bntDiXzUQoGSgT1SDu2wVE+isNwjPh7jjpLJizfx+lfbJIooUL5kcqsYRiWpCZ0wxjA2
zar3Zja2YbBoRuPGvpsDfLlLlF6gSOSo829xtpiD76ki/pkqZfoblubhs5gdPfY7jN1wZ2HLK99G
Tqc4zGPUR89vPjQydJbVKMr99DIuD02der2taD2OY0OhnbzKixFqVLKT04DW+j8NtW47qiNIp6aT
FmptPH3gmWjvdX0an+ppCXf2YONTeD2rdRNjHsYwdEpswQQ+Mr/DklfvHHon72rRj/9kVryvQKvB
KyCHebmAfZlGiUd3+NyrTdMfjSoR/SHFp+u30M3t0+0l3PjuJOmcneJ6lup1l4NhL2kNeM4iZG11
y0ER7nLyRgjg/2QUaLFId0D5XSveZgw/Jw1ngsp973tFq/iVKPb0SLbiEibzn2FWRy91rUWdshoX
pqGuv+BKR9s7VMx3WqX+nXSR9t0IrZ6aQGwd1B7vL9+2QaD9g6kSA8LwlPfyOi4ZnUwLTRUrPKXJ
FV+F+O4jYGwd/sEoSN+CqkUIGh/Fy21bFi/V4rTi5Gs44PH/BKuaRzvRz+bhIDaQLrkvjPPLUdw5
wfchL/BmU72/xVRHCO5i5Xx7KptfFom27ICQqK3h9j1FHPJNjntc9+Z7IZTsC8IrVtBW4V7JbW+o
1XtdNkihg43EpjDt8kekp72gM8flkExVfnz7rMApyMfzhRe7Gkq3B/H/HSYHNUK8oEvah2ku4qM3
ds4/+ITpThAHgIwgTVs1SFqabtQ2+YRLeA1EcGVzIurQdz7hjQALpi/GixAj6Fetkdxh0cJsHxK2
aRysh3qO44cMtNod1FrDj3W3eRwKUX29vYqbg9L6BNYETQHln8sDOMAsLoYU1ftkGKuT7IDhSGuO
j2XXLR8oG3e0Gox456rfCMPBF+PgxGeFONQ65q8azxncmVNfJan9Ph9H46y7SnWyst55coSx50a6
8ZVJe1pCOar7Ei66mmRqLZXa8S2jcFQc+7grj1Y57rlTbCwldXCsykAPAi5Yy+riB6TO6sAo4IGH
0xip7rEgpzhqFdD4Ju3qz7XX7z3QW7UD+jVUnmWdAlT86mwmMGmagZU+EzDg5l0revtRj+KiPNt9
4f7ZZ9yRZmUUz1GLO1AVy47aCFn7sUgj/R547B6MfOMKAEwGaQlUJrHz+uKUYvUzIuXI75ZhDMG4
bw6qGtZnhDX/yb4iaAb/AdQfJK3V02oC0mxSVNnPVdrEHwd0V30zGtydkHbr9FhIFkoaFmj8NZDa
VspRbSlKgzTmjPZqkh/jvn2zcyMz4JkBgIo6DRDK1T5G/dImYcIoFYL258Tpvy9IXAa3v/atqUCl
NUlp6OrT8br8EPCCUqssR6w+bpMFHT00CBsk6t/+dPKeARwDiSJzaPmhvEpqXG/R4yxDot7wGrwC
dWS9R1f0O9uydc5Ao8B5kZ4N9K0vR0HdMWts0aLS3c7u3ahE2kOoiPwjPLrmeHvZtoYiBwQcJLt3
fOKXQy3oO6DvgdZz4xT20Y7s+KSQhZwLoZo7O7Q1FDwIaeQF4IODcDlUKrTBWSYUs0EsVMcl6/K7
SnPyIyyr3WBOvpCrpIc2EtEcXU84PetCsaYl4KyBeZy1xrqPUwU+QKmcKFL/4Sgd1rSR87nw0Aiu
C5U7o9W/jV394+0rSyqDDCX4BtlxvpxuOMZhmtIL5PbqCyyjXKp6qVmcmtobdzZRhqZXsyU6pnQh
aYdrI3prcrs0V3GAaytdeYxKSz9WkS4OZahpT1asQzoci/oEJn346NbtnljA1qfH+4piOOm31LG5
nGnkdSmUEgSEM3wufQeN8sPAXbkTQ1y3ViT/n7tXPqvS9nsVoJd4pM7xUCPgjZQ8zIs4LHzoAs4v
BbmHR2vR0M5HjeHUlEn5uR/N4RwXfftsJov+dt9CICuUAmQELd1x5Yq8ugaWWtMn5Jnsc+eq+aNp
x9kDOmRfbx+gK5oLqAy0PpAGwtaPcsO6MThWEzLF4NrPpl3282mpe62GspQDv1SHfjrD6Jp/hUZK
NFUjeDVRTUCbbPYwBvEdQ2QNhLNYm47dWOZTMHSqNwSD1RZ/w7tPcX2ZHF7VJqyGR7XPathQUI6G
T1ODmojT0rY7DdpYYtRiaUOBl7Sa7lxz8rJ8fWwhjtISkE+8JGUBBbpcxWj2xsqthyFAyal8askW
DkXhxiandVHvqoGwQk105a/by7q+hl5GpUiEGy54F1p1l6NWVpTmugYZwm7q9pSkWXS0u0H1i6Zt
T7eHkv+p1QS5haRWiLRK5dG4HArGRWi5vHVgQXLsOExdPC+L6RxQ0lCeRSWFC5H2+d4tbrpDW1gv
LVVRYiaHEJTrlldR/v3VAfWEIiy9WAbwAeb8N3XZX4uKx0/eRPVdarvR3bS00/fbs10v7MuYVJ4l
NYuB15x54cxFow9sp5k1+nGJJoQzROkegNfNO8/wOsqmAoeSnGTKwmNHkWV1FVhuokRGYddByDOK
yqa0LypVvn8Qj75iF97Ocq4vWDkepXyOqlTOpaB/uZw6KnL5MPR1MBVGi/CqvtwPUVJPfh+n00kT
Y+LTQrfvJ97tR1rsmDjdXtv1FfvyAyiyoPRIj5Bi0uUPqPHDdUM7q4O5ax0oeTxwfq5OebxzyV6f
G14PGhMw9CRsbq1g7fYIZnDzVoHnxlFxqAp9+DnZg6QclEV872q9cczBkQa3p3d9dBiWurtkQ/Fs
r1k22OCSPdKSCdIh+4bFSnJoqvr3RUOt8vZAG+tIuQjCFSUyKd602kijckel1uYymAip7/PaLv05
Uua726NsTAc76xeTAFIyKACXu7VEo2pXQ1MGaB+MX0cjVO6JvYujWijpXk5yPSNoZcgJMh9oFKDb
VmNpKYa9c1IEQsFxwXRazQcMme2s2/UHB2ZPqpoTXVNhXzft1HJWY4oIeVBHPRxRrUMD1DaC0dSi
Q6uEexKJW5Mi86HiR95HLL867lPSVGlBphco5eAdAA1F5yzddUTemBSJq1Q3MviyuKWvli5ZcmGV
QW+niEEsxiFJzbu2yxN/RFtpZwk35sQmI+6HkaSMgFfhLxxHaN+WXgbNpC4fja6cz6OnvhVWKxMs
Q6JdiQQ5EGtjTDNEJUmrtTLAuNJ8N2ba9MUo1T0N7OsDzihUBKTKMcGJunq5s7lAsKQzoRos+LbD
gKJMj+hvMOXGLouaTXj9hsoJ0WQEgEYmBG9YLuurlyxRrTpNFbUMBrQRfBX8H336fk+jZ2tzON0g
InSALPY6FFEoZFvZlEHTGEftoFdLB+FA2Wu8bR043BYA2xIme4CULufiTSW3QOUVwZjW7h9ibrVT
P3v2KfWG9NA4dbgTYG3N6oWXxqtBfX6NRc16LU9rfSmCHq+is+so4pBjufPmtwk/OqoHxKrSIfIl
jH21Q1Nf4R0xZkVQgi06FW0Gbt8unZ1RNo4cDSEIE2AHeIy91ZHDgy9qNLycAjEO6NGaRX5aWDYA
p92bxXE4cySOUhsH9CPVhNWdWmVdnCsJrwQV2s53ExeQsvGVXu2PRmR/59nwKPriUzl7j1Xc7LSF
N/ZMPh0gdhlcEjIvz8jYhNlIcaEMvD6aD4k2VCBOi70pbq0mlTDYyCTHSJ2sLlida7ENzZJRyhZA
cMcFizb6x9ht9q6969CJ4j9uLORLL4Loq5EwnLYVyBBlAAxdnMO6t3wc3/sgzNrkvbFE+qEE33EH
7DP6rc7MPUOwreWkp0+3A5ImFG3591eHE0qvU9V9XGJw782HRtGtM83QtypnygNDAU2qWdKjuoLj
EmjkqjXAUhKd1T4niwLIO8YSiUwmNXK/SNW3OmC/jEiJGboktC/SqMt5pVpeKAj0FUHWzvUj+SHZ
X1SaT42GprGPap3uAzCo92yWrrpkcly0aom5OTYkT6vjaU1RWyih4AqbcHYO+1j5HCF8+eA2uvkT
lenY73thPHdx0TzoRIpfelA+bw5SKei8wEEIFuk/ymv21Z7GZj5qverlgdZ5ykMyJdmTqVLzbq0O
/miiD08gAt6KMWDiYPTk64CwEtf36k6A8N41I8pOQQNy7A4LCA+Xt6jbiRw3jqtFjC/JSXD1eY9W
U+O2dq1czwMVC6OPi6iQraCycLodn67zUjkXNhEhCCm/CjDgchQMn4q+yMY8COsu/lAulf4BvipS
Q20njvgzjX5SC8Uv6z463h55496RAkcSem2QF6+xol3e64nR1HmQVyhaqiRKfmogqrzo6p682BXW
72WWJE58/fBNCIYuZ8m/BTw0Vnmg2PZPrSreWUr31MXeMcmaZ70b7uwx94go3Pt6ro8pcjm1Ed01
Vfn19pw39pSyNDEzhUgKguvyt17UUdHxaAV933AD5kXud2m67JycjZWFA0y2LzMp4M+reza1UHxF
CzILlNFu7hB0b++KcfiqIHy8s4cbUQwLStYhcc4UwVfr2s2ZUqQFIOap0GK/dXr3CIrFn2N0fIs3
t8TZRUmk47ASYBDHrIJ0I5y0vqsctOiaCoHlumj+NIdx2TERldfWKsqUSRTEFR5dqVx+eVZyJxpj
Q0vTwPLS6ZuY9PaEh2njl1PiPWT1oD0kQ6TtcUGvzP/k5JgZ2kPoIRAYrm4ysXhJIeBtBEBSsVVX
+jQLchg7d05md0GSROMpzGf946LlGgqOCy1nXFXPY2vSq7Xc7BBVi4GvVe3sRCFXvTd+Ga8ZPV+Z
ectWx+WCzAoynSBd06A0ysFPlNDxU1Gg6m1671wzeR+GcXzW1eiDI/J3STG+z2tX9xNr+vXmjwfM
B3VCAkwC5zXmKmkKE6cA+GmK3WkPfevVqFP3w86FuPGJyjzTprXHGeA5vZwtpcaptwolCcx6bEFE
281D2Fk/b09l4wuF0Ci3WmqagVa7HKQtMrcyZzsJQtB2x0mI5eC1cKR6r98ZaeMLpaXDQaZLycez
Bl0bE/DbJZmTwJ6W9BDFXHGtE7F7BP/L1yXCXf321K5q8xwX6FLYL0qbHVhqV3MbUwTOYL25C6LU
ljGhVpdHSvwJLXYrqLwpOypT3BzbzPX8aZ7FYzOXyWGx43zn5G5tJao5kk9syZ7W6kuWwdKkhXkS
aOrQnJYyVw4K4Mo3CknI+UrVadCvNN7B6lzupeuIKBOlmsC8LaNzn2N75oGoOc5moe5cTdcTeing
UjmQzrl8k5dDqbMwRyfM8wAOlnJvhtOPdjTV+9sb+KJDcHkBMooDy56Hmeb2ekJFHRpeX4g8qAoU
Pg7jXMX1R5NYbj7BMwvbQzGWXXhKxeRG/jhUbe3zpOofJKIejGw4Lj8o/2bDoQU5rlMToiF2FObU
fFTbtJ24PMrqh1U60a8U7VtYuEoedo+L3fbz0SNctQ85cPtf6CrGv495MyHQmc+nQdWbD2kyNhg0
41mNPUbWFHkwOvMSwY9C0PhO4Qb8onbtWAatNTcHBsYFL9SMb7UB4ARFAiM/VXatfo8R3fxLmU11
PjrdOBkHt/HUH6JWZu3UZX14ZyrWUp/0qswXf0gd0Js6uoC+iQdsvHPhbMTRrDepF1eBhOKuC62z
WidJpxswxJNq+To0nv1nnVi47Wo49lS50J603HTPQBT1B6fAIkRz07c2ZIlk+Q3UDYHuUVtZ5xCk
oJmO0C1Pjr1E50kfpN4+2sCd6eylK1uHWB4sGloMiKb45SHuR8yfWg/VA722kVicMTEi0Xh7sudR
qKdvjrgBJLC1TYJXGVZRe00WiDQ07qx8HN5nUOt2vv2tuRBPQquVikw06S/nYkYpS7qMkLiq8neM
aKIgDHNlp+Nw/VggHPNqkNWCCX2ORTozSBontDkTNw2q2BYHeud7JKfNoUgkpZ4nKfr68SuipS+d
ZsiCIVJbCGL4HIYAVv1+mrudWV0/TMwKtM5LTZcmxeraXEDrzKqdsUG4vz20VafDpy1z9ZBhByf8
rJj2SC/XgR0j8qZT0JEp1Tp8TMIm9pqEEa26NZ4cqv4Hax6dY4PD8kGKs5yHxHh7rYpBqb9K3hNw
l3VYl6YJtUxPZIE9xOPDUBox/di44hGe9xo2G4cRggkHnnyODvG6MO9O47AUhZcGc5yPT1mu29/T
2lHeXoWlCy2bYNKoBtLY6hFy2hx8YGMwjKWP7/W2bP/siijfeYU2NosviiiC3ALq5BqO1GKqrqpQ
SYKkzKKDqGrtvo5VbTpAq9aexiG2j0PjuDuQvc1R8RqWMBGA/evYH1Zkb8/1nAYR7LRzbeKTpnVT
8t4OU/VcRmbyxV48K7j94G7tG3OkASS9naEYXl4iyIbqsjCVBl2lDXex14V+7cRvFSjjhtdoQ1E0
BRbCo766RVhKU2vLLg3GpY7eTVWY5X5pDeXOjSg/21XwcDGMnOyrgszcCducEN8LrM5N7m3iXMef
uvwnujLpGbswO8gS7IYPcy7cB6ML94xNN3YQvW3awADzyH/X2K8W959Q1GESLIXZvR8Q+TpMZoTp
3IDL49Cazb2S59GX2zu4kSLRRaR2SkUINTEC+stZx+2cJ1Vdo2VhDXF94qHx3sdV45xF2Bp/j67b
/Bwa1cE5HsagribTnVAUPbBhOT6peRrunKiNa5wmIOAYfL2ITtfI/5y7U5+UKgmEi1w7nMvsVKDf
eqyFIXa+043DiyahVDbh8ALRXd0GuRvOejaRlBFVdH6C/PGpSPq9GGlrQo6sT5kEpBJAeLm+Zqw2
Kvbq5EupgNG9LNW5UBMXifzxraJAfCe0lvhSiH9JXtapmVOqoVZbDCVq71tku8WDGos9wtfWKQUY
AaGYNxCs1upj7CcB6cXVk8BwwxjYeD2dqmKO3pliVg4isu17IJ97mdnWVkkrE4Ii5kUz6HIRkzAv
eyx4E8QFwtHXXH38bRrK+vPtb2HjXacdyCP7UiT11kkX0mahqWMAHzhWPH5IMS95LpIQfZO+wAS3
Cw1r58bZmhYu0EhgEO9Rx1ydwGSuq26IGgonWukGlmK2Z2VW95QJt6J0MknEzVg60Ljr6kOmqPlg
pkMSeNkwPqhinO7HXMOmourT5yiCsk0gk92DKI+/t+1inSORL/8jvHuhu3tLH5HDydKisYZCFmUQ
a3Vu2gQDTXeJuGfcxfziKWiP1yrCFU047NEpNpaVj82iYcOkpd3Y5Wnpx36c3HyOg6JUi+9ebHI6
W6843j4tW6MQjdE8w/oaNaDV25foIxjuOUUsRtG+1TnATAPjh7dfh6B1mIPN2UemTv6IV28SlWXq
HIWIgymNlANlveFQaPbs5zpS0Lfns3FR8eZQzMY1gM7I+vnJl7FA1NsRgSaUP+toCo/xqD8ruN0d
/sFAHHuGkNL4VxVtz6iG2UGYpnTs6FDOLYbhUyx8LXwzL0QeOiYjS2/0w6/0WPDt0RFW0NHAMWvq
f3i/nk0lck+3J7QROCA+RbkVrylPwldXm9RYQ64D+QvoAyIbAXsijM8OhiPtiT2dTuNsO/MhBACz
+GMGyYNkXLF2OERXlxe5D5UP2dmRnNh1biohpF3U8n0holl+iIekPQyAd30iReeIv3C4U6m/Ov5y
PMD2srQqOVirKxkn1QbJqyIJBsdBnF8de981u2jn/G+MQj+AocA5ySrz6vybNqq6JNxxoHnjz1rp
h6OqNaF/e/9eGH4XkR9hKjU/8gLqjKCPZKfp1VemTg0l5LiOA4VaQkUPoAUToiB3l4nW+M2NvfS9
PeL6qJuNEjiJ1sd+3uj5k6MjMxi1ODgfPG3AqaSNWj+rUX1tjHE6TYAJcaZRlGMTC+sg6n5RDo5R
z88KBns7gdzV5yvngCcALRryNfpSl3PIUZZs9I6VMhFEb491XZhEya6dxf5EQHvcWbKr5hu2zoRM
HHryKRmvXQ5nxmaaRMqIMouuo/EQzXVyckNKpA8qtZPwoXUk6DZrJqgF4VT/apY5eu+VY4lyjfTg
dEPNfYC0XfwStqEE5axPud9GVvkUF87wXqRmdOr7MH4ql9EB1doX/oB44KEwFvO+6xI3KAa1uctH
07ivQ+U7qOo9Pv312WOKSDtAp4R6xS1/OcVYUwsNZARiTmVmvZ/TNvFTs4p3vqMX1tHl4UNpjbgD
RDjYWjiTl8PYuFRoWdKLINRjz+8X/axW+m+i7gC+e1/aXn80nfAZJb7MN3PzTFZ875l4noZFcxDF
/DwVw+/hQGdjVEfVb8bmXGe94c/I9ZTGtFP6uF4TWZGS3BQCTICHqy8F9renmDQbz2YxzINflGaO
pV/fKzvn6/o2YxyZAAAggd25DlmiFMkMBAxcPDUX4xNmcMWPkrJ/Tq8+y39bqOLuDLg1MUnroLkJ
Goz/Xe5C2jpT0/M0nENvUO69hLzLmET21oAP3JxEO0hunewer46U5cWwEml2QHFoxnucUOKjVNr7
J3MBK0KALqsBa064bZTdUuXMJelm8RSp9ehXeRrvpE/XFw5BFnhimTYSca+JicLVyyEdYYZ0dVUf
7Vr4g1v+VQBQ2ZnOxlmQ0RwAPUTOKFeuPpDOiLpStK59LqJofhzrjBTccMg9Bmv8XM/23ne/PR5v
jcQfggBfvWyxaXV5TZR1zmH3fBt7hDbx2Jr9DuHN01hq1s7NvXH0JBEPQCrvNhz01Te1pEWnoetl
n1290x9DYSUnakbT+faNvbldhELgRCGvIR1+ecAh73vIl8lZGaCHBJiUu9aYJzSC7D1C/dYC8hZx
cUqkG3Cly6GM2UV60FiguFD9fViW2vgwTPQ7lndWk1Q7x/B69aR8IDJAdNa5RNfiVl1slaURxsa5
0WfbF03DRo2KsRPiXa+ebMPRUqUYymOnr/aoxCdsYhj97Nbej8VOtQN+wN65gXKyU8fbmg8ACJPo
mKQQlPzl4nV4XnIjYLnUeEoGUN7CsDvKwjdfRMwH8CuBMdvE83Y5ymxE6hhFhk4bOkn8OO21z0qr
9b+/9cwBA6I9A2qNYig80MtRPCQoRRmO2EfNyB+iRROfk8pSP7W6Fe4MtbFsvJ2SZAv+AKfK1Zlb
TMSQS3fSibvr+3Ywrcc+d/aEADcHYXMA+Uuv9vVZm+pQRaKYQeysmKn2O+5DPCp7XabrkpyMOjjR
hB4SVrGuqhZDhsZrnms43xXN743oMoRWMFkUH/HMGZJnLRzb1k/VCudUJywq1a/gVkf35dIuCE0t
yH6eFtvCj+r2dl5PnyjoBR4IoFPyDy63U43ybozhVpzNyE7/ygBd0v9X651O8fXtQdlcpZIt6a+0
/VeRpZfPeZtZhcoi019z3RmZ+Sh7N4i6Olh51ux82ZvDQeekM422FbDA1aQS7FzBrahnPpjlvqhM
/RzbaDNFQy78CYemnXv4ahElB4cAQLbepdiIvGle5RpDGJuNWZjW2RxszwfSX5zUBWfT21t1NStG
ASbKq0xqBttwdYtgrIcAXY+LXjvH/4+yM1mOG8nS9auU5bpQjXkw66oFEBEMjmKIlFLUBkZRFObR
HXAAT38/sOp2ZwRlitYi00ypJDG5Hz/DP3y3R+lFvZht5APki6Y51Zna82fPRJOCUsC11rbLyeab
2iwXXa87u6m1ywgV+nabBFZ5JtL/7JnAnZF0Ap2mQbHexV/eXAdTMWs1294FqZtcTAFTAHtc1KVo
PWCjdnpOhvOd+Pwb8RY/Q/bim6jEyUrMBsY2A3qpu7yLmSS2yyhj/ENE2eNEaQMHsO22TWlNm+i7
i6U0nbDrE/UZMw4n3yA917SRNZrmEPmpksa2bAzN4uDoGokFoASUXap2PjfkWkP3UT3B6IDCBSw7
3WCG8ycLesjJpHKjs3d9Uk5/1oAutnOtuRurhcqGbpJ/MwEbOFNCv49Zb1dFZZgOyEomPTlQhslf
dC+hPkmWtLxr5jG4DhD7uPZLf9ynHfYRYeE2auMkrVbzDlx/RyOwubObPP6GPMKw//UG+MmSpLEB
Hg3i9CrmfLLNEnQesG2GqB/UqX03oyIU6uUsfvcY5akRDEXkhL7qapNyvCRpl0k91yTqGNKeb2zV
unSxPPP3txcQC84DY1Xipot7chXLzBD/KOzdjAlH5IwoYA82K+zXb+xn6wYVBUCKlPaQo07emFnr
hWcp39ph7NDEUeWX0wZLdqBdPbave0oi+5KO3m+PftfWN/xyJhceNKlTgvlUeLNRWuRvGoPEEDAC
hF0Z9Gde4U8eDh942mIrUWANvMevUNX2oHeDbu7sVdk7MLjOFrE1AwtbzvMwIyiGIBPk51+/0zXM
nuxF1A9YIaCSyKhPhf/cubTR25xJGIwpCYd5Kh9zNXlbo519WlrxgM9drB9if/7x6wuvH+v9hddh
CeyPVZXz+Hk7w0O3nNhDVjyIrRyr4a5Am/5yHlzjzE57a1CcXgttgLWCIeagXnF8raIfsnYYZmNX
Zzo86z5tywgFNsFTT61WbGJabi8pJpkbENv+liH1sHVzL7cjvFDlFkm5/oojw4tySdNH5LZx3Vtd
f1UmKd4vnkTuV2NqFgxNdt2xS8J0NivcpY1WnOlM/yRoMHgFpUvgYIJ/SjsLUOjS+T7GLnB6d69N
RR7FDE7ObLSfXgUZEZMrrGSSk/clKluniyKNneb2H3oRe/cyzo0zK2/9JScfhSNyDf9cgbPgJAFo
BA3NSR+MXaYtRN1s/Ba0lYnk2Hg5C2r1Xy+3nz4SOaHHVJBuwCk4vM6sdIhFa+wkRiihLi3vslgw
qPr1Vd5s4k4fihY7JzKxkH7+yUPVeAP15dTqO712aieCId0/YSxGW5BuiP9NK6r0c5OaeRZNFlpu
9BMnJXblSKMyTPJBhxrpG+JHZ01xG/bIfr5anlieVdyPRTj5RWZvoUT0WaT1tlNGPTjr7AIxPw6v
EvfKFsHtwH12qjYIcLKc0TXjX5BvG8vAF7e1Yrw6s9yuv1Yq9r8HTPZeDWrgx9H21adJanijOrNl
P2HdUEwhLG/nTzsRUAigwUgj1GHtgW41fSBspZ3oU1QhdfvRL0bdj7A0YTwCv7N5KDNVPCV9NyWR
ZVfmGI16s/SR0fpTvZJmShly47Oz/bvfeF7qi9rYjXGZu6GbABIO9cavv535NO+WG1hSAixNJw5b
2NXHMSDwy3YB/KTvKM28rTmVbYixaItB1HROxek9I4JKkl4pqP1VbRj7jeNr6c7QF2Lpll1KMdRF
1H3LJWV7zdlbVVl/OfX5qKEWmObDphwS9zPmI+03s1HVNZb08RDNpaJLahd18/Lbb2EVeWIAg9QR
C/VkfU5T1+YN1CXwmp0ZBZAiNwwQjdBsu3MN+PcBnrN6NQJZrXnXKH/8Eoh9SdA76bLrY0NtUcu1
d5ruKzCD47kX/v7s5FJrAc9JtgKST9LgQZea9BtnRnozpu40urg9GIs9gym1E+1+LBxseJLZQsfq
16/zfVShM6Ezt2YgSS/uNO9xpFOmsT3Nu1kFy1XRxD8CR+lnMgNWzfu1y6G15qwrNQMAxfGrbBdc
VicjELu4UUWw7wI5a9vKNpZia8Xz9NV2OvDDepNYTejKwP08Zn6u8x6UC/q2E3G8SZupNDajU+Vm
iPCtZoeZtLosNAxlpNspaB1zy+E/2dvUmbrHKViaNFJxNuVglNFl2GMdSM+qq4Kp2yWlgI/uoEO8
rct4tvaLStsimgTt1pCAjyIKngF5EmUxja+7tqowQpmX0sujyjGTL908+lrU+mPqb4K69W+AoSX2
3k060KRe3wRhWyjzUR+GLglHVWlkIXGejNvR7atiGydVdnBBEVdMXBJfRm/C7pt40JP1oXuFly9l
xDrnNOJyYxmz24ZmbFZfslnGD2D1y8PoJ+73Lh60B1BpmC93Wms8eJ1h/DlYg6+FU++XA3ZODTV2
JxrHBRhsqlu7NEwQw84UfKiHvonDoPByJ5rnxpt2Iu1KxIw9bWluKpSCmKsuDWSWMdOGhKmbT0HW
tX6Q3VF/VfpuGQ15T+9awPlYUv1TN/plFhWtNRbIXixVFS6ZU8VhZiG1cdG5bVrB4jLjfMM80Pho
qz6ztqo0Rbuv0n74bDmp9cwwVCLQsaK+s94d71xNS0v8z9k1n+KsFdeYmZvLtrMDla7EsMa6kE1b
15GvF+4m96fKD20nsX8EWF47COA4M9gyO00sXMJm48OoCLFhkSn9M14sdr8jB0mCLUulP5SNNuId
nxjYJxmLKemLuGkgQ2/Otb3omECGiDpqMVF+mZ8KUXS8NF9jn6aDNuOm1QrqsTFo2cNZxjgpiK3h
xcck/ps2uBJxjMrLrhZ++tuYdDNfpvdJ2tRSiBs6JIu1a8VoPY5jUA7kYHoq2fWJCiLXnEwXo60h
/VFbjX1jOiq7Z3aIkoNW+tl9STr60U+6krww8OpxIzufrr2eG+1Lvyh8jAavVDyaJvB7JtgppMUH
a7xq0sL5VgALYLhF848nq4LF3iZ5Mv9o+8J5MNXoekirmwZTKOnOaqM8Mv0I01S6jljgpASpxh+W
PTgbUUWxTPT70dXgqbuM7Dk7cAjfNlDaLyvfn0C+5Fn7w2yc+CtqP91T7cMwDAVV0UHQ8LYiM6CU
BNBv9LfC/eCNyU2XtfGjajvtBwWTKKJuHEQdIbzqvSqIA095PpjGRR+U9rwzR6uqrkvX5mWrLO9f
YCc5NUZ1qZ/uzCEtsrD3x/yuBmGbR549+89t142vGR2WAy8nhi7AGpoiHe3T1yZIBy+CZK7hEI57
5jPa88PjPCu9vWgQTOa/esEoN1ZlWE00oOQchziL54+0D7My0plvGWENsf6bCOh1bGd8Kp3NMMcs
kKJ04i/8WAaua1BuWCQqT6PM6bwtwD+XlNzRvI9Sm1GNc/LCDy1DyPvSahHowlnTY1WKdBVvzwI+
gai9tA0t4KjXgTLj7jJGjnzcsaOCD25i+7iETTOzcdto+iQUeNx3bMu59EJaY+qRVGjpQ76gysmf
DOvab9z5o1XleqRyC2Ku0mf7qlsCgzVrpL66EqZqYbZSAskIYVXs4nlAhVmc54przXGzQ+zKqd4U
delgqDLq9kOcxtXBTTvh8gkbXOtdVxp7h6b/fRO4MH88BiWkV0jXdFth4zWgBbIGADdkNwsiqI+d
bRrLzvVap7uqsZvrQOpo8EJ6RSiNsrFIb1b7FtaGrdxp17Dbxt0yyaa+GIe8rWlm1X69L9p+BDaS
VWA+p0Z8Keniiyhlqnjhx4lNwG1r9NwroZwbf+ihZJdmZ9zpoJzcSFX5cGt0Ak2vCuPDC6wsiaI1
jnrZFZ7IicRoJFXGheOOxMwOpshjX+TlS2pqKrlwMn9KdnLM6+yiRLyKOoi81rrIHBWQo7YpoSlP
svYrF5hoW6akJ9BPA+MBB4yCiXSvkQlgWI9F8WRrcxGhx27+uVT4hV70w+jpewxezTR0+IoFHyaD
YzMF1eSE1hD7TQi3UX6p/ExHqiDXIcfUnr18waIal7OlkubBN4vy0hoY+IeZ6poptCwY+NvcSzKx
jwnG+sZMBk9DUa3xHhIUwN0w4My67dl03pXntZqORrhdlqGZ1+VrmQ09Ql2oBD0x8e6vG/RbY7BW
Rk8bs/XIw+elne/jYNFG7GDqihjex84UenkOdTrX7LqLBJrUl+UUO2FDNXAxdJ4eLYm8gXYk7ke+
PmcRuVwemhh+iZ3TtiOvAMUHfL+S1aOSofBwb2dTkoegvZIn4WjVEDn9CACekVR+pQ9O+72hxUYB
5wxOHua2ToZNHqy1mzKvyYLjee6MMGndJtvMs6fdDBXynjRVnPTJsqV7u8ydyi4IlNa0aTWT8yw1
ci30ghyTxKGyO+Jll0/3zpCLp6qJyyayGi+biaVOAVlKGW28WcBpFGGjlDNu2DBlsE2qUT4vjB8u
kJSe/SuVZsW+6zk6NrlHkvpcOIW7bLNCJcZlWmvpV08f7XbTqtEYIgZT2b5x82Erp6zZiayFe2Vb
RWdE9dxWN7zLnDosa0QTZYuWtJGJVt3dUkI3/WbPEw3WoZDuY9s71msauDBcXVEqfVtKH034mocd
wtzguA51vyc8yMYVH4q+715lx0F3gZggiC1LxDPFHWFXvCZq8DmVdPqydazPfxrWVL2Oi2GSHXT9
bD8Wo6ZeZP89LXdGXi3fMWL2n6ZyqcnoWrq/UyxBZ5jACPxQGz232/DdHMafGEMeusGXL3Ioxz8b
NK3LsIOz+zmbvPE79QnpXesarQpnU5De2agElg9renJIh1lLL8YyRQIywP1qDEH0w8foHTmoCBGM
KY2WaYFjowfZ+Nj3pvdn6zvyS+FnYriD4l+/wPwt3MgXhteHVaz1d94ksh+OrM0vpmW3fZTYcfyD
wMbRLEybtgsuqlUS8nvqj4NdG58KvfIexm7WAcJUGorsTP7LbjNlpGAbdmMZXJJFudO2aIzp0l1Y
TqBo19VTQBNAbSSFMeon0jvgnlWU4ZS2KexJRLIOelNayUZpsn5q48J5LeDjkUTnY/BJc8zUgsXv
VK8iDrQPdT/Xt7kypm02GsW8rY2+Ws0LsuG5qpruZe4klKwqjtvlUcFIY0lkU/rQqICk3UsKw8Ow
EKJgOMYICvIMxQwhuG6KT7ywYrwaUUb5nDZaVkJoaLT2bul6Q9uMOg3KjUe8b0P6VhxIeZE53kVr
GPQt0VVInE2ZSDOjUBFV/kFX7tx8EhlBIxK9ZS+bYtKBOhIJ5AEh8b6N6sCbZVixVO/qvtcPUNJd
nCV0RXgj86rnsKUTWoVGikdq6A95MIdFgPBfyBDOSfZmgK0bdm9Tn4UMdNthW0g/+YxhbPC9YcYE
as6b0iWUYN8eis7FBUe6uva1woFkIZMu04/K5BQNs4xO1NTb8RKaKSiZcGqSpgm1mM/JdqyT+sqR
xpTiEzFadxUCueaFcIfsxyTrgcraLOJNkE+VB8VrWmuP3DJkhEtEO0Q9mpralcJ/KkOUwU8fc68c
beLfrE2fcfCdx33gL3LeVlSB2CHqbsdAGo9RjpnA1Bw6mO7Q7tx4yep9B57/xuylnDeFldMuXsqg
2MWZ2QiE5Cznx+qyTCqqat+5bIZm+g7Q0muvKttK+lBoXkxrxkyqqIBm8MWyGnZSIT0OkqYfJvHB
xLO32if9UAZRr5ys2BjTMn2uLTk8x0AQk6gYxlREppLtcxZkfRKBUPRe6nzB9nSo68UN/ZLvF2XY
WDuhrcn+T6kzHAMqVfnPZTMgtweXlH5TVTnJDbLrnbbVpWvkW0u0KcZunMxWOAELTzalm+vJRluS
kdezZKs+X1Is1cVoVjAWTG/MM3xJkPK4cL0SOQrlDnRdk7yx1B26EbW6H4XnftI8pGMiQ0mitq5n
3n6U1iBCPfbpWqEdi2Ad/JAZvCh9sMhJxk7fd6K0zKcSs5DhThOi9SNkiurbdE665jIo5vSuIk9w
w6Go7TqkDpVPyO7I+97AgjyclsbJo0AjGY3Y2dDVFscc4qimzGhIWBgkh34352TteVk8oLhUWuEw
1gGmmGIQKnQRWq6ZQQRCXUg+t3+RBThdRH6Sjum1WVvBfE1mhJOC1xr+Zdm1Omi0Gk3VqMy9/qE0
iuFHXRARN6qYu4+KCdGhGgpy/jyhPLzOY1ESO2AVYNHVNjK90Vqtn0J/7tsRf8iqQBU7m9hxU6qa
PkR9x36GCi7STeE67f004TGy10gDLoqCCeK2GfX461zwpjc9qV0R+bLTD+3QkTRaSm/y7TiMWr++
Gm840H9ugo0sBilCfwk6K8xrixcnLTNpySf1ZiCHmVhI9HgYgwN+c4zrIiPwXKVjLxsykKT909N0
mV0WEHeefB2Vgc2yJP2yqYIaQ+5SzegckkHJCznQ/UQ4OMZcU87e9FqhVXAlRofidVzwzArhhiG+
o7ddFROu/GoMobYntwLO5r2ftu7B1HxCttEllb6d/S42w9Ele6aNmhcejZIsDbjWULRRkPoBHYFF
6S/+2COvZraT/N7lzJ32MMTiXTMtQbxxa1G/DMLq9c3frXRsWuzD1K5YC+KmMEkeO23SnejvrUvJ
3lUM4mnPe6TsUlmPXkvnKXEQVYtQksVeCzmFIA1pQic2380qH7jn4Jx+5fumG4KdYEKR/kdVCxLM
cafIxU969M2ShlTCEJfIwVngNr4AJOac07Z63/xitgjXmNYeFKV3Q78BpIky8nbeZc3I2TzYwYdU
peX3322x0e9ilO6DrqaZejoXM7Jxbqy5nnb9aN+ip+mSXwg6xr/dyfM8AHXoHbuw8mmRHr+4fB60
sTV0tdPhlIIAhvpU6/M5qf33Mw8MizFWhEPHvJQtdHwVThGRJojB4wg15LdVnlb3fRWUV0bsWLuu
8a0zIg0/GXqviH8AsauAAiJrJ53RJeusxXEStVM2Tn8OkanqR85ra/qsIYAS+nVnRx1CzqGzUI5U
+SF3qQv633VBdCAPWSt/z1qnV0D8jh+8lyM5SmJKBIhytVctvk01Sge//RG5Coo5YJV5YuNUXKEw
IdYklpI7iJrwqntPkPDgIPPrFfluj6GYydAKLL6+ohhOwat0+sqsSUa0xmM13uYlNjL0l50LCoQy
+vWl3m0xNBlBlDIbepNNOb2UnGSbLGNZ7TrpiahP6+xeTJk6s8XWpv/x0ApGDWAplPDoMSOScPxx
uHm7EnwXPk7JXGckeXXzlyke6SBqTzDOwHefA5W/e4loe+n+ypaDNURL+GS/lQN+j1J3+FR1XkRG
lWsbDzxchE7/b1Pz4BqwLkiu2AKkaCd7wFyEs8SOnHc2bjVhRvF1sSDRfWZVvPtUb1eB6gFBg4H2
qUdTmVe1GuyOGUSrLVsqgiVcjOa3db3Wq/DPaq5O7D3FMSWVpzxD1jOjlMkNHfpyu0zi8bgI7T/a
z/91xIcT//pv/vzStHOPO688+eO/brMXHPeaH/K/1x/7n//t+If+9WF87eXQv/7t9rkVf9sN9fdn
mTX16c8c/Qqu9J872TzL56M/bPHplfNheO3nj6+wguTb5ZLXZv0//69/+bfXt9/yOLev//zjBf6j
XH9bwm398Z+/uvz+zz9WTYn/+uuv/8/f3T1X/Niuf61f0r/ds1fqV5E9n/7k67OQ//wDQRT7H2Ag
WVqoEqJ2tqKJ1eu//8qx/wFAEFwu9nwMuR2Wed1QsvNj3j9W7CRHJyB7RmSM8//4m2iGt78zvX8w
zjI8hlpQ6kDU+H/8/7tc7yZp6n9/KV7Kf/78V2LjG5//LxucwxkWDKgngPardNlpXJT5ZMgsV/Mt
4Mh417WFuJYqHz74o1+HRU8UGyaptoYhfXpP1nI11E29NfWi3Kje75CbaqeNVYo41O1UBxWwyg8u
ZXXVuTrai2k2PGaVq23yevncTwOQ9+xZUYc+xsWA8aFDJqJpdB/+8jF+8lhvOMujx4JORqUIJwpu
NAIhJ4eK6pKgab16umW0i7hcMOpfW2aLql+0i7cb1T0F+SlL73EOmK9aGgBnbuGNQ3Z0C9yBTRq0
GjtBqzsVG3YzN8gt8obbJR13XygY6vsan+FmPxbatvb7aWdMsZ5uEpuxFx6GaRvhNCD/1IkNh1zV
TRvSKbYVbZ9g2VcFWMnQ8736y0B58kIkqD7kVjFcKUt4tMJ1J7+cLNrEWrogAOAI+4ZOEYVw2QTC
DEmiJ8G4qsxDwywDJzSklnsRMLYzwe5UUI1EjC4AFC7OjJXKdaoS2+OoN9O1nG4rpAI+0lXolhAx
R20IG1t0P4wMDnY44uCyI1LawFRVbF9NjvEhNbsgNNTCmHaB1//k6YCAzt0dO6c9/irsp7cQyeEJ
3ucEW0TbIw9KxaQuRzzkuaYXV9LtRwnA6Wb7ySqUM2+L3ko+UKFMVyVYly6yTQ2rdNFOTaT5ftmE
nSriM+nYyRnBW1uhtawSwPMcuKdC2CITAVAioW77LP8qCxLN0Z+KM2vyTajq+OlBfjONhvgGUwd6
zfFxjhdC0jtat9zqNQCNvleS5cfQTXdSeiydvALstrwadNS36aK7Y1iVWr+rWlk9VmWTZJHbyBIk
hhjp9uqYy23wASrCuIIFZ8llfJQWUoshChFod4g8WwesgKTS2j/QSOmZFjnB84wHaUJoWFtxwsjs
BxvC81ev6r9mzrgk2zSrChnGFKu2rPuNKjOnoFEkc3MDMY8LF273nYWHfpFtluf0On6yfgkbhF7M
zVc04Slrk5me2eTppN9aQyO/mMVs+/BMVkdqOAAomTUZw3Z3JGXIWzfylsF7YPJSFZHwsEneqMc6
spC7OZOIncq7sUDAqLE6wDBAXQXzffzphMC/jbnQfFu3o4i0eDFvi9mtNrFpDZeV0jF/1JS6XJpR
fV6WBo2+3PH2c1lUX87E1vdb6K2mQykBtsKK6Ty+E9ATSV4zi7jVpqbbyLh0ko29WHykXNjDJhCW
u6NPAZDJaPT5KxVVT2NQ8AKLyWnabeGyl1Y8obv59Z2dlFCMqWH3oTO81hGUn++5VqVMShmPB6+o
n1uT1+Q7NKWo6yx6ZuYZRPfpjuVqKG2jgUsYAdFzihrSJoemo3L1g5is7smeynRX0cXY//qZ3p1k
pg4biVoCxwmLBPLULh25EqcA62AcZl3Q9hWlthVdlV4vMQ5wM0zpUK+sr60XF6EIguxrXqlzvl5v
DlR/DRvcw5qMoJ8KxZ5U5qQKWALyDlEPJGZTMF14om4pGnWxhUJs3qaefzcG3q0v3HzvxaYZOsEY
33p+cYe1tx1CBPW6ULfGBTwi0LUz72cNWcf3BtUICQNwuOjLvrPLWHLhDGYZl4egRnPFlTZBp8oE
M36UUZe80yO36Jptm0rnYyb6KkqMwdkWZeyHYz6fY2KumOl3d8N6oEvAKUNudbw37KSeJnq55QG1
UASvEr0MrUkYG39zJxPbfXAqe4ocK9bPoAvfhQdKM77R/174pGiyzXqwzFwvDxPSfaHV0qyfdCtn
RlN3n+JOzWGGOG04e52+RcC/jzKr3vl5cM5y9NTrGBwd8zIaJgiXsivQ/T5+A4wf7ametPTgtT2j
cbLiTTvVch8PVnOo87rZJClIAxSs66genhpHPoka8kXvyk9KLN49KjbWrctAaEfH6JzX2vvtxO3B
6MLrCC9MNLtOzv9BYwIVe3l2sJIh3Uyx1x+UteydyU2ujVwR5KHF3SEMGFwzZnZ2RtKeK9TW3XK0
RrgFtD3QqqDjQ/F+8qn8rM5Tq1HZQbfju2529I92MjdbiPHxpZCMqZshTu/8zmvvf71X3sXHtwt7
9CZWrQWKjuNPY/Kfk2qJuXDniJ01sDxSqLW0ur0UwlJSnoldp+Dqt7WwKs1x3sMawtDm+IIzla+0
+zw/gPtC0SHO1WXnMmpOusq9zGTHjEj05rYa4IgBK5BRvyBEofR6AU7TaVeTrr4i0jjskFGvt86o
alAWSQf4prE3qo3nryJlqu1M8jPqHwZSjVbye4Sufz8CFRLdQxNCxruMKcuMpc+G7GAOqCtphbVs
0Fj9khu1BmLTPtekXd/Iu7WBBiDnGKAxgPfHb8yfdHBnS5kfutR7jBm1XLQV8Bp9Sb81eXDToMhx
LoCetFt4QrbqavhDoQSA/FQQ0KEvX6ZMXg85VvFhGZtfdHDdlwpRk24AKbdkntz1RfMx8O8Cp7nL
VCZvGjlcrAjjLZBB4HG7312oNo++SgWuPHpg+cdvoU68MdUaYoghJj+yG++zaY6HRUJ5WGLmGb++
2k9CFmR9NPVWum9g0OU6vhxSwDTDkRw41NqyIqdVDlhKcxITRYJp6b8zPr6Hm7FbNMbteWn2AKVT
zReRLoCpMD/WmWc5+zGZnU8g0spnXjcTqV/f5dtdHC+NleQHT3gFxtOIXtOyvzDISLyrLlNLfjBJ
t+EkG8snOar0Ep/iAbhOay1QykoGVuHgl6TWk8qKLWqvXbUx0Gl4APYw3BlBWb6AZkORQq2w74JJ
qL0xRW3dAujubhKXOT+TEfPLr+/+zSz15O4ZB6xa5fQ1GMidfFLPjxty/To5QD5dwrjzu21JS3Ff
Y+cZwcu0NqTyZlQNmblJEAHHc9u6nsU8f3GZXe5nZdohzup7gONdaA55ipaKTKNWnzZuCsTO9At1
BRAIxTlNRkIYS5QRT4MJgKvdQ1ZsRseOKH1fk1ppV07/0Xfr4iF2gnZj28W0gZn/MBXSvEvrfoqs
Ymr3qkPDoavdMpplYF6aZS4v/IEK5My74cOdvhokb6BTwPw19VNqIFAjPfGmRbuf22QIAR62m9pZ
sjPiF2/HyrvLsLzhNFOaU9ocr58gEQbIhio5CK+bN7bTepdm3ZTMomG29QPg/bbo5FZoxvKQ0yuK
RJcNH5hsPaZxvdyaEKuuyoAusGG3z6ZXfRqKwNtwzj668/QUqyrdLkm1ZV6sLjpTxkiC0NyxRz5J
11fdmVz/XfZtMpB5q5UhRTEyOXkaXx9m2pOGdm+JQguX3izvgyXNX379aX6SLhCHEApCWwp9KVjx
xy8tBoJEmHKr+yxjY8WjR1KbTFTHVv3BFvJDzgB9p6Axb/xKv3V6pzpz/pzyOAnPK1+bwRBcKI6F
U6l/XcLRmmanuu9G7zFrkXe70+I59L7ldrql97/FjO7aWLaBmnf9PN1YXXChpuG2TX8g6AT+OTjT
qXh75uOFxB0hbULnnEwKtuPxO1m6Mtbgd1T34MSsvRXTfTLmzNwtOfxZhS0BEMdMfxy7riLoiPqi
lu4S6fHYbOCBz+hlwUpSzZJ/ZzYfX82VVoVJ4gxbzBNyEq7iHN3g/VpZDxOKFxOvMXqcJ5HT85Td
IcNZ3Y9QIbezwm4HVaRzx8j7c5TvoxPduACWRacqC6We6nJ2rIqJ8yguigG8RWlYYhPPg38mYqxv
+OQLsIfXohOaLMKMJ6syRYVVXyFB90tWJRsT8HCYIE8eZp6Zwx3Rz33xnzza/14PkamTA9K087wf
3ay4xwLxEsAfMcCS1wK+QWob29ZKb2u/vQJAG2mVCx9x3+EtrWAY+WN3lZwTA3lXY6EVhTResLbT
V3qsebz+IPJDecD87L4t4hRMIV0lGySDasZ0b7oFOWLmSwC7sRPl2hRvz4SEn10eUjUj07VbRzV8
fHmQjXXZOVN+n9n2Anal7x/iGfcHz1JXKRatWaiZ1q2ytcEMbWMI9taMNUOtJTf1KIol1LJ6vpqL
3tij9RyA0zMnFNTn5DaQeXYjjXPiEu/LDcx6cT3BNpI5KzOD4/ttWje2LJpo92KZQWqUfhW5I9D4
2nb1KCnrZSc87UPjN+e6jT8JnrQuEImDyr32Dk5VvbyyVqyPOL2ngYfTXpV9HH17+TSO5nfdT5Y/
pQHUAggFzLYAsTcaSedMqN8v3FXKhZWCKAVah6dZh9lN2PyMS3ofCPGxbnvzvhdopKm6rh/PLIv1
sx/vSS61knN5WkrMUzY1SiSqa4eGS03NHvSooldcWLcDlPtrrxJ3bR24d+k4gF9lQgIcNQFWH9Gw
vxtgiES/vpuffHNGqGTPJBXUXqcTR1N57jKAm763lkALY1mIO98tnAOeFF+yXux7t64e9KrMv/76
uu8jLUnMSuoi0XNW8u7xWkMCues88J+ofDgOfiGWg0H7GGx+fZX34Y+vubYX6Ioh+XhqmN4IsH6F
Vaf3eT+Nq9wVKNK0aJENsR+EMZ/RtPnJGuIIhquGTSWh1l///i95t925hZJ1k99rXfBY1n2xmxf6
lzQS1OWvn+t98UeZjGYK+T3zQBK14yv1ZqcgYZQ5uGvjeyNnC8ii2X9O/PKlZCL+fXVNPBPNfvZw
XBT98hUFAkz8+JJNB1Rf5Vp2b+SWduNa4nMSuNq+dP8fZ+ex2zjSruErIsActlSWZVN2594QHcli
zunqz0OfTYsyTMwPDNAz6AFKJKvqS2+Q/7z/bG98MzrqDDQV+upoJC92BhyzbqqJzV4p1G6PvZ95
BNn6p4Xr8DDKcFreX+6NamluTrM3SFF4o0udTqVIfHpNquJNYWY9GqpS7e1QTE9Ml2h4GGJb2hHa
DrE1XZiS2eeSWdFXyLKoHZbWqQp99VgFxmxxUeFC0TbNcGiL4a8WDvFLVELeTqdYrAgyvPH9uarm
TUYKATJn8THUsMRgWM81r6oseFpdET1LMJIai2QzqyQEa1Ct+V9eFNoFrw6BkD6X1gMjxK+saUvV
M+LsMMrBuak/Aj/UJPUPCdVxhmsno496X7qROwhbcChcKz/r/qEGfYju9id7khzuGHOj+8ox6tuV
O+X+rXCZ0BFB+5djiALd7RZNfVvTIsLnVc3la9s6L3Uva0+lal90uUpf+uy/EsJJuec6lePAzmEO
tEz6i6KepLL0gyuNtMjNHXj/SaK0h/e36H3L9naZZdshI+Pvc9MKrma5Bxa8jUF7dYYDTchWvprJ
9HWymwMOPpdKH36i9LY2Lln9AYs3a4wi0ETnBFd2x17qNVAjwsGFPU/2baHuOyd+lBLna+qffTMA
4jy1K5vv/lIgLWG3A+Dj7qIHc/tpe7+M9Q6e1hViR+/2EWuN7V8l0PNtWn95/3W/NhtvAzQflhYP
nTxmNncDtKTRIiGwy7pqZfQiKyRhCUb07pjNJHRVy2eEZvWXyiV4mJvR3xS5tB8a3cyOes1VHCth
6JLmOJcaAOXfqCnMxM0AvUeQDMo/Re3TY2+n8jP9hR7u4BgcJCtG2VLXhxS6VRgiJpFYxdai/bwT
gYrdzpCMj5EdOnsV4OiTaifF3u9S86cmlcmmKUb/azMq/sXmI61cNW99e04UauvGPGWnO3v76n2t
bHFLEuLaYnh0hpn/x2YwfPZVaY/yRns24A/t+0nMSO0g3zE4Vj4VWrHSIb7PU5hmUlZTYuNIc6cv
D7afhi/UlqvBNoQPF//FrFQcOni6F6qccqs07e80aeS/72+GN9YlgQB7MzvOURjOd84/MV01hinI
6i64wjka3YhE/zlv7eAFUf2rTBJ3GlIT876osVYI2/ejNHCoaAywAzEkNJmh3q6cS21blswUrrLK
6A5Jmr8NTllbdA2TYlMGOLoVQPDPTiF9lofGeR7VUT3AWgeQ0IQhJrgCHE6he5FtPb//Tl4RposD
wi/CT4taGejdMmkUUlbNPSLHixz1R0EvZFN8URnDfzXp1DNABerexBfItqYL8+LcWvGfOlbKxzEO
zJUC9z6PZKI349jAahLHlwPHvKqDChkqxxNVPPxw8il2ZWuKV3bBffLDKoQWkh963+hsL75FAudb
TL7tIdDvwU8aLnXkVIe+q8w1oaA3gpjxKuZEC5eLbknTV7NJE6ba+15Ku202m472AZ6UbmmZ3bbE
32+TFKqy8hbf6B1xwHl7oETJlPXlF81KFW4MXD8PrwvgRGi3GZs6ByaNSey3eKxgH3dmeEjakes3
ylQfvrT/rE12eHT0sozdprKcTd0U0hk5XZTAClv+W7f655WdN7/oxc4DIkdvZtaUoUW5uIymHrnq
SU5tL+jN9JirpbmJR9Spm0ptv3CB/MgUrbgMzSif+VX2yS7laoPq8K+V33Ff2oPd5XQC/UGRE/GZ
2w3hxJKkNChEXNspK76YRpKcKCAjUrGq347MdrcmxdpRNf1Pkj72u448ftuNw6aQ4OMis4p4SGRc
emmM3GZKBJJyEIgRd5YeEuhv/zV60n0gW8QvAyjwrJVz+2sVg655zmVylVGX28D7p/PfRJ+caXI2
kBT+8xZmOSD93NMkYyTWi5cTUyrgSaUFlNAA1HsxpftBsiEIVlmyN8Os3hJ0k5X78u4imBdFrJJL
AMlBpI1vn7FiC2OEyqI9nZgNvenErZp0XAlDr2P5mw2IxhWncm4UgHW+YxJQt5qYKxWOh072gTYJ
be3MzWOMIduTIyx4fxpCpoe+/YPxeC6dhlj2uu6TmufMWYoHxJa2MJJ/gb8+5GUEzveT78Quepf8
uabjeQdQInXhTJP1cnkh5rlEfleZJU+zZYPXMDjYWWn3Yk3YcMx10EfwavERYrC0HSvnBUqoASUQ
6gtaHMyu5EHOaPXLFuRA21ypXu9vG40vQV8MuAq/ihbZ7beiIo97fCWDa8s0fR9Uvjhi5yROVVe5
cmjGR71gGkzJEDzB98HQQ+FU6X3YHhrwSoHb2HbrOhUvrRnFn4Bp5DOwq2kl7Z636c2n1olvXPkz
QHFu2Mw77p/QrwdF1Sihor6MjOZxy/0ZNM+1hvQowkTpSqPiPqQCASHR4IAy/NJpEC0Wi5GfGAPq
uEKyTa/Kdc8SQ++WUUfaGBTWOTRr9WHOdxF6iB7MUJFdBgk/tVakrsS8cf/+DXdfFhsUD/OcCd1h
oKlLCIA9tbBCSfmurV47h6Gtp3BL0UeTEuzQSzv14rHqnG8Ye6qHHvuknZWXqrSFscI3LNFBLg3h
b3yc3D6izNT+ggBIN1j2m6rcaW3gu6Nj/wUdrDQrsezus/HDZzcU3MaZw9+VqXpcTJMi+/p1Cvvd
NAhrI6n5MwM6wgUDoPdf01uLzd4ACngncrVl3ASOhVZBZejXNI7Hi2kggeJnTBshoFrH2gnVlfXu
bjkejuaLjg84p5S9crtNmowNmEIRuMLDRslEdRBs6OS1W+7NVdiF6BWyE8HH3a6SpmZR2pWpXxFe
H1A3KAHgODitvf/uXrtUNweMG4AOIGFUNuYW3eIaAJeM1580WNdUUbuLLDXtpxwFjm1b98aLrWUy
Xc+UCiOyJqQO6rjfNGAbrV0vgYzZtUqrOC5Qqe6ak5wE7hSO/l+rGa2v9lj7H3qs4oQbZLLZuHPC
uklC2jdUcTBG3Q5pnp1q5cGTFafxJ4DVYHzEUNczc1Eqj2Mw4D0IuhXQ3Jgj+kBWkp6iyh5Q6eO/
N0Amix9O2B0LmTbuxvErFbnUQEUApDQ7RUK2PVG3DEh8AiBYx7gwOSGK1OyKGOU9H2uD0i0C1BCQ
H0r8rUTYClbO8N3mJFKh7Q4gkLIcythc2/xzgVG1TGFbODKiC5nY1QBu3aaodX5VEgN9A5fy/gfV
7rIiAOyqwggNKAYwu2UMblIj7ppkmDylk8+29U3ptO9Na19EmIAHRk0lOpf29zwcX/okdhUA1WWU
HHHFcX0IrVm1w+7nqPbtRrLgdPxN9D8MhZkVq8yFEZ4rk33DVFn40jZRn9Gkc+MofCgYJEGO36fS
J7sbmw3jmOe2cvb5LDmcSNumX5mP3xUD81My/0MlXaFxuCRCtOALe7kvJq8dOyp9taovA6o/v8XU
fXz/hb65EpyE/x+MMNq9/YB9AGHUxhvJ6yJr/MKQ+4GdnZ2mpkl27690X23yUDSUKXJheUCFUG+X
AhGo+EgBTV5uDKAf9V91kjzbJkDAvKuPAltMVx+bv6LyDyGus0mUXHuCchz2W5QTcJRZk2O7x9rM
v4igSB6pzgnXYvfGqipk1JcmL6ytBkK6qp9yFUkRq9ERCAIuV+wqdTAPaaLYlwg+IsZO5zqFHqAN
Ura1FLolnVnYT5ZWqNu8T6qVgfvdLQlJUIFXSmrNb+Revn1luUzxZ+WW4kk4w6MZW5IBxvV15cPc
NSBmKiIHmS/DnERfGth2vdPAdlBlL6bu2ytq38eEzsQ4IcumuE3o29/a3LnCs1aPuOAMG3+SwcjB
BDmYIozQQiha67EL/d99OCOihEBmQo+V2O0kPV3ZRq8IlJsrnWyTb0Xw5T4n316kMXGkFwras61n
mUTBzonEwdKFsU9R8iqpPOrk7BjS+ChQf3MLvZYPVPAh5i5V+NkPtOqa4Kl9SLXK5JYCS6cMGboa
VeVUrlK1IzajtXOalDbdIGYEYlhYAbJClmShDJHxSDmaK5acyG6r5+nB0SaEkdP6V6zWOntGbv0T
zoHBNmvG5pA5CWpESg/vZrTEnjaCemKf97uwiartgGDdmeHjHxzW2kNXaM0HMfZ4VIvwGbF2WNhQ
8sX3fpAdrynyfM9Af9j5nfFE1L7UWuQcWintV67YV3O+xQuG/YGZ3mvxSYZ2u+mKuBJyrDWDZ+az
BqljNMFz0MRuH/gTCPtS3g71+LlWIv+J6bvlCV0fH4APims1lbanFVSdUCTFoQyH+jBpTv7QtCHc
CUREnwrwJQ/YPVt/dCXVtjT85VnTrj46dF9XNvZ9rGCQQPLPPyB/7sTUO3OAAx+GvVcZvbILewoR
tm93qDJF/sPu+lUi5Ju6zdg1+xilujWkwnyhLV8koHwYuDgFgrFd7NS0BPha4xjoqVFkfVakGtyz
NdjnoScjJQEZD0okyk+tEdTfa4kqpR2qbY0ngRu0tti+f8pfR+uLXwMDCsjVbD2A0d7ishvxqOja
orE86HLRCXEQcK72ZFgXcxhfcDqQO34dNjpx1Gm02qP6R9rm7S+lTcYXBg71R63zTTclOXyMKtl5
LkGyP4xaZqFqkaZeqKMfAhUrde1CThF1NaN9M0XdzhwCShtnTAmvdchUPdUr46SKxvwOADz8kBUF
CmPvP+xdWjKjNUGhk53TS7sb/eZaQMuzsltPU4pqH6V15IG5iQ4ggJVNVfZrotj3ZbAzz5hpQ86e
oaCRtNsz04OtLxQ1sz3Fl+q9VWTTdwqI4FGgEei1McoMUaW0e3Z/d9CHqUTMRe9+t6GV/wCFV+24
UdWNOsJOe/9F3AUQGggMwJlLgwO6r1TGTkNEN6B3WZQMObs4N0+F2gcrq8xh6GZrMTWZi21mxZQp
MMFvn15TskhWxeR4jto8drkqfW7UHum2Qvn5/uO8vRCVIg1EkBTLQWqUhkbShabjpV2bPZpWmW8s
P6wPBbTwldL8vjrloQDzzdP21yb5/Gr/SW1RWMd+R01sT+rG9HeWRdozNaj8DWnP2nOiKbwko/iq
SbNuU5nPCWLqIJSGVo0zpfV3Cb9HkLmFeRzx4SC0SNFXE93JY08R3iF3PEVuKhnOn/ff0F0sf2Xi
MtrG3BnXk6Xw9tgmdpR3je3JGUJ4g6zUrik0lOIwBu8vsT06jxJ6SJ9Q2QlXIvNdW5mlZ8j2TGGC
xbs0l+5yRAgNLXY8VCKjndy/WIMlb3vbp0tmhoi++Wvdp7ce1uKoz00eDFGXV1plBEKLY8n2OJ3x
durwZujQ9Hvis86ifDj5XWxmS41rhsNah+m+tORxQXxBVQZlgzXPorREG9kJEaiyvUaMygc5q3oX
7e5mO2El/xh3s2A4Klv7ES2fwg1se9oaiZJju1cHezEguuwEZXfpjYpRHUpg3yEPQZMR5oSUz9Si
bjqWIa9ugnqIMpt8mQw0b4wo7LZKQtQK/VGqtkZomLsJxuSxaUJ0fmAkBDs2AaqY4Zjsu7oaPakZ
NgHNnHpT47CA4FlRZbsuRVoXTcnZSDPOxLGShTiH04QzzDRrdNv+yc/K4oSabfMYOTHevWWvox6m
wtFI7WHcmKiAf3x/8yr3HxTy+YwUouqHj/IqW/7PmYuqUBFJG2teLmkGwp4dpMEyrR9FOlmaazRq
vEFYrH0gp/9UNomC0L0ptoUB8oZc8YNo1GgXKlkHYRT1Taigff1o+brYobS+Bla4v4v4rWAUwD7S
WFP0RQdD6UxUVkXC9AuV4R++ne20CfJ0MImX99/KfTBjCIFUjjyPh/jXReAeJlGA+2k0T5muJKuA
VHvLOjZq8XE0lZWU6T5esMAMHCVmAlZbXrDod+WhlhiaB1que1Lqxtik3SBt//MTEZz5SLTSgeAs
gT7mgCS5pkuaV+I/4DYdikpJGv4M9a7AhgnkwfvLvfFQYNkZ7XOVg8BZmk2VStqWts6ccpJ65pxW
6zNS8/t25TvdQwxp0vJcDgMQghMipbcRY8yrvjWpDzw5CL4jSwmAfvQh/tVyE7myWTyIcYj204Dz
UoR3wbMaxh/ef9LXPOM2EjPTm2EiZPDgmpbmMcnQTL1STprXTDGi22nSH6dM2NfG8J+BU4zfYOQR
EowqTz4rhVluTLr2A+pwuzYatcdKDb8IY+wRMIrbh3Lsh73UyPZBs+N87xR+fQ3QCnFDFLtOftLT
uOvqB6w53CaoIETXarGxOyTBYqg5CYDtfIfUieVWUIW3VSDCc5Qp+cpU5q3XrukmcwjiNNXyskiu
wrGsHKfVPZG2pjtZ1nBByB7XyThRvcCyyy+V5FzpSHHjMSkA1qBY3bf3X/xdqUE2AH+PVIsiGnLq
4jIwwoCmdKppng056dQaRktfOtUfkKrDdS5rfjTIQ+5BK3tmOWorqcobN5FmMMonAAIjYGZ+u+9y
BZ+G3io0LwmNi9o1auLmmfLY6hWQ5Pef842jROWNgDxCErDAl81oBRnTUYpy28v7UfwMnOx72YXy
yi5+64vyGckjCbA0Jqz5RvwnDEhmIUuSxiraaEKwSXoJhCPRj4noPEKqo4uFgHc3qyEfEB7/U8bw
dt5/0DciEU0h+BQIG5FqLr2f4kjS7FZLHa8PrIuqj0/qmKJqTNd6M5Z5enEiQmJadCs51BvvFxLD
3O8hn56VWG6ffGpqodNtdLw8jZV94QTKDpuntXz9zVWM2c6EesUBI3y7SqqkHTrsvuNJEE+viZAv
mjIkz++/wTdqIuhhnO+ZBz/PSxblr9EGDsJ7pu0ViXZlSoj1HgSesxYWxaUw9fIFhfPxUbe6z1Ew
yM9GmBp7v0bXN9Gz/hRbQXNujWYlwN0fVKw1mFSC1GfAgf3u7aOXysjMCFyW1+njd6mrm4eohD7o
O3kXbSK5iTea2cMOjyiAzpKv2yux6H5fEV0dlkdgjO+7ZBNWuAsqsUJVofvNeEZYMt/WDf4GWvxc
1ttKyrItTcs1aNP8QW/DAhwBEqt53oIawTIyJSFC0KgaW5415V+TuANuhnBE3kcvjG5/aFLXrVxJ
S0G3WcxNoRZm8IpDL3OBxcdHllMJ6kqaPHKz9jBWhjgUziRm+Gb1qJjB3kJF+EGPEHmEq5Du7NZQ
tj04hg2D+3atE/PG80NPoU7g3oJytqyKZKnoKVC5ntsiM3ZyRJBybRGl32MmKw81Cslek9nKb9kJ
JOQLMDaZ4q2DC8m4gUCufdZltGxUf0rxI5DDa6FptJI04vp/vl5VyOr8PhIVLr4lwTcSaSWXKjml
ogvzajrZY4L29coReG3gLXYDiSQX+By0wD8vvg2g4zbCF0bxghxjXjcM63ATiWbYI3X2EMZptsXy
Z5b0xOXL0doP9VS0dFJ95+/KDfHGZyFcIoPHxpzTwUXfwJfGljRWUrweFfNTEE35qdANCiBaSFHn
OlKhf/fDsUPhso0PSW2NV6GVpxb64Lc6KOxHp0AxhpoP3T6mbmV6CtQ0PTvtWlV9f2uQWmCSQ2MH
KLy2zPVNBr61FCmmN6nS9CeoESrKO2Wb+bo7atYxHKJPiVJP33M0pla2xGvz5PZrsTb9Q47UPHBe
ImukdtKi3hlMz3Eil57IpSm1AvVipKskLIF/Venvsht+5ZHtAlA7ZWZ7tmlIuNlEngedxbFPQ/Ro
IY/a2Q+RiahAE7q10f2RHOP0/ge9T0TYu4gtAKFF7Iq+ye3lGoY52MAAl8DQ1v9mnSie0iQoto7e
hSsr3ddEc/UAA35Od9AoUm9XkoOoltKi154KZdT3pZZq+z6x8l0N4GI3F+4r6cD98Iq1kJACe0OW
iRXiIjAbcsNApEm0pwpDKtr8qX6QEmzgHJGYv9TMMc5mmYVuP+f7BlrhruGHO1oi+sfEDKXvgR1Z
+6orcZKPzLWk4U7di14PRHF6EWyQGTK0CGoStzuC+Y3pBf4ToICiKnb5GOIU91VKla1A4KiLzYcu
yy65kQwbhG/QEf/ZGNOzGdQPtXQ0bbSFPkrSh0AqBteRnyr1UdjPZgfiFmHbXmjbymE2jtzSAAp3
qI9Nfugka22zv5H58SRk0ZZmqaQMr7OJfzI/ivspM/mHBlv4OayMGM3mCseKqC2eA9+OtzVaHV9b
U6k3KEAVh7qQVhg293cSlQR6VAwMXmvFxc5CbUt1gshUPbMXyqVIpOdUc3Ztrz8qXQnaT/Sf3j80
r7XB8oCzq2anSFpnd+ZMgdKYVTgEVMNGetYNTFEYVIRGvo3rehe3LzZofx3ftV4W+2nMNm0INNLE
Z6XMPwcyJhvTy2AXG9k4h/4l133MFApvHHZNHCKdrB4TbQOXfKNkzcv7v/yNQMK7gjfFNaKClVwq
VpZybmUhTj8eZfXwFKZ5/BJ0Q+RZRa1siGUEeIxddoYuyYe61o0d+uJiW08A0d//JfobFzQNHo4B
B3RWPJ3//p99M6giw6Up1dFtm8Ad6A/RLJ6eqlcMgHZO/KJEaFZHW1sKj+XYnDhEIAXGnWSUO3pG
VwfTmBADruLzIJ1BThrV50g6VAbacPYvIT8Z6NcVVy3OP5pBia9Vduwt9bPITqYs8b8EnhXhnSE/
tRXduYzBShAChGjiXz56q6U6PcOp/5BkiJcbDXOQSbI+I5j9OCsHULqscfhnIcdFuqdRB79qutBh
gWx8+zbMfC5Wi072KrSZdIlrf8LxJ/4iDf2mJfUR1nWMPtLwQxJWymRXE16nXMLh76R9GTRlE3Qe
3bShD/dFMHuTJZs8k0+trX1HC890rSx5Rs/Bm7J903zKkRWSjeP7H/SN4gFxCZgRlJhcbZq16K6i
G4N6W9VOnh4a0yWUVCQPqBavaeGne4EA7CGq8/6xxW/rIEuVDxg9TkcXPnW7xSckebC6pD2FQWev
kRXuiycADGSS3LQI15mvsnb/bLW+i7WxABHsDY04R3UjXGH2xlHBn9edNEuiuZs230lEEXIVZver
ySaxNybMARwn/5j76fC1q+qVS+Sti5OhL9xaUAwMLl4PyL+/alB9PUqgtJELKedaV7+R3oaniCn9
M/7b4mCalbTTKhWMGp3msxVqa3KG99Gf1gfSgTMTmVdjLqJ/JzkRJj/gOwItPirIBIARgLH1MIXh
WqJxT/uf2yw09ahpbMgBS8aI4SPbh4f06NX22J1R27pMepmckbMtH4MYJbqyhyZTZXL4LQBM24AC
StmwXTg9EIXTbRYlRMVCE+2j06nKD0cKrKNaBeazPE7WoyZ8eSWu3I/VaSWwpcEucc2jdL14Pa0S
C7ssncFDUvgMrWLwUMQt0AaTVfqBwnATbmjXHCz9uZbH8EHGM+PBd8Rwbro4OCNEKFzVDsenukoH
DyVi+6k3LPSzrOZSxWG5o4I6BEGNfkFWxte2kX4GJsIsK1ftW5kXaheINoEPAImx6M2k7YS/Tt1q
T1GVbhFJ8LfAeLxu0tqNU+gri92fNbIu6mTmWECerGViA3TPDo2y1J4GqVWQsdesbVlXf96/a+73
LawfxsXcKVQ9BLTb2zKOxgjLTSfxfD3MPNzvXkbhGI9TXPzn2n9eiBHprCRN0Fz06WC++52u1oln
BVJ2dMrud5U45wj/sk2vxJeM3N+t4vQ/yzgBVzcYBkJeASrL7rt9vi73Ywxb0twTlhN8Rmf9mzqG
H/UiBszi2O0xDrE3ev+V3n+3eUl4ABqsGeqBRQDyYWVb6dTknhTY5gXZH/XSGGvgqPtMbUYAUr9S
bZg0c9Tb55J7rUtR+SDXAfqxi5rRpueKO4SFIZ07qOqAZ14Xrxzj+0TDpMuKQg50NYrBJeDRsrPA
F5NVeNlo9AdCsPRSF3r7VEX2D6fSL4zHFXrQ2njJfVocK+fhnhvAt/x3+UWeI6xImqK4LrxJrtwu
ffaTRwlUVt85O61vtzQVP/ppd9SBu+ftz9zuaKahHVRlH8qoYVD2qSR3j5vDVF46zL1oq3+3i+rq
IEi9aZWX0FmTa3xrJ1BvoebG0B4C1fz3/8QlR87wzRxFScMYqebGd9Sd7eRrfgVvbQUmLtQ/hEAu
18XJkmUo0kYoF8jgxMEpESEvJ84+j3aKn0XUVldr0tfygDfWnJXoEfCTgbHT1Lt9MrUczXoyjdSb
x/sm6FfdqF/wG9vit7eLSh8ZfDy1up+ISzxFxYfUsV9y3HQJ3me1T6+6Fh6yfu1M3N/O4BJmtBFb
EyDfsrOLJcrYFrGSeVHef2lMK6cjIpunSU9R1cDTc60svn8JIPC4nUmHmMFwsd2+hEKtSjF7rHk4
EWVf4iQJ9lVpT5/FqAK5UvHx3CR61D/FteqfGt15wU7I/JSJkmzIQmew8sGYuY4ZaC9pk4lTVFjT
D/yLwo/vX0hvlCozgJ6Ll/wI8SRzcVnkwgAIVhVoiZO8HGtL9S9Nr5n1Rjfjr4PTXP2s3mOUim6Z
govpp3Iyyk1OvbESA+4/EIUtkZOMFkwavcjbF4ZrdtAnNehFuUKcVJN6ad/WTnnIC4NpoZKvKbXd
95tZj6RjviqZUS8HUyAOyyiHkuWJLojR8yqLndHYeHpU+r6xB+WS9+gKtGKItitvfM5nbstaMCgM
RMHgzRMUfXEmVWvSJLuzWi8WsrETWa0eutGQzhjLOEdsi6TnMBigDBUNEmlQer/hsw25A4Flb8I4
c9unzppczhu7lfoQIBSgKDbBa930z2UUa9UgpwxtPBwQzSOZrH82jDLbMqXLvwG2dXZdMnx7/z3c
X4DECjAxc+PZQDJrEX0bfF3LXAwdjXBKUluJrc2koHn2/ir3OQxIpVeSCHKnzB/nv//nyaLSkKIq
qUoPsYwa/GBaH2ylkJ+n0BEr89a3HmjmD8HOBSDAN75dqmiScrRtv/DwGfT3PpgWekLVtBJnX0cS
t9tnpv4Cr+By5b0tFazgg1LOZLL/FNVMoc0xyU4kUJcsNcyNWotyV+TGz2LUh4cOHbk/TgOlXbOo
sJMqhrnBFGEnJWm9MY3px0BmtMcuVbhQ6DW0BLAvZvqd7kap03/91y/BvqIsgTAM9pOe4e3rqczG
GgFQ+E9d2NKnieHt5Rg0HfqK9u37S71R9JGEzAmlzLfnyl98ijpFzRc4TOlB9fjRUOW9iKrzd30c
BPtU2I6bcHMfNVlieG9PsxZjU69svHmJfz+ThtM3qRdO7YxKQVcsHrcZWqvKjKZ5ot8p7Xv8P3fC
Ge3Ps0X0sY9zceyMuva6ULvkXRKsiY/d8fw0lJzmGwZ9Y86WvkRhiVFYorB766lF8vmht9XyJMpg
P/iz1Jsc7bKIUx1iGkhtHn8TremfpA76X0O98VJInbqJkzLcj6H6dfCz/pgLpd29/5mWtw5ipqDh
GLvN3QyC8nyg/jmbThDAGRl1ce2c8nfY9wY9F7s6yUace1oFYFYTWfv1/TXv5m/zojRSyVFJOPlj
sWiQIXqeJyK6ppoefOgDfGTgsKMgkzDytAe418iphkdJU7Elr6XsglY5Zn7mVBhuaBRrBcEy7L3+
HHWGys3ZCdXW7TtogRIAybPFtZecn5GKN61mHBKbE5mVebeyJ+dnu9mT87P/s9hiT1IzC9r1lrjq
rbAf/LjxQQqglfv+K75/JIiL8yiX5Jak/C6yKl2gjkMnrmrjpB/txKcG4StvqmEwjwoV5cppX17x
tDkUgIukMZw0lHkWV7xKPwcnap6qD4yfk6HHJyNuik04Smth8s2V5vkNJSqRa3nD57pE/dYO4opL
h224GdpdbjJ02uRSPEab91/j3UX/+lxkvaB655AiL56rx1wdC2ZWq3C6LLRor9nz9EogIdjjDbiZ
/PaliEEd0Q6HiWPtjGA8yum0L9L4cZxG+BU0xbG62pDYuMiq7AMtuKAmcxZBvJL0L7Op+bfOhHN9
BuQRzxe/FRk9y49MR1zDYlQhgGT2y9So2a7o0KHAKbzf5qPh7/RiWKs73/omDLoMpBypZpkD3h6g
LLarKutZWaSG7ir4cT+IxPfdQNaz/0g6mh+SyfD8nCBRCPG3S0mTORqVQIYrFFa66bFG2EhO3698
9/tDOp9SIHlsM7LE5VjTD2OpiboguhbwGhkWxKRhMAn37++utw4poYHyjK2FgMn89//cvSYih1AU
e4HxtP+UBH7nVfRkz6XUD08CHbXT/7LczNNF6QIHlUVABriDu0jBGYXmgRCp+ZcUs9w5kv1TTdRh
9/5i93GFN0h/nDkZjgNkYrfPhtyqWkSDzDU3dBiFRuGfUi6R6mqj/pCk9jVS61/vr3i/CXGUAy+A
NxmJA6jX2xW7SS3CVu8Zg+smuOJkqPZIf7Zup5X9yu161+kgQVMg7tDs4IKdYda3a8WdAaEqUw0g
G9perf39QBd0O9g1dOS+OUt9I23t0P5p5B/UQD0O4jHRr/nwCavCugJyqJ8VMMxqSDs0mfZCGtRN
ZWWflJkXjoHr3k40lKTW/APv6kx+Nv09epWzTB8An3nb/7Ph+kKYg0N56cU40rhRqvVbdMrJXcPI
3salUXyJUAx0cW81nxS5wyRZQeUlspxmZee/8a0ocqDlUnoYpAKLb2VUTWVGMeLcmJgpD/No/jhI
Ak4r4O2Vb3V/lK3ZQQCYApcTZcii24eMv1E6qTR4GaaRezSQk/0gV9mX9zff/VG+XWXxQHlQFGbl
ByNtTBtsuqZi4GArh1hjqOUHxeH91V4nhrdJBLGWOAc13UIs4TX3/udDKhLCO3ZVj16QKXup9j8W
tupv4hpSYYgnwLnsv0lRcGmVSxZdzf4clS8i+jxGnuFf1OFXYHtGdFXjzE3HTVt2m8K8ApPzkuJH
Hf+sq3Pa/w6aYDPJCPDsVfW3Pf2cWqTs8RhwdrRccGD91iMvPjpnx0bPpUH8+2tTXIPhIpyfvaNh
UlDBuD5GEv7AygfNeJamj7K8o7KV+ufGQS8sOhjlX6c79cpnZPM72pGYb7hW+FdyNrmR4jlyNGed
oZ9Z8KXHED2LfjFPj0MoLPUPS/zJsr8pDHnb10kzzmN9VtQvhfNktyCg1G2GlLAEfttKTtieuO+/
/7vahmQZ1NisYkxfnvbB4vwjhoDXOLUU6MGWEWXrKJ+R4Td+Nc4QPJRqGCAPnyqzN7p+yYH1ueju
WmuGLq9p8mIXUFbMaEEydxS+51P2zy5I48GGzOX3XlMVmA/I56g4jkbzAwsJGkVh8ochYLKdEuOX
YkcbWfkRjXT6MsycT1mJZ5127sR0Seqv9vB7Uv6PvfPobhtZ1/Vf6dVz+CCHu07vAQJJRUqWHCdY
sltGKuSMX38fqLv3Fkkf8Xp2B2fg5VbLUoGFCl94w7Oj7IQNn0O67fUnCWRFuVQ3WXk1dZu0tD7p
pXpv5E9YjdcuyhgeZbszp8JpAANEmNyUZgdX7gnV15Dj2BpNoe3VBP61Fj9KVE69BJLORi+M4grN
fldzauPMsCftXO2lTQcedHVhA+RwFJIrNc7nrTHN+17nJaVWW2+nBfFLYYTdVk9B5KE9PCifEy3c
dnkhHrJeM26SUlR3WTnoN12P57UJNPaXL2zKMvjyra6z6Cu8BKev3m+ZZRg3p5G8bxGkLRGv3uhD
YXvUzNx6BaK9vahPD0pMXjhLKPtpzooAPVxNsp1H8pyUjIbk7Wau+gIC7HQODHHSHGWyuaU5+lcJ
TQSPj7aOBT1XVSoVWnsuXYScyN0FUGZXiIchz1mDQ0wrzcB7SIrw8AaduSjf0rD4bpaV5hZN+4DW
6LbJhDdMcO61xWrORC6nR/nKrONWp25B4nScDSYp3+5m5A2qyhiR+NKkR8OREi/EUuiBFov24+15
P70L+YVMPVKmIJGBdR/OO8IbtUlpXN6rEszszonbzRCVU6CZ52Lnn+wvWPpcVAaNxJXecjjSkutL
LEXAFizkzvwoAdYI7bd3w3i5juItRbXw+2j0H97+fKdVEN44MQcoIsDWAMDWCX+1jLW8BFsUi2U/
wg7/mANSvKL1VSK4r8z7goL2Pi7qEdMbcnxdkr6XnYR2VTJXXqdFQCnI87YDjNQLEwa8K4tmwC5q
zL6+/ZinAavNfcpJQC1kxfUfxQkJ7h7p3Jpod2hhCbGrVe6LujVvK31JvDEx0kAb+nPdz5+8e4og
IJDBXZPNHCMFCqTcmnBUeCNkzMuk2FS78YMACjCcWWUnGEH2HUxzEJBQb0ifjoUcZ2kGpmU7YFbU
1PSVQTbvRLN8EFW2gLh0Ov15btHocipxTwfANfGl/FI5xrTV0VX80kzZoxYNzWboNO2XIzR4KSa5
HI9HVHNMIVNF3sTtVDV7WhsR2kiG5FZTlZ853n62DNdO38vdsr7no2Uo6grgjFE3+6RdQBWJeL6y
EfBzFaiDN50m6Zt0qgNZ7ZINgYjpJ9aIFHjR7NGK0AJAWXhV9/IXaGeLJ1YHljmbzloMnR7CqwIW
bQA4FuzQYyy41alIcxtNtY+hgX3QjbG6Xez0cz4lzmejiTNMpa0nxcm795I16LetlfQAPNvhHnHq
TylO075Ry+Lc1XCizqWtynmUFGhi8oIoFx5uYbvrgYabfbnv+s8JOmSXatg0l7owxs9FAZKniBy4
meFsXC94BN11mMIEcl7Fn3t5vBzzc86TP5sllgvcPPB9cMqOHqfvML/pWzqqIoqrx6Qt481QZEvw
9onws1HIXan7QMWAO3wU0/dguLsamP3esvP4ul8SVH/N+ZzlxrrsDoM4kGErN4tG7SrzcnTuCAHK
Qa7LGiI++RBkyjqobWPxTSkGZD+lv9ggWd8kY1GLJnDEFP3oQ42GXS1TpZZ73MW6K7mXCQBH60wf
8fRY45yhyUvcslqxHG81tZMjMm+zQqQjiiCWt/flpIjvDgqMb7+iny1Myk5rC4v9ssqeHS5MVVli
S0hOu+ciQ8SjV8KdaqVbM23nbYkmxJ9Vo+6Srpu/DtOceMBce69XtQylaO0xtYpz+mQneFnmdz1j
IQkzz/AYjsKbqgODkWLgum/jcdfrhmunFTJdmPqGkJnzTPbKfNQeYnaMXzpyIHej4y9y33/Cd3Fl
fupOSbO+HF0nRrfGQX33mp+13SzvhiAdEcTlbjSGr3ae9i7SkvPj0DnyRVviVCiLrlncWEuAz4lc
+/b2ZK/hwcFKpZtDeLLCuemZ8nIP57rqpwW1z1neyy3wFT1eEqQAS+eyV9AJyXM7uRhAYz6WSpVc
JLK0nKnJnb5rzkXk0miU6yvx7bgoZ4u4cZZUKHsx5dljaDu7Kl2mXSi0DUhL0O5DG26R+/paVGnm
GeVg+hZ2DuqCXd68jMWZJuDJIudxVsYSbXasCE5cbCLF7Ggu5cqe5r24FGoUX8/Q/57qPDyXb56c
ROtQ9Bsh3bG+kL85nPmwj7vZcEqF6kK53EmG1XqTSo/87fd7Eh4yio1LKzUZmBIwSQ5HgVogYuTt
5f1KDvaE2uU7rVRG9Mbmac/Wah5qwxiCGsH1M3fzCUeAK4+iLhksdTVoAsela8Di9WA7XbvHOhlb
uTxrP0u4hPhTPqpXdafMOys2PhUyQMS0jMBOYvW3n/vYfpgtLGVpJg9Yh0Thg0BsfFcN+OqWTf0V
zPodWbrsKpnTXc7OlO+luOUepyzzQxcr3wSBRHVXIZu10SZcWcdK2lQgJHxRGNIX2ibqZsay9cxS
Pok1+bhUYSGr8odmyVEgLsrEGXCXpvNYN8iiUr/yrQW/z3RWMArQnB5dKys7VzRaj/bD/cuoa4sG
KCGuQCdumtZiZ/mgt3tU/ragOqz2o0EFUKoGINJBT2xd65mnltu8eUQXxx3Hyw4yhlR8jlKw4fl9
1Lb+esxWuk6t8z4cEYxQq1X/bCeleFk5T9WobrIu9UV528USDggb5Jvjnu6Hku+qUMPKEqGdpPNs
PQsilemP0T28gXMeZYYndaUfD+MmtdINTLydJcYAHq6PGl4OPCFukPws4t2kF0GbCn8NFAWiiIIf
CzGqnXadHgH4BK4CvtgONKPZFDbG0/wdjTJ2y/ZGF4kfShegt7fCUrws+ibzNJO+7VV124bzNqdG
goBUM8QpFyPU+Lf32Gn6S4GD/phFXrnWjY9b0oXZyvSqGnkf9otbScvgZpgMot3mXEvaHO1nZms7
gWbyVVM0cF/aBQHKrL6cTeuHpNXlhTAKyw9pUXgYQ0eBBOPAbxtbuyF9OycqfKJ5AZoc2S9KXawZ
jv5jow0ns0NFEiolJqMrd0WV1NeotCoUDUfpSl8i5TaWReLGQLqV0dYDuenCoBWactVp4gsQh31h
0SJfxWRqb8nScRNqTnGn5cu5m/f0jARjQIufMi9dB/qQh6eXueid1s5gpSqqBf6cT9FmVq36/u33
97NRVtICzRoCT1rXh6M4lWwMEAN7qH42VmIlQrimjELb26P85KojmgGxhjTSWhI7DgqbvohDWWv7
O2yQrEs6YV9UvBDcJlefJxk+n6bn+D4OW+pyXta0CNhY6eK4eZQlV8yv4p95nnXyDo8O4GC0yUnS
QOki3XD4scu8MZpIyqq7xik0TyuzcW8XqHYXSWRskjp+wqN4CEYAfl5REnphYG95SdY9vP0cp7O/
wjiYD0SuoZ8fT4uRRFOK70txtzjWk6OnOKpFcnnmGjwZRAcKj/sFMk70mE+aJIXTRph9pNJ+QXTz
Gj4i1b92Ks+cxifB1DoKsoYsfghKJACHM5omLFNNmaW9pJdL0ImhCnqzHHZOBQ7CtuN00yejeSHN
trUFHyididBftBAO3iieZQBDV3lyyjPUPQ/H19Sl0FJjNG6NMUGMHXtWV5lwq6nLOPJJ8XQYWtQJ
XSehgm/PqKcl+Z+zM2hukok7rUWqrFWz2UMQ51M6DACJImnAXrGx1LvJSa2dTdv5KmuH0Z0xfA/e
XggnFyjZH5wuhL3wnFl1gA+fvpzyvOs6I9tnea34VJ8K+FQpBaOx2zZKcmEmvXxuT55cnwjOcFev
WrK8Mt7c4ZiNPjVMIy2eHBclr8PO5G5MkQ6xplL/biVacjGV1KaVZTFu8MPA5zI0q4t2SeztjLyj
9/YMnESf1CbZBKtmKWpj1HYOn8ZBYz+skqWCa2HjtmIk2qcaQeEf0izpZ3b/6YagcQZlHiY0d8lJ
hhpPhh5mEnCFWiqyDWUH4ErIKJ4Z5ST6ZNZA6cJCWd8qbZXDD9TDb5ipXaT70OqLTRrjg5ohX7ZB
5jz6WOdj8ikrw3jT0PY6M/JpWxRBMIxDcd2C57hmkYdDZ9MY6r3ZVft+7Ax/iuX+BgeGFP/BdFPq
U7aJ4HW6jYjLCwuPgwGxRi8t9OHb26/09EhYxY24cAHQUIQ/RouF1qjTq2nzvWGAE0FSpNt2huUp
6TzeV+k8I4NOg6fURySWw1Y9MwunW4qkCol8wJMvIh9HMemo4hKxyGO+h1oTuwWEqa3eG4PPDnyf
DpkdFEp6zlPttCYH+IHzx5bJaqixHFekkUNdEPmy1VsuLj0gQK0CIr0q97tMj75EkpzvYnmB4F8i
eepS9ondcuqRY4/M7KaoMtUru6Wi+ajJX42qZ9NnVaZdaUJ2fnW/rcxqJDFgV9NwBVZ+uEbSpRjs
aprkW11SP9AlH6g46Wj3hMOZ6+fkPYDPIAkC3kKZFk73uhtfVculHLxEVTLQIu2tPP9iYTtZlEhP
NE32MczDc73k9fcdXATreHQe1gLUS+3xcLyl0YuGVr98C/W0c2NrSjwzEuLMpzo5rtZRkIwm16H8
TPX1cJQiEyFicaN8K0k5Oth4w12onNguZfblTIXrNHhiLB0qywuXjYPk6GispkTJ86WVb2NTfdBW
YC3mLpmng4h61vtp2A6tfBNW6kNitq4Kzr52syZytlFOt7SY7D/f3tYvKtXHM6yDcyCkoLlA6Hj4
2bXebpLJqeVbO6pmvzDjMEAKJL1USq13hRw621SOs90SyumPysQZ04WTHH911EVDub3LnQBDrXbb
RFbnYj1ebEJaFVvTFvUOpck/J1PEO+CT0lbOjOcwyyq/btSZY0rSrowxy2+TpYyfajOcPzdot+9E
qRpXfaKb+7roFI/zHPtVfaivucicR6Xoz7rrrGf34QzQxAScQ7wBgw3/+MMZsKwyTXu1gl2o9KZv
jlDHx0G5z1LVc8rRgJXM/27HBt0+zY68upHqMwHDaa+csgJeTURdIIPWcuvhI4SmlapRARdELaRL
zZCuey1qg7qxpqscrb7LNhZP4zKkV4WMhiAGkxW8g1TDayPLk2shmFAtWpQtzrTDD7MTuh+2DQbN
Avp9WkW7hiBnm3JlBzXRTzAqk3zd2nl1WSda58kS0vveMsOoXGbNvCnCRHftMpeuFU2p8VssOOst
NJuS4u7t1feTIxZhEOrkq54Pou3H50k9SVXa1xkMm1mTNjpK9KGptQhtJErNcZl0/XUuOY3fZMtO
jMtDVwtfaFjfykNrXOQpPViCwC58oP/p+BQ19r09amdO19NDj4eEA0JaRYzBRXD4duwIHFVjtxJY
cb2+bOcYyUQBcym1wagkTTq57aDJZ26805OPSi1NJ0peDhffsfJeihVRtfIx9nUULQ9ohjU3cpye
a/Gta/tg7a/kIw1M5qoHggDa0b2KfnPNh0BAQWb9q7M+BuU0ZkE3pjWA0rMeBKenH0UFmkeEUdT3
gTSsn/rV/WGbnLSGmJV9mlXoe1etSU2kn9rP5ahLQR02OBNoye3cKupFqsWGl5XoxqvS1PpqKqYH
YG/nQruTt7s+EmJexBYcbDRUDh+paNEAsWaUdJCf+8yf3BN5lX/PS2AqkS4nH+bwnBD7ybt9GRJE
O+I95Dkv+rmvZgGD6Mmcy1DZz4kReR2yp346leOvloBRQaJnuYq80iSiKH74wWQZ2eqMhuheb5Ro
Yy/C/twj3b7LpVJ7eHsfnwSHRGYMQyeKCYQpdrRD0mpMkR1GRk9usv42ya56p8EI0HEk4SEupMke
LfZARe39EpLwmcFPETKYfL2IR1INot1yjIlYMvzMErPL9yPyd1ukF8NdZlgNBQlFgbiJvZUcjLX8
KNtxFQytUHApKIcgpyjuVqMRelFkzmeO9NOwfX0oYMfMy0opPOas29kgcbHH+T7R9PaCorbsl2Xp
bLOoMdyMptHFIKvvY2PyMjlFtSnJdqEqzpVVT7FgPAbVkVXehjSCROJwEWhAKjH4GcW+qJWbWU6i
G7Q2tYAoGyCTUpe+gNPhO72c+VOBubfIijPB1en+IqogdSB5oJpwYpORL1HG1TLAEe/1B12Xoosu
RTVLiqvOR8srEFp9bkv/5FOD0wIgDdRWxiRHXwO+VxtMINfZtXkp9nNVNMiwVs7XJpZwo+sySpej
LQPvoHKQUjFjkbZ10E4ORYK3N8XpLj98iKO4IqdGlDVNL/ZSlkib2pTSQJRp9OGXR4HcT4+HBi0k
/GN4WN45ipTlabxXxxiMnaxI/lhAYnp7lBc26uFFQRmGliG0bUQAqbkezmgyy3rdzUW8j5zR5zJ3
8+yj0BIfrtJmMj476l1qXHbaR30sPCvVXUC0riN6f5awGu5vrXBGjznBp1B2u+RJXbJbrbg09Oc+
0jGMf1DjD+GEq0QG9LIfPbsFalKLHZH5xi7GDxChru1o+Fg1X0s80oKm+oba8a+/LwiA3IGACLgI
jlnJkH76qE/UaI+nypWdSypeEe3ZiOekWAlIwQZEiJTgShI4jrfRmJ2IUOp4nyFcv6uM2fJCGHq7
2Sk3sWRFARYdjTfaqeNZYOl2hVAVF4BDe+aN/mR1rqwv8M1gZ0nmjm6HFlEPp0dfZD8OqUZzA7NB
ea2Qvr1uTjc/3DLWzXoCIFd7fApWvTNEiVVE+2JpHkd5cR7q1uoeJQ4qXFASixSHBfz+lwclnAYO
QlwPeOs4oI9bQFSxjbTQIrfiYsEo4gpgOf4r4bQRmTT4RKLnnE5PPygpMRNJqoqdNuT2w/3R6lNM
V7grUFUBH2iYqfFRtpfOt4tJ8VlG0VVS52L79gc1ThcTowJOAmgCHgeVisNRnZw+Wj03xb5z9ksZ
ekqMv6EhUBzL3RKGwTJuejjaxeMEBlceH4VENqcH4XhRhbuKWpWZ3Xb9BcItrmXfD8lXvXY8c553
2bxTNNxpoH/BzcrLjTbGbqo9KPmNFt9aDmXgyGjvzUXZzDKY9Vag8di6Cdeqk+SbsMu3LVKZg9L5
HXKZVps95QCfg1mAmbUbAItxh1vQ2Iy7t6dkzZRen1OUJKjQ4TZrrcgbAJKHM2It7G15TMb3BZfD
rpbxRasxg9xJpazRm0NDobMGK8h7/dwR+RK1HQwNrwOhFYL21c+BUsLh0LaTxwuXkniPUKbqdgjQ
PvTCuGvULrrAv4UWWsRch3YeBlrK9jb7Ud+lHUjy3JyRyxpyFVdeM7lE/0f3OITmTc2RaWHe+rDk
2G5N4ce3J+uk34e0BJm/vcoOsopOrB6nKcpivTGle1LvHSIq1WVpScm+ikUbSJXR7KS+9YUhV740
EsDMk2wHoS4pd6mdOLupw+G4p6Ruzip244OiPcz20PhdGWV3uZqqZ5b7SaC3InYg5GNOwglK8+No
k5WSU/fW0Gj3oRKRKKh6u4FIUH4GYf5VCntUyBAx8GQ1LG+ixTbc2nR6L0uG3rdbK9tgqTR4uIen
v3gFA9ujs7emsSuDg0rx4YvPykUqnXJS78MyioPUlFq/j+LwTOXo+MB+GQWKDPZmcPDp0h6OMlUi
LsZltdKYk2qD/R7brq67i7eXxIsKy+tVDMAP4BXQbhB+hPTH98KQK0LphGTcp4pTb8xGn70KpVf4
0PITygCXY6ZlQWaLR3PV6JjbPiiGtArmCdFfx+6aoMynbOcUjnKJ2MqnBhcft48f4jiJkUq2P6SG
PPmDVpSX1NlNTgcyIJRVak+NlDgodKu+dsLc2MVxVXjKImUbirOGp8u5hXJnh+obPtVeUev6o52Z
wtMzq0Y/zhZnbq6T7cxEMAt0FDhciUNfFuOrGDKpxsXpsAm8J9YJjA16797sDRdJQJn/avLKm9iH
4revvnbPyUN45gpbl8zRW1jR9QB31nIkWeLhy0ZouVPjplPvAXzuYHHqjeWb+lYhXXj7fZ+QxV4+
JqgLBKkgooP0PhwJ60U7Z/er99W1vTW32e20qS6UDUxrNwoUV97knratPg6BdW9srUvZL7aRH7vS
5u3nOL4/jx9DPXyMyez7ZJBr9R6VYNdACk4YX7Vq26gm8M0za/x4JxErg2tZYy8iE6REjj6yrq3V
lBi1tUkpjBvLjj62heOcyb5/PgjYacp6XMzHurcEVHUTihzwdIKbYpmkSYCBXHLmo6wX/ME6QZcE
CAS9/lW6juvncNqMMUbKdamKvdlHuDfDtUYOuoxWZn7oI5bxldZAfleDmfOkbDm3eE4/44ol/Kua
Q1n7mLFHcXiGh8rotZyZsCfncs2wzhlXHo0C2GtFGeC/u7bXKeFph58xF1R+coQn9lRw895dgB3v
BAn1/dsr8Bgc+dc41MDRAKEWxp4/HAeNkZDdoOf7SU6ni7iYRjq1pVeWmcV1rnSYi3ZV4zWh0fh2
hqYrYPjlsTXkcKsMeNJ1+VC6rIQyULRmuJrjOXaXDOp33fTmNqqmiz7eZUPybcTrz+uU5squsgdo
4em2VKvvsxlmZ/roR8HQX5+IvhA9rBUBfSyfMMMaD7tCy/e1E93POuXehvdkQAR1UfFJXD1Co7JS
ZPvXNvPLuDodIk5wIiras4czOQOEtNAwpyDTKsYHkYvksupJ6To9j1xRW5/a6pwd9E8WCYgUEMoU
1Pi4x4iFTOciGetE7DtLj3fhvNie0KBGvayR//o+/Z/oubz7a2e1//pvvv5eVjPN27g7+vJf++q5
eOia5+fu5qn67/VH//1P/3X4JT/592/2n7qngy+CAu7ofN8/N/P75xZToZcxeYb1X/6/fvO355ff
8jhXz3/8/r3si279beiNFb///a2LP//4fUUB/dfrX//3926fcn4MgR7sZb8/Hf/E81Pb/fG7ZCrv
yKDIiYGDEBJQTfn9t/H5n2/RjGVz4iZJJxCG3++/FWXTxX/8rhjvVmdziBNrEE5IxAnblv3f34LI
gIITmNGVFgip5J9nO5j+/7yO34o+vyuTomv/+P04WjEcDLBXQdHVVx7E2nF5S5HHNO7oFfjgQeXN
kq6VHaGrkhtCscZtqdc6UpsqnltXF3PhuDHWlr6Bm6pfZ7lVIbMp289ZkV7qwyzVnnCqO6WY1G3f
miYy6rla/FBLSabLkEH7cI3JolirOqPp4tPYXiWmNNdenEao3Npjf408/vypKtVSDbDkyT+avaJ+
QF293/Zltlw6dTJdhVNV1m5TNU3i1egpB1O8IMbd1f1f2/CXVutN8r0p2/JHd7g0D5f4v/bDc9P1
zfNvLOn2t01f/PnUsYyOf+Zgsf//sbpXnPX/vLq3zXPx9OfB4l5/4D+Lm0iXKAC2PCUQyhOvFzdt
/7Vwie4XeIfV3/afxa2+Q1QJhDclVS7UF5GHfxa38o7aN6kfxYcXHpv2K4t7vW9e3e1UZmB6Oavf
JPCWUwdbfO3toqIG5GtrrbLFyAo4JXa/xtRZ/qtZ+Xtfvd5HL5JQx2MREYGeYLuvCI/DE1sp8xgb
kzb1a9iEOCcM7KBQpzDczl/VLG49NQMmFU8AjgH543ui0YyOZmBE6Li4uhGl3Pz1dqSidAVzWw9M
etybOZL67Uj1gJsx9XFHddxZlSq/sDNajYuue5qoRizmKpouTrncFKLT7t/+aEd34DqLGHIBDwSS
v0ZjawT1Koyn9mRiwcbwi6TgUM0R5ylTWwaq0UDQlHTdFb2D91EPyPrtkY+upL9HBlSwLjFOu/X7
r0aGNgn3ISxSX1FgjhkD5hCLrM9/XUkHN9LBqzuKnNdhAAJSZoP3wH8dC4aWo6MkveMk/mikJN8N
2TrS53Hvy05hhW7eaA29MzsUnoLk7PcuTKMvEEg/1WNK7VHJJPPBkpZLa87UbQVyDTC1KLUfMYJU
95OzdAX08LHpfVymI4dabp9eodCRfk2byfIhS+NanJcmsJY6gyw7GtOnl2n831Ps1R0N9uLV2lpj
gINLevcE8vz1Df3y7/8+xSzlncnifiHZr2Tsf59hlv4OyBR3MyksvRAUT/59hqnyO+5tiBQEulRU
gBz854K238lUGShfAXaj+UwY/AsX9FF+YsDHIfWhXrGSbPnr6FxZ7AadRju2KBIMI2SNMim3SWY7
F+WcoOWBYUB5Yw2D9Dy1Wbc3pyY6J6Z4fIr+9QTovJD04V933JpU0zqDbNFYQVSUGQqbmuahVYzA
ZhaeUTg63u/rSNSnkF7gtGb+jnN2gCFhLo9mQNux9uVqMfy4EPmZo/p0RhkHYT9yIdrncFIOT5XY
FjK6n7oeAGhFpb6cMaesyzJqXSyYZH2j5qLb1XUh3ZpTb3waplJNzhxsxyfOqoqyXoBYFFGeADR0
+AiOVdRWmqp6MDd1G1Rma97gTeT4XCD5djKNwtPkUNq9WvE/u6JeOlmv7ygA/nSyiShXyViFRzga
Vs3DWsgNJkRQqCK3pKIkX0i6AMGyxGrlBM6kNHQXG2VcvNipC8sNZQMBLgcNrH3USfqHCgzhjL6t
MK6LyhSGKw9m/QTMBEVzyD1R4qaNo13VytLABEmXbHanBSUdF6/yKcOTNlyoAs3Q41yeVAHOa8c6
fWVqXtvEmFTEc6w00f9M45Zg0q6kAkqBMoYfYL2ln3lZ6XtLaPo3O6uzgcq54nS7PFVwCTBrx3wf
zU7ydbEmw7zvEFfIP+jZJDTws3Od7uxeMr9EBlawt5qAfvch02ex1ct0GeiRZYrqKeaita5MHvrJ
GuOkCBQK3tVt2Av1ITKtovWQ/Es/LObSK1sHMAumfmPsIKXR6OYSFGrYP5l1qnzXIkP2ZRMq4FU5
JPCIw8kxBzQ15A7PDHlQKk9XBusGt9oWxweLaXetNMbSp087tOtTW4jKy1kU2qbAUqP0qyqTan9A
8zAnVO/UijtjrGNKxVV0UTSLXRMx5Frq4S6CSYFtNYqv9/DiXBH2xq0dJ9Mj5MLRcZV8gUswicW+
tsYcWiGIavt7LiYDEJ1tNLmnJoruL46Cu0GShYo7m8s80dWQW4IRUT1LZBUPS4bzn4vjxuigiZnn
P2on0WM3mqcpgceTDXdFM3wr02SuXZGWeu82NlaFro5B0PdwFfxbpFbZNdJINyEk+7wXnRVfO63p
fG6iIX4emyRvCTBkp6O3smifhTbU26oV3dZafSXybLaGq1Ry9C91JYk7tdbKyk1aVb/E38Iia5k0
9WaifR8SKilYEZim1fhmMpklYHiMwSMkInO/pDUYYIhWm95YyDp8HFsfbycFspyn5xNsC6fsE0x1
VCn+WGVDfF+JTEhBoldOv8MYxkRKpBVRYKf2lH6kQZuAaqJpl5mXGGgRJFXoxBSXk56Gy7WTTSna
9WruvEcSve69WHLy1CvbbNm2UyMNnjrbRu33qAwh7tJLy+K3cWmWO30U0TeSLFN3C0ekFf2iakWq
D53u1k6JfI5VZtQau0XOg8oYutJTcxOj01QbuxAUCekvLKq2vMWWG1veJA+X9zMlpy92t6jfow4e
gjvVUng/4+e0j7PUMl3FqKIP9AxY4+motM9WaRd3TgJYwSMPTO/nROmiIA2RbfDVJE/bjW1IxkdM
V/KvjToVP5yik2zXqcXwtV3s8Bt9h4l8z1FixTXGAnBmq2c5fVxCs3A/iAY6n+rIiebJVtQDxBZw
i13OcmF7sjxhH96UGftEsVLnzhyMuPPVoVA+AZ3VMnxm6BugQGsAQmqTQr3F/VTLXNPulN7P+rnj
v2uJ+nms9mv0SnKsbhK5rHRADeQs3pA4y5dagp3tDqIrngykOgp8iLoy3QAvnEwOMknVNuVAGM5m
tbEeTWwtjv2wb2bU14vWkVy850S016o2bXECzQfbN+1qzLf9oFVUfke5qD2EHIS8XaqpEW7H3lnc
Wanj1nWUIuYYkBOVw2Wwp6epbyTLz0qrgk5M5pt7naVJ6CE6VJ+COm0g+U3DKMeXKK9DswNKpBWI
v9rFk00x7m5h9caIL8Wq5mpNuezNWSoUT9hD+N3pq1TfsN36LwI49mMtGSJkR9iW7E7wUOEkyepI
7pTituCT+TS2pxYzVggOeGXHH9vCeMzLtLN2RalRwitMeygvx75jZU5ZY37o6Z+lbiUXQA5Ds82U
M7ca5ZODHI/27WqvSx+O4i8dyTV7eZUj2CUnUF8II5Dq3rgXUNGV0LhMF1G91y3m6u079GejrY0q
0hECMqLCw9EWBKtLs02RlBaldDeq+eKPo2RvBk3oN3HaPb893HELBQYh8SNOBi8CZ4QqR+Mhu7g0
HCF6MCxRfx/bCTZfsdFbkydDlu6x5C40sA5xmo5BKs1y8UHtqML63cDCDzqnRrGu1k1wyV3d6jdy
jxCSC8M2Cj1pKObxRnOikkqOgF/v6XOUdM8FN99ZVaD1OV9HHsQdeDoD/lxxEsBAiZZfvyXwuj2G
I5EdiH5E+Edv8Wb+psdDy0W0ZI55Raw0qRcYpcitP2EX3uBDrko0jTit+78CwP/Nh17nQ2up+n8u
61w+5U9HNcsXv7N/MiLzHf0smiJ0e3E2wFHnPzmR/W6t8wAKQZOBcuGrnEixqevQ7oPoAwAI1w8i
63/qOta7FRxPdkWvBZoA6KdfyImogx+tpxeoFnweOkNYoIPLO1xPapd1vVMpGForco268KgmT3ai
E7yNnBJEnmVRCYwGHeV9qchZ7yptUQ/+AnZlBpM/1x390GHSvDxvMZ2TYdlONFmXkAJKjMshiMTc
zx0zXYJJszuvN4W0ow/VF+7YD/MHul24WoVV3aMT0w7Zp6qzoiJAgAsftDh/P4tUq7y6s8zZNSNb
YLKC+R08WUo2wgNGM3Op1BaC1QtSPqELz1L7mDfodvkFcONrQB7l51pUjttWockDqlq4t0VZDC6R
lW5sJbN30m1ttModtIvc2cVaPn00bUmUXK60ztw6k/vcy1G/kQiKCJVcgqbbEgdYuseqMj1HikM9
FlDN9EGh7LublEwAC1+QjeLLvN9w0CufoqxWv1mUzDuXIl/y1KtmM7q1mkWKZ0SGmgRdr05poCy9
/HHuJf1T1uIWtBvZ1v+XvTNLihtb9/1UagIi1DevkjLpMRhsY78owDbSUt93MzrjuBO7v4VNmUxc
ZnOf7jmnImrvcBgnSklrfetr/s29I5rm1ER12tmAYVLwiavzBsNuI83TcFhd5UazQB0EosIIgSLc
nI5LSPLka0PCy+kMtHFqp+OwWxLqbB90SKf7jRYBhnN63MADNJ+VL96cjpoficgyt/E6uhs6Ns5d
peguCoiK6G/1wki+ynacix56HYH0q7BKjBa9NcKEIfUXjarW8Fdge6wdGlHr2Thl6a3i2l7QcQqP
IWpaKcla1VszjRxFfGlNpc58pbA6MxBUnN/HBtnigCkcs/4RUPu26yxxO+qRkW/sWGF+aMIN8OdI
n8qtCe9AJ0/wpghlrKRNYH2M5pXdGXNxmPTJdGKCJe9jLoCeyyun2IuKXpIc+R8dBZqsiEHs7p60
6rCOK6QzmJ6UG8FLJLk19W3PUf3KpV4W26BMgBIxppDDrP2SPh9EHrfkaqguNJeKs6Id4ExYEVgY
gnUJ9Er8h8ezmj9eaqk6/fDe/TfSP4/0FoftP0f687u2Zz7VDKQeP6ZdcqSFCuCvJr56QD+AFhMU
CbjC8Hj+DvZyeEWyzQtk5CQH5fzoqYlvHhDGEYsC9ECLTPIQnmK9eUCo50cMp+gXw7l8S6x/hHM+
Tx0YUHHMMGVAPoxjZx+ylHeDWqVVUtIKamaosKgaH6VLOaNhtizrDW7i5rExZM52npBZR9pk+mSv
nfm9gIh1VysOKj3LWIbIFQPpM2e9+aQZymHZ1tXlmM3Ktdl37tlK1+IGPhBp+ZTmqEWg2jNndfml
QYfqpprE8L2rras4dhrbXwx1BOs9NqfpqCfvusKKThLFSgK7ah3D15fOvHCxc/GdwqP5O4+YO9vF
YN2yQdrLZTTI8tcZpcMaPy5/7guLMTc0outUKVHeser8ASaRRwhftN7yRWmqHzWq229rWhDGJ3bp
VTszyI8NDDF8fTZNSr3cQBWosly0FvvRAm84du5xXmnLJoLZdGvbjKsB+VTnFf2HL1HROL7XTjMd
HC9xtsPixIuf9V1yXHmZ/i2vxviwQR02HVRUsiftAz4S9TdDrP1HA5YZxgGxqh45uM8G84oKU5jX
TinbAc2x5+Ke4TfKap7gi5lDYJiHCafnTHx9tpJ/09Fije1klRLJhr8TYAOGPB7AgN04hiSYZtJJ
wjLa7rxQIMwBEFP5qeD1piDyx5H1zgD7v+8gEOTts8f/ooV+XjFA/t62d/1uIOFDT9NA/QACuRzt
AaaVMBPex9OoWz8AEowiKAJPks8vJXGeAol9gKIHoFMKORqUkrn3FEjsAwBspHf8JdMZSUt5S9K4
33QllUUgB/tAeLcW+Ht5VD2rFEd36qgxyH4GCHIf0rFePyfZfDiYWL0EhTlpJ5MyGVdFY1ff53W2
L4WyzifIKODKGk/DZzvO9NNMZMMpJunx8SL0/D2cufwn6+FN6+1/+tBZ513+4dC6BNbRV3+9F1+r
54vt8VNPi83iaJI9fKoAS7byn51azgHvGTAD8ncSpSbrkKfFRonCOscgHLoVqG952jytNueAM+YR
zivFe4jFb1ltstzaiU30B8CtSQsU5D/xs9irUEosr8Y87YpNFdnKpl6HKTS7AtNq3UFQBwEYCnNw
ISeL7ly76nAtDJyDcKBITvIc/crMtAUFBz2qpEePe0wV9wwi8D3co+EkSQCZU9CcakM2+0IZvXcx
bqUnTb70m2fP/Tch9sWmgRiDlQum5Ry+GnY3u5tmqk1NYCteQLyJ2gBpnC4sInFpUacHSoOd75Bq
k//naxJBdh4deSlJA0pwSNEwkdVkE+bZRo0tRelLRgSbqIZUZXj5g+6UXzy1eE3nf/8d7V9obx4y
eDPqHRGdW4qyL20aF4FbeDd/vpnfXYO7kcoirC7Cz+7N9AMGOwBsEHKq6YO2U4ciF2jrV17TY8H7
PEviVqgx0AthwEMb29q7FQAAKnLehRK27uCFEPxPq8L7FAnr0BtaPH+HDy08BCfrtW26alfo8F/+
+T7lS3nxBcBtkOOjtYGEwu59om2joW0jlNDLqrO8mrLztddh3o+9FjK4fE2vYZ+gxu1ywwRyTgdo
IYDzdq8nLCY1axlFIW36JagacZ8UYPG62F2hQznvSs/q/NYyr6whfWBGdf3n2wW69fKGPQx4mCNK
yy3Z0dhZpUY5K+ZKxxXLqfqE6uYiV1Z9Y9rpA2zn9SqzrSuRTeUh3DmDoVZ+bxrpgyHys1pHdgzU
aQcQW3g4t6zJ1khW83Iw3QscDa8KpzhzFfsCs80HlVyyFHjPVwtzrGVSZr8amhTFO5LOwuuSS5iQ
tc+A+tuYQwppVf6PqdEVjlPoaa/i2gLDmkX2TeeaV1VrXbkqVzad+ANjAaZmVnrvUGL7zQqZRV6N
WUHpy6+BaliHna9zM1WV4dezdmUO8X1Ei8+H7fjZXVLPH+WPrEy3rtVo7je2nuOBlrgIm3V4XiQp
l8q7kmHXomch/cn1ymwrNxQdv7oeizOR6ldpR5n+eGd6ap7Dp15OzUbGPKFkmxKzlBPVabJzgWhg
xgTaYFA2A3RZwY7PkxsqVa9v4JVcNMbETMmyPytOV37qqaxDOIyYDWg8OaVIGI1l6BuhBe8dQnBI
cX8q7u3cuSBBv7BS9M+yDgRNng3edrHcG1s2Xojh67lbQ3twwNMHlhFLVawSBpTqXGhWKdN9JPdn
xZml8+pVnRX32WJ81IWuh57T3UYFvN2CmaWviXL5IN9r5JRndMxdfI3y5N2A02AO2jMYardD1rJQ
w7GGym0mreGbHayyWT7kx8c4m3TkU7dxw6SPlw8O/OQNJihuuBiVty210jtcErRRXOFceEnuHVrt
ssDnpe9RJ+LeLHH7NbK+3krAqw8RUd90SrJup85Yj6oKFfrctk4rqcFDBmSdTjyGBCDSts24EhJk
y3kURzO5vZGFFp2hgLELw82SI65p8gd3qm/1xDl+/O557JSHaukcl8U6BtW83k2j/mBHyg2WkPUW
yF/lqys3OTbJg73E6zaLJz2IUXkLqAjH7+DZe4ZqSwPmN78qgBIfupBENsLge2dMTLZe1N2uaamG
VmpntGi8GaH5qQu1jufkJSLeGmm5HFK5sGrK/na1WACKJR6U2CwPq6W97Wcn28wITPmTwsSViq1E
hX7mePVEDaRKu/K0GpOCkW+mpA2fjsozuWlU2uegtfhHdAENX273IcloW1Pe+fBkgEsmEb968Fx/
KbIHa2ST5WtxL1r7Ipm0cx1jh0b1bgrwQD5juey8MVjwK3H7UER650Nuulqj0QuabnZDUuuLstSm
Dbpsjt+X3oW2GFdoXEIAtON7w+PBLJXGNaL21tKrM9pTt4rCk1oc8YkeGnCmiRemMRkJdC9RblJh
L+eJk2BilUUisEa5RZ316whPJ5hd90Zd1yyMCuWGXH/25d8YMTjJLseygy2LkM5Nl2jKRgbfvney
sOna27TQr1pRs2l1NkcpF74aJQxc22jDKHAOeh1FkKZSSt8wCRkI/M8nSEbOJ3NRu6EcWPprrPYM
+MzkwuiHNQrMmNfpdLwaC1GyUFWU9Fxlyu9PucsWrfN7C23dwCqSkYbmGm+VhsFqO1aIEKzJcWa6
An9wdnyXtretk9yPxnDbFu1tXslnj/NF4NgodSYO6wSxDsOv3OQhF826fdynSu3cFLm6HjLvE0y4
By9oq7Y6qt2RXRFbPLeRReKOys28ZCwuBd+ULK+3brVk70czzT+O8HezQI3S5TD3ou8q7dFQnw1l
A6NKuYlU/SpHH9rnyIzumC/RBZBpX4T7ir80OKUaTqUIRIKxWTe6qQF850zvoBnVAYOh+dI1CIIM
aLMN6AvjWFbFUANZ2lHTdwtWQLpyFAuAt3mr3CErmVwiAaIHKfH7aNAJ+JlV3dp0Gtg21HBnZtTV
Wy1e9ffaKiK5oJf2dHQWIq2RKUg1JYpa+Zi18EltUI4Kk6+s2cNyiMkEX2IZifSFcdUmNDTWeRiD
HuUmmx5t2n1CaQvyrlLmG6u17nCtz0JTKzBdRcEz1BNDvaWjYZ12c1Mj1a7WnzXFnQ/dMlrOlZxp
WaimyX2HXuF7ZIjvtCYbRCBS+f5SNS/oyq/KRp80fTNOjfkN4ER1JDRjRA2UzTLmtCmgd+ebedG7
EGyJu3WaUb2l73M/zxzPMjjVFSvY4MB2Z35vPba3j8cieevVMrX6pmQgGnSqPBezqD3FNLjzC9e6
MFbWYemwDWoChkEvOtQLqz01tV4Jum56x1hefKlKIvhjjMiEfaF2dXmtlOl9nNcRpSaD8V5Cjgjx
8kzJb/KxYvpuOzEARfcGlWZ8IyvxMNT6ZW0M523lfEX35XPpZKfZwuB6XckSujkhtygLOjjIJAR4
qjFxIMShO0ijp1Jz1M5FJnzG08vpDP3kbJkdCpXIbcNKZSTBpjvWs/E67cZiq+fqEPazNV/q0jG+
mzoq45qwTkZ566KdFdKk6bgo+zHPmvXLIDxQ98m9iHl+WSseahrzgdbITSsTjMd0odTa28XO7puU
p+mKzthYTI9f6UDLCmU3MQXfSYOS8SNV4UslxIJSr5zXZJO7xCrbUW4mrkTQTB8mgfvbiolnAMpP
vHLdR+3UnQujUSKZrID/Id4ABNxNEBnxdEOnxUroOOM77OzCvk9ODHO8irLcgTRS5uQiQvXVNg8l
4dLulY+a09ymJl4dWcnowuQ8X034imqGv0/bbMqh2abteo09BoKMFG5B0nXHUa9+tdxe8Y1I+US1
e23VLQgsF+G02aIzGX/QuuFbqudHWuwAwGFZj3n0ULdpHySFOLHjhjQtH+cLS+mzk2JhL5fIbvuM
+Y4nmbtPTG98ueasFOxUSdRJjUXZFDkRsuuzd4sLFgzdcs5NcN1kjbnHlpzQtp1cZH6KOpsDpV6N
zaDorzB0XhSotkS00biWnpGQh6n1nxeLVe0AnxOuEto6SciI8kxAz+B4deKHtCZ6crA+/Dn1l8j1
3RXFJR3YF1xWNpT2fc71wSj7JsqVsJRPipdjHiNOsl4ZiRdvum79PLgOo2xOlSI3D8fIvZDppL4S
0AsP01ekLUngV85cmTOpEymQfMstycBiZPcz2tBhQQzBDIgu0xh2qdMeV3r+0NTtrVGT6QwrdQ1E
1tklzntdVgdC1GRBHPt6IvLN2JtXuknqKNNNPBUvyoIkvFPZnULnkACttPgJGAGyNoqWx5xubGsv
WHX3Bp2mm0nhfMqyVjnSJt42KI+LeuVfUkjd4uvS3VSIUQm/m9Iy9GLO5DXiGP9xMlJzxRMHw7So
ymaekyXjK7aAxKaawIqOPNrjnAqetygysetCSpX7wZ6yUKZbhmhucYLtNyTP0UmcWuuXx9f3pvba
TVXw3z45Y6eP+5914A6/V5IF1O3/Kvlt/iY1/f/B86AgebbOX7R3r+8gCP11ildC99dd+e2vi++j
6Habb3z+qfkGg4NGrzR0oQoEdUNX41enFyMaFNho2jq0dOWGfGq+OQdgP9CIA2lNL0mVNO9fzTfM
WfihpAk/Ig7e1Hx70Yzg6hC8OXMAcEE/3mtGpLVYwDTGapji83luV2b23kBDcmFbxeiszFl+mLhV
cmLhuIwlDV4CgH+7aBD+5BC2qQX6mURi0r5WQyK2KqPxjwLUaoWom7Vc6FAPWd/62hDbrEI5zef6
C+oq8z0ESxt2RtJkAaI67XeYXT/RK/9IV3j0Jdk9VyQVAuwyxwuPd99vycN0wyuneQ1jyxZ30lfs
YdZs5SyF3gBUVzFkgV5qxwrCRtceHS1Ngm/F7dqMx6gXWv2Pg+5NG+p/w3wEbvfrG+hs+CrudraN
/NTTtmHSilYMvVTYBHLgavzaNtoBFDyaWR5gNgos2S9+2jbmAQ0mDC5VrH8Zq0oe/dO2MQ5gazL5
IrkBm8Duesu2eckF1CU6S3K22KWAe/bO0nax+qiOgIyJxdjaSyo8ZJ0UugVsFY9c4mthW801gOf+
LNfayWISihx/tlSnzN7K77mwTPi7ODJclWvjImGEI9ld7+Kc0U/4c6y2iqz/WqG5AHY1Gd7pc3tm
FJ55mSm6d4dooriMF0CpihBaEIMWbs7RCiz8xpXWKZ1hV2ugFQuMemA85aa3mvHj6pb02dSB4iqP
ChQ14vDt58V/dhj89x39MeT/09K+Gdrsx6kQgBqrur+Ou5wzYvd4kL/i5zqHUCPF85m00ZAGOCIx
Yj+PB0c/YHnZnAHITSOc8mw2o8P9g2EN3gC6GaeDnBH+XOf8iCUJ14a+lKSpooL0hkngfv4G8QHJ
AnBV/CpY/8beaAarNCVKetoE+pT1H5fCjH2NHmdo52bmd714GNu0/mhoFRv9b+DF5Y8Q/Zxotj/X
eLwuOxw/aFguL9zg1sUp8R9R4y1PTg/HzmjfpxS5gVDLYXxlhiLHCs8PCXktiL2czQzIcB6Uz+DZ
DIVHOYzjuMTb3I0zxhq0wjpbf82Gnjfy4ioALshuSYlRLdw7Z7vOdApb4yrkAsUGwbhp60RadkQH
ozyZkrk4U6poo5uHbTe95p65n/hzh6BKEYjD0o/2/wuzgGlAoSbn2rNlIceXwB9W1vNKHcRWb4WG
whmoiDe/QAItRy6UQan0sXe7hhXRJVbzeDtFDYaRpWrweNM1sBoreYUK9Zsny+xY6pxxczZ44733
5yV1OykK/aGuFpd6NONvspbiOLKo8gHrfrEy9dRdx/wo78Go/fk+92WCOKJk0iSRFRoKUPq+iwn6
OxnXtmgHjOjaJrWzHoKZNBCfS9yjYtLaEIMBB5bHMmxFulJN96MSau6EYSdAPqbvQYKZzyvP5Df7
R+q1gqBjXetoduw+k1Wzko5WOK1xM/e2drPmAQDPGqoFZfHbnwBCCHK2TKolLdV2r6U16SRyUyR4
dXoVHJ7Iuk8qN/8C6sf6QLtoDD17Cmo1LY+H7ExpCjUwhijdiGZuttBWGQBpkfaakZK+n9jyYpAo
ByghsVUWucDu12LsWsd9h/IWvUOy1TZ3Cn9WF7cKRe1p+Ma6uXtDcaddGOOKunE9LUlQAJe88CoD
qz59Uj4N9synFi1Pwg7WUhCXZd2c6QPM5NJwwI4XKMq2rnkmYuUeE2IjSJKE+l+ZRX6U2pN1zaiH
pPKVJ/5yP6OEgMYGu5kWJet+99Yyp0ows+DtttS/W2tch1NU0gqaSpU6q0FUJerDHFW27y7KPIeG
2Udz4C2j7g8zLG+/pdI8L2aF/LZGrvITyF57CdH+TRLkRJbqlYnrvp6jTOPQnXVggHKKIZG5t0Lm
JrKWarYiOvZRFfZtCl2oKsuMiqAtTtOk0t53eaJVBN9yOF9T071M9WEa/XSJsLvWmgj3atPoDb4/
Amf+lHWAkif423SBPchvs66g9eia8XVdrdOlaNTkCg9yYFxKNTunIsmsSzou+XuR46ebl9tYqG4P
D6U3DyGS6CdMUK33wo7cOdC6maafttAVXsv1Qwaw+kMKYvtrb/bDVhva13CfL88f8OEqBzUCF/TA
zL29aozWaMWGGQE+EyMupIt6WLqvypT+/ioY8aGEzAR2/5Sr1ySNFE9FcD126R/ry/eqtt1XouHL
dEFC3bkXKUzmYRqzuzAVxhtrY03RRpvsnknT6ty2OpbGcVySKY901IZ6agNEBPXjP++J31yZaSrJ
AKqknAH7smhp13ugjDpvM1pGmvl0UoJkygBDtx0EM+fDFLfJR8XFi+fP192XtGJtyxjD8iaDwOZx
H17fJrZQktTwNgaif5hyz2700Rjb7k7v0swEN2gpYaGpyjYTeB4GKoPdI0xbaisYUr3umBU59VmS
qcs3quqzZqK5r0dEDT8r8/Ym0lPldEwc42ZVYoxg7bJM3itZWXwFZW9Cm/LSy3nIosM/39XLI/VH
4ERpheYDi3P3Pc610Sx1rXqbpPbGrYlZ7jVj+/fQpgnwzjxsoeJc0OFPDj1lzv6fHikbDkYP8hAI
Te1ePQP4r5iQdjZVVg+HfWsmQaQgrQsq3jlMs2Z8lysFWkJoL4dKWnHCala2XXPVQAgwWjZN6X7M
nKjyZyi0oamvs0+FWR7VlWlvPEZCQdFOelir9ffYsKCmFe1dLurooteN1/SkXqBNJA+cPg3oJgyj
1BeipPE84+M9Os6miXXnPRJNEIVNT5wmBSpPzPJpq9NB9bCDi7DasxrveC7a6jJqu/jjn1/qb7+K
QSSmBqauNve1reYS3KvIKvZIm7UcyEN7Nw5r7NvG0B27q4bLBr4nWN/F1JFdix/b4qDK3/bvX/ki
MqLtZty0PAl2cLtR9HqxvDzeJqPnhC/StGfloB9jFKQeI5oizsjQej+HZ4OiUny2dIp5BDfQO9TS
Kg9roVuvLLbfrHSDFc5iow2m0RrfXWsJphiFQmK3abrK+BAnmXtus1NPO61sQrCLzqETa3eo/i+n
YCWat8ksyuCB8B99PM5zKay6l6NUTdQ7acPVZy+KzqPOc7dGYbY/8oU3dZ3+x5flssL4u8J80bJl
oIL0a/LXR9HGovxtUS5/wVPzyTxAiEd2kCAwOmg+cZg+9WzB8gOIdZlokFky6+KVPTWf3ANSHNJN
QLPk3aQ6fxfl0L2wsdagj9DoBZ3PAOwNRfl+Zguei44Be4Cs9rENvLtml7Vt6xnuNzlpC15omrug
7NB0ZeieLw/PHtN/UIjLazEuwrIE0hBnwV5xhabxmo9dSqpbWsjhxXG6sZkzb7ykeyU87fuwSZga
IFPivkyD6Gvs5UFoH3heJLitdUqC0vBOR/djWcwogC9mti1QsIIfMB7bWaSEEeiZxZmZpaiXYFeq
L4XxMMbv4aalG0sBFwTrCQ9LzzcMnJFG0yg2yWtiH/tZuPy+dPTl4U/v4AWdFj5zYU0TTiDDwnxn
7RrqmglavTNR79VatIQKHZ9XcunHbPB57MQWhEXJGIFEi2r3ke73rFuR0znMh6Xwwjp1rcBtqqu4
GR9y3cuvUDQ5n6JEErkmFEMFCJLZ0DbmYnvnI+1GGPvASeo0FMK9SqBVBazlwOhQEoyb83r8OCvZ
tBWahvkMIv/QSsHgWgUEbGZnXxbLZl5dV9dTa1/NYzdvehMAygIcLxhsN0GaQRxmOGaBg2EmrtXR
ErStBwg2rjddVeefulYJjHkUr4hf/qbLTysMVxeWqOTdSObN8wYOzIx4wmHRCxN3mMPWKazAWLJv
yKEIX3A2h8gB3uKSZ5PbR2cISZ7kKMv5dR3br+RN+5YjrAi+CvsEL2S+EtTO3a+yIN9oSgcA9JAE
1DaZzS019URawOlem5SzDUOujdDDLNFg5nc9hsxSgt1qPk2j3b5yvryIFLtfZ1/Z1TOHysnGygs9
ScCLjSZGDZf5ojF8bJH3feUs3S8x5M1LzgAKpLiYMdLfvXkxx4VpjJ4bNox8fW/CpTuu7fGVHfAb
sICO6yD8TufRHmA/OS3Mesk1MXqhkkcpNJr+iwEYJXDEcF4oCITF6Yp4tGuc1AnpXKRZJ4sDq3v1
bZyTjzo7V+EmOt2hPRfva0Mv0U0Yj8rS+WaUA6AX73zIteh8ndQ4UIxhG5X6uKkrcaiYik1h0Sm+
N4JeEWPQJN6H1tLeDVFnnjLWb8KVAbPfxAnYIFFXG/QFUAQpegBooYty1nETF0UIxqsNC8WhzEuK
jTl3beDk0Z2ipt+ycvocx2pz5oLOUbx4Dd1ZRSTLI6Rk4sMoqtV37UbzcZKnHZGkySYrwUJ6Y/la
1f7btQwEQWq901Tjce++zmTOm8nOci908nxBcznATwIphdKqjnpLuUnGpDrV1MRm/IHBMZAb4PEz
KawbjHzsRw7zj6O8/fpOri0CHqLc1AMG3ti7X8bxanQSosgNHVRwfHBdtl+oFYiQr97k14BsQG32
6isL+rcXJT1DyQmSDizt3YuiaF8QJLhoGV+Ofe9tY3vsfbNtzlfR0tOD5spq+/znE/e34QwlRiSs
MBQhJO+Fs3KikzI2Kce7NRx39OQ36N5lhwgJ+RVehIHSDV8wP1dAFDtfFjy6TovROgKKkLxy+4+C
WXtnDTaUDE9RqKUTua/4H/XWWtVDDEi+ncxgKdQxiFQwmwliOIHaAPJdPcMJmnhuTyKsqUA19u5G
d5SLmqzkxLVBHOPhNgMMO/rzQ3oE6e9/NdallA5DCAthsd1Xk8GVhVFNrPGKz4bT5O/y5WLJIF5P
9pYxoMbmUevDyjSO0eBaMXw7NweAQKMlBiwGrD7MYs4oTR19mM2tX9Xe564wLNRpkgLEznuhtx2I
oRSDRW/lt2GvETilHRju4Edjet64k7uBRPB5FksYe23t29mdrY6eryysDsBx2ZQeAayOkOWJy2BA
lNnvlQYRUDu5A3aj+sm6bLtKW8+c+F3jlMB+CnjOZdydKmozhFOBEGPOg46x+g3tpXFC8JrotjQ5
UzzzlYbx704KByUxGVVJ87y9ip/5YV0OkeOGGLnidDkoDBX7DYLgH0Bntz9C+L8FyTPaMLOAZ0v6
ZUFSlXei/b4z/pafeKpA3APEXujxQobhD4+8rKcKxD3Aj0AiQEwMUndVJfQD/iVojl+zv6exoKaj
tAekj3AhBxZ8+C0VyIvxN1NHQzYRmHdw1gNz3d1+1aKntNILHK9oY3xKbKQU5p6TzIcdTF6RzWhs
edYaeG3efKQtrF63phkdd8J2Ty2PXQAI7DaaTKDHTeYOgUpmxjRV1RIpLTEVmynXCn+yjGTbjcqE
1tA6bNZS7b+aeoZSzhCjWTEBPv+c5aV7TuJhf1dEnOaI97jN8TzrKXEnc+3zabHtLU4Ri78MRbLl
wUC1maop+uxguHn97B3+plraPzDkY+F8YvKggeyh0Nt9LG2OL6IV6VrYjU2EjoOB5VWJn7XVGU04
IwqICXLUbrCAL35knv9uqZ0tZTx7HS+2VEC/6uvdLgtS9rh+bSnJfJZSROjrQIJktz1tKe+A0S9/
bei0HH9U7k9FPVtKrk/P4WeyS8RB84QoYQjvkBgw/KMWN5luvGVLPQ4Kn59oFLxAJGHukm4AV9of
EC8IhcEvsfUQLKXyDQRScpG1U1+fjnWrgv7T7bBCV29b16YdlKv6eXX19JQ6zCGfX5to9WO7CZlv
adQXeEReCcWeg1VjOOqbiE8lgVl37XWsje3WLCMPpHpaOUda4nV4X2kBBTRybMe4+0bWpnIrWDyF
2Iw4c9jnfSJOMzDysFnE+tk1G8iWljd1zkbt1tBxE+PIrDTqrtycDDbmOCBFmcYYHwTL2DJ37qPh
FTDr/oEltxpVFg9D6n3yzHa3Gtq/KKn1pR4qQ36C0toUUD99VKFTSAZK/a86xgvtdt1hbf9zC+36
7v5u97jinz/tLeNANrmZRlKX/eyKPe0tfiQbZQzIHwUz5ADlaW85B2gIy04buAvjRy/jaW/xIwxe
2Fsy638rw1jiyHYazuBgGEGCu5A4GnBle8eVlta2s0auHq69pxwumXNkNOizu8P0oK8r2Nwbu447
8r7paxdrx4gcI/a51uC3CzfEBO6MKK6f05fZ5ophnlv9j5z/3+i9E715839YXhJTuxm6HjH4odtd
aHzwaaHp8NUtMIHASuAnIJryK4gbByrQP7hOpLGPXdvnCw0pLVkOPC4qEqpfQRygLYsQRYWfYltv
6sy+AB3IxiwtTI31Ro+OVt1uVCqEsmRpKZ1Am8gJFnyMzfkunuP+qPRg9nQWzbeTxWjFJzJ7wiV6
2Lol1QJpWabpXARoUN3Cs0m30erAcomLwzbvLrUJJ8OhUkLXqa5RSVIPjXS6QmEv6NP0p43emxbj
/waQKpivPy7IR5S3jyZQ8n/+K/9eLM/X5ONnf61JjH0kthT2v/SGeLYmdVCs1FMklY+rVQpm/wp+
j5ghyYuWYwQZF38FPyn7pknsDrkkiclbEovHUvh5YsGaBFyuEwH5EnQl96BYXTsIRxkYeC5qYoZj
uvT+3CuCP30gCh6qsX6I+tp3L41ubFHkftELkCVwFJyh9+AgipvozG1db2suHtQv3QlLzzgul1RD
oL3/2IOzCbKiOveQOHYU6CvIF5bBOEZDmK70rVpNGQ+d2Wn8Mp3bzYJs16m6Zif08b89vqB/V+6e
ywrr5U8r9/3QdXvIavmBn8sVAckDREDppMlZ1Y9k98dZrXnSSYWyjiMXo5VHVOnP1epqB4w7sFIB
TcZKf2Qx/FytJghWIh74QsRCNKbdb0qDHyEiv1YrM1ASaQmCMYHgPyIrdiNoZABegi6/SiFUwFtD
qQo7iIe0HaA69lR945rWWb+tmnxtL1W1X+33keumNFsQplouWw30AgAQcke3CCcpKXuUFkio+Ch+
AP6qsf2+YghefUxiAfC6LfJ08cspE2S9CUT2KzOxomirVAWuwb5Wlm5rBqUFkKjbdtnS0B9SgXa1
8IH04b21jqrue7qiXrpl23311F5ZLmvFS090dABQSIb6qAZLJXBU8+JmAp5lDtathlkMdOTUi4tQ
nVDDgNdc5+dgZya4qwIzZ38ye+hOSBGnqm8LJ+m2qbCy9/Cx9Y6vAJd3q+ojBC5VQ8PV3NrdwqPK
8S0soUV6LRQj/9ky+k15S0h6lkb9eDcIjqBURpFCONlLoxqFLIhn5qTAquIUAvfUtnTM19pDYVpr
Rfjny+0BFuT1QBKx1sDZ8x+ha28tiLhjyfUwbTElWU1fH2N4qKkdm9O9qhd666+9aJLTqkTy4evq
ddrNWE/d7QJJP/MX0c2v6a3IAn5ndVJpgKCSLkCPfZS9bwSTdk0BM6GI2KWQKEMTM7twoBmrB5DM
pvXQSaek27g52tyh3pRztSkh0rz2NXQZs59/Dyak0OkoF5H1Ia3ZR3PZdjmsjD8w/UqiPqcyFFGl
v8vKDJWMLOkndWtGStT4OllxdjrHtvFd1ZhPaDOdTD/Lan29M+Kx8z6y5MHNHebzmDQQF10EOb5p
vRE5780eH9brKVqX6Ks1zh2QJVXvoasFf37NlA1798JGR68XqgcqRPRcd9+ymrrJInoLtWfmkhWS
9AYAaTsx0L3884V2S0YUjCgowL0AgIH7CCFob/miQBGxOlCZoIE9Mw1URjfXztEtz/qAQbNYGMMV
+fDK7e1vGq7KliEx5QyGkCKbfM+nk4U70VpFYC/2XT2O/SSrly30jChsU689euMdknmSfrJddJIK
MHi714opz3LMcwY0rG2IVqHG9Ds6wkp7dE8QcrX0UwyvkXl/JS7sTsJ5sI/ackxluLwciO9dto9G
1yi62IYwG+NZMGtddllEaTOgvh51HzVAeNu+sGvqy78LhMsfy/2fSQI/LksbAJw50onSunL3ble9
mJaKsRGX/b+cndmS27bWtq+IVSQ4n1IS1erJ7Sl2csKyY5vzPIG8+v+B91+1Lao/qXofxJVKUoFA
AAsLa70D+gvtzrBn+TR6XjPS9q2tf6+Pdv6GVKNhgAHGWxV7qL5uxRXdIRcT6QxmEPiEjnddBxgt
Gk3zqEWF/9Kjr3WAP73eJ3zgG1uIPJKpnJ13ReTg3aOshnH+2C5sFCEgkrYm+6fH0asi4fKtvvrQ
I3qdf6PlZqEO7cT87qNnr+7ALotzxNKNSSsqoIQNzx9o6v3gGMmuRmt8eXERgq2QkDF7ZwepohDv
Wqk5M9dkjugOnNNxrdf3c93L+hixwOX7eq26IXRmY0mo0kZzu3xoBt1ZISg5mqP0N9IV1Z62sec7
vXfyxaAB7urrZ2RLteknXc01/jxb8+Th7LN4Wf5kzamwntNKN9r3lV9SrooFGtsoAAP+ch9y3V0W
sZt5D6HJPxf18tzHtVUiQiLbbkG/NhXruBuNKhVfMsRtnAl2MbVgpTaPDP/nZMU1PkgkVVm5b+A9
dNhKr3L9OnoiLfbxZFc2ih7gAKyd7o6J5p0aRFGyhyGmzfXcTV6VHZ2lLq07/h+xv2KaLusIeQRG
zr4XqFVFjyK2YKXnSt5u3PW6o3n1c+JmXlaeFEMC/EqDGIC/H9ZJqVfOiabldYCTMWW2ohWlBLVo
yHaxflWw7+furm1K5In2tVn5iEhUmtUm7m40o8USCGrA5jrFaal5P32t9MfPopvz5ReaKg3oWlmj
y/Fdsxulw4IIKIQZU/YJDGFj1vqfZDbusHcXamc/fb8oqnvNjMhJgqoEhfaoAQ7HZCCN16TeA4uS
8wGrwyzPVf1wRDcz86riC3hKYw46x6jnezE66CnP8Qym346bYcLJctJwg9GXmNtHq4AJfUyqdKle
yF2aX2XWeP6HGCOLxEHExzbyr/Bi4oQ7vdCngh6aXPQn8Lap+ICBHu4ok1x6BDpHnB7YuE5q33uD
TXq0Tys7lp+XppN3se9GOToU1sLvQpnZ3aVNmc3w+d2q+5TqJRXRepgrTyM7ikdn/e5VWiTJMFmy
OsgKD9brcTZ6yOqPfSsSwzk2VWoUzd6fc9p0gRfbxmHVhh6rhb5aH2ak+82j7Mu8OM0N94rcFS51
DS++92LNxiQYywUr+8SjsBz/WpNqXcZd22V6cpImjVq2rmeUMswFnmRW0Ot6ykNpsGez/SKG0dLv
0RSdnBI0QuSsNbIghV3PwWhVSEmidjM4zj62NFTeOnOxshOomkbbDU3jOPEOFI8uXjxn4cvS2GxX
67voYiM9sbhJc7AiY9AB5XS5uBe5TUKqz7PM/qFlgjen3dbt+NyIuoGEuHjG8oQc65zujNTUpnaX
i7l17+YIQfDHpXaN5OjNuG8+gZWL07+Q64vz8WnKkKfpDziP1sOyY3NY8tSk+hB534sujvrPUTrk
qQjWLivAxtBNHhDr9iQ16c/9ZKXpnWP1zTzel9CfndOUu7kZh57EklK865ZCi7pALwe3fl97nuw1
dLNMIkWwRpjb/L3Msxi+jBrseQRuNEP/q3RHHYaEXtbypHXmED0pUtsHS86W9e8y2G5x60I8D9e8
oBRsGuMioANkHJDnzm+mqLKTXPMiN2yVz2Nd5f2pL2taQG6rB410pxsXxOV4ICKgkANL5G120TuA
nmAZ47T4YR7NyV2V1P1d7aI644Hj/rCu9LXfcheq+YH0MdAhpTpBOmxtoCFa5EzTACo8RDDG27Eb
ZSiTad1BNOkfvdEzgroENqE5NMCuj7x5E/weGg4DTlCC4CkAzZ5/2rEmryjEygNtTPrkPidUSFRz
i+hB15P2i+5My6lQ/dNd03WQPbJyLsOszfp879SVcaMLcZG7klTCL1LtPkAIFKvPf40Rm1rqzVn0
K1li8z4bDXECBmfeyK/Ol5fUA/SNbuOUDrdCkaI3o0TauGZMsfuVc+GCIGg0vT/WBXnlsZVeV4V+
a8GTuf6lt08dj8ITGeRv3rx6h23WGMgEBiruEP1qOWUTnR0IO8dOYFcc8kafpxP6rnjlDB0mOgH/
9XDyIprCX6//isup09+BskL6AwjF2IKQpO20EZ4xKvFJIhoFx0bGXTnuqsIzu6eW9yFgdbM1kaO+
PvB5ugewE+4pAry4yJFJ88pSK/8HzlKY8SJEawE/n1InC6JELsPRE6PxoSI6Jse6t4nLYp2wFUrt
1Ly7Pvz5q0Ftc7oivFMUcRNDZcc8H14TsTNaduqGC3XCu8IU7X0s5uQ5qkiUbqz0K2P95u/BiUfx
1drqQxZiWNF+K92QHNt/jMm0Aoii+UvjZPLw1mkhMOSyndjLpur8nE+rGPVpXuxWC+ckdhPAbVnx
ENdai962OTQ3gKHnz5LfoYILllI8RSuXWpc4H2wR0AVs9KuOaJl5pwwTnl1iVV0gmjECyFPpTlBn
mnkjJLwyKvQq1bLCipja7WblYFeR/JqWMpUvhve1EDh7O8uIhJkuPhaaB4JHm+z/j/H/P/Fxv1/J
/30hMFlEDZDxQA4BHpkAsXU+WZhNpCHCT4+1u+b6scymmcReLOhhCaN0Ql+PtShG064e1wOOaWW9
6xfdnQNfR851eOuWojsLdVsJLfAMJYac/5p4nCKgn2RVaN4C32jGokPYbcR/BHu5dHjrJ/8dqHjw
WgBbWOnNdZt1iTGIsW+PntfR3U7zEsiyZ8xoaeYlPZOy/zE6qVfcCBHnsYlPrgQlsHs1gAYQLn53
Hf8IEYD0apm0UX+cc6l/zEwxf9Crfq534zhqgRJ+uTXieUz+PSJsIupPXIC0Fba1BD03QKSS/h3j
GVPJrozfVVoGjlQMzRc29VdhZdWHEjG0x5h07v31s7uNiCyjEhgnq/mNz/c3N69sLL1onWg4LjWP
zrwwKBeldf8JC2yU9qveCGcIWnuZ5fLG+m5I1mreuFxyw5JKUe6iYXe+naK40uJkktNxgsl+TDFh
C3xZ+v926yTRfbLAVs/A2WE4p4diGuc7J3ecY67bgFcRvAoEDH9s4uDb3dgCF6GTbWTyYQzFtibU
bPY5FEouh6Fbjlorp51vj81R69dvUzndipwXX5+RFIEfG3R8hqxtscPGfGYE84smolJik5XQ79ek
H055Zmt/D1rSP9KccgLNhfT81qDN0A7UekrzDG5uKx+1FVcdClnLkaoaOZ49YQ1nFvE3n2/74/oe
23TqWWklTkbu7FNoUcCyzUpbWi9TZLKNI1+gP4DExtBn6Oojjfj81BZOv6sF7sLCa+Nn6S/Gcegz
Bx5Dp39s1sWBBdh+sUrR7GIeajs/N8qnMs+Tn5Xm3Io65ytCtg3GnxQUyg+gB+7NTTlxKMuWgbxs
b6cA+O4LTVrrP5pWaASAOMrfKa3gD1gcOrUN+XrWb6zKdnhCq2qFC3YDxVPC0PmZyGdPItBoo0hb
u9MJbmT13m6nb7mRTEcqCMWuT2b/vsLTJ7y+RucXHHeMGhhmqNI4R7Tv92H9I+zZZS9zRyZ6iJJ7
9aOAM1LuE7fT5a40Md6DP+hMf6W0iz5fH/c83Kpx1YMKWpVP/5+toYLjH+MaIq9jt0PSZkw9gcX9
KvYVGrfHIqlZ6X4uTv/DeKwxB5vHFVW/8/GaBVpBHVFKtyO3f3BXb37SMro4ABy/Y2Cu3wivr00P
FS7MFsA0cXduQolmNl0xeq0eOlbtv6vsjlfbkIx2MPIYp+zm4OT49gkiHk9Rk6jOaqod9scHrQfT
Tw2y93C29BjGSiuOC2XDgwnAOSilVd9go6gd+d8U5T8LqLCiStSGML4tExeWBlqtEXxQK42DOFmm
DzP/ZD85i/c/DKW8kRmMVAhO2fnUsAkkfRbRGq5RlRz6ZdHw8quld8gjGWlvugT+My+io+vRiaEU
rjr5f37HwZjjBd1c5OJnaT/2doL/QNs1QLmZ4fUlu/yEqhDM0SOv5SLcEnrK2XHWObP1UEy+CwnP
zwPdjtrPed+6b8qe1azgswM95qEPdfEi18DgqmwycOph7vQgWK3R2mOYjVrJzGtft5P6QHzJb8SW
1+bHi1qtHEv023rpz085OsmsT96gIwecun4AJ7r+JBWm8EReVN662C5DqAO7A0S0agoRkDZHTvgj
FrVTiq0pAIn2nVG77YKH0ODB05KdwuwWCXoyyB4P3vIpixtpvs3e+vdXJpxS0WS+OB9sUZ/owWvL
Oo1GKLD4pT1Xyh12fMiRUgjYNZnrHKw1K96+tOqlR7CBfM1Ld3NzuWtRCntm0NZxU3ReDfcUc9s9
4NhsHFpzsffliIjxm7cuMlIKhqJuTfB+56eEj4tovyFNVHCcr5NezKGxVBZK1F5/g8tweUHRBONu
YvvSL7mg3Gt9KkeMl8xQh4+JB2sxnng3kSMWGAfDoFFOyY29f/v0sC9BuxbkDo/2zcsWfWAbAc7e
5HZasJp28FMd2xV9p6K1D9eHurwpWDKdhgKUWe6L7Z5JTQq5mrMYYQphZAfP03ye3XR+jKSWfChE
md8Y75VDyQ4l74M+ADbE3jwtSwwrtBmvwVBgh7o31kG+WEn5I2/lcHd9Zuojnd8QZIBkdnDxMYwA
Unq+R+gdzXmOE3fYwLj/igVrOQR6UWU3bvbLYag8ULWjkwbp/8IMy1/7UnZVbIQ9iChc12tKTDtR
C/PL9elcxhfqKiBqSJIoIl2IkniIY2h9ZhmhXnjsCQJRuFIG/qFjaYGV4dQdqG9NYea3twq0l1tE
QXWQNUPwF6zPlkvt4RFexqs0kHeXxmGyZi2sWhOvtEQ+JYVzq1b42nCUJulQgmaD1LwJKBUPByOm
JRTOjmnDdATKcpjtzgiEH0N6TBe331//tNsRVXkdv5vf6osQf/1NchZpbVQzw4H+mJ/sJt/4OQr3
XuJYCQw+nt94wzMa9zqVMVAvSqlhU0mqjHLya8zVEWWe9FNLUnhEgQSSa4moWfXGtOz3YKS6inip
ZC43H9PmrVonA4M1IwIrovH1fV6O7f06xXgZN7Vz49CdFxVUaZnJEZgVIowys9jcgl6q09+drOEg
jcE+VXGzvB/9IrL3EGayB8brn6K1i06id+yv/F37xvCixke0E3EUKlf6xV7tlefAnGnDYYgLCAuT
k8HXkfjhDN0tEb5tJOORTmrNXyQ0PNm2j2jpTxEACLM5zAhe/T1lRZO8NPgWZvdO2uQv17foa4Oh
tcSNRwmMo6i28B/pNRbfo2mkFnlSU2UPkYdplV/TIh38vrlxGl4ZinqjqkXYbE5wnudDSTMardax
msNqJC22Mn486dhv1D0NwLmt/nnzxLipOXxcPozmbU5DPmJMUk2cvZieesgzCbmd1s/2Q1JZH68P
tb3KWTCug99yGpQfKLWdTyxz+7EAST0cymgY7p3eOfG2sA5oVfIuWsxs1zTrG4nPHAglyYygANVE
7KioQ5wPikc9Heqi7g9u41cvms02CRKnG+7WmQZvhIvQgyvGKAQCp0c7anXLIZVWiv/YqpXvi8qi
21fUyS1Fu1e+BZK3VM55CCuu0GY/ST8fKsOlmY8RWBWi0+8Xu9aql0MMduXOKbs07BorvsW8vhiW
/x3cDPJj6IaXJOghs2ITqMh8AC6xAPYDVWh1Nkp3S7qe9KGj6mAMNy7oi/2sxlQ4Q1aCp4C+WYEo
lppM8npGu6LIf6UmNkM9CcOpbvT+rZtZDYUoJ1Qi1UHdphxmNtaJvaTzARCmFhRlYWL1UbTgm938
Rl66TTvYTCRu1G9RPNIJQmrWfwSEdF3btXWc+dCjb/WMUj0mz3o0v/XIqFFoFmJtxhsRfN9mlGJN
0hbLk0PUm9ERF8c2lKlbhLwDeJKCUHvoBrGGbzynalDV8+CMAlFSerR/Ts20h9Fsm1geRCvMPcxP
HFmB7bxPmhSadQ4puxjH6q1RT8VxhatT8+TBqNKvP79nlEvDyEYGBUe/12trfSYOLQdDlLdELl85
BLRziAkcArq82wRHNMtQjR5FXYTzzB+QAqFqZGYV7SR+PJ9qS5dHaJ/l9+tf9ZVj8BsQCfJMFdou
epCJjrFVh5FRak+/zLE2HkdQLJTZrOX9/zKSIly53FXM8fxTWmVFgds2OXCpHt+tjkZo8TGKLemk
30hvtkkxp4BJ/XeoTUh3o0SLrGqZD56XN48Z9h1NMCGlvXNyc1CKj8mLNsXZTuvq+Uams4HREdnV
2EqklDlCzNimxR2eRG4zrvMBMYc50MmLTz6qly+FKyXw4hKtlKBKe/tD7Tg+giHe4r/oUyTf6X3X
P7RC+0sUfXw3pUvZYJ5DK5w3rX5LM+6VOAGsgvuOixx/wu2yR7wifYty48EYhl94nyyfJoQ1b4SJ
iwSaTwF3FQwHjisgDMzzFV+dIqd+w4r3k5vfN0Th0Osi8xEbYvNgyMW4UXO4yDLVeMgGUXLgkYBo
5vl4YKsaguvEeC326UhH024erTSkCmXsPW/sQ8JHvOuRpQmKRlbH6xv8tQMMYx1ADhgKFn4z/Git
+RilINpaRxZPRmtM+rF3PPnk1t3q4VVQjO8Ge7Ct/xBH/8++7KufmRcm5ErVN9tCN1ajmOWEkMih
MIsRpajVe+gHV+ydsuj2U+7d6gq8ssUdwBLsOk6xybtoc7ymHmjj6hhI1uCYEgVJ72Q/KXnan6BF
oCo5FZ0VLoBxf0zZPO2bLo3bvaZb7c96MfI+0BPlkz1FxXCYdImGEUDpeh970vt2fUEuYxubgcci
NSjF/dwiWvt6QiHfmqaDmHiYNmveGHhcGbWxQ93TjF6uj3a5DCqfoIlIRcgmnG6uXg6b6TTg3A5m
rk8B+JX1b4gaBJkIIagp0ow3x1OSCpqVSDFwhMnLz3e70SjZtNWb0F/2BMqVVFvlz2LAbmrnsUL1
24eDfMs7nxq0CeZhc/0OFl31Uc/GAwrY+XGlw/ZFj8FbRyLO3qbypGIoEpIUFngvMkF22fnUANEt
3qKjCJQkY/9TTBaGi7k7f7m+YBv1octhNl+wt+ZudtJ1OUzgofa9OyRfjU7PWh43Qvxqzd7Vngyz
NoA1a9P4BYSoua/A4CIa2ptH3Uqrj22KT8lbcw7yHAT31bemLE5p9Hz2Bc88syZLCI2oT/Yl6Ke7
Ool0NKLNW0f5Ys9S3lceE6T6XFmkVudDxW28RvgK2WGdTuML2DLrECNqHSAvXrXBko/yxvX4yoAG
qnK0YCFyo+K7OSTo5Y5DgvBh6PV29Yjcrf2X6cHt8fzEfkpGF6u064t8cSeQv9FZ4w+qcQZf9nyG
POCKAR6hCGWk1+9EGjsfdLxYf8UWbJSgBB9KcU6njXIfj75e3vXYjN/4CRfZiBpd2Q3TkFKN3M02
I9XzzQJxhTDGiebvimbms06N4KveD/WCjkmGwPeoO5A1RHtji19EQIbGTYLHGVVVDtIm53KTebQi
ZxEhrRXFbbL9/oB993iKy8XyD9c/9cX9x2BwkhGUovxBW2yzbxvTLWxrbUQ4Sa3ap4CQP/BFf5VL
nO5t6HV3xWy8/azQOSDeKukopSu0+bajP2m8GPi2to3HMX57GDq3Re/CflvFkj1fn+Ermwk4qLI3
Ux3UiwK8NH3NtuYBNxZhp6j+LvIBZ5VmXxtm89FEdjrU47x4miCwBYUu6p/Xh1en8c/StclGAZMK
FYveBknb5vAgOhetY1MY4erk5X00utFp9bNbHuMbmBefkRSCzcoy0i8C2LYJCjpPnbKrJivUpB59
aWU1I6pjRV/7soid/TBGWgEBDDX1Q7Hastmh1DP9Q/XZvSlEeTlfFPbRPaehq+pbmx+i5EL7hh5Z
KPPY/qsFdXbCoKy98WS+DEkKcER0gMJCrrC9t51OekPFuyws8EW0BCSjQPdZWZDj5WPkgZB/8ypy
h/JcVCKuZJ6bY2LmToxZ7WyFJAv/Jihc723Nu9W/uTz4HHrKuxTRuInp456HvV7jxliH3oJQbcf4
caMZygOsv/PFkB+vz+fi+1FogJnLXJT+ARXl86GGquNhB18xTGcw2+iwAxFyKq96Mfr6fZTl0/76
eBdTYzw2JeIMJtcIzaLNeK5IB3fFOZ36TfRZBx+HjplV4aLddWZ0Y7EuYhqDYU8DV15VV4Fhnw+m
uaVV91lmhIuolo+rP/Sfy2IFnmyuyT2PMxry9brurs/wlUFVCRlZEvI7bNM2O6QctQ5GAzME5Nk8
NpOvPzi1ax8Jr87B8ftlP9hQY68PennsEWbDxkI91EDpwuI/n+qgNb67VkzVyLv4xRBat7NSs9sj
RJEGGQ6zh7pE5nwyrDoc9dq+7yrM3a//iFfWVh0J1ZenYg/E9Pw36NUca5rTsLZlYh9afZrAOqwF
JuaYN18fSq3cWTBVOnRCvdcQgacJstlGDd6XUQdnJRSRnz/Ncokf1gwq1/VRXllKkmWOBVVGlNa2
1i2a9CvP6QnZbZ1YYZJGCJeBJQ01PbUeYqe0HiBy3Gr4v/YVgSIjWkT7Fr+CzaZ1RhcXVY+VlKz0
biyq4h6cCjq7C2ye6/N75fADfUGElnwUtvY2RHtRqfs9PQhy1Uzft5qp7Qw36/E/adNHLRa3WuCv
fU9uAzJdILGU5DarZkYwTRRULuzqXLwTQ00nojKiA/BYJKqiWgajk2fh9Um++j1pdfLe4lwQvM93
ZSkWJ2sByYezp2dBO+RdkAjNP+iw2G4M9cr3pFxCagHBFj2jreQUwGUpJmyaQ7vQFvwHClIaOpyW
/zeUSwuPQbe7cf298kUZkeGAkv/2AttMzsnWuY3I2mZEIFHhzFYgzsI9QiTsHsWS/LN4trjxCnjl
g7ItKfXTXOWO2h7zxG1XZ2SVCeFFvHOw5A5nFL4CB4OZ4/W1u0i+7d9pPx5+gMX5opsEsdElan5+
pIcmfM4wN5t6X8m43ptN0SkOH4653tocItS+bxyN1yapoOLUSXjOUvg//7BW5y1VOpaAm9Ko3AMq
HILeqnlg+d6t0vhru4a6g0rdyCyANp0P5Y848pnoYodZE4NrauW6y8apfCeSHn6+Ntwqcr42NZSn
bVUQV3zzzYHIQWjHI+IsYaw2jrMAoYgs7P5AOvy4vnyvjkR3jucLFxNp7/nMMq3NXT2vmFSyVOLH
vJSj897QEt0IFhGvX6+PdvkdeQpz/XABKdTG9uJdV5xkcp9A3fBuDjXLzw8pT8YjqhfFvV7Qjrw+
3uXslOwEJVJHkdoxAzif3QCWAFmHygrHRLfvrAJ0Q4KN6T+OFyUfrg/1yvWuxgLmzl4Eira16xrR
c+D9P6LhId0GVyZnRnMZb+jU7doj0gtZHNoDDNZnpxN5XiJMO2CJ3XRmTbuP4loUn67/osvAY6gX
Mfyn3304f7NpG7q7ba3l1ITjKLLbgBsxj79Lx1rLvb1McXmgkg6I053S3Lgx9isLzZuYJqeCrwBs
Vv/+j7YOLrWNIaPJDuMcKgNXiCfuq0R4IUzgducCPb6R0l2God8RliYnSZ0NCO98wCJdZ1KQyg/H
vs7DcZnSr5E3VZiFJ/oha7X+qTTR8Z2jqb4R3y+rXJxRJVYGcIwQiObz+dCJO5hYXknwnEmjR4Ed
s/hTCwgwK8fm2zqZ8qGsoKemduU86hLQcTs19bFe5fzJclt5KP1V3NiNl9+f8haVS/XqQuBy23Of
YH+bqVOTFll18mCLfjzkODY9JHW9Pje29/76VnttOGBz4P4V+J/n3vknAMhXOhlg3VCjC/CxFegP
7DJvQkfdcKf10BaWX9y4dy6PNnUQ9awEYfqKIhaL6TVYMZqhmSdYGJd9Dce6T5w6nAyluX59ghtB
bwI/CBAyZxzQlHUI77HzGa4IE0JT5EZFtqnbW14jA6cfxQc5rNXe6SecstYc0npZlN+Jnl/RzHB3
paSbatdOfWPuFoOdp9a+imigEuhHUMZUJ/+P01XmoLNGoxO0W8rhWGCble/gfyW3DCAvl5Vx2NVK
j08V2DaXg96LaSoSqltptSSfSt1NHxw0fR9KwISBXXjfr3/kV6b1Ww0ZkqxiB2/BNn3uVHFigS7N
Jd8YJQf72Utq/eX6KK9sHGbDlaBe03AKN3u18Ya4QYVYhHWRWZ8GmaDS7+fz/DBW7Sje/DyhbaSK
SajBgo7aksiXNl94AEfUB/sk+ZZovv0NJlK8nigHa/2Be0Jqx7RDv+JGPHxlllQjCYfc6QqEKc63
yGC4g8rW1JMIZ0Eb2Qx89Ho8+/pF0z9f/6KvbBPGoinHs1Zlupvt6BmUCKRFPcvGvfg+IVjuMxNJ
BFggyQF3w+QGCvnV8VQDmGXk8G9v9d5zpDe6DjdtvkZ3ReYV9y7Jyslrc2svqPwc/of58W4nA1RA
6y1HkJS2c7phsfB1yjAfE6Bo6xxpyFw9xJbIGW7dKGpxzs43rSwON4mLsiCh43i+eGa+JKbXelbY
dqvbhU01uB+1VLYAMvAUO+he76Lb53ZWHGhNPya4O2CvtS50gvXK6HaAi2+FnIv9xE8C4U7AZVeZ
gG3Of9IK8hQXvMYOK55/D/zq5VBJIBqFu+Q3Yu3F8jKUAsChw8gR5R16PlSC+nhKU9QKabw2z3Ez
ymOyyuQwZHAYJvjPN7bTRdhhPLBmqkiJeDS49vPx7DSKEIozrXAQHTzDvqTNHayLMTg3gsHFNyQK
8EYClkbJnJLhZmI5KlVuM+XiyNHMwkFa2XHxO3Egkn+5vmMvpgS+jLjDQtEsRWV+kw1JT+udGMz3
0YTX8pFNY9/DUkhuUDovR1EC9grGzkFUlK7zD4fciQDc3dtHo9YwZ0rzTIg4iGQhe+/Nn46wyCsc
iq4Dd3Lb4lnNwhpkPXjHCHbTv/SXnLuoWhDHyvX5zdhdrLJByoHboAkBTW4zrcI1Ors2W++IQwPt
I73DZNTRzMfIHB4KXYtu9DwuvyJvWABlgCSUuNl2V0z5mOdO13hHy1nkgbrn+hAhBXF3fUf8rhL/
GVOglCteg2LdUS2DD3S+WJPjAgWuh3o/a7PhBKbRFVV3guk8Ons/a0Q8BdMI5OyJE8InFRA7oiN9
0sS8h5zgFKgR5gJnjL53lWp/VQy7IjdtM4hlv3ShART/n3a0y59JE3cf52b13kECNl/sKLcK8uFi
+QyEdnyIckd8nOU46EE8Vp6xg/gv0mDOYvvfTA7NuIP2qz9JT5ffklmg/9hSGX4YMmp5e1csOU3F
TvjrPTUs4l9uNQOGG+4SmYEDgfF9PAtoG76Awvms19MwPUaNa8pDXeTOD9/s4RmLxEo+RV0xfyvF
moCUcCmOPMa9hdwRwacd7iJ7iJ/rfpqHcCxdbQodG1fUPTC2sg5d5CraIM71zD04s4iNF69r+h/z
WJfVkQ6vd4hQsUE4y5br/MOMYVTuY8lpBJ5opvOIdaqdl9auK5K8wJ8QyeDmfqxmVAUyh2Y0alYj
BiNHw86QJgsGL+6iai/8fCzfVX0RJ4e4i+3op2nJMTuQeKBtmeqpWZ6GRq7eDkOi1uh3qaV1LZ/Q
GqkekI6mbVias1/6ge7RvNBCv08yeaqrQcqfZdPaLeU3058IR+OyfJki18R7FY3bzj/2tOet/Y0d
yYY725DUNzhpgFxsWNGXbYaqQ9c+meIDlg/1MWusAY/V2iiCJLbWcKQ3EcT1msKKxRapwzjoxvjb
a4aEngRQKS3AsiCrV9H6jyR6Wvt6gXycHSJH1veD23+LprEKHU9rQ1fUw6cb092Ox+OfyMWlpqjw
yo/gfDxbRAmwTje7j82yicLZF2UXrrITaJZWNAr3K1r988kSjbBPbt9i3YJgl3iQqz76R1fawj66
Vpau4RS1eAC3bad7QdlaqCbFferl/9R94uKrZFlSf6pHPY8+onwDewpPrKp9XmSs39NbNdsAMS3+
1DgL70vS8OnLELtGfRDtLIa94+aULWwzl8j+9g6GTHY5G9G7cqrrfo96J57PsxuTCdHGqLq/e+BI
LnoNWkJPFi7ep0bA43+XA2d/NLSmxU+XkPJdn9LJOnRtllXPPmIP5nEe9MS4E5nIf2H5l9tVoGNb
agREjcx/mV3RfOizKf6blSqxfUO47ykz+nR6cm1tPcxzO6QfZ+S79Ad+q0y/5zb9m7/iTIvXx2Fd
QJBEZuvW6CyULojLKod9jKgA+HNp9D0O0xJd2OOi+XUByVyaTz6O0ekPc/WrI+9ZYCc5XRjfOtg0
xDR0kmlHJzvHhktJvSbrumWfp10pvrZD3Mrmbk6TpLnz0LRNkRDNYgO4FrJmQ5DOzmrfC96m2n7q
/DZ+MZdMlx9RGjR+DKR1xgNFMyNGF6fxaY56oigPkY9U4M7qUCn7en0n8nTbHD0l38Iji7IAOr1U
+jdbv0/SWRDy6nuUlYy237XUctwQLjEHPtHqOsaDiWPfhchuOJ8KGclffkxYeGmqiKs9r0EKB30n
gJYNlHfGu9Wt0u+6VyXPcc1FfignC4U9BLMb65ByIGIzQHUI0i6qhIsIyjQR1Tv2+Jwh2qmjAdss
qzGwXnpdv0xaPDfvwVlrZWh7ZVQfdH22013VVmano0WG0trj1LlGHgw4Mdc4zySoUoc1JNP8SSuz
ND1UbelNCLwipud9sZbeWv92tNWzv4quqL97fYLl1YjeFp65KQrtaA3qJup0xANRPPsLWok/0yXy
GwKR02fL84A7jnG/jPl4KKtVZKGfFH6nTN2w48X5zSz6f+jtIRdfNBidT3guD/fZmtj4PSexvUTB
ErVtivvThPubkWRxFGbUAZ8tUfs98olVFf3tOOXkBJUFOOiUjm69hFnM6X6KirgB9cZmHHZRamb3
ES6MI/dnaffLewTQ/DEQulzd0E7hjOQ2lZj33TxXd4ufYO0MmG7UT0uFmtmDRor/HuuaxMsDr5Mz
tnNCdIu2Szp3yD7nWCJ9XbsyGhFS7Th9KMxobYLVXTEgb6+biOPvo6LJ7b1be7a2o7OR1M6uF9x1
QQWsylOKZUu5AtqYmmkOnKRO9Xd6hfLTv+5qautdtph1eRiSbkQRH7BnVrwncbH/km3V55+oPK97
rTIy797OvPjfriiMDxiYTcaJz69jcY/q5deB8xPfofjEImcgr1vsRO1VHE09y9xgdmqI96hMmV8B
0Kc2ArtjuufqNNtjivbf8q3Ce9B41yO8snxr/N5kmQwhi2eZJ0UaQFeRn+LRc7Od0Id5D5yYxuww
FdVdXCMctV/mBmmpIEoTG/I2mlni/1F2XrtxI1sU/SICzOGV7KiWJbXk/EI4kizmUCySX38XfV+s
bkONGWBmDNkwU4VT++wQFpjqFh8qbY6/2lozWI/ZYCx8cKH0dIf6ujw4SpvN9x42YNl9j/EauFEz
1jizW30pzL0qvMw7Bh2jX65RuFbXbsB/8nK72Kqa3+N/6fyy+U3YIfYC5TW0cEgt5jAQ+dDvq4Rt
7pC0Rhq729nuejsSolnEN2+hL/WJEDNbozh3cX44pb4m7Lt0SX1vVxm5dd+Ri6wOc4Ps910atJ51
WmKNZKhiEM1IWxorUoQx/hRszVqaxU8aaGNw4u9yKFZjSzZb3Wu9vXTnBMPFJEsnazsm5MxENRoK
Elzzvm++jkZrFdu+d80fekwn4MfYNFm/SctlSM6atLqPttGiT6ncyZr3szLtOgoaYmuknPL5XYd2
agKAYnfZFoOhHcE0NIq/caSGDmUbBJKkRnxQd/oqY5hA4Mv0MyKOon4nVCk/EBdiar+pwawKu7G4
bu5wflNGOAnd+JnoqbhlKnC15cOLZaGl/w3PB7jy4iQhbGmOWtvrdzjqF8XeWOJ5CXOP3twUCqc3
jGiQnaa93FrfL5d3Lgs2QkmDQToBFhcH2mSGZJBOjXOXUy5WZ79bMFWPAEa6H8S9p+6D041LjPEP
pIOtJrty2jcp2byhPWnO8hRMmKERjKiW3848L07U19U4EJnn4AS6X7S4/65UP+YqHJTSPcT2hn9v
B15rbspRyjG/AS7/aaf/XSmuAv+1BQ4Gu56cL+nQNieyfKLBfucbfYJ+06plccTFLeg22LXnlM01
XvpFVfsf7Mppy21beo335NuzxUlgovtxr1VJpq9HG8NuQyKY/PiZQ5ZA35UkpoXTYVVaW3xfauNT
nw/izq4bw3mp7Nz+5DtryLuR4TN6dBtZ+jfY5X+IEK8fb1VHgdOvwo1rCUwwQFONE2u8U7Ciml1R
6fo76XKSboauehSkQwbbwZYiC4NkilOY3v2Xbq5qazNjXnun+fMXm97OL/hwBZzSch4/2HL86cfK
vCUzvSocQGWgIJrooNm1ATZf17A2HdfO62d1p9x5blQ4NT0ZbYloaEYT1ZaJPvIzoT94uprq3UqC
+6+GLvQo1xgvEAdoNCAC65T7q2q3ZUofNHb1uwHM8wNNrGHbQkPHUFWw5ZBeS+369nQy1ln6+vvo
UP+xs/DWVvcV9sCjDo2vVe4dRA+hQ79o6nrjjxwuTl5jCf8BgjbeuWOS+XeaCRQyh91sektkSC+P
zdCSXeCd87FfyjDvi2J8L4RLOkxSORjZTUpmZkQFWzy4/Kp56Ap6VDeeYT1bvHoEwK313P9/yPvK
bUAWiZc71uTfJb2vjg0F0SOphMF9107eL9kpkiLR8NwCUq6vCggLJrwmNjFiLudtYMk2NiXwb1N4
wtl3ogvUoVbe6D8lxVyk7/PAGvx7QnXNW43mC3N9hPN0vfBthcpCmYtFx8U4qXJLAxtqylOf68E9
QZ84EA+Ik5JzRlv0SWtb1YSiteyeAOfGMR/THCPKnZ3MMZZoHea4Bz5e9jALMXZVOLedU+yn0iw+
T4mJCsQSDdIDzjfV755ntHBRjZvghq7xauT9oTPTt0RruHKcL46MSd+n0tQr7c5zJSaSWfJNOcP8
i73EeWIvTLazkcpHXCydX7OzxDfgvYuAyPUdYqoCK4fTAvsJdoiv55o5Zk2F03Z+GherNTZpkKj7
Ymhd0BpKj3IzZTku2JOV2u2LB1zasvM7/RMW684UxU1eel+sxKmTrelR4MbRuJRx+d0vZfaOVCW/
3uULR86onkhynsIUcpq2LVijuzm0pW8OTwrS+j0WkPYUTkRPashZGsSSYZU29k/b0WxOotOMlU0y
GO6wxVw9TU50rALzJGdT+eFMlLP2pRk4KoujbSnXj4CsAj0NHWNAEaynca/vb6wX6yL4erLx2aBr
gfRC9OV/r19bpZYAYEwXJ+UmE2HLwTzcGf2iHkDQ6z04gDgF9MZD3Uh+NpNv3KEqGr69fROXI4dN
EicKiA9AmbCcLuH6oG6yJHbleKo6OkFHQrZtYo693CDSZBzBNi1LuPrGNjpl7TSn1rOTndV6sfvP
t0FHfNXrsRD40BBev4ppWZThF+lwyr25s7bK9aZIYmQ/RY6ZlkaY+tmwdZJcezdOpBbNY1HfGMR/
YJW/vwZvApanDuwCDxHS48XX6IIUSC5L2xMhGIm/X00ZCIsbCUM6LoMkBCSLp7G954jVfbfbwTdJ
ALDrh3yYZLeE+GV7dy05xfhfjoPW72SXjd2mM1qXoOJBN+fh4I+6FDsEx/19vejV9C3mGwd3o6r9
U2XHeA9pXtHc9UHSYc3vd23j7hyiP/YxGQTV9u03ftlj4HHpwq8Pyua6ui+9fuPKMK0l0bz6pPnu
j0n3tXEj0vxT2g6NfaPFeNUTX68FfgDBgO9L3+/iWkIMfkHITX0alfZjQnlmh3FRksEztnO2byTY
aJh1llfvumooP6g4TTdLVsovIHLjEVLczbl3WXCz0Ot0Vxj6sE4oUS46LDOApupm0Z00qK9ZNAxj
EmJ53A6R7gBhRmafLbe0sH8SxF+PsNV3iqqE8c3icVlus5y4+tQO8oSlnc+pyCka6zDWZj8eVD7g
q2nXbTlmp17XEu2FKPmieWxJu9jkczEUn5cUgOpzANDxmKWBlmyroOhOnOxMD2i0M+RPHOPVtPPc
pYj3AvR+CBc38bJNlefC/TKSd8KeZVWZch6QuOTqjOyLTZdz7fBZs+tME7sWl6E6GkeWaoAbe/If
EBG1yY3BdwUs8f4hWuH0DF9p5XFejIhGxZpdJWN9slxreJhTR0/gnfRNcTDoUPp4geVGsumcvl0I
RRqaH6g7Jn9nCKFmRHUM0jvEEfomQy6QYZ3lph+LJqnnw7QYmtg0s2kdRyeWN7nZ68C4+IaITjhm
rDoXWnMXR6ahggCQqro7eR4j+JFIb615l6Wgw4aB/e6pzQ3nQV86J95rZuGkj9po530kLTfHNp3I
Hu/T2/P4H5MLjzjQYmg8dJ6v5IBmp89+DhuCpdNqTpNLAnEsyZkwjPpRtn76pFQQP1Hjm8fOcVoR
6jibNSuVdfqUdJAmb5SQ/5ha2Cv4K+dkpSJfUnymtIyVkoV16gGSwXsWV4WeUS17u6Xfv+i0oW9c
8YpRB+tm5c3SK2V1WQ0cX69ltRwLI9b04WSpMeki1awB69ZQZvqGj1k2VdjZyuyfDcEf2vo1MOtG
AzOCc5MXlnPji1y/AB6fm8CTAZXQ1d0oz44TvXG7k9N7bnYsFppgGz2xR/e7l6is2fRkjGjHt4fB
OmH+GpeUCRCOYA2vMwq/xUv5FZrxiRXTpUVAhMkYGbNc3mtrChBlRUaA73++Gq0YjxY652wKl4t6
E2FkxdLgrcIAY6m2S7HoSzRjsXdnkbD2++2LXfQ9eTQDhQAMc3q6TLo/E+Cvk1w+u6PT5Iu9XYal
AzukN0JbUrNuoN3Xb5ChAwmGgwjq9StbnSZwJi+GXr/NynpR70ajd9NPStLUPmD4GMc3wJfL0/za
4+HkgUJ+PcqjwVyP0H891qyPqYwd4RKGYzuGiGoizXKOiDL2Oeyx8qm90pIxOZYGhRiyYnOW4yaQ
cfFdWykvWzo9aR7GipE1bkt76Zd2g9HZQhPVJuVm4wrRNiL0R2LLjFu168U6yN3T0McqhsYYAmva
3xd3P4Jhe/binvvALZ9oSwUCMNHGrh6w5N1Su+VXggyIT4oFfjVNVRfPZdOoz41tiv5G6baOtr/G
/nov3AL1PBKLtTd+UTzKWXequrLT5yrxeiNM7MSN0mIyvqou9V7SaSK5moSgG2yQi2nOVVdNB/8w
49YUw4strBIDhYIax7OvqvhnLNPyfaz5y/Jdq9qeKHj8JuYbtgoXeRhrX5BrEsgHVZmJAGHj9Vuv
Stg1QPT6eebbBMdmgot9auy68suwigsTGwmrzN193CcllkbB5BbNF42dftnMgUoIoy8GLC5urAYX
Z4j1ruCPrQZ78H1gJ1xUzs1ixyTK9dNZz5ft4BWzGzE4jsoUtoNnil3dxZPNSgQKXlmHFCJUd6vC
XD/xX0OA1Q/bUvZltG/wMDhLvX4xuTeQMjPHxrlqjSTD9J8ch33XaIv22SLA5mkZKlVts27syOVN
5z79EEMIKe8qJAl6fmfhP2SEkMudEvsDlqNbPew/WrjXN8hCAbxLBxmyCDf6+ga7uou9XB9caAet
sWBBJpGPJXRl02YmJkovtXu7mzE4B2sP0io05OIZkegw4jnrvgrGXQcZgMYTZCqbLa6yiurFrKyk
P8Vqqo4L5sXqdwcrxM4Ibgf+h8Cnyn5XikTFYSfx5gfzq2IsTiPD7oaXcirTgVb+3GT+pmgazR82
ZqIZB6OcHbWbjDkoH+OgavKdFiQiD2Xjj/PZbzsXREQb8KbqRmqhrSgSR7ur48zpIonfyns8wzML
a3Zy4HGsLGcxPNClN+1zk5sJTehCE8p9qvoJ79FqbgHASMxr5MGcMqz2CDTQnrmr4jPAE719xQct
IqdQGWWyns/lnWynB9j6dvkU15Xb38LALmcZg2nVqHMW9uAqugCur79Vo9WQ4+zBOKtWjfek2pWA
DvNcRZVojDKqbFGYm7zIM7VLWMM35qSwkk3Sta2GYPUGH+ACSuVu0MbReaGyW00QL4VdQ63sRNZ2
+zws8aPqp/QQAD+TmtaDdlRx/tu3q/hgjHF9Y7X554UBJwHGmOKsJ69fg6bsxsSvp3ueAjs90C8r
Q6+CWcePyyfhz9pnJPr8sEMDfXh7y7+s6NaHZnHlpAQrzfPpQL++dtoUjIVpTp8b5aXBpm9HEQAi
Q5ONUNjkkTvEhfU+Gw0vWvQme1Yo0j8VgShvLCzX7wCGITdjwmiEcnVJ2dfolnai1uSz9BjppGmZ
oVGU8305zt1et9vsG8mgaVQMrvbx7VdwsanxBoBC/pDYANAhOV+saAWhnV1Z1trZN0gvI19kTOf7
THTC3sAdnBGDDqNB4lcd3FxM/zzV68WKZyWAATWmBQHav9hm9AxiXhf0xbNauzUg1lZbrKeXmVhR
sJmV9liTelqGSzDhUZEGdrW8TJPDcWuYA0ukm0ybhLpX2khngcOQis8my930e4LLNItfM2JFRR5h
jAu5IrQp3Q+JGdTRFKi4uJ8ambahn+bmHLrNNBHhuXQGneq86k61SuqSEDBm4XYY6dWUvjDnqNT1
CcUjXX4oaZmRNBvTw3MVM8vUzndAtvW4A1fRBOk+bS779xRm9ZNrzcvXmBUwPjt127r7CcZHtYVy
vQQoInTR73svs9toGVxyEFJX6t6PZUDFEBEz2MR3uN4ULA4D9iV78E3hPsV+Ut5Xgu7rfi4DZ40w
0EzJq+KFDXfd0PbepgExlRtvxLYqKnvThR5A76p9gcku+qcq9ofyhLu4wKcWkjEt1doZY6OK0qrM
aAnjG53vPNTyz4hEvDr00rj7lMNs4BDai2X64ril83U9z/vwzmT/BO+mcvcyG0tBr7Mj1JhIJzwS
oJeqg19Wmvqo7Lk75NkkIFO5VqfdK0WJF/qNmtOtK+j9sk1VI1wOgjd6W/zsFK1VTI1qExZMMrd2
+9VXiec+raKl5QnGs2YcYQU6fRrNgZdseyoiK6KKs5b20KpKfydYgUW7W9TSYTdeSra3xZuZ0lPd
WMOXzjVUfY8MtADkgA34C82Z/1SpUn0063nyQ6wfxmqTVHUTbMwS5gOpgmaxWYokOEBK4pAU6SWt
yChIU4gLyMb8u7TN4nnvKLJniYWmKaz8RXziWFkEm1lbuTxuYVVtZC4JbIc9tD1dfK6tXgT7Zmma
OaJPC7Guq/0+QLnipHHUEUKHG49jd0FxnK2p0I++UY3f26JM8g02B3Uzs2iO/oeeg6d1L5NSesjL
Uq0N8X4dvfLQFsIUEQvCeDI8gvBeBixmIAzMAHfYW5SBOz8yEIryW29S5jzEk1mro+YEixM6miaa
vSe1oYR3qPLyBMowOO9RoSTj/dLqDqnNU2r+WJY5Z3KpBhW7MkvfyWnYkqhM3NVYFtuptpt96Snb
eK9BqVmSnZul/RHWUzWYu7WooaIqPf3DpDUYHGsG9rsIaWKn3gkfWkf5UNYlaWVbJwXCjRaR9+fR
rkXxZC5yxsEzL7X4BgH+epFE3ULjnCIcEA9I7/U2AdEXKoibDc8wX8wNLDh/K5pUv5/1Ov1QS7l6
ndn2f92QmXTruR4J6wqh2hd7Ewg1FA4EXM95QbelLIvsvS/8+kfg9SDVNfPZOAFnx48Vudy3yIjX
G5LjoGXlxEGTEbTnotYufb3H8MByzgzmxTBC6WN/XoYuExTl55o7nsZzOT5AHUTQtemxKk8Pb+9M
/9icMbo1IESunqkQbi5egNuXi3CnLHuuJp3SqCuS/LGnOXW0yzZ+sUbdPjjWTLDjsHjnKUC+og2Z
duMEenH8Yn9kUuKYvDLX2ZsvvdYm0U1FYNTlc+GURk5G7pDNyZ75Re5DApdVPzpG53o36oF/XXU1
tMOqCSj7/4S5vw7tRQmAaxdL8+wRQHiucWj9NcTVcoBgX+AbSLPlxtnqH8WoC7ID2xstLIdb6+Kg
PTboxlqrqp97L6mqg1ZN+bSF80WYfVvX3saQqe8/zK36WCWa2NNc7mHGUs296xDzPL396a9Hn6vT
nQH7YfCttg2v51uTwnlsDKN5Vl1dfO2Hpr0v59iJFD31U04Xh1iYhFVBTZq8Mev+MdWpSdD+Aysg
+7qqhzx26WJq62cLB+eHUVr6ZlKO/DYBLodz4XC2FYN4fvt5rz+3QwHEqwflMohsuCiECqPFmHJu
xPMoIWM2mWAX1FRd5uGUNTv6RdAM377in+e4qL0szLHIYPJZXq4muHI7qoW+ts95tsBxrYg2AM1w
/XQ8JOysBhJop9gteBxZu6G1K431O06D4ROrgYZHid+u+/GQ1O2dtAtLPIBRsCnHsbm8cOcw6Flc
yiUNtXq2gp+zV0p4uvmM/V9kxOVs9aHMOmq5zdsPdjV0sBiAHcEijdXymq39euigM6khM4zipfRE
sWyC3mkPGrzHvdGM+sELCBcLPSAiuIOVdyvf8QKhYLCumB6rFhUFTb7LOIpcDMoq8al/sZ1U7XpN
Z8hQKSGyLdqo6sb8gBmY9WhBS7zTiKR6efvZLzH69forVMZ/6Y8juFnH2V/LBl76BpTlTn9mtigr
0kQR1JTQo/MLl/LsDG5lh+2ie/1etG71XjZpUYSkz3gfYBmUtA9L5+Pbt3Q1nVi7cKpc0YhVRWVf
jmx67q1WICcWeVY8W2gXDpg3LjHcbts54BUU349Ld8uJ4Wo+YW/H1DWC1bfLBP98/R4W2OQxSLj9
3MZa7J8IJMfYqS1hlNdtkB8UbNUfbz/nBarLmyfaZn299B9Xa72Ls3yqURPIKZmf5aSV7/tWq5+9
zBD7tKC6fvtS168UrB/+Pd52bMz0T14/HNayMIlVkLw0adN9qpX5RWW+e6o43pehjGW+dbVG/NdD
OlXs6lBEZ5GFGeDi9UU7mnxQ3dr4Oeut5MSZzY8IWK8p82LnwW0979RWlH0hM3u8AYBev1qujGKf
7i6AGKP79aUXc6qnvJDpSw02c0BvBSHWGLvkMe4Qqt3YB2no8Ne9WhhxtGK4QrGih7yO3deXqxnM
nKEy75nyo+3OsCdUS7W15KVCalna/S/dQ7X/fkFemyI/MDBmmyjBRejWElvWcN1k07AfBgPxhtlo
P/22zbNdn2Xlk/KDMt5ZkEG6cNFEBssXlCm9a/28t4oQd8jBD3scE3va9WncbgbPGTN8mdBmHJUy
aol1fGDIH0bmB8VD7pDtxSkrt43pcVjb3+FA5pd9kKqvMloyXvuxKbPyQyuKtIAKl7krVD4myzaR
evvDYEHIN7UruiSaRW+Nocsq/dB3EnULhbUOoyitul9+b89lOMu+Gd45Q699ERCd5QMsyP5j2tXa
Z7+S/Y9iMSyxRX61PLlOGdtRMqbOcK9b0nm2p3L5AWuYwydWc0aYj0DLEUofokQz04xlWMxJ+k5Z
Jt7eCidQcTeUon6WsSGHY1X1i7Op6UxEhLhAa0toPlWhHMpFj+zAV+VWd6clOZDYrUeajzT1YzsZ
WrCXSd/8VsLPmRUFWtV94esqfak4uWu/Omxi6ydY3GJDWVlPOycQtX7Cp9a9T4RVaCHA7vCbf+Gv
U2SqH4E7KmtrDzKrQkCb8YOm5tb8VHdNddf17At3KLUsf4szmhSbOTXkF4s9vd4i48IUAACvH+E8
Q/AOG2jXFM783N2YsnPgChNGV7sPc5FgV6zr9LmefE5L087X67m7t8Eusg9OL8p2E3Pam6KeqOji
ME3UamGaVqMXOXbtHLq6Kg1I9mgXQllLYe8dQn3ku3YGO4lcnNTGj57T5vEdllGjOW4XM86WPOK8
FTRfSxNCTui0SfVRomLLN3Myyv04+6n1MuGDaiOfKTr4JZSiaUh9OlthagYcUPHXWqZNVtf+Z8D7
wP3RdtBkN1iMDB/axA5ENJjCEyd816p6Mw/GbN+XPiLAI2T87Jsk99rd1UmmcZQfLTnWm7FR4kfC
NvUpgbv3tSyqsgs1val2MLEC50Fkif+ORA+v2pKfEnufgb/rZgN0N3vkKDfI1DzGfxpmKKsyJGTS
+cniP/Rn6ajpQWowRDdQjWkaSBY3GZbuQFcsqy3jc4H2TX/Kh4UY6tDLXPfZjwH9IZyVIE4dHm0H
DoOsImACuWplKIa0nbd9nrXZo92R87cLBgKJP9TjZAdDiJlzqkJuddYFTs20kCIn1Sq8DkdV1GHc
w446NITLD8ybvJy2nofTbAhBxHLeibQbPneVkj9W5ttPEiwNLVJ82um+H4P+a4URVnZfkbFXH6e5
ajB/mF03tDMxece8L53yqGPYPFKNVdlnR1Z9+TPu/MEGEpCmG5lSmD9aJK3xIW9kUJFZQOW9Uc0M
rYPwx7Y7QsUuHMANrPfOUPIbN8qtTg0/4n4e87txwFn2RUinMA5VO+NcRT9Ly/dtPpVOSJQscgrG
IyIIn93igMnVRHux7nCHLtMxx8coy0gugCY/blaDw4m1wUvSjT76sX3UUimSO8+LK5s3aOLg6ovS
jEHwiszYDHFnP3jL5M1iI2ony3aUqy5AoV00n5ELZyqUToywNEQUYC0Ya9mka2jCTHcVBYTzYSDq
RL4bY+C0qDT8qoNY6co6tBPT/ajiFiVYbHfdO8lblc6mnaH/n6wmNRYi8wApcAs2RLmbHKfZit6k
jZDbCJEjiO7CfQ5c6BEFqojUdqOpzfGdMupc68MKvd+Wv8Bs9y5C2F85iRG/FtFUHyzD6OVhDPhA
D/EwexM6Cn3BSDur8cutPKf/1oywXB/Qv3gjtVRXmNFsNVZ6Nw+6hodOOhSTt0EFVpt7DRXZmpow
db9rFQgt9Ipa+6Wh1h9RMgROSzxb7N0ywLmkKVMS+Z4HPZoCcJWxXyZ8eU0zQJgZ2xc/SdPp2JMy
cExbPAY2Oc4kGII7Te/+TvIgewTs0jR0iMxGo9I72k8SDuAWZX/uREXGSNo6rV3+MryOCMRUxc0Q
OVgz6nuRderem7My+M9VFuqNtXyk2IHqcEnTS1wPlpCRdi8lRmMN+5UMtlNh+KHm6qO2td103GRF
0t1KRrk+QlCwQikHlKfJeNUUCjpd48UNuMsiLWRrD7q63A/Sh0m/TEPKijsMyoyycVaf8VZuVaiW
PLllonxdQFM6myuRDqEfHQLrdRHUAsQWqjbqlwVRyPeW68J+ShUatbTWIrRV+vG/FrWoqjntg1ys
HONLao1tKZu3OVvPsAGS+z51RLPRbTxFJ2funzFTz1E411LdKPeun5PLQp9xgdrQ/l6mEC9dX5p9
oqxnlQaUbkua7thS/Ie8WMoH161f/vtTchYCEsaI6vrQDcd1riyzt54hQ/Zfp1k4oS4SGU2Qh+ZI
Ovi1tq1e/Fc0hR4+vvjYb9OxwenqAsurG2hLYkyLF0dyHAmToMU5pC7HR0S6Awr6udHCge4a4sHe
v2XZcz2eYbGt6aIra8y/op9kpV6BnI3+s1QNUiqorPC0iZSPOstJ+43M7ezQL4CLUYMc6ZNSsXkL
2/rHLUCFxBaCQ+FqqXFxNoMy0E2jzKuXYcq1cFY5PovKqCwvTNqgoUW+VGGiK+9zFWjBiIuAM96w
VLgeZiyFtPUwO9CxlL08PYHk6mPeev0LxxxrT1NRDbg1GfadnZCt3ptd9eHtgXZ1QXKugW356DYb
GGvqxfzVe6HB6TZfDOIw3rUKmaLKbOeOzk57h0TklkXvNVYLcAgfwgHUWSHTS96BV+PtiggzfnHq
qmvpILkDG1UAcSSUmpbUBEpn7ge1+N5725Xw3U1L1Y8ahMJb7inXIMh6Kzw3iwjzGp3C62f3HMSO
rRjjF7uSCoscu3rw/bbBkqBCi2MUVbYzjUrbqESPvxRr8HdmdNbXdJbGc+MveEq8/S3+cUMOEO5K
LONb0G2+OFHOFm0gn/XtvYFNwr1OK+SLLDAdjDIHwRRGWX22aWEyAY+ZC7b0icGBJA+YDY7Z6N+H
sbnlVXY1I/BGclaD2j/fig7s61eUx0HQdkZa0IHRuykk9sD/NvSF+mqni3PPYvF5dnrrgGZfP+ZZ
7TQ3Xsnl8MSNEMIsrfd1qCCiu/hEwWzGTiGL7qy1WZPeoWvpiievqfz+gNgL41oMC5EFvv0dLnET
LsqsQLeH/pG+yqVJbpVUWSkK33/Kcdn4OQycmvc9PzX3ps4esHWnspM7S5Vtd2PZv8QkWf/wtoIz
hgkjCP3lAqTLDsqaBpAPjSX4HhOU8q6pF6IXhBmoYOssQvtS4PNgR73bz+nx7ee+gvZXoibcBlxx
+MVK7nj9tWHsdR0y6+RcV+30bTI19LjVQlqo1Rf5F6RYwz6wE+1MGqVA15LLD40cl9CnAL+FXV2t
E9zLanyJ0ya86RXqfn0vJGzaPVyH4myU2Xy3OuZtOUWJQ4yz1Mla8z5DGQRJjCdJX+5jf8k/jt0S
W4cb72S9zt8oD5cHpMUyfd2WENNd7AkiMyypAIvP86hXx26eywe7mzzOgVCUfnQY2n3z7Kl/sSpf
+wVAmSA6dm4s0tfDwgXXgknMmgk4d8lnC3Kk/qIYnbMkqqqO3EqKGnGErX/o9MGeN6ktKxnZaJXc
kGwnaW7ffgnXE4LNEIUnXgpoAiD1vv4WEntTMbX6dMaDozzn5ETvFk8GkRlX9b6wlHbkFd2qq9cX
+/rFw6D8k5QJlRFI72IxJDTIGpsyked+WGQQunFFgpwqHO0IsiP2bz/h1TpDICfvluIH7RhT4GKd
y2ANdG1pGGdfL2QS4ioBVlH28e+MoINdQljWjVPD5cLKTot1DNsgV6P9cOXCX049SepQuuxlCQ7T
uFTv3HTK5gdoF+ORcZx/pJPtbMFwPWbYUqT+jY/6r0dmVafQWT0iscF7/VGJbjTqTm/184L3VbwD
8xrnh0Riex5XmWEcC1p4xY32+NVA5qkh8PP2MPEwOfK9vmYGv6Ts81k/E/qRYc8yLP0BaEXake6P
nnUPilR+BhGMy8iu4/Tn2x/5H+983UtY0gFbKKwvntgdWuZM1Vln9rR6CNHcdZ+a1c43H3AaOrB7
iX2VglIhGfCiGKXbjQX2akhbK3WOLlpAwQFBYH09f3VdaDY0+qyZ5nmh/zNs7KzR7GNuYN3WBXGS
3Rhil/KetZrjTMbCZfLYq6bu9eX6tMJ/Sg+CcyWw/tu07eigMxhqW91DRRjqvexzLD/KOB0sJJEu
tMzaySftO2QSywKxHkfrICt4ZkkWZHjTBmNRWOFop5CXotZu+vI09LPeeFiFOumOXplwolo4nJIa
T/phY/bpFlk3ljYhwSRYJEUcVWHjjn0KJJ41zYgBx+RnzmZy1qJ/COzhMRsnMdxoDRgWz/pqNeFd
UFOvEbVrr+/SVbIfs6Gmm+Sei3kCchrrs8CFykbXgzlXLWPK+TQrvJPMmnrbT4Pa241bfZN+On/G
QWbcwx3Vb93U1d6CTmZlbqyjkby0y55Xapujk2JdczYqwO59piVdcE/6QCmNqPArbc8Lb0AZsZ8I
ts1glto+YRXLnoXRVLcsH64WeW4GKzz4wBwICNy7WALhvqXdMtXL2TSrtMAkJY032TzNY+QZjbNF
66xCkcfW5u1J+a/LIndeEwKoefzLmgORlIfpS22cPdxWnKPmdiS+kV8Lat22zajd99Cidn07DDca
Vf+YjOxnrALrjsaJc/39vybj1CHkhNennyGj5b/dzl82aaeZBKIjHWxvPOWlmHOdi7AXuSDnWyr7
y90M3KgKlmXUzzGakS8JHCEZSc5lFUBfkW5gCiziBH1fbVLZeOa2TRQNC6MS3dGAY3zvd948PmGS
4/6PsvPYjRzLtugXEaA3UzKcFJFShky6CZHKyqa59ObSfP1b1JtUMAQFqtGoHjRQVJDXnrP32j+k
Lgzdr5XZdvwxatRNY3fptB0quhHPPQLtOABRkzgbgEb1IcHSLP1SVIW3MYckwzzSyEX7rk1d4oPr
9PJb9qcrCzsbCiUaa5GJcMHi3HT5avVURPVgVN2xGGBSfonClsr4LFMw+xgzkvBrJUzKmvTH8zwI
s9n+U+HQGk6AgOMHT5lhWRUDNbVdT/qxeq+OXqbsMRqhrC6Rbw/Hysjkr1Qnh2ebTIqyCydhFDdu
AevTMGJripGgBwj8w8zFFejyV4g0K2cdETom0Uy0L51Xa49pZtd0Z+gspb4I0zm5p3gsH5ui7Yuz
Qb2t9zXKzvE3zOPFDVfJavtip+ZkjvnoXQhLh3WZSf8asBy8vbimw3kSvNtGYP+dxRyoQmuNje3Q
/1N9JlP5TU/sYtgME05AP1Xm3LixiV9/Xi7vy10Mywd3FdaMyz+ktRpvHi07PaWhOdZ9UJRDO/wo
LZSXAb0lAbNwchpaBklLZ9ovWmk7m7nQutOEcrw7Dm7TWTG6Rog/GvtIyaHLV3pPa7SgNHLV/Wsm
0QiaC+XOyamaKYM5E5VFYIeonG8cClbrDyl6uotPB1E31wy2y9VbjaHNDV0U6idKWn37XS215I5e
7KBtKElXaR/ghwit3dzg2Hj9fOl7Zyj/a1N6f/aSaYN0jfnCH3D5IlXpAZLsW/MIg84ckfMjIiXS
O07wwMMvzIf8JSXkPOZvgQ2Gc64VmUyCLByatvVroXcjzfU0BPra2dEPvN24VlsZudYuQfvLFm51
4pj3KspcHWAf6lN04So1rSxXjujE6p+625dPKDWhJIjc65qTEibq0mXSp5xww0bQy0u6vPXjfhzr
QPMK47EbXdjPWZ9O0Qn4UHPvxjDftvAgoy4wJEJRWlKMwh9520/FLs8IOoVtyV2hE7KOdpGmVeMr
1o7kWyfR0W46uH1/FAe9yalszRibSVu6f9yEXOD7PG/kP3lIz8LnpNNywWFg5vvS49a1tx2lOmal
BbKzy3Vu6QLL9AGYGn4IJ0xRJ/uA+BL3VFGlx8HcUlHe2Zk1eUdKTUq9H2pHuxOVVyb8QFNO2xtf
mA94+YEpcrGX0jt65/+sLtT5QLFT7+f4BPOmGjY0QvqDqdLe2YMRnw+dGLXvnz/xenKiSOOBFI8X
7+XVeKbv6bDTpvGpLhOz/8eTg/4L7Lor90RXRhUZQ7PGBlGHhe74lNCdAHYSGEdcuKlF29EuQILF
oIVnuuuaGt0LkWjTfo5Ka9yYaanbELm85NukVEPyYEVu6Rx6pETGjdXu3SF1+e7wICJd4djG0nUV
BJCrkwUJWIlPelN16d3QpUWlgZ6Aae17bZXexfoQJvde3ZceuvC0jPU8aBpn3A0EG2BalyI8sfd3
+rZ0uzJt4Uvq6ncrqb1Hiyo3vG9Tz5A5DDp60QcY1NNLXUGb2TaeSWC5wSp/D9FVPIs50Yo9U0bF
v27ZzSw2YytG0iGVFFxjoCWhjiWgNbP3bdVxO+pzXgpt9vNvu7o9sVxgu6BQyw2CRhNL5+Vy0ZOL
XEed5x0dJOd/K9exkJcmUO80M/yqKnwtX9IeoTQTF96tz7E6QL8/HKMZ3hdaL3yZ1cM9Z4pmwMzu
ceB6xkbcpQNeAvJ9izcnLtPolYtU5gAj87TfFIqs5LWFIGC/We6QkCABgEkGtqJrvyG/dF3jF5oz
PRoI9KV2r6ViSl8pACJS8TM3k/0YxFalfGOSzmCarDCPHsI6VpMNDEqXIMcZp9cOH4TwvkVa7D26
4Wy0jGoWuYZSAWgjTnJe+QBvthSHdmzqt1EbEU3cuGO9v/PLUbq0hJhuuPzoX6xfy2ylzMZKtY5j
X+UlZAOgiN6DZtX9FiFL3e4M7vN7K08LsY8tJf9hKqyVdIxdq54ryFMI+f/WTWwn9yq9s8QvCAZW
fnpNjRUgpfRV7EhZsukUR1yTTYo8MqRj3bh1p2xLup6cQAqcZxj08ozN1nJTs96j/I/yDT48z/5l
5Vznn7V6dMsvrkiiduO0acsXtNwJTueYJuZdY+ARfabFWRhfBcxneeqw2iLuiMe5CgYtmaytif6C
K0Be6RoyFHcu9k2hhsMzvExeK3+Xc25ysBEPniPSpwLNJKKE0Z6aCj5CVYffy5QWFhsWdQXie11h
pj/s0IBz0TJzlFe0oxT2umJM4TnXOCZCE00OpDBvAlhYKFXzvyQRLkzDiovSt8+n1vtdeP0dHdoS
GHYJjUDWfDm3kky14Kb02jGrlm6qLRr3N4fUKPszt3qR/dHctIj9TgvnLVjoKdlO8WJulQ4TYNM7
Whw1fhNOrf6F47XQHpt3PXbadMZrBIZ/gdDlAPN+lYklnecoFmy1ljrUBrv6HMsfVZs58Z86ls22
wJ8Ueluvbk0v8LqU3d+N5vHZo0CV4JBAQFDFHD1vXFE+WF34m0iEtNHSu8ALLt8A7iE3c3NvOtoo
IVuMRF7/1VBMo//CnNPVo9lILASe7JP2S9qpczLc+AOuT2IGea1LG50ykHXlnaDlM9Loltqxtymz
fxGdGn1pzL4DHpCFKoWENIeKBU55bnaff/3lJH/58TmA4ZzgKEjzE1X75U+Ps5JifF+mJ0iVg8DW
rxTnUc9IrFOtyrmxkq599qyklLVBFWBjMxlv6yJYZ6mNQVSqe9SiXDZcgNzIiA4hMdaEgRtDUf7o
a3IQgsEYKhHAkFIsFkJF0Xa52uluu8n6qR2O9ZSOe5eAL9NX5yiV56IqMv2O4TrkGXzfootuvKbr
D8SoWAjztMLJd1gDAlRNuGmcSOWIF9LV9sAMVRyYc+XmTyXeBjYDS37TetbLGw/+4PvgauFVQe7j
n2vLAb2hclS6NDm5cdqPCCqpGLyqfQSeG8XQaMlbjeDruUDvHRYRpyi8lizrlwMCbVFfx2mSnrrU
K0lKVYGRbyRH6PArp2k3eXTVUKuQbrbxW0+AUHv+fEAuc201IBeAGSiDhQdE8e7y+dywnBTignes
+yK9H8Plqs+yqp572iZf9Cyc5Y2zxXsB4vKRBFYs/ARoSMztdU4B3eGsytXI4barObClRhoOZwx6
TXtU1LKpf2RRl7SBGBu0qDFUOoQ1hRW7X7Voyn/akRaFkKolTO1nvKjAXXV1yu1bLdIPjrcW/HSU
QrStYWOsa7iqMjiVZzfRqfZCzo7+pEgx/5FD1z8oE/wTv8kT3C9iadqLLK4el9SnhcDchdpjXFRd
Ee1wECndye4wB/i2nsfKg1dkNkKDCRPdQRkN600JNaVJNj3foNhFTi6jG9WF67lkmeiBcB/QbQOg
sFpyir6u5pau9qkcNe0+jVL0QVJNYuWQxBkSal8x2BW3eDSL6paf/D2mefWtLfY5br2LygC/2uXw
yg0rFYSLO8chG6qv5GbKH5aL0q/wEfsjOHaqIWIJmTvVJf6nC0Obqwt9af6plenGcrhRSRQq0/ME
17phB++L/PdsogV8Temrzt+IU+iROCqJV/6s68k4WLaQUQh3NV6u810EXWvruZRtgnHOC6TFjlO3
23bwlPFUa1hA/jS1UiXNYzzEbdtsY0WmReRPlSjpNA3SLpzTaND9fZHEHtwBi6vMXZsD0PNZuBfR
NKlhrQ+YtPjNVO25zWBOtIOI+vavwVCjMduZVbbwpz6fuldVGubOUuVfrAzIwteLpJM6FcK+mlqH
PatDIFydFI5GV/LvUQSLM0AiBRFqp1WImO6T0il+p6VmKv3d53/GB+ML3dDSQKPFQ69j1WoQ8KaX
mkB0clkx843itdwO3HhWUVS35rCfW9vdiMaCAv2fH4wBjjGNyANp2FooBSiT60hE7gXKgl5wjCe9
oZFxyZ+gNCgK8zw9YYm5dTd65wmtxjQHcPpprAymcZVl58Q5J1kZzsdF0+04QZNKu9lNIE8zv8xc
+VcdqzT0Jdx47z403flL0xVFtw3bwVRQs5swlYckdY9pOrlbyUnPWcp6WribPbjsuPq9HOq3Cprz
eygEGLC2zaf2C4dXzT2ElCOmY+xNqX2UkyW739lE6sCD4kC+epprU/yWY03VRKkHYDBWCFB72NJd
gLC/aU0RFnIDl+oW9fZ9o7p8KwuYl0Mt+xhOZn01DJaWgWMUqoeUukyxP9PDbzZGJ4rpqQZR840Z
yzEBJIf3wt2g/AnrXLrjBvvv3CKMpj1R7IsiVf5BQAuw9vOh8sFfxxJkUNi0aX9golgXEiVqgzh0
8QBn/YxLD5zFEN+ZWsI9w5uF6+wjrWy/DHFvh696NeYcsskLSWp4RNgMXzzcv8YGvFVi/pZT1STm
fx7M1H857mDSwiXGPLpcKDuH6u6Ic/UkrSG9V90Uo0XTUGOJ7syOgbInp5lcWhOBddHcOCdenwGW
K6WNEE9fgBdrLcgwdbOQYOyJomjd/xFFg4DTaZIDkoMedZJdJeaNY9Z1xRv2LCVdDuHukpuwNtDo
TlrpaajnJ2vEYX/sszCxD144uPsmKc54Sub/CchpPuzg6cVuBgTN9eCVZxVuYHVjAVurgt9fObU8
Dsq4LK+rzEhV3UrP2u6UzlKZkgD9syo3lNvcEW6MNWrmVwuq2WMPGlcJwNRb2bmfa0m0Dj1G/Bj+
gPU2JrlBRb74XJeDNG2oB2GnvLaZYoZnViElvmuBhVWHBQEdf52RpNm3js321ZdkEUYpDkZ48UZx
ir0cRRlZBrlRJ+0pKlyR/koNIy6ekAW7oObpzN6byJJLiOWslxBVgRRiZ8iS4RtR72KX2AqpHWxd
GqgRhZJ4AceZAlDAmur8DHHnF89o7YsnlWYdHIpsDn+FQjqRX+OfzzZllbuvicPtxq+1ieWevmfo
7LUiw7cArqNOzGwDVN8c7q1SJHgB43BcQAWpqyndpiP/KT+EfZi7cBF0K/plE6okN6YiVGtLS7cE
ghPGXG9nvSWux7KKPn+IrMzw6DR75q9wSDXlvht1u31SstFezmY2JgfcQC5yVk1PDp3VJHQ/BeKM
u55xWfvaYHadX6n0nbfaTFvlzoZnGh7iUYMXaGU6Rzuwpg6h7B1ttd+2oN3+njRcRZVPeDtOhcwW
Lkq5dnAz5bsNGh5EQGw0oJI/X8Wudlo4T8s1jpMzcgpr3ZaxAI9bxMlEJ8UutP4ttiSOtxB/5z2J
SQp8tJhTxyLAuLV6Xp00eDBLO40Dh/Iyi8TlsOriin6Iiwh6mhfBdWt446njpXTAaa1a+UUgQ9Le
J7VWOYcGQHcZTCwob9ZQ2D/nrBbkNamj8KafaqKqxIDSHNBn2x+SsujvhE2swX1kauTT+h3M67eY
jeRWHuJa8cgkR3BMg+1dyk63cCVR0EcxG7lepCdPoQyy19LJ2RiThUvDaMITfRvo7C6JNhSzsiHb
55RS4sBMNcN3hHAIxgCofqMMcb0K8jdxhsNczbID1Gy16APDULsmy/MTI7+bCH4xzRTNcdk4pzbC
dBQQ0MJuTYiIsWujunkrnND7iTmMOE7FKIf+2+cD7Hr54By39Knp/y14ldVVIeoczjIIR08cJWbV
r/sp33Q1hBfQ5/Ru+/YWxOLdg3pxangHAS74bORQ9C9W+3LGsSETfUn4gHCrGFpwTW4RyR+qQA9I
zmJACTPBw1maWRPLYOoHXsPGhbOGoiKPlFp+1fBiFEeO3BFQVEICPMDNJoWLwXfLaM7jG5Nh+SYX
f7FLo5muJJZJTJkcvi/nAsBRenb9YJ2cEbpbL0rn2c26qfF1vJbP2NcxvuXoix8LGTs3+qHX1yl3
ITAs3QqOWGBHVq+LjHMo3liJTwwatxB3SqtV3zpTLUnVGdyIqJLOMWJa/UWF/0TfWkmbWqE/Tg2x
Ng7OOpyc3ElxNtJ7U/2YPJC3uHOn8kuVDaI5L9ifaY+pMQOvQSKWHjTgkc9DLUcKzrDDjThwFa+f
BbgdkUzPqqqY7h+hNeKvKYqEtCc9kSLQcmOKA52e+kuCX2v0J/hyzjY0HSyIxA113rFQx1In4ku2
Hi4iROcJgh5Tr610w1qjaJtJVYvop96XzWlIY1QKfoY20eiDiMiH82ho+H0/H/5X9TJWB1YGDaiG
Q+8Bvtzlt6ULSGm2Vov7sZGlhaioYxZos6PuUUX3T3hVideylnwlrl7HyerzHQ6/8qBWpFaxaHf7
yWy0e1OL3ae0GCCv2wSK+eTJ3bqErLcCSlT8Z7mAcF7jQLtakWMw0SkO8uYe67x1cLMs+aek2H2Y
MC1tK10tHzPxH7FcLIGLfMWiwwhtleevnkkJoRzCVhnusxpsQTJWMghVvQiw+A8HjYOJnxiOvDHk
lyXn39ONjgNCOkSZnM+oFjur+lSVVhiw3bo/FOacv1gOKEE/pnnQ+a1KRf/GCFgvgO9PYy0iEZ6q
MPL4ywHgdJ5CR0/tDxUBjdTBikT1e7BV1WbSxpgB6gGu+o8n/+WZS4UEfQOjjtyQy2dGuhzqmvSY
AwJ86ztgpmbeVG4kigcTdRqxV0qTveQdp60bD/7o1bIbclVDcbLIwi4fDH7BI/Ne6w9l1zYbZ7DK
eYfnO2l9FBXOrWrF1aulGEtrFVgSqjhMJ6u51dgIkQruvXe5OcabUdjp1uMYsCMD/K2pOOp/Ppff
yw4XA4fn4bjggYihllDUy1/X596AaXS2Dw3k7IzcpXqKeqTLi+L+K2YycwicfrbnRzuZqvtGKJV9
yggvqb7WecOdu5616BepKXoCn0tRQKt1BuKRFBugstHt1Prpapn6u2ZFG7f6BO1pYw9l+lKkGNW2
bHied0jcQj9DEYN2KQqYAaei8ezh4CVZHr960wxDa1d0IXbtLQPODP8kUW5pv2PawiwesLa7eQhq
te+yPw0lKPzudWThQc5Tq44BV5aU8ooiCbug7vP+jw5TLjmqANyyHREwTvRdcOXt71o0WZuazLTo
jig6WQeGOVms56yy+mngLLwtXLRbQVMbqCT1wZFljfjB0LgEFTEG8mKKCrTKjpTNi5N6ovz7+cf6
YGxQHvQoH3mcMdV1mqyimVyHwAHcTWWkzS96nGroyHL17zA2c/+QTUK/MdGvxj5t7YUbQQ2H84y1
huB7ieSsZ2XJnWi07AEFqdbs0Cqqv5SkS8rt5z9vfWQgYOX/2xgGsG6ODasZnpdlRw1hQu1DTKdB
XYHSIYj8ceOGhJsixay2RQvdyveU/Jat5YMfithoQXrCHuGevTquWMnghjkeaCb5GKLC0NX7SKuM
L+asyz+f/8zlX7WacYs300V2zfkEbOTljMsIl+O+1tgH9pHBr/UyJZKEZLP0xrf74DkuqmZad2g5
0diufpLmtdCdy8Q9RAATzO9SlYN1nzem2t9aIa92WWgm0Daw6RFawFKyWiGTRCfggtieAxLy8JFe
7PCkRi4kjbyoZsJrM3pn3iCzGz2Z1Xh5V3AyNKkGwTnmMr96rMa1vW/kaJyr1Iu2mSDZ0zZqgkwb
w6gOGOezwucy4/xPKWLz8PlHXJ/I3x9OVXSRjuJMIpD18iua0ABF24b6WfPgaeEF90RYB607y+Zu
Av9qPLcyHfajUxlEcClW8cXDl5sRMmypxyie3WkbWd1gUUcnQvFL2srhUYjC1Tef/6GrNeP97/Ro
I3EhRSJI3ery79QiwnwIfdfOzeSo3/QiTNNAtGMfsFhnxaZxm+T58ydefxYq3LSClk164VStnkgp
TkX50Ohnosrm6LEvpvY11pVs2oyO1DosY6r2E4JwHN0ZTmt++/zpqzs4vxezKP1B/rkU2dcVs6mT
RkU7QD/3CwC9HTXrjxNaMlAKmHMKUZ4bHKvers1o2reKPd8YF9evm5ou9WWu0QvE6j06+1+SUH6l
iWR8Ns5RRRyNLCuiMa1cf/VgAWtB5ZrdfGPVXK1c7z+Yf4Au4u4O/WY1EMFC9h6h8+Y5JKZnDIRj
ylelTKk/mEmtf/387a5m+v8/jC4sviteMve6y9FEhJ+qt1VhnbuJMvHD6HTK/yBEADi2DXX8Qr5c
zBms++82DdDYrsZ/HUxw7vo38kpTJWesnWlZiDdFQRURUM9x7k0olf/xzvD+G1H2LoAmzVsgVJe/
UQdAMXTI4M60jTjdpqOinG0Zqo9wNZHrxRi8NmXbjzf6j9f+OsbsYtxflP42R+vV9qfHid3oZWie
q2j2yEowQfc3fe9UgZUY46Yo8vafFrQMvnOFVNrZirZYvvSfn3/hj/8MUroW6Bfrubb6xEoJ/mhU
HPMsDUUDf2aInQ3oGcRYVChHrYvtezudqj9TnLgPqJZCvKbJLQ/CuuSzfAS0GOyOGtPUprV8+RHI
SO/KmgMDH6Ht6zttgvGzB5wRIcOJEiCaEoXW11mMdoHVRYBn8YZhXhaUODtgTa6nG5vNBxMbPhz7
NU1iWKJrJ77ZmEUmGmGe61ygDGuSeAd3W9+mjidOXVg1N9bt62kNBY5TEPxynko75vIFxCkmHtJ3
w69zjd2AoJ28+q5miNwLahTNjTXketHkJML8MqHPcy5Z76ReKGKl0itx1saq6B+7Jp2N/dgOcmPY
SkwIpptIZ1PEdf3TJjroh6dK2FY3riLXawu9IW4jLN6U+a586B1VRqW0pvJc9m3+xt/TB+kwGE0g
ytyd92EY6UcREu7z+YC/+rCs04z2hZ5JyQjj+eWL1tiUZDQAdkBIMRY72rI+dmrQoF3V7ir63jd+
5vXz4EcgoF305ehb1wXWEo7/hEY0PJdijMO7zuiLF7NCbQYYKWq7rTDH+b81rlCz80he6FIDYQVd
H6wLyP/QmFzv3Fpd1d+VnpXs68whNbiyinHYq7NtihuvdV1Ifn/oYpzmLsvIuvLXxDZ9k6zMo6dM
0yMCfogza37AZHLnl7EdzXTTtBxR7/Xay75QQMBNPHnEzS6Y7ny8q7u6qbdysGPlxsS6GuvQi4iB
4BKFaBapyep44sWTVWEp88650/WvoiEwC7yTC2GIK735KGvBbZUGZ3YuZF5w+XaSGy6zD0YALnaU
WyoeYjoUq79AanldGtMUPUkSuO71KNF/hiVsTbdrIhEILYtudU2Xf+O/rhzLt6CRyAAnkoVj+lqn
PIbkAYD68M7g1GflWBpZfpdVrstsHgn8Fu5cmZs4IZs5oExAr+nzKXa1lpmYU4A6cNfB0kbn9nKK
ZZpEVw9b6ylG9JPuBuFk+7YSUby36CHdmF/Xv5UE3OV3Ljoei2b75cOk0SVFONTiKVWU7q5Cg/0y
W7XxC5/eDw9K3A6wJoJ1sENweT7/ndd75/JNYYdyDkNCZK6fbZQQeB04oU8pGJxvUH/NPZFf6l03
KM1PO7ZK6HUoF7pQQaIzFMn/RjhVNyb7BxNvwQFTLcMWviA0VwfCwibNBw67czZa8kUbesNd95yM
kWI90hCADgAzndNLgot+iYwdlfBgKoUYfa0e0oKMplg/NYM+zzeG/fsd+nIUwvRAX4Af4r06vxoG
RVfqhXSFxymOrX1L7LZVb+DvOdLPGnUi4Jz84ZD86Ejtj67dJnVAgE67jVGXRQeXqBboXukQpgGs
jhTeXDnm34k2c417LD2KSXV8Aoqb0hLY9Y43/o9CtPzaAZWfn0gIrIaA3lRdbWPcC283vvxSX13/
NjAxHsGqlCZJ47gcdWkqZs3pJDPMdpWGsD3DCWzwvFSSnA6XfBJB/9dMwA0wZo7ZpGPgcBpxclR5
K5Diah817aV8iHLQNgE2rGvePduOY+OVPqPlsugUZ0b0LbK1xtm26hBJP3dddFuR3aTPn7+EDx7M
pkaFCiscd5F1wcEGjV+GLEFnz2o0YlpwcfygFSDkHko4aWtili9xFCvzjWl3vbxwIlPpNdH2JcV+
XaRiISBBNxujp66ztBwkvlYHKKZrjWTWMb1RaL8+mS6hG6BbKXNwyVPXNzy3QqUkwYk/9VkW/UWe
04p9J1OjexyUwbO2E3SgJQfGRtGYI0ctn2GpKdXG0ERtbFq1Vm7Mq49WHa4ry3b2rmZYXxyUKOrM
WtrxUzIUzmvFbv7Qlyq+LM2Acgr1vPbpHo53eW6G+GUUOSK9i7v951//HSy2mgLvUIzFWEuBbK0J
Rp8LrqmLvPOg9EV1ZybK7PqkMujkAuFbnLd5Ukpgeolo4CdKx/oRWS28w8rM0v4wlkoRvobG1IW+
YmYkE6O2jpFT186jTnLWV0xSce5nlLHqIJzG4nkiUsEKSGa3ugegXFPi92YefZmjOPvr9Bw8KHYX
xqnxQLvuImGkybOrJn0cIN9wITVa0LPoIAio0tCPQ/te05psa/UoIXdxpSRTENZILvZW2Sn7PnOB
plsh0H3sumrobeDelMmfVItrSuc9QTsinYw0aCXjnnyRtiWL0tLa2F9ElUh3vCFVfc63xVd04nI6
dbjmhk1fKnF9r2qzavw2rMyc7tvO1KftSDAX2RmxWyISTOr5keBP41flFRrWHZEmr59/vPdb3frj
gb9m54DghuFgdQqWfZlZem2H584spn+mYqjnfewqto02rU/MoCS4AfPIhF/Qz1s37990trKIqHQv
z3ai7RrpN7LuHkz4rJEv3bL/A4ayTgIRlm1140Dx3nNZ/bmLDkDjzs99gT/5crlNihFLR+Qp53gu
crnBtInZqIzCSeXZVhwfpS6z+jHqWtXdK6irGpJ5Bm4ybR5K068Ao3KpagZD1r4y9qq5ZWj3tJba
NPLnwdDe5lBlHBiZWv3WhlQ8O7mamlsgn+q40TrAY1u8yPmjVZHpvlVQu/DgNsfTBjNUrxnlUpj8
D2SWu6zmfflVLKd626FguDX/lxPN+mVgAOaOiNpy2fsvX4ZKQYaAIy8808o21N9sdKSN+Pgb44gW
1VSZPwqaY8QFD1OhPuAD9u69RFXKe/xQ6mAFoSQrtaTqc+sOe33QRbZBSBZCPZZmbgKXf5jdOWZp
T0bxJOigN49GE88/U1wryQOSY+uArae9sQ9fP5FqLGU3DvY0YDEnXD4xHo2uKoWXP+Gq0lVyfOi7
TrkjGz9qJ1pM5S1x7UcPBATEckd3klr08v//q96HaIpuQthWT7k9uAd2QDJZpp42c4XmSdurbVi1
h8/n6vU2SykdPS37+EeV5yxScm/W+uoJlHhr+SbR6G1mzFrQ50UaGH0Ob7GhuXXjsdf3Js43S9uJ
qh8I8/WxIsfw4VqJUzwNXh06DwkE5jJIvbH+h2QiPMm04GcPevLS+Z1JSLaRhel909/Y7D944cx4
bm+0YMDjeasxJR2Z6A0nmCdIYKTTtGjeWA/jn7aJ6bqsy+rGcfqD5+F5pVUD2pPe2/ru0o3RoABz
ap5KcoL2eRn+8goUXpiT2j1hhfHT5x/3g82cn0YrlmEDbPAqNbOAOzRMk1E/hUQSaLt0irHUuADJ
Qw7JxrRrOG/EW844mn6U1JPZlGSZJU/4pDpx46r80W/H38Py+K53ekdo/Gtwq5BQCIuQzVMUhsM+
0ufqZAjNmPFzlo9E5yIK/vzXv3e3L5eyxenHGZJZDFxrDeWgY2VCMugRYyYmCZlhrFpvFMhG7zBX
DrX0tOkbl2CGiEerhAmhNsRP+qhCCix8zrtDF+hp7YLKVgvFAOuuORjTgVb6gMAFV+zaMEnXjQq1
CNR+Rh7Rs4zEOL5646chSyF3caPiKxxcsNOoMMvW+uqNzq288w/m8KKcoOGOjJjptBxp//VmPTNV
jNHusqe66bMXNc7sHW5mXAGpMdxX1Szu2PfuPn+5H1wMaYcsFhOOijZmt9WmmeOtLppwdp5MyJ5P
fE7UDPpo/KqHRt/bSpt+p6Pc7WKv501HkV3d15qm6EGIkiknvFCb/vPcokukk9DDnrXgM5e39K+3
MHld4rRQIJ+iRBMkME+EE+ekb41ITF39VAlYdjdODtdDeiknY7WhgYG0em20AeQwiFQK5ynDvaLA
WAfhykuYXpMUbgfmzma8cbS6vp3wRIN4xKXgtyByL3/kQGoKwjeeKMJ5/hknnRlk85zYflMXcvv5
J8ZXwb/tYgLBbgZhtOx/LFv8zsunhZaoOeTFHqu0M/e/Y7OD9YEXH23xG2WYdmx3Ee5WCbWyS3QC
+wYBljqK+8h8ZWZn3g+Ickqr+syoejpCHlUIUgjbNDtYpZ2pf5lvrQ32JpXuphSI6X53ekj0pxXO
KNNSYn2bA2736H5USSJEMNpx3oKoPt6pI/SFl6gzIvNhITELv7KwsPEitLQ3flOgwhJxP+rVxDlf
Ur7LNgislOmegA79ix7lrdUHQJtUAPym1evcKCdPf1W4o7ERVPH4wh1XzuQgmkRwWrkR7gjGIQ4a
e2cvfCUNne+ONOTDcqAXhwZtys4axrjb1CmV383AfMyA/6CM9CNFHeMpGIgtVF8xf3aqLzhyhkE1
NPPZVWrP2WaWJ99ik3zLjWuV6mPeDeqzNlraZPtWYcrwLk3LKjzZceSimU0065y7YVsABMy071Yh
2glFuBZ+TcsRM2OOX77ZlEan/+U8ahnfCqZheSwji7hWLHX120xoyO+mp3y271WtPTKfFYAyMCRm
X4hySl6akoarQbT6D4Ih63NiRvUU0EcKn3JBQQq+qhBBLinTbco6a49QVcs0SOrRebJh+H8Lo0G+
CEeEf6TwtMyn+l7kd1KPoh8V6ry/lCa1cAvGuo6e8dXPRpAL7gF+BszBCAjt6bKHwpDh8JCqQ/kG
Aodb1KSllH9rw4sJAMiIHwHsoRPENVEvrDaJ16odrPmifZsxjLjHWIvTmsg6lxwiIsS8eMclMTK/
uHPYeWd0CGQCKGpuH119Gl4pd5bpDl92ceSY5npBY5PZwa4Qg2WZkqk+23PRdVtsSlHnp6ldkWvP
2dx5ckgdc3wVys0vy3HK332lD+KBHxVv5km6/XZGRX+PyDnXfXNQ++F5crHMbeaZ1PptE4r6bxWC
xOS4pw5zUIZOn732dA91EhNKKPimbDXnhaju8G0wud4+Y84d5dFVhVIHTtWH8T7OCa6lIDPJZhPW
5TQHFZZPs8NdYHUM8/+j7DyW40ayKPpFiIA3W5SvohNJGfYGIUPCJoAEEvbr50CzEasUrNB0zKrV
yoJL896959Jt+94o2iFoyQ1dbDJyIpfPKyYROE2VMa472u2k642JwVksqAFhp4tAcZXpEuC4a/bG
t74k9uDFqKVt3seAq7sni9v/jQpO1f+wE49AzZAgArM6JHEx3Oi90VT/xQMy3U+0YmdYVUNDciJB
4633s2vjbHhrk9R271owmPNWgDqYwtr11bHS02AMF/eGxSMCWOrkbXBf21HjnPK40UcMLD2Ou6kh
e3s1TAOnpnVEbMgdxENHHPmDxUaRtDG6KwCLlCcL9koL95m9wt6POHF+EU6ekByo1+pQzHJgr6nU
NIcF6kc9dGIxe+tptqX3CEovrni+eeuvNaG3/Uo1crhv5nk2Dhx/tJ3bZ06ww4KKJk3FLiEuaTel
/bYMFBGJpiwmGMTALeKDO6NCe+7tOmjuuN6o+pxl2chpsmjA4xnSdB+wR8TGxhZKvCqNFJkrS+XF
hoFVGxnHImqg7U4T/P28blEuqYmjnhDWmM6nCP5ojlUkAgjX42w42jMerV1URPk1QcPF8kWjCr0v
2DC22wh+l3//xxqNCC32ew54j25Rar/yKn5WlCzStUkSWHtl+3exODswzjkm0v1bzm/nsYm6TQwT
PhUfVkVfbat6Fj8SjjYyjCbHeTRVM13Z4F7utmlIOLTcuTLc84go3l/dTGUJfphJqgyg5w18UP0u
HavyFxYR485o2vGou621M2ann1bgqCIZjr397eNV+/xkRZMbyQq1S2Z1SuMXcmq6nALrkHgyJ6sy
Q6umC2Z0VfpDq4ps2+gZR6mZ+LqRvJQBiGMjun9uSWFmIFKI2jUms+DCVicqxJ+EiRVPGHNltNUz
c3zVio4uRd6w8B6JIjWvnCcvC6kOeEE2pFwxB1rOO+/vPVF0gLaYJR5bK63CwiHxJfNkfCtbyd6A
EMH6biBa3F9PbdH+qCuMwZS7J1RlNsXef90X8n0txHXOOmxGcdu9/zFw06gYmuX46A8QM6fMUCsA
BwqSg6O8T4HSrtnN//Jd0QPkfIdWCFXBuc4XxbQ3F501PTp1gRVaJs5eWPnwZVJVdM2jfz55LC8Y
DX7KIQtMEpP++4tzM1+LYj+unjqnMeN1YKkAhKQkkzPwMnWTdE3zQANSvH78Xvv8tX/uRRnWNvAJ
0NRnl49l8/2wyVADh2vM+snHLxbdR2XJ+8SH2H6drSTe1XFfxWtRct66tcgS+vrx6Oc3eBl9yaPg
w0b+Rs/3/ejs7qK+hsD4RBEIULwoK+8TFLL+4LY9STUfD3Y+cxHbR4kL6Sg7cijx1tkm35vzzHLx
Pz2Zg9JHspyCJES3SNAofTTzhx3XSXJlyIt2Gq18juVkBuKEhZV/XgNFZTlUSKDls9AsuM/hwuey
iEEqvYxtmRTxHnXkYHyp9JG9Ovv5OVgjmLF+VLFJ67PxY2Nagc3yAOgk+M3CeMz8bIvW1rxxrMhl
gbVirV0lAlocJ+w+2ILBgsYPuquIn1iQ9CnsI4jQYQGKzn36+JZevrRcHtwbjk6L8vjc0dBlUTpw
mlHPKh7F46JWvGk4ITznapxW2ti6pzHNk7ePB72QdTIgPaTFtk69BzrF8k7/sdyJLvbr2S+rZ+LH
4SSJBtDVqvPS+BQ7neccEsK812RUCjzaU+N4R9+oyX5qtcbagd3ua3zA3VTvONCO+2Bin7M3J02N
jx//zmW5f/9pLYBUpir2t1ASz8v1qYMkJpet+TQ1ZQ0umWqJ2lnYxK5Mi5cfEeME3FZO4RQbz3m4
hqpiKs6W+dTLNpu25ez9ctCcpSuj12lz/PtFMR1yPRxi+XzPv1iR13YLZO1JKzWiq/K4TA4eoVnT
lZXnbxf15zhnZ2RE7Fkx6CRscBqQPmYVlAghoJQpWtP3QUr28WX9bTgA17qFqBBvznl7juwmrx79
2XpK6X+zaavTk+OkxU89yctr1dHL94LSN9ryZeZlyHMBQpqVyktSk7NGlA8vg1ZHbthT1/z8r5dE
XX+x4SzfJ26EswVFSh3SK13k53iUBqGwnZpZOOm2rdKsMX98PNjFMrIQWRbsD61dnU3K2dzqQig1
fGIYn60q75p1IsrgB0c/sOR+Z0836MTSZyfN6rcZO9Zw5QO4mIWWwZEgYiem78uK/X4+QC5gzTkV
iWfOTQQHBliqLRx+fhBmUVxEO1Xn5cGI3Pnw7xcNY4A9MHK4xfP6flwcMXgSsZk+J6qJaOYQ/LMp
vS5+nslRfq7A+VKd6HQ3DW1Huv+8nCFhoJCCZgzqHarbs9E9ou40q5b4qTLKpdaQ414bS+273cr6
0CXttarcxSeyjMfmmpcWeS/Ao/dXi7ozSgTCwmf4yr52TAZD1Nuxiwr0M5AxgvXHN/fiK4Ettoiv
FoQV8RrnvC/ThcjJ5osg0CZWgtqJsH8Fc30tiesCMU07ftHbLVtLXJLW+abStpOClVZMz35KgeQ/
ksEtsLvSjwm7a/ru1i2ope3Nzg2ijUXriirr4Eopd6UTTMfCS50iLNyhnfdR6iiorE4NCYXg3XZI
OPdOzXyUriyaZ99P6n2l641BxpjWiVXez0StArnhXB+qkjO92mHRByZARp1L7n2TfU/SFkzDx3f2
4kECVWXF8NjTLzKJ825Jw17OU8AHnmdX89BjjN43g/jJnXS7azSOy6Fw9lNQJbsIjz8s7/fvzDCb
MVa8pHkGr62ekyQPzNWQto8E/Dnd9uPLutxr/abUY0si/oTT0W+gxB/bAhS3KYdHs3nuFjPaLhrb
Yu8NdmCtQJ2o5i3QVdYuCpfZ2SVWVz+h+Z+pnM8j5Q4jagWwh3Kek3Ktt572adKFNFeebEdkA31s
kz1ox/PPLPbpRZAmab457Nf2dA+meqsp+EBwo5NW3kscNuKKouVifl0yL6DhLJYJNsrnSBU+8SZP
XdE9G17bg/YjMQWofd09jGZTfZ1Mr97YRGPvMurOV16Xi23z8vTwEfMlUiO/2KMbgZBxRCbjc51Q
zYMqWNM6J2/W7lZNqst2J5J4vpbCcDGlL18j7UOsQ3ygSKXevzid9Fkk8Sw/G9Loxp1GTxNVSp0R
ucB2bbgrSZjZFm3+z0sJ49JAhKzAbgA7ztkL2zROnKZW0z+bFsHiIU9VPybWfPBx6Lz0nJDJRnbN
azWVi89k2R3i/6Jhq3vs4M42O30yNpmCbvRcdlQ1yfVCyBEGvVaIbTR4Rb35+Eu5ONXTtfSQj0DK
Y/FgWj+7StRG6NrKKfk8oVY/pZJmtJEM2Q21vtu0qXaunRr3C+70jlKds++45DvZDO2/vVksXZCu
WL3odCF4pmb2/iHDSkkcp6YJ7gm2FVtv4pi6DUw4CEVLzuzKhXhb/du+8veYNn0lgprYpiAGeD8m
ZEIB+DjSCMLyM4UZBm0ryqwmuZtE99/H9/nssTIWAgAiS1yk5L/Pnu/H8qQjC6JuAyjMevtzGEW0
6SCik5HjTfrDv45FmCU3cjEjMOL54VbEhebH3pAc/ciB/duPDlBxQMvNWtU+iq6PRzubE7gybKBs
ffBa850gVXx/ZQtJ0QWVHh3qIrD3RTC1D3o2yTWRQ/7aNEV7JXXiL+OxaCFLpvLw++z3frxSYzLO
7MQ9wKHrQx//+r7XK6A1SjbBLiP7+9q+4O8j0t3nXIVYxTm7QsPE2j13s3MopfMl9aXxwMLdHnGe
DqvGGfrdxzd0edX/OCsuN5TaJopkAAOLt+NsuFzFHXAzkjxyVCFruEV2qDl6tbG63AgjXZv2qVAz
Gqqg2EWBJbYfD38+I/wen8md24tvhgrb2WZSuIDbNFX4B+J4k5fEl8UpLkf9hZKCePF7TdFZDMx8
ZTmlfyNsfdpFCEyPYrb1Kz/lbKX7/y+hC0s9yl2AmmcHTMeiuTxSyz6U4JrXTjdPP6FqeNsGNuI9
Jb8clRaE4X0O5vX147tw+b1ixIWczsITIIU6B6vNtCdatnPuQcMYfkT7R9B4ItInr5LX/MXL8zx/
3qyqPHV9eez+2TQkcPNwPGKourTr7dCl1Zolj/RbAj127oTe/+NLO1tPf99VfHLcV7SDHBaWS/9j
bwSDrXHyyeB1NibbopSZtSef5NKV0erNupnoDq+4q82VYS8vk+4v4XzUHxZ92blvB0kO4JNotA9e
miTfaFqJ0J27cTtarb6CnWlcOTRcXiZYBna2GCnY21Jpfn+ZwUzLS4sH69AXNhHXQ2quAztRj1FU
Rk4oOQ0+aJ1Jm+nju3v54jAsR3p6A1wp2vn3w8ZlpC+zrs102Kc7I5bOwW/ZDxJ+6H76eKi/XSFq
H5/CEquXe/55cMCN2l4J+zDJRn9r6Vx+jTIKQ+Tdu/MYUqKbbwkhrcZ/vbMURThmQ6ZkM7ZkHr2/
RICLMiIQIDi46KlupQk7aFVqgXOjxGTcaEhhV43vpldW64v3ZxmVo9kiacP0dn61HuqhVnS9jx3K
9h5iT0FKMrFJfbdtSFKhyG3/yogXjxIWhM7LyrjMP0z8769zJJ048kfTOWTeZBKdUopkn056FCZF
rV/bjLDf4a97Pw+ASvzjcZ7t/OjpmMTAtFA0XWt4FA7GkEPduMBgMCANQTg2QR6ESMIb5w55b63/
AF7V4ryyPHXQy36MgL+nDnCC3hwAfaC2cJuVOVM7haHPATpsy0xMm8oFQbGx0DM9xNmiabb0SX9m
8R7blQmLWMMBHQ/0XGOn6h50S0RiM/eRkF/N1h2mm0Fojf/QVxBuN14S1M7enmTZrCc7isxvCPvT
fmX7vJfH2ay8Ymv1nV6t+6ae+y/I/0zricXNIH1FEAoR6qiIRFjmRfS5QhRGQmhJ/M+mMoz4S1kZ
Wrw2Rdrd1VZZcjLjYu/IOBDJSQ6DfNSycaQLnLqFt0l7Wz4VbL6+e6bwnpQdzeTjWYG2H5rYejNJ
RPmhO32rrXDzlRWidS3NwroAQhkq8twP/EwbNVXd5XIDUTbtjnHXJg/DLEz3zncFZIYGG/y9l+rx
IzaW/KVkswguhdsXegQGHLPIUcnKIuexWkEq9MVnwygRYA/5YH+DHNpQtjSMWW7iKVLWzu9KOuxi
1H420i7MzaBJx1jPFpiBkP+uO8EF92F3iiYI0boV9Sn1piAqwiS3+luvDxBOZCAD3Vs/oie+olCq
kQzlJqZ7m2QDt3UG+v/UySaOdqLPk9uGQOYm1P16+JnHDvGzyF46KCmx9jPzDCJc0H8VL3GRQV5C
RdBI/ZNW1DCWnUIUxQPHQlv7kVtyPrYi9oMfQ5CLbDsmphTrvtcQmA6yHoOjVrf6DdVBlArtNEnE
aGocAeM4WD3uS4+MmVCYdWFvDbdidW10o9o5CcKze2z4qAF72aNER/cU57sBfPG4Sv041X/WRp/V
t7oH2X8j6ey4b22QxsnKIRqru6+EsuZNbAnnDQoqsDvmjObGa4HS0mdRreHcR86IVs535yrfeqDB
1hBaou6LXjTjZKxsZdk3yqOF3IXU1uVAXss0aq9CBvMnm8yl+Ts9hWoqNyLqxA9IEZl6MadI+14P
iq9H4qNBulxHU1WQwKNmODak7lJFjqumqxTZTIkeP8nE8sp1rk19cfKmsiJSPnf1KWfGTnN9pVCs
tCHV5lx74mtEzlmYVX8cMLdAbk/axvuZK1PzqO73XrMlLEpNQcjinXzNM43SeI5Qb2lnKeenTsi3
3BdqADZG8BeaPQxsT8rtZ2s/QkF9QKBpeEe31Wq5qtKpeG1kKm06JrXUNiSyyp7f1hbqK5zDQR3J
TxZ7L1cJhLDJqfxTXFWD3JezgQOexXCowxrq9XQqOmm3v6iIpe2vXrPr+iHJa5oxKyIQ+nrvK6dy
VrbomkNJtAMVtKkfphCOM0B8LRh0aGlKc+obKgN2cZ8PY4Gn2rKmX4Bsg3FdpEzZkCmnVEPGDzF6
w5012wfawra/Bp1nfG2aoXxIHc31t3Hjj1U4mZWTEhmXZ3wY7dw9lS6BrFAxq6AJk7rt4tt2yWUC
CKTgKRrI302a6pQ6EMPo3i0NWSTLbl+lwSEDNfC5hEMN7dGL+QOBNbRh57kxWrSKV2ULyrs4NjYB
fBgcXPMktCUNQZSqQBxE+ynfFFE3ZutJSf1LIGatWQ8kLcEeS8eOMqKXioNvNaRIKmLUqLLMM0xm
AiNNeydJDLBvpIzd/0ox+vcgYuiQtnbXob0p7D7beD334UczZGNMB6OL+9XYVyMIWHiVsNzdMbLC
hnpWvK2dpouJnGxSaIgIm8jF4/j/qtEGfxuKOPgxIk98dhtLOqvlfFuhcgrGX32XMftYwC9PmYqT
x9mtYMn3wcDEUSRJ8EXTeqs4mImeyR1cp/mQ8ZrSbYuq6OsYFxIdtN+l/425p996EhPKWpvr7jYx
cz9eJfPU9Ru/08ZDELTVt0JDgBwOk1l7aKs1hT8usN4azWy9VeW2Um4iUVOE6kYv/UXoSEkttfKq
YInaLJiEoNNrCTgCe97OiLSCHbHI8E1U02vGCjsJD2luVX6fJERpAqUxp08mISsJWjGnK+6DJB+/
oIMsPmVplM5bLXBldW9nUrM/WbZG2zBkwxy1hxHC+pualhisxspl/qkYZ+c0qYEEWk2byv/qSI0v
eiKdfIu9OjC3cGqbm2Rp55HMq+y7dspdIxw6Fzdcv5SgdtKY3RuvRNgbekhdnguqwK/Q+Qx5GGdv
AKQlW56KDQufg7fhF6sO5oNYWQROFVtZxZySI1WXCLgiYN57q+fmhjmE6FvAWrbNgmOL294Z3M9D
VOtYTKUTHGmOx87abe1MHJpIDu3B4uSnNsQsdvqmqQKNpKasQ55YZK28sdK+wPjvpkm7TitiFFdO
S58ydFPlDLcOiSv3A6deuc70stUpqopFNGe56U0RxMG49avStW5s/Ii/siZCyZgA9iZbYBAqC8FV
tI++sD1UsH5aZBsO/t1r54v6RVnwvzbUbtWeE61Owwc0vxtGiZN/EmlUd4jM9aIPDS3v8DcEPKwd
lofuESUcWVNs/4z7qao99ljkFL8EuenN92Vh+6hQM4L4QoMzSxmOLVsYVpyyAgFLio8W2rmhPKah
wPjp2Wk5AOEf1K3S/Oa7FutDfmPpQ/tqCOpJ4VyRDPCkiwKvUt+U/lfLaWW7MgbRv2aaMeaHjmTE
cm8adRSf+BNWsKq1NvHC1ky6e5++eXbyk3b45fUxXsnElY76YlQqrzdx2+gUXwthGXv8q0t40zzB
vUxtQ5m7dPbVo5N0WcoFciZct1bk++QeRk1E/cSs76auRjeeNLmRhYo9sPUKUUKlO382o3wta7ff
BFWL1IddY//as56obeWPoMaHeETl6eSDC3Az9uJvgd2iAKTBYWZr3uc+WDmxa/uhiQUwOYyVmLKd
pvuTFzadLtNTZ0ylTQnVisp9kQ/JBtm6E+0Kr7W+pImcq40iRIiktW5iXxYE8/QEAnqUu3RkG7kh
ZNWl6MQ+DaScNjreXgRB/qil2mBtY9SQ/qqePf8hiw10EyXS+Ns6sKr42BoSCbU1GXa+7/LYf02C
Eq8ccP3e3YqxzKqVSJJIsr76ZrPO646nHlRJqY54p3CvObg7kq8SmVCDX7LDNVQicFy7Exs8FPpo
O/YFyAh27LVriNsINnS0k3VEbmBaRWl2yEFj8CEOeEBCqo5gnMspRTRmEtZWPbq2YwzHhJceEXMp
o2dvTrQmNLXY6IBRB9UvIpByDCQOW0HHY7U5DiZY6G4o+ADyPIKVV+D4IF6TYiv2Wr0rNm0Q469o
UQ7PiJ1ntnSFhLge2gRGEyrqdbz0azcde315qTNBbT+ON6XtJzpe9MozHvAw5S2eNIE9VQ8UaKzJ
SfJTPs6jvx7nNr93K7NqTkKYat2C1BJE21SK77et51E9O6oL2jWNL36BNzvicymI4XzWayMaVpjO
FB+AiT1xOzRaRaiy1SbGgZN9Z+ThWNVqvDdx9uQH05lEELYV9AMm8KTexqpvhjhEZ48AZAE/ssv2
TIDyIGai9mvlN2NDlcPv47XRF1m1JbLDCzat7LRPOeV16z8/4W8Oa4xK0Qrzpquta/B52oOqbYOt
ATNXvfabmmFlZ4rqFhhuyzZFFNqjrObh2W+CApGA7FQORhYoo9Yo5m+fzSmAJ02V1Q3dJTM/2HaP
Gt4IKp5cZQxTdwfj0QtWyADq4dZuBdsZioyZ9sDOmq2XE8vSeyJyRnvBTm1F/82DbO4UBHm101rQ
aVesiX+rKNBdogZFAZnT71nxwsmpw3Qqtg9oh49zjxjLRCy7ijrN3upielvMsruPixi/CyLnx14Y
/QEFcnCoeC/en7IHUCiS5D3rQI/Cy24s/JjWWrCBB06djUO6JO+StmskjTSPUcI0FNZDb+5zR2vM
LeFWcHld9iSfUYXEySZmCvdCarnpL/oMPAXXiJMbvUE0twbd4T7bQWeXN6DxjZ8U18qtOSVTcus5
OQ9P0fvU1l3fAalqNQ6bj7WXpebJHAcxAlmAkr6Z7KLnZrR5tir0qrz3h55JMdQIjBv/y2usDmE1
+/Yb7ZbIPhgi8T+DB4+mm0qOzldXgesIS5aQN9xoHAIDN9LSrbJnreD05SM24RuVZKunjQ8/OB8U
MStVgYtKwU7yd4Q11uqYeoTfHUA66WpLaWg+Te5glluDaEBjk0xu/nkK/C75XGsRrGuOhEAS7Q5P
NauDiq70Gy4KF8Bx8AWhe6C5QZnk7K2hntYOYPOSoxaU9uPQWvNNLlKT5vhcjJSoY+8nKslml4zd
88cvz2WFBtcMCiSqUSh1EJ28f3diTvYEnVXZMVDu0fdE9ArMf5G9Dek1C/NF+QmMLb6nRWWGGME+
V1YRZzTqeEDcw5jS+JsU3x5Q2WlVNwLTQFRcuad/qcIzHpVL2mKofNGDvr80mvU1fYDIObh1kO7N
dM4etHkgYrto3OmL2RDJ5PGinMy0I2i0jzz2gF1f20cdH//rx7f54gGjqCHTgocMJx+111lHgG2h
GagSNR3xkP2+qTsTBwOpaahIESYKZv3/2s78kSVR5F2pNf5taJgYPF+oEA568/e3wajjioah7h6s
eNnXcXzZslVotgE9EraqUdl987hNJy/X+u3HV/23R0ALAFoySTyIRX8H5vxRKLdslB/Cm9wD7RCI
eaW0vJCpIVooBFq3oi5CuPFAecUIDQVkO4TTCBJXsWrewTwuxiuz819eQYCQ/LPwGmknnr3tluXV
fQw/5jDNfburhzKQa23U9GM3FnVKJS0brxnU/nL7FwYlACy01hS1z9qybQC0P68G5wAT3FwDY4h3
gwMoGD9JcjSNady1DWlS1myLx4/v/l+WIpRxCDr5ti2b+fr9g2+NkXyCkS5FoJS/LaI4+07VtSdv
PdAOHTGlS17GLP79daP3TvN9+fT46Jb78ecjN0UUL/UzMk2gKXwvisBKtr2JYW0wvaFaU06JVzaW
LkjE0xxc08j87XYvXSf+ZwDvPR9+0sZZecBHD0GO8a+Ev3byx2l4kIPyylWbNNHPOK3afckuXlxZ
iC/bjqCikHYgi0G1hxro/aWXWP4KChz0VTsqDWEmmZRWHNSJWg3aoczCDM33ajQ5Mblp797ClC7+
uXfCl4zBgJY1hvHgfM6rut4KWqI3DmAKTfS6Mj4gGLrJvXK+oqG5/LYX4BN5B9BbAdGa59TE1hug
Rc7MKx013X5rlTCMWSF9CmcisQt504sCy05DNpu3DWSeyU8BdfZki3Lcvxl6o7/WlrvIDyQXMiDT
Enftoqxh0n//AFzwtwYxlP4hqaWzMxs28aHNrn/nFsF8GtE0ZQQuj/ODV0hVnDqdpIKTXWKxOAnQ
FmtY1lQsciNtNppokdD/4wdJg5+Xkumf+RDN/FmbMvBblmC/y45F3VOPdTOs15wF1kbsma+zXW16
UGXNlUEvPggGpWWI3weFBurVs+l/bu2W/kOeHx1haEnYuLF513i5PCVxXMyHtkiNjhrKlCX7WMct
+K/TAcPT+oE5ZpBqSjjG+0fi6NJkzbUJrhrwvaoS8XjY0nSjvFQYcp/hq0QygnEBt53bP318wy+v
He/37804pBDUu2cbY578YM50oQ9R3JBCY9awkkxYaKu4jYcjRsjq0LhqkCupd/rbx2NfRkZ4dIeZ
DhZ8HNKn89nA4lg01WJKDzohhZ+J927KnW6okZNXRqsaQWNQ34ylRF/SJkJFXwaThJN13fXCopBA
lPPaVlVfxquZpMbiu+GPtXkiRirWd7lorL3b5eO3j3/0xfq4rBaLboqe3WILOvuA6nLQqP3ZNVsm
XLwUKb5NZK9sTaf51Y+BfS0E8nLzyXAO94fTC/8/V04Z/UhrVrr1oYgB3dsUVt+I/8m3qjTa7Erz
/GI1XC6NTtJCmli4n2eXpleEz40VYt7YRjKZd6i2sEpaLkGQxpimm8Hv9ec0nforW47LeZI7ipKI
pitCUWb8s1VhoS0wM/bGoQlEPx6pqpobZZX9bcrW60UmHFsboPuYpINCRGFWae1rU/UUnNE1xFek
Pxd3HMcfCjF4JlT9gSSe3YV60ii0KGkdDDA1X3HADve2FVvBQQR2X/6bg1MHQ4e0mZcJeyNq1fMr
J5xjcMoKGQ7FLbSO5HI3xj7lxfMPmolcgbiOBoP5hO20uIIWvniRfWZZkM1YOPEn8QveTzsLSjct
OeQeZncszNDk27m1SnpTldnfu7V3+/F3c3lbGQ65gkE2MUe4831uTDDwSE2tPzQYv9e1mrIHTIzZ
bhyKa/uri/eYK6OVjmwVlQQirrP9pGPjc0/nsj+YqZ7thG1Gmwzg2ErElDqJ5jHvhBGrf36Si8aR
Xv5yPzGqLj/qj00dMhBPIUnuD0FXDv46Kd2iX/WFTqeHxqVd7ONZytdMirE4fHxnL6Zw9OrMnuAN
Fw0pe5v3I9dUazwAivMB+Vj01Z5j8xPlWtPZWFGvt8cp9YhqI5sLaAc8KPgOHw9/ebd/a7g4HoPK
BTF4tnx1QjQapxP7QAhigMle95KwsIvqqIbc3OSteJUGhLmPB718m9A5LlQYds8O27izGSMdcy2b
WEsPVVrnx8JwemtF7p3XrDTqS9H+49EuPhXSzrHowN9eLGcXtswhSGgIGF5zqmU9CKgNNR2sOE7o
H7rl8Epllzv8z0Ni/l3UeWhn0c2evU5pSc6TXwzqhDzPoNM5FPTeiowNAsr2MT7WsVRXrnK5Z+9q
ZAHVIig7uBMWW/n51pBokjLiRepOOlHnxi5RoHAPtaJh+PrxtV0EilIsQizFhIefhAHPd3kNrX83
y3D+Q+Wp6kOqtW65Sindpr/idnSffKcdp2A1U5gD4oGx5kXn/RW39FOyB7q0Q/qzKr3BDUkc964p
si8ftrfM/ZzOOJOSc2+9/5zgP8Bqizv9VAuKk6GJCTo00RF88olF24t2ulKEufh8UdmjcFq4+QbC
nHN2FRGJQHLHgOZtMY7esfVm+44kt7fRMJJdHLlG9ymTlr7P+iHbffwgLr6iwFvKHosC9LfQf/n3
f8xZSLAdJQg9OxFv2btdKCwLibIzRq64IdMsubLPvnzBlktFUEuBC1HX+Wl7VhY5dVFZnSy/auwv
mlfpxVYUGFiuvMmXt5STtUVWEr02zOvnyABsUvRlXa0+Fexo0mkD/q1fWNNd/lU4kz8eNERXDaxn
TfQ/3ciuXj6+r+fjEyWxQAuwwSEmQ7m8vGJ/3Nc+jfWGpTA5wdcVL1Zu2mQ6OmDhzYXaETVV9h3v
87yztb6I1x+PfT4d/x57qS6w/i32wrMTVD5KjQASxq5YXcO0ASRJC4SOolfP39Qgyi9j0oxfPx70
/JtZBuUN5lCJlJhjxNmKy8ee+VPRpKc04rMPUzRNj/YgSYJSI+GeGf31+MoEeU5pYJ1dQAGEtWJj
YOE9R64idzRJWZmzEzGqyQbUT3QA8KweLC9Va3d0iz1M/HrVEdpsrBqFWM3DU3Xlbv/lSS+1BITw
hGLyZp9NFhm6FtnSrTrhXbe+BvTp7jUAxCe/txGoOVE2HgNPG9YOFJYrX9PvhfXP+Xq5ARxEEIKy
2cG2crbutyh4DGBl2Smhm0i+AR1gTOYxzaywJN3nc1Og56L31hDEO9fzfMCxqEWrPNZonKuhJzCr
MactOZXZFsW+tQbF5O5rxNonWgnZ975NrmK4f5dSz340zn8+Cl5NdivnZ+2u5MDpNuV8bIYgu3NH
8LhrbUC2GkLSg4iUqhJwM4GH2QpZSzE+ZFkcv7WdtYQcZDko24YF5bk0ZfuKrGv4bI1pXOy1zHS1
0HRZLG4CFIvpC46WYtxGQZVGN8KKSbnvaTbfoLcR8ZdE2snrmOp5sPFKd/gCDLvvt9FkNvuJdi6K
7zrW3pI6Gg3IE1aUTHRqslre06DobnAjNnMZUr0rs3Xbdl37PNGjz7ejlDXIT9gNurnDXGAbPAnd
Ed9FJY0Ns6qW/CdnObV3lRl0krcSKcyKYFrroRuhm3yulBO3oTYZXaw2wmodfW9bZfWaADq+N5K5
+68cDbckyczsP8e0n6Aezen4pgaj1lBzNrk85K7FSTFgyutD21bpSZORY2+6whu2VeRQaZpJYdqa
VuJHxyBoyEsdC4OwB4Q1ffFcIXrJ7htD6cPeAg1xh0dnkSV4HTCKwZkV+N2KTs8KPJanbdJG5uK2
KfLoYMMcHMMgc2X3aXLlaKyMio42u0HkcADG2jZeS494d0DY1APWqS6Gz4OKRHmP/SeuVlU5E/io
+717mjCwRiun6ygKB+msDnndViqcKlhJinTXPoSL5P+H+ZV4WdOUY77O6Hh265iY2hcAnLYeZoMC
puV4yfijA37ehSnSsVd/gE5x1+cWKfeqMM3HoJua+K4ktnO6rZkncGP3UnirfP4fZ2fW4zaOteFf
JED7cmtbdq3ZKuVKciNka2qXKGqh9Ou/R/luYrtQRmbQA0x3GkNTJA8Pz3kXDU6lmnvn3s/RRN0g
ntepOKNH8A1upvo4pUuxmhkHszosIgvSLT38FJGjwYn2wYTo3sFKXLYIsPsZgaZQFXva/yifIUlr
21ucmUNzL52lq26mSpoiJrPBKc6qZf9rnIX8aZqtl8cjPfnygxskbfGwhIlrHYzRk9ZjlEiHuszg
h8dl8Jb2NhqBuniBNw0fs6V0rAeqiOXPQKeDuUFwgs7JIR9bxV7jQfgUCkwofw9Si/a+7aMeTODg
VN+Ad4TiP1APafHRm6pA/+fR6SviGrZggh5Z6yc3jpAtHtJDUQNQoDp1mHh58ErVzvxhcPIqi11H
iv52jrRAn0osoEQrzkC7Q/5WqV2SaKzcVEOUvNXuSJkd1IFpfeLgGs5TokvgG8GYIopfOpP7k3bs
VO7EuCKeiqx27c0ylH3/DBDKfglTwt4HNeV9rJrStD5n6QDWLLHQKd7NAZHlSz4nE09pTJj8CGeF
xf1l+XwkHItds9sGxVJ9XLX3nqtSpMVuSE3vmVKcLp6RCzbL59oNtNqUVD7VbSMy5DZHYZSdgcp0
M1mwZcDCjbtiWqL6O+FafadPuHyrrdz8ZWIokGEBDvTmW68K5HbNToUHdIAja1c4iRwPiTUlA9AE
bGF32gN9DWFh5F90o150d5aiFrNBVMn8hFj3Wh7UvfcwmRXENfy6kMrHAyap72WH6fDWHQX+voty
rG0emPB64XcO77WSlLal2S3VV4NOCkBQ3Aw5H94o+y3noWsf6KEmQ2xKXLG2pvapvdl9mt7hqcdt
4nAxfIfh24oNCHy/36AuFt1bg6u7eGmmwNsndes1wI6nQsdNviRfVDZP3ZbCpmpoW0XNlxHSqtwi
Ttt9maOWQ5vwnn1xMhF9zQekpB4DW0Q7M0XD787okuQQNa5hbkehhuqGihGiR5uSIu5du9hZcQBh
SnZTtRjC6G2OuwCQTxTVP1lpPbt3Dc6n6a2N8O6t9Jah+djSwm7tDbp1qbUDSpk9Rm4xzHcDF/ud
QbXd2iGCWfvxioc/RiV4zB2pGkJiibImg4jcOF/TCnWcQxuBhj7wYsuDXQg4xdymerUI8S2Fns5m
BtOBiHQ01s1TVHG9vbhZadcf2kEF6g5jNWBCeWu3FazduTNumrQVvxPlWRCDidujG/eV5eodoqXA
j2egkBhm0ocPv0TCjl5wqM2WrTlXVYB/OnIZO2C4Pn7yAgD9LXD2cLrJUhdnKGDaPfipfKD2837u
+6R5p3J/nO4pfS1gqCuQGcCxmqxW/dfJTNvsdkLI4KEMo6J4qMZO31VIkJqfxki7d7yXUPTDOswY
drPftxbZ9ChvHQuB9x3ve7u6bcexz7cTNqXRzuPd8qTxPHt2kXd0b7pmDtKXhJR0+rCCyb4SQJof
vZMajwv01/IuneFRf/GockxximKgiVa/UVm7EIG64jPoLUveDSHieBL3uCw2c09Y33k6GIiC2rJ5
WBkxt3Dccd2sSr9BOc9Xre2BAYJ5quA/Zkt70EO7tJxk7Rb9w4LcXfBu6eup+z34afA7LZum2VMF
c/sbE/24XwjKggdGmsMHZZC4Oa1giwZws1txFICaeFkcFq/quh9USqd254el+ztq+CnbaEZ7bw9G
3HJ32hee9bNNfat+iBZkksHdA8ouX9D2a/NbvCSt9L9kSGwXNcmkftEllLcbkSFDsA3LarxBCNMN
bx0j846lRW1yiKvZpCZABTi9D7xZe3FXd4ZzMxuBdKG7u3Z5j9f99D0LMgzjc88wjftUIixw7w5B
KbaYZbnBQzKG5gHRCh5hTY1w77Opzegw09ZBeMvEkmiP1kdT/xDECbGtG4ndVxCgyrDVYEr8Q8l9
au3X5fRRDEqibKN6RPEbF5gcXAuqXu+IUCLbmUI0cTrikHC72hwVSDKnCuWC1jLMFlZ5WB0NJweV
2RqDm+yr2uHClxKZM1A19rSzs9pOD8GCTOGeHHEEkIjMYb4ZLSQPH+sZrPTWmEQ3xJYoxbDz+957
0dE0i23Lj2zQEpVBHk9NVP6Qs1yJ3NEIcLHPymAfuulIGhM2CRlaJEHtOkb0bIs5UD+CvMmMgpza
HP4LmgCoWNPnUBNHM6N+OKZ2mD927mLZ/cavlvyxqNvSu52DMNuVSZV5sbFoB31Lp/bnjTUFytvW
beskMSnwDPotKHwX5KkRZN9w5y7JddNJvy8ooeKFACxy2GV1OIbvqMeo9H0V1Mg0zmglHioc20np
6GhFB6NXQQ10shEz0DmJ2STsnDYqEBjagOQMPsDlKdrHLqNi8okKUn5EPm2pb3TUIWBKhmHL3YS8
3BejGcG4I9pYVvZ2pGXe3qD5isVXl5WeEcNFA70vPWBqY+3pcTsheqDhxgIrqzelTI3pp501YtoE
beO4MZsbkFpoVzOFSWrZWwJO5X8rCrfoYkwUpoJIRWlvp+0AwQuZYUQvekOJrZwc9Zg5vvLfBS38
s2hjAhdu7xtss9HkN8AFb1PyMtzMjdwCbV26yE+bUxjVjyDN247Ca2LIfNuQHFcPE4LzOXu2NABZ
ALVeM26K/B+xphg8kkdXGsGK+UU8JferagZE3anPuqu9Ymc1CNrEWeDj4eFoXND8JTfmn9OCCt8O
Wsp0K82iA22HjEf0KJJygbTucBPYH9poUh8XUwzFA/SKqINaoKJO1DCJEOV4WCor/eYbXtrdJkM0
E7eojNifjLAvEG511twTFqoSsUIQJkWHKyyNYBM1yErSC1pSZ8+NOqAym9MT2fWqrMWuFlOJ3Dwy
Vo8pZmw/AOK3tNf7KEgPRlGON5kT6Ra97KIoNj0wHPNhWibD2YL1z7qdRXGq2lcZ+doWF7LkM0Nj
n9rLeWnuMtn504FNJD3oS7k2t4mKnOL9XKrFOHjKqqgYtqnc2gipRe/GISNdctO0to7VsmJGy7lO
i7s06ZAB0MWgVAzAtr3xRZmZMcJYPPAsUMG4ShSAL3de05h0mmkFGUm28WQkGyKZjOrtaOQB8mJ1
X0w/QoOEZFP2oadjEUWluYNc5rUbD9LafEs+Yvc3y0qmXmTkd0gFGkECApZeIk5Lq+Ld+mTEETSD
eOAVVhE+1pFwl5ivDDc5xdFv3PTt4n+ufJvsc+WhiHs1V0rCNvLhNg29hvZTVjojWDUinspwST+j
8prsI7J8Ue+GKeqOQWKP+Z10m+yzlc3BHJczvNh+0+dQ3jd2O+RNrLMaAdSxG7ryRo2Sf77WhcN7
Ck1GRbLTAesHXDt4KJPrAvR7lfne12SZwXkm9mKEMdhQMmfcRFqNWHK/9Chnc29Y27QgRjSbDDOR
4kFnfqAeDd9uHkNbV/aNUJjEcZLhc2JfjiTutJlSbbJu1Vxsx7FLvvgh8J+ND/9sh0aOx5cEXSK3
7aTr4E4gFBfESCGP3+bB7ZmDY2sVk4EkfH0A1/4RF+8WfKw/jcUdV3oYo3S+1DukxKLfHRGkSEBB
+H33sy+a/KtE7lYfq7KBkmcm8AvrKXN+wgOR82OgQLMeJqsW39DJGOc7E+uiGQObpug/qqTr7yq3
s5pdOlXOdFP0tr23WhQ4QAunMrurmkDgnjIXS50fxiVKvZ3AXpCLzMkGsBBUA43wM24oY3c38f76
Lhdh/ddmKOpsyhDDx4MzsLaai6yKI+2Zy64eHIwNNq2TSZlu2kVBAyI/BwZpK3h+GwHc+6Nl68Lc
Awgtl7uaCnO/D5am1TseNd60BQvSPM+VBDQKtsKP5riSBZHU9Bb3JcCCXcfzmFhtbAE8t3bSyezt
QEO+ekGcfon2FVa6/pMNdlk9S6OX/i5bMPbZicVL3f0cZGGwcTNvCbeomlvLt0T5Wr/jEp76HZG7
8m5HitO8fD0ThJlE/VsTMPPABo+zlMWd2/Pz4YoQxcRW5NSKD9gS+wrtZLDdmwWcSepuMMGsauQ5
hTWRJPpLH/PQMZsNiaA7PQ5Fpz7CE1H5wfdr2zusPIO7yQdwtbHKCtqOly+WPCwWMpigPrAveSw4
PN+7jECxc6IkD/e5HPMZEoHMiixOnLTS7yJf9sGRi9YKnpGMJ93fACjqvluJp/IPEqKw9RAqaq5b
3Kjl8gjxyQL/Pc8rPzWQ0Q8iK/dY3ei0xXibbHJjyhmodqdgxcTlYMhsr3Nhviggm+a2G1IA1Ale
8KBd50n89kXem7zjfKMXG9fKEqO+UmW8rOk6notSJ32CkP8RrlXIv+rJnbUU7DGzu7eQjhrf574l
CJZhCaYfPmV76ALqEZ8qdu4/2opQZAXlgJyvBywa/NI5n953chXmRVPeO41Z7xGnJxAZBhzQTZDl
/UEhGD7eoRXkO9fKu2v7+bRQSAcXxQMgATT5Iuusutmj01wKm5FBhZDC8dIuDeperU1PXAgTRlZQ
/RC6gMBho+Cw8Tvb3w4UWX5Zo6iuNK8vEAo0/xyagMDmQEbSxj3rlKhAe5PrGcV9FQK/4LpfljtK
hmVDFaRtnyX44/5+LjqaVjA/vuVBSkkA+Ao0OgsWxtvV9ouiM8GDv8jMybk85AdOt4Oh5zKN7F48
ZKNXHu1yyW+VhcgCUayE/FO0yEv2AcQKdOPjt4e+KPQ7YKRAadKZRHkvPFdvlRzQwQWFchfgv/rF
Hrpkb7gOzA/XGe8hX16zq7+YKhsfkT3wKPhiQNU662bgoyWW2pmLuymVzTadJu+9hzz+48JvZAus
taipf+EwptdWfG1ZnOw/Rl61WFbvPji+53os2udh3LlReac0iPa4mMMu/+h4w6xhYP6BMQwCN78Z
TMw2THWNqdpMhrMPahRTZrODH+TPwxzFXTHW0UtuaHM5FEQnd+/5ZZ5iHoYx4W0ZomWH3LmN+97b
S3XeIKFxzCIF5Ai0ZYCX/Pnzv6JGrasK2EmRPyuhltiFzVpt3FQR5mFmcd+30HwfqMq0IGraQuNP
gCMWQd5X0ZVdcxa//vwS+ucrewS8C7/mdMOur2PcEXT+7CBOWOxSNPwOU7akB6tdui/RODsxWqXX
cK5/QsRfS8iwwDGQQ8O+jNMSnAMjVN8tY6aD8rmos/Y9EhUFVHyzcm67qVnyTbKS8zdpOsp243Jn
HroQ1EuISxyV3Ba6J4JVeMlcWZWzE7T+KArmqIsTT5F9Oe/P5UlkTaYgZrRVnfYbWMPDLlDOAA9P
IQezSeUQkBdC8BG7tp47SeE4tyHylo3xOdQy/yWJ8z8rCD/1xknBUG7tMh0OaiqnKwih8z49vzVY
pcf5gFTQbP8Pfu+vHUQK4qlFpvMTh0TWJIVIa2FiBg1zg2GYmjZ0OtGwAwZqYbTGe9DYYnZY/ueO
RvWFtVHz/dw2zXHILftfbWLW34ZzKCBRQnNouWuz+eS3Ac1zhkg/kfKqe2Da0SdbeZm5kXVb3Xp8
0WvwuMuVY0RnvYOJRj7/OR2xdiM11sagn8osgaVVDGnyEPG+QWaAKlq2abVT/qMq1J8VYHruihID
jHbuCjwUY2WPgdZPGTXQT4Efzl8KWFwv1lzkOw69+9/b2/Ms3v4ZD0Ah603z3OfeP53j6nbVs476
yV08ePi1agDhlvOz3QaGRCPcIOVLIvWBx2B7BS392tAgHdbuIIpiyFefDu1rtC9IEecn5N3VzRAa
3ipL5f1sWlPti8Fzb81RhM9V7fbPb096ndRpnFg1P13siOnJrPies5ErC6S7YmSu9eIj8gKyw3aI
2qohbOcKTOyVsWjNQzdDUN4FYnl2d4tWRnPlzstTMVjqi6XD/n4VwhrQiEC490qL+JUdy2Cga2k7
oIt0rndHJ28sAB3PTzh2YRHQkwZbGH4OAwBjc0Cpo5Coqb39MV8dE1pBBFoq4L9np2TqRyPSvD2f
CB4/UdSa2m2o3MjYN0Xnoo7Uq7a/kh6/9k091L+AtTuIIfln39SicuQgMcw0Ud18au3mfa0K51jO
84+353Z5j3Eq/hpo3cJ/xRwYmCsmeJmfCM8rgz/HdLhDtacbquA5wfboBlql9/PtQS8+KEgRMn9Q
k/A1VoTd6aCeLJewzAL92esyHt5ROlFMSYrIk/usAaWDZhCkzSur+Idp9veZQEULYN0a+q0VDnUO
bFCyXawyCNpnEMEOsncLcuexjkqyh6zNqw+NRBH+Vti5fSNTWh/7cJGWeVvb9hAdROooebdYL4Hf
di8iXYIPrqzVHu758iAneyt7b1sGI/TexA/SYVtpfzYPs3QKg5e8h9A3deMIsRkMk9In4Sb6pk+E
7LZ+qmp/I9ocPRbQN84HR6S0PDD57I5jhhoGhu3z9CWPUif5RRFDLN/rXLe/mnEOH7Q9QnrHBjNV
MKXtsLjy0c5fCTzNeKjAJALKRQQFPHa6VG47BskMWPu546kAeUfkkLnsftbJweogdQEr8Gig5NQt
ftDMo+xdelOA0o5Hmaqba2wi/23vENYovfirbLoLfvzCBLRtUxWESf9s1VPkAq5o8J9NagPzFF4w
xa5S3XTlMF5kXeuYQIHWFxNYIKAppx9BUHiXU9OMz1NtDdMm46E9bHMkMmrKRcvkxoFVjL8izJnD
rQyV+SiiadJIZowuhr/W0nRglfBMra58i/Mosf4uD1w7h4hQD/Dw9HfpFnaFk0ztc9CP1aNYhuQG
YJFY1guNksI/f3g4qhG3KIZykPvOLjNqBD4mn1RjXC91fiTJEP50hTOJHS2SCSmBIJyqK7vvPDgx
P2B8KxSINyGCBvbp/JTTA1AI5PBsVLSCu6iWR+B45l6pcvrZERGb+xJdmekKeH+NeSeBAoDd+iBm
dP+PKdDpsBUChvTbXOOzg9KpOti9H7x3hlB9tYIc8bSKoE+4qoPmPl/y5tqi/nl4nw7PxgY1SQUP
2HVwjinsEsQOqJ4Hn1FXov3h6bDUX5dczN7O6/ygf1YOLmBhNXlsuSZ5Di3H8G7mOUUDyXb74nsl
nCw6TC5R9kA7Vz2Fc45qS2ErS8WLO+IV28+TW+9ottg5dhhd7fPIH8Luxk2kNibeDlDX9AEj6gzQ
NdauCORYhTUNO91S30D2wIyew3nFoi9J3UHrEVYeG+6YFoeiYScA8h/kEE8isTG6LzOjf9Q6jab3
dBWi3zzjwvb3lM+z+zRjzNF+9BA+YNyxmyEIb0x037tHPzGj8Nc/bmL2LzgtHwws4D4SiNOlzcwh
kOEios8oUaBLESA/8xlPvOq+tbPWj7HCaK7pvF5sYux5gR6znXi28qo4u8oBDDSIV1AM1XUmQTvk
qfu+n+uSnqfwxarsQ2fkkyWsJtm/PdlXR+asUt+gzGWfc4ARBVmoV4/1M7fexEmhKmn29vA+qC0T
9ecZQ4MyuY5iXAPB3/vXg/MBTh2pEuDeaOqfBYqgUFzE3H5rSwRJ4k5Z3gsiGEF0J/GeCPaU5aYR
h9IFW8bcMO8xIjGa7YAMSnqHaZSf3UVhQ+3UHLP+e0V3+lpydf5dKHj9oWMTXByHX3t2pyVpbjYO
RnXPQ+F37gZATfsdUciuiZPZ1d+1NydPEh0AY/f2epyH6z/jQrpfmQ283s/pKWk3Al7RtTgaXtKC
x2nQa+jG8GM2pk389lAXlZL/HwtQOpcWBPRzv+Z5ssAZWIbx3OlW3feqb7+PCc56RmZb29aSmRNX
YRV5W4XTfH7L28C/7b1ARVfy9fNYuv6Olf/s2FCCuLPPdn/h0sHHPDl5nkcdOjcL3olfSlXV9FIn
VG/cFQy0rcWw2A9VxlX5j5cWd5XN/P/4BkFctc+WerHCog0ggB51Ypo5fApEf8YmmV5yWtcQdOnE
XfnylxNeRyRwcx1TqTkvJwqb2GMgfHVE/Gm4cwuv3U3VNL2rSrjvm87hdjaFPzewIn11eHvV19mc
nDxmCwLTsmE9wkg+LzBnQGiQveiLoxSleTDVZD405ZAACOhzD5zWNMZ97njvcUTsYmrj9ZXFvtzg
f3hCLik2j0FA+KfRtUjnJAT/WRzFOE/3htUEBw/gelwMrnHtmnztO7O318cRWSBqD6djqYB2SWJl
5VEvbb0fU6/6qgJ32hiwyw4Q75avlF5xrO/L4tob9DJ+rNL2PlTJVbkDrs7p0IOcDNrQUXEMFx+0
fxflT2Y6yFiCjrlbVCRfEoN+zNtre/5mYidTvgVdE2Cvs9ImTwfVuqJtoyiOo6AFmxYEE0LAmYXW
wjbL8kJvgFhZ1+gNr8x0fdjTJEfPgSzzrMppWGhMdVlTHcH8+Xf9sPSf2VkL2SxOCjx5HP9Lvxji
37cRYjoRH5ZqDf63Z4c276NkGZylPoK0uKPRJ5ztRHUltqcEtau3P+srR4byDJLVlNZW4YLzLbtw
WFHNrY5NkozfqkRHseWiZYN7cnuLhrd931KX+opblvUIgfvaqr4+PKCjP2xt6sinq8rHF8jl+Kzq
oCt9r4curDdQSajiVkMTfJIzfPnUSugWpjxYdxL/Df9KjHxtkSlrIGptQrcDen/6G/pMU61OivqY
wCU88m+oXREgndprE2XTKJ/FRhuN+sfa2LqfES0iyfWxf2eLnY7aVlnUTW1WH5fZFzd+pE0/Rupa
HZpW+WKrm15uzTqCsSN5YL296K+dJZ5Ofwy4gOicb2terHnBYa2PwQxeazsBtwVpovTvBOmpMm4W
dHmv7OmLhzR1SPo+AUeXIsTKKDmdbzoCMQ8yJ39pDXseKC13MEWzqU/j3kMQB9RiCZBQWMY7PZIp
HEigvbugg1UGysjMyytvnMsEYf09sKN5NiKKAhv59PfYXooZb59mL3MiHKCOzTQmh4yjQmxxWxCZ
Ke8gHUdFmwWxqfu83XW46g7bjGpYeGVBLo4BURRN9TVRsdd+ytnHmc0sCUfbEeSJef9zBtHwkE64
vh6GXKOV0isTj5QaGJS3HXw7z2/rAGzI25vi1d9ANdjk0YOxx/kCOTNO6TTts5dOectugudxY7RZ
+b0oxu+TuQTPmVOhgFon6bIVskivxPeLU8gnoKPFtc2ZoAN6dp81Uzs1HkqHL7UpgpjzInN6w0m3
G/s++mrRsn9AQi27kpJelDYgddFLWnMGJGJpS54FoAYL0kXlnXFEg6/YNTjTm9us5RlX2lH2XLk6
QOZYzisgpn9wgRzc9HOBe6gwp/cTG/NKLfm1RaA9vpbq+UXcOKe7UvMggUkTiBdHIxWySWtIFXpu
FhOlkdzcONUcPIik6G6aOWx2nNvlyi64SCv4HmtvYm0T8T48f3xb3krD9Rckgf1MfAbFEx1Xda6H
MnDLZ99wfdR8Mln+1EsxHd/egBdRiaExp/U5ljyB6HKezh30LlbQHjvA0qq5QQ1JsRKSYpLM5jtv
bMPD2+O9suN4jtKzoiYa0vhef89fpV9nyawRhEf2QoY1PQ1m2fMUs82tn3nmbvES90Mq2A1vD/rK
JNnbLhBEXofUNtbv/9egRVigaD3Z+UuE6O97mN+EFWn5SJsrLKuNa+ys1+aIBRKSAHxbrpn1z/8a
buZp4MMqK2hWixBtUWPZ2lQd4IWm6Gz6AkSwY5fRleDq8f96kofDlOQuXzvtmKJd3OpGO8FK12Hx
Ujv4u5l1irTasJhwZwrqLW9/0NdmGAVrIgqCwSJDPJ2hOyhCKqyB4xhgsa4pVj+11owU+JIHYO68
gketmX58e9BXTolto6tBbwA1Aprgp4MuqW845lgZR2MwonYjorx4caY62InSG3dk6864rcF+3ge5
H1w5oa/cpOSiVGF9wCIUp88begg8mHbu+clRNBj2bWwoNx28p85OkXm2EhCoPu6JJdLrKOUmdb9t
MRGlDAv/elP05XR4+1tcLDYlcnryvG9ZhDVDP/0WKYnj3IL7PyIGbt76swfqM1OjGe7KHuDBleW+
OD/raOwrHiDrvj73kOhsWxRqMNNjaGRRnIyVeZBJcTfUqMUgxj1HT2/P7tp4ZzdzYkvda2iTx0EU
2e8lSFS6CeQ4Vej5+j+yUvT2/zBDNNN4SYKPITM521uYFLXo9rjpMZPtd2EMcJP6oPisgKsxwTr7
8u8TXHt7HngwyvvnnTaawnlOuTE/mr3KPoEGre6qQHR7I6FrviUhDPPbt0e83DA8Hy0KY6upKJ6z
Z3E+88VEGa7Nj745YDcRjRaYRJPSx9hW5rWveREeYIvzcORzwuW1zPMaYIiso0XNNT+GObHOAOqf
3NVj0Lc73VXzsguDxLm1UsDW+7dneblxGHhtvlOTIFSci6NYs114yveyY6pBlW3nNiqNneFmhRWD
yVfP0Mzg97095kVYWidLOxGjdQ4IcN3TowiFAQXRZCiOfd83z0kGOQbocBS9Cwwdfk6Wcv6VOF2F
YUGZFtfspy4zaqpcdGwptMI/Inc4W9emzzLXKJziSHKTfKu6ECntKnXEwagS7wd6gBniGlLb0LlT
3u5qVjqGRCD/OR7xM3xEu9fEHrzEWSKZ4EpZwczKjzSmljHucq8QsVlMM006I/j89he/yNfWOZOv
rhkkOmPn2wuy9ayi1ihgu5hoD0e1Vj+6mbptyH25zyJKBhsge+23uhZg3mFtFMe3f8Er+4y385+E
fdUzPS8wVlm6hMVCzQklgsH+2C5teigEraEtzghiby5laf1rkrqWM7mCaIxzri7abhZNDW04XnFc
5NCpnRQR9Ws/bJsnA4LaDZTa6Cdkm3445IMjem6DJL2CY3rlWNPMppYIVAgV2fM0tcRVwvCwRjgC
0wyNTWsF5ePYGeNPk7JyFNOMmMIXOKbNlVO91u5PMhumHhKTuXsBEtJFOT1h0D1J4LqkPFZunqs4
r0d7vgE/WV1Z1VfmR8uVlwnlCPQXzveVP4CwrypRH6NMOV+8PoQJCEd9q+AOfeZziPcaBvKVm+fy
MQSyjn3M8w87HUpPZ5edtDQGPkleHbHo1eJ7kbhteUA6dKAAZTjiiVSyc3cm1/rwwxxc9Bcs9N06
mLnjcIvCer/Ehpzya4+iVy4MBHNgTdAP5W10nm0hD24JVMGqo+XINI1b2EUb2iLheI/8d6evZOiv
jIYgMFrWfH5IEudN18YF6jC0rCiMtkF+BHiOqiU1z6D45cHoy67E7NeG4/FPJgMaHDbkWcymJ9Y1
ZgeiDorbCJvc4Y21pd6l/jPwKPv6drB4Zfvy/di74HgQfTh3prLUgHsMHhQQMTxnOaQJTkJ3SV4X
z2+P8+qknNVEDVUIsrSzjYR0Q5MTGprj3BbtVyuC5oQsPV3yxhqvROBX7jzEFKjf4PSM8Nn55kBh
FA0f5CeOfrgMGEhZcryHImbdlAvmTrXyrc8oXOf7cnGGK7Jyr4Re7hnkc3m40t8572fVgNSd1Jnr
oykrzAxcv2P/F0lwUBBan4Y+v2af/UpUINqtu4Tsl+b8WaqtZ8ChThk0x8AU9qdI+OVO8QpDh6ws
HtOklSKmHwWU8+3VfG2eaPiBNeF5T0RaV/uvR6TVyz6bHdkeUVSQWxwSsrh1imbnzAqQPurSh38c
j/UEi27TXgCnzd+cjlfOsJfkXFpHl9bwPeYACnCLS+cdni/EVAVT9Fq/8GLDMsp61ilBUbRBzOp0
SMMNKbPjQHEUKKnu03JW74u0x4mg0gow9dvzu8yUaAjStAEViTY9EoFnt0jp9A0wb8s+5tasnoJa
Th/CCR7bvqqAICEZ2HryZrQs2LKlUWKIJYNb0ALXZLEuttPalyQUUAEjfyB1O520Q9sRuQTLOWJu
Zt5AP9Uv2B5BOgjHGvNB74BZWX7NzvECgUyuRJUH2gXt0FUs7GzydTk1syhc+4iPVPmSpyOCgWjE
fhhmZcOs0lr+MLWDG53ZLy912+U7LQKsyrBHxGdbolUwd6n+/faSXGxxfhRFGVq0GBNSKTn7UU1R
KNMcPOdo1GX2Y1RZmeBqMUU2/ONEVDdd1gH+eHvMyz3HmGjeoScFugxlo9PP3/NYzxvtO8e2DoPv
OdZ87yRqC/DHUjt+e6iLuL9Ob+UNANdfhZXWn/LXCYaouKwXqHsc9eT2W+RW6nLXTcY19bHXdtRa
uyUkkhy659VUEQ6mK2fhYYxWtg+09d1vYsQtRAlL/fKw/Sg3g+NcuwJeWzykRsFCAWjASfjsQ/rG
rJuCX3TsB7PwN4M3wj3MFLos9NeDL3qIkPZ5+4O+tnarkhzZGbH/Aobb9ZI2huicIzQE98EQgSsP
5aTRx2jG8JoO5eXq0TFhYmQJBCdGO129Bk9doypy59hljm28C1DKcOK+U6b/8+1ZXdylvJoAZ7CC
tGoQ9Tw7BTBTAcwsHmbFjolAsduv7/GoSMxPKbFsX4conO8mB5YHErZBeWWTXm4eRicuItq/ZkLn
/sFUDds6HXzv2GYW+vBGi9zXJOUNGkLdTkDBNDaRP8v923O+3Dyno9qnH7csZFaWtsGo5jw+pSi+
3DbwoeBl2N5/OTzpK5fba9+YLJZwS5oeodF3Ol6HysGEe6F/RLO9jMvQTmNKidlG+kI9Ikwit3mC
YDMWMMP/MFPmSnEAxVYuu3Wb/RUE8lHgpzMs/hH9Khw4S9fMtmm9qC5uIsTd0lnghvPvH3ftbFGr
I729KLGPOsBmsSv9oywL9wYWWhK7A1aWOyCFPvjYwpc/3h7xtU1Ek9EkI6S7x7k5naQxA1EssOg6
9q0fvoydtqu9zrDf2ebChjxtVQ1N3V6hNHyNB/T60AwLatJi/69//tf31cxIeqhcHUHjp5glJR3e
hR3dw66z1C0OTXx5MPrX3GbX6HbyJIXgQLllLTahcYz99umwxTyHdY6x4guSHuaNh9SPBubW/A5p
qfWbsoQJDFQ42CFWIlBk8/91PwMipA690vlCyJ3nsx7G3oR4bLQvQyZsBJlU/2Jl1hDzz5Jti6r3
s9XNzn1QdemVkS++98p/CMDk0trgg59DF5xGewohPvmSi7xGocFyYzmNzcGZsgwNllbcZVXZXbm0
X/naIJvABiHFCNT2vN0g2zaEdKe6l7SDs9M1Qj4gCdgdkH8KY9ycrBhT+zbGFlR+cqfeuHKGL1NH
uudrd3C1UXbXZT9d7bYWXlSjdPbio8AxoPhgRL99ULnLe9P5P87Oa7dtpW3bR0SAveySkmxJdhwn
dqRkh1gli713Hv1/jT/8QEQJIvwCwdpIgDWa4ZSn3GWa9QeLYAnbVNOQGkKXKM8fJfzOzX2C2+jK
fX31BvJT+OLwmASEwFiqnJZjovMBkuYEYwrj02DWMJucor9iZTBWKk7q1RMoxqK5AKyMuh6wxctp
B3WMVFmj1ydolqXjBYS136fB6pQtpnfNUz11UrAlmPXRWorDHPMmoTtXYfJD+SmMoEbqoxQ3OA2m
lO65+6CW4JwU4FwbS9ZXLTQkf4esoomYdBm3s+d0xRy56LN26GnB3Le8sEjm72kDZfSTNxZTo+TC
awvGSPhjX05tThGgaDEHOKnIpm7mQhiwmU69iTBv27dd+YW4rlyhwl49eoxpw9xEdoZDxN1xOSaQ
SICYVtCecBu1mKuwUx/pJc0zcniyXX6+NiwGFEh9wVkAU764pMAWObVv9O0JrRb9VDY0H7n8pV1g
ydKBgiFgl76r4q0Sz3nmhbbWoS6CXfKnl5oZ0wYVzQCHTvPltHskPIpRLrsTuKbwhV/6s0uj4KHX
x2wrd7X66LfqGpjr6r1HsNwA1MH9jLS1scT5jEEMd2zUu1NaodTtFZxpMCQGAjPdJOuHwcrsB03F
2c+l5nS+P98Pmtvl2yCqPeRa/MG+zFh+Z7VsoJz36YnqdPg+JHL2aI91Z3lVHuTQhatm2mEjjCZW
m4XD06g49a+wRbxKqtH+2neN0sGb66Xi3wGl95cYv6pdh4zLIxLGgauVX8NiJ0uq8xjD63uIOqDe
KxHE9X3LDEhYAI9zxXPpXX6yZJL7GkeV9GQkU/yzhZv11CLlpro6MhlbKVXSjdLRWIATHLrVrKn7
+0t446TAfKGnQkkCIPmS9eG0flMEcpGdSlsLv1aoqn0JJSxUMStEwygorZWa0tLNHbQh8tnAZvlg
yAyry0/WpUmKWb2Sn2ii10+NaiWP2GH0KF3Oc49bnF68OE4QvlWqlXWu30+y5OXINr0m0Fa/pAgv
fZ/meuzQidOhG89W9YNS/bwBe+9sUsNsNwAWpVd6mEnnFk3aJd5ozP5jranZdw2GmGdNM3qkmcb7
FmWV/pQkIZnU/WVVRZi72Jmi/Uf6CxuZHtniKI6Sg2xrqWYnBxwyfjVYzGIhYNZF7rZGM/wCK+Wg
u58gqEOfTgu2mGgn5V5w+LUdti1262V9Gf3dzKV0duZQr3cQ03TDHUtqHgIoM0VuyjE7ANdBN8pS
Q/O5VNNc8u7PZOl48vHB+EzUUQRehs7m5Q6t6PHUBZbghD1RXW91NUaksUTsxFMpGj9OllNMG8jj
xhd6GbF4XxRrj3yt/xZgCf7aDPrwlybTPNvgUJ0ieprN5k6VpdRDxeW/+z92cZqEwLIOOhlTLjht
QF4WKQAQcMClle4fAE1UOxr3yoZqQYECqgZFq6msTY/i1gPKJIjB9m20vT/84jB9DE+tAxoyViQw
nxdLFftpA+jfQbFTS/KHIscKJ1EyKh62HRKrh58UKaBKSlObc4t8EIU9YsTLT1POvlXn0pweJmSG
TDBcg2p+w3zZloVwstX8k6GUDOswjVepz4vg9GNowd3imaUPScK1HHpK/KINUlT9M/kLshZZ5GlA
MN4lhMdiL9f7/wI5nFYWeIkN+RiWtIfkDqSiAjL8ctjMt00arxM9fFmeNFcbkuLBnvL4W1gMORpQ
MBkfzNpisxmtan9Jsh6eXEnL4R+zRm37/ue++Ws4GEBDQBeb8rJebagYSwmM+KFtpBArlDHzt32X
am+6hBC4i/egKjS2nPkH/dmYO30om9jDXXqOXyh1tyt36+Ip/lgcGuRUiCi8Eoostp9ZDl0vZ3J2
aLPhd2Q2/XbOa1S4Cl+jakSLybVUtDnlUEUu6/5SiOvsj+tODA0hXXAnqcCJKPbyu6T4+8k1onUH
KaS0a4ZKMbncDn/rvC7v94f6kKJfjkWTAIUMastAuxfTRJYq7/ouKfAdCLO9pqXQ7vO0iV5hyBXF
WzPWxc9AtqRwB2EVdKtXtkpwlloKwEedgoS6AQJYGC4A5er3YPbWe6eFibKTUbmYvt//sbfWheCX
wjvxEW+suLD+yJnTam77KGnKwzAp01tTBT/iqe6eNd/0V+7pmyMR8hJC2ORuy5AXxePKlvKgPASS
rO5mM7AQxCWJ22ZlMCS7+9O6sdO4cpgVBx8C0BKl5EDQHH1NKQ+Y0AMoRtxuGPc4fQRfBqlWUNHu
tew7cgQ6MiVzZg8rG/3GXDFkoLBPQds2rwv7cjxTSEvKQ1tl8UsXZubXZm6Gn4o8aI+fnSkDKcS3
vGAAIZYAQ6moe72Z8v5AJI/+cYuzqJRLxp5wIn2WJDN8poz/3qnBWql5kRGC2QQmyqFyYMDQHF6S
2Kq8ly0f0VCkhe3oKevYz65I2VeW8uoep74Lk4+6GdepUJO43KCtHZmRKtfdYbZSZTu2kor+ez0/
yNIkeW1dN49jUJ3ur+nVKy1Yv3TAbOhwGLktOyQmSbVVmkZ5qFWA4Z7dptW2QJn1TR5xekTWrLC+
FmVtoCLtB8iGJXXa/nv/J9yYNvAzmFxkicISbfGONMhshiocnz2tFwuJ7KHE0l6d52NsDxi4FJSi
3LTL+5XddP1RTQpJFmwUhTj4ipgg50lsDGiBHQrc7UNX6aXkVWsRmb8/u+uHib1DwEadmYKzIBZd
flUpKoFGYex9CB1Ma94HqAnIfAFeKX7Us6OM7hTFESrdTqRI+8RW83Y3oF4WuLad5kX7WHa4+X67
/6Ouv7qwmBJodODIDmoDl7+pBrvYq4PUH9KOCh61ygprcT0Z99wyueb6zpj89mN/2OJkU+61FvOR
+z/gevH5AQLaIuihjrXM0aUOTd7OSIeDIgfav9okaZ0rpfr86RNFKRggnigdCbC3CBL/vPLNoZ6a
0uoPPeKXP1Mt/UExx94CtCyfYM8Nj0LcdTUSERv24lGk4wqwnBgEbAsViMUXj8oWOVhTHQ8Tu/Yr
9n5l6fEx5M5VKqFJCc5yeIusVkOWsB1NAkTFr3Y5ZmTTBjEOSpsj2zX6YkRSCICQfIVMIx0NTzOG
mNAuaRprkynQLD00UdFmhMnt40+Ao7dO2NXgD2pZNUS5JAYsNWatcmwVOfex4BztPnPD2U9fYMOG
5ffEBrJHP2ACrG31bfcWOGbO/woVsvI7osI1eqqUOPU33Syk7oUDZT/m0ZQovxScH5zfc680JHWS
Bm+oi/rBfBJEM8WlulWbbq9QiyebDCHDosbZssmkoj2hxVH+8MvOKQ+VUWh/wVRpIGlmeTWpLveD
km/QCjANr6ywKqSv26UP5Vi2+YmYU/qdo2LtPAqvTeQyWZbChQmJvGKfjf+Fxeg86TkWai57r7XR
WLdm56EHQWR7gaH0T84YqbWLQ0n9rsdT8pb0VPHxMPcdLAn6Bki1j0zl+FBg7fsmweJivbBX0N0Z
wXyMYvCaCk+zOvoqiDM9Hn8ncRRWlKApfaBtiSnAXsdn6q+0MQY0/mtLk56R9u6/xyjGVj/p8/Zf
fWzV/Q0ZZKm6vTUH80sJG6ByNbW2hq8qlBDJpcITffeRpku8wPTTZKtXZWXvlarF37KKM1zwmmgI
MWsxoqz+j0VCeriiq5V7XWxT2MN8wf7lp2lXrEQ3yyyU55BbQ6DRiTdgDRqLOsmMRK9JbFkfbG2Q
f4Q2lvZu5KOS6sYZCDIVCfvJk+JMb59BkIyq76GwIzZY2ckvqeEEWJf4bTdiUEoVdpe1zH4fhzMq
PK5JCoOgtKOV89pFLOLexbEUvxbCMC0xcJSL5zWxo4AKRtQcLATFNib2s72bqXGBiH7XgWC1xm/I
9BU4ZdXZlwbbTDhJqnJok9r+Bf5vXoPAXUVOLKNj89TzAEGAcRbvXo8YTtaqZo0yPU7wsa8jQzlJ
A7pVgTKtPHbLWr74ZhDPeOiEBR24g0VSAIM4JrrOmwPHmw/F+zMOKD6CnqTD3n/NFGTna5sk2UqL
7Fs4VuHOTwFDreydG3NGEgIwBhc/OcoyVXVIFLveb7AVbCbzAQeI/jmrm2ibaoWyMtRVAYDmBSNZ
9E2Iw6FOXN79KkhoQo5BP2S1Wr2mSY7nQR9M3AxpEVaK15dheb7/ql1FMlBRyCtYZMDt1AOWz02Z
W+1QqdVBV0LjtYizYg8cXHpWi2z+LUkB0vmActf2tcixLva1qQuPP4GSFRj3JSot7nM1d9pJP+LI
Q2kXEXjzF5SiHi1cE4YfnvBNsDMio6k9gtvp7yFGX2Yzza0UCW8TeeXNvVp3E2EyC8w9sD+SgiUx
fk7bhqjKMo4NXZr9TMKya1Nd2ihqJ3nq2K+h7sWxXUyfYj+Fb2pM1PaW1b25NwEp1KF+rHvD2PIe
DP/EqVoruxlXx4IOQxO/BiGqU895liDg9MlPDraRVeeQiGgS/tHlLtOnJhwVXHWOvsEh7hBSQ2yg
Ho61YSC+jsRu9lV3Ckne3R/2xiLbQgMS3RySfARALoc1qlGz+85WjzhjOF6m2FH9IyVQ/CcNg1z+
EZvoGd4f8SpkFPIWAPPgNYiW5BLOOYUY6kqOrxytaFJ/2KWR75RZUR9QGdH+wcbSwcAH2x+EnXX1
Qae0V67AsG98Z7hXNJ1hbnJ/L7k/wdCAm1I15VhDPThnY6d9l2p4DrjzSY9JNsr71Ayq51IWbOb7
c7+6tQCQ8X3RHoUmQ41tca7Vrs34S0c5JlM7NS4WqfObWjsIgQcouq70H6+vakYDzoTiAeMBNF2E
jzQkhwJuunLksAppXglRB7joqhsS425y7rVHiGD57wpd/O/Ya6rDflTH+NPLffkrFnPWe5D0SHgo
x6r2g5NRmFyZpTVreNT44/wTWWLdK7MgqGGk5UGx8l7dWnHkHkC9I10HenixBlOG9H4+suJj59NB
Qt4fyxkV5CBtDCta+bzXOwtpTKCCwPtFErxEYQeZmclmZarHUB4S7djJNg4mRRbssTs0Iwwm9PYf
X0rm6Dn1iy5f+d7XR5kanaEC0eFj05IVB++PHEWLw6nAh9Q8SrOPK1SAVPq0mbpoerFKK9rQuDBW
5ABujihwKzALBLlicXnYxtA5BbXSo5Zn5TbFAL1xZTlXXkunNre9pKqf/5rk95SYeJGFDLl4N/+Y
ot4hqoC+rHWsFPif2jxo2TYDvSxjmNRWK4Pd+JoQyuEyEOJRtFmqnZuSbOB2b6nHBFbjy6gl5ndU
6OeD2s+Vm8j5gByhkUSbovStldTvateK5hK4XuIaPAqvCjhDj9B9nc1olRWB3uzkZJSJjJO5LOBp
omC4sm+vviOVbnYsFwLiuiA1FsVXGQ8qQhu5YqZJKWyUoj3CQMkxAiq+T1E/+uzKgmvkGqTJC2Oc
Zv5iPLOO0bvDhuxoGLG0KytOZulErRfSy9wqRaKcEimM3pW0114/eQEzMpGEBlNCeDbriw3k9JLR
G+pUH9u4VV9lc9ZeEmCKXozNReneH+sqiGMs0EUGNy9IIzDal5s1zLjZnUivj52Ob5IRtMmh5jXH
UacHtKCQC7pqXK1VcW98S3D27B8KxuCMtMWoQQQFJw9G9dhkrRF4zRBJb3VlON977BW2CDt1K5vn
+pkBTYPeC70SrgI48Isrdg4j25QA7BwlX0+/4Qnh1/+YcmwpbFkzp8znmpEe//ANofaTgTvaIxDk
hw51qahYVTy8PjoaKRDyJGQptN6XvwbPKY5WaE/HWi2snZwJJ9Rg+oewbe2+vS7IQWimIUMtmXtX
gNEvP3DRZl1YW8p8DKghZHt1NknOe9mvHtQhp7KL8rk9bEYNaYgKyZr6TZ4JZzCRKfRpAnoUl/H7
/S13dWXxi1AHgaUqtC/hNF7+olJPwWFj2XUsxzZAY8hUmtTzI1KkIw5hSAii021HXhDmUfuQk3nb
b/d/wPWe56Lk1qJtCWrmCrM9ZfYU0CwbjzoOHYDlgcR4dDFS83GuIlXfRbhMD7+ghmmrxYRFVs6j
B0GOBjuZ2kf3TrucOxdWa5AvBC8dkrTzMbX4BNYx6RqA+q6EWyPyMNlQBMlfY5cn3TYI5iJGwi9N
nO9KjPy5sykNo8XQgqlZysqNvtwsfBKhTyHkKcFloIu5eJ1HMQQqssNL0E6O3jyNuUTiCM6rbaxH
u5BQWZS1LNQpzY+BqWxnnwJv6s6VVRV7qQ1bcHPcGfPa8V1sGVaLLUOAxI1B0HCFxPTn3EHzy8Gk
k0Le5A6UsJvHEDhHvalNFAj7yZieDQVP113ZT2r2yaRTjE9x8yOLJxy/kl5r6KYqrIv6VNla+ZDx
GUweA3DG//S5FTyoZT+mO2dKkyRzU2XIyz3SXfKEgLM/egjf+OnKfSbOyB9p4McPIjtBHoDnUOVY
X+6jPE0kP5Ri7SnFjO6xhegyuSE+Y2vPg/jgl+NATaJTgiEAt8jVo5u2zmQ2KVgcK5VwNsQRb0xc
pB8sy0tzPKy3fZYXppdHc5u5oFvAYVVjA07y/old3JdMl58hehdUHG6YoXc0siutkOynxMDuys0k
frRbV4ghQAyGWbky3PV2Yzh6F8AvaTFCE71cXSc1YKKOpv3U6eq4s5NJKfa65GMaW4SJV6XRuLEk
xdzIDeJLK1/21tjQbulvUsxBjU08nX9Ej1FXZeXYp/aTRKaPHBGlK/pQ/qDugTwH0mNM3ue4YTTl
32F1ouF0f6UXd6NYaXAFKK7TRiCoW7aN4YLF/URC+iQ1SM7pcEw23FjGbpZwLainSXpswmgtHLgx
Z0g0SKDT5+RpWColKFz4RiK3zhPpeFxtUi3GjZNG0rQx9Sg+Bs2AGRL471etHhR15XDfmjHZLk41
ICmpTF7FIj3aWhSbnjim5dbqnfRxin3t2ZSVU5OH/ZYKur27v8ofDKSLcwWtUqXzSRAh5DqX3FRc
gYJxnqfpWU4CLd5Msd7YfwMlVN4KQ0eYOzB6R4jw9b35lsvJFJzHuqRDSR8m+prZqfEdv9Y0/QZy
TR+91Agmw3Kn0cqDU2t2fl26szwrnefI5fSAYcq8xlxcnkjRmeZGEOI3H/Q+cUH9sU3r3pYKu1W0
J4z1iu3kxErsaU7tPHdyNEkr53H5iSjE0GohvYEAxWItm4qyms1qTknsGOD+uFWaGHt2pRgOZtzP
2CnHyreuN9bKIFdXHxMjYgLqoeOmA6zlcoZjOKelLoFt66xYCVy1VBrrjd6t0smeFSOM89ZmoMto
Svkjza50CJG18xrBwlrBFC+PB5MWNGbRV2XHcEAvf0nhjDgjUud/nrAhxLXbkeZ5UxbK0Js7SZqG
h7KyhuZxyvE4+4XasIOh3f39+tEY/3O/CuIZAthEbWQKggBy+RMQOMmxha7kJwdt0WDDRy4DJFcB
O7txV1nSxg/m5BhPshzsqdsq7/UA3Y9ur9bAWRsK3OE0Dxn+If5S+1wBFf2vwpo95Ncc30enPxq7
x9yv1PwFYzdz9BjQbN7KIAzNbapoePBSPwq118wfZuNhHPvxbJRKN+4tv5NlL27qrn8IjKzot4Ee
aqHXqnLw0hDihzuQ0y1/kTpoY9jaDNIcrbVelSsadJm9wUQwb13yB0nHhRa1RH5OM76VZJxt6dJQ
TJKNBB4f484ewHGz1YchVV4BUY/7OnCC8UXRGhXZUyjL+mbAy9H6GQ/z/CaHINVcJcxg6Nz/HlcH
Ak4e9/RHCkU11lo8EriFWiFSreET4tiysjPUvnoJKk360mCjuDGyrCoeCSbXqqKLtI3Tx10ltqAO
jQwmv9iofxx6bQ6GrDFK58nWqtkrpKTZN7mA1efTaL4mGCZ+soPCiAR8VC7EBSzkTxZbP3dQFkHZ
ynnqcsPe+OhLv3atMWyIODEnvr+oV9Evg6HhjU0Ok0NAcnnNJCPtsaYuw2dwbrPymBgR6DVA27Lm
zrQ2J2pycmFvqnhqhTumhcu21U5ysomMMDyKU5yunPzrBecXgXSijSzWYEkBanyb9jfksefcro2/
J6zt30nRabU3wuFLaa219sLVtS6WgGsPrjZNQ6ifl1+YaG+MIBIGz4WhtUeVYXe0NKODOYzGyrt7
NRQSbZDJ4CMKsV2ylcuhurD3ybNM9akGw/ilU6Pxi1TVEQ6qUF7uf9nlVY56GaU4+gakwTTjltFy
P9VBB6DJPKZOVEnbtqmcbd/6hulOJsfblcrW2SO9i4qyHo4/nXyyvt7/BWLdLu5PQiqhKEzFlaNj
LvkR41B3ZVWn3bMcWmaxSRHaT5+Casqmv+4P9KHmuBwJxTYH3T1REzQWX7AKYP4l2NSTDoFu95pZ
s57GAYePTZn52tepQLzGrSalDEnikP/wgkHNpB3vLjVwF3q2Kb0pHYjvZ8yUFHKLtBvwcdQLDMLt
2KBHj5ms6fxoydfx1ALQ8sMPHK23VgLRq63PiqHgiqIbRT+QzYt5KHXdUZqFuUl1pD10jaW8oHOk
HHwEUP/ramkNo3NjPB43QV7hpqGJutiOSt8otYJjynPXz4WX6n72Fy+VOrmJln3NysJcucKvtj+V
aGgPApIEb5zA93L7N1Js9ISj7bM9I4LZRKbPW2Mm81+kot3b/U1x9VyIsXguQPRxtumcXo4FDsaJ
kRtrn+WqVp+VeJR2jh37RyWo1F3TGeN/ajhOKx/walDa0dAQgPpwbTPmIokarMAecGBGZdKaBesL
vUBTHZIHpSvB1wHxsbw+KZJf96d6ddDEqERtqKNQWqI5fTlVfypU/L5b+blUZhCFkhFNP0EZhvv7
w1x9PZBTxETsFmFixAV9OUxJj0zHG0N5tmobB1s117Mj8av5qg6Wsr0/1tXOZCyxITnNzIoa3uVY
UO9GOcKY+HmM9PzAGVB3+MHMByNCqQlPoLz8cX/AW5MTNUOsQkCRkZhdDljKEXWwuMcXGwku2WX3
oiw/A7TaI78yrO2TD3zwxY1FSs9LwBPPAoGIXJx0SLaQACcj+TL7gW5v4pry8GZ04o52rwLfd64q
zUEt2qh/FKWZnAEAoWocIFhhuIWDUQiqwQ4GJcHYftNAKpVeZkKpkqGfDy51Nkv6hRGB1UCFwQLq
n2bM2IpTbaX9LwI3P8t3aVfiz9ynXfZjSAb7Wz1qxIhyNoH3x4o7Kk+AYiVcJe6v84fW1OXMVUNg
+AVvhNVeBvY+ahvgGQLl2UxMuXHIIWp7xqOKdG3aBlpoR0cDK6IXam0B3phBoH+NtRIL+lgn9qdD
2mTdASJ2qe6TaLQpNcWGNbpZljTQ0NEGczDDUNXkRzGgF5dva7row1OWolXReBNSwzVs6kgtum9F
w/L9JBJWoo3ftKO0ctstLoMPKg/hCxEFh4YbT73cUj3aYSiU1uXJTBXpPBVZ/wXZVNzfASJtQ79J
HkvDz1bWd1n0/79RuQOoaML6ouF5OeqoJigBhkZxomWT7kcC5Mce5+qj0Al4krV8/pFQCMWHTDYO
Y5BmXjRhqH3/I9+YuXhUoKuAOiJzWty97ZjJhQwF8lSDqHORpUQfcbDTn1pXjl80bWo3PEf+Ss9T
BOJ/bCwxcZJl/lC2o769BEwoekpSW2nNqS/MejvQw4YCVUz7MFTfw6mb9wYGmW6eTf3KpS+uhsuB
GRA6JFwoyDLM+3LFHTyxO6UphhOLO+zbRgv23F7Sdizlv7LSblau4et5iuqc6KKoNFKcZR8F7Du3
Uj72J2cA3mqZMF2qyR43hRVqm0BL49cGw+PXwenWynTLZIElJjZhcI4vFQLKkpczhQigpGPUTqfS
d/pDh4M4NUHdoUmXKu+yLye7Mk0ymDcVYWYs2dOmgST1OErqWt6yuK7/75cQJCEFQTWGqv/lLwnH
ucqKoR1P/jipv1sCjkdDq+NTU1XGyuddRpcfYwlVApJOZEYJJS7HSvpIMlOjmU5OPzrk5NE8w3Xs
UUX0ktmyQzctQTnSNMsjx42Mcv676xVMJdqeBsc+LJzwnSjLybzOj6sXrUR3cROVoyYdkmzIfhkG
mopurCq57vJJ28AbOt94v38ib60Xqj106EVhG1D85Rxse6ooCBjjiTWlszeVYE6wZZ3KB1Sx6pV4
5PpAWEIEn8RDNH4o7F4OFvZVMbfQNE+WFfmIvdR+sp2zGQ/L3mqxyqlUe1gjcIhDdnkISXN4UAhR
PlAIi0NoBH0KJrRTThlugp6qSf2GVDGYXHmS7WNYh8pDXqGZ2SbqHFAXScaVbOfGpAFaUMEWK4xY
3eJFT5GtM1G3VU8DycU2Vs3iKcsm2R1K2fwvior+2/0ven3H0t4kT0D1hQ96xUBS/bqaQ7RDTlJr
+1vTSjKvYdCtqdTOTgrKYGOHyL3fH/TmJD/QAQD/TBoGl1+WVAGhZCAQpxJy6oOfK+k+67L2izG3
5TZnO62cvettCwBCtCzZuZgJXD0krSOlM4TdU0Cf6QzrqG1cLeiU12nsDeVzGTPnnA0rWqRi2wp8
42Jy86zVedJoJyuvlRBWhkMpbEBqoHa596mTFy1pZKAPcbXF2sD6mkWS9WmPGIdqBNERkorgBDhF
lz+CXmWJapBmnsB9KJGro+L+MAHH9IygkCe3azIkHIxVCYerR4VhbThVlOeFIMgyhcgkJE4NOCKn
fIZnYJIX0wHFJHETx5JxshC/OlqNOj3Y+C4+fnJPOWJUSuugHAmHlzkTJ1qSQm02TqhRx78wt4sP
zuRbr3qp5tshwo7ofxgP9A76fFTYqRdcrrA9jfbEI26c9FjPubYt2j/gPeLoi90X4UONnerKDK+O
KjMkKCEgp34IsnERDiGnA/2Ds3oaJWl4z8sCPipeATtJqWn8hHn/XgNDW6OS3xgVlQPBg8SVhOqL
OMt/FC6TbB5SYMDSaYqsdycMfK9QlG6TiQRfmA39zuS2WYMqXx1YrmDyNrrWuE5wH4t//2NQyvQp
toWqdIIPkf1VtibvoFaV731vWe/3v+P1lhVDUSMVJTsuwsVdZCeyTtY0SCffjORjOYTlgzaG+rnW
cJAadJ3kpu1J4pD6W8P13xya1jBIN6HasyTpF33ZKWMUBmcN7cHpWxo1+jfHyPCSTSHhVAjKSMZO
cTIoL/kA82florq6hUUV/AM3ymUlXpvLRZ6qWPBq6/Csx2Xxn51P3WEcreoV0qtsEHzZa74mNwcE
rwqJUJTAlwqT+uhIg1Oq4XkMgyx0exX1D9g6PxGzzF1JTo2VA3NjFwkpS0aigAybYxGtpG2tZXOg
OaepjIKGuIlgwpM63N/cTOcKWlnPW8NhT4J+5AeocFmo7E1sGyfN8ml9asnWqOhfurLqy49qPaTV
Z59QzBKptVHf43ReoxjS0saj059pbqI/rDx2Y6/v2hYRUc9A+8TYmE1Z7e+flBvzY0gSI0IxgYNV
L/dLmZglAWwUnEujgzOvhb30vU6LcQSBVP17f6wbWwUVSugKeNZRi1rSP0Ia3pqFHMK5TpxyQxMx
eQFpljy0UxvvwFj//h+GYx0pm+oknMteiQS535i4ts9VN8coQ8atflDjut0FijFL8ODgwPwvIwo7
WaAZ1IkWhw/hxK5W4jQ8p2qRtF4dZFF/aOLcUjf1nMcJXi8J3jr3B731BanTinSH1eW1vPyCfahL
c0LL8STFqSQ/V7hr5h5+X1O7g/lrrD3JN54OLrcP1BEKB1fYBCCfTZg5WXjGPJcuIv0RKd/VTic9
zPFYlc8oLj0nOJKs8EquZ6lyKniWOfsfZmaXs1SyOiJ7zqKzXat4DYBxNbyiHnmplWntGN4ci7sb
HC9lv6vSt1ooCZ5DVXQO8lDdA1LWdsDRu2fEK4qVE397KPgMMoMhTLC4zerW1ietrJkWatrFZixk
dYutgvnqyH7z+buMNeSq/v+DiafrjwdYHkpbqmQ7PJfxMFRuYfVT6waqGUuPdpyvFfSvNwqj0T0U
3ggEN0s+ey0pnSNpTK10en3yusBG8CfDyRvLcrv4MiMecsy5Lt4+exw+YJTcMgKwc8WrU6ogFC3b
6EzFNnpU0s45g2iECRRKxZpD+o2vR8GDTAvmPNWd5eNQmhD4hlCNzh3TendKDeiJbwkZhiLVP5vu
8CZQC+by5GYRtfzLj1ep05jVwxyep0zTnzCSkp7TdlC9YWrWMrlb0wL9Y5FmCJudpSo2CjYpykFS
eJ7DMeOsNY2OOXY3NIHHw2CFKxfY9bMgFLfgXyA4izTdcqPE7MtONZP4XKO/8NUcivchNCW4Hp3y
Fg1d9+3+BrkO0C6HW8T4k1mEBloG4TkfZhBEIAozHp9hcH7ZjVm9OAEcordmKOFyJfyg7f3RVya7
zGikCFc9pwnis9lHPfUAtXd9oqev0lDPuBvo2cq2uTUe1yYvPCef4q349z/OfO77kCB5/85ObQ/H
xIml74Ft9bgNTsZfNaX/terbzQGh7UDIEw2TJQGwaNUi5/mIzv3k+N/lUc2fCzMovdae0z1g6+5z
TCU0vSCDw0uj74QCCSjyywk6eqdVPZC8s05BWXMbeOjyczeF1bDNOzWfH52ukq3jEI1z7NGfW5NM
vjVftHaEQDNgcoChl+P3ktUGPn36s13qA83LkvhpsqpTlsvFv6zGWufg1uFEYUpgkhWGXRIe01SK
tLDxo3Na1v23dOiodWigAvdmMOdrQrM3B8MfijWmig3l+3Jy9El7yFdyeC4kv+le6rav9mpRTuWX
EVDiSpH+uoQMpBkGFDQ7Hg1KYou9iseBMgBtjc8ZfSmfnjN6fN44RgZgJGduXfRP0l82YB5PDYeG
v82GyO1UJXkaScRWAuMbz5egZUE/A2d9rSiV53na92nJwVEK03jRAmekyRb6zm7w2dkohnRh9Ehp
DRjU/Svi2hyFdRAsaaBtqlA8FV/ljzPrt1mkpV2bnONc9eNN5bfTu276tWc2iaO7Ovc+/1UmystN
VJSnfKhyYofWcL5Mc9c/t2q5BtQXH/qihMpPAj3LwSWCEA2Gy5+klZkFY8qPz3lmZJPXx5TBXJ2D
/XB/7jdOE6agFi0ecm9KBYtxghGFBAOk4VnVy5EEXUY4fp6bFD2UCRZ1VzXW6/0RbzwH3IokHnSF
dOTbFjG7mvC8oxefndMg84/TRKsUQ9YZ4Qdfnf+NKkf61vhKA5HLtlbMC29MVoAIuZw5y6JJf7mo
iRnmyTijxan1+blq5HbyFDOqsPaTciS0zNW7+cZXRDqQMrTQv6LHt+jS93JPgxRA71mNs27YFhVE
UhcRDrNd2cI3ZoYEGSUBRFBJ+JZJ+pgqAejEMjuXiS4HbgIacaPXkYA5GhVuomazxve/dXlAwKbE
BIYELOCS+NfFmlEj8pWd68hXd7VFP3hqZvU31cXg0Op59EjxrfXoJOuGJ/pywC/neBcr0vR+f0fd
uDlsavzET2TVAAYWx7ev1GCe+LbnsFYdiVJpHHsRunwgBxrrHMkWnolaIm/vj7pccuCwUA65Ocl1
Zdisi5OD1nhnUS2dTlWvlPuh0OtDHHXcneXQ/7YSJ/is4roYECUJemzcUQRCiwHnuuctYqb01TT7
OMZBuy+GuR5d+i3dkzI60ScjezEgmbzon4g8cKngATAtyPD7UU8aYtv5Y4gIw29khKRm0yTzWmdP
fKQ/LzwxGH09oj8K0GBdxXL/cQenVAZrDO7kkz8n/4+z89pxG+na9RURYA6nVOqstt1jtX1C2GMP
Wcw5Xf3/VG9gw6IEEf4wgDEJKFWxwgpvSOMthdSs+ax4ThhtjSpP55Vb6NrXk65MMs2jY7wMuYO8
IKRytfkUpY2r7TFKzNInBDKMr07nudswMcZ2e3vDyO+znCFvLUUfJLR42hffr+ojzRtznE8g9M1+
ZNPWqFUrfxx6UsRNMZPCo8OXfaNsMx864aFvffsHLM+JXGJEDCg/y8CJ+OJ8iSurLMu+jLUT7A8r
8/VONz5nFs04JfTMn73Sxa+96aVfbo+6vAP/36jkpdBJZDNlcTrDubP6uZ20k1pVWu6XObmWj3OK
ubK8V76oiWaAzEKJZy4YSVMGg0GUQj3NzmA2B6tt6n7bIZ8uDiLW1bdeH+y/dZhgbrJ5ITUwKVug
i3G+okqb4RbtFfop0zFa2GODSBvex+RHxA9dQIXPpyxXKN9ur+gFrIRhWU8QB7hps6bGoq5gzIiX
G91gnOJmLl4j1cy2KgJPObKy1cDfRiDETVh7/WRGu3oc4Pnptb0SPV45sDTHP8r9kqqz3E2x0Whd
UnUmdWEnrTeNawf3akRDy7dSe417vQwa5IyBX7s0AsHR4uJzvtD4F40VRrXGKQmm2XtQNaXaltB3
Wy+p0e6zPGo3jeEUT5XnrBUZr2xgLghODPAO0NlL4SBRZl5Jo9o89ZPRZVsQ+LG589pwTcnsygbm
7YZm+KEWjwvB+RzzVK/IXgwTsJBVezgcxNEBT9rAfB+mOf5Gf6zy7m7vpKvLKqlttK656Zd4+jpR
6IWLgKkNQzgdmrAEhdlCqzH9wDCUp3b2Um3bj2bwng7zGoTlyoWIppXEJFOJo72wuI8gIOV0HUbe
F0RBf5TAturDmGd6skfXf3gYlSGf7pveGz5bbUgyEFsI7/z9K45iKBkHVUeuxGXCBXWm7EGGaifY
FHHyOCnQbHzU4ErvmEH3155y3UUr8fayX504tTq0GdBVg8d1/qVFCF8GaVL9VNaRnrwowZhtGxUb
252R9oOzCYWYZQCcF9bW4n+WPJFIe7/9I65tNxof//9H6Oc/QtGRM5u1Uj9VqtYeQVRl3zLKIzs7
txp8ETJjZdJXXh9uCeIXKdpAyLh4ByoHHbwQ262TroDE4FVOe3TnJv0tbmkS7qY0nH5lo2cHK+/C
tXF5ToiOqdmD8l8E/e2Utq7WJ8YpKurmR4Q4cvAcZaqi7AU4zGwfTLH7XZccrr9fXx55cnkD5B8R
4mJ9hwaoemkaJ0rMzQ6qrLcPQDemvm7PYjdb45r90LWJOuximdF/GBKcD4hkOh26ujFPbqE1T4k3
9M+FU8SwVqrExSA5zyPA9pSt1nzfrg6MigMAQ6mmugzdEhyIc6cujJMyFNpe4DzpD0NSP3vqACu4
FEGBj+ikR+n/8GUBKSAERe0C8ZHFMcrMsdfMsDZOdmE0L+PUjZ/7rKffo1cVSiA0ZUeEY9HmXaNz
XHv6gMHIDJLbC0Dp+UprVVSIQaiAUwwgnVvc7dz2oI5mMwBTrsvhf5mnVI4A60eGoy5OjtWm4QDa
xzzZXZSeklKZX2FuuoGf63PJWa0jY1dEtKEOt3fw1WlyMVMiprN9IRIx60lUgNPkdXAjWK/aNNN/
EsLLkWtIKeNsbg93bRuhikAYxUsOflPemn9mALk5jVadmSdVmC+K4uJtDVx4zxI3+9SY52NhKNO3
22NemyJZLIUnJOsIyxdjaqFSB11PJOWpY/2PoVSzugeflu4pxDVrLP7rgwFP8sgYJUvgfIJoAuK6
2ztsm0pxfuMapaebeehBipqT2o7721OTP32Rbsj8BmgYpQfwf4vTEQaYhGt2Y58grgaPetkV2bYY
i+eqrt+VMk4PGrei+4D0r+5nQVCuDH/la3ITgaznhaMMvlQ6Bj+EgZFT2KdmGkf7oPSBHaKDaA6n
Oh/n+g6lD4hrZiamNXv2KxNnz+J2DBAPwaVlkyiIB8eGv87IljlI6V9jG8S6aP22DP4jyLBjPwx1
KlzDWOBJMRbCVP/+xEo9WqqYACDJRhbbKkbrvjAz1TkV8D8PfabhUqiM9DYiz5qRi+Wq2NNGXRNl
uPKk06mSwpNEFvR2FsNqLo0+1D2dUzUYqthVlpH0vlZ5/ylx2Ol+aQ/Gyle+ttYSvSUvfnwJlhy6
yZhVPrNwTp0yhF23Scc4+ll2cRZt1b4LlL2RT41y8My5wGm5dvS3mn+zJhJxbd5UsiVQUAITlw/B
qOuTOiGXdIrrrPbndrB9pRqj2rfi4DN+yNEaHfna5v5zwEXshE1Oq6RTYJ/UTiniXQtm5LMYPbW/
C0CbbF0kTXNfi0Ol2t0+1FeuEBJ4GoWgDEHXeouCYq0345jmFV84j8oSq+wG3boOqMPGDNtuhfwp
I5TFDQJ4lpYyeE9JEFncV4Y+oldtBtYpTGoz8LGXFqafu/24Upe4NikSLIBjCGICH1ncVIgfI/sC
k/uE02c1I7yA9uGnaCxxARKjMdWnv19Did1AUUsK+C93i6mmcG5mwzoVE0q0DyJynWYTlDaNz7jK
3RW9uSspliy1QIbgWQNAtVhExwxjlaveOtk5XCGeT1BN+tCqX/Isc/6xvE49ZlOdf0ZXcFy5ha4O
Ddoe2hYFnwvRGDtPqQ8MtnkaeXNBshtqc28mZh7f6wCO6gcdiS0o5dEkfin8818qNHxYJQJzR6SV
P/CXlofoj/ccj4m+SdrWORkRstRR38ff1b4yN1Pl1Ct478vzCJgK8w22D88NIeH5UDomHIMpNP0U
qGE9bJSiKX+hRmNP+zQ1rG7nqgKutFrldGNvb6bLq0en9sMKQ8TjsV1+XlcZu3YgkTjluR1uEYUL
sy3iYqb+RdpD3M1WG/X/3R7y8rgwJHpEnEqpWLIsXWpGVoWD1YPRrbLuKVRMkW0qctiNqohorbt8
eQeAwMZ9HclXUCUXAZLqzdDiU2Gf9L4Q/2rOpDX7MPWqNYGla+uIzAXqJxKvRqB7/gVHvdXsEBn3
k+XOdb5PEkfM23hyFOtgG4WzTexgXBNBubJrgLtQDAXCKTWh5fn5Y4O6nWM3VlJ7JzquRrVvqoKm
VFzFtkTqNMFj6fbub3i/1Vqp8vLVJAum3EI6LO1jlipXLOJETxfMaFAUlrdByzzcC7qbYu82ofEj
a9x5Ow3aLDaKGnXmFvXVZK0GcWXB//wNy9ZUpTcIYoeheM8tNTmGTSviXVJiobp1OzTMTYL94K+v
Qpn8g22XhXe8Jxbf2B3ctutRH3vnyZmjR2yAemNTCS8xfBtfcrT44rL24ylrvwZx261c+5e3oRwd
qQ0TOQcKEHJB/vjaYiJzLqhwvOuBpb1NFAKCDeGE/Va3JpibMY9fCVELZPgzY+UivnJiOa1ESBT/
SaXsxfVkVI2dpqatnEaqMY+mAt86SxzlSwse6HD7crj2WaUpFhECfP8L0ZgU4uWcj0n4jjpL7aN7
Er56cTBtuzn9oo+e9XZ7uCtHyJYNBSnLAYd2aSsNDkbFZypRTmke4dSK4s847TIWX+xMPNDH0K8n
sGihM9orvdwrF5NkrTMsYorkxosQrOlCVBrtIHqnzj7Z+6QfQufQOsL6HxaU4i8SlWTBlFfk7/hj
2/RGGRdVZIl3DcfbA4/MiColVK3UnfvmICyFEvvtNb32CXlS6IXRXZWCN+cj1lkvvHg0xHsLaXHY
CwAC+cGbaiu6g0Xg1PcZ6sCfbo957TvSGyKAp59L2rI4HFkSoEhvghTWW+QahlkdN5mC4YVVtN4n
u7PqXWNma/7C144FtV+qY6wuffnFoMoMvUSv3PA9ggU7+jG34b0ujOxTU0NZvD3Bq2Nh6U6yD8CO
Ovv5osbU5xRQRaDm06F6VRO13ARoyXjbohvUfGXPXNubhF18PTgfoOYX9aHcQS/RQVLoPdHb7Ieq
JUV4aFNR5du/nxQoEWJ0Vg/2weIBa6K5bowk806pcPo9DmBOsDHaNjTurWlunLe/H42tQasAM1vC
5sW+NCxkEzRF9SgHDSpinY104zVbNRe7JjaiX7dHu7aGJLM02JkagBD53/84d2NQOlFKpHGyaO+/
oMsEBAhQVJ3sbo9z7VngIf4AXHFtLmU3JH3LTbo0ONH1sLI7L3TEM40S93nWgLEigebmPUgopAZ/
hGR49crw10IBqiOkrVRtkXlfLKqq9i7EmEo5JbPnZr5iYF0Hwb54LJoeYvroVXuWWBywO0maXZY3
+T+353/t5EuxPfap1B25qBmEUVIGMTd41JXBcwCv7TkhZ3nKrTml+WDTFaozY+U0XulgYgYBTBJR
CageSAudf10z13BeDYR30sKpTp6Log78BiNP44CRi4l/YB5koesjr6brj/TLspfAwiT6PUcG4vft
BdDkaTxPcymRgSomfyAdpAx4/ltCyq596RXBKUuxT/FrlvsO0nwZIMigtQ9q74WHUEtaLFYn66CA
Cc42pKXaLqBrNm1Sp0q2lZWv8W6uPQOYNXHacHkDm7W4RMJGt2Z6gAGUqiIzt2OTVsN9magCivcU
dncKhrD3t5fi6pAccayj2Qm0BM9XAn3eLtQL0zmN7YywmmJU7TM/b3B3hjkahGZRZn29PeQHB2Wx
+sB2PqB3wFfJpc7HLBHJyLOhs3E9L13tFKkexsXsDEXbU2SuGx+OhW74Raxk9SaK+hAlUEP9lsxj
8CnwVBR6kyLK770qGPN3Q+kwdLn9C69cEPwsSWwjhycGWLxSwim8wLDCgD5OGVe+N2Wdt5nIo09t
ryvx4Je6le0sI3WtV6tsjLUs/spHkeJblGAQGSAgXOyDcZ4St8HP/H0aG+uZ8nu3tWs335gxqYNm
W9MaHHIxYcifVPtlrMoGQOt2eSMgmtOAYEBJcUqi6osZ25XqJ4qq3VUeiNd9WpFj3wWOFEqGI2LP
+9vrLW+8PzaEHJ52OxK7yDoiNrMEUONN5YbEdMEzQlAFVnR6FwybXjp70DDGcOX2aJeT5cqTHXeJ
RJS90PPtV2mO9OIp9OeyEPlm6tJo55hRtveUWNxZblLce9wKW1hT9Uo2tLwDmehHcYTQx2Bo1HzO
h7a7qQm7aNaf7TaMH+uxEtRlInvTxp7h+CA5sm1ZtvpzW6nGnT25rY/7RLNWpVlsL36FrEvxF+AZ
+EzL2y+P1Njs4t58CjDYODYdkhWBIN4LkmLa6JiGrTG7Fw8OPFGqtBJrKoFQOhyE82n3Hsl1MbW8
slky/67q+NsgXXuTkXwsS1tzE8+xe3f7K1/sKXmAwLkSKwHUQ/n9fEzRukoIhjt+HgpFPIbdaP/0
Ovu78LxspWZ6sZwSwCEnBnmKpV02lCYjMNV6UJPnOSlijJe1oKy2Rj5MNkI3YfcdUmi7dmCvzc6Q
vBGiW/mIyf/+R6jUlX1T0+5JntO4ze/nsFOwABrAmGHfFr79/UpKXhjMdNgNwALPx+ojt2mi2E6e
xwDZKTfUtB8GOI2fRi76tdDs2ryg+yD2S5GGb7c4mwWjZ6GpJZzNEvWh2qKR46rdPRDSeCWbvPbZ
iNXRrOP2kWjH82mZUc8bEGQpl04pt32nPoshjg9WjNnKLg61ds3P+fIYcNtw4zAm1UNtaRtsGDGR
ZsNHE5Rpv1oidr+6gdsEeOXFLae/mJE3AFq1pnZ1ee2wQzmCAP4pfwO8kUvxx26Z1JSaqOvwBb0+
+pFbibnr0wZYMm567b6cJue7rXia2GSxOX+n1zB+1XG83t3eR4u4l1uAXwHmhhYdFSGAZOe/okst
q59mwYJ36viqsvJWVP1KwrFX72u3qH1Sp9nYYoATbhBKXRN8vvjegOYoy8uqH3bpF32U2YFF7abD
dDTbtOgfUVg12x1gtriykIxV05Abv7cCdyWWWHr5yeSa3iRqdIwKIOUDVP3H4retqMwalMbRSUTl
2n5eKckXw6gQSNpUddkXPUFWhF9LS5HwsyZ92h6LwIKWYSuZrW2mwI1/YTRZtH7fF4Nn+cAuneHB
yax0enICoZs+9ZLu5+2vtYyR+d0fCRJMW5AswKQWFazBKZGJ7qvuReAgui2mqcM2IeoLn9jLcDdF
g2+i0yjBY+RpyheRFN4h9vSy3QwYpqgb1SyitzZow5VdtIwe4Wxr1G5p4xCggQp0F5uZ8roXFErf
v/Ri6vDtzNM02qStYh/DUrTtrjfb+h+EzKJm8t0R28+2tM2GYLp24w0or3L8lFhwNDeq0L34qI2x
oq3cmBc7XVYd4bQAtQKjDpn2fKeLojMLtY2TF3UaS3cTGTpil50Vv2QNRtLbIh4ac+8FnYt9uxvU
zcFGMGwNsXJx29jEOFhIIn0BZp+0+vxHuFYxIFRQty92BiSng0L504ortdm5Xk4xtEj6bW468+n2
trmcOoUzlEBptIFBuHBzaK2urnvFbl9AXnX7sQr6e3uKR9tvEfF3hL4prCzeKlPpfiptp1+506+M
TosE6gwYWYKbJYGzCOxh7FSvewk9FdnadlC7veVYg36gpKaGP2Cqt68khiWtsT4dpXIWurorhbWL
i+YDOgo6ViISnIseXBFShOcFaF90xQ72rhKRQWju9MtttGBT6Ur97faSXxlPuluBPkARCLjb4kDU
DoVeql/xsSGVD/1xqk2x8fKkfNWytPhtIwuUHG4PeXk58ELT+eIMEkEyy0X8MblxgZp8lx9DwlzX
n4pgChWfoFIx0HjrAuy0bSOqOXZlZqq7bFTsbk/oW5eF34Hr+mrp0DKfjKQzBKaqZhWp48pFIX/C
WVJBu5wqBzhAEMTg+uVe+ePenYoh8vRqEEe9mbLsZWymEPhU3QVfE0TL1mDhlzsP6SJWmYeF/Ue5
8Xw0ho+tcajKo+fkE07TyhDxJ310WFxfqtb9hsCx4SP9YD9MlVDXBAo+POgXs6W1RObGsYPRtmxK
1nFWx7BPIxBTIj4m/WgYG0jnhXgd7aAC/jiaU/c1AtCRb50uicuXqE/M1K+43L81dTIFSNlZ7lcu
tDrcdHPghVikkY7tUzUjA2mmyQIW7Ja0ysoxxlbXcgp9PLiJXtBusHKi0BlUgd+ohWG+5OzzZxQ2
40+ZB0vd74TIP0FP1b1DZQ1dvXVGMY/bpkLGYBcURpqFYAAaXDOhRdM4bwLlS1wIPf4UhU77M8D/
Yn6zjRiUchh67JwZfQnukSrR31LFCb5ipuUZD/Y8TvHOSZ0g/Q02pSkfEwr3xj+5UCF+eUZaG1sr
MsNgC22prx6y1kwHOo8y8QHrUJV7GODW+FDC+3QejKzJX0ajKcXGGp25uVdwAjbu+zie6iNbCOTj
2M8UDIfCS4H4KGHjwBZVy0jZ3z5vV3YX6SoqljTVAZdehMUqjpdRHouj1bbDw1QX45uOg99TQB2T
02c21W8lqawJIVNNZGyzdK0SfPkLoMyAsyGF4xeA1jvf31TPO043UQw6pd3nWkmjtyjK2m3tqNBI
mxTrNaGo5ospymAPNHcNXnU5PqcYTAUqB+wib8npTmtnRvxcDygKAnvcx4UHhs1DNCvd6G4iKVFe
Pdvme+x21XOHIFO69eipJisv+0fF+/yckXBxx/I7JC1h2UNNLXuaC08XR5HPs+PjSyrUL25tNE/D
0Deur+lZ9sS77Lzn2L8+INKRvkPvDd3PM4+/fUrjsozftICGzjcrRUz9MU4bxVpzr7h8E1ySNan0
TNRJA3JxHTUVuiyIM1RHDWelh0mPYbZGGU+Tr1BPUxBUU4t/b+/RJTuQwMyl5UlLgpI2DLLlmCLD
l8jz+vzYN7M27BR1yN+E2+T1ruglgzeNLIzF/URrRPzPHHlGttFzZXgetLjC9FIxwsT6dvs3fTz4
Z59LhomsAWVnydBf1nqsOUfEYci017qoU++lDKKufZ1I4vWnUI2bYds3kWf7aW560afJGi3l2UnK
CUspteglnjiO0jcE94pho7Y9fiN6pbTJrq+nPPmK6cVQHtpsGry3seymcFcgrv5SIwM1fkbxNBv3
ZWCE6kqQ86HfuJgUbQOU4njX+GP54BtVl7hdbhqv2KPP9+oUzv+6XZEbXxw9CA9GW3nxSVQV59KL
BuE9eCgQpPdm27Unw66KdBthZPhkm6lpnuo0qp6cgXLFAUO6TnnS8qTP/vEsIabPmUO5c1PnTnZK
A130KyWaJQlb4r5gYHCgKA3xQi5JEZE95LGTpd1RbVC3gyxqFIjGqkURfu6HxhF+NitedJcJa8Ci
Pe0qvwWC92UOzdDYJbQw+L9Huy1XUraLu4bfguw1BowgbaTzxPldJ6K47/KsH495VjjaHep44css
quIhgFqxSfI0+1YFhoBo6/Tj2zy4YiV0uTi9/ADGBoBNWfbykumDuNAHxxuPZoclo48Di/krs2th
bQYNuILaRmt488sSAV03WSwDkQdMAwGg8zkbEd1mE0Okowox/qc69A/THMZ76Ufix6Tlnj+6CdJq
mhMUrw2J7jOlkzUY72WuLH8FJW9ZKqQ55S1Wfhz1ymhJSo6Qr9DV7arKbLdKPuoPCrSkcNMruTbe
qz1y1AW6U/mjMbqxmP2+yoxRSonAORyV2YifLbvtza0yNHC9NS+lZj9YDTwxa9LWzF4vLz5+NXVU
uLBkzFyAi2BYg/UBymWilNqU2ISmev+T9yObd0Wnzy9BO//r8CMT4LG1s1MaBeGveMg/KYWt/CUc
mBMF+hiNI6JuIHEosZ5/RlOYYVcmcgFL09lHsfvLRB/jTcVA+CVJm9L721o6432oiUN4gb+5rOnM
QpK5Wnc6cp3XKPo382vZuObBFXr4Jepmy59Hj/PhdLX1fvtuv8hvJYhfsltBIVNV+9jRf8T3lOxr
yti9fZybvv3aB0kj0BcPNWcX0LN+NZr0PwFD8+vtUS+PJpkWdV5aB4wOjex8gTHvHL2ysZyjC1+q
94HfJfvesedvWdvEz10l/rs93kUWQ/mAiF7y9aQa/xIo2zh93QxKZB3nGTBIVunjW9fW3UZ60v/1
tXc+1GJqs53UilvE1tHOMzz13KjG70UFDrKNqmjYIwIoDomXpbvRGOMjWgBrjM/L4ArrWcqE1O0B
6BHALEoWYYF6dUyH7zgiopjcm1lZNnd1UM+J33lVfYfCM9AbO3azf/N2KCxiBnwC7tO2Ml96Okc/
jbmPP1V4UXUbjFfFPk+iaa17crnvDIngQzWdBBjHGrlD/th3CtT/kSBUP5bKgJC6OnZb1a6HNyRL
0C/TlTk9BHRyi7/tMuBgJWX2pGgU9bhlD8X2jLGOidCPOB6rm8B1yk0Tmc6ngkrrHYWG8P72xvsg
aZ9FGUgOoEgLqgxrdtmHPJ+n14jRLOGuHCfuVe2QEFYYfpCktuaXKmCXh6hVkZR2VXu817oB4G0b
Np7CiwwNZNPD4Fc2sbCC/oBNtHYkixqHJ2PuFMysJlP9XerCnQ5Om7d3naZOAYixokr8yh2dItsE
uhpvC91IvR2YocE6dK2G/5Yukl6jjmS6ia9n+SR5LM4cbhtdsZJPVmeZBzQFOoSnVGX4QkGwzr+D
X9W/msascDNILpLfi3K4j9p+Ch5qAGfvGdoun0TXdMHTQJpc+DVG4UhX50Nr/b69qpfHGd0BIFeU
B2k8AOA5X1SraYquqDXn2NIvi7ZBZgXKLoduTtez64I1ftWHZvLyIxLLUAahCi09ls7HAxekQBhQ
raPW4eq6MQqT6C+hNeHXqqUenMpp5oM2iS7zSf/7Ymf0XNf3AOCUu0g4evt9KMCqI7Y2Q2+Qvd9t
BzBH84WHWR0SIIlGWa/JiNtuL9S1X05wK+EZWLPxsCxWKivhDIVD0h6DEJSfU2V6tNXnxjw6VEyt
t9DslA0gcEX/L0u6ZJfQvnJftarNK9/OUd7eCVAmh7qkWACktiv6xFeBT3Q/FK8oNtD38vQLKx7O
a+3ly+hRkrlxd0QkBMvfpfp6mIjOrvD1OHIkkBsTReSruWM8NEVR+rWneNt8rL57PWr9vCF/3Wol
K2VzOaCqIa9f3E5YL7l5MnTtceLl/KR5QfS9AAaLkLMwD/PU1V/rpu/X+PJyGy22GYgmIARgQgmC
lm+x0qbKjMJwcWxGTDe2yL0FW6d0jbtybILt6NZNe8/1mN1lYYG/2e2tcvkkk0LQEuBxpODsLgcv
zMISrpXWxww+/Z1awe7aqG5A3EoZ8j0P1eTH7QGvvADQbXmkLDRIgdwutiYyToWdTXF/LOAp9tsx
KEZN6rCH2ApEwybqy5BUIUv+uT3slUWm7iFpi7iLwLGTP+uPh6dNqnl2o244uiRK6Ts/ANNOx8H7
bzuETdn8qqm7WM/5bOXFFyeY2pW76+r48HV0JkiDYxnmdrWSE4YV3dHFTyIBCILlcmdMwG8nrw5S
dpwNy1uZ0OQ4FIqlrnV+ri27hKjwhWll8vqez98Y8L9MtaQ/xnisVMAQY+HuTbcPPhk5En/ojCpU
v0dFrBQ2ruwvGWRSReAygq6w+Nw0ury+nDzmPQPH0gcBqzHCYOWnHghu0yHw1kKMK5cfvCEgBbJn
yjO8FFDJ7cSo2L3DcXQdMT7ko5H/xx2fGtvEsZPmEc3/5FciW4gHLfWCf4fa6ZVtXY19sNGV3jYf
jUFPlIOS1wpOqaGdlNTHHDvzkVftQKaabozoeS/s3e09+hEVnN8EkvFEIYhKOAnssk436LFeFFM+
H2NNDJ90CI/GtkRbjF6+EZRPY5jEr1FIeXozoyQd7RSbAHc7931bPzZRJAqaoYjB+QUOLmDssDet
/MmjJ7xB2ar07kr4Co0/OHVpPOZaoSfvZWcnw6ZIR+c/dW61EzR7zp+gDu0djGJAkHSYQ/yib0/0
clNAkUEgRPpESszSItEaU0crDUdBRcFQ47uaR+mfkOzzOYN2uuVU9Cvh2GXbkzIWh0/aBEiCq73o
nrca9tueWvdHza2SdPa7fIxpBdtV0/uG22XdPdegmeBv5s7m96gTwyNnKfJ2Fgq78VbPLRxOLVEZ
J7R3O/FJs2f759+uiXSW4j6k+CexnosDqmSo+I+NOR91L9IMv8MUFf8rTzz05Md7VJkx9bs94uWV
wIhSy4lMFyzHshJWj6U3D8owH1uzjv3BTPWHcFTeArfkgirUTv035yY63B708tNTKJGqLbyulKKX
LOvC7TO3hv55LPRi2uZ5YvrJCLPHTdW7YXTqt9vDXYaM58Mtrh8cafAEDAb12E9ov8Ozab8jzPye
xZO+8sBcRi4SDkvdhcSWrH4ZnCauOWppXarHMpuavdMPgbOn9mSlP5tGWrkkeoO6AtA2dCGLOXGT
jRiT0ftLbihZDoUEVJak9gGWoMsUuxOZ50xRYB0dbapnn169Dg4wVHcNbmsrx+rKt5SROFc70Dyu
XLn4f7ypZuRWRY6ExbHp0/kApGJC9dFK8eatG/uenCfT9rc/57UReUAdgAFsIJKA8xGjoDbxTB61
o1YpUECdJDp4ozmmmzDrwu08NGvRypX9I0tTUmsNCBBIgPMB67DRGuBa+jHv53HemZnVu69qanp4
8+h6YK7kqfLiO38ACAMlz03qvUh1vvPhsHfTvb72tGMhuGAyBaGXA86Jtb5SBb+MRiSakO4GgYjM
cBbwFCUqZ0BDiX4c2qLbaI1JIyi1hn2GTfSGrEq9R/4o3uK1Sh35rz8hJ4SESloeofW9+IR9aBhj
RWn2mKRV8hChpnRvBCBPOsiZW8SMVmGjci7LNYWBAbOWIIbNuviEoqK4iGOhjt9ybm7GKB4Phdd0
T3kaRk9aEHsbD8fiT/ic6M9I8nsbUXfTDgGwVauGKxeuVPKhSgO4BaKLvEL+OC8k2VVuYGV35ElO
v8y1lvzKif7vTK7dwc+1zJy3mqK7yso5vbaJqU6j9Sjrbhd1xm4oJyHF5I50fY2DN7i98BV5A9lG
4Kw8Y1fHsqBmIOZMnXaZM1OAMhM4murRKqr+exUr9Rc8DgFE95oVrjxgV8eSOApyXbBpy4J3gUpD
pI/MqzSy8VcfhNjnktP25o+iczGfv71xr309KRWKXZ4qSXSLfaTFpjfXVFKPCOR4d6jioxoX583e
a9T5G81+OJH1LP65Pei1KYIQAQ/0sYWXhauiNLuuq2ftKFCM/4QhhfqQ6RXGhzRe6KD+D4PJLgba
BRRMl/uzbdxyCmh0HItkjstHFd3JneEqqAoLJbVWlvPKVU5lBnwc3kLgrC4Sz8HtED2KucptK/a2
CeJPKom2p3+vqkHZdqiP/6U9lXwbLeJNrgDCDz7h4uqZoywyCyU1jo7iVluICkYOc9mNt1J5wtdq
w9mzpbUV3PqVTwiMjMoVDySthWVDbHLqbuhmk/tHlPo3nu1U+0EtpbnjkTPNv4VPASzCUpAWEEBZ
oA7yx/xxxbhkB9482dRXRZ3eD3n/u2xgeLQpFXL2Z2KsuQldORUMKGX/ORIEsItT4bh5OQpqWkfb
KNXu317Kz91Rg7S6A3s6oPytY1W6bVG0n1eE1a8NTezh4OcLwJ+VPZ+rSK0YuY3YOCqOUr6C3sqS
g2NMmXsAtJZ8J0MaYNhmw/8S99io5SDNSNGEivtike0wafOIO/w4K3ayrRsn63aamIPnOXSro9ql
Rb1S0Lu2h6S5m9SylXImi6mGWDmpRmPoR8rGyqvA7sfZVkUfJ/vEnrNkZWGv9ORsRx5JidYAqbFs
hI1aCW0MpvIr4lzhgxt5mb11spayQa7MDwRoYt9rCaplbdY+KIYTipeoVMIH6ina59t30iVYDncs
Ai/yeMlDgIxw/pVdIw0TmNHpqwhtvnXRt4bpi3wUn4t6Hh95Vdr7Jp5KJPXtAYa6NSKTV471L3CT
1KyxnCk2EOzXtOAvIyhqzBQ2pFwTZ27ZWtJqwHCO1davAVyQxBdBSVgBWOsJBBD1YH1QviRgq3wx
4Rm/8u593I3nIQ2bj2xWUn44dUtHHVBsSYRtV8umL3+jDw0CP7KsJzRunEOkJdnnvM77XasL07e7
sH4YrLhfuWguD5+rQ2Kn5yRZ5Rfyw5TGsTHO3fGVgCbuNqMAAzdSHvmELkXs+a4OB7KpVH3NIuby
2WA/UpwFzkSLC/bB+XbIyzbtY68cXqfA6H/PrtfewwlqlH+A7/MEW2bohH/9UoEwpXpFUI6Bw0XF
0pwyfJLayD1moXaI6kTX/aaNCyhsmfs5m6vgx+0tf3nYZRqJWxlqebwBH6fzjzs8msXQ/h9pZ7ob
N7Js6yciwHn4W6OksmzLI+0/hLvt5jwnx6c/X+pc4Kgoogj5Nja6ge1GRyUzMzKGFWtB7OygZiDK
P33fW9RH7eD7gK7459umXt8uZIUB+BA/SXlYjvL15zTzkMe2SJv3iGvN9505FvddXTrp0Rvy4MHM
guFDH3XqMRKp0exr+C6/WoaISmjStdiPjKn8N061Umyc8Fd5EBMXYE8NurZgXACuXf8svQlqAeSl
eZ93ev2HMeKRWSd6GeXd7fW/Ok1SH4o8EiYVyaK/HGYWXlyYWtBN75nqcIezWUTcGFOQolttWPwJ
Z9s+/f9ZXHzwILGFOcEa+75jUqPdK66Z3QWhaN/F4GHOcayfb9tbHiapU0EHCIABoHJO8eKtqu1W
Yagpzh+rwkzveZaNx9IIPmhR+ubRwGdTMA5D0sLfKGNeb1pW51MRVnn+GDsBPS4TjWMgflnpA6JF
ttwV9i8NArlpn2qQttxe5tIdSdu0Thi0p8AN1lO7tt211qgPnZs9jiM9qTirbcYAc3cX2p1WwYrl
Gn8KyKd/3LYq354XflhOtz6PKODTaWkDGby26rSaUPVRDb53KEbk/5hF1fug3YK7eqpV7zFBNi7/
hOqgZX/U4Kvy9vUcbnEaLFb+/BtkWZ9wT/KXvKp208vqg3lWvsOlHUSHuvBUMpEagPjvgWpmBeTK
rgOgO2FTHW8vf/kO/a9tRmy5P3S5aWFdr1+jzaz3sN77ydj3R7cLk32lBtapjALFu3Os1PmvJnh7
35pFc1YLESXH2W6UjZ+x+gVe/IrFuevbdmj7FgXEySjb4S4zqhF0a2zMzZMdx+OfYTYT6DmSxtzS
spTrW+4/jSyOumyevZqKyoIcXa3UUL4z8IVyeDWZxlNbkU3w7CMbePtrLyKO548NrI7UjDkFpqLk
Z3jxLFixpdZNOEQ+QOJG/aTqha7sRg252QMRSHgxW+Gmf4hZh3NRFe2WI1m4yv81T8whqWPh/1zO
3zmzVRHX1qEfNIghelWefJiLov6RemD0ibIKeyPmXbtcjGXwCtAsNLlo1+s1lMkLh9IJ0csY3OEw
U9w/gmhLjIPApdGPNRVnPPSJOyV7UTJwtaearNQbsfDaFqMrRM9OIoh4iq5/xVxXnVbOVeg7KHDf
DYYXHIyptQ61DWj79gavm5KAJXJs0hr55y82WLEy7M9W6GvjkH5rdMmUo3tM/2iid7bytjVjvH3E
1gzXUXBcOExDYzreFgjsouM5PlJoNLNTldUV6u5abOlvy4GfDw/C7UCqectJXxZfkbd8mFu3Dr5H
daOBckmNaDoNShvOR0ZxB+dtj+yzOVDq5NvPA2RLcjS9FWNYSpYlq4bfcnD09JBWlftxioZwFwbT
24l/Kf0TREnhDxgLl9N+FNfCrFcr5btJnLarPAfyvKwPiy+eGWVbQjIr98Il4/Yk3QDLWzaKzAby
TgWhxO8gR6I965wfNMBm991c3bVT730pjNg5GakypDu3RGp8416unBxCRRyRzH/4x2IvKzpgAKja
0BfalNy13SQuXQQUgzkknvnbV2KZicqdxBi1cNoLwPiWSlMWNRlyzE7hhS2b4r0TKs7vqCqa+MC/
Xx/zIWni/ZyqVDS7eVbLfe1KkF0BNqc/1G31Zrk6+YNAiTKcJttmwEWuL2kQjvmYZRpHq9KGM5MV
1JDyCLLWahTdg8Y32IKHrO03e015kwEA59X3ztNYadrIyn1T7/8LnXzODxRZPWPf4vvunFmJPwSM
7ByDwHDvGmPL/Np2S9o9WTujJPCcQbzwSqGem1oWB0gyWYnxM3MHyLSj2fxV4Ph/397tVVNUV5nM
VyX/pfzzF6ZsJ+xaw2sSv4sjJdircPgUO2hah2o3qlm9kdatvKeE/PSgNR5v+liLTNLUx2QUjCj4
2dwZzaeysnL1o53Y1fCVOq7j7Wev7/N/A01rz41FCebp9mpXHlSXd5wHVZZa6Uxfr7YC+ByEmZv4
VWhOgCIgOv6PXNP84hit1Z9ye4y2AM6rH1gC2WQvhCL2Il6FAY8NTpXENwt7Gvf2aDkZERvduw9B
Mmo/by9wzZosktmUeSUgfWEtEGNjjHGdohw2Bjml+TqcnQ957ub6P/EwmG9/Y6D9IXVWwW9JOpbr
75l1Ofgh1Un80kSubDfgJYuDaMv5rnbKaAtlsr64/7O2CDoDnTlqLYwT3xDQcjxN9dwEFyDT1m9X
RFvcB2vGnjWz5Egmpb7F0iwA8GavoC1cVGkgPo1Jlrj7uUOc9klnoNva8LprN0PCiBkFxue8woRR
6CuVqZliX1eMPt9ZFZQ5egF6aZcbFOHO4eB6pQGEtG9/Qw48iL+4GbQGOTISg4eSxvVOVnTty7By
Ur9tG+dX60zOWUuG9FgqrfEUA07demZWvy80l5LRD8mAJZuFMO0u1gFN+4PWqPPBS+EO2OmQJw37
XK03W6Cr5qjtw0ECHp4n9Hp9fRX1ooKX2rcjg0nXttHmdN+qTr4X7tBsyA7Jj7XIUeg8yMyfCVuK
SotAbwpEW4gsyXyvG9z6ok7xbFwGRjs2otcVd+YxKUZnk3EkNm/hTg3HC/umNnI/yEc7O2mxaSXj
Lh6a6WTVyjw/lE5mbjGerBqFGBbaRx2ShWXgNRiRU/dSiLIbgwL6sxHMzk7pxqE9iDI17JMGOe6W
1OTK9qHkSocTGjSK8svEJITI0NJrNfUVq4lgjdEogJoNOXdQxQzIFsze3Hakq6vkrWJYDWQ/uLbr
8zLpzRjObZn6Vj0NP7xivJtC3aj2Va3lghL3ILaSPfn2LA8N7TJGNdlRgDqLt0kDjJ5MENT4c14W
n8wZb0uJd7a7vVXjZR/pmINqV9XOyd/+KsMuDCMrZO08jcue7sxEmou4QuZT2s7rk1VBJOOkbW48
ZjMq8vto1I2424VVoLr7Rsl799vtj722u+ATZPrgSY5++ecvghBI43roTOzc1/O0/O32nvJo94Yd
7BlQH89vtwU1EAmDjEBASF7b8hRoe+OgQVszrK13sVYUX0mNgmCXqOLXbVNrbkBSWtCqo9tBOHlt
SjEFoQjE934RhNp4yCfhhEdmurakBdY+HwAvkFQExwYu59pO2dj6YAqn8MPItf6hd+0iKtkV0HYU
aOHeXtOqLYkSpyYi6XEW7wTkVzbC3F7uu62V3cG+U35E2dlxYIwwtqbrVm3hPcFo03B5lS+HHZx7
jI1mfp2ifnWfpkN7FgUu4qwxXP7l9sLWrp9OnEYs7HEMl5VUuAAir7RQJ037xEb5Q7V2LlMjH9IB
0pFdN45/GtMY728bXV0hsBQwl8T78GJd7xzTCHPZZRz8Jm3Nd5nIut+T1fTTwRLgkQ+3ja25NGq1
EFWRpzGWs9w6CdrSVE5+khWZc24KI592sdaA4FBnPUT+u2Bm/nTb6NoKSdLpW0E1K8dCrlfowbms
xCYKrK7alPFu9IC3lsbkXqrQ2YI3rNqS89yQSlATMBe2KP/ZejAHue9ZA21om9mwY2kNyEppRrTV
EFz7ms8sgCwNpOvycsemE7t2ZsPnSCE8P0E8lOVAgZvmqOVN5D6QE7+xDycTc8bUAY/+P5OL0+IC
sK6QZCv8vIWd5F2cGf1PFKuaeu/WavdpqGka3d691UVKHiicMt2aJWAkqUXfDpkofVtFl4vJ8/F9
oMRasuvRc7+ftKT4/BcGSZRwYpI0yVw0oay5nSvNy0s/cqL8PLCdO9uO1X2XN+2F52necGerC3xh
b3FkBivMMzMsSn+oefZYIZtI6dH8Q+xd/Mq0yt2obcpLtnzlKdtTbQQZA8Jx4aunluMStk3pO2re
5IfGHnXm4kq33ggN1+4CEYIkHYdmh39e37tq7LwupICD3nBX/8g0Q7lrw7x8EpP3Nvzk86mU6FsC
CER2eO+uLc1CTrkUfemjC5joxwycxq86izZDwLWtkvyBkmoPua9XXeiwSBL0a0o/cZrwKS/r4HMy
t90dU3afiroxNoKiLXOLjRpA8QIZTUq/caUCX58X3q4sNKWk/q+H1cF22r9IOZmEAmIgTz97twhN
iJu9udPNwm8AIpgHJ3GMkx3kTf3ZavR0i+dt7SRSk4A1jdF1qb5yvW+RUtRpGA0l5PSW8zFRuhhC
u7qyNp64lcSW0JzgkgYhnmSZ5w1jnwbtZBV+BwV+cHH1SO3OWWXX54rM5Z2wULHYN0FUqgwCVVsk
zmu7+NL64s1TnVaGKy6h0WyoT2GZhu0pz7XS26XQFagHr0KB6bYLW/uu8oNKsKlsDi5cWNHYEBAl
WuGPXZ4MZ13RhvpU9OoWcnDdDpkfs3uwlS4bgbXIKeiTKviQwyrVv16sDdVHj/LPG6lZni+4ZGaB
+VgSoy51bRNnnMo57rgJdZwr5yhvHswRmqWscN5HZRkUf/HocPhlKEsaRIv1+mA21RwoZIGlb45B
X++yISgPU5jNd00tOnsfWd4W1Gv1jAJ+YI4AzCDtumuLRW2kVd0qpa8oQ/PglnO7L8Bp/TfTFjxz
W9sn5MKy+1Hn5bt9WNaiTuuF5cWVb0QxGEOWVv7cJu5RGYfpLlPafJe2RXSeEaz87lWBcvgLo0BA
Jeyd2vbSz0CqU4VIipc+HGjwECEv6O6qgQHlhFDmoOLGu707mFtP0uqBdRAWR1kF5Iu1SHCrdKjo
lIc4HJfeyVnpUsc9SszbxtO3+k1f2FnspjerVCQSm6BlqI9Mtsb/Ih+oSdYpmvLHGI7yxzQU4t3t
j7r24EJLzvtkE34C4bs+QzFsZSD4ZP4w58p4TuCaU0+1MVbGO9hSrWnDra6aM6DJlJV7UpZF4ELW
0HZj46U+HCi68g8qVl36qHZWZfc72S1Oftxe3trmweil0n9hIgOY1PXyhDny9kaiYGiooVCnaRkB
Yd149pZC7JrHpj8gJ7IousIQeG3I1mqrRLw68520jP8RpR7OdyUjhMWpYkiKsTzL6O5ur23VpMz8
TKgKKA8u1jbrk6FOnsh9JLny6INngW3/ry810T6EAiGJfQaLWrMRXyxhYM9ulRWCxWBI9rWUKD30
2lFjR0EQcA6tX+0MavdENJVrfzSzL+dDbmaZfu566E4/ZEOmObCBNsKw4MAzh6jbOSWzW+embqP4
3USw9/X2V1k7YeSlgK+lIDFF8OuNaIUddjXkv75ZhfPngpnGfjcl2XQf5p73+battStLXwgoEbtA
vWRxmsl+RREbSuZ3zGI2BzWKquGzLswk2KlU4vdemvx03Tm3N+yunWqwaFwhFvgaYAGlgiAK4dL2
TZd53xhiFkq819BZ3UL9rZ0xGQJBJSxHTZclrmJshJJUU+63MF8FBz0Opv8QWlah9Q2Kn1arTefb
n3RtaZLzhZoGBEmvCt5OVoIenmIOtZKL8SkSc5Odm9Ithv1tQ2vnRF4ew5YA2VeYEV4wa04LslKR
Zka067Um7u5cderaUxtNg7vxYq5+SGgjuaqgVMBQXh/LvOqRg7dBuBViHM8xVF0Xd0aWbReL2HH2
STSOwd98SnTBZfOdUtZSeKhJAZapulL4WoL22XEuA7ohJpDzP7e/5OrSUPOSAR1ncllbS/MKbmBB
8msrIqb900Wor8aQow57XYyRfUjA022J58kIY5mQyo8pSfblVMji6uWpUaYTdGr+6CAfYqlJ0e0C
e24PzuxOTOfS/3sH3C64y5O0+khdtfrn9qrX7j5pCMVYklUy1cWGoqqEd6dj4KuIyce7QKhaxeyt
CJlkqoBbqa1dQ5wZO/a324bXPjcIYxYOIBc3t4i9kinhmST5991SUY8E6/BS273w7APN4PZrC4Jt
3ggSVtdKwIXWpGTGWcbsalUZvSOU3BeFMySn1GNa9UFRqq75pSRzBOVhI1CY2kExl24Fueu28QQS
y4ZHWHznOqusQWJB/dmgIhBaSe5cUCSR6Bw3K36MbtQau94ASbfRDVtzEDQV6PkzCP56ZkS1p9ae
lJaKewLlJCrgaTteXBvH94m5mSTaKlGvAVhAdDFTBfCJa7ucqapa6JbdNKHu3gzaN2uM7s1Bp+qu
dmP4LnKa9GeT9NFDojrNNz0tUGux9Pyz1k3W0+0T9vqT835SPeOj0/nngbn2VVo8ls4MaNBXgrZG
H1xxLq7Ik4ipIPgtdxWYEhD73th+vG339cnG7jOpM88N0wqLgKYHfRH3jhv5htNXZz0zg+TIxbXE
Pou7WW51lW7Eoyu4VGmTGRYag3JmZOFH1HmEaAoiRzJtkTq73pmzO52i6PDVU4ym2dFasp2HMfba
7DQF6W/ShNYLd3oyVltTg69dGj+FBABlb5oGr+YhHYdZd6tzYj+pyWxmBlf+VEM8xw95jUrNMRjt
UZwV5OrJEJTc3VsiNZ3z7S1YOYT8CKgPmNagZPuaUp3SQGHlNPSdhAgWEu1S/FsYnbWr0tY+OjGy
AqhrAlrjEE9+bA/8n1kI1ThZSrvJ8fM6GpC8m5KFBd5KQMPyjr7osFX6LCAUHSN/Hl0bggqz0vIT
tTxoBm+ve9WQhL/LtillwYVTLScV3JIWRn4dMWYL0XAaD6fMyZotXM2GoeWz0eiNbdVJjSHDq+9i
ihTwKMMoUW1s5NpdArUDk52EuuNQrr+c26hqmrpj7LcpHG87Kl2qejbh5hpOtc3gPSyFar2l+iqT
xetHmVPDTCgDNMzYwax5bbSmVasUoR77IXwg0YUR4vEfT8vC92NZjNkZVEU07oxh7s/FVNvpxh6u
nl0WQkAghxrtJQmtHludZtQ16o59V35zjGh410citE5jSH1ol7URjNlhmdjzMaFaa+60sR/sgskD
V/tTVKqoD7dP1esnhO9BRGTIziP/k472xfEVppoEgVclfjJYxbdMnRt6LWjSHe2ce3Tb1trBgoQd
FlOKTLi0xVWJ2kprtTlJfcFI0PgIO4sOVXjTjN5W8WfdkhSrkOqkr4GWMRyQImpZVWja06ECOSv+
Qxii2uqqrH0+YmXqd0AL+PuiNpFkels7Sgq4R8/eq2NU/lB68e80T064cXTWliRpi4lhuQhUQq43
KgsgosvRefb5GUN2hKW1g2ecvkC7gTxb8/GQ/CHKwoMDLGTx3OQ2OPgCTnY/jiJn+uSVQxb/gk8q
TnaIMlbx+9SN+oCZQLXuzr0iwg9isIMtUp21B/7lr1g88KrRI82Q14kvRKve9W4GQWBO4HwQQ2M+
WJmlX0BWdP1GyrVmVjoHKTgErnAJ2Eho4lpdFSW+Ew1FegjD0LyHLkf9As4KNbq5g07iHcOr8xat
+9pBglIdzJHky3nVM4i7AZX4Wk/8GHz8BTAl8YvuIBwl+ebtLUj5qjXq6M8lCOC4i4jViybG1Icx
8eENy471NHqfvbiaKOGN8efbl37tOOHdwWxJfD79petzW/ZFbVpVmjA3FUHsiFBAJXYMgSbJPmxD
S9+3jgEIt0rTLN6FjKHuVS0y3U+3f8XagiEJkQkJKQm4/etf0WhdN/cMxPluAAnSXh1jrXoq83hw
dkZfInp729za0wZlM73r51Hy5SujMyImhowntKLQ86e31G9DhwpCAmniVzDdyYa59dX9nznpO144
8bA2J23Oc+RtbSNtjmjJOd5TNc/AK0hu461XbO2SPJeUJGpcxjzX5vJWuHqjlaFvI26Tvct1NWih
fkTnJj43iaf8dIJ6sI6R0tjV6faHXV0pJQoAHbwfr0pnPIPTyFgUcH3LHj4hgiQVVZQqO7gFnI+3
ba1uIlPJzP/J6YRXhdlpAHvbYCuqtWGP2Jl1qatO3QHTjw6RMzpvbmDLcQsV7DazubCbLDy8YsYT
bG9K6M+mWYyHKLdD76DMXbjh4Ne+IcE75XQKE7wnCwfvDAK8vdIlfivq+EPSNLksuihpXu+Frnf6
xrLWPiOlF5CFIHABbC2unpf3edDVhOsj/SdEmmbT+qVMpXF03SH5No/G5tuxusBnQKPLk0xkfn0+
jZRiqA1IxC/ysD9lfeRVeyUtBfSgkPMcbp+SVWM0lmVXjQdzOciGjEBYQrwY+ZFuNPkR3sNy2ulQ
jAiI6yCPum1t9WMCoUK4TeoaLdGadotufRM7kT/QonhEUqF61EBsHkDhJNY+VmNixbdbpPwIskly
0JP1Xn9MjemcKenIb6DkLeDcEf9ZTZA+FXU3HLWhjzY+59oCX5hbvkyNbStdCbWzXyJadSjmkTQO
iooj+XH830w14c/fLE/OwllAtF81KLuROXuEitg+6BR/A4R7tCYb+buis6ddUFn9X7hq2oNUjQkW
pRjl9ees7SCuNRoLfm8X2rSvlHr60qYi8M5E+sb97cWtJTtcAUsOxUPssawc6DBDDQMVCz/TavWo
U/O7q4DZX+xI9ZSda7QlxNqqt5uR6Pl12/TaPlL8ZJCYkXfi1sWxQZwuU1H/Sv1JGD8yZVSTnR22
6cXURjRNQzX7ftve2ptErZMPi4eh1rqwl6Z5axXKyHiGY9d/KK2K4pCXaXHs7dK4I5z17ryg0efj
bbNrt5+SF39Jqt1XM9OQpTDZ5nQAKbtRvx8HClH7xmaIqUgqJd+4G6vGSDOkRjMz8Ev6NuGUcRuq
UQZKrW99JqC5IZbTd8fGMbvx9BcrA4tKJgBoBgjx9UHN1LgQiZUhWRMyKgHxaf7kKhkNo9aK/iag
eMbfAZkB3b+ccMzHMJ97CMT8Uenq+c5BxeeXXUXFRziGrJ2YUDHY6X2ob008rx5SCHcAX0jerWVH
dBwdJyElJiFN6uaHWbruewLZ+TzHcKbe5RTWnY3zsrAowZPceep43AqSqyXUKiUY9iolokIlZvWi
l+53zWwjxCzmd0NepRux9+JS/K81h5hCMrQByl48vWmigDyxRP5oqwO6syGMzPpuQoEnOFZa2Oxb
hrUe5to2uo2T+tow03UcGoqzXDXGmK4PTx0FWZyaY/6YBNH0ECbl146NbRmyCbS7OB0JO6psfFuz
mdVSmaSPDmyEDYWP6dpozsxqYBVh8Ri67gTYMDO89pTF5sg7YgUG6n9DW268jmsLBaAHNRV0G0B/
Fwvt6zDQE67KI95eOxlZ692pBrJbIdJrH9vJzvaQz28ZXfiB54XCFcM0OUkV4eLCaBj1E2NDVfFY
T0Z77ONZM49h2M2PCXiTrTluk6/2omBGnZeGimHSQ+ZqInaw8ANtHQeAWSzvGGogaiRxesA4cK6O
Wxn/8mpgyAOpTWuBWhR3cbGq2tCCrM9b7xgFMLYEk2l+Qou830mRrw/CFeXGS7xqj/hQEjlb5KUL
e0Oia8pQOd4xKSvn1BaczIJM8AhsaNwzQr5hbrlpz8uTcYasLVCTWpxODQ/qRoruHTO3qn/GiqiP
lbDjM4XqrSn/lS0DH8e6UEMhTFwWcLXWYhyzMZFLyEvrUIa62Be6eONsCweD1ixtTVnGBOm47Kla
9ZAERjF6xxEB811olvbRjJBU0LUiP9kKbF4lc/JnSHj0DSf6en1Yli8TZBW89kvSTdQKcz2we+/Y
J4Z3srWhQ8Mv3JpT2rKyOPh66IHS6IR3xI9pFzp89imyURq4/cy+PoVyLfL8kWMCYpDH5kXqng6a
URVG4x1hgpVii4NJjQQ6AdcS3TEWrbe7bW9tVRLVRB1ENvCW1DLM1NWNiWTesZ2d5BTP5M+UE/XT
bStrq5KIYouGFeIDSytqoFaNyEP32MyufZcyyhftGr1w6PAbE7E86Je3rgsJIED8oN80qXa3xLmo
zhx0o9DS09y75aOwp/qRqevkcHtdry4xsQliGPDf4Ko48ovdClPNFkaKGFY96/VetXlDx6ZIjiCO
tphwXimiScUv3C2vGQwlMKMtzp9iV4rS6mgKtWGdfM3oy54tr1Pmfa7pzk8z78RH/H98NFo3inai
tIIPwm7tP2HedqgRQb1qbpzV5WMnfxHzGGDH+MaQui9WX80ZcgPBkJ68qM3vc6MtHkaitAMNFzjl
7Vl7mOD43igfrH3yl0blUXt5QeKwbCoYaU6w2TYnoTXBIVAYKOgTNLvfvrv0CsjhIS2R7OXXpqyG
r6tEmDKjMob1BuFTdLnFVFB/TootvqG1hVk8eFIDhnbqkmuyC9JOMboM6Y82ZqCb3MS1qX26rX0C
pl9v0SC+upJsnkwEJVU9HZglP3qP5Mgk8iI9MQ4dv1dhCmM2CdaXBL6HU544bwQvafKwACNiZdAu
8sRKR/Ri30BBBL2p8wpMZq1DTzqMR5g8ikMdEpXd3rdFmitNMbrAKA0hmIRLLW6KHpl6WHh9cDQL
J3S/9kzr5ndWGpXNvZnRSN5nSI/oHWLpFsI/fT2gRXb7F6zsJSmZBKhyfmhlLgJtVRNG6CSdctSD
wfodNHaiHcbcqD4GVlyWG05oZScp3bFMFTgskLdFCUENZ+aRhEokkZYjkJoiRnJHOBJvn3TD4EFW
1szVBqjy9TfmYpB5EsAAbWbM7Xo7iyyFlciVCIMhd/Z6PotDNejdaWYY5yNntjuIsIkgL6nCjeUu
LUtqludbIvuUzPAv4jQR2ChFgay55Ig7zGepKvEz9oz2PVNizPOhe9l6e1vPm0uSRpAmvm1nZcOd
nE9mh8xKgr64XneTOKETIBV6UXPXbfaIUNb/ompiHHsauRv+Vf63Xobaz7aAHaPSTruErPTaVgyC
gzJG1F/CttejY9NDVgKV8FTfZ0asi4NXp0nyybXD4V4kRei8I2TwwvPtBS+dPD8C/BQoORwgqeoy
TjUiJUtTLxkuzFWUd4Gnh09eMrmfkqr1noCiiJOV696n20aXRxpLzNmTv8nDJed0rlcu+DWzUwFe
imoQon+YDqd8dPIYrhJHJdFm8avAjURvK/BTg7u2Kn/VCxflppGhw9Q8XIYmmdNv2uxk1mEAXml9
N22mifek1cOX2ytdegppE9AKTAmyL02iem1TVUqr19tsuhRKO7tH2I36/oA2Wqrt3LgdtgQUVj4s
YBmivWehMbL9a3N9RRW1GLzpggabfe4tEX5NTd7tftKjat9NSbwVIr0+P4CuaV5AnGgTjS2dsaKp
Xu1G8XzRZjzFztIE+LC6Fdq9GqqKfdfzHLwXkBFsdDWW0Aq5mwRk4DtJekBmLdEFaCY0VhBPw0WE
mvLVbYKu28V57GiHZi4+6m7tMNAGFPFj0AZ2cmrMSPsaKHDG3ANVFFuSlK+9FpEbnkODWp3C63Jo
wetNURZ9NF7qpAt/MI4cPqSl+qcbSuUzl8r5AOtx8onnaqum9dqJyJBR9jhhjpESMdc7Pidd3tZK
PVyCsRhPemyEhxDk9Dcwatq7IoqSp4Fu+qMZzO0HRbNhFLt9wFcXDqAXcj1cGWwW1/aDHpiy5bAN
1LX6z3DMew3UuT3sGTBq2PM+CuPsW23U2R/Qi+W328ZXDh+NQZoUROgg65cEWxF0mV0wsvgsmpUj
AjTpY+ONOlPmUy8OgyVahADVZiO1X7VKEifpgSTGfvFGjLAiQTDhDJeojOLjZDrTxUGQ4KCradVQ
ZhfFGZ+5pQG2xAXKAw9ft+S2NuUT9arkramRJVBSBAgBZ/8kh+7AbcXlXrMj72MejPGxL8fwZKXW
B0VGfhpSdOe/+OCgFXiyyGNJjK53m+YbXhPu+4sSBf0vD06tKFIjav00FT8FUVx/EkrknW4blaHj
9TvJwoFxyzxEKu8sjEL6ImZNuCMPfmOfFag/qh10nMHv22bWtpWwksYvxAd83sW2MgkviaczWLnb
scF7ORMUdKqiVvtRj51wb7Sp9mFCY7jaiANW3ghZTnSlP4MxeHmFzSkbgzTOOcVOVZ2CXAQfh7r5
UrR5sXFy1y4rdmzYeyjXgmO83j5SRLXT2368VCiofGnrafqql6l7p4SZPpwcZ+o+hHrjkXsxpLzh
sFdWyVvPkBxMeLjK5S4GMxqX1Gyniw4l+44LNFz0PimbB2PWtC198RWvSHUWh8AsBTUrZ/HUG1Hm
zmHcThet6XVykMo4RKbQ70mxATHF+W9ddY3/7DH5YhpJ9e+bD9JzERxicYjv4Dy9/so2Sfzca858
MftgCk7ElEyw7eKqDsL9OHVe9K7o4049OEBptxhMVnYYLl+gN/TGpDzWIrLqjITxx3TkOUalRtkh
JRfN78x5isFLu9QWmgThaVUoar1L4r7YmnB9Vk1a3FXcIqOfZNWonC4/fGemwZA1CrvsuT2WCs9S
DqHBbPJjocdzsR+UKSujfU0fpthDqRaq98WsJdWBAoStQ3SbRPXRlOzzP9Uii+tLGmflodMHR+03
nq4Vv+LqXDp6s0yBv4ogZsm2GBv6eFGbYfJdMzD3jlonb+yoS79NB5hJJYN7Rxy4OA69lQlLi/Lp
QmkhcY7arOZH04BVgOmQPCnOo9WpG9nbyvFnBEXKx9M+JDGXp+RFpAupcZUk+jRfPMpCCDM2ff9+
Thz1fQGv9QchtLBADcEx6vs0sodfcaOiI3L7Eqxcd3qkUJUAA6ECsewjmEz5K8JKVH5Cz/ySmnbx
lwBRwBquwD7L3lg1kt8Yz0ncC+oLtbzFE5EwdAi+OFcvmV1Oj5XRoRs9SSrM+yLM8y2418pLQb4m
eVGerS2lwxBliLMAKreLa4TDOXHN8VMMi/E31ejUu9Ed+13npdNG9rK2p1AREmKDU6QZvHBpvJhj
qeWReknQzNi3jWc+tNUU7bRKz4+A7aAoBOr8pLhx9SEw6nDjEV5bM6Q+UvvquXi9MB8NTgR0WNMu
FCGdf/Nudt7RGYoeskrTyj0RdlQe7Elqbdw+R/K/u3QohBpcHooRrwu9rqJHYdr02sWujCGIYY6Y
s+59w0sN/0DgKsLc65UTB//dNrvmR2HR4vXAMfBSLi7taKhFrCtczEhJjQOsN8Znd1KbvaYwPQah
eXJsRrqLRjZmG0M+a3EerTcuLQ1GCvbLLq6l0u1Ihna+9JSv4n0nr05LXaDRnC+Zl3bJLukZRv8h
YHWK3tGtB0KZMlEPv2GgvVmATN5hGoG0fNCogvNoUX0yC5ML1FfzJSoa9DRTVMgYdYp2k1oNh2lo
xG5Q++YMI6Z33yUQsQSlqe5aI9pCCq0lfAABJbGirEcDmbt2anDvh4lr8UsKpa9/TZ1d/RrTUdm3
bRjfxdNoHBzFLsG5dA1V9DmeygdPUEbRhpAbeft4rNwGcIIk2sAYoHhcolwjXsDEHXT2CC6yO4vK
3BFvMw8HOCer93qqMpVfFFG9cQlXTiWgF7zcM2rwNSg8ssuC7vp0mTylVRliLqd+n1LZCY+l7RYW
LOItgoZuMFaHxNSoGm6se8WrU4Okx0MzGlqhZbZvKFTuOkgYL9GkmqcqmOtd4zKx6uaO9vZYVSqX
0O6GkA1ByMUNNMux6Wn98YYh7nuZ2oRRN25ktRtweI96i5Tprp2SNIdSwjDq8+0NXr2FYAq4hgRx
tLUWT6hSlGarqBo7rPXxvjcn672mpWm5c5GWfxiVsj4w+lB9sHKTFHuktr6z6pJZtNu/Y+2DS2VV
8j1QZGC6rg99ppa1ZrXy0JsaKnvFFB/CatIRqI+VjSWvhEOUciimSOJxoiL92pSBEk3HHJZ6IdnS
n2o7a496rGlPtxe08oxdWVn4k7BugGX8D2dXslynzm6fiCp6xJRmN96248SJ42RCpTkRAoQkQELS
09+1/9GJ44rr3HEa2ELS161mw1O2fIo+b3bqnuciJodoIVCDjDR5LOZuOgPVtTQJTDk+//3xLw8u
eMfYovgP/ycbhYv69x+JTJBllnh3GZeuvCPFpJ5HZYfPoeNsQCSJy7mCjnP6Rn7y8lfD4AqGP5iM
oKyA3cbL4Q/HzGeJofd5AXDTAwkPpE5ZJUy548g3qRuXM4lGq1SPaiNmaaYR3a836Dgvt9L1Ha7p
JygeqKb/uLPKaF9LN0bFxZHBgFiBmWnaRMsAlMc0rsV/BHkh98Q0k0CmCKgBdPJf1ppTCYlqsAaL
C0XG/4nzQdV87fgl9+X+3sHZFdQ98pa8/Mts4X8PRZcXa43PnL+8lynRg0znmVxG4I/qUhIHPNm2
FY8iHZd7KIEWa/tfNxTI1tAZBoYbnxfJ/u8bSskVn66X5OI6kLxDven3vQ2XS6aDlTVLsIpH+AfM
/o1I8Oc+xmP/Rw9Fyw3uoC8eO+pMZOnUkwsd4uwcJRq22shBy/e613HDZ1fUrivsW9fRyzsC63sF
W13Hwlc/hJcgGpFMOdTqS+whmWvI3BR9WTY8T2GW8/dlfWWz4kEYDwCMD1+Cl3VsuuhuoxAYv/AC
DRjIteuD6rL4zEF0fuNKePVRAEfgUoA9yB8yU6tQKSv3gVwyr/u7dcliMOKUrPeYijc2y2uPQjxD
YYzpIQGx8/fNsoJWVoBpWV6kztRdFE77ATCo7PNuircs3l45Cfgt1/nvFR+BAc/vj0JRWEJcn5cX
HVDzbvEFjh9kvy97R/uHVdry/PcP9trOgOoIsOroLl9RIL8/z0YCqnLFEl0GNm6gGvjxRxf35o0F
fG3bA0aJoS8aUFcE7u9PAVMIMBNkdRdSCFiKO76uQJoUW3aWoA93xyTr5qNJGHkLnnH9Mv8uQ64b
/yr+d8Wb/K9N9/uDi24FHlWPyUXGW+QrGCi6mxReZ6c1C6KuBgAxPvI8dLcaVt1B3WX8TdTsy+Tv
f68AoyQw1aAd9AfkRczYOyXN48uuVQpuWlqIZpnEdFi4NdCZyieJLGFgU+XjCfOlv3/f11a+uIot
okEK2PVLOvKO60ClKU0uRb/CJ9DK5WRmHBAW9MujYwGpVjgBv1H8vbaprjfr9UeD///yvAB7E6Cd
1UeXBEL1DcPY7jvbhPry95/2R66HlYXnF1rL2RU1i6Tv948bzoL0AOrHl3kuh5sZQ5o231Y4qgVb
3GLGXgDaFsh7ReHCPm3Oi2Zl5VvSza8sMNwQUywx9hj0qK53x796NnEGoTTPy+his9SktIV/9prW
kEzhUc1tYsetNZhf0bgGxw5npP77Iryyu2ARjr4wht9Z/gfJiyVGm3wN04veKb1jnEQfqdiKQw+B
rK123vJ/kmIOGkL0W13pV64q9BSuzX3citcP8fsvRzwRqxtVemEMFIUTBPJ0Vq9g9Twnq81k36pt
D2P6xlXyyl0MARp8c2Bj8FjyAv3TUVWGO5SRLhbCYG2X+fUDmBUE1OskP/19bV+5PFDHoJa5Uk2v
zffffyAEHKjcpYwvQTLM4rAt8Z43ZqEyzQCwhSBm3aOgyN7taTCzRwUn6PO8y1L+99MExRJ8XCw1
PvTLdYZ1xYLsqIzhjVxOZbWxdGpJIVP/xlZ65XtCogNfErankLZ/eZyI22Oypiy5bKykvwQaUkvl
M7W2dCV7pXvzFoX5laNzpROg5YlxHH7Aiw3kCRSZRDwnF7OH/tu0jxgDrv49M5IcgS7eb/1Q8jfa
ca/9SJyXEGH8+uCXeKc0NhquwH1ymVYYapPdpMAbARMbZTptURi/BQJ/9XkY8GIHoQBH/+P3PQQd
N2SvBuKsbEhZU3SpBf1rmWtIf05HJDD6/Pc9+8p9gOYGCMp4HDrJ5fV9/nUdjYgEg/Yyv0ydiSGk
g55xab/0vSO6het0ZOmpW0sMeyF33wf2sEOr8y2Q5ysXM7r+wFeV4PFepdOuH/5fLwH5EyH7bcov
RKVEyjriUS8/7VwXSDEWpsLbbBiMidutHObhI4Aj0A6s11g4XU2dHd9Kf/9cFJRNMB1DcYPO7x+C
mraEr4cTKr/M6LBPLRWrvhmHzNQ0Scf3I3Sf3pN1LJ9IMv8/wj+eDXg3BkroiPxJXtEepCRsrss+
eWNrxBLoTFItxqIOQiHN7U42Zmq03yJarcC6//P3DfHnfYnNDvkdRCbMvaEb9vu38PEmIhZ06QXe
5iKt/Mz3o+E+HyoVJtMbV9WfN+b1YVd1SwBhgae4vsy/P/wQIxKmc3YpZuZaMvTzYVR9cUr29REJ
SPdUws/p3Zz089FrM8xv3GCvPh5rjHYnOD8g6P7+eKaZzGDnlF7wPHcLRBomaTzrPux9BHUJ18n7
XgMO2+zFJG2VrqiA30i3Xl1tyCJfVwE39Ut0SwmtsqLwBcJxxvlHF04f1ngXZ2btWwf9tSeBzorM
B9AVZO8vDvrixaDynqSXQPUneEd0PyhLw0NqbP8fO3rAh1wRE5C8hN0JvuyLKwzhVs1QMMoAVSlX
+QCdJ2h3HYAa4PaB9xrukA38ictn4DlDevFQ/X3671v46gqE4AcTyD/MyFgyDlOm8uwy+j25LNNq
P4S90lWv4CT190f9mbleB35AdGNmcjW6u/75vzbw6MZEC1Nml4BCda0GsxzQbZon8+e/P+fPsACp
TXR00BdHVP8jpntYY8hUquKCerk/RMS+hwq06auxC5NKdP6tRtZruwW9M8gc4PpDh+fFwaQSsVBp
PK9LjbPVuiaohrZ9nk+5meUbG+bPuI4fBxrytQmAIPRychooWSiUOcVFkCl/Aj1+Xy4lfFz4T0ds
unyLdyilV0u3ifSN6PfasuKCgeTjdZCOVv/vn49ses/CscsvS4iReUWygNRSZFkd8GkYq0iM3//7
d0SqhPsVo1KckWvk+dd+WRIVE0FJfoE0ktxOZEqmpUq3ib4zCy/3FnSpt3plr60ugDXYPki7AWd6
8SmNMiQxLsiR8Uv1oMxsTn2h8neZ1NPJMxqu9UTY/FZf8LUYivsM+XCCrOIPixrcmyPEF7GDiiWV
9QZUJArWZZxuByaHJso259od6jePVof/0WoCYRsdEWAj4ROC1A3B9PdVjgU8wVjPyGXuAl33fgpa
xnt22FUIxz64Ib6xjV45LaBPEOggXHV4/0j8dRyKNQrxPDR1szMAeuQWOlD8656Q6I3u7is7Frvn
qkl4Xdk/uruFRRGbKofOXC6TFq54EGLsQAnxU2TALireIha9+jx0HpGeQd0MI6nfl3IwU5cXHRqQ
82YUmNBBee9zLr/70K33fDRvwcJfW0r0kqGFloCRA6rb789jhYEvd+ByACznuVnthmg8APhpExe8
Be//Y9SI9O4qsHjN7UGng8r27w8bZi7XqaTlBbLp2WHjLPjIyQC711m5w5AtS50GyYhbtnCmiaA0
Squiy6LPaMomb8Cm/jwueJXrxO+qBYXxy4uLIWfIsTEHKRGuIKgL8lH/eXZZZFrPtumcRy55SlNF
xQEqDfO3v19KL5WVr2kuSF1A4cOSAhjT5EUUixdCYxjdlpfJxyEotvO8VntRrt/WkJmpsik357Tk
ug06EegqEwW8C7NyS6fGpYZ8nuEu9K4IyFvnGNfUi/0HTTckwyhNrmcLM6uX9RBVUo5iCaCCGcUA
CIlsHJMa7bFtq/uR8qTKeRdOjXGueL9kKPSrbXEW00MNIz7oWO3L3GRBqT/ByjhLWt0DB1CXiUZd
lUwiW5o8gvBUBwWRrPUQw0pqa1NYAEMAyzbgnTj/dJ3znCI5BUG9Z92QuBo6qLHd6mEoIZVT8zSe
Il1byFZRXe2eR4OvzWpYdz/4cB4/Y9q1mG80jBU7zDlyhBP4K0O/VnLIs+4p0PGyxVXHk8JCkGYK
HIXvD1mW/R8jrot8yp3ZgxxKr3zfP6bpQtmdhd+0PvQwnA6/oLUg3DvJxMzOiUyD8jnb+4KcutBh
iFitCAGRqUpluvUowA2E3VXsaclv5DIZyGIPNKfnPJQpHGsM6aKHjCggXkepjax7Rm3uqwy8LAmN
whAr5MfR/6NZ6CZdRakf5NktMbhbpSMLO650V/zWEWnSdz2FhcAFLs4pO8bpOhEIU8fQ+6pAdeYn
JctwOs9gnNpPgGZYXs/RtHRtXLo8hXzg4sYTI2j1tgksN1wFfYksOwTL2pEWZg4RrzH+oQqeMDRe
3+86iv1PSBbFyV2wZzCMBg14gp9XmTm+3AcW1LrKEMwjH3Se9/5nFiwjOxCYpPR3m4ZTw8GOQbi9
L+g8+eOYQxG6AZX/yqaKOEgEF6DbDLVnwF99WS/TZMkzPCCF/QdjbRtB4z1HZXgz5dAc/gFLhlnI
Zt92x7J2B986rYWCHe1aRYlX01SRfqY9r4DOSnRcW8zYrprMApytT7GGkB48obtgE3fl5GTXwKls
Y1s1JYIGA7SRoKV16/MZ47VA2G0/xSAN4a/5iQnJakyE8p7ddX4rljsWgIIGC9XcJVPUMDVH/mQx
z4Lp8wI8aHBPk+vAvU62Mad9LXeeq89O2Gi6GWyedoc5mQD4a70OBnrKLOQ3VItceoGeCtqsZNur
yKm938ER9kDWNXzBIeXVvHYyv5nLAmRijyGJOENyfy0fIsmSIa8jDcvee9NRuv6knR9ZDTWRYY3a
Pud6XWuYcQP0k5YqH6Hv3AW4mMp9xxLXmEv0kHiORI95XaMzH81tNnjr2zkAIrWyOiiLbwH0j674
xEjcLcYNouqicSurK92IP41rYHW7SQmlnRJ1LhrcfJHjE3oyJIBge7fJg1cY7sV1Evd5fF9gxOmb
zqxpfKuzXGVnRwqUUs0kACA5xq7j6mvHMSS4mXlO/OM+GWX7OnCrjqph9yP9KdmiAesJo46VyGcH
FfqwjoMwX4+g389APQWFgF+O9z7scFcRTeVpCFWhz6CGDdOdDdfYPayZW9cdaFfalRe70MxXXAxF
+nMUMczKq3DYzVCxpAyucFRThN3PLuWB+5ZIIZcnaI1aebNASHH8QBmFggyoOBTqXug6pei7Q3Cs
UqVPy4duCXV404NR6S9DkK9xfO6FKzpZrQLDgyamGzQ9DjzLgZeAXDLPv/aJCugPps2SASGE0WXb
x3rQx1HKUB1ibWJ6g4+7yB8SUhPLHdx9AxdWeTqGOAtQXer375rOoz+AGkaGqYp0ZsyJ7hCkQJgh
W/QD/f2Q0grykqH7EHQL/lJCWDeelthBUW9Et46+k6vS5j7qVWDOoVy5fcIGKfI62a3Sdb6kqzya
PLLq1Mcm7E9uk9ftPi/WfHcC+iH+smwUo6fcTNFw3jaxwznXMWlwSckAA6GYLiz6ZgBgWM8DUbM+
2C3s7LdZIqDUBGAkqLnmglxFNxO6XKWxd0nW9cmXIoWwcKdSMDdC2qfhV9BCZXYz98657TBZyFs9
Q3UK8g87QVCIDgg7XB9LmZdyhb0XIJ1tD8LFVtTSD4Ooh27f5QkxUKmPEMYQ6zOQcqETba6ho/zV
OmwfBAu7zgWKHOCX5Ls4YrDYGAkgaPdF3qO3Cfo9RMsx97VzWUO8NBdnHmoWnPHsIn/0u9vZp57i
VJ9DVKj2JIOYAWKeZcKxakpLdmu2vNtQma5k+pblQb5fNOYgV4nebXTZEyYA4/TsJrnnMfxrcWZO
PANUQSBojmt0HFXm9F459LTzowbkZ/uAHnMqGmTsAr3JRWYylxVgaqhWSgWg4INDX3tu54EAeFDx
jAsCp1PBYM8kkUXfqQFO5O1oSJBsFRDLlDUclOugngOSr7raLNLQSkNYRJx6pxcECwX4bo1vG0OC
g7M0P1F4l/jq6r1SXso5FH07Ques/5LlonQ3SW6XdG9twov9BsB3Un7RqwnYB2rKWENuddVLclqW
oisru25gFFWTymWsmhDnFGbxcKb4pEMghm+1T7vgaPzMWN8CMcwKCWXKnPlv47rL6de6qBBvKNDp
Lh9gRKP8kxj6dBxqiYrZ1y7l8Jqrbbrhm8I1rbTv/FYm7gDnE0yXvieBNyqtESdt99hBtuAA4xW1
AV622v44g5cY31PmenHB7AwE1wacjw7KQNF1RSYgKH/iVpptuwk+NdA1ACnTxR5K1bP3k3oYVIBP
5XZ4JdaA14RZFcgy+zX1I3sslqU3iNwwYLrR2qzIz6jVl9G67odiK6bwAXz6VOv6IpA13I+zL9lA
CLuXcibjcVrJMh/1PCIBD6GBAZ4zVIMOIHbCSFDLLkY/FJavJd5VR/P9vnRZgacB7nx0Yu2iSprN
/GREQ02aEMq+LklHn5bEhYA10sJEB8b19JgktMve2cnvQwsQiIaqzriFojyC7JKOB+0KpW/tyBd6
igIN5KZiCKM3fJr3R5sknX1QigTll24eI1aBM5x/SNFADj4EUK/cfygOO45IRCapkfZ1D85n+Jw2
MVl0CUOuf44gwI31lMr0cd1E8gDLZZ9W5RyX6gLVwrFxVyLQORQhlDlkYbeh4dGWIxOGFidSO1hS
2tpRF4kjbluanWS82hQ2tMn6KDEFYAgKWKZ/FpGqpS4i6Nk2JO80bUQq+8fOYEPWURHwRyaU/DkS
snXHuNTCffW8SKafzkNXtHbFmGM39zIKbQPBUXgE9Tsml1+RYOryfTAqsT9tMTTtgNyllp88ZHMg
zsmDgd8iT5LoZK8jkpkFwVwhX+9U8R7hjYU3O4aTaVMSl+oKAsIkPDBsV8+rhA7Frw7YLRRnJcrD
IwV2RR7VgGy53p3oRmACTKof4gUjxFsdyX1/TgOMrSop9D63MLyg5WkUGBogifKUHged0yRrFI9z
bJ8ssUW7pX0Bqy4HS6AywjV4a4wO2TFKaZAzpHdlLiptsvDDNE72nyGcuWkyvMnHMQnKrUUIS+Mq
J8a4d75zUYkqKkWaAJ9370rWeIgbyDqblBqb0Rko6mO8zPtmUBGcrgNCC3kS4JeXXxA+edYOiFLB
EcM067vKh+ESNLsAIQyzasLn45iQtbvvlzGhn8diKeZ2l+GaHIc9DUXt+ixbDlCtYfvd6haNiZKc
V/ENXRM9tUExIsTRBNfZFzV4EZ+vGEAGksJuyxNN9kR8TlKTH+EXvQD6wxOnecVHO/Ztuedsf0Bl
UewNckYyAKqpIn+OJYijqBYh0jx2l1CQgeJYJ0NxgxsEUNcqW8iS18Oo9IECym+afC+5xIrGG2bf
seVdAwefvahBtevV0YOotVUpoSP/LJYwMQceJtI3hbbaNSMRHfx1YHQTni286vI2nhYohg5yBB0x
GTPqPvp9KUL46E3C1bOA9niII4QUi55QVzm7ffToogJIAYR2uQPau0Yb11Uw5HRil6yzRaQeApMg
1O41/BmjGI35HPOIyZDwptimKG06pVZiURL3tEACC9r5rfImgh4XriLoDaZW/sO2MVEgDMbO3eUc
Avj3qJ3n9HuPL8obDXcB7DcTbajhaIpHreUMmGlkdf7oOqBPm0FrFEEW8lvPBCB5nL0lSJ5dmjB7
jlQ3YVgT93tyjqjelhsZJxSub8SNc8XCtXyExmL2CUbj7muGXDasrDKQsZy1kwTclMhNLU5xstRj
7ij5Bpe6cKgDjZkLGKmTh3q5HJNz4qf0PUe9hUbJGpXq7OYApmQqmpO8gnCII41cxLpVzAYQOO1I
aXkTWGdJLaQw7/QYASYU9RbIhmno4u0yitThPgBFrBrQnxwaFyVLX4mrlfDJspEmdS9k+oyOR8kO
gpEtqSmXs6oVpHVkO3gJDFdC+iKFTe7Yz9VMeO5gIMgR5jwHT3Zd5zCv0ngjv0qz0i9zDwHzqkj7
/Fe4lPR77gvP632AFFVSLjLCH3XuLguuyIRwykyBnKMcglaWKZ2qWNLsecdA+FdvDTd1D18QV+el
4V9H+MajdGK4BhqAxgWqHznM3dkPoYbbrACCOE4mlgHxiY5Ks6UM2T7c6NOoSqC18D2zwa6qEUNm
WykoXHzMFxQnFYttPrR2nIoACLliGusd7FFwbnc9yiYItjXAXVro9/POl7Lu0MW4DQzk9irDdbS2
KnUUWuxIMoMqWd1VWjx1na5FvHBWca/nqGYoTvp6F0tZVFB07N/NNnRLlUP60B8NapB3+dhfIedd
Zs0B5HoYZSMv2G7hrwX2rU21fwYRGHXf3imP7oCykNSmkAn5qONBiHov0vEHyjMBlnCwuOVkr2fv
1sDTI6ojxRgM2EwJJnHp1uiBJH6EPEJYmocgTUfdMOdg6T4DLnW7Q43mDrSJSdYlLkjIJNJV/orX
IQ/bDoZUEtJKgThuHHd0A7TUsNYF3AYQLC30XKuJoiyuAlticurLGSqua77EvwIGY+c6WiGjUmOX
TUttoCr7IcWbRS2wXrRvt9BZ3/TMQVJvRNOiqEam+Uc5x3aviJWIDv2KhL6hOYt+8CS0ptEiioZm
QOMR70KHHKEZQKoHnVj4c8150H8T8TaPoPWOYVChoAXaPdPT3iCj3OjBozi5A9QKXVAI6mYo6CwY
Dy3Eq3IDXdgRlBFSbPnnXaDI3gi1FHVvvj1hTj5nVZL5JMbt7BMLrbwQ+Mp9ADSwsyukysp1wwce
VoIEh/geNUGUDLrDGl8zuBieBX0jtvxnEVwpqjx2rI7HQsETxOHchNHT2K/kWtlm3yUboq92JHtT
Lg6yOmE3D/faoNmC26QjHxV1CzssSY6A2wPxoyoF3A16IMInz5BHjSZQKTKJshy9gxOO2ZzgolQR
r9Z9tUk1JCotmjn2juL/3nkLcSYJln8CpboKwKV+byJPxYTVQZioVhtFHXhwPAWnd3Y5ctACHhdX
QH2+V50aDXioNDKqKuQQUwgICs6baCbhfc7WLURwDiFHCch0Gdc0H8qfaSIYuGy4+J5Z3GesyrsC
movFYsR75D8bBLIT+IlWLocLchUjG9jfA7zYASDg8FoKJ1ehs5JM0C3dXICkR0q11wWbbPou74Do
xYpE8QHsfnS4Ih5mXZOxmX1HxhCDeaN08HMX65i1dlryxxlBmddC9xL1dUj6X+Gwia1F+8l95bHQ
ouEaVVu19WCm1R5uK+sjgMuUv+uLza73IkzUTWFy9siGhehK9NFwpxGk54MngPneTJvCS866iASm
C7qTLZ15B2PPfRvqwcopQ3KfYPKYIo8/jWgmFjUk3sHDAyE87yrsLS9qjoZEfwCcbRKHFH0nd0D/
EEWLgNVrBedQj7guTNfXKQSqt5pm4PC2SC6W4TKhz8zaEBOV8mNofIe+Zr5PKBQh/Oz2gJFWQe8S
Nb/c+NjGOhze5yxIw3OME7PXIMbO+scUhEBGi2lJ9W2k0OI/dxochFPHPGxJS+QCsoHJ7vIoEz+g
7QKVJoAs5lihK4wqeauVWwvU6DJO7xym6VFlZ2g8AGudZ/GR2hXuE87oHn9lK1J6Ri5iw5rwwNsq
TKCQUWNgillTNMOu6SQtFOJqwjLwdLY+xZ9OejcS/ka743dB4OetMWmKExzDVCs8hQNAgGyR+XiE
+PowYAwCzFENymNY1qjIDaswYO/XI1d6RvlVLnv2XGRDYQ7Fin5QPW164BXaodv2QzKbYaAQoPas
B0oK3swkg4Zm5cnMCDZAKKJrO/h/SZP2Hz1qmvE98fH+BPgak7WUOR41bzDeuOsHdNePM9XB44YO
b1yphS8MEygjClEbH0QgY4ku/5XGEgFuhvoLrxQrUQLP8NbGuQe0J2h3VEW29vEan2W5KXWcAbt4
osBc8tpQ0LlVnAl/6DK9PC1jOW6Vw04bmgn1Hof2CAY6LSI9WoaJWPuiTQtevONwmMEB7vctPIz5
hNsO171si5IFY43RgvsQq4A8hzQgww2hXkcPsVIc+U2M5K0FO3ldKkQVldxdu7YKloPO+3MBQNYH
Bs7G2uxrD8joyHEoD5E3EDjHkdZ7Xfaofc8goXQPKtyoarXMog+IuSVtOh7Oz+uuM1X5q2zLhcFz
NG3nVKH0Kfck+TChW8oqCU/i72MBjw445uASAIFaS7QjGMUfUtnHSa3zVJ3h8Oh1TVOuf+HbB/9o
Xc6yGpEP/ILeJYqbWQx+qsIltZhFKMquulGYIRzKYaJDu42mpO0w74LUU7FOP0Ti5dpKKJ4g/npn
7sWWJd/Ta+FTrR7lwxHFAKcYFE/iZiaotRtH+rhrdmn0F8ZF/i3HPPBXFzHxjZYBFAG7LliiKvRp
bFsEF2RVw8rRDFs5BFluR3g8tTAlXEUzoh+A34yqrpLZ6N5NZl14vQ0ue49vWzgc5nR+SlUhRiie
9Fdl295kTxzFTlQT6XWK9DUvdI134+JAx9mgb7gShK8OIh1zJVLf21bjhr67nspPEMDqlpqAbcbb
DqMMf8jR6HlUtriqJGT7pwW+RbZhI/fq5GKrH4FjmfsmXTb/oFZEuJbMQvsLQ1PYtSiz8LkYBBzK
mpsAo6AYjnwUy27Soc6hhLDUW6eSvZZokcztAvegrSo1kGRVZqcepRokkbHO/Zyz2m+pv+f6Cvfi
yH0tPupQKrQKVlY0xaJIM0wGojs5BBgP6CXE9JCGq/0RIabnLXWcng1kwsZmthiOYDC3QhNn73p0
P4ZU9AedzljBGbq1ohKK9Y9a5OipY+/OzyKyFrnSnu9jzSHyKKtNi/nBK6ZUAxXx4RNG7SGrMeX2
/3QGhVFDp2nJajky8miFUsVRedV9LUUw3ezBsulbmqf9mWX9miO9j/ZPQ7ZvcT0AWWExWtpm14BX
BL/vjfXDefSqKA+kgyR0nWFyFKCy2/ob9Fr2rcowur1RKTDiVbz4Za9NuPYXoJDGpZ7yuJPNiEBz
g2pYQXGgWJKt4StcZurFAXBSq0X2165bKUJwCNDXRAvVCIxyR3q1JVGefloh1KTaDHMn5GPIxIZm
pMH2iHxamMokcNCs9n6MQfgG5fxX0hFQhMdY+Dv8cN/fZVnQ7zfMGZT6Mc/oNwIdpqBaDJrQ9dUI
+A4W2QPubph0f5GOoINOmIXV2qAm/ewXF3SV40R1tUZvwh0oyHNPoQXHM8RU7kvX58GnlIbdNzgV
rAR5z4hetfMliLpov44VGMIivFkSKmB8GfXZJUFOauokdfMnv9Dul8UN7CoU0eO7FDzSpELfX+jK
Qmg1qmkYBV8GG0BVfSxRAtaAUfuhDeDHhvleImxc8W4mU811cAXojTHaT6MsoXFkcmzEZjdgEbbp
5hlSPSezvMq1hDqPKGnBGlDI9dqQhGCYiNIY58MOy47JSJDNvALlSZlmXzLUAuHSu+Qm0yqIaqNX
dIhkauaHAr5dYNzaDW5ikBHjPwdbzsAkddw+F0bu9OCyMjAN+kWmOwd0meP7AODR6UBzNHsRrllx
C2HsPUYLh7PnSEPDEIlvLDi6BagT4eignDlE6RSB2pWHiJTSRDgbhXIKeaez7HMisf0ORd9vqhJ+
7v8hinjIl0cbw39Liz5tAoxL8e95vJMTQ0VDDjrr0UGzEUuOZdpP/TGYMFw4LnKW5n4Dm7So4nlH
ExBzD4M6eUEm24I5pEiNbHZg/8fRmS3HjSNR9IsQwQXg8srate+y/MKQ3TK4EyTB9evn1Lx0TESP
3aUSCWTmPfcm/Rtn9BHuK53PqWvHjjrEc9+KJcy2E7NrCtmhzuZyH5JdszzmGIJ5c6qase31QX/B
6dSTlV/NvcslwQ7ziheeRXNMAuNtnhMdBLM55XbwDnUmO3tszcga83WMTJkwQYidcyAr9cmZysPJ
WoqSp6+a9Zr4wagEFzxFCbb0fr01ZW+ZUM7CrolgYpUnFpWPOb0uloIUQRvFu9kJ8m7nFRn1Y0yz
XCVpExO61zKZ/vR4W9P90nvsumiXkeVhPHr8s9NueVMXQ/y6tYLXGeSN6ePUbFcDl1yK7xUJh6qm
AVs4ZHr13HPh9utGVafSb7+OCaX1l2rc9k4ospuQ9J1Pm2VQzG7U0ydAl8TVoQhmayjrQS7g3BwC
uMtpysUOZUF9YM4tph3xBeW2H0dP/mo6vRBu0/nRPQGNFO6OO/d36BetPiEauvVNFKq0vBf1Oug3
XGadOAObcOW7m5wQ/o27fsX52KGJ1UQu3KouL+wnT8TgJb2yBGcUVA7M5lNvLnZNFEwIfn7tF4c8
MyHHfZhP0VHPKSKXUP5L3KeZd1iWRvD/LoPcIRpatxToDm7U+ytgtz7MDGDqD17DrC6TNJ699b5q
3KJ+nbnzP1Lt1esr8YF85URiRfXBJ+vhj+z9oT7ysVgKylKE1H8cLI6+r3JxbXefgnWPp9nLhkM0
Ud2f26bmSjQbUSmJ7GXwe2l9S4x0zUt3bklc98/ObBrnVYIvbPt1reVwGKKg51AmN2blGLTbs5PX
9cqKwgndKNncPlOnhsGVm3QNgs7dapg8JJKS1bLsaeGfJZPvjaac2Cd18VDUw19VCJCCYymeliez
WH6hSxd5lnlpodrXYshEvdsmvytuWbYW+0fDjof4aZuCSRxt0E7mQIpi3d5mEcvzEt9DQj2rrXEm
pGY/t7u2kXN7l+UVrtfrlzTfNvGmgreZqPrlweUJ09QyiHnqdVMD6zoOoI99VxxkTmNMMclmp/ty
MevfZq25tyaunXMfeenHzNwJ69G0oIWhvEdh0o19P+3TUvd/xgnZ74A2Vv7eAISyAxvcqng/BWuD
39hm1cOkgrW+aDGOO8ZB065zsmca6p4zrXzkvvlIgyjdxUHf/6nmsb9woqlfLAuWdJRs/fy94bkT
D+4saXYHHAC8MdE3y2HNRzirz5KUDqLHKvOupyhPeES6xK9HDq69LNvmlPe6+nDtIoOjYyrLqCBb
fodyiWPuqiod/6t8t3wIHPayQ2+0wZjIrtvEzRjnUbuDy2EWWvQ9wTV2UvHPNlqkCtzk+Vl3KmaH
4sLgKk11+LfzpZZHbv9YvrTharxjRrW27OtCl0QvOmWQqCkPvDPbyLYTorl/y7yLuZ5s6xcPFPXI
fCNqEpFn01/pkW4+gEZw3sjCHvrIFNNxblq7HP089rbHoiY3KFNEhBxQ/JuDozIi2bCPqX1EV4KQ
Exbqu2gyxgDReD1etF7TP8jY5jsq1kdA87jZlyGLIpKxjxsuTw97XTKIBsJMdF546LVlODqw6Xzc
b7OdTmxUlv0usE5tWUrLHZVkbGl19jw6cZtwuvYVhSSthV22yeG1lTQLLJwYn6d0Hi5DjsOXpiku
f1Mg1A+Qrg4tWNCrc88z6dONjT5sptFldKyqPPtHWlfAqJtu7ssnT8mlPYvWv63GrbCbU5P/hBm/
FKW2zD7jNw0T8LkyQ3wbm4dCLWF1ZHdX7//q1qj5mc1SMmx2LJPp0GbrJ8m5mvZguw6AlOuIu7KO
+/jXCgHkPxR+M/3Ktn5smDTWizin1VgVgDl9PHOsQK8kmxJzuK87wdsfWQ+9sIcmPvnpFqbHzgnz
/r4T1Rwg92XqJ4ta5z+QWD0kuPEd52WlKsK+4+dz8bpWDtbJOpqiHxYw8uakS1EemmYZspOaQ5TX
niLsDqSqvIGxcsk70dAckt+VQMdYhoNVZWteeARpAE29lO7Rsc4w7/KApSOHmeK322NKau2PNdk4
weJ4XDaC8989u/iYGGl2DNn2PmrJdLf2S+fyn+ti8HEuaH3Ki4jl8HQtNqNGb9RwzFyl5x2AUBM3
uwoEpNynoctOhSpeKOH7LeBTBSndXxWCnR3HeJX02vQc5mqqHob9lpVG7NzCNZ9BBUSTzLkcyRfp
tiJKplGnwA2xz3TUJ+gipriRXAaRyMIh6WH9gcHmoMxvdO/GS7IYo36EnZrhYRUTxZ3cSIkERWHz
UEks6V+Wkdl2N8h+sew70+AzcwS0ul8bW4kkXQsz3lTbtnrHa2fA8MvhKQpmJu4Jt65MD3bl9kri
JWTVnTZbd0B2gPyIbRGDHMkxp3AUDFKuW50gXgroIhrptUPKMKxc7W+CNtuCc4jnz+6t6vV6qXQp
s0POD6OO0yKjCdFHNVkSNIW6z5aiejbZ0n/S0KQ03MJpXnTqqgt3jXX28TZ2dKJbcx3Vj5W49PWm
6wSndVsc0rxvXlZk3D/FssYP0vhmpo7p83+WkpKBMwpsu9Mjgj6D7m3yzuHqU3uBtz0Wzjr9OCIv
p2QBnvOTuovr26It7KVj0EgCC1rXtTJ1WQtdV94PTXsNeOh79Vsb1mWx7zsX6a0cdOUmUFxOuHMj
u3xVWb1cuO+3W1aKOmibMtPVntPpWW8O/wvpZMZSLdxoX0XVSgzznPHFh6kDzha47awS5I81PthI
9jdeUc0fkpR4tWvTtF0O+bxWNwvKXHtD4mglSeQWo8LU2BVPnp7L6XZiQeO/vAGjTHDlk03rIYD5
rFN2+4/Va4PjgMsHmoBtPdGxoaK+Bl3lBa2J6IaQkUmZVondYopxb8nNu4qK+ofzEACk1FX25ERO
drhe9ds+Gv0o/YlAAo9RlCK0Fq6qoEW6tP9IScFAjKUwjkjbT1W1L+uGs4CbnJBCLwMg4qWpJBfa
snJHLLKfR9Y24I4FxtDzcYLZv4u3hfuFaXU17Eg73vIDiAeysWgnW72Uhdt8yZoJxW6Wbu1fSqey
1V3Y6hpVyxuNWfd55mWIaPCVB7QfW50Gfk6QU6tUnTBtahr0ex7jg+qz3OyroJPoC35B07BspGCf
OtqI5sHGozNfUoZFiKSsa+26tXgZkMvLg810Ub1WaYmfqeDjUjvU/IgsJ0IAYe2pI882T23JL4K0
yxt20bR2p7ZSMl8UUAp3g6ZV2nP/afe0ETtHt61mAbJQNx7zvkBUzrkEuqf3X0ms2VmPuJzEFlUz
7qvQ2v+WstQpHzpiBSljfnDdkebnTxC2mbdHIlbZLq6E7+wqJw2/lVoIY1gQrveL7jDbt2WcHUNW
n99Vcu7/8q2KH8esxhw6mlDn7DdhiHQGQok6lWqKUJY99SOEYdEOf0Cs6dgByL17NslvbwOvU7vL
UzHdrtTiy8FtCucPuebz3UreVnaahRO9zJhNZOJV1difg3GjmlW1Lb0dL0pRYdolrXDn1xPBWBaK
lElWl7YUCi0xTTQIafixqZWxjfUmPz5Lk5r0aaikzi8rQEewC+U016RWhf7IwsJcecdcGIcLYGR/
6b7byNVFNa9i57QGARpf71bDw0ZcULcr3XRoeUKh81WSOuGMXNDH8XSS6bKk59nrIZ5swcprZSIK
krKICv9CE4SVbeRtVzvOyllgZGf8d9yqwn8gNxRAxPVM7u6dYWO4yjB2DBOtFsdQizdL9pnleSR+
bzRQ+tQyFKt2PKHt5LLszTTzhQtSTXsYVeZ5C+hRuGfNLUS2JJsqPI4hM8/dPKtgPs/k/dS7oPQ2
rmwoOc0zbbhO2qB2vmOg1p9CWa/iI6SDOrk0IeH1T3I3Fyuv4ytaajHuepFG/MlOc1ID2jgvuQ5m
AGUsUEUiBdrKEg71ryKFLbsnNldnR39uls+ytH2+m/Mi8I+S3gyZhi3I42kc+4UjIA5L9zII7utT
mZO4e8fWPCOO9F8hu2yRs8ITNRZTzIIhnnPGwyLEvpun/ta3I0sdmpRzIIpKvl4huv+mKgjGU5Tb
VFKB5OXGgSNkfxcs/PJ2dZdPz7aG5mQupHo/ifsrZi+QdZujSrdCP26Vb+N9MPpyPAbcEeE/LzTh
B5bYdDkuaJjhTRFHwx+f95r5R+0xkTMBy7ESh4EtOXm1hlbZ+qbeUTz1965xitvCHeSxFNN8H5vM
JVyAK+GhZZPBO4jkEBy2CksDUGA0+PcAvshkovf9ZxPKTe/6juzSG9a+yjfVd/FjLbu13KP112yJ
nFTzignQr281+MfEbDlz0MeiVJzHuGOsEiyt5xxCJEd6Gll8rKO223tdtEF53viJH7CElgS5BQAx
J1F65g4/EKhLN+GQuHIiRce1jVOXSz3QwR7Kc9aJnK2k1t0UjXHoD9jNhSSaAzJR1ihJcWqZohGF
uiMUVf8jITJeTyGeo3VfxFv/FyoWFjhjtm2RNuR2nPFiH9w8S2+Iw7XmMPlL/r4OAc/aVc18WVdN
346oesXHdWadnZ3y/GsRjH2TgHsY0DX9XdVDeIdQvTyDoqz/4YkK8Rkw5mZCA+RKeklW1u3dlEu4
l2ae5GHMVfExGpcxzMxNuHeAbtfEoOy8wMmMf5cJcpLGoAif/OC6mrvJiCi7zvTN7aiX6GbI2vit
RTJ+YDNM9TPEI93UkEl7U3Slesq9aXpse3f85Rg/puiIp/mx48Mx6Deq+iw6ivrNqnFJrOnlT73x
poJtkfVWalXf1t3mUHdhw9vL2Fnuu9pBSuQuqVXIHtt+q4PtrzsyeDfTFc63qv5lI7qftaioayok
L08Hzq6L5HK4Do4P+Rh0x3JpzGlzw+bHLJV/sakKLsPoNO+DO7i3Wg4CGVXSEqnGZPu4RepTg3cP
QDke6KPnZ9DT/7Jm0nwffJimIJlIVC6VBclMkCx1up2rLP7Gf0fER3HVn0x3ckJjH+HggvfrC30q
PSQ9sfCx503m58bX9hQ10Z02DMA9ucqEKF8EZtVVX4C88QPa7zGOq+emijzkTe7aXRvLYzGtw60m
66Fxxt8QCj/1OIMiNOttC6KY8G9ZdOoHy91ghvYt7QnO3OUGEmd+z42gvSLtc9zZyEztHlIueI+u
O7AOKhz8XUOvea+yIIQRN7b/Lwg2LziWbhXeb0PVXeYhGDSj376DhI9a4JF8esC3ztPNzADaO2rG
4bi1UzsesqJcCbMxbrgLolL9st4mnjcMoB99hCkka3X/2IpG/zfDi1NakeLwHdTS+RxpKH6LXsi3
RtTuI2p2++QMVX3TaTEPeycr/aPmrrhz26k+xAyib1H1qZLH1av/tWCWgDbtkiWRNMFhhBxCf/fi
h9WqK2k02QNz1uq3W8JGJVXsFjcVevEpgpFGMCNt/SNo1ujbcuvfeMil/+Ia4ih8cNFJOlj+kZk1
dU53hJRY7kmtbN61a6nio667ZVSGbb3Wm3n1Uut8K5wnB8oAxNupY14Xb96X6CWo6FZ6h3Ho5XvE
u3Iu5ylHzpgYZOblq+befnJDn79K9KH3J4+vpotFaXg/td5w5laoh14zgLrHuXtEXAs/Yr3Vd5TI
LA3m7Aqf3FJWn1zOIdJd6t04gtBPIIg1bdlJlzunZY6qW6eBzAYcEg3yilsvf3wpsuclwJdT5YV4
CJtyedmK3lsSf+i842S8/LeYUv8rn/tuwXDRrxeKNTFhHZHpK9kB9ddCnA/QsCvznz5Lff5+neaM
RrrJ+81AwL5gSDLQKmvAM7e0FX9PgUD+BAHOEgFqbB1f3FoKZpExBiaOEUJr1khjG5hm3jfd4o8x
TZ0f5rbz74Epza0Fj7z1ADgSGzbb40JuWLYDz3PFXs0NIGSUcdRV9JEHRoXtU2zKFUWfCeJ7qof8
uUT0Bi11xMK4Wbf697imzYjfCoTIbqL9LxsHvR9A46IksCqmaVA5WyncIls7iEGp7mPKyAcjLLak
AP/XX3QVCERfRtt728R4+mMcXhjHgqsT60YL4f2hvKrZsAUtai+bkelVWNm8rDtTlLjy2bdO7t3Q
jTEp2mIhxp+27mYnYcbmfPhZNwRg4zjav9IJGP5cdnqu/06jDMeTxX9Y/i6rtXZo+KK0P9C3bGoX
jaJ8g4RUFXBK2bj1Ac6Etc/dUJmNZqoJXJKINtNjy1m2plQtP9xcejfYPcr1Qq9hAfmuWznx/DBs
IEGpw5ZlcNqypjZ66bu1su8iyODtdij4+XbMwy4Nnywb1717XQNHH5TS0QVPzPYf8dh5vcvWeszO
Gb1A+9TUFA1HuKBlcY5Z79bR9tCKoAvNcaDPKPRpCJnV5UnUTWbCjBebNX/tOrjciXvPbtFXg/QQ
HFSet/Zt9Osr7lH5Zl1xLSi45eHk91AdOS66jU2i7Yr2cACUjcAY7JZ2uIYFKIVzV7VQjGyeQ5Kh
u22dwhsMjDfiUrdbQO0WvffnIHMfGpSm6OzVg035PhFzur8cch7D1Hnr3MlevJSVHZ/1sE3iBIqW
2zGJJlhenwI+HVmb5URDtA6sIqNndo5hlM/6bRQhF3M0Ejv5ABbTj8w0Bt8pWQ6KheA9cKuxuUw4
7UJEEeruGwkyENPSLvO8k9pLyT+vADMPOdRfeZfJ0KZ7fu58cFDRvGj5xW8kA8MP5uV7xHDrvK09
J+XvIXTqhf6Abd30PXrQtfNFQLZH8sxG5Vo+B6N1+weDoutdsFK33okEjR5SXvaIMzwJpcEYtVR1
/hAYND2gyMHxDxLpJjxVbdrYf0HQlANKDQTyK66GtPls/dFFh549jwmJv3TUq1Nu3PxhqXHBMjhn
x4y3yzEipadtCRZUNpo0rg7fEZbCt4Y+3euIuKNbB3Ij3fB7RH5+FJ6f+78ym4fiHsVz5dfbD2JY
H1IkrugNZwsGA6fJWvJutzYunirQ4RAOsvHTM27KME1Il1+3S71i0Hsc4nxIUftDn/5iE/xHs4Rv
K9JnEY3rsu5yZmWyOTLNbfNn0npU8cg2Dw7kLXJAKprAKGZAbDDr+0eRTYxCEi26Usc7i26h1Ikf
MA7PrhOWkMo4k8fqgpV9RD0Oe6T0JJhbrQl2ooNWv5wqGt1vWQQpJpHZ4lk54Cw2KZInZqhrdFDa
x+Op1RRBB8Mn9Nx9ZQdpT/7Kjk3/wtkeUWWPec+sqPGM7/82juARCYdSeIId1CG9dyLwbnUT2Vkp
9Ss+G7XcpROT24STTrT7lF9nOEL/XYchO180Bh6DkXzqfhRO63dPCmKoeEzdCF28Y0jR/4P5rPWN
jPhrcCtloNuJzwxF3xgbzNMJhnFOv0nknvt/fdeq4dJ4DGwPUL5ZyjOr1+40huNc35G0IOJTGDG4
OOuw3Vgh0qRpundDgNBdPEtf/sZ1KosDMfrz/FTAM4njwEQQT2uDDTtZw4gRGW5kFOysoSlnGqi7
7SC0ZwIeUo/Unb1TZrO3d4uKZ/8YMfHWn9SMtmvQv8XiOzcq7vJxPnK9eAgIfR7m4nYVNYyrzR3R
I2yXpKxzfQQNfDtFzzJX9HbN2N9KOcUG0XWwhdx3oRSrZVpiV/dVLMgPqEw05a/Bhk8E+Nb1p3tR
rk14UhWa0Pu81Gxsw9jAv7/Kw3AFS4/v63YGE5quWPJa7FgS2HVfuI2L+aJb11eccrhaW5LpVIG5
ITa2OKx8KeN6ThU5tq9t1yIveH4ri9s2NQ6csK8dFIBDxFS4e7RhURS/jVtoXlV6fW+r9m2IVTY9
UgDVnj2Ohdsac2mwGdX9qeIrWc1HYJnXfzl4V7yVIS2v/VMbqaEK3r3Ux9+cZCxnCPZuPkY5HZXu
quimMbr5N3GSxDtRTUV8VNpOGJhh853tlC5+Od8RUY4VdqOjmp5CvKQ4W8mleQ7nyaUh8st62c0V
sT68GYPvDX9aktdd3IoKkSE45i07RB7HuO3LesdEVBR3oSqF/Aq3ll2gLDkam2NjFAsdEsNRnDnY
1bHgXbpAxuldHQYuM4mKlXryRuC9rg4+5yUHLVxjfLsiALQX0IURAbvzmva+80xZ3oTcs4g5M2JH
m4ARzDEP0za7x6BhMnuu/IVNi/hj/F5/+qLU7ZkZZSy88+Suxnffe3bSr3+z0G+zz6YkycuHR8VB
axN0x22AZmJ3VZNMQxlABxUWRmhhQ0N2UBPzBY82ch7szeDHDKoOM9uczF1jXQw3ZCSV4bAbyEjN
n5sIobpJqmhpgY6RBKtkFX0ef/eEBg6a4bzI8ozwQDKzj7Iv5OwdCOwP/OkxUmOzXXBYm+YP/ggE
D34KXzwbw9Tzzo2AqbO9EZp+rZ6XMX3BuG1ZODAztUgTvMIAzq3Hbuxbni+/RDLatNKYRVOxnHoq
2P/UFnT2RtqUMAoxBSOKSdjF5nVzsrj/lQmwAsm5VsbmBkHICkaSCGRtj/tDpvQ5Jd9Tts+iGbmT
gqcLdouOyvJEs26wQVSqrv5WBIllTwGhF/U/qMku++fP152eLLMnnhzCHZhtpU7LnQ7jVqfwcOIh
9PfC07ViHJtP+gOPQ1VcRjDV9jGAR8ieKxff1XErZNhc5rWwFEIbCVDVxc9bRcsc4irE4hltykFC
BrX7nhrLnUTUnqXwmebB1NOxMlYUeMdtvE6nTDmubvfFhFZwxsaJKJ9et7bdOmMZNIeu7t2ftamq
8hlMXw0TjCrv3k0Nz3VTeAxKKdWxA/9qxzhK/0Kpj7NIqhGiet9BhYXRPkhNaP44S5lu63nVOhw/
VEOeRZNkHsFOiSa1hIwXNB0G+dGkS0WUr4rotxZvCcJ9V+tpOhqk1+6r7hm244503OUT5GJqMFtw
/7hvPogNN5OQedvvGwl+9mC8NUL1Wl1HnxzCwaBhpJkFsyS3TI9c/hysE8Nz1KqoE0iMk0X9PFZe
cQXHkEh9BHVn8S6ut/TFKaVeGs9tSLlfUAEWpfjaGHVAtua5E3/KsSXAYcd4MrVLMoayqP6jxNeA
u8TP0rUo9Nj0bvVt2JHSwbD1BQlo9HcF7DYFFxpq86QBsNYPDQNGZoXgut63kQjkX+6XzjnNeMyI
Wk1zBtpTRiBAnvidSrtjHude94DtUuSHyK5G/peGTjgNO+nUcj4WpHcVlCTwywsfUAf9N8MrlgZL
kq+KnSskE6EE5x1e3FVVHpy3zgV5AmOEoiGcyRIsNzSTYQl12gzqWjNr8y7CaQG6V2Ne1Efb2zD7
Z1OOM4hRvVTzG/braD1xxpNrTgO0aALHqQ/dq4cMYyOwIH2J5xq/+bNuTTo7e1NN1BJjP/GCBM20
hm/k3s/FHbANru5iuvIBfTjm9TlvRwcGhV0bpDXYofTXN2njSV6lisDcYiumpRJhsRYLNSQ+rt9k
i/T9qVP40M42XqrW8iQbsbwSMYGCdzTrwGBmVRMuo1ND1ZPt2arquetRzBDGpzLSNLz8qmd1qtUY
QFMCMnk+vrJhSQHk21VjtJtTr1J3fO/b+jAumW+O0k5T/AdPKifW3omsZTeKzr31zbD99gsaTH4Z
6S7cYga4KL8rRsUw8ABmSjKD8kY3u3W9RmAA4zkvevgRywxqz+KiaruzWe8Nn1SfQ/fpzdix2RnM
VTXfVZQP+kwhFvb7dcQ8Xl143psh2q9UVbhqp5ALVNBHTTZ6c0q8FtGpE+WooUfTYmMxVdWQGR6Z
eBmOXTms9tXzazvPwKVz1kjEBwO9yc4eWKPhPOASKyyxRdvYProhb3bDmH/YeIRNX2TLKwy+yJ42
2uf1dwmhIr4VSXPLn1KzsPHScrDmG6Sp48bffK3telr7AB4K8+RS6L1TG7uA23URLbXDAoTtL/ll
WJ0o1ibp8aaGMYw4YliWCz9R1jIA4DnsJtElZGBIEaM+Qmlze3PhBt3dRoTx0B8YN4ZtA98wTIG/
l+RG1MVZTr4p3tmt0EKWQzuo5b940/36l5GAY/8i3AXey4iDNfyXjeXs/ThLN0xlgigqK+++gqSe
h0PqNFNz6px84P0e5ngKIy4pPVu1d5eWRIld2PUGd0vl2Lw6Vcz7iWXw8LSfUdtzeVom3UTPrSYX
5ZaI086+lI2J1EPfibR56ZFYi19dC9p1zOYtNg8OalyQ+EIW7OChv8+/FcP/9KLAp7lHuEXd/cQS
7XznZJLVjC4SkHzfmP8HL85KzUr6id9c/wY07rtlWiO/vyKUKwu7eq4QBM/Wn2R9m2pnqz6VqlT8
gqcN/z5tcuk1e9dwIp/jtAjcc8eESx7ClhPo1vJcdCfCn3xIH+MQIhxl7KfYrwue85s175z5GjKw
0YMoYhkWDqW1k/4TXM4mz4FL5FPOl+KPoz31UQw3g+w9bzh51BrmNxMPWBDsMRGE9QVZqvM2cqgl
k51Rb7k41Ig3ynLnQpN1e7Z3ZOBfrYpE/4e8mLoadzPmSdL5104s8tbMbrOI/YaO9f9ObcGODO9b
4MPEDbypYk2gNX3xM/uUI4bdkkG6nMAo5/xBdVhvWHO9+dlRV4NWZysZXWXEUNBb3AzLhskLn3o7
XvHUACP2Pb81Z6UpdmsDEjDrzrvgxG7ksdlEbSk+6o0QgBYHW3RPDda4TxOuubU/YMcnXMLjZB3v
bdEFzTHrllEZSJLYCb4p1TNyxXAB05INddDQZ8LIoFdDXYkvGgi18EQDLy07KUHbhz3opSa9O8fI
MRV38ZLlDb15U1r/SzCrks9dyYF1yRYkjtsGFhiTIHfWRFJJ6br7oQmijFlioZviZkQpLcgs2jjM
CGbpmHETF9Nlx40/GD9PWbD2p4HIq+GtByC5nm+tHwYf9Ur3/kNwQmTex6CpMHOl3hJiv2uQUD8w
1DgkmQSwtB9TG/v9saN9br9ABtYUDo+0kvzvbJzJPAM+Cgo5LIq8xtAX3vQsVpKM0dHcbNuDW1b1
c1SPV4TF7VzK/z4acUxOQTWLMInbLu2Cu6ytgOt7DdZx3GwxjaeVmJf8IAm9UGQ09PAXd6UOcQHH
clnq11ZKEz+ackN9nO3IzzpHVG/unqVu4/xrzvh6DbWP4uw91QVjppuK2Xh5UHz3cbwrFx3Lkw6j
/mu4hgHg8YxXUJLJd+fvaLSkOd4w60Nwopcj1YV6miWCd6HBCfg7jWTObJ4ez1Dze+gOxcdGOsFM
xQY8W1LYBxCdcGspRkJYCSO+KrJN7RvSlG3e0YzRR5N2HLL5HhJh3q7/YUao7RzjPPEay0Q7d+Nm
7R/drNdleFjj1mUInVqfVSHgrHhapsbx8bR3nl0fuDdbRClh8XeAW7blMGWI7ZmkJyhKNdTwwz4Y
QcFcK39IY9mJHYZQ238v67CZM9x2m+90HhCAEFHuQBrleiYQlN0zo1JRwlCgQmjp4mjp72XmV/H7
YtoYqleayJEJx1fW0X94ZPUkjMYWhRcm6vjIES7TfY4HLnrfGpz2WC3zlGPtkLsFm5R61Vrs5G0X
CgxmSrvNtm+dtIrkg3Y9Ko9LKTt2Nwdd663mCQZnzNQLjZXP7mq2sobyrYgdf74sfUUANRNbhtC6
XuOQOVOR+0dC8hzvuaqb3D6rlQn4uyU7wf3lRIigx5SgkuoWLzF5rpMztVGaBJlKA6IVQhM9zKMt
65syH1osojqXbHU5ZaucWabY+yTvFyC6awZp2143lqKNe8X/ODqvHcdxLYp+kQCJyq/OduXqiv0i
VOhRohIpSqK+/i7ft8EAPdO2FXh2WKdhtA9bWY1/u9T0fBmF513mJHXKBxpxPaOg6jjK7FpKIe3R
mXoM4g3hREp+O6BLBAFw7go4BQ0pjIKSR61ixlZqBZla9zjAaKgJGX7mMKeMArWH6TSlDyi7TXni
aYMjhd7niOSz6zn1flg1CFRDvj1y/xQRUcRoAXvBq3Esx+UNNXaiXeAYEZexhGKXvzKjV3WeKJ8G
u4r31FBty7xFz4xZwiSeZUZSadzGbZWvnyMoDMBw7IjqyCsQ+s64tPygNdM+HciYEgwsKk/sgQWR
mmvcKdGPK64U+j+hlZQImmPgXsY2J2wOmUKWJ1GOY1PcXbE3ai/Vakkyacaw9qFGFHDLs7mey0oO
EpQC252Zxo6MEtnNyCT5BZGK2e++n1PqCiTuw9H8xyRMW3KL63NNXrVRJZc/avZAgh3YyO61N0z9
1v236iEdfFb5qUI4BxEstWFhkOn4RtcVD2JHXzezT7Iv3OYZwEsSzed49YNeXmidjNU9BZ3q0DF8
1/9Q0acEgagmhDdSQwUmIjzz4s2RYXztx/lnoSDG+zJf52d0iSQ+ul1X/hY5edTNuoTGj1FdXe00
m5XHl39wTLq+B9wUv9kEsokNQuDFNoyU/k0dLGr+j+O995gHbYmhaYrU24WGuhIFqEE8LBqN6iCd
rKjPTiLaQyNt4dPUXPTT5F1jHQSXp/ivh6TaQRqZQcqQHCJYOVNYrv4oiIPtfcFbuP6e6HW6HlN5
WkyITkL78yvP2TjxN27URfZNTZYTxoZRyZOHDmnuGksVZr3XPf1EGourmrae8jSDTzBdJ4KgC9ne
TB+ING0xEF4SCx1zctfE5g+aVzxojDjX8RMvHvdbyoIEOKUf/zKHcdEdSTszmE+gwQTXaMdEuzW1
oAFf0AHLEHtKrHW/savY4dm1/ybRwsCPiUm9ENzxCTqAQRUfuklYsyE7cmen0PRDfamS1vegn6eN
2LdaV+a2JMk4PIWsRPPfCeCOwXveBEY8ZAlixo3DjlN1UxI6gBIjo0aodyTMIDzDx5KXXg8LcnvU
pinZGzCvxzQrAOnyYZ36XMksGwml5l3kf5PUa5W7VRVguDOZnLg6FP5Kdyvy3NS516WcELsby8Sz
wfJN1reiDpv5jiARUIj5/7R4ONvFY0BUFOKEHNP1kjZONH46vC2TkeMioiaqSlvw/2D/jWeIvMHb
moigYNVhKUxDzhXIvfJUu2itK2eHsSxbRNi0iZc9P9ySNlQkSE1g73WySettGKw18S9wbCikxHSz
dnr3EUwD0mcJ8r1Xaye44RgVuTc5WTxz41CHCsiJ1l1t3oMwHJyLm5LSR34PF0EKLtWTOgk0/PDL
SQdwcCxQCOfzWNe0Tvu0qx8InS4tJy4/rvdeqDgwcK6Zeaok8xrBeAEiU5N5j1KeU6XHf5mphoBy
1SxBv09ku0QHWaWwdgQQREqEFQXXfkdOZPxiaF7mXcIUTqG0mu2fxakqFFQx+8CWcqKS92KY1+5a
0ogeWUU+TXvZ5Pm811iQ1eOczam/c3mjF/dW2msZYa7+lvR17nOiiTTyPOLP+0iG9nmoyFjf+g5A
rpuFRySeVq3ERdJl4ojMoQOpfI2pTD0h0tHmhNjk+sdB0JwmeI5i/qj8OjtLHnlUkwwp+QfePaXe
JDzIktM1/hJswE30HldCQnEsMFFEwSku5/GB8Gzt/8zwJXKaowHrfhySrVZR6poGTegYVFoxACoO
JOEStU2ZsUM0sZ5TLwtKdKXsvGd7LwsKcpdxnyfjHACl3VbKHSdIFo6Tcr7uvP94nkrCSQMluqa9
5CVh1uBIkawwOw81bN3rxeYBsqZovpPFil5vl2ToPmF6UiQuY9Mk112Ho5NykaJg0Baj6NoTbOyL
6cISRsmPngnQKcc1bOMIkntXON1pXVxpn4B40KZittb21RZEjCHTtFVgH7qu9v8bfL/7RyfUDY9p
mOT3fsYRc1+VhlOV2zKjMCozEhIP12xYphVWjh8hMdbpkHPYOsd5CUF6zBwJgGItff5uUBWumnUT
jfUhI8PyTCy+orxFi/gWhGBHe5zMtnfgc/jPVL3aL88TdXmq+HGag1QqRFOA0Gg3MYcU58J/fDlU
TryWf/pw+X+li+PYJXNZCLsDeUAiiKGVGxddKcKsmIsfX0bTS8wT7scRQWJvy2GM1f3YucMrn0gH
n3lTa/MdFkhAiNpj3Z68clLduZAKY3To+jzbYyLDR8lTTS/Bs5ThcUW6et9DmyCCXpSNeRJE2u3J
QZoGZeLJOr/l0mq/WYcso8OqyuzZIAX6uz7gdL1vCEZNXAVUL5ELwiLZgUMlWp2zYYQ0i9Ku237Z
egzzLRc3p6KS0XDYC9Yx1N91K4FKIWxlWlKQbkNRiZ3rYBNukpRcJY2zQU7RCTRxDoAjqTgW0ibo
uZHsnk1jXb/FiRma3TKhkf91yqBfzmIAGfLounlmr5QoFqwS5e5lDLRh8DhgrgOB1k3lahy4TUrv
rtqbunRIoIGFC+9zV4//0Ouc8NdANv1Q2iurP9jAJEFi3OZ7/EHAsck6izNeGW/5fHCtc0LlTH6R
nuQldSB20coIin4fxHH8REZ8rA6RnoGz0P/0YC+DB24ACLBMeisVGDtALZSpydHS13jwabkiA2ZD
CXygXh1afOHYi+2E1T+80h1VxwzR23LEqsFrACns3fsMbk517tKQgHHm52t4GVJuf2x4L3nI3ant
tuOCv3JBMZwkJ6oeTN/UecQce140O2qeYw+MwM73gnTmtO1AgHnEppL4z8w41h8UF8x/DjDVK4mg
s8yoZFPdQ1pnTXYsdOKem14OwS2SJf1KXV+xL4xWxUuN5APzj2lBbIGwJkeLwYi8H0qPBrjDCsO7
oY2HB5cFyXLLOrD2d+bCwZOdWCIeoeKxOAJ/3WFpSYNxu/HK1otQRAiD7Oo2rtljPKU6PnESwBid
5tolcoZ9xG6reVXPPA0I865loZcdLKOVrCXGs58e7Tis920c9o9jNgfyGF0N8QjTJj5GS68htqZ0
A8qbjpVdgX9o+aHqEzZIzpDMrOXtB0eHsbokPbKL9+b1TjgOe8qFBVEAmibN39lEXnVba+q7R05t
zcgC1ij7tThsN5nxkv44zhW0O5/iwUdBLhyjlJn5LYLrwejH8YkdGRHvCee0ABUevyZJlebISXNt
d3kV8ihElqcSnteR4Bbj7Bzc5HAM3f2K0GW/QKHg6X/boWupUrtZU0iAg33mshaVWm6Sk5EYkhuX
Pxk3LzhvPW+aeOCRQT6EJ3j55BnbYGd6RenlZIm6IlusJcec582b1Ol66rRn8g/prhlYRQEgaTqU
yraKpgVJ3Z2ZI4AUWnievxH+lN5D2DW4SQMpkQMxXDwjx3HACiUe9xspbMU2JRqnNWVpXl8r8fpl
NB8l+NoFSlC31DsfYFi6x/eH2qtmAT6HK+TiUsdUp4ndlfeJLeNlFzd2YqFMMZnSe2YVyVT/LsMw
4CBkSQ/EB9iM578TomIFwl4wGnVnoWJQU2PbpZ8Dzku6R5JDBS9lL8ypb0Zq4kmWmwtFtDD5SSzY
hw+e8ba4BTqhdktKbhw3xSznkq8SYaRJ4EUTzyh/RR2xeJq3aGjxH4b5gRl+aV8kzLn/tKH/Ry+5
l+AHRLjymNStrpvdUM5kimkI2fw2IAqKnFPNID9EQ0jnLIDKwz0pGyuPc50u4cF2Sto/pWBhKEZq
mvSXAa5pQUpIZMMxUU1I07ZH1t1UK5FatGD4rzWSJI7GqZ+LhTxWAlwiJ0pfHcjrMG3G8yKfIizx
fleOou4PSyEMQBRZ8+7Mk3Q2d0tf9Zeea52uWbw6x6a/LtMz7eA+ZUPlJPvKD83tOqweOfCVO/tG
kiylMd0N5lz5VPF3uTA1BQBbEgvNMg8LdMPur56g4Rjr24USOhPU6qjbNh/o0LUTB7YX5fBmPIqJ
QWYT27AK/zYjjatNjeD/yys2f0w0Dfwj1bHqyZmdAA7C1SxCd1aLItGEB+9s4HjgTc3eEv6No2tj
hWuFyZ2WIbSVgabpznpD8agAFPDnpyl/1yyTm3f0Kjz5F53d+BuCges9VKMx36IexeRNUe7gcsmQ
CHkai4BQ70jF6OBRyO63iZ2cv5F2xoUio8cIZyqQbtTux+/FThS2rrgGAkkRO9zYIDfdw7JnVvbY
Evi6dPEIBMTziVpBMZ7/Riir5YOs3NxQWXaAG/LIbNT42CklKL3TO6qOhRtxjjXORB2BxV4tPsLK
qhG1aGoESwpImrpdUx5V5/fmbuCka05DPeffU8VDGGXVXV5yO83+3tgVnFOJezfsEIQ400DTdoet
ZCPMCXD4hFpfVOYlzcswOjT+PJvDXM3DT5Fy0L4OxeNzWzkhgGpDOA/iTuRD1iFGO9MlXoN3Schf
7uva+vVmKSou4kDy4t8wyc8fad7H7U62rV/tgD5MeF29SI7t2pUUAvvytsmtfB1BThCSbNv6L0HD
XN70sHDfPAFH5wZ8kf+Ezy/fQOysuHki15ckmQwNc4I4hN9WO1OmzJbVl/fE05J/OKp5fA7Avs0X
QnbdcJ9GYXs2uidTCjAifaV4DVR9ktSqCV5Vvb0PmpyKfVljwRXTVPl7TAWzJ1do6YcNRiLpsASq
v2K7MsK9gIzSf9E0NXY+BMzz06HqQ5yHTMDjPvQsLMi2QCjSS50RZNnRU6znUz350RlA4ngEYThS
PpiLlOT2zOHknm5l4+7Lzjq0unt2WVCGI5QuiNseS79gc85I1I7Jb7U1z546dqMDYLL11csq4dwV
HWbVFYGu6CRCCuAGzsBlz2P5if/qcsnafkrjexlVmfOMNYV7lCyhGi9uNPj6vAy5VIeSILizqZw0
/bsMGSgKyYkP+O4iqGNFesndE+1Ipt+0xRB5GeokxHR3ljj8oGxeJbw9NIEJt4bavNMm9rKOCLmt
EIh8G+MbrnHbNrs+g6wNdDwfzacnUsaNTaaL8XViJxjarzeqnRmduHyW17DwZmxTZ3ioFTukjqNk
WeGZSqhjj2PlxmDCpoHgzjrUzLNao11sV3J2DI7su1K3Zkra9kdDPHiYR6bu20yBjCWCSk4fISYA
E74ZdRW1tyj8gMXg3E0DqQmXh/9saUDuunWtnuoglj8Zn/GPrhh26PjzRSJaTtMLeNBRITjKFf83
tkD3YZ5jD/QheXC/b2Ok8Lyv210Zr0l/iiyZLR5rdepdVJzGl0Vb/y1Myuae9cWAdTwibW+FKyBy
BbGAVIqIufyxHJ/gv1Aw13eEJvHM84UAJ6V043U7r3Da+Gud2ZZxYftgUhxLzUzOlIk2vOvh11Ei
dqAigkXhcVONVDO2IoDtuonB4bzi3fIDV7bNeC4U0zIeOF3KZFeHkw/YuHOqDx1G8ysYczTEHuTb
G1mJrL5ltZ2jP6M8ZlmeOxXqgGYh3XsAzOFd62M34FSW1Y918/a2UFJV/7TwXcWOFmRpDvoJtFOW
PGBacR4GXjlNdsThmoN1+JipxlFlafjdTkT3q9eRpQn16ziuw12C+9t8JWEQDo/koeb/Rqh91VZ6
q/eX01TfXmBUq4YsxFx/96FTPzbarQnoRQKynK3dlOC6N9r5ToQuXSImGpSTMXWVekqLELMx5te+
tVNV/hg/c51vl6oshcVY2fjAZZExyzB+yZ0nYnpBWITBadFIAWdoN1PwhA8Xu8/NykmEh2/ThcuN
dAuRPMX05v0dif6lvnhdM/5OXur2RzOnsrthYaTEyilD7Ml2Jne2GZJhmRDvrHZ3s4hQlzZj6KzD
H9kHTfpI/lYs/C9b919Xl2lwEWEi3A/6rOa5G2U2X3TZTDGVCM/T8F7J5j4ym8jspaefkG0ncuvL
XoGHfV6IA3ZYDkaf0wrN/U8HoJddG74Jj3Wr4YFzvoe4RD2hIhnxSUwtCu8SyLvlZkrIe7JVjKUL
pzoleUnzrkrrg3YTQmEp9sw2gBO9BzrOSk5TBo7/qGa2DN5mVoxEr4baLFtcMGTFZk6Xp8LmLPXi
6D5OW+uX4We9KK/Lt13uNfOm6bOGfHYI946MylDQ9OFQABJRZf6/oEMyuHNJXr1D3KvcY4YxEUMR
EuNzOPOS2kVFJ1aWi/TV+BsCR8PqS1FmYNPyZe8bfmfCNbr0kFZW3YW7ssJmvi0GhD0RNib4iMfB
+N8Jp8+zZkECMiBbauofP7C+3nLQ6agZcEcQh8jG9ILU4DHWr01/W46snNxRi8vgrHZMVdvCxc/a
QM1Tn23gFfj1nQpDmsTx8J3WLZAItQaqxJEaCf+D811/ncxnggALHfyuDW2Nu3w2FpMrqTM8gI6R
ZtBGMKoxCncbNnpwXIPES2pgUtJham0n6HRgOGOuJRlI/cCuFQQbjNs83ob1bCGZavY8KsLnClJS
zZ4RxqzuCh0kDHUiDpEhihkSE14Jfw/rqY/0lt217YCC44lXTuwRJH6/hSxW15BZ/CI0G8Fr6T/P
EiqHjqu6HxYG5CytYKTgUZyh023cKRsfaX0a3t68IAvAkcn8MhMz+QH5Dq0hLafZMjq48MHoPZN0
Dm24nDwOx8sGHYa25wC36UkTXyUrKGGobAYSQ/4OJqT5LOoVpmiNcsWqlaCJqrtyjUFnxDQViPWG
U/exagz3a7woBi41N89ytebIFQOQB+aB8zSQmck4sFXDxU9Tl1pl6AhowbUJ/vNTF1nD8X15KG3t
fBOvJ+UVqrR6MEvPQy4D5dWj/kr1RtICQGxcsYsMLVTobd1fNWOPssO1LgI/dJf6i3jrReH+0c3U
tXsMafLXtWkEv8Q0Lb8IJc1rSBEwBMmFVbMRjW/YwINyQncC8l4DBi4Kqak262dXD/J7jUQBTRST
hmV5TUCrLRvHDOWujiIUdLTVjecnzXMxx6SQ5Ezglo82RT8WpuqJHy2y2wKKx0APriydg1tEPfvB
7TVs29RF/zg0vcgpeJYIDkTdxmLr2xQQLxtjV7n1GM9eTBsNj7w6JYDCkCc6fcaWxfYRqeu3xp3J
zC9Ft76bJiIEyJ3ZFNt4ipKH0ps4KDBpG4qRwrFyYzxBSBTSZgdvJ6Nkd8hoviRbdjo3HhNChQJO
9r9/m7RYv2AIVDGFTdLTOYYhcPlwKv67zscg61d3+RPHdQjOjbAVxzi+b85sOdqnbVnzEXTGoedm
6Sm7bNR4GES8wNqF15tsrnHLI2tn2pSOraLcXqGGlNuK+/kM3y4ZLlZiB28KuBb0ZYuEfOtM7+Vz
FvVMCB4E7NNUC3wl2WbJj6RMC8Mkovh7iPsoefNsg3AuOcM+o3HyjyRZrwtsSs2N6Yymj/drF8P6
0FD31r1IMvlU5l7x1ZsreZDGnXNoee0UW9Vrri5oONl95DX0iTk9YBbyRfA2tlnKYTrO06XbLuV1
FGnallOSFFGX77vJ14h+VTkQpmB32CvpUtx2ijDXKrZN1XnyiIbsRoIG/5zVyf+xCUgJnPxEnLOo
Wd8nnoNmm2oZfyyLowpMp7J8pRw8f8gmFAk1sMA8JMCS3G3nz7D3Jpe31qZklP2Tai9DwI0M7CAs
bIZ+vyKyjhBBDJFeVR1eqlh376lF1bpkfHk/xAjhiACTY8Rf6yK+xMRYy4PsoCMQAhjNvjVZ/BCF
1jF7HTbFrWgWHsn+klUFrI6wf5h0m/zYktvlQCEjdTbsUBLNHngkBuOETYEOjfvLOoKIOXTtF0wn
Ey6zvwtDBWQVM8r79YrYI9EXLKE+lUZnT3Xjg8WYCPgXuwV2cbftunGGSqVKN5Cb2ReCi8WdgwuN
M+crRX5KOYMv9T3fJb61ZiXkGeuLT0ALKDeHlm1OzFh66W+6Cr17l6S+5d8g9f/xM8y0YYPF43Fm
BNRP2Z0iNf0UBKDGu/ULJwOk0MPceq9IR8WHRAPrpwqEZqIepSIau2GjEndvuw5AJ3CZ8+QmD8vk
2xWK0LffqeG/eSJ5wIqQbh5Z/DkC9vxZPcgowabxepXcX+kApNG4rDpCb0jUPkl+Eh2tOM6wvc2H
pAOgKCOzYWGBTERyif0yWXkiW92jJRBimEY2wbocdT/i0KLRHyxTZHgCl4qliaMGfxgnm1fOUCTL
Cb+Z0lU3KXuqWIzA2TCuC5Z3pXSyw8IfvkoVqWSfFJ4EsjxExXfPg+mLygQru7qxSwsm7ALZbmlH
GqsKffI3TftozbZNMcRjd1mV7ydnhOCevm1KrJavX4XKBLcTL6LmH+t5LFPtqEV7XQmlrqMMGLeG
kaJPTfo39giM7RBl85CSGZbMUfRtces3xI6318McxH65UEezlABodEqlq+1aojkYWXh0/v1s/sKT
DogeeH273FoA5ynoeMFueb7crpmJDcFsnYbnkJbFENHsidn1UXJ0p8ico9GczarUa+1W/DnWUdj+
oVwQRDaxdJKvNINqxamMjsGmJXNdP855rdnIUmf1d4zkmp5MPCavjkpmS94wok7jN535b7ABHbEG
eiQ/jAOaly3RTPV7OH2JOqZ66F6ILapwYzj2gq1o44ZdObla4teRDYcvM+xuwgR+qu3JW3y41jlL
dewxpVjd78OudZvdGI/+PZ6PGXkUoLsmG/pa9XAze6ocv3NsVvefQ15d8JbQEt4Oxe/j7C/RYz6j
uL735YztXPluP5+7OmkohINO6+QWMauUXwa/c9S7tqBvzJnC5tRxNx6tP+eW4Yabi5R0/DuZEQQg
H8WRt2W7+ilgFh1iJ2fVEN7ohAgmS5XKrNqMQdizWgqqkxYPSXY9BvYsAFgBchYRSTi/risiIPNs
t9huBXAuoiHNsu9dmSmo3aL25wceLUXzL8ToVqcA4ZbFHwZVfwNFKG//0G/v7LNXRfbZEmFFqlqm
hBu8i6AXcq2WM1T4tRJ/VtT3gtd4OhWvsJ3T5b3Q1dTdut4oxF3BKnAed1UVAFOgL5DdGLJ8rDdq
qMPt44h6Eu3j+v8GVKUeUBIqiEd9VatdzypvjqohDssGrT3TD4lR1p4G2akbXu+8aujbzdMvkhjr
jULyR4QObEbAzLRCvea2auO7uQ7TcOca/sbv0lRd8EGr1IufYtiufNtEkpFdIWURHmIzlnngId5x
tO5h0+3xijL3MBuTHzmNl/FWzgKjncvPdJuGJK/+IhOOEArniMxjZmfEO6A9QCRzuUzDK20pQBh5
ojJzjyXQhfvOoLF/mpV7RPKbwfE9kGmQ5RO8MRySIDLyjdDkEG3Gwc4PhZ4hHLXrtBIRhecan3wZ
9ssNpu4g3jrdr9POCRVrIDf43nS658z1qv8wCxb/rOhcjI+aBXj9W+dHXCZoKcgeIYlsLvrfGV+X
PFHcEMdYPR1DEzVk7VmTORPXYShpWa8AjD6gOoN91N8wkTJ2NSR9gie2U6jk1QfWRfOVKEb2mYio
cJ9hG07gv5hyL0BpVHxvSKDoW4lde0T7aFtS+IQXzlRLgPisHqrkNzDOEDeH4LNwzuXkRNULB0aC
8oD5pXKnbVNRZHlJYtUGL5TAfHCC6HBU+AhCOlsNwILCIJVkF9Y5DIGXkixEdOS4756IRsjkBfOP
nVweucpy10dWPM5NWdhTCPzgdp5z7yVLawqIDm2BfW3a8hK2LtobnkUOXqVsOCylI5f+dvEnebsM
10ZJZPDOnhoHL/0y0r+h1UtdhK7BZKHzECscnfNKJrKgxejCJnzwdc7mSH/Vs73HRiKqyYbv0v9b
e7i2n9xTVbgn6Enkg0kl5BVuJBnOv2yOJ3gZIymwy03GampYWm9RLDjkxrQiNnHAu/kiELmGu7bD
vacZlo13Q+qkJAJdIHwxjbSUeqrCvqeBAFa6SPGDR8JSd76fDi+EnNovZtg4+0r5mF8m1iiatRA1
Tkq5tv/Rc1MJepkUeEjLshTFeeny4okU9prvRvAHemvAvEIvwT64Q+1VGHP8SqXcDqK6Po5C2lzb
wWnELqyCoXnObK+9Q7A2zKnjQnYVfMq8WvZ/ufFDmDRhcqjTFqEgTAqciHZawHlkzZDuAkwlrrqy
nLvdxPvYeQuRdKOPcXRecxo3lCk65xjEvCqClm94w2IIkdyx4WWdkG78jte6omAkOLKmvVPdd8Gy
UjIe6xJ7Ug04aomNl9tRsKaaYxooc5ZwpI3pV+oLSXfXSVe92kH1V5zb6rmPFWqxc6dApAePkPPr
4Gi429Uxsdxxb53geLUZPXhzQOfSqT5WY5h+FkUS/0uIEHMgWNPpt26ihmUP2vQgCQC6/1Fj1LB8
k907LXGcdnljriXTYcvJuw1aolJs+JoLDiMDVa1ThoJJ85p1JcXZ60PgQiQkqJGuJdsXjiUVjK+Y
4IL9c2Uc2IeU0Cmo0wFTd9/YMi+3EcnC6ijdoWTVZzP8yFS6HXO20xOcdNLZP+Uc1rp9SMj/dkix
9Xco6+6MqNiLGcQqbW9yzrV8mOwQ4iBBSnHfIOJApYNWzQg4xY1Yb5e1Atbr+WlvTk2k++FgXUR3
wjmDkFu2vnrOqaa7zYDuVzC6RETCc8tqRhdFMKbltMuwwZ5CzpEQRWEfa0141ZRch9Zp7Xvw/20z
1bCUVG0Fa9/uiNgvZ05CQXEnRNd/MJk2+ii8KASKoA2A9lwUekdNq6eVA0Ht4EftfHBiloRs2KVr
l0OjU1Wem5LMOyQUL0Xx5KZB5YvmeDlm+EvNvccJYb0Jw2gK92MWi+uej3KqupMIi+AxM1PQf4Yl
a6RZHmK1OeLmxm8ZS8SgsUn8TlrZCVA2wPKsKyiFM86MS0LAOIg5UQXREHHcTos86p8C68lzEMnS
AXPr6/XgIY71j9G06n8puVcsDGsTr7nRXW53RlxZ2KhL625yEOtvUGuxN5yOgsPjBJ6fxTcULh6l
SPry4HHguG4y6argYyA0T/l8KZ0vz3fpt+H0BM2eNJ7xy+0EfEKesB/W51XkQ7ocBXWkgAM2FX3B
zzH7OPP+6jg3RJrIhzRNxlEzjxx8WJh61D5VXR14nDiPJBh7b9uNVK1TtvvVUbNPoiCetm2BpUC6
WvlMpqY1f61O6ptwIai1TdHe02Nk/GiAngTbJ+IoGXPC3domUrzBqQPEZ4ZpbyHbH/EimFtwxVgi
K9iBFT8zKlKyr2201M57QQbxRhkZL9sIXo49sEmQRaiDQ26AEyUnYcBG6/i+UgpqDkTxQCSPBkQR
+eHuiQec+4cVIdn6pIaYAx7eZtdyVlronMn+ymAOw8YBhCDHDxbXEerwyBGRiG2z14wk3F/MRFHx
Gy4IGISjhH/qmqR58Iag++raKz1kHWAmD2lq/dvK0bz8x1UscJWqzr1pes+a78Yt0/7JpcB44MDc
M9PbMGpfvL4J80uM0S0vLkLZMSh9RaRiaYX71GMfkvnwIvEVeNcrpUzEzN6/LuzgoPgJNU8L/HDe
R6wmyTiZGA/x2/Pyfrf2OZRvFkWyPAgPwS/+2GXKgl1DHCLeLfwK9f7KUg14xLPK88AEZVve9KOq
npV1J/cYGBZwbuBgILLgqwHSmIRLUQfN3DjZETM5wjjUeRaHx2zqzdUM0f76HBRq+WXTRfRv4Eh0
CxWyIKAg2F591Cqe1lfC5Jw2Qm/JfpXp8/FOeU72yAMHQhbB5RGsmA+6deOPnPLP/98R8uHOlhck
GXiViZ8xztn97A4USvaQynlyNn3ROl+OptkrhKqTh7oowzfKHp37ibnaJs9zy3OSKCWvQpdFymsf
br3QXcdPf5lcB9foGn3YFcWQZKRBqC5vZiYAEvJN0atzCZg3fiGjE4DGwhR1PvUaBDegrqwCIFh5
1KXS2kAhN6EPP93lX4BTDSnrQLFqL7MX5/Mu4MhzS9RP53f8RPKTSmfN0g3dxxPrHjp9ZzRITxi3
/TTdjF7BUrlN4Tc5NzQ/efuVowtFH0GvtWBwaGtWdCG5klVnJuJnMfy+nPBAagU8exr2cCfN6NxS
/gMbM1Jk+QvrIE14BrjZdFYqWdqTjMnrHoKYB+6l4IQXnlw/zO4kk+T6GPQroQ8dr0vOwpBC5Gem
YNLYGxejMrsM113cj2QK1vXolmHvPhgfCHkDLI0ogNfAtVJyMJxSWz4t/cc6FeFT69fqci3Jrvvu
ahAAy/AfI0BW/4RFS9tNpKRIC7NXfEcD0LtQC44w4bokz/VLPc16+hmdRrcjwS8V2+cuKaSzV/Ny
vdCFiBgdOEm95KJmM/Rm5kL6wpFzxOc14eDvoSFm/qM3lyY9pz3D2l3TxNFlZbVFeEu6ElUw4RYf
3xExjTym0neWbaHTERqMVXoHOkWOe41owds0udZgtzIKouXLZpmGT8zlu4zrNo3X+dUB5O0/hGC9
sJ/ZL43cv+utQwn+OrPdkWpXwz1aYqQPHUMFKYxCMrgTaKz/x9F5LMmNa0H0ixgBgn5b3rT30obR
LWnoHUgQIL/+nXq7iYnRqLuKBK7JPGm/p6XVDBZVb/6Upk+Xp2C2A+btaU4IzuG8xdoWmGB+ZpLi
uujvbvoqrpz8AQZm1DCBY6DGMp9Qra0MFtM+E9g51sd8ZqG4NWSIXEQzheRdmIlTtCrKvtuB74se
b5Zc2iXyGf1NaN3GeWrJJFs2gTcStTIN8BcPwmAHhwBGIPzOBE72SgaIdC8ofCN+DZ3NzUGBEXiz
A4D9LQT1iPwUO+es3+wcZdGhKVznQpISmhVZQuXZswqlmuqn2B22JdGeuHBKpE0EdJSl2yxQhDOh
disYnfDgMXX7EUm5pKwjkvGBcdBNnAmNdpfhxl75NCy8PowfVCAm1+DBGFg07YEBDCt2KOM38pkk
R3IbTbDGvaG3iiQarzc7hrrdU1bix94O6UingMJdkYtwSwheXIBz23hyZsFWbwr+RH2ju/cJ57d8
ZOUr5HYIMxfpJ8DCe3SH1VVBW1y3a4mxjJS0pjQXgvbKfy5ooOyQgT67epEqMrgH3mDf23JwkDdP
iXMtSVUK7wrhrcmlKIKuBpjl23+J7HXxyVE2PzdJEXUXdrV4ZTcRC7LnMnHtjVQsDJPEeEZD6hFq
SZC57WkuDCtTBlEuZY6rJxy05FhP+7TLuy9MiGv9yLfZthc8dAS1LQU4tDM7REwFPObe8rek5OHO
0OHYbPH1SZIKJCPsHRcN+3mnTw0x3S2RRBTUaR2QPlKha+/x38cbV+OtigHnCkS2RXepgUmD8GEa
dooGIihgCTLM2mm0UCSgszB9WVEGRie2hKF9r6cIE8oIueGkfFVlW6TstwxKgnC6lylDvxMmpnFe
Y4u1kuONZd8T4wP/2emYCzxlfELEpecpIx4fA+sxckpEqj0br++uIXJ40xul0RZEvj06S1Pcs7eX
/rHkBLkYYU2ONAQY50PiB5rkFA7g0sP7GsTtI8ZZcQxJtQFZ2bVqPCw5gv5X1pXZG0GqbX9qq9g5
mmYijUQMsbpUMfPGZ8u6s/zGJq/h3MXhWvxVpUMgKlxQHnwWpN7wOSPZuETOIMjMtLjW58HJmjuz
4srdWFV5cI4jjPXbGNdzf1k0dGy2YElQHyLtWEg7C/EN/BsDWcfl99w5ZDwwlZjZppGrEmSPMwg8
e4HkA5A9h/b5H/BDjZaJvd4L33/O7xdHRbSvPFAE6AmmWn/Wddrhp47YGUoyiplAsm9p91yHyj9O
3Do4cwh2cjdqqQGRYrXQd03LrupJKFxQzC7wD5OIWnR7M5RwB1mArJS/YHxJtTRjuu5TY0DnBoxk
ojsfmulTPpNht+3zvPqcmrj0DjGx8wXp6mvwuLTulO7xKQ0BbsUbhHtllfOMiIYFBzNdDzlE6Sa/
MSEBvAEkMg0PHUPxaIOupv8Nky5n8pTeSIclpRyLsRkHjRPWJYF9JS3eJljAJDwnRqAllKLsnzuq
MnGiUZCfwahd1sNlbE7kj7brkxWos9CgocXGTb2KK6ojgses6uPkJY+aWO1XWSrGwpP8j4moob3j
yftLSW0uCEVRIAvOYtAosxL/3cTPJFASq+hdhrDXzzE8o2DrOAb5D+o0fKMLwV83OvZARpGu6r/u
WKBg31LZxQeQLX76puMxv7ggLut/+Jc8+HPYXyVKvmIcABIaJvMEdntWzEcNf8J++DSz4m/qekNx
itE7MRTEwAwy323f5jRAP7P6RYb/NxvIAt2xLpunK0CMGLI8dqL9Co0fq0LrL68jIBAqrSRfkl9k
AUYQdiRgQMgmbf5AyMLCK714iI9yJ5IF2EpbkMRYoCW9pnFR/jdGIRqzEPzZxFAmLl1MCresTczr
FEXRrLJXq9b5ziwsi7cdobTpVkzNQmQiRrNHyV0zvgVtnHabcZja4tjOjg8SIrHZAys1fnGpNOF6
rdvJazLBBNyodMUzYFCwck4hdvmhwtYZf7HP3H2jNBmIp6iG9nHSozMcOx+X/pGYgltl6LBoPw/N
UJ2sQuG/XepoxdSXueoKWNb+oO5pagIkqLQelkL76S4fuxh2sUb/vgOGGGBHDYEdILInwuEkVLxk
xBH4Kdl8blOl/zEu4siAFaKTHR2z840umu4x7wQox9T3dfNRLenKminAuv5KXw861YloGbcoJNCO
yTKSJyL09HII1y7sL6bOg+6OUs/yH0on+A/G3gSxapTRMU3imIDDsEF/m2GnH87kCeKaW2CNpYzS
+cA+4qnw3sCux2yIQ3xVcGkyCW+jRCi44sJQJ6Yb/fSVxX0UhVePMnn51a5WOWdLFOf9GDZYkZg0
+h8hIpZwW4w+UVswDFZCGIzTjUgAw7xHFEgWJiAAkajwyPuT+0eTVLD7SkQ7b6MinuwEAj2HR6dK
LW/RBj5EWDEy0GNRR9Mu54rW0E105WB2sPpmGxLx3lfD8ghKSPqoY5Px1ndhp97L0kvnA4wDcmJQ
4MPl7mYRqw3hsjBJuXD1HXGWN6AV6lx6k8U6QJq8ct2xRtBql5hFfc6GTCdqGARpeyZYuA/iSOp3
WLoTuZO0Ab+06lgm94iJOdYhrQmE/MRWbVLamYSI5XF6AWlFNgU9qYNtTcj+okYTqjtBM3yjLU6R
ObqiHR54TfP1ulSz/7t0Krp2UjrG9a4qF/E9EkzUb9O1j95HU7V05Xj5SSblJM23+KebhQU/7cAe
hmP4TnOckaNQes5AwohIHmwlpvh+rA0XNNgM9z03Q/LApLoquPPymjl5a8xdKzvCoeCmzAe1gka7
r0xRPFrXxNl26BRZe06p2/zCxVM9NrStREG6URLfW8asWLW9yfuvhL5xdKOlQq8PQ/LAFMQJLxAx
LYeFTPMnLjNhNiyyQ3dv1gINZt4Bm5MoYXichsH5ws4v/8T1QLwmTuXhSBxQ/a+XTvfTToSnIUJK
GcTTyZZlC3U2c58C8ishDPnSQYoJX49mWC5MKbajO6FDT92RtW7qTSS3dkxv72bC3OSWlxoK1NSv
yPk2EQ/vssvWJdDb3ofas3ONUx06BnnetukLz39mi17pvSXK6baCn1W6X1dQ36hVnaa/p2gg9W8z
k2j4ygPTknzI9JIuykunj7DqKMVESawUlu8E1ag781Ls2xhR+g76AU7xEZfvP1/O8XtFWUs6s837
H+iSqEWkNYu+700nh0+Pjd8+UrUOGBk6LE5guE+fRHoAaArRMj6KPke1TlYzih3QWp8NWVDJFusF
5IiC0z5gUzVPl6CJrdhV0mNBUpHj/LT4DLtPYznZ6WzGIn4BacDcwGdqkfCjaxKHCz5z8pbA6WwI
qKDLb5OUDEUcoXl8iocgQsojcV2eiQpHjAyETBL1R4Tkh0cP4fygMU7hchml7m1gsuzZmyM01czt
vhD6IPgJAmyVeyZPOUv2rPbb8TPo0mQ9063pGb5ol4BWj9NVnBSfNPNv0gDFjZoU1C8kcSyPi45o
U3IMZ2c8bllz6EnM7B5YdcVXSLwBD12IaQfkQgd3eiW3pr42oNncY6r+z2e3cQyetAOGP5GRtU/W
1FfHwgfr8RuVvnw0lqJw5xKJobdSQe6i+lqAbWwRgOSElVjTR7Xa9BAHqiM+wRkjZOC4ksvLd2ty
CLz1eZZexPS3MuNzA7+NifEU4OH6CAS5AN8NiIrwmsCZBSaWRJl2+6c499FU7/jb2sXhuq5cRhfM
PD2WoVyIBgZSXBN9vMIZ4MEuZmb7LuKaV5AKpjsYa+JnCku/20+rba/9WIt5F7g+3vVupSD5oi3K
syNbg5lReCXHS+JBzdtRbHjJvp7C8b1dNO1BnwsDdWgpglMXMXPeSyXDv5iENYej5vrY9G0rP8tZ
xlfQk+VX3BFysSGiRZOXp8Lhu1OCjnroiFsgChfFzCZgQUaH407BE2LOlLS8qBvj/aTGtsP02FVn
D5GNPi1dZ/0j4xmSgyghWdzaCqX1kcSG7tdKhqfzJcRC1roDFa+mn0nnE+ml9inB5IvAwhmq7ttx
kOluE7AH1LBhh5SQED6H0UeuGu83LNu1Ok8ECtyPAFbsRqbL9B9UizLcrb6HXXYNcXSfyKEw4Z7p
WddcZrPerAsAmJCtkgKXsN7DyI7WLRj/RG4W/OT9gNU7dqZ6xV5H/HM+t3glcKnW+TlvXecZd7vC
lBYjubgjnyEVV+rzFCn0IgcTHDtCtLIzIb31rtEpco0t5KO0OSUJQJKr8RYwNPAIELL5DLS3dDRN
fmVzuzynBQ/pCTvnwt0c5iR+qoArFEkfHJ0DlT3yuDUyQ/CKLY7YzibTubfHfoSNAKGqMaAxfJKY
IKvRuRQj83OI6J7Oi3001SHpGXCKFntrIfCXgClR61cyaxOcHVGPxZ+qqrAoOo2ShK+A40fLt6F+
XKns+XNw9g5sWCvl7koMHd6emCjy98LOp6FtaOdWQBDYA0mO4n+8w1iFZB9AxLSn2k/+aWSkE/Lj
gUVQ59MubALafuY4qs4+M69lpPkYsoZJX8mLw2cJpDHBuMlLghDmutRj7/2jClnLw8wF9a8jC+dX
PxGifU7iAZqVYUGzImyQbE14Atvkgr1CXUglyNJLP4zu65SEDa8l2wr3UOOnMheyI+x/pDKLPy1T
oPr2wtTxHvNNyBJ0ivt1pwSEbrSEzvgArs0473LGCpUuBVMG5o2VR6OcFUi2mI5V+q0BMCPu04xZ
9t++Ii7guCBJ5DMFY+V/8QBivtiOkJ7SU86XL39UOAn3vBSo+Zhv9dapT1HkiQrzqvT/o4keEPBb
vqJLakOSZHeO60/oI32mcH+doKQAj3n3CEtIRyXOELAwFDtIedOTu/BQXlLcrlg6JOJRTiQJjT4N
hN9HJLkit96GKaNcvZMWWizoFDgnbOI8J+Aa0x6XkEhzJ7zvATPDG00oevZZAnx9D3YjDF9cd2Dv
jN1lLg5i5id+QB2NOMuMgTqHjhN65zUKamZyfohVa4bU5dHLOMFwyIaofuA5TUk4m5nSAz2uANBE
UxPuC+hYPh8py2R7ETkiPGbEQRy9N3gcAMXVKvJYEHf6SxS9/B7QziRvI+5EwPgsCC+JGTVpu2EZ
vXDOOyScLYZRK2yC9m7ufYI4h7VBqw/BJjmNLKnItXcn76rBBtsjJSbNdu/EMdNFfC3NLoitHxyQ
GET1p1ey+jjnhpL8LclBmGz0lOXhPVETiKDhSocF6oKyCfNXRrIBzXvFoCA8TgMUb0a7zQ1MkQTw
WUGnR+xudmvm0LNuooFU01cEVn7zsMKpKg5M0tKftgNSimcROdqhmcjI3DauYSFFi0SOn416++Ws
s/3KIxM6pz7oI/+emRpePqSU1U4BKfnb6t5HzhiWHjzX0XWdTYO326AtDBk0rWgVqs0yCzzzpdbW
7BuCbxJyrfy+PU0OOZb7QMVkugogLM65C2elL9xM7nyKPbqvF5w0881b2NDqThlM9iJhWb9ZcRoQ
SuYL4nZikQa/KR44UcaWSuwoFwYWmxRBA9LamjijY5P4xMxj8AR1KqfAPKG9juv3iLHdLUJYyyu/
wOJxMiIX2VVpAmHT82D0JnW/1L8SjOoLhIG+mJ2XcGyRuRQayAouX/QaHwB7Q1CCOHdQ3BvkAeFe
6XIsrimZzohwHT+vrktv/PbXGpLb980PpdLvPpBD5H63I7vTE270LDl03ug9TDH9C5bvPHO2cwXU
4sJ9s0KfpATk73TD1nkpYVUxnln7YZ1eTSe6CvW3hjhw0fDJwoMOGIFd2Ezo5TuX1fx1I5mCmjHr
zNwxTcUOTEPuM7Jxmyw/46KOHAjAfYQKdMpmcXWUCOOtJX2wvwvrmWTFhBEcA+TCz1pD+BlnJxgL
yHP51q1U/HDbuqBaKosGsqQG6LVB2BtdS5lmZIhDtEH2Tno4PTFiKACvt+6lm9eoPNq4Kf096Te8
POEI5AVyIg/CK3PmGLbQknC2gy9xzNZmaNbQuiY+t1g3ZekfLCxz8twrbt67yq4hn0/In00ey1Av
4xtZeKp8DtHn3NQ52k2pGsjJwb3MMvPcwr0CxQeZD299uRQhRCtMyYfIJpJ2AXJ9j6yvSNNjF+bA
+jeu5XPCQlFAUV13jfWUJCA88ttPGl37LEKvdQHRFvgQGJCFF8EiyaGJd3yE8VElX0nfXsnqMjXg
jj3WxSbeSY5VHDVF3x11OAzRu58UdJUsI9cDNmxcDgPMnwnZN5satk+GLX4Ryeid4xU1OM7hkPdJ
RZo4REhbv8c5kn9zcHLoijgq4ZAmjIuQWQjxmTN4JZISxSDR5KIPftuiIrWaUoRkeLpMgibTniAe
2CZcl0+ogEjy8tzWexyWMCBRDdo49WI3RpxjmyGF4IPtXMF7kFVSiP2CrOkWehIG4rgCaH1j0cwe
pUVTXR1DRhrIwLL/RyID7cMVopUUF9/KpIQ+HxIioBoqGRaEEwmlk7L+b1Qo0ErYmOExXGLm8pBW
h6C+Jo0KDh5DCmJdhjq0O0pHyclKFh3K8rC0LN20RujF+dPDZccdwfCZ6zndQtXI/hWTGAhc7GbQ
0snq/dUFKXxZnRY/9EBgLdAg/oUeS7aDi0f87DWMyjYEkJfOD+cwUv505CHcUyQS/Vk7boSkrIY+
eNd1Pjw639NDeyosqlhEcIDKH3La7d8Ns6pyF6mofBO9/2i1TepHVVp5F0W6sttFBR4ZMUsExjFZ
HOGdhtD6oD5YBzITB/tQcESg1XylT5/CA7vVlTSDVVPm1PVSUok2I/UVlL/VtNgvG/pHKEUIACHY
t9Vz1Mu5uNdyrf64a+e7+6bB2qD5zRzani39+/pTLWgIj83q9XaLOpXo7UzTE15cRn/jto3cst84
VdgheWgb8anmynwO7hANhyY2brJXpet41y5L0i+eiXk4wjENss+5Bsi9jZyRAXkULeF9s9BT7GL0
fsRE2z4j5mlI5cINm8q3JDaE0/XJtM4fajAgOE0SiLuOhJNmB6iEZFAGX57dda6ff7SLwHnlVWAy
sBqxX0x2NkFvtxV2HJt7vCUdFW3botpZ3EVcxRIQVt3jPAWOEWdaoHYrG2q/N4HzT7zMWLCKKwFp
ffubsfkEF1rlWKUWnkSb1i90vtkX+D2Ga1ixmGnpKM38bZAJBy9i1qD2bXYjMQOI7LoQjtxW5Z0z
3a1tpPvtQt9TvM7BoDjEbBQkuwSJGUbCmTEfWDM8KRaZsRrS2udQ1wJv3OhofsabxgRTCgNWUFA8
4LM7Zse2G3G/9nXTJzDTYTP1rDGGrGR2Vvb4d4beMJxsi1Aj9DVO7CIPx4ZHU1GPntuJY06giVnv
cR3nLGQHB7u9epJ9MbgHOq+++1hasZLc5Xn9lByqIh3xkYc5HuUxxOP80vS+5oOFLAd0ApGxxm3J
MjtZLmpFxniwxOU090PchuFdWUycj1c38zuSVVBqxzM4O845H+5BH+gja3mtf9hD2eArZUNafqi8
QctMBAqshK07Emq7K1W/tneCYT1qsoYJLpiwOJ3ARQ0R7viZEXp9dFv++Gte43cCscaqAqFurwPn
Umrm1MdVNHnxNNRoNTc0/AP/UWNMDsQuIy8Azfus7ibX1vZXmXWSADZn8YlpEHW7TXp/vJJF46+v
As6cd+nnGjiU4y5zdNY0wnZTUIISH0oeBTOGNlwod/0BDNPRsD74Q/9j8AZUkYvIjCISJRWXdAsF
KAMbRCcFPfSiWKnqbao9udIfg9TeuRA+ISGEwrS7qUNDvEuko+sXUZL5pzZDSHjuvVq4uJB7TQCb
7lk/hPqllN7Y3lNILeNHYOh+mW1WWbYLHItr0EOIC7sk7KY/U+Ct+QOueXnXulq9IfMWzckbJHSw
EDOIYGDQEWezeFSCdSuZBXVuK9gEFcN0V1oNB7k2qUVrMsw3IlgHKOpXW6KOxQZUxT8V75fZAxYN
ayJZKDk3Uw5IDCmqSCCg88X40dEbElTdBSje8LQk68i6jcTMeotiizBUUM24kRLKQAJkI6B9rNqN
6e9tJ2nT2wGYNFG7Fu1gRehKcq4mX8dfLmPbzw7lL5oXRDj3eV0W64Mzz6L5DWJEFU8thktIO2Bi
VuTgqk6iV02fNuxgLZjvbnQo2buAyuSEHj79Qhvcn6GVobpHFyd46Wmn7uZmQMU43Qo1Yh2ZOL2x
cBiiK0BdfAUC8aW7NYN17UmjK5D7oXGn8Cnn4cUQVkP4eHA0mQ47y7X3Eyvk9EcZBjrHAclwcaPc
OCx3btvXyYUnmnQKCH+3fAbT/2IzUqtdENILQBIZl4vl+xZbEzBYvhvQFaDagD07XVXfZ6s+BXp1
m79rEC/Ohb8hal4Ld7BPJL9acedIEXxSGfpNTXqzLcFtQmdAW7LtyzF2P23j26U68l1UGYto7IMB
k0UiTn/3uafTQ+1F5UfBKpWYtYqXD9veDaD+ysIyyVl/J+30npZZprDYS4WJEhRe7R4CKrT6nvVz
mv7m5V09YLgs9NEuDHkmdnSYN9/+1BjikvE3qagBAyDL8nuqAHbezko6oDKQ8sY6qYJI7mRcM9jT
dTqiodRF4Q+vhn+sz1XAKcwZyuTZf+vWyV7ypATBMHC3kG5TdliU+xBmPJDg4PaoVWX4TRvmj58N
xtILT5hBRT/HOLNkH9IIkqjuQ/nNgBD/4MMK/FMUl2TU55Dt+8+azUlP4hTfOmb+xUVoNoAYPEhU
4p8BcfEPSBmICoR1NZoDSWNyQmSR9pZRSNRMjKhi/wNEZEhkWz073jsafb87GoRH7rm6EYAop8gw
egkD/DzaTHN9qoGf5/sycHt8n4jjribvs4QoJVwWe8/F+Ufp4qRn0Vs8RuNaVj+85Oq3weYOTTYU
3hf7I3LpFqiIyTEPJaHNbNH6rzZKXSJs5zH7WIdGP4GZYnLd4XZA3kawNA6Pzp/bH6qyxPyrHI/7
pQ+IxdxlWhX2grmkeWkTHf+Xgx8xZLJLEyOGjSFjlfnUVluk4Xb9iKwvz+OCV3LreGwttxMT2Z4V
DlfRkYVqihS41VBSijbwX7tYLRVuK4hUyq1vFVPvNh6Li1ukOprz0jIuJGb0HE8zspqmn5vmUEw2
VDtDZUYUJER2EoURGpP3a3vWxnmSdUhkVMHsEjwlYkZqM1eRUKLlQRNT7uyrIAjuZeVoNB+rVz5y
vbCJnxMpYcmrKGBx39lwiLaFw+l0IEXFxsfURjc2OHDtcvpMqxttqFZxptDtCIyYY2bG78otwK7F
AIQw/JKGMOM/GJmbSq95axHm8J5TyPkbg1EFaiz2aDm+GJ0gB9igtV/l/YyV+L+1ABW+VcZ3qm2z
MMuBiEAWTgPVLXt1pYezimd++WCzRwUNA5BunDnECJ+0cDskvJFx/o3lUFz9pkuqS7dmfX5ywqy9
byuCszH9DfMsN7ZYPbK7faY6uxlD2S+LQy67FCFEvg8qh/KqhWrLm4U26e4NyRHizxJIkqfw6aYg
dxypvnhs4HJnmBSGLfPjALxRWGYfnou55jg0EqXlGbB3Y3/NeAOQr9ogqY+aydkLhMD474yMDx3+
3Lj+L5NO2t4T80OUJ/pYgM2w+DtCwCZM+Js4lz2bRrf9g8sivicqFwGDh8vjNTKS/GE0E754jB2G
XsPZXcXKfhMAi35o3WAiN0aoxn0KVlt4x4DbKEEK7viV6g96rmozIEInNUEDD0NASAXfBrFYrgmV
XwSSzI38eQMRunJoVljhsy4cRPwXV1Ts80OQ/3xCjzNHxB0jzd00xcj4AT+jAYcjxgW7dOGOgOzb
JYQi5dMt4bhrcLtQedq7pCeZ++AbEV8gS6Q/cwRSc6dr1+u/qCPnkkx7zopvCSTjA4yJJhYka/9F
ajbH1rfeB5aM6F/OjUzUhUtHgEecZC6Czh8StAVmJwdYeBhTbPcf/fW8nKwowfX1BIB8oMnm0MdQ
x208pIJNSDRIpjS5CYP0CiZ4/Y0qZf3Glun9BmvMLyNj1jpM8LDUHSIkRLcoHUx3BWEu62nVlAxb
/CRYlxJKwS8iot2VTz5J7IkkDn1zCtKcPzI3LsMn1FOtQOZCxTXcB4UM1ztohc6ywy0Y4ScnQgX2
n3vjbqmWLol3OwIMqNBVNT9DH5rx3ANogm0QeWV9TeFZOQCZiUV5CQR/qtykqDIZBqO15/gEGeHe
A3CtsBXOKnpZ+4mUDWT6BQnWGl8bbwOJyAVX6LvXC+cvRnjXO0XwycSzzaeU2xs1AaEp+NK6nfKa
pny4qdvfeUvIkxnLetmCwSklq9ilOkl3qEBWVynxXH/wsiD+nFLpnzSxKCxIS9/ehUk5+ueSUE6Y
bNT80OyxHJGuUiSs7bsPpy4bGrGCrpksWwzxe29uCNvx9SwnuGu56X9bJVW08wZ3Wo8sbqvlEjPX
YvcOcbn9i4444YMoeb+7X00ISPCIr8Azh1s40PIRVM48bcvqxv4EbkGaCGutIU1evJL3nMrVD/GM
Ye8HshSDMVBVT1rtpkSrshGdQ3ZullFOXcKkGQdAvGjO08PtOgcGU5OkJf3ppm71XPnWsi7L2YIu
Y7v1CFqX25WAzvm1ppLPD3C0xEuXgd7ciNu3zGCzmYoj9p4qYcTRcaLW2WRQEplG3AkRNydiJ8mq
oEVahxPgHoQCJaX9r3KJMDMknLSnGZUrvy/ysyeANGH6A3uswDuThQMlT6rIA2S9tNyzvyC5Is0D
B/blHEDqijly341cEN1p32VfakNPQWqcnGUvpDd4T/kyr9w2OPkRA6GffptyueBEXIvhfhZcz4ns
TXLIfZfJFAvZdkXpW/vk3aL5UC/0EwoTLz6if3EzeMOVjAFDVoEt9B3vfROhyxX9G8IMgr/Rc9C/
KKcyKUDCRed73QXBY8mecIWfiWG0UMP60/G+Z3RXGq4xY/nAxbXJog8QCkzbFGoCzleiCqITnht2
4IBkYO4NtH9IrrxElkePU6c9j3Rh815BWm71geVJIfd8ry5m99zE7JZq7a37gflOMu5Ux6YlPKLq
mDgfRQGS0n2RVUmXN6jAcY5T5y3qGMiRT0EW7BJ4FDP0IaWziHftB6am2XJQIvSCmdNOFEUa/bPw
XVJSoEjtQGg2AM5r4WCjsTJ25BVjslq/IFxcloeyx17FswzGttNzz2VKUsI9y1DNQFRzuh0BJATf
LDkkQlj66uk4tCDnz0gmUVgVFUSFbYBT4+1mBMu5n50Bm0Q7j/elQ4FLtuPCbsexcmI2nE1UjVMt
EfsRcpDhFELPMF2Mw4WxwwTD0UneWptdQvJvgdWPcfbIVB0GkMGnY/ZR7K/2fS4nMlMoG3LwdBmp
lF9xJer7JINjQCIzzhkM20jBJ8/fMizlOE+dIf7xEZRAxBvQ8O5G5uWMGNpcP6/ZSMIJk4f4QvIG
6Yt9lWZXt3Li5GMQWp9qMkCqTRjPSCNIAltQkzGWv2kDjFp90R5hdkpzx/Y1j16AH0HwZUofPzSu
IKiqw5v2byXlctohoDT+VtxsCqewyS1MoyChC3eQrhp0VZ5/6vMFiqsOSBugAGrj+ED9os1jTyrS
vqZBj/YZIA7vbowTNewVQSb+ZtbgCA5VKam4ZvLUyrMFi/ZvyCwKO+yIgDbJBfxPreTHnfIwAusN
sYVElRPLp2I9D7MBSFiUFOy8yT7B6mCyVHac2Nyw0o0GruiHHj1J5PFtjP18qqpx/D2WdgpQNJH3
fEv5BufAva30WPR3eGeHeD6FpPGNl0rI2kXHw3X65Q497oPGwBxCkjU0fDVGWjabA57FLUJ3AI6K
NuZ7iPpqRnGwDMuMMBO8y69U1N0RnFgjPnzE4NUL/I5UPVhAWCvnPrWFsTAXw1tQapFis5Osnpkt
rpAW0KvhGd4MDNrK17CJUB9E5GrHLO5zKuKS2h2fUpWN4QOeCXKA2ADcGC0r4ULLtpMjW4aqmseb
b6WpyLQrKgaKbhKEz0tB7sApymPOrE1YMzsnyW4i6gaVLsc/m/F6YTWb7v06bmmjeCr9tDzInJBL
+Cwa3PBL1Qg3uQFYnNG+JEj0kVkMQd9Mm4oIyyU70GDU/rBbly75HTh1le8G11nH957ktmpXo0h+
wHJmXwsnLc0GvyuDHksXH29HyMX3LQPJl0ZRKLObHM3Fiz1UmgHG/ZfMyQq6GUNI+4HQzPIcIZpe
jj2kWv+XQ7dektGC+qfczk6Zgfdbixou5TiP66/VNwhxt7zcNSBdIU2PehYO2c9U6OaWf5WYcHjw
GG9xHzIARcMeB1Wdsi5FUrpMmybt0bOIqIDH5ueMiB90hLzkGkORYyPYpOgjd9x1gX8go9uJSbMg
nrx74ABMfUSdWcD+ESM9YK2t4ljyyRePMsgygKmgge7o3zotN5KFI+R2dGxF/Sf2UKFxWnIuo8Mn
awuAWkV0I5JE6oDcuXMGK5d73WZB/5dhoGV6k7oixLzeycI9tuCPUOnVGNoxyEN+XuNpj/y+yr47
N07k3re5za4S1Iom2dK1ebp+Wa6rvzlqOEsZNYr6mXAX/Ai7HoWIpdgda/ehLJKbd4rm90M1+PRe
2Dt6/lfvTQ4QD+nPbnHXiVUFe2vBueyRC1f6n08P4acsVXPYGGrm8g0e2NsGDVrGLoVjS6Xj5Y8x
8eguiqaiVJjt6mVWD7g552rPOVi3jwCifLSEIO6yuyJAuvGkXBrsn9SOcJ/27ujblOUxss4crzxL
mvBPQDkhb9LftP7yuNnweGimWJdEwFz+WrDmIYFvxl4U7N06dkXGsNrrdxLTdrKnyId9w/8R3PB3
YvUaZm8+9gaWiqxYiujYsVqef0Y/dhXO3Lx3DqZToXuMh4maeQULmEMiisjY2I0owhLCr+LUiP+R
dia9dStZtv4riRwXUQwyggwWqt7g8LTqO0tHnhCSbLPve/76+lgPD+/aEHSBrBzk4Ppm0odNxI69
1/oWpumcEsu3DDJUmHNHbnmFCtwLCVeLF8nABVXLEJ5a0SgTblftjPN7SWywexikw4gUIi/O5Nc0
oW5GeGlF4XaQZTUjrhy9/GpKa6skNz3iBD0EMEDexajg2Iy0ojqED2wCwS3MD3YHPHuCUZYXmVB3
i2rAftrGoCzdoQLqAphZV9ZhSZZmuoFB60o6bhByEPyYk/dtouWR7drcm91Dj8em3Vdos5PJz1WX
k3gP6cZ8JDuIZE2aU1ZzMu2qJVc4lmnGmoelxwZgUgYDjWdQk4ZLcvjE2QwzxWLFgAQRA6HJ96hv
oOHCY9hDFayL9JgDeZAlBgwWQ9LTBlfw1RIdlJibmdl49Zp2Xec8OTVCWfKWGodYotEl9dIvkzGy
W6zknGiZH9MJ86qtm2At4R8yrXgv+jktfNx27biZwsCUr6mOmiS65LtxbWzRKbr8Ei8ByPwNcSGs
0rSETTL8QrMJoJY5IOI2OqkdKJiNJK+BcdgE4AleEd4CTswVP6Zh4z5P9D7sK+YVqfnTKVDWI8Wd
DPDFiKWlJkwipRsKtZg0c8dENg+20ZVHuwp7G4nhzEjhInfotB5HqePV7WjarOpEhZB5hXkGDV5H
z99XSDm+Z9Rxww/0DbT9iDCydE8aSg0lRUJoadnyxtF46AjB4FQlR156KWrHcfB/M1e/dkGPyztt
Q9DpYeoCdMIJWkb9Q0/5VXsXdLNbQHE+rs8Y/E6B3TeLb1yIQWNyA5ywHPW+BLJW1zt8v1YOYrEw
XVP7YPPxSc9kH4yo13WyDPu0SNzsNaAOGC41b153GIuGbIo89OKRMXrResdhEt14qExBAp/RSnBF
tC0wuo5inklXWimjJ9r93YAMOELH2bS5BR5s1JpE9RDa1y7vnemUcbZCDcpNyrc5ejUGyagVaJgl
WfyAUramz6+GlGSjmmODP+ODqLZFQc2/NUavozSif8FpLSpIp0M5bW1ae+6iIw0bNR9dJn/mlpGW
+WTxAnlHk1Dld1Z5mox54sir0u4IsbWa5aXOTKvfmXlajNjCW9xbErMIPSUVoCLAbUBftJqi4URE
VPCzLW3ilCsV6PYn8hCl3jjaiIpHggLOd5CxqCPhyvV4j3qO2Jt+sqErlEmbu3v6ejCQ07o1/JJo
NcZ99mAMDPNYkdpthadvxGiyaPme6rG8RBuSANRLF05RgqqdgihTEyaP0MLMpkGSYhiv0/iybZvS
uwS6MJS4mTN0bCEh9taO0RSlmhuGRJa4ScyL5RplgnqznNTCogi5ESmvjs5GV8bLMQfZ2PJuiyK4
ZBVAJtUNuvuImDo+mZk5MfLFcYZSXpTUw4VE/kFvijqBpjgHto1Odak2E3Y5oBKzwzdggDwlXslz
vO8CSIC6m20KkR3VjYMAhQNKdEG6jDvcIhVP4lPrqc68dKdsVjuSIaJv7SC1Rv3LGfAafnn9nGjE
lW9OEdKVKxQ4rW2gmAvsq1QY30Otsp8djvKCpyHab72xzFiqyPzL/RGl1zuwGCz+5PAyQqiCNX9z
cMz6AUtybp0Wkts+stCpSlBOEMbR81VLTGJgOFqM+ZLxsoW++bMb0IBBI/W85Z7crOi2hPg0H4I8
V7XPhHcNrylNt9y5pDkTMtO4xRGVcSS3oiq9mh4oIsf7zmLWtO8aYqlul47O/iPTKlI4uD9RyXJL
PNKGgYE6cESClhe16TMIBfuXKuPkiKQazD3GrfhJ1n1YXySODfqCnB246I42zJs5HHD+Ei2aPwym
HMp97sxCk7DkSaL0QN3WG+nE7WNdTCnNaRajfYK4uTjouAxvtWS0fRxsul3E7mQettSBqMid0dYO
8CgZBebGdmlA30ZFPjqgxnuJuaHtNA2ZMDF8R8RYEMgAkO6JHst0cg2B07sfXckxoQgx95ABXd/A
5SVux3BcHKcC8RAhtVhjiKHwHONQNAGpGClKgZTus2yI6mli5tAEixp3pZ6AEsK1SewNorQQVSZO
p3W1xtS2rx0+47cgxMi2dQNDPaA7AlrfF2N4X+dm8kMaiXlV0CanEfc/kC7DU8j202VZF0S894gS
87mDwd4ltNLA8RZXCkwF+rCuNVed9BR4ZCCBM0tXaGF3CWvARW7WLuw2TpqPH0JQA7skGUDZcMv4
NBBFsPaZcP8hBRwk2VzGkndb06nq+RJte1hdIU7DEjEl0StV3+wQ4lWFTz1eD3UxqojEK5wN6Uth
dNV7Qnj8jwTKprhYk5yfjAbJpc+Usbio+UnxNsJKTrtGkLfxVIrWew5ZRx/UlFYZ+i8WXxMNfmM+
5SB1qxNpPMOeuR93WQcuQYR2pUbfRXzeUtwAjp2APwfvtK1s5BxQyrKDqRLbOpq1jj8W01x+aIZL
JC72S3LwINjiyjMyUx8p9WbGlB6/noRqM8Sqyqfjccg1R3ebI/4g2itU7VUHSFAyHedNoW9SKsid
MqVnRgLTcjH2gwt/C6H9NVKrLjzxBG2gzQLt87YwVcqgo/I40U1GGgDp7rJWXHZ4GONNb0/4qth5
i5u5iccBe8IooBJZotjaC3Sdq2Vp6udep/0ZnyM4Hc/QabpzQ+pIv+/EekKMw+p7TTMI5klMk+21
MIb2R7OYGO+9biQMCbFI4ujLzCqc4R3nHe1Z4MPOezjOfJS9Jetpw3DP/Ens6fyTSWvRX9VLgBxz
4xRB+CGQ8KRw6pbWPuqYpO9NCXCH1RQ1vLVHRq6L677Wqti3HOts33Zr1TzKPGAQTqydt0ce2JPx
QZTr+tE23dMYQmHZMUZdUYKIKAhIom4nQQ3+C6fdpIhsHEcI3fyxkxgmwiiyXh3GweqqJQ1seipw
TwO1saOc2F5ES5idjQGsjx0Y4qR7LyPOJW0oi50uUMUlsjIyQgFOlB+JsdCNjinsH3Up0zNOsvA9
gIM37oqZvRs1h8fJtBtcnO2xbG6DiirRD6MBanrZNeEraG3sR2CbHEZzZVDTDAoZ4iF6VIB90DX2
W+XaZGERVJXlfipx+RNw766hhNKQD4h/GDg6MUHME/Hc+i4Xjv0DYMAA6Fw29lsWoSc5YrfgRGyX
iH0I+5rdnUOcUXFrYxtJ2b9jM70RJka9mzFu1EpBhX+AiUrjLt9mSi8nqOsTiMJ8Aplo5l5lb+NJ
4HepxrSVVPN1DxoTfWF3rIdyAmwGTUMchIdCkL9VTnhRB4pkG2ErNje4O3R/PzYceTa6wap6UbYq
ORY9p4TLuY5qAOENHYDNwgFI7SKjT9w9a/d84kghEQMT5eoYN6PEhuEezYBDzw6DqT280BaNzNu8
Yo7wC1sNPu1d71bARvcDYuo4vGb4R4j0gUGD3Xa7xMVTyvnDGlTCfU7DR2MyVQyMyQv65qrolf2N
Rdx1dyqKktaf3Sx8bXFMtD+WGX+13NHL7YTvjHi3CeyWdv5WR5lz2XfYB7CXICXICYFCY7xNZ9nX
1wjx5nbfj3OJoBBJjDFtFZVYwNtuGbgg64DW3QMzXhwRClZuvUnnzPJgNLhW8+LAeS0PuHCr8mbG
GWpgmwzgPfsguIrojuSv2KLzvdC0QXUzIx5mcArVAX85iThQx5zMTw25jJcjC2N8XFig0XkRGxji
QUZkdEI/0nGYlO6wBg04HosGlrfMX5Q5fYsWr5G4fdu82SMrEvlOoEh8UCEms62bkx9EO8XIviUk
BFjXQeVQvNKQQG5KZ7+R3+jK9T89PmBqZa0GIgEnh20Z749jMg0kuNbnrVmXf7es84NTqcE9VoLW
MlMtEDZHhjtW+IN4L8SQ4Aqlsy+rCKG3i8E3OpKgM9sMzmVjFpcq6rv+Bxu8FV8DheB+JRj2VohO
KR+ttV5/QAkRBo9QptaJ4rxI4ATZzGu9Xx3j0X5cQH2xx4XaOkoVIrqkiu1f3Dma40MYYvrf1O2E
qYwTOZJ1zvImjZVIcHhxKBkh0ziZzv1EU/P6BQol8aA41DNbyIlST24jjUGVHQCEVLpAdqYogvoI
vEFrpQETVfMdVY9FLoCGCnUN3FH9bAF0zFe0MXT7NAiT0Dd64jUCItdwT3kKJOl+jCl9zxWOCedo
hzSHkFAVI9bzaBk2c6iM/iWKlC4vyhFBrU9ntTKJt6ob79Yup9bc0ag02RuIpyx/WYKR4B75moJx
GhURLVAbjucj+vYhOw3RSMuMfoyH9ClE2invbQSorz1+MPu6IbW424uAAgOGgoXdZ055XPuB5PaV
FtFMY+1j7otI0G4aRCcfdEjwfZMSIK8QA04CWDxRBshSjaCKnqpcz2/UFfNwX3sEOBNRNAp1QAFn
YRkyKqnzDVrzoroOw6JNLklrcJObqmT4s/UAGDKyxutR0NwB2m1j2MQGCIDfsqGr0gDXcJjQY1W1
R1QAbrX2qkT50jX3U66C5KlPhxh9P4+FRWtOGMazzXiBcRc7wm2aJ04aI9GjoQhzJlDG0hFEUcug
c14qDCoTEIsezzp/om3vpdPe3P5IPI7RR4xQvToOWon4hS1PGHd0zMfgQYZJ3R4pY0gWHCfXxjNu
C7aUXLWyuJvQZke7deYjjqbC87ZzYpRbnKkZZzNrMskgCSR28yBXFKeUOS0xs5AujAbRkdzTmx6p
sC3CjPRFFWK42TkqbvMPgARwLabIjc+1HMPTJLGx0FCyyMVCNDJ8sxw6HYjm6nE6iSHBEybD0fkI
yFtv/YbGNOlDqcEm6nqDdUMrnCiSNOFd3a47mLN2XZ0XzwItRMMbThQDwBIsDTIh4JtFK5rjMpj9
SquqMVSZHnJPRjZzWgEV0KBIm0IvF4GLlYme1wQzsh60WQMIHMnjaekLhX7aIVBpMj19N4o4u58j
L4owTkUKxSZSbMjNMPFepor9EUtkE34zI5gvdOdH49rA5IBTqeWD8hHkUc0jWpPDGsEbP6O37n7F
Y4UayUCCz0S5ihX/EwgZNNSNGGQ5BeAPjNdYkBVq4oAZMl6/rQp6rJDIv5EmF+OiX1InTcptjdz+
jK6f4V7sTCM5s/gMX9HUWAQGkaVychTxdbuBxvhzt6wzntbK55uGl/QapiGNzSwtdf8CVjR7Wxar
XZFqY2D4kdvb96CCxofRCrpXMiuLX1Yr0/eAvNkLyxp7II4VwvzNxGaOzQ1p0RvNUZRXzVw31a6B
w2DsvDxLzl5fgMAT6J9fY3xqjwba+Ah5M/KT7Yhl8SaPCMzaeE2J/gqIW/PRplQrzNmt9B4rrf3s
mbb1K43j/0lr6nvXX3TeoM7undqEfClSogFRHzO9CwuxdYTFujghPU23TJHzS40yE/IRMcf1BgUj
TOURXGnBolfjX5xlTXoR9kgGGUnAukYqCoOjXDuYhCyZsN4uyYyNoo4Qr210a3Ii4LRnZDj6ZPmr
kVXr+KRpNj+ps8p4Z42FG1PAFFA7k8JyLztEhyZOKskkXJcVv7Um3CbmWOF62YVjZx3GItarnrAo
hKvaRKOCXjEJhgOLQf5zHGr5boystysQPDcu+sqpP1xGfB4avrwg+dWjIb8LDchXu36R9U1nC/3I
nhM6R5L4iG+Y0c0Cwyi4T5uedZXTmxG7zamhBQrebwizx6ZuCaW02K9J9C0Z2u4EI5dfsu2NpxFF
8HGpK+sWpvJK1wHL1DIzSyMEJ2zt/uglVn6IgxAT2hxl+rLJFu9bAQWj93s4DqgbyxLbSGxRpKAC
wd7rMRG8MxDN1Kcx19bDMHTRfR0I9sJQEqAFdCCcbkQ7FIA5kJLbmwg42SWmvuXdHKjO/cgm63rj
TJzCmbAKHLVymKbn0ZzhZHIYZe7JzLpBnW0X9IQjLz8pxE6D3zequ2esVj8l4VxeJwXxWBs0MzTO
VOu29xnUR9o0oTv9EmmCdoRJmHOw0y4r951JPvneMEig99GdE2Cp62n5jn2qftTNECIiMVdvcDeI
It9TN5FozndfDr5pUE7tChUvoz/GGrwVYjpzQ48vvUtSM3rH9uTSIxpLFW/xMCYPHgdbl6oxyN96
23A/vKQbki1vAhlZFUeyBw/aD38NgY9nxxChvvRWm4K/hLlBp22p0m+NN6NTyY1RXYWVKKy9R+VU
b9w2YQENGxpJxAaxrm484GTnZppczMcOz5+qIeDVYENDIMTaAJu9r2JxRxYi6xRALvEWMifipSp7
eWjnLjur3srOgFuK166zEVYKc5ZXDBySp6BwYEF3Be3605An+SGboP1tJ+bar8hwOCEFbo2Uf1wQ
QVE7JJS9rlVC3rRQm0dHKA8Mx1vsrcNJFhyfdYDgG7zTzJyr4WMEz1RVlAME2yCyEq4JzZizI3mS
6eJ+kOXejGDMVHPOOW0+2o5B6DIGEI0dqLbvZ9xC087AifU9i6LhdtSY9CivLUXRNuRyWYVYdMFA
ymXfDBOl1wbrqIkmMgy9cUu3p012JiIghJwtfeBN23srfp1pC92c0hXPmu+XgbpTpKDHRw67m7AJ
+86nOTRUzMVRAuwQTsB7Jtc4fVEEf5mbJR2JNU+bVoOVGyKSIeo24AgWgg2T+5yl8ka7S3iJMKaa
tvDvk/A1aSP7V4zUydmg4Wppr2cdJow8Kt9iUA2XZjyu8P9RQCfm1BFqglXm4gXur5hvadY20D9Q
bF1H02TlJ5FMkEyAduSgiqwasmfCwaU8Fk2yCi9hUMB9qhsz3Bmgl4dLUJUME2WDwpNmhVA3Q50b
P3vE2Ae1/tXhtYYj1jkSTT+cOReo3/tVwG4PapW8pg1MQi+p6sd0yt13r2lHdlHWQHyqsEB2s2lJ
qEq0Qq9kL8FsckAD1aOBpmUHUg/hxrFP1uOmsax8IvoAgBzyUGyEcHTq7EBicYlDqA6D6KiqEtKI
HqnedxH8McWirsZfNglG4U5wFOqYYrfGakqo2hNWTnEGsM4Md3LYifyYfjXzXAMMOjDSwS1oeJgq
2LCjMRoB9sX0oY+194BUja0b21p4zUyYMZZpDpztTDEWLxnhuAl0/TJ4RqiPrTMIR/tQdQwueTj4
yQW5hGtm5qRXf3XB2c2q8tcmy4vokgJC3vL8a1ThVRK9Y0Euv+U6p/1cBTLML0IIGzTmDZMOQcwo
qd03gy4fAxJyKJ/TUF1LXE7gdyZnfA3Djl2aGYdstpGwQnc3OOTYb0wrr9D10LHejky69GZIcEgi
1G+bW5uDL958ZdTvfOnkYThOUP6acP2QJ4vEAqGq7JM37eGgtntOkvvCjOBA4czr7j3ihmg1JmVx
QsBeDfSfXGLH1qKTZoc7WS8ZkHnmIcyKVy8zMTTgKnVxysJobf+3KXrBHpMweQXMX9mN6gi1rW1P
vKUEzBQ3E8DtjxBOEWE3Sx3XftSl4XOLnHTiwy26G13mk8EQg491Y6U97pXMbjoSDrzgJy847RxI
wwXN9cR8ZGXMH8OlaIqt6tr5u8B6cc/AoVM+7fUa1Dc8rJtg6dY3hsy6F9edxxNJtdL0l9YzVx5V
ADxDhEMaAiaZlrNA6nyNGxBjhdkD0uD2mbTdXDVU6PQJmx6hikYwHrkZnPbnScDuMhmsUrSkhiq3
mWfY14ICjKyWONeXpH9jVeJxWuXWbmxGh/NkU4x1BEyavjE2FjNsqhOsQGLxxl2TGk6zQ6TN3WcZ
cp8zGdOzjRD30PeoK/vI+89Pq3JRvziW5viWTwN9jA7B8/2cr1Ypilu9LcDrJ2ujB1tsTUmLbyiT
HMt6TAPHBtcNgS3xMHwj1LB45OA9vE9RkmIraonJMWg1VH5BzzLfRESKm3645OJgdYQdUq+u5t3G
LtJnJOvNcwt5L2FzXJ0MsTEzsfaAecNjSAj0sofY/cWiot0t3pNE78asG98iqFgvS8X8dePYdHF3
xMXFzrHWGMsOITXrbat7jl6owxO0X2MWP9sS9wIoToLpL6LWKB7QFUZodTDI49MKiuk1qqi1/Kig
U7mF1ShOrFwc6FtEKNnWQC4wHrEShDeYuZhq2XQ+oDLGbDskk+Uq8fEaOh4e/DhkD2DUDSQ9LMf3
PGPis8cZ1e4E0QFMCWvENrQ7m8bYMsUfogf6yyHlVlUa2wknpHnTTYmYtl6RoTObNWPaU0fC6BN+
3vYIMNBkPLggd2Rcy4iVEbaV9LukXwLQC7wS9hYSj/3aGx3cyIYEyu4Uaczs+/V1UdxevqId02yY
GxxAoVWiG2zI5DJcp94b2J45QBEHPsMSJHV8KmvKq0xL2BBaEm6ASIncVyarrQkC0SvHgxZj3fsU
n2wd2JTrB5essnBfC2f63sbTSnxpLAzDjFwlCgbkHsR2dX35Rq9Vgi2wsKFsDOTG3xKANlBiBBl6
m7pAfLmVaQqLxzRjxCENRG0wdXEp3roKyLTPEm7dLvCGkMmokeyoAc0WQaydnBnmeytWto3ScTmJ
KYnbfZE72Yue50htKihbCDCoF7Jj11YeKdI4+YIDWV0cQ+gegiptONr8SvoED6TVoeY65YbbQiuk
lKH3KEcZHENaJVjbJ/Kv4Q1l18s8SIPtJRyKJ8cl/mSLbSLwbhLW5+99NEbMispai21dBCPHV/J8
32kMwBrpp7aiqcQsz76HDVM1W/yWyV2cNvaIrIE/3GJYXvgusJKQua0pcra2MqLzInNU32Fsh3fZ
UNjdjnQneRhck0ylSaX9NfXeFB8sjpTxRrIRmXz9PTSd1kjFB4Cn5E30sF78pjKK5glOu77PzZ7J
4rhYjXlQPcpQdMsNhztmCDH8bghU9HisOnnDdlr8xFwuSj8zAzwbRE+KZWdIJzJwdOHuYFmPDXoq
nFMg7VHcRaReDls2zIZKBrLXeUg1oL6m75w36Sy6wRtjC4SYYbSmUzv9cAx6JRFCEmFX7DUV70+b
BmS4TdCRU2Bia7nDLsSGq0rGdpiwup+aFk1DS8JygSnhigsOg4nrHiyFyp9RDDG6q9pO7miooAih
o8dBLoO08ES/rbqqacrhscqaYnzKARq6GwQ5TFvQ5pCqjIzZoi2ZuMmK6yd6NMxVfGxNlbu8xfkM
9J52a/9jQVmV7NoGicVWoNc4p6zuPwqWo8cZBG3sF8pZdpojJ3z8MlTPdp8Ul2ZLkslWljZTdFuV
33PXRkYDQ6q6A2wW3S62lhgN+mz+RZd2+mliZ3mlnKwuNP3WZFuB+INaJbt8l0EbfY54wA8MqVAK
pT2t/TgqAdfXXiHRlOdrp82r+nZiiJMTO4WZJ73hC4NpRK07jBXId6Kd+x8UX/RQ+SirJLtHNBM5
aFR1OVi0IlietyKaexYR01KD9+jhRSv2XTQ47sYS85hit2lMNxg2uWYO3fuLmObuKk6tkvkyQqv2
OzkA3CY3ZcZMg7uNTfsUwunvGd2Uc43yiLYyc/Ziseh4+cLImQDHvJ9rjEZnx4eOuMCJWfds8qXU
IvRSya6HFva0YjpsUt9r8CFd6tnTnYVsBi+FYgWr7wLLtRjewBZwyF9LnKwPny1HmLn2e545DtA6
UYD/YWSBsXxMCIUGkj9Wbn9JdJ0n97KfE3VwCDQsPvC0Wi68CKtqRxiMVensADsASbywPcis1P+h
6IHOR5lwcPHS9Jy660j3blsctUfmknOJX58BxC6OdMwNmewK4s6uTXFHyB0owgmMSkRu3cakv2+u
pwdO+Hj6Jko1z1juMjj9+QHJN6M7EJ4skrns2PDZoVr3IiE/0PAnUZSkTiB2InAVo9XKAhsBtSek
jy8Ac0gG9qMIyzrIBYvlB/dP9JJ4EMY2SYMulcoiLgQeWkfZnM+p9baSyNIbhbSevPsGqUjWsj5t
8F8b3xsabr8cKZtnerlN6yegBiiocoJa/C4O1AtDbRJ8+tISaPAUoefbuMRAszVDndn+MDjNr1Uy
TAbAKJMVe9IofPhI2ck6T22QowDIJcexaf6lHYzWBGHnExMhZP1UPlga0h0+LPOIpNBStCCq5rrq
DTVvoH177242zntI73TnidToUB71HV00V9qo4sa+i18nJPrfQ4Ly4t1U2AV9Jw5rJI4xF1NH/h7M
3jWHhuWIYYoqH0AwRVk11SDcw0X1kv829LXMK8DfnOtcREBLh+NwcqhWfQigQbODeERAfKlIFYmH
wjvTWUe+ghU2dy4cRvhIKtsUAaTX5caD6Uj6M8pO6l8RTdjZzxel+kudNNYjNR/KrdCjMN4sJsmh
u1GiedkoBVhJmqadnMg+wU9SFQxUfMyPqI9iS5PhbkvDrS+69RXZJthmjIM5TksMQUog3g2CxA19
AswSkB9i0d8cTrQMU9FRWGTnDRZGMLSfZInUKWnq44w+bGKMRQ1n0fSpKgzgLA/kn3EIRuANjaAg
OKSPGu0c26boLpKgDZ1tPFjj4GsV0IwAv8K/DVdHbZKiDN5RErUvHqpQilRMFj+VqO0fAMIGXhNn
5s2urA5Y/AS3dhN3wEu3WNvki2fS/d0XdKnvEYzRX+K3pccejf09iKXpXRV2dW05BNruY2Y4wY6o
GuntWkLY2DHtFW1kN8ytt9LCeOyrmgdMPoPTZD6pGnTVYLl65gbSFswCPQQzw9Ik+VFkBdmsRVsY
N0CdMthvrtlcFGkBX9l1dH3IYwIcTx6W+0uza9KzG7EgkxEKSHAL7wANIupm9Euic6S7CZY4f0Hj
IfD5AeN6j+J0/hghGHO+Rm3SbtQcxvGGxjBnH47DQGe5Hez8LT3Rb05kja/W0pV3geJB0V8saEQU
Btx6IsRscLnzaL4luSoY0/fxQyrWDmuc2/MAZF3zvkky57DfTXRtOO1hIqB4xRDghmPyZpZAW0Ua
D3gWDEAO+J6W+MWbhetsI7SE3r5iQF1tKAiYFABVVpj0BJs1gPMxAhRBwBbOX+xzJLe54weHv5mY
5HrqLnmO2IYSEcTrqYtu3KZnKQJmWVlKr0wF91V5crUlLzk0Gs5eBXI48ihuOWJNnNiNWPVHOpNN
7feOUHdgfKY3/IvNW8KJ5YNZbthz4Fumc4a3+IH5Z3cG2908TjDKoQxFAryOsB1+MRBIbsS/4XxD
fUmlv6vhk1bH2nQjwBqNN5DB1VcMgi5idP3EUzn4CKzdP//x7//nPz+m/wh/lndlNjNm/0fR53dl
XHTtf/1T/vMfTBXWf3r68V//dG1lmlJJD1WlS8MTDSp//vH2EBch/7L4t8iMo7ZpGTRXdt5dD6Dw
qyAa7r6+iPv7RRQHBNOTnhaWVJ7tOPr3iyw6VhpYRHpuS3O+YzUisdOow/sm0NK35wX9PlyY6PD1
Vdf/17/8tP97VccmucVmBCXsP67K0X3QPdjSs+e63X2mEufRtgvD2JENFuPomhHt6cwxD9SOOKm/
vrjz2cVdGzKz5fJU5B/3FVEJDQjUpOekbear1V+m7ymrgivIrUFxqppmxMr09TU/vc3a4jgDad61
3fXv9JdnKXJyfp3OzM5kaGGVXuj//WCkGr8OC8a0ORLjvhgF8TdfX/aT+yxMLknytOl5xLP/ftkB
oVml6jg9O/X0kAc0lgedotKh4mOCP3EmfUnFKkNCTpt5/tcX/+P9XR8yF9cMNTVGPWGL3y8+WzNj
xqJNz5lVU4iWOFwukGBn/fHr63xyb4UpHbwhrsUPdbzfr+M0HDe5DD/SIOPGMCLWdTYkGivj0D2P
EB4PBZELr19fVfH/+scrLJB8Uqw5rpQ4MX6/qmbaPAWFm5x5yVfsKKbMmeiAKkF2WHZVdP315T69
mXwuvLISb4a7/nX+8gJhciCgx6jSM8ohpp8iUS+RHcG++voyn3wbwvRMB6W5dhxX/fnCiKWdIFpk
56Cc8HuSp9MQqM7szGW7QT9VR1aw//qSnz0+YfJ6otZHcavWP//LLyPx3lZEq6bneJRW/DDqlGrO
4ErzLhwrWX7XdWgOEDw5HF98fenPbiopS3wgLLEuyonfLx22kOgBY/Nrq5k+fQJ2twZ1Gw7/whv6
1+v88YbqIV20iBUOEQR3GLzr8BHJW70j/wyrQRTD1y3D+P1f+HE0uywHxLLFDvL7jxOVXugW29nZ
9cpuuE3T2hruHaRM23/lOrbnoFjV3Mc/biIOPDefMP6eJ45fgL9bcwkfygb949+8KJ8+LUcw3dA2
oLQ/fxCzeURFfZGfESCvofdqCncATYlf/PoHffpCepbJINQUrrb+eFpZpgLabVFxdnBRfaOAiMTO
Nm0PDl/SupzwlN0KVHQJ1erXV/7s68NM8/+ubJu/PzLWMPwYaOLOwMPNW+FmsBVZegSmE8DA721H
n+vrK372Wy3TAt6Det3iM/j9igCtEjIk2+Kc9Ih6A0qO666Z8nsTsDHgxpJhJi2j9G+u+tnaafFK
Mvx3HNzAf1w1ruVSjW1RnIlU8RiwmEv1DoOwOrvkNnx8/Qs/u6d/vdYfryej3XLC5MbTjO3u2TO6
FapVk0w8YSC+H/CbP/zvLvjH6+MhpTftISnOuc4afpzhxMUOb1H1KFpLvtYFjtZ/4b1h9QJCTMOC
g+Uf9zMiQ9KqiLo7l2MmD4zOVHetE4Lt/CXTCnqamzj15dc/87Ov0dJCsu1aQsk/vxKk4dhfmz47
Mwxua78JCJfdTQyv/+Z2fvqG/v/r/PlNqCKpRaKzDC5p9MYkdsbmENn3sU6VfiICdoxPRPi6f1ew
ffqK/uWyf6yeHayPaHDb7DzAqhJ0T/IAXVLN0O9AJr2M/2Zt++xybH9ae66weJR/vDRRB1JjieMc
8Z4Z7FN8UicqwxDAdB4/ff3gPruhtuBrV452TAJAfv/k2Q6rEJsr5a8lp4/Ve3BR2EgPNpkOD5xW
j5yz+795iJ99hCwvylT8x0Ib8fs1nZwGvorYAEemQa4P/Kg64XJyL8nqCmkgFnVz9fWvFOta+Wd9
Ztt4FdGwWJ6lrd8vOYMr7BxDsi3pLnpz0R00w3AyhhJRBkqqtT2EcZV+0MTU0NBVt1fjGqz59V/j
0+fqINqCmem5Wq1//pfiZvG6RuW2Ts5GCBZjAz6jv4SugxWbEwc916+v9umj1RTDSjDS49n+fjWV
GAQSzlFyDpAmnzAFV4jrMRk/ODkdwCqr9cvkmfJvVtjPVgIbouhav0kbg/XvV5Ug09Zu7FoJRyZm
gnloty2dxGn79a/77F5SyFABaxxRSvzx4ma4vNGZDOlZEgZ02U9B1e+ndKkFyoQ6+Jvl7fOLKb7G
/+bszHbktqF1/UQCRE2Ubmvs2e72UGXfCHacaJ5nPf355I2zd5daKKE7SBAgBsIiRS4urvUPtqZN
6fDlpNqsw+7CGcIzaqbGL2SglTs18yykWtVmf31eS4fD0C2Vdz4dAMeYDVXrAxgrReerCdXGQ57G
z7b3i+Ezfh/A6SEIFitfbGmfUM4yTFQObFVXZ8exSDI1kdBzz01dItbsZ333e6gsyiyNDpkYA7+y
L4/UY9Bkvj7XpWXlOMCsN3h6q+osw7Ert+BCFCT7VOzx+QxysR9TU+92NmoPK4OJxdFMDQtuTJ7Z
obN5ciO66QDy6wy8tdzmFMm/akKi8SEL/ahAptoRBBoY39bQfTEQUUYF0rfszxUkwXv6hiaKR1is
0dqi1vs9Ugrr9vpyiOkXzKMUeeZUhKHAQwp9uc1wXs1iDE/jM/x5gNquhXeaUo7/RhDUwa+JCNCu
qT+3Dn6VqH+KGosS3n3awccN4/pvWTrGPJ8dyeGyqI/NPk3ddapAwTw8xxk2jggKqgiTZJ1a+R+4
614PNP8qodZXUZ7xlE3U6ueYo9Ky01ohxG2TgTxfOV1T9JmvsGTrSkALmgmt/nKF1coEo2kXVCHo
C2VbgLIK2KPSkrR90HujOIetJyDt4Akhomp7fU2XBkc+aLrypuetNh3EV+Hf0qmQ4DNlnyTaUSCn
Q/jpn3F3MJQvSOsO4bGg4xk+orka1V99CajteP0HLJwA0nv2P7Un2DFiNvsm7/yy4nedTA2FKlRn
48a6MWoz/Q6EytffP13CP819bjrKIvP3dNyi70AJzYGL05RfEL1Eek0UKIwcTBD/wU6mFQo3qdeV
D0oJWu8D958myTFINOjQUiC/XG6th0AYFYZzEqDs7aliTWilgF84z4PAs8Y1QDG/mLj8pSt301Ko
QY1GMywJiocm1+wgT+iwIqTzcbJaiz5b22iCEOONzuc8AWR8oGbspS+wh8Ac2k6nnMieoUyoGOft
FddBtFuv265/8FDswWkkHxr9cejhMpyvb4jlH2pP0ZdzTrSbbUmdViEcU809OSguZUcqdHhTq2Y7
fEbPQ0XeZKApJlqbDppd92Nz66oT9MMPgp7Oed6a7tEruK4wsXYieWQ32EcRq+FK/ra0cakGOdy+
GqfXnK1nCTGxc3PVPnUKrE2c7puHAAuKfxBQacb3p00aqTBf5G8MntfWIhQxPRUn7ZPeIoFMG2yk
Z5gXnbhX2tQrUBatOt/Y5o1wgk/XP8c0jVl0mk6nycnUDR7Cs2li1tBrZCDOCTw7qgpNjd9EFwte
/EYKBuZTVZrZf7D9459VLuKXHt3x8Ob6T1hIBigOmaw15BoEDWbhGEt6E4K465xAt9GjRTMGbnGe
Gd8ad4QWo7Wh/RPd7si8vT7uQtpDVoyklanrHJp5sopzdgPFT7gnuDEdWBPu3HSSkEP72huj4IhY
cJCuzHUKd/PlRmlYCK4Cm87DLNUajQi1l9x1TxGyysFd3tJjC6NMc3D8gw4Lq7Ep6S/BoUaBzW9/
XJ/x0p7GTo8mgEOVWpiz0dFGSwUcMeUUJoo27GDYxQBqNbvQw5vWqMth5eoT0/9wNl1kfFhlS7cI
iPbsrHctuwezdZdScSUqkAS2vB3dKBPfvbBXX9oiG76E9TDJ9QcFqLpeC29sJUX+MMFMmKVJM3Wv
2K66UsxeSnvIeCgxq0LX317KOJVgOpXryslEc+O7V47tY8Ta0FpFvjHctVWbINFXWwgSpjEkU9re
zufYR78JaaNpua5/mIWtyEWsyunxIqjOzO4NV1KmwolSOcUuLQMehWZo/DvGAVg5qlLljsS911a2
/8JW5BUudDRmaEFBD728qxJpqTgwes6pKaR+l2Ebj7UtJtf2zrGKCJgaVlfVkeKH5wL8DGL3+/U5
L6R7TJc6KpVvVRjGtFlfpSYixrkOQIY8KV2U4Ebq5HCOhxa81PVxltaWroWJVBV9cV2bhRcBcq+A
GuGc4iABN5UOQn2QfosvR4U0KtL/Wds+Xx9yIaLpxBSqN4xL7Xs2tV60TubjaHACS1Xdh53e+cc6
0CLgcBgObgFP0WLOvI6oc33gxbn+7Z3A7Ce6TN/81ZqaDRAWp+ucU4XI9F2SuwWwKA3FYqlK+a0V
HtIDHxiR0jvhTBfCsme7qKV9PaBp4Z7QPnbulEDzfkCjhUFD0RYtYkxPxeH6iAtBjJuKJ/jU9+LS
mH3PsskA7bq1c4oIpgcP0en7SAu+RmXffLs+0tIOJZMkcnEkNfNvJvNqNenPFzUZnH0aSiPYwUTC
V0TphlH7wFeDpgrGV6VT+SZKIuNJnT1R7JNRVPVRrY3C38ItsF50BZ3WQ5op4uf1mS2tIQcCUMTf
puz8yrV60QSwB9gnkzIeZB96iFsFmBUMthZDqffXMnRTOCwj9cWpEnW5LXvfD0LMtSn+AGoDTJmN
IIn8DoET1YaScn1uS1+NG90Cj0GWSUJxOViIXDM62IFzstmMe5MmzQQ+QozyA1/t9Tja5Th6W/R6
3I7OCTWn7iV2sLw7ZDoEFCR6Jv0EW6uTP9entvDZpm6L7ZisoyBnuxxSDHaL7YhunxRN+2W4kXMa
9fFURoX1fH2gpeIlI9mSVyg3Nwr5lyMlaY+MBzLdJ8fGSjKpS/UR9ydPoutbpkfEUbB7NR2ItpkS
2CezA1evVXn87/WfsRDODKoBZCsmSaicF2tqnnJ4PfXsmxo5ej20xLcON8ct4yVPAv/TlWkvrC+P
ZAqlVGpU2HyzYJZhixo0rqOcUNQnAR9t7zlyfYGcjeY079+mU95pmjzA8eVTZ2M5UeEmqWa4J2VM
UVLH/mvAMTeYKqbvXkQTOzpBoY2EkzrE5adExA/zsVAoJ8OuQN+iKA+ms0xMpbrBVi+tvokQ+PXK
s2IhuSBkTMddBy1Aa+9yUMg+rlfWo0dDCIOqL37q2Xuh9XiVmB2K9TtsSzT/Mfe9AH/qvljbOEv5
HeNLUB80hYECz/YvjptWWfSud4bwItqDxkZy4Aa0kxUBWL9nYXraLWWJACxmihlQ1MfpD0jQyEpD
C8fi4f3fgJ9C49ghUVSN2cG1QIdoqVS8M7QTGIMC/ViaqinqExHY+dAcxdfrA2oLRwf8C0hlsgGu
SWP681d3F/C3HDUpyQewFZSAqYuY54RHUHEzdMKXiA5iKel9BsKp4yWe56FxbuO2HbFNw2HpoKK9
Gd54eKmgSGCPInhC4RQR2o5uWHlwLAPxJpEYHsr+I7d/d+q5QR9Du1LEJ7ua6FbcLGoEdDPugKW6
uSH3OZAO7wFBsLr8fX22S7uNUpZK5QClC27qy8l6yF9VndEoJ2zJXRmByCyc/lMihvRr36byOREy
ue1jSz60GCXtrw++FDR43qBziK4fG2621YoKtHnghN4ZGfjquxsg3oOlW1ptIqqcK2NN/6/Zewok
kyS1k1S4eLxcThQRCFj85uCeEJHgiYjSglsiRYFyEQLM3SNuhdDcTejBFeLgndptkIM3wpXNvJDd
0uElahG9NMrxszqtrlVNOdTTow6RMhxcsbryvripr74QyONu10BKfxxqs0/+e/9Kc6dPDRgWgHLi
5ew9mcDOkbV7clF521sVBFpsXeGiqb45Hq+PtXQDmtIBi0ThHtzxvDBSFCbwYlgz5PD+iFRDnrgP
qgJ4EsGdsP8sMpygDrZda2iMmVCiMCkEtwxLsuzzlVLU0jPatKmQ0HKiOfsGFJVilCpw6uLdbtnB
Q4M922ctd6yjPQicCV0l/SIxaMBSw0LZJTH171aMJWlVKiNHD22tTdB7mbNyryxtAz6GRdWA/iaJ
5OXXaBwKBk1ru6dcSxDItgA8qzcZtu3qBluFXGxUdBDR1JHyA/vPNhyTgjw5rDEHb3jSKUSO4fIp
iG3oe7Lqm0+qP3m0eZTvt6MC2mqP8zQ2ztf3xFJMtUHAmTjKmmBHZjep73emhz6gc9IjlB1tZIk2
ahMHn9JQ3CKv3q189sXhUBwlD5vke+bPD3XMYDnXPtvdKZNvVk8BdJOHirbtJQomd9x8Qft0fYZL
8YUASuZMExfg1uxoo7LQ5U7Y8E1brJs3gWvhkooyRPSU04qDUVcYCWSwqIm/lUaVHgy/tr9c/wlL
4ZTZoptLroJy95Tev7q4MghZVdlbzinA8uGmJUmqkTKVf5rQb7OVFH7p3piuCxIE6gPmvOwSRFTS
rZ7pmuii3EDjg5fDJdj/SVRgLALfa+XZGms0qe0clOcHQoxF0ce0qBGAQbZmL4hBydA4b7g5upLq
jo8l7ovlWUa4N3AcNPZW1HF26sE9D7p98HxA8AczA9t5++4VpyAJ5oOqpMUlNjvIlQCgUKJKfqon
aliv5bI4ml39q1WKIlhZ8YWvy6tTpeRE/ZHyz+zrJtGINBa2AecxKYPbCC0cFCex2jyYptEVKxFq
4QBNXQYyD7puVFunP3+1lZpW7bG1CYJzC/X+eYKgbQY3iR9bmHEYe2VrffSF0/O3kQraAnbNG8QH
fLgQPmYRnBs90iE6h0GPInVZl/GD5Q1/1fQG67eajMYdLADfv+/VBkPb93/NqRgz1SzQiH+DhsQ3
PMKDA9yAMrXWAb9lXzsAn2ejUvWVCPW3nzXLR6zXg822Tt1CDWp6LTijquf8E4BJVo9JKJpjOSCb
T6qN+sOGVAIBEZM3+Jc6a1GO3/SQu2BawMuh+qyb1i9byUZtC0V3KFf2wNKGo38zXVOANhxLv9wD
emQA6/f5hYNq9Mgslb5tHBO9RjecIjgqStdXf3HLgXVXiaC0IfXZcPjjmQDtHIYroUYfYg37qUOP
JDWqkQB9/AfDan5fH3L5IzgW4tySBgop/+UUXd/3PFAo3jnVHJBVG9hi1gumOAO6AshTZzetiozP
bY3M0EOaOBbWOI6MpL9pEG+9VcldKGsVEWAkfKvyP3ZjdGIF57z0FajFTBcnRTsKhZc/MWX+WK+C
VfcRXgiR5DJwc8B14EYpEedZ+QaLg039X5CdExJpth5IPsukspTgLPDn9D5Vo1LXhxG70/o4Iun2
3/XlnyLW/AhMDQR9yoSBmM2SgqI1B4nRQHhOitSPd2YFXvEFtbhx9brQlkZiEwMlMQW4mdlIoNJN
ZFUSlD4LBQ3OiFL3L0Qb4I9pGB8XWxBPqD5ogGYpNof9rauH+R48a4Yho1ncICjfHq7PfWm3m4Cu
uTmpFvHcvvyscZ03vt6p4dn+GQZle2emSvEkXD9wMYgwqrV4vpSTc1cCYvuf8cxZebsyKk9HpyI4
G0Yo2lv8tprk0Og9rG/V8u8LqizuZ/wtvK1l1fgD8QKCiZ74ReZ/IMpaYE8p84N04/tfzny6S8ig
ECjT0qQYNtjYhrsxbfU/Jg3U7ftXmUvTsCidquSCs/081p0zQhQNoe6YyP9XvUzwiWyA9W3UtsCw
gNRMXclNFjIjCqjcIjpFoym0XM6vx4RLE1kSnBPetumj4/ZRfRRIHj6ik+pFh6DovOHY5IheYpfS
p2jPX5/00l3KAab6SFfYwbz78gfkKACTEpAbKVU9VSuSNkceiQbPttYVqKKqz8/e9xQdv2HEEmyk
khofgODCR2P21EEpgupToHmVPyiK1bgqp/usZ0r7vcsHTJpjh3sqaZPz9ekuxSxKMOSbJqmomPei
S7J7kISVf/bRAwvvLGT49nhI6IckzRr15vpgS9UxwDG8Y2CgUU34e85eTazr8wb6FSVBXBpwUigT
8auk7qAfRZJxa6S6Ot75dYywAkIrgfO7IXtBBzp0av5LxSRW8oilOML+1iEFg8nDS+RyoQO9SWXm
Dh5yf4q880aypKYwZLDPB8Q/dvRhks/Xl2Dav/OoTbmG00Tmy9Cz7WX2lRGGOndm4taoFWuu1hp3
KGpa2T5XTG9bKHaLNgIKo95K5Fgemebg/4z8t3D3au1VN1IxCrXJgG270fd0ds32BSKzA4S9V+Rj
4iQAtRwSonT/gTnb0iTtBiMFsuVylQ1cXxQuF+88QGR6BnHo3tkV6pu/Wv5o04L7se/kqBb/vn/Y
vxjPKUHRpJx9XAFykUJk7YPOFfWhRQ1sExDGb3xUML63edfXCCuE0fiB2dq0CDlPsPK0+dsOrVuz
6T1KrhnK/19cHGy+VDjs3RUqumiHKMH/aOPFCn5516e7VKwhWHDLTyEbmNN01F99YNSMTG7fQDk1
yHQN9zbC47eIPCBt46m1xK0RMnxsB6W8B2KLhbGUO6VgM2xF2YwIBKi59q0GWu19IAejk0MrnH2v
8eK8/F06KkYTPsw7170Pkw7viO4nEoT1Hzuq3R/XF2HpQFMe1CVoninIzMaykHBhFxve2YsRi9tm
rezbXVHCHpKtaHYxgksf+dwG+5qqASRsa0rTXq06RS94S2ocnCcPnJd+xH7WDvL+Py2JWkR8qSrs
VGW117g4T4OKLODKKXzP9ja6CgGa1b5/DsdgPNPPadTPnVPo44sLrKncGUjKrnXcp/0zD11kt9SD
KFxwNc7WFsEhBITNNjgjMVL9KMNqUpsc7Xwr9cRuVq7hpWjFy5mhDDJPLovLZc20JA1KqINQaP0K
bQ/sU555NeDzkPV6GR9iGSH/UQYZUlbv30ITFJhKEKUCSp+XI+tjWPNg4/L1kfv51Ua+/YA+VYuY
uub/LAaaCCtp1tK6UuzlRpxwqnzOywFdJdYQU9D9M+YI4K41vGfUu6gy83qPbEwYrECQFjIsGpro
5/NIpHsw71ChIJZPAj08nXmmVw8VNlU5wcAbkDtLxmp4apoIgxAZT1pHAXao+eH6Ai/MVwI5nAiG
tKVoiV/OV0esORuxzjqjQKbtci3n7VCb9p8BlOOX60MtHBPeRmyhCdUNG2Z282BZhPaRkYTn3khx
iB1HQ+R3CrUgrAXtHvhn56RDsbKBFrYulQXLmUiUlKfnZ9NqMBJJKyPgudSKneOUvoNEopD/ofdm
3pdeHB9dAc51ZRtNgWZ2PHkKmTYPAP6idnu5rBLZnVbBevUEsHZyIlODNn9OmgIu1fVFXZwfx58Z
8h6CKHo50GC5muWVPVhnA4P3bRxLfCciysnuzkbnOn6uMt2qtvTrQfdfH3rpe3IuJ2oTJQdhz4Kt
4WsYvAwxEAuvyx4QATMObZjXCPsb2q4WyrAShZbWFPjIxLrhscmhuZwqPK0ixiYLoEGLxO+tMCNA
sjKPuxWcylIpBYEEABa0mHSetbNnHdpfqeKghXcCj9jdhsijI5+ndLeDHJQtAjzRVy1BDunolRkC
xp3yh1IPYjOeVVvo5ZkWql6jrAs8XPV2ZV8txQt4jjo4CBLsN82HIhnRl28q+wRayFHvCgxCvRtN
1l3zNcSZQdkUitG8AKTQi6NBd8q7ff83J2ugGgfRin/PvrlsWxPZPdCymLzg/eJXw24AsncYesvc
YrLyAWKwBP4DKpLIodHvufzmvEl8HXsx91TBLv+t5rqWYcRlYcWwC/JRCTZWTfX4vh/xxH6+PtWl
7QZmgWt9unmADV4O7SIXTYciUU6uBJG11ZWiaZG7l9U/HxiHOw7i2oQCmcNxXSyLEpRA6SeNQX8T
5aWMtwYFujUEyFKkp8+LaAN1KinmBcIMQV80NoAjoj9Yb5HDSu5B7WJS22TBt+tTWh6KQiRpJu/L
ec8qTWoF4WWG0pUoumkT9Xfklt23vOIu/cBI4BqAQZHOUoa5/EgaelU47QbuKQn8ehelGf60eas+
sIfdlat6aVJU3KhETJ/qjZBBEZntmNBuPokAbfAhqRKs3QMsazde7nQrd+VSWCcLAa3KyxR67PRj
XiWy6FNXOjrEysnyPRymArXD813m7YgRAt7ntw5tx/HO0cds5dNNB2p+cTlTPHdU0mdjXnHRY+qx
JoDgM0+T8hfnI/8SS/V33mjOgwh9F4F2a9LGD/LioY7qciUdWZi3rZKPIPpBJeBNv11x4cPWXsvz
JHHSL0qV9MN2aJ38XjPb+KdVOMGX0kH+cSWsLlxlPNa4WKYuNlfprBAQIU84eHbkn2Nppz+mexro
ZYUWs6VExgtZQ7gSXBYHZMtOIZwX8Xzf1miVt7kZktdilfMdDWz3c195X0TSRIKLJPZWJvg2mIGD
okg5Id0ZcQ7zLiZh3QxhrNOAoNoLqovcVyRh+q/rx/HN54M6wpcDD0J9lnbqNO1X21YP1SRVcKw9
V4iVfXFSYdebtpe5v5GDXiM4p9sBKpnmu7UyZuPOUgNUOsJe4CVxht/NpeBK8xkZw+yI732HxVKg
IvQ+uO+9C6dBqd8I4RAOQNBfTjbu2Zg+tibnlq+54+ln7KISqV0crbQXRC6z98Y6xuN5SZMYvuwU
wy/HE3AgqZQiT2HBYW/hSeS6usH+NVc+BQCO4vcexWm4qS5Iaczm5p2lsJhlZJrsogLhdBs5Gr/L
djj9pDdRaZbHLDesLQa+cuVcvN1AHH9e78RnMJ8ghS7nOPRZnhhmn52n8sltrzn3kRugPGx1VLuT
IqTy6HflCkzxTWTXGZRXtMWzj2hrznZt52alj3JrdhaYOMmdT4XqJR5CddgV9eoraHEwQLt8Spge
NNsvZxjl5oDaR5yfC/Kd702W5c8yp8OP7Lfavzdjnib2aqxZttYGdtlpQ5qf4wEblz3a5cjwAjZE
q/T6uX8TzqaBJgADidrUZ529IrUxD2lLdSin5Ln93EWoseI+HW1d6WmIgNrNSoq+tE1godvU9HgM
AIK+XMSe26AEspieayjXtzWb4xbp96Hb4C9q3susUp6LoN5fn+Sb3JtJvh50tk2EGWCkqYfZOSmz
8YGdoWD4GvTYdtvYvXxvitj77WOTuWmxa1oJrEu7BskhsI2ADHVLzhYYWxi7R68hA1SQVuC5Yrvd
9S0K2jta2/3p+kTfXBbTREm30eKblDLmmmKuHUsQ7HV2Rpa/eI6wakYNPUvTtSL44oLCwIeJL2Fh
zQ+7puhSGasmPY8D7UknwVrKc8Z/S9X93WdSHdBoNX3aankar4TuN1nO3xn+/5Hpp13un2JsNQ97
vfSMurz9PbcpnlkjgFet8bDSaFrn66jnPRZ2WHK5E1ha+Xp9iZcOjJAsMEhRgSbALM4ZDfLrOW6I
Z0AR95qWG08a1tNYHmBi2PZa+vP6cAvnBZwNUo7EVBqI8zJT7hC0OfsoHWVGTTWiTzDKtClKEjyi
r8iE2g8dpgyH66MuTBJeHS8AxoY+Oy8bRqiZpE5jp2fg+vI+UDP3CLkuvYP0iOVhhCRI8d40B/gS
FzHoalAXkjtk9l3zrqymzPGc5nW07/1SK25KtG/rd1/Fl+PM4k+GRkuPsGt6RoTaxZYHnvmxbVpN
4ilN8eP6Mi5sVh7bfDc+Bsjiea7YJAEJQZAl50rPCwGn22luRVNW/0xI6nMRhVCTsQ3gMbYpJ6eX
lxALSed4/UcsfksTGhTZB7fzvBBbNoUIKP7yLRFWp7QUjUevdu0bEpLxONbg5q+PtxDwwKHZAkQe
Y75JdhqhwHZu9fScR1iBKDVRblPRdr0ZRydNV7bN4uTAFKNoqEJgm2dymllgq+p6GYEoaDCfysYX
eurqbVn54gn3S2/lOC5OjhfWhEfjhMxFgYT08JodmVwWteVD3xhKtcmbzk93StA7+soxXDr8aE9S
HqTxQ1N5mv2rpNzKNVnGVZCdOR0444Y4sIyuVJ+F3TSfudTHvatX8r/3fz9U/0DDoOVB8WaWPXqW
mka4tHNCDGE/OrmA5oVy/s9UJmuKIUtfD04F3Hl6TCqB5nJ+IkOYuhtw+Klr9M0fEj0MlLsMN6/h
kRy5d3+qjUJvcWXPLK4qrFXwXRQj+edyVKT/KVfD3jmHuap+BUlm68da7aPfotDsr4UbPWaqj0T0
9WVduDIFarzE8b+1lXm5V9YGkEm9Ss6qWwXfHNxIN3Wj5fbO7gKBI2lqOv7GH2wtu/ExsPZX8rzF
ScMGQyZgEnaaY1Xp9WSuUBDtimN00F3X9TetU7j2RqlLsW/8EbHruEXd+vqsl76wCXHmLy2S2DML
6wgX1D7uugSDrkxANNnjljsyvwmLSWAdvMwHpjkRK4BzEe54x15+Wxhteoo3IWJ9Qot/YFtR7Er4
yZ9HtW5vzRpE6TbSvHwFdr30bdnDk/oDfQq6Mpej4rLk6iBVkQrTXHStB3SBSIO8k1AxVey7Rtk3
ulH/E9V+9OX6+i59VtJom2qdxb/U2V7GGwafyAqRsqKt5SOS5fi6YUKQbPI8H3ZameQ7x8zXtNEW
7jWiy4QGYFSatuJyvmWrIuAReMyXZO/G1K3upcOld5cOMCp3QZVjxBLhkoyrl+OaL37Zyt/X5z3t
m4ti16QuCygAqCYbmo7f5S8Yo1aobsEvSLXRDu+CNvE/0T+x+8P1cRbiPeNM7xS6FuIN0kYLfaMs
JFJDBQYlmKHFQ9PclmMZZTi24Utw84HhYDBSTp7kDeaAPGowGuV4Kzwje8FOyuBvaQ+Wa7gjXLMs
RtDv/VGJfft/A86C/diNFu9l1LsbIi2GP1LpN43iVKe85BGIlRt2b32Q/o6KblyB8CyEBoYGSEMb
daIDzY6qLDMtiiS6SrqHXdDGajCXP+Da0XwvnM75E6Ewv7JpFg4LI06gapT0gMzPRkSlvK8NjEzP
ZVH6n1Tdl4C0etxP8Wkq/8Ot3sHIy8Lf5vpHXTotr4edrXHT4u8nDCU6O175K8szeZ8adYSXTNYW
v3K3vAdI9AlfseYOr9Ss2F8ffXGZKUcDq0DIjETp8qRU6QA4quYLj23uncEe3heJN/yqVWM4GrXs
3p9f81wAtsMTjb/nOxjJ7kgJuyg+W039uyozvKF0T5yVVphrUtMLURdYHwV9xMaQ5po/UkTTuKmj
+mjAx+qdW+TJnV66fbOpFK85BnVQYwzsu5ND8fvx0FP4eTX07JNiBRgF6C/HZ1GG0Gpk4ci9oxjm
qSYNXFnRpV3LPQkyHBgHEW92hYJHp/cfGeE5S5oWU5RRq9s7rYhbLP0U6ewiRcPArC3wfLq5vnWW
gh+FLtp48CHAkc62Ttp4Th0roL5Btw73vQkdzYYY8I/RVM1KnrA4FDkgr8C/kK/ZUC6q4I3wlfAM
BLm8tYuxum0zmJ8xauIvH5gVbVSmBC2LG+zyQCjZYEYD3pxnTHHDo4054KaPGuMpkFwkHxgKL+VJ
I5Ei/py8IEc2rpi8EcqxwCyxjQbjYPkGzlB+LLN+Jc4snQdEX/53tNlGqYeoR/4RaUQNgzoc23Kg
XY/C7YxtEOMRUOB65G6QEJbH3KzSlRToLbabIwE4ECER1A3YL7NlHQFfql7L6ElDQogZehej4qlp
HXoK0MQkGOtee6AMZ35JcPHGogOU/12M2/cah2NpLyFMRsiDmcUbZpYbaEUzYMoYJuekq7pD60fy
nsZ8ubdMXKE37//C4NmRiIG9zEmZBQIMpWFbCSXmSsHyIUiaUGzzoAJUXdS0nq8PtrTG4HCMSYsS
vU8aGJdbNzarXBnSLDzTN60HcL4i6vaDOjb7Ni4x4tUt0XTbCv/X4U7gtPbkYK6W70B9Fc/Xf8pC
UOJ9SOzFAAPXhDlA0HNCv69ixOWCLJYPadDpzlYq3cZ0/3GTaPrmiba2vxduMprf2AeiHTNh2WZr
TSfMwn8WgFcB5vS3CTRPHCReufJHF5YFwgCBnUbvvz3p8oGQQal6yvBnKUOtZaiujn1wtps0vHPH
PsNn2un6G2im6pPXqsq7pbhB+ExPU5PhJpWcWSRE0kHFxNNF8HdQ5AbSsH2LEWf8GeqqvbVCr1sb
cCGVBjPDhyRFQDpj3pzSuzpTZcuAoQitbVNrfbaPRCfUlaVc2jIoU/MA5tHNhTbbvJXwrN4TNkvZ
KtGzFlZ4fyeZ0Xn3HS1O71jkNrVFF42J/r0jc2JoTU34NcpEoBouj00QgJbQBBSftHN4WLfUzX3k
m/Q8BsgbeeiRgKMtt6aTyj/vPCbTvuFa44mGuCOCDpcjIz6kIjXsNGdP0B7fSuyxGjrTlg+lO7B6
fSvSsT4MrVgLFW9iIANPVSNAKUAUqa5cDhymth1kfdIhiF+Xj1nW3nkNOsRYwSfde0tiU1I5KfLS
5BA0G2cbFpcnrKYdX54joxpO+EX2LwGmUlunHeR7o+00FC1hIg4AB07J5ayKsjP7VoTy3ND67PaZ
Ah5gr/tmf5+k2MBd/3Zvws00LapgZM3gbsBNXQ6WhzoZVWjEP2xY6nuv8sb/jM4aTn6lZt+mfbaW
z745INPkNIpqVPuhOs4l3Mdcj6uyjtIfnW8me6OsSh/nLCe5j518/IkIWX+L1KbzgWnyjgeWhosS
lKjZ53Pd2kp7COo/Cqe0dmmqKuoG7gnIR8dKbnDBrcWHRjSxS+ErIXQ6a+HknMSQZnj8I8nHbtPD
8X1MZOM9+pgcHvLM7lbGe5MXsa7kzfakuDFJ6M5mOOhW3im9nfzo4QPthyZQ9rVq9t/otjQHrFv9
YpNEfcjDwXHfaWHEhcErHoYteGTi+psnZ5KGPtbJQ/glFyU2mOO2XjMvmpOBSHHIuShRcC1CLCTp
udynyIkojVXp4pfoi+GQlXn9g1If1IBRhaCs+z/yvlIOESyBb9QdqoewqZ6BQ9Vfrx+Xv5JAr0oy
/A7gfn/1CCeAI/H28nekWQ1SRB2Ln6YWW0q+0ZW4b+/xWG7QWm8chKY2GZyCYI8WhgpPIgo9vdpI
bOq7T2NsjMaN19hZ809do8mxS2rH/i5xzvstI4Bd8FuwBUd+P8gAMoBtddqnsrOqf8HqmicMjNVq
I4ykfdJzqwn+WZnaFFcup4a1GcgYyHRTqJvHndqquzxwRfCz74A7P4F0qH9ibItNNGkv2PpBqt4+
QiXavAn0wtD3hdWrsb5PgzQe7wc1F+KzDBQ/3oy+7PzdkIbeANMzGPOjMmSR+ySAVGe3oUfRA8NK
NHZu80RLxHMU8YfSanVzBTkxi27c9QAnOPAT0XxSrJyKFq9aCyOAPlfKYvgF1Dh70RonaDaOwFqh
1hzvYKXtCkUM8up8EREuBTgB1I8CKcnjPJ4GXarEMPF+mnGQm0elGniIbQDGF9bdmPTS2xctUtdb
CSxGPJYNxDEHjaNhb7qZSLHRlkZyKEPP/qn6viJ2rjMk4Qb4V2tvi8DKfZzq/TJ9SbC/jDZdNnqf
zAbux4Np1zr28bXTpUffLkR6qgzX9e5LVI3G4tPY13lRP2ILmxwNnR7LyxgiKnkTZQ3mkNgSKDkO
v0bZt0e6MeWdGqZJheVvL4LPo/C6x9QqNRsCYxP+tiof08PMKMevRooGz65SWs5kLOPiEA5D397g
yhm5xyxstWrbx16GfVxchOGhyZ2+uevtsaQC1+mDaz1lbRL/E1EWazdSc8tiL3WcBH8NxoCgfBXF
MtzGSWR6mx4tTiM8WHHnBl/ggcQ/nIElu09plMttYSZx+JgX6HU3FAsMWvOb2ixM5V4vXPlTkh75
e71w4k9FOTY1EgvYkB9NJNS8feUMsXHb4/ya72oN3OR+bMsu3+M4G9ebOu6dF+RVtXyjdmblHEHq
Re5mMKGqb3uv0jESzvWhPsDpaYLbUqFOg7LBqLxUXGbuTYbyQLIBftX7X52iy+19Kizf3lUN6NaH
VFXzGMltK3HaPcoearAFi9vL+9bIhKR5gLrctijcEHrQ0Nvfdcqk1r0cNKf4yuvJaJ7MzEwNMABj
dKc16Ah8yX3O7EOZlv2TapZNs4lNP3DQqh1L77Zotd7hAiwLc2/omUiOSuPI8FGNtMh6yoPaAt2L
tP54UwV26Gxq2wfFnowpBH2jV+6DhobctlXDLv3poYzWbHuu+d+2VclhW1hZ/pnwOa1aaHg95t6a
P9zraEvETzLrxj/eWPtoZdeZzDEXRkYF8YdYLV2pbfI26Owtd5Y1HD3MY5KnsVMVEW/0iOCa75QE
CYFHg8TE/YrVjWhui8JzxKOhlkp66+JL3WdbvSnS5Cte9op36NE+9H+J1irST5Uq4zrbVXXsavvO
1XK0qGTy/0g7r566lT9cfyJLLuN269VYQAIhBciNBQQ87r1++vM4+xwpywthcf6KkputrVkznvIr
bwnV6JevyFbqXq/Vdq5v0j5Mze8q0EPrKs2BWB3tMg9ymkZkDxuOXtv8UB1Fz4K9PhlGgU99qNid
16eW8C/73hpwK6nCIK5gd3eJEzUediLIPFa+Hsutbo0+lXWMlR6KUQbqTxlU6t1EczDwKu6F6Bhy
NWt7JP/1Vx/PsCuhoRSwhS2O76jeVarxY5LK2D9pRmEAR+nUNvrZF535VSiGLK/NlrfJ44ZCONlx
AvxVS793h01g6k217VwLcE6v56l6h29x9NoCdTW/qip50Uhlz/IGJUqnDW6t5mFC5lnz1Mq2nq0p
M+5L5DA0trfEOdsaJ5yH/cLoE0igdl17OSpHwUYvA8xJS7vOaxS3HKQlRFoMAI6mUEM2d2pfHIyx
000dK+ltDXDR8aSVO8NFRrNl9Lo68LHmtbM8vSyxpKr3qmzkcTISQ9tWDU7mnjs2Y4MSnhK16o6g
Kk+3KNQ6N50yKaVXCyvTtsI3c3kwRKQLrI5NXIj3FYzR+NjBXKrBImDiaD4iTJK++J3gXCdtUsst
orSduIGP17SXSYUe7TWK9FGX7iN1EtZlWPny3kyisd4mk2FKxPp1PMPtMjB/QEOP+q0yjTYmseg+
dnnglQ559EZHN/smELHfPCQuyKUNbSI9wiFQnWeXF52ypbevF3uiAES6ipYr6lve6d2F2mc6SVsF
l2STDjKdruo+8dsb+NcIJiQwdB8qmkdvPG8i+Blk47gfNNStXhrbCvSNWU9AvVD6T+qDWUzZrerG
rrnJrSoyd8Yg2mI/0nLqNoVVimGv0NwEwR3jhOmNMcjHi4QuidxmvrDvcWcNx6u+mdnGTmKK9tg2
7myDmoe5109Nk11XMZivXWGFg3XMtJ79DEtbtzz6iHl1J8IsLA5gmTpr56sZmPS6sBXtuuvQG9K2
NZJV2vOYIlP1VYVmCpXeHKJEvw7mQipogID1hAU+tBufbKa4b6O+yMMDPHU8mrdJIad083E0tGhn
0Pib/ZCAs1Dzohq1FLunee637hhPT1Fg1t1FHjTJjxKV6fbGN3zOuMMzgqs1Uxz2edMYhZdmrfNJ
mZz5V1DhI26hWoJUy5Lth9eBhjm1pT35RoKXMZf+g9a4cQbFZE2M8ixUYihydyrgsDXJqMVpqAR5
IZJBU+hP3IrZQz02wZUtw+p3U0xjdyg0O14zOFlkLEzOokYKJBghRvL4ZdkgRiorJrCVz24ipOkp
dtF/1bpUu24UZNKCAkcBOy9wUBgarVj5vIvKwdzXpbpIseJvTmguAXaZ2dMZqpTouWmKodzEoxU+
ppSkttaQJGs5w7x0J4G1A1D4b08OoBBs60VJr64Cx6Q/FT0FslHuIjhRzRfejjzfavAZnK0ZUMg9
ZGZnujdpCv17V6pN2e2qYCIoi40IZgGcsvLoA8r/IUADd5R5G7d783vp5GILVb8Nf/WKVNU9PJNU
PYZuVf8pM8tKuDedNL+aADl2F8R6mbGCdT3bOJD1kRghNeMwkuwu6k5dNFg1klLm00S0XM2vuRbc
xrqsrnqlq9i0ZZtXK7Wus8/HmDN9fWZOzsJziyysajNn1Cn4Ps2vVuvBj+jDy1ahdOLlbtCuqeCa
y9SIxaE0Mtf9YcGydRZzDHrkRicZqk9DhBPavii0rL0dlBqncpNEpt+ZlTbB6uHrmdtMT5zfoDM6
fUNzBrbUiPTHkHgRjM7kuywR4bMOMEmn6qteZK12gdm15d5NuHsX+JXP7sqZVxiGLF7DsfBNwvMO
dsLg5Qh9hD8LXrJg56PDkX51nSRNNzrQxXint7r2iMZkr3mWKEuwkwVdNJKcIqov81RO8oeoCrO6
DTI9b/FSN4Y234LyVoONgpu34myQ6/SjYyoAlXp56OsYHkPaVHa2HptRt2msTrP3qAHjQL4ZRG2j
ncNlQYF8l3ZmN5uL501GE82Piq6+ExNP2L3rB2n2bMvKrD9Zu+KumomCpHcqtBhqV4srCxXiKOyr
fnykXxDswinDsUiGzld7Mp6xeFRW+lzLJ8GC/UaCDJeLQqpOS+v0hmwqOWi9bNRHJSdX2FtjHOxH
JdZv1cRMgoPqTN1WdxIj8mKJaIdXW3ksVjb+8rDxG1Dm5YqmBEK7balq2geqEiRupj8GVmBsbCeO
f2R9Lj0q+IKQAyrbSjHyrPDyd0QONugJ9AOoDJzOOi601iyjWn+0BVFF2EDeT2QV7vvc9z2lt6YD
6hzaJgubX0qoRFdaK4KNUyZrgvrvzJyV59AjWEGhSV/U01JTphzwxHj0mzA8qjCvdqKrxm8Ar9Sr
tmn7i48DgL++8f/e2kx8JrHyQM3qqrwWpxOvRrvtzd4Sj2Pk1n/sJrG+uuQ91hV0Glv1wjZy3G3T
xFNywP5LIcWtlGrX6l0xbf0efNoerIW/UtBYVE9plvCj0JSFx0C9ViyJBQEWPC1UN/EIDEhudLSW
dk5etqo3dVn/O83RIthPleGr9yurMS/vcjXoYEK34dU8lzOt4xF8Gzfjo5SO/wuMSZVuEdcsLkrZ
GO5O5nKctrEfycfYzat7uqfRDuKtqn3ytZkXAOIftzBAY4gc88vwT0VHuGEemf1gPrZ159xGlW5v
fFdaDUFgaRN0OnncHj6e+ztrjuMPlX8qOjOldnH5041UlQnV2sciDN+iXuRXqshxn0qhXW0p1zW/
cCLSP4cbmj80AiEwigVKwrOIxuk8O42ShJq21mM39OqFUCW+HP00DXcUuIXnmHGwRsZ553pDxGpe
VMQegLUsVtYlxk66IjMfs6qeql02VtMVfi/25CHL7X8Fn9XEGyMyu34DHyjfqJUxrrTXlxHhPGmm
SgGbxsAs7no66dYoGzWpmbSKGsChAfxxSYyebwaSrK0aQz1MQyPbjoO55nh0VrebhwY3CkIL/Cre
R/P188++ag0KbNgXOo/h4Mf9lyhjR9zJRJigQWJTb3foh8XVV6jexma0WsfYdWTw/SZCp/xrjuSd
PKZRr1x0lt9Ob5jP623oqXQdwn1d29rwMoi+aSOccqR2N0GvcDYFZK5rqEF18elHggokrSr09Oke
AVA/nUtZ5QhU5QnLWPCER2bbRJ4cRAJawo3jrxqIopVw+nzvMCLgNvpIDj2IpZC+FQhfa6hRP3Y9
pKNJKM3DoDTjvpFpeuliX3VRG+p4KHjaDgkP6cqlMG/N08uJr8fFaBOkzedl8UbhSNgIcmPr0e1k
e9CdvNkG0h1Qox2m/ceXwTvvIZcvRxINWoCSNDxOF1dSTR39obAerb5C0a1Fv+nYuForvby0RLPt
nDahitVqXzCUz9yLhuO20+lrAbsLizz49OXEz+GZAsKuOnM3/fTnIIokumTUrMdy1Ltv0vLLnSzG
ZG/LQvMmmKUHOxGflCvlcmJQFhwaFhLviM+dDjo4CuzLorEeCRHtg5Wr/XNk24BCavg7n2u8/t+x
0PCggI9w3jJ5okRs1FUUW49arke/etQUvQzV/2Od59nKtz2/fuZ5Iawxv/jgxxd3bukCy1L48o+J
1WFvxQvsdYFebcY4P4ZmoGyCCSVH3QzClf37/sCocAGch9e2nKM0qAmJzrQelb52t0PYZRd4U+AC
lbmIabf5ruurJ9/U0pX7dqkkwuIiqsOgJODElEienn5Is2tDU8gy+S0GlEp+gC92Nc9wAo3Wb6sm
Xm7S7dmPqdGLfZmK0t6yt2INc5yiT6+E1Bo2fF9QRa47I9oZOK6smWW+c+DoKRLhzxhaCM3Lzl+Y
N3mcp4PxWxbNb99P4r3ZRXJjJIm+jQMsCMFiio2op8IrgyHZ1EPgHiJKd9uPT/75JYNVFShMjDoQ
PLCWAWgTqnUrZec8ItYlAR51w21ddsrT2JvKWvXpPOQAAYlaBJm1oLu/hNQBMC9SiwzsMaYDceVr
RnX0pRkBuleVX5PWxOhrVmunej61p7cofSLw7tR+6M0TBJxuhmgK7GSyuvB3pRs0L2jCP7b4VNQk
VaJFf7Ed/ny8ou8NiP7cbJMwl52W/k6UJXoZCDX63dXmeA+At965la4eIDSMD22jPn883N/geDlB
4guoKbObGy3r0wnCvbWL1raD32XoFNb3PI31YkM9rVavEqmGnlJQGkVg6089SP+qMrBW9Ea70Q4F
Me+us+oYJGUftsne7HGifyiguq4syTsfHiEzl3ucGATy5SICGt1hNEK/dh79ShTb3CTwioYmoRoW
9y8ibR2vkhEPzMcr887WRrAVfhm5BZSvJT1aqZNywl6bUdF4Aa4U69eTO5gPqhLVa3Kl53cde+uv
rCTRJsHJ/Fv+CbSUxIwSiW7ab9UOo01Z590hrerEywjfryyptnej1habIIZU8tlZMhpECoBnuCme
0Q4KTArqvpXJbyTFbMMDpZRt+hpHEC9OxZr07jubjdFA0wHNhKKMHvJinvhttWNfx7+xzVT1TdaU
A86FAiHeWyXC2HEnmtwct0GC2tcuiXvHfoKqPdwU9GB9z9R99U1FCNG+GouuHHfoUDrRj7ip2aef
XBZyKbDVNiZIFJrP6nchtpi4lTTyORx5dDY5dqNbouTR3yFMvYafOPv6c6SCrCcpLBksYI7TVZni
tMLmyZXPqe7H150VJwcnTemTszxelyvGz8oKr426q1ae2LO7Zi4TUUAgPkWeCkbG6cAyG6iUUdh7
ingfnijRTVddVwzfiqQcnqCGrNl/vD8eIC7icKpTZ8WizDZyMcT6k1+n2YWeYNfVDVmyyxDMK70A
VeaV6tR7A5LBoB1Pc4ancjFB20/6MPQH8QQQw3mausG6zRK6Yyq+h1ujE6tWzmc1Ua4nbJs4w3+z
Nnv5KTVVVq2pKy9OWrXWNu/LhoxHl7TAfTfMroxKJt1zoo22qRwlhOf8DkR003zPjLEM9qExdWV1
kWrDWK98a+JxvubJTT9zgOFK8Ija2nlcU6tBVDWoMb+ACpCIB+tuLYmkwPKG9qYfMsf0rx1qN4dA
cZLpRlR0g2gL1iR3SmRK92sR6OkWEZrM3g6amfZfm6JFGiazhVpfVJndZ8dBCRAaSiBaI8AIKMq8
mOpQhBcV1p3dvle7VHlo/Bb4I4VKI9k5bSNfDGIFiU1PQ3Ted1qY3cUJMvByAwM0G6OdVRhVWXoZ
neOf9G+V8cGVjf1omCTGXzQRikdi8yh5mUQXtLvIzRK5AbCQPMumsUOvyGxs9wocQw9uUKKy33fD
KG9LvaJU0RQG/+vGVElGUN+jC9of88Aywzs7ito7tCr94ULJ/PS7AM80esqMY9qOkU0bUImH4mrU
G/3H5NaN9ntMJyy38jhOo5uOFsCVhSZk6E10FJPZEsRKf9ZiUNWjM9Rg3bypBje9rS0junahvDqX
InCM1rMDpcI4JaliHJTDwm2OdEpk+VqnVI42dalVdGQmPb+L4CMLmvRhnFzjJ2SofD7X/2naLf4u
tZaPlmdasUA+qJfKNsyhBhyQalau/TQd3E3Y23n1wypHqfa7VpRFnO0sH01eiRdQIJ39AKT9YVIi
VbzEsov6fZhS5d27pWK8idCf8hQik+NSMLd6IFH9ygN8di3O5awZ8E18C291WdbT3EAN00IdX7gi
moNM+nYfiibYz1m1V4G/Q3wXy2017OOVFOBsZBuSGCBa+qiUXHgGTu/F3EIaIB078cfq1bRCYAJe
0RYEnfaN/lL+swKdg/0E1c/cPTTYxtM4+Pj5OSsdEHggyoLSFLjBmSh3+gPGdAjNNM2CtwaNvuCb
4TTOg9JrE4FYWt3AOY+iq6n0q10k2/Qnr9O4EtefhVzgbKkd0Iok86LbvAhIaLdpGYlL/Ex4rx1C
PG2CbZGNmeGhX/JVwVDOoZnuFmugyeWFTTWRSiYBNyH3HHQvcq/EKZuhqFTreUTCfV9OY3ksdKc4
JKiPopBY4oDx8UqLxaVIGxvVCWQa6H6Cv116ObZJgN6wPbjPKLbZExiiLvGU+Y1eAcEto8kZ9Q7S
llcIPQ+LkuLpF1UVpZh4Zd1nKkWhJ4a6+2HmQfoK6Mb8pDAa8k8IFMzxJNGLPntBnY6lj8IfQ733
n1VcoS6iemou67BU0cVFnqXsVqWU/wbg/74sfwcElgT5j8NCGHM6IJLYSRK6uUvT2pTf7M7tbnwH
EnKn9s1xxPgt8PyCmkFaFeJolMWT3hTKxccf8iwl/vsj4HQRR7FzwQac/oiq0woa24n7nJatXm19
a3K8kAjvp2y68bIfHbGTVhS/9EPgv+py6m8SM1NTz0xVZ//xb1neH//9FErV9IeoGS9J0knWqsPU
dO5z4TqtdXS7Lqu8rsWU1HN7VGy2hlZOtB/z6JvWjsG3j0c/39J8fnRU/t/oi4VAiEuYLXKfz2Wf
hVurdsZgY8h1t97zs8o4DmEVFHRqEEuy1WjoQ+82NQue6PF34cLJsabGPPA09ldW6E4rbZ73xgO7
Av8ZSyAguYs7Ke8ca3Td0XkeetNAzXXA7nwc+w0OOeJ3U1bhyvvz3pGFvEFkzKEFHj+v8z9JWTcj
eYc0cJ+ToDJv9aEKHjPpDMdJRMkamey9udFJp9Qwk42IHk/Hiisiwgrn42eM6u3hkLdWcpUboTN5
SqK42PYmpvHz09sErIBGdkPZBjGjxXIKLesdJcr9Z8XX2mBT070K9mrMU75yxb5zGmbbAj4anUoa
tYukr8D7Y8ShwH+u1SLf5JnvgooolJ2FYe+FXo3Jpsz96kcUVfXh4ym+8wXnLAP6PlQD6tKLL6g3
CHCKsnKfNWzc3cOkThGuVUJMO3UAfrcSNSzfTE49cpQk8Igoovi1ZLVbod4oiRYoz4lQRD0XZMfE
q3VLvviFkhBFNKkXGK7/8PEk39k6XPIIQFAZY5ee1Z1xU6HCbLK8fhUgNJF3F6SKw1HByGBnxu2a
vct748FVgRhDCseYc+zyz7GgGVglmjoqzzM+4lKBlbPtclhUO8UJo2vBKqy129/7jLMOFnHQTJHR
F5+RtlPk+kiYPAdobgZbWLX+RtGtKNtkMvJXdus7tydjkSlx9P/2v06nl5i9rAvZ+c+ZKFqdRrIA
XqYNk7pyu7y3W4g7yPfp3rNdFife7arSiCfbf7bToD1Oej/u4iQOL+lb+9d2OSXHapz8lUfyvUFn
A3KK2vDwwGycTm7I/dyN6zZ4UcgUNiKp+h0+0hh6SK28aItWfCn0MFo5heeDopdGMVOngYqaxpJv
0PudGvqqFby0oYQem5plR4cIUtreGYLyOtMrt/BggYvtxwfj/Esy7hwBUdeCBrQ05qFiXQ2BtDkT
cWNUXsmHICShZPT28Tjn25MLFI0mlhO8DX3a00XFFc1K67yVL0Nvu9fGmI5e1NvWndAVd/f5oWYW
BXgPcgN+8OlQaRDGEcaDIUP16fWo6NEPvCXBNiNl8elr5a8BI+wX3twZVnM6VFDWsobWwaxcI/uS
KrVyHEaNo9DJa0fW+f7jmb2zSdDm4HHgDp3FbBa3ivALO21D+Du1Wpvb0B6aB1cxkmPqRiGYOUNH
gTZfE2ZfplksIh0UdMJpXVDmW84RfEuViSwPX1S17w+GHvlbA5dULxxj4ysV5gae4aD/AuQx7NxY
tVaumvc2DqHFXAqb2VtLLX4/LEe7NJTwhepcd+SZjDbCzpI7e+rC48fLe35pkxVQyUYanbPAbj39
mmbudOZklelLPSRGuVPTMI9vHSTz9Z9UqJpvQQHpek146r1BqYVx0EgmCW0W3zQt4hgIe56/aD0k
XxUf42/UhYzrccjkBSIbw8rt9s541AlInDHwJJVbBhqZa00V8Kf8xahs0wPKHKIt2tfNth978RZR
Jl558c8/4PwK0pBCY4+i5rKeCTAoyoJ2SF7UUZ/2Th7YP7vQwBhI66ZPesfw+SDZIVlMNwKULtXi
0y9IGJHLvi/iF8WnU/BjjCvSf9/1U+WYQxf48fF+OZvZnMfBfp+FrWj/LpcSlcmg6I2weZllnn43
aB95GgEqj69idP8fY5GZgZCYSx0Uw05nBnqssNQpbF8MNTdBCSBrteNNhOBRK+FaC+LsniEJpzY7
50bMjDzxdLBOwFkufX14cYe6vjb80NqURW/eDF107NxoF+pZvHL2zt4h0HKAgcGn6RwDd4nIzAvH
z5Ig0l/UWCV8wROvVHc6tcKVvO/8m82kPszG6dRTpTPm4/FPYObGXd2Rp+kvDT0K2LV4jFzKwe+a
TaK6a1HgvE4nKT/fa8bawT9Ff5ke8OlgWm3CeWnd5E9itgbgx8z8CS802kxDYgMADbMNRDZ3F8R6
9ufjrXlWbUAmFImFWeUa/VkVhNLp0MZgGWlbddUbJVPrKUTo7IrMarwrI9hGSRX0fwrEA39EQhsu
cZt0funp2K+s9dIqbMY72wZapRTSiWv4e/ojwkwZ/Hwym1fDANu9m6zIrzwzbIOSutjYIm8Sqmgf
IfYvfioilYDiRkO7SHuziqkZp/pTE4N+Pyaqlqv7lRVa7riZosFzhlAtWTICFosfZ4QIiDSJqb8i
VmTcdcI3nhSQVg9UvCsczDTobAPVo11JJnpVRllnb1xT0WZOYz4HE6L7VU3xcA8Lo11TZDiDkM4/
DgDp7LDGTgU+fLpyWuUkTadN+qtaNe6XkM7Tg4YPZOnptWPc9HAEe89tkFXyesr1qUd3QsptVxX9
RSMkFFopSmmufM/l0zH/KBJhIgGympmtffqj7I44sYst7XUak+HVLLX8zUyoqgq+2h1iZWueZ+/s
Hw4oNerZCpPsWywjcYhFqdQG+zXKKxU3ij5rUEW008YrZR3c5HWRqde2HFVPJFHrbHOe6js/E50H
PzD9k43EM3upN2m0/XjznK8Epd85WScBAtO9zEucJEdXotX8P3FrPimx5dPuz7r+2rfRbkyj6vXj
4Zb3MZVeeutw89lqJCTLWqXvtjVUCD14DXgEvEnFI6ZWSuWqKurm2BtZdyl6R+4+HnR5ef0dFO8u
Kvzgdqn8nn5t6HISjhmD5hOQ1caQ4kDLy4UQmGu3LbqnhwGNmWMdwOj9eOR3Vpc7mro2he4ZrLz4
7P0kS9NsleAVnaL+sWicfCuj0LgS7RBvB0defDzc2erCIEJzlFua1w4NksVEiZTUMIyi6JWDU6ee
gbDWy2C0Y41ER9p71LVQ6DVFt5ZnLp8ipEBY1bkgAqjgvCCs4VrT4hoRv1YJRwfKTb4N3Mo38frl
3fvsjmUwWpswywnFZu3q069ZVLbeOVkbvwKtCEevhNOq7BKD6gf4e2WHcEdVfDJyZ37U8aGeGeCC
iCUWdxgkyYhGeZe+mkGQXVS+41zBBvaPUwiE9eNP+M5SMhQAXB4aRGyWnLsJUncRq0X6KhM93KWu
puwHqesZtEQKBCvzOtue87xwHJkzTMwxljokVCEjTcF27BX0otyE8WBctDSjDuPYKbcpnnP/P+Mh
VOMQZALMXTrmqA2opkgL89cwMgMUIYq8bI6qPphXQZXlilcUwliBTp6d/XmKnIb5ugEfuvx0saQn
r8R2+mpF0fDNj8piV+WR5VVtDOBGrfXmuhTmbJNc9GtB0zvfkucFHST2zpz4zf/9nwhtNEkYAqie
r7IdcuhMXZlf1GUfhXS6U+v2443zzrdkMNIS7nFi+SVVI8uMME2MOn+dstjY5bjX74AUDocOVcZN
D/Vu5a55dzxeTlqnM5ZsubCprreySIf8ta0i64KCRIxbYJXe8nBlFzXP/Eo74HwxUVfSqOuCj57N
hxaLWQ6pHfSpFr9Odq/elUFbbikwj7cU8tew4+chJ0EU3CYS57+6Z+riHtUK8J0ES8lr4JQFJjyT
nqC54Fj3bq1H33CMhzMWqSXIqc64seAc7utuKldaiOcLzI+gQcDrgQ4Jla3T3UNVclSjMedw2lN0
MOM8Qm4iM/7YQxFf1G7+WbQOI+HRBRyWogGlpmU9G13jrmiUKXutR/FUt2VzERg8XMVkb0NSpf3H
2/X8cwINoxNLWXK2Ll/KVkERamPDV9pXIxb+11CdEK6J3PAojO718yOBJCTsoLlPe3sR64UuNpmN
UnWvfq8X15Puyl3fBeEes/nq8PFQi/cXWBeSlqBjgTBoyIAt7XjGqUaqQ0n1tyDLBXzhWt9RVQt+
FUFtHVPHDLa+VOs10sq7o86QMu45gwB73kj/XDM9QM2+kY32BuFBiF3jlPqvRjTtAYSO8WIUenLf
IrKife4ynydLMYQWD8k8z/8y/6QzCyJaa/S3UR81XLgy37gL0OT+JtPa17worrqVl39+Zv9JQv8b
EZE+Ws/zHbAsh1oD/jF6kBlvcqCLFLT59EuPbGWlyrM4d/+NMs+KGANK7xKelzYUJrNMM94acDxH
BFeASfYK1M88znCZHHV8Qz+HW2PIv9V5nihSTOLtxd3mDO3gKqkw3socl+3d/G96KMcQCkfYApKa
CDg+3qmL4/ffiNzecBeoEpLbnu6ZosxQCdQT8QYEMdzVbmQdQ4laqdIJZffxUOfrSbJFH4A2GX9o
y50O1fZuODtzycBTg7EaQYhN4dascx8RcTWFOmG0z58eEWU1EmJDAN3g7+mIWuDkvQlyJvBEVLuX
reN+i8h63W1UCYi+NQZuKzvz/AgiOcY68szz4MNhOB1x9DEgjQXSHV6roav2pYWIghCIMr7VyeDs
8DsLngzQcNnTxzOdH6LTE8F4s+ogOSzU7CWQ2I1NablJhbAqqE/1SzC08ohKmOMZZRHcB2ms3aJ1
g+OJXYsra1TtNdfp832EbiVcJ15KhCZYgtOJN7rbWY2aR4EXmwLwCZaON6wyFG6RrzFEzo7/rIMK
zGUei7LX0uyzyPJeUWq7C+i3oJ8CYhsVn65Ig+KzX5OBINmwf6BRcR7nr/3PhWr35TBWnTqwY/10
incuuvv6NmkQ8fqWcSVaHoi6JrhsdRQ4Vm6fvyDck0/K4MRxc+WQPgX33OngfmnJvpgMtpIPfWnc
T1QR9SuZFMFtmBoIkSWO3ahgwwEbbkelVN1LzUeaDBbSlG/KKLAyr8zysfH0uE/JAgeNWCXyEEYI
xW2eoqu2QWqhER5IWQtzXFQ+wiczanPlm1UVMrs0I6VTIdpjlucZljoSF2sDYkmF58MNDYeNMALn
GaWi7EGmEjVGa7Iro935U+UY+ZYi0ARfqEKt4+Hj3X52ynhsZm8komnKxsgsny4NFeXSSAZDCzzL
TetjVvvpF0OU6UbKIvtNIjg81I5TrTEDFikEXSNUMrjDOOGk16QRp8N2JkIzok71wJNQiOpjX+Zj
tek7lPiukqKzk0u4Uv0Vim5FuitpgqzlEWc3KBSYWXF47szBTV0ibyxoXtB7ekOiRKW7owfwtaGO
DZZf3eRu1j5bIjBXbu2zSTMm0pZodhA5zWXf00mDFEdIp0NPyRNm/ifHyu0mQ5+cxm3vXurDIA4m
6P69NUzWygl4Z7ZE3ZhV8/TOdIzFXUp6FJtujJaiN1bhhd0EZXwR6PoU3DWhUYvrnCg4XYm1z3YW
PXKKUbMAKEQrSCens9UC0UYthcIIBK4QXoMSYbPRKlNLvbQPio1SKO6XCgCLv3LV/K2vnRx3Mhow
kDOzDyQJlN/TkRFLyt3UMKCYNGrXZJcD6WRdbYrW0JL7Bq4/CGPRas2FgyNg2GxsB/jO9WCFWfvF
znqe8D0ZNRoXFbqPN207KdLTKh0YeqqkbbF13EYcJMEqPL6iRj+aIBvBNw8qb2D/kXFitVtBeKwe
bYNkFbElenb+ldtwmnVPyWwtxC9LqaedSFM1/GrFFFm26FNXxTYB5PhJSW+iO+48XODJetC5pJB/
uh4x8bNK3qPf9267NfWfbiK9dPz+uYtkOchi0eO2b4xJk/q98R25DMUbRi+8cVf21HIfLwdZJJGN
xP3bVAL9ntTNM7RNoFxW4dFZ0/9dbt3FMMbidrJsKNmF8ncuwYV9p34fj2szWUYZyyEWGVQemCZJ
BN8EoQF5rTWeMm6tl+BH81O/+/jDLG+d5UiLW6eEQm6rFSNpN/ElKlzmzvwiL7Fj+XiYtTVbPCQ6
WP8c3p1+73/JttFW/Y5T/e3/NsTiFgt70fiKH+r3XNQbsfU9uVP2Hw/x18Xk37tjuVqL4CvEgsgo
SqZRPpVfy8M+hHXgtT87cPp/QsULH9xjsFWOSMWZaxXRpVbA8pwus780VMq46ZlfFBwqcVH7mzG9
VevGqxTzUtM99GC+ms4uMI6aoXiKWQLIOSrq1VTv+c3bHs0O6wfibDUE44+XZRmSLldlcYOogPej
ZGAPSfs57b/V2WNbrdwf7x4Inou5/kzvZEna1CWRHxoc7J/Y+5Fear/d38E22OcXH8/k3W36zzCL
05CPUejKmGHyt/gifxkflON4+N+GWJwExSoaI6Vded/ugt28TUfvs9H03+/xzywWJ6ExoJNPyTzE
ZXEdXOrH8hivnYT5Bjo7Cf+MsTgJlRSFXQnG0G4y1+uuwWThulY9F5XXGpv4j/r8vy3bIl6oA1dV
mpTdn79NV8ov4zI7rH38JS/9vxP2z5wW+9iONVkoiErf+7+La/2Q/7Zue97ty67aN7/kTzF5zYNc
MWdZ23GLh7GJ86GSIWOO40a5t8qtUmzcH9bP/231Fi9jVgQJCo+sXr8bLv7bdMbx4yHefXwpmhIv
I97FMT0NI3DYmQDpxfq9XV3myndHfDf7yTP6x/9tmMXeVvPAT6KJYQq5c81DFF8WxSYUK4f0bzv6
3+1Nig/diNTHwlsALNDiAW5seOdVok6Pbu3IzNPCof3mA2/soIlDTN/nWY4yIUpY4YWCWUe2jdFq
fAvjShB2YIWwUnVYLi6ADHBXM4gVqAut48W9NPZDZUSNrz06cYL9mzpkNxURMuFaaXikocNKJDWv
4un0ZzEcOtyIAVFUXbKTUFrj58Su/B2YqSs8PwoTXJ19ey0sXL4cRP8kPeQB4Fb/D3Xn1Rw3luX5
r9LRT7sPqIE3G9MTsUA6kkkrkqL0gqAoFrz3+PT7A1VTxURmE8Pep46qUpSC5ub1557zNwBn5nL1
Te8iy63K7re2ks3Cd8C6NeI5D+PRlByKVdUnHbsA1ACTI8YFKT9x3d8u2XeJhhi4auCVcf5dKRLN
Yd+lomMKuFkZ2ogFcFjnS6KB8w3Ou5kra8oTI3qh4C5zuC9q8lRgr5TguZKF4GL0o+Bax9PwEkFj
83rMxmwfA9hfSDYezd/kDyaZDCrCNJRWZpsxUWKxFxBeRsFTBoVC1mGLMYDsfLwXj2YPVfyp0g6Q
mxwcaK/Drgm5ieB6IqXPpVBYuYMEd/bFmiyVt0BMkoUb57hLMGEmj03whzxT56KkZk4+EOOb5DnX
02ZfYtt4mxba0sBNs3Gw8AHATzAyCUEhKA1zqLHgIlWkRrr+EPhZu8kFXbtsjUDahV7y2JmtvhOw
rchtQZBaZ2zabuElPq+DAQyhkGjyLoWDw+abO2BrYhwVgu+ZD4XPtQDVtTfLZ6MXAY6nmd+gbGuW
QQDWeoTFe48iZSpbtu55kfAaxXzbwqC/ASxn40HeHw0+IKb8zxzizXXoIsyueo+1gPYxUiBRZaRb
ralb7zZBusO4KOtUlVZUoMvK8RBCtmxRZfV9KVFbyF/x8G0G16lQz4tqW4eQrRe2FVd6dZ7IlZav
eO7WbeIMHsmt3aBWofpJayOGlLoIXEcQUawfxvRwlRaxha1BF6kPQ6sLV6CEERVuqc5+Lc1EajeI
4GSAoD7eGUeb3qSoR2qKLUiRCODTYZslC9g39cR8yCUGjaSnayOFYZyjMa+cueCEL9XMKBZu4OO1
y54HVkRvecmDxz9s1JW7Nh7zyn3wK5/CVxmqVYyTZqXAEW9q09jGnSINZ0HSiinMADl1V3IHh3nh
VJi/KN8ch+H2AgZhR4KTPPwY7fQMU6FYP+ijV41XKKp45QoHcl0580GdFauxJJ+3JkOT8xAME1db
CHaOjqVJVWSqsJBNg4QxTy2JYa5qgShnj2M0BB1FgbDvN1rhDr6dNrq3dDAdNcdYg7djcYEAAvA6
O+BNrzRw2zCix3iMY3I+VQoDXgihldsR437/8co6Gt2J0MKNCViZuxl46OHodhEkMs1vhAfspobb
uFEaJ4+VdJtHXmebI7mlIQ77FQk7c2FNH59NbwlCvHOmf4DyzRY1WSoNfZi4fFT8UrgqE8vaq21o
XWVDozl0Wr1QokS+lVzVv1Il/3dZqpOFuOxoX3GjTXzBiTDI/8wZg5aWRKrgFUTjXDbhpMsXrXO5
i352nZaeq4X3LUC3bP25IUfbmzI9GCjiIMy755gdTe2miKLRHss8S28qqqC3XdKp7S3S4ePvnWzU
+irRxiK8cv3RXar3zCec9DP1bRYW/Bqu27kTJ8roRdSaXf+oZ4a5d2PSkD+qXLZiJ1DCkqoBaJ5k
O6h1t80GRHE/O+tv6W+uQ4oA/HmEcnFbj9SnHgyPHY8jyfFD2TxPI7OJzpUWExo7A7t+lVZy/iUs
Kv08bYfgh5K5vbZwus1D4OlzAM2HXDEhGUlVHy58QZM6a2gK8bGoanewCRLyctvJdVwihOd5IIua
JF9AwBy3CfAYmQCa/VVwO2yz6RNcHpDqf7SwRlnVamtdj4WF9EgkrED5LAk+z1c3uDCcftA14dEh
Ijo3O0kirR7lqsrLx3BEMMRv6+4ScY9xI1iWJ9sFCx2N36T6+fHyngdWCiwEbijkVVld3PWzbe1F
mpKDmNcelQZb6UnmMvyqqYOydCeeaofNg2ogjVFPmt0LSdOZQYnuD+dkKwTnoyvEhpPIZakuLNn5
gUyHQGRyFoMMmWgx09ffxfhVPVjItDXSoxf1lR1JbrbuEO62fdFdsjA83pw0RVQPIQCoK3DTw6as
BuokJkvSIwLn2V4ZS+Oi6VSX0ixLFDZCuKr9bPwRt0gcfTxrx0sTxt3kQwcAhjmbo4ilyjLQLJXF
R8zTjE0al4Z4XhBxmHZB+HqvNNgofbpFqP+UglmiBIRzyEQXpWJUtaL3aPhRtXF1o95YUmqtTeRN
bANC5QJE42g3ADiFuYUGI6gXbL5mY+ulVO+HtBkfw0yOt+VAWikF3uuI7JEzLxH1dZ41Tx/38WiN
ghme8AvqdJ1PWpuH8ym1EQT0Mh0fo8wSrqNYUTdKNWQLF8rJVkzQWBDRIcjNCcWuh6tBg2XgoyX1
9WooYhXLIb9fODD56Hza98E7glMTpg43XjwSYa3MXoFam44NUhnBgyuUAoJ+5YBhqa5kRfSj14ug
Em0/gh2h2QDRCiu0lTDw06exbLVkUoQHQf0TnEU17PQuNrFZqWMfl9swxW3GiQFdWT8ohRhDZFuI
MbhPihW6beEIvt6Vlg3guhG4ontdHx1l7NzkulKyBjpx2le1vqXw3ZDoCmGgSE43lL4WrVyMXYce
4V0jTy683MU3wKYyT+Z3W1UsEt8J61HRybabWAad4ewClt+Gmx2bgD/KpKUer8Rq3mq7BhNgTDqG
TC4k3fZBSEcGmUmUJ+22g6Sxt0Icaq7gcChlt0JQqC+itVZUZnSBLpmfPQWhnGVf0Ifzg/AMgzcV
NnSniy6uSkPaD55v55KMjY/tI2VTCLYs5zHmNJKStbxzhFqnHthpRXFGZkMKv46hjKe97bsoVsj2
2OW+3vBSIl+xS0RtGK/rCimkLa86M/odnJeF+YTqofR47WpDQ9oTy8JwU2KMFbzAqUrTdYBbDA9T
/AvBmIiAztvzjhvE3fD41sPfs76OxE2Bqk/naMXY6o8K4kmFrWiRnGz6IBvFG9NT/Xove7EW4GKj
5E3k2bHiTzJxYY2dqG2oURNf1ZIbA3jpG7ydd1CoDWHneUrd3qngYBK0iznv11ZvxdpNVOLR8k0U
SbT0jhQmyHA4sJZUpWSRpJl3JslC9opqdj4p18p9sHZjpdM2mofDy9ayUkFcDXLVV1/wFazS7UCo
629z8vLDma/ncbvKe8UNV23qe9XKMAVPdTq3i7uLxlNKdYtNi9U5ZaFgu6S6bV6eYzWpm18iU2jM
p8EdrHJ0wha4y7oX4sxzgrLxtS3iLYkPO0E32w3xGJwFzaww2Y1Hs2ztgd8drFoJfErkWAGOJQjM
AHM2BlvWOzMqWexYaK0RtCgw58PpsB5uBF8QxnMqUl593bWNHHxr5UrVtp0LmuRhbGMFt3gv7js7
QYdvfPZCPPbWeKE0SUpQV00GbiTfKvEeOg7waUNXfN1cq0aODifqpKqy0XUs5y8BWqoTsVVvEW6x
vUqrxBROywBd3DYbZKRsJXar8p6PYHZnPa/WeBcWrSWuG1Xpk7sMCGr+WvDMjzDYQdrkZjClQhOd
AFUsoHByh8SXzPLDdKcY1SFz8sjQhtQRY6ms0KknKk5WTJ0S4AQ3Yp5ylau+gYdyHLit+73gI2HM
I2Ct5mqruFIR4eiK1O2f1bbvXag5iodoc5JyEFyGkZt4Z9A7A1N3srwO68lFSkylezPx0clUQQwQ
BgWpF46aDQu14WaVUk+Qdm0LpP1nCngiqHeRHDIeK7ngRfQTroQZrFMYSNaPj++Lo1sYyY1fBp+8
xsiWzmIaOhNi8RYL91JcpWDARCCFTlyW/aUeBxw4YpoHC9fiPLqBqgyslmObNyD00Xk6A5QP8KBS
SL6FvlHUK9eTrXLTCIHSvyCnohm/f9zDeYSjTnEhkCyCbnAagAkPb8Q0xBjBKqOS5jrLcho3L/1X
aAupeRGVLWeOHIVGmzLxY11tfVnrpW8ff4KjDoN4mszPLYC2MNfn6BQg/XnOwRN/zbFt+2r5iv+z
F83qVlYL7Pw+3dabss+k1wi8d34zKxVGhkNthF8bVFt3Wa718oq8dN3aflKYxUIMdzS2uHrwlibt
raKNhWzV4djK6iDg3NZEX6Uuwy0N0Jt1hz9tfdMFSbLFkFD+RpgbyavciLOvH/f0qMIBEpxEAtoN
QPtRBJi/pwJVEzBPTuqv6Mm797kekr7YVF6f5/gnC6narGMPa3sHD035JSsHr4feBP+gMRx5VHvp
tjVcoV/IW78VFt6HLCgn8jRgOCDIsNzmQ1IlAQxJrxQf0ZxrlWDroyCFbnxqEpnccGb1fbypAT+r
JHTC0SCXGPql+eSlRgIUr2rjKkMOXMT5xrGK1PR2JART3VthwcYZo+TdogLm0fLkTUxWH2muSd0V
sNrhJFpCNniKm8pPPYKA+jYxikjedblFJESE5C+9OI6yMJPSPJEjUTFQ/onjctheULASg0ETn5Jw
VJUr0u9yv3JNpco3QV8k4Kc6j+NhK8tCHUq2wRHk3Xi51imbUjNwn/x4HR2tYSC/BMuAJxGOnj7S
4cfpC1H2atUInqrKNdZSHPVA5lDX1UKpWsmj327cUSucXojShRrV8cBPWiD8ixwQwFFtFt0y+UKQ
cys88Swj3lRGH/nk3LVUJF3hbyefzAWg30wYPfEn9IlfNH+cJ3VXjQmh75MxGtEZfLLgTK8s4S7w
6/BMb+T4k3AW2kP4S+K4f3MemZtNpYJU1m7cV09SnblYHelt8lgHiVuu6iKTS7saNVh3SuKqCzWI
43HlCTRp7U/7D3D8LAvRUcadjvr+SQswnjkvQktIL/0gHcOVkSLXvTCuJxb0dKUhgA/LHdXxuYhF
SoEs6dqufBIgPon3QVgRt1eFmeJ4MnhqeE6GAFm9DPuNZAUKuO5XPiqRgWNmQbSUpJhf6Dz9JrFm
PgriySCfp8F5lztIosT0o7bznyZ46mrQdPesUq5KQ3E8clq7j/fO8UjzuoAGSOaYuIUWDxvrXRmF
72qwnkwkEx6gIEg3Ya6jsy2ifnn3cVtvlaODk3USWCd2hX2AAiK43sPGXD2tLb0phaekTj3eVejj
GlXgID9rUQnN8jgZbjNi+2SPpJUo4P6K+MBjXlDO2+eK4Hk1xZ/J5AIbmLJzH8Sw6CfbaQxjzV1Z
t5V0GQ25H58nQNcQUsckTHvwe7P78nFHjgYNyD8BAdlQpEGoUk8z+G6Gag9HWSMVpa8Ucgz/nLVR
fDN5FPpoFES6sPpsa0hZoDuKVPVbLWM2akpSiujkJvpXVYi0rxjaAivTBW1d5Lm5sBGmfXUwQZNq
BrpmsGwmxcx5LXxAww1LWl2bMKjS9BrzVkExVrsEmfQVpRTVDpnWM67dcO2NavbZuHISVJ6E2PGC
AAc8r3w2GqihKCjMry7vkYCKkZVGm9jDS+XC80RLWIh9jjYa9LpJJhkW09TunFrQoH1KykdEx1lr
akdtR8UJG887ZwgqIN1puICzmbfHqgHgTK2aIjzJ3DmALAqwtLY6Uf7RyvqNabbeeRnpzX2XJV95
ES05ch+1RmliytjDlUYqB6zx4SLNq66OqCn0LxAHqL2PpYgPrpFZwVY28iBfD6gTL2UE59ke4Cr6
FKVPhBhO1Dm/L27rsmuiUXyxLDe9gWaRXjShUSxsiBM9Izs9yZ9MNz5PnsOeYbcapKqZiS9C47aP
Wqv1a6wM4lU2INpoy0Lx+rkNiC+TCFCbBDw5f+Abs/Ya/MIJSd3oBStz0S4sP1637ZDYbViMCwHF
cdeosjBpbHfSx4Rzh10jEcXYlnH9kvZ6uRXzsdvyKLnMCSAvUVRqP/nWeEO/g+eZeA4T623WHEFs
WAz6OKC22U3OGma98VQvdvRMX/KZmn7V+6NFI8gnPz3tAY5O5EQPe9aHE6bBQJOnMpoMn/ZkPAtQ
Z9j72CQ/fjxfR4PIRGE/gLQZlygvxll4igqtPiij1rwMtRU/mei0mJ4R5Pg+1v6u9PSFa20KLw97
Nm0vspvko7lI54teE0fwCTBkXjwjN560UNTIofVih7F1Y/TpGp0NIK8T9Mj75HlJERJZAspibDmu
o3k1VO1ycRjNNHmxMm45myjOtUdewU7f4gq9sFaOR5XzhFo2lWZOLxbn4QSWetFiHKsNnCe6tfOy
qP3dgHnw1YypnjdetnR+HYGNob9QZ53UJUCkgF2avWpIcfkxJCfhBwI3Zv9DB+I2nglGGLiSY8al
m1aOMQ5RLq9HbDS6s7wPMJpIiyDzzwZXQ5HQbgMWo503Zp2s6jYI0xpTsC4N64uQe0G2JTEQhQa3
IcVNJLtBSMhw4hCZYwHn0bKhgIIMTb6khTUfyQkLgrYRNwAlbJh0s1eDWElJMugIfw+uNNxlZDB3
sTUUa8Scom+aNHQLMzffejCISFm8OfdwjvFuO5w5sckFVy5K5TtiRqEDLqS38bmPthHVr6XH8/wG
mASbuLonnBknCmS2w7aygD2g8hT+gdRjq7/mohUiK+YNXiPEqwafnWzjjQVpZDnUuA2dNgAE2dtB
MZFFHauerCIc6GqhEq4qMF0qfixq2dgcv/gVLAzMUQJCR7YEaAwP/YmMC9zq8NNyc/pt7ObxS6Na
dfcqFxjNQlBtow6fbnK5wlrxKzF6bT0Bz/m+Rpn+1sOhOHU8Mw2gKIVUwIpsIS6ZHSgkYyZ1HjhJ
bG4sguZxQsPLaBQEsb4zMgIRWWmtDXQP8myi6a0jpJK2VZ4l648Pzfkb6K1VSKyWATsYi7N5EiHx
ytDVY62+QxQMbE7Y+bs4tYrzTCb5UWpde0EA0W5UTm1Hh6Z3jQ3qEjB9tjOmzwBYicAT6CA7ZK5I
15hjmbmqVdzlXZSHDhpnkukkzWBujbIyr2ov8Jd4ficGm6zepIIALItX12zBguPt8j6TiruoGZSb
tOvzrYAbzZPvWfXKNDlyRleVtx8P9slGQUVSeQPQcKQmKgQAhOqkK+8SrHjOfGoVW1Eqgksk1VwH
MmNrC1nYLczw7Bh4G1wkwzQWFRkuoFGHi73QzJzsS13dQWmHaxaWHHIKEGa4lJ/Vaf/Vlk46keoR
jsHzOCYOhZIqh1ze+Zmgp2cNCQQRb49MdS/Gsaq8TQqxjNqObIbSXSmF6rDyXbkMbdUU5Boum+QV
n7ss0fXg8CMamLCEIKTmsMYRoltPVSS765pQgfdmxrvaEimmuH20sIFnh+CvpqZggBbJj81FPJDV
qeVOTLF9iQPvUrCkdt1k/lKwPXusvbUC/ZvDlvufAGB2jdRSwFujyNO7Phv8yyarXsZE6L+AdfMR
YtLKtYKcBw5eYbEDQvn94xU8X0zTaJI3VicZCAiqcyhsKHhG2HpqcCeMVnjLLS04Vja256jjZQub
5cRoTmjCKRDg5QQK6HDdUoDqY0FLsjuhRYXQq/r6GgeA6PnjDp0YzQkVQm4CxCtOabOgMU4iF8Mg
Ib+LJNh6uKKVTui6+kqxfGPdNmqxaweVMnUx+ZpjwL4kFjc/+iY1FNjnXEggf6dnzWEv4yLqFKPp
OPTF0r8W3ZwqtagEYrxCgz//nmqeu3RXTxv+XeDKAprgoby5kYGblLWmU+pdGgNURx75hdzc4V2K
GFslifJKTkdsesD9pN4qpnZ6lbp182IVdXIOiqV+aSw/eZEQ9PsR048/HLn+46X/P+is3fxqvPqv
/+TvL1kOk9fz69lf/+syeCmzKvu9/s/px/78tsMf+q/r/DX9Upevr/Xlcz7/zoMf5Pf/0f7quX4+
+Ms6RfZ2uG1ey+HutWri+q0RPun0nf/TL/7t9e233A/56z/+/oJ/fD39Ni/I0r//8aWzn//4O0gg
KkhIiuE2KQHveMOk/sf79v745qvnhN/j4Iiav5Z1lv7trIqfJ/nMX83809/1+lzV//i7QCLjN4oB
E/QXMDq5Nia9e/3zSzzBEK3HV4FQXmQJpllZ+//4uyT+RhKQa3+CJ08FGWJt1Kz/+NJUBVGBoJGM
RAvN/Pt/f+qD+fxrfv+WNslNFqR1xS9+Oxj+WnRHwzAPRi2vQgC6UcOzJrnw1dA2pNcE7qKaYrs0
sVyGq8gAEwwkxRnGB+yyxBRvxBV1VxOaMtqfme1ntmo4tbrOop3xEum2Kp5Z+l1R3Oju1Whtc5fa
887gadLsQ+Nn0GZOShUZodtCvZXUvevdt+4ZKq2e4UiRI2nPgf/FjK6E5srIzwv5otJvMnOvhjdt
dRHx54XAtRVcV/2WgMCJ3QtJKh05uCoFSBvD6Iz1laHiqOWDt/phpDvXveusRy24zoDElykPi6ty
HOwK46gURH98mYQ3anumS5vWvdCytZ7e95odKeCEV0KIXcKZ3z3LLVw2DO4ltyItdQcd2lfuR+iU
1OrG7210ZviXLqm5+kwfLrxuW/J7uo2e78J4q1l7HXWeMX60tJWM+mEPjP+6H7Z6sFG1a9/aS906
jC9wMe/9c6W7HNobVCgrd+X752P7Tcg2FJN5A22U8MaALa3sjHZXjk8rzYNshCHAOd8yql/9/raJ
7vNOBG18kSSXqXZVql+K6osbX4b+TtCcMFr75jpIsTkEi7yqw+2gn5fCzsiRqrjMpY2cbwv/Vx7z
U+fIfZbw77/B0QC2dypZ/fPD4At76W+Xz89l/Xpwpvzxg3/sfF35DW3N6SomLTBt4b92Pl+ipDwJ
N8Ek420xFVr/e+ebv8EwAQiG2th85/MlNNopwGANzEGifWrjHwYMcEmAlRLdT+6upM2h0BxeNnWW
+eHgqgg+JwBlS0lvbUsr2CS2muWPtSdEgKjS+yYdulUeAqmJ4iBGESFpHEEPv9ZB04Ev8YfVu5H8
44B6fyC9ybq8O4+mzwWEgVOP0w8U1LwG3eGCKKZaq6zwGe3susKBWCvFiyYefvgFBiZi7H4X6lqy
/Xi8yfPyJkrBOqlx9jiM4nBmxNhMa8KqzM0HTgXR7vIOPz3v0vLGeG94sQiyzdVssPA34+iCF+qM
GMcOSrMlfLrNCsx67FgmHr5GpFI47v2tXA2gy6grobQwrFE6ushHP/7V8U9tkf/hVdtyETXlK0sw
r/62adKfzzW327/DzpocFN6th+laP7hmvzz/2lplHaR/+1+b8jl9ef3f769aWBXTb/jvLSb/NmGH
QYSSxySvOHFq/rhcpy3GvkPVDp4dlQuZ+PGvLUb2mGcAQl8oGBJt/XW5ssVwu51MvHh081z61OV6
aouRWCV5LE9F6TnpJOqjqu7J362GUZJ3MIpUBxV5ca2kwRJI5e1ZPNs2VEpJU0/FomMPN0UbAY6G
lrLCeazbGdUaK9uIq8ZXHSUDLzUB09LWC51St9JVXtuwJeINxLHexq1N3UJUFT1tV0coxZoqpjki
KvBqme6NSNQ27+b0xB5/S9DPPiwagNg/wJ0APzSvO8pmbVQtk7eqMgNE9hjZfWtip2j6l5mFiHpO
qhDJxwfSH8LKKHaiOKTbcMKFJZUp2hpy+JxEkWQXivmDAtW9UQKORzfRAWoh2j3q6CtessUKXWtY
uJECtrGttxA9z2HV9rYq5Oz5LjVX4ZVcV2BJvHztmSVakhPKnrdNsJHk8NwUw4tSD1dKEPykLHun
FFa/dTXh3izccw2M6fptYD51BnwYSB8E4Nf/tufAdBX+8+v1/zZVXT7HAQ/Gv2Ls6Ud+7Xo4H78R
VUM2mq5QqOV/3qvUaH7jKGBvQ1QmfTStuz/2vMDPIJkPpApNSFIObO8/N72gKr8B0uFEgIoAxmE6
Kz4RUk8P078WN2quk9UgNaNJ+I4IfS7J6iWZUVt+J++N65QoC4/V3umeMmiNS7ifwyfycUvT+fPu
vTh6rgrqspX3EbKSgbj2gnM9tkcnk67K4kLgdfxuGk7s2ykk+Khn09fftddLoyfGCu3VxrVdUHaO
V26/RC461QioBPI0MIgN9AMPG8nJ+WtCMUh7UVJXYfxdTl7IR239TFnozeHp/Gv0uBpQ6ebU5B6Y
9SbhzOiH1pP3aWWeFUFOns93oiXdjROtTHplk3QZ//DmPOxO3JKUx3NQ3Xt9293Xg5tjDBEYqyiu
lN3H08Pqnk8PTZEzoVw5UdJmTRl9iTFKXKr7opNNxzDicdWrvvupovnbsBmTAwVPz0nldG4cgutY
PulMqvu0K4KV0mr3jdf56zE3c14tIBI+7hRR7XGvsK+i+gOobCJhHA5gi/VwQXlD3QNdbGRHSAy8
V7tMQoQj6L2A0SRzaAda2Qa22bU4IEde+Qz+Hm33KrMqbe11mtuBNR7RpGsphzw3YZd7YLprHoij
H4b34OJHqHNi+DtqtF2wClK5/eYFhtzctENn7UJMdbR11PPFhe7NKh6/hlMnnJ+IbMiNz6t4TdWJ
qjc26p7Ukr+upeJKjQJv5QumuhNHw+ld4TpRm++5W4/ncSVUdlGaykKVe1ZrePsUFt670FtEIm5m
93CQ9RzBw7plkGVFkFZyjwGCVV+GJkbK1RBuBLFYa8QMqSWe+eW4tOVPDQKCEmwR6g2kTudwL3jP
oosWmLZXI8wKFS8fblPprionvbO6jvdBqK6gIRUrSw/PIqFUrjWj1xfy0Sc+BcYmky8UqXiqW3Pd
flT9woRnjbaXpah40pvU3REgfsNUOtoFstyth1iMEBUdm61Q1PlachEBwNpJOPt4yR/tY+40rjDC
LhY9VCf5cDJyxaqUzsyECz0a9O1gGf2XUcMn++NWjuecZqaCAAUtQONH6WqwAZVSyQ2JRm9luON5
b+Q/rYgyNdhrKJ1+jsm1GbLcgkvvy8dtn+ohaU4uSY4RIvjpYnt/kWRShDnVKFyY0nkpxXanL2TD
jy6RqW9/NTDXnh1G4MKR3AkXsnybDIj1OI11JmoLR+F09Bzch6ifKhOtnAoZ9ipzRn8WG5jxwEG6
qFuU5aRA+6IK5SYo5XAVhi56iWa8ZKJxomMHTc7WRmWWZVJFhnVhXMfFN0l+MKOHSnn4eHqOjtxZ
v2ap7y7yvbbNdOvCE7936bMmnXXx7cdNnOjHJBFCmReIEpfW7JYH+1Ihphn4ewgxDkRax5Ibp/du
W6XdfNzSibV20BJPxPdrravCVAJz7O+BfWwyzdw2Qf/14yZOrIMpEgXpTNxH4n7q7LvlXJio+yZF
6O+7vPG3aNDDDfOqderpF5GbD5eVHyy5c57qFZc94D64FhDCZr1q8Qari7ymSa9Eo7r7VurGzce9
WmpittTQGh0KnCH8fQkRz1YMhJxzbSmkPAphwceDPQWDN9lnHRE6JbjxZe42/p6N6nrtuSlsB67z
mmWQWhdm8aU2ldXH/Tq19PCR4nkgItEAC/JwthpxKORYoUlPvhQ9eVp1QncbIPX7cTsnx++vduZL
XMotSDAYm+71qNyqnQRfBFePhUaOHhvT+BFXUj4FmSzOAWMkw8pAA5u8l671FL8Juxni6zYctibZ
qmIpGDs5W+9amy30JIqMMaC4uU88yAQNmnul+DPxBzsj8eDCLCir3NG6JbGFt5t3dtAe9HIWA0qD
3iKxRbulfydSQ61QJaUenYcI4cpPbTGsIk+zSffZQdM4SYRQ86vn71DAdwLhe1deJsFL16r26NWX
XtfaXbYO9WiTWNEWJZRtn9UreCG2BIexHP6Fk+79DE0z+O5wqEWjMJNY9Pd5528kYgqGcNUjZ68l
zx8vuFPH0PuWZgsboqfeaANrwW9uSzG/wrf3p1d+BaOBhGyzpHgqT/v/aFIMWO6k18hVz6uVrdUI
nTEq/r4lZzyaO0qIVvUd1Wl7HJpvSmveezxI++JJCJHCsN34Nswhu+LvlWFm0aTnYXurh4OjGAjh
GBtPixf2xolrbCqf/fkBZyPvhg1FY9Pi5M9iayMSYF41veg76jgsXcun9vpEg59Ui+GjzW+AQOx1
KW8kfx9ncblqQHRP4LXk7OMJPnVyvW9ltg3QKvLdWuvZBiiHNeVlJ3yvBxXRpCXGw8nuYEaJvhMk
DOoUh2s2jCst4nHs7yOYpnm2auUlpNepuTH/bOEIWATeZuzKlq7g3m1H1OHM8vZfiWNQI6eUriBj
Adp1dlw1WT2MZTD6e1e69QZll4kw0ZV84dl9sitUeQAQQgcAAXo4WFmQp0oOPXw/LX2hfczH712+
8DY52QYyTuREJojS3DZe1jNRD0Ld34fppQssPqq2obYE4z5+AHGZkCr/s5XZeCnKSA8LP9ijAyXa
SY3cfqV7PoAr0qNw3y91JX/KkU+qPO2bVtVQk5WyX7ieT51i7z/EbJH3Gsw5NBj9/dhXAr5iqoX8
SDDZA1OShdu9FrNuKUlzsk3sdrDiINUA7ehwCt1gEIuoYQrPkqG126xHNUl1VPl6uPsXdvC7hqYz
9d1loPWwbbAL5UhqG1tQnjXyQlxSIzW2/7+GZiE8Cgqa1mJtt8+sL3Wb273ZOJpybuZLLk0nVyY1
RNQ9eavyNDzsEXebpXQkUvap8OCFxrocHoRgKQA4efChSEPJBqc0602C+d2wNXKhdKUQBvtQ/t3w
RjsKr6ASrdTadz4etpncK4mQaQsAaeJlTBaAXPJhd/omFUA2BsG+VXS7GEAcYgHTXaY/Ip/0R7rr
HUwcKJGgllZZgf05atFb8yZZNVAZ4NYn29jD5qMuDnHhnjpqPdTKg8/7a+koOfXuP2hjtjRkeCcp
ej4BCTVhSxRsnOtDsM6h0Ma7oai2QvxTMOX1xwN74kZBKYuzeKJQk3WYHS2NIXcEql6wN93uNiy0
FZgc3/64jRNLkWwCKxtJQjCcc7CqazQo5KdJsHcbjfLNg4AQWOkuEbRP9uRdK7OzotEF9Aeo4O19
N0ZmFbYxWbqPO3KqianKj74r/3F3Ha6CrGj9XrTqYD+al01abrx2SY/vxIbioUp2nVonCmL6bA1Y
rQ+LK62CfQmrWr7s+uzOly8VMV5ILJ6aEo4GCEgmfAF28GFPAsWt/LjQWM/6q5rcCd1DHS+FeSce
JRRb/mpjtmeyiupHGKvBXvXH5tyLlMJpMhUQS5Cfgwv8GlpVdCuaxW0XQkT+eKaW+jcbx3oUC6HB
3npfmTdW+xhq32rr94+bmJnW/joT3vdvthpGM5D6vtKDvXBRSfpW2+l4j7S2i32E8pogsG1IW7UB
5JA7RrI0uKcWyvvGpwF4d/LWstI1Pp7kezRf0LhZF9rXIBFtK3r5uJcn2yF8hvUKJHiqux+0o+aN
icOORhD1pPfPXQsI+l4U7/6FRij0II1FhEGV/LCRrFd1pES5FBVjp0bbwJGMi3hpSZzsybtGZiOm
p5JAkd/gQoRbuNaq4E4vZbBmJXCyoFeXnEpPNwdIf7p7oSjPmgOjIiSFzMFq+LFdYcKk1+dxka4C
eWkpnAiSqBBMcsXAckg6zW76XlWLBllLzgzJt4mo5bBz9ADfkr60k2YJC3vqDHzf2uzkkAbXLZqQ
1kZIkl8TobTL+FYabQpMfgWJUbHz/qHDONsy8Dv37GFQF07hk+cKVTRxAm9NEtuHqwVaf+RK0KH3
vUe+YOLsOc3QmXYptuqqlGD9xoUyrsohQmXRzauFxXryaHnX/OxosQpZqqVpuAW8hhpkdFzhYTEN
+xbPzB7xExNpKleDKcWe9bCTYItNQWzK6YDGUES4LuDQB/1lmDwFXG9W+dV4kLIzoqIV9bSFR820
p4/aBuyMMC2glSPxuOb/kXalvXHryPYXCdC+fJXUi9vdjp3EzvJFcBJHEkVJ1C7q179DX9ykm+Zr
4XqAwWAwAVxNqlgsVp06R3dRFMuG/PjE6y7M8jqkYwZ9v1tvtraW9453mmBw+WNOnKSzUFYT8DXT
Fub0mYaO90Dbl4U8XY8wqo92bkN6vKS2NmOkEjbYeKjr53x44M7KrqmO4bkJKVL6WpY1zShMxLZ5
qsxNo+19/tIZK+6vzBOFVHeAAoqF8WFpv5LEGC2fw/+7bIiQEod1+jFlekwG7RdEZ496tSRRNd70
RbHCNqE2DYgzvEJkQbJpNlHLqMWVXjJIl7gLJlOCaZjj3GCYPNLpGKYJZEOFwuXRartp55bl2iyn
8t7FuwadQKDBMGMlbTTRKBjAMJB47MyH2uX1toDY7TJav8q8PYE07mhpy40oG1pM31BtN043eaWv
tJiUDnX2I6RKDCa82jS35/zYGKegbUO9e1htlinPIeatwAIhXj5yodp3umKEfDcSqBboaxDPuzeO
m2JOli7OTcEGO2w5v9UdZq9c+kpXxpQXpljRQnNkKIE72WU9UhjuGdUPxmjvCETMI8xWj7GXOj64
DmZ+c/2Eqj8rgPh4hCCq669lzbMwMDA+Ejo0COsOFCKbx2Lcm1Bq7vutocUYjowG/ykp7E1u0A2q
Spvx2/UfoLrYQLuBoimQjAbAepdhaMIM3QDeFrxSSHLyejtGe2rl6Cqd5syE5DQ+yV23nfBE0cF3
zZpo0U+WuyaHp/Sav0bkslebZZhgyWBEK9lXZKek+DQDiFt2+cOY/6R0xVdUeQ6cE+zhELkFeFC+
qJLEbnnAsKbysHDwyNEDqs1ZuXLrKl3SRTIF0Uc04WVQ0GgsgPa5cMnZ5yFgXJHnfKdOFRv5+rlT
LgnwR0HwK+qGUoJhUNJyOsMWmf0oz82or3+DJgXAxJUrQ2LQ+ucJgTOGBBEfDCFdSnyDibKedQjl
Ne3COfmV8a05bH3ndqFJdBP4mNIObvMeFIFuBJVNqAiP24n/uu74Sq88+xHi388OXtV7uEwwVHkk
5Dlr86gH32/+47oNpVOiSiSKAADgyRolpc8yHRCO/Ai+i9Dx9zMBO3Vzn0KWhYF0asWaekV/rUk3
ZJoUoLEClPnoZIBJtHHZGSHLHq4vSRkvzpYkpxSVDeoVim/Xm03kJt9T9q6TfGZBikhQHGRF3WHT
qiHq3Y9pmWyybNnSEXxpT+2SrkSn/8cb/26bFJ6G2SPtnIyosZEkMucPRdGEpPtQ5zeiFTTkB8z/
gudS/0iccudYQ5yBYCiFRxZrkJ+VvZWDSuEaE8khNH3MKImIh7HJIrz+9ZQuAk5+wGwAsEJd6tLp
l0XDuCLliJL58LuDKs/N4jpfq9laU6xVBpMzQ9LpaqbGmSGAisBVPBtlEdEKKXVZhsnYrSxpzZLk
9Qb4/oGRg6VqcfaNWUMY8AEwh7iqn6/vnfLrnC1J8ny/qgZmQd3uCIIx0Hu6L0UOrtrrNta+j+T7
3C6nuh1gY/Eey8zaVN0Po1gb5V8zIjk8MMKelelwMx8fpUh+A3GwmsSpvwpUacGaIN5z0vfXIexR
2jMcrTTobqqWUCt/c30+9vlKcq5ezF9D0ue30ioL7BQ75jXubWm9+NzfaK2/8l2U9zA4K8ACAEYI
sMZcnhvWT17NTSTfc+p4QHFZXgjkdx0Sw9m0NDdu/dQgK4FJvbK/NqWzWtMG8FEHNofxWTf4Bh7H
QGBy3eGUNxRQjoA4Y/7hjXQCwzA4XvYLXhWQE6RW6I57O38ZdcxlbKGmcXPdmmpJIKN9hb5D3Er2
iqqHPg9ImFHrzyp919SaHbOETLuuqOmKqdcmjPycR/cEXHko34E9VKrYdAN4nm1gIgFJWvZdYIQ+
Lq2Cbrqs3tVsF/Rb8Yicim5TjDz2lgfHGz71g33o9D4qNL0AVc5/46/4J/HB7DjEdJD6BABFX7qR
6Y9LUBf4TXk+x0jljOp31UNpdthc32dVqMKAL2BFaJ4Czygdiolw1s8+JUeafuTpbzTBrv99ldec
/30pFJIsQeVJK8mxroDscSFkW4RF+oXxIWpxQVZFfN2e8gUObDfgmeDpRqdAMphBR75ZerGgYGq2
bVPYkEB3rZDMtbdPmQlyKhqkUeMWQchAA/uVB8DoXv8RKucV+DZAw1B2BNXA5ceDfE5fOy4WbaRP
ZqpHaIVp7tN1G6oPB95DCM1hkgRhRvz7WVJagA0fAhs1OVa0fMTAfR4CHrYm06oKZgjJGEJDHUEH
tvjSSJM3nENvihybrrKjQc/GSAcaKB4Z+9mxEZd14K4pXKk8Bi1Z0BmhOYsyouSRqAu3XId26ZHr
p7R7HB0aFfU3IykjTAXzoF6J1+JbyIffE8htTHVhqEue2shpgB5FNpCjT7wnZoXm8I2Y+7na53Ny
b7B7vD9XvENpEVIsoEUEhBRPtctNrS09pxp1yXHsNsh5ar/Cu4X3UW2nKJl6YdrMX0Gxsr3uL5L4
mYgoYEjG5INQ0BPFRDnKOaxk2ZyiUfHT29o0bspbg0bDj+QFFZrZiIL52PCdPUWYRBiLw+J2UQZ4
S7pajn/rufgheE6B+BIQJ2CpL9c/AUxIWdpkx4AfBz02qpWLSlEahgGMx0BbT4h22ZLXQsGjAU8T
cJIg5GnCPo+XvdYm9y5vgKR+nOYXXrFowsycpSV3HDJ013f6rQPDPDqTgmcTU5zySELDPJdnS5cd
cdeEKfj0J3TkR8z595ve/oa+4oq9t4cUI2DIIxC/xQylTB1MPVa1IFLIjo3XRfn4vWNzNE4/qbvN
SrK7vjaVLVAXAjSEbriYXb38dpRpZVangIFYI9uY5afls+YtgEKHpf2f64fgnASDIfIWbCMQypeW
giGDMgs4Jo+a/Ruk7JDZOxhFvuIqb48i+K4RPQGYAM/YG3qd0ui1HDzIeKLmaI+Uj81MouCZu89a
9WJ+CaaVF7HCM2AOA/ACay36ypdraktzdjpwmRzriaIrosVW8sVOtmZx49cQPhx/Xf9YqoNwYc+8
tKcBkZJXUCs8Gi7dMpDdjcy5oZm3843xyQJuOJ1/L/137YbmfbhW0VDUK8Xm/l2tdAzbzJ+hVISy
CcQj9h6o4mrIeSTgxejyA5QRTsHgbDrm75Op35p6HUPoJMIbYOV0KBIC/AzRIMKsEmiQ3wyX6Ylf
g0sImWQw35i9Gdn6d06eOM13oAuOLOsbFDHC0Vq7O98mATiUoClAZVq0heXxr6TUjTSoKcIcVNX9
YAzRwkGfe82FFUUJwYyFej4GElBflO9olGtzh1Og3Rf+S99leswyHhWgwMtsIwS36KNz4+6WcV9p
Yd2tNDsV4QBhFsV3kFyhE/d655wlISJANBC7RNXK+2lAnoqSz237EpB7Qn6u+LKILJf3NL7hmSkp
p/K9AYReE0w10zPhL7Vzl5c1xEI/esvOdg+Jv61XVQXE+bhiU66y2ItnMDRTcF6LLuzuMmef17ck
2c0/evCROXaI/9gBKmgrUVbls0AcIbUTRU88sqUrMk1abPeMo5NRqBK+6M1z8dLpoO0uhsjvP9t+
ui21tce+iKjyakEJj6RLTEjiMXAZLZLaaAc+4308txtR2E38AAO5S2RWK2FQgVUDDvLMkpS7+kW3
mKmoo5XLEGGKUeu+VK25wZPLCjAzG9Uajbh+m7Hs3jTLXRZ8TPiaKLTqeOIdi8I8aM+AzJNusrlL
IAstVjtC/jZqtYmFiQeAiGuRNRZG5RHFmwQZGOAV8GJpZ3nSLVAW5jlGaevItvo9ZR/SEq3cfWPb
BZjqngwb07VeEntQzRFdQpMWx4wsm9ZMHq8fJMWVh0z372+R9t41R2INNfpyFUqGDAK3SfBceG0I
IsZwGcqQZHm0Wt1Wb/Zfo+Lfz+JEgLEs8ZxHDDaKx4D58VR5W396ecfSQOuGuSzA6PBqubTSMdfB
EEmA47oY+9bfWUMQ95Cz9O32hfgxBCZAf6TvrxtVZLN4GqG9g8kvpJpyx7euxsHVMwO1F4oxiZHZ
oHKwrDXdTNXZPLciAvHZBpq1lvoNKB6OpkZ3fWbuh+bBAtHyKg5AachA4BbEq6AdlNKucnbGIYEA
z7FCIW0DOB/b1ZDhsXEAt0aX+itZnnL3kCyDPFdQWMrTYP3i+JDPtTFFxYGQWR54PcTXv49yQWLy
EOkxGNPkQlIxdEBSaojhZRNElnMy9HqjpYfV6qIyZotu2L+GpJ0buFYt0BBAspU5R6/MNk1mRmQe
b9AliI1udMN8mbdgsf2JssO3/22RknvMlpO2oDTF+Vr2ZNk29J7VJDRSvpJMKT8X3lUoSaEPDIao
Szf0GWYFEweTM8inIgzrWOWyub4SRYqM6Q1MIorHE9hFpWveou1EMSqCyQezitEkhRpa6BpfaZ9v
GdrN3rxy1aoiE6ZFQEQNDD3MSZHJAlsi/m9MDpB+w11AYkEks7JpayYkx+DgfCEY48yPvP9Ixjnu
wFpl8rVRdKWfny1E+jQWpIUgRodJgOl3jSV43gPGORb2fP3ziL8i5wjn2yUlJgzJLhgHsJYZoi0F
bTbNfFvMdzOBcDNZcYW1FUmuUAYVGsKAlR8H1p18wg919jI3X0zSfry+KKUh8KigygrMEJhWL716
KLTR6HWcnkbnsd08Gdw6dXo8p2103ZDSE84MSRcUYFytk4rnZmcw5OaGeAEGzvcEerUrt5LyO2E+
FTAocJG96d61JTOgeIHvBF6AiFuHAl3Czz1BW82us9/XV6U8sme2pCNkADg6LwS4EM/ulg9Tlei7
kvsfevAxtp2X76qS/3D1ZY3MVfnVwHoDwnwkrBg5uPxqRmeWdjYAhODpfb3xUsyK1FXyCZJ5GP3P
yLxyipWhD9K4jpDGQuiTVtmBos1uoMZ3pB5qrU5d4LLHCN+Kz6s8BJVriAMKeiD8j8tFLW3CPMbo
P1A/nOHeeliP4mtGpIOVF34JDW64YWEceqfFDOzJrdf4QVT7JQYnUOlDCQeJ0eVKEtYAmx+g1tF5
VvPJGJsG7FekXnmAKno3IL8+MyN9FpIOdg8FU9y6QVDvK9JYwNrR77Ql5ZbSgABVbPA4bZdhMweD
u0nMQofatZbFFYTKN+MCcryJutbegBwOkt8lPYA6ZnV0RVR25Lh5/jMlZ51T0/0HBNSaUe1OQA30
mzkFUYXlQNTtMCS3VlBEeO31qzUu9dcGaMsCjytGxKQdMpqEBkGOjlYHdlDoG2+rx+vnXxVrUKn7
Y0Bam+WAyCZfUGVCwnMLiKG/ae1q4zljifJO9sFe8t11g8pUS+SnEBQDCR2ykUvfmjhadilHNuww
FmzYoNVxOel1qFVTsSnMtgibIRU6e3jUsb5m31qnXqsyK7cVkQAZH8iWERUufwMlkzuAaBy3k/Ed
s5MBaaE//OP6QlWRFdV6jGcCZAwSXukMVSmYQMykQBPQi3Xz0FhdrOHlX30HYiHtVtrjr9XHNz56
Zk3aVSOoXb2yEHtyU996SaRzjkyZP6AJtBl7ttXa76UFdvVy2Phmd3N9qcpwAWUXIQgCbgNZFzMw
cpZVNmJSNe5aP5rfE77xrf78fWlxychxNjT8/TkpY8OswyVfS45F2Hyzf2cmJI/Q5kXj3oQbwm6m
bWHmW9O47fiwJ/rn2nqCNMVq8qo8eWcWxb+fvQp7ZyKatWBRxP5JZ80PodAI9lHQR/HshRjb659I
6fFn1qS7qdQ1058WeCMBeBnKGx/EpTGk7X+evEJEB6RWyOCACEeXv5ThQ6jvdXqheG7ID0IO75kI
gQ0UhaEGiwkJzBFcbhwuhmJoOULWksVowX0Gn2LTfZ7XWCeURwovJQDCRRn4jQjTABgF+N9R6KJk
uAVxbUTKz4sLwG7vhtSzQ9+aQKeQoUSRDzte+mvFYdUnQyEP3VsICKD/J30yw23svJ7wmnfM31An
idFEGWD6ul8oohT+Oj4Vshb01eRobFllrlc1jLSgorWsDio5O0rAY1lrcQ2G7alaiRWKgwaDeKsB
jYIbQE6SABvhXmKgKw0IHKj1yQdbx41qgkaQgyvbyQ+Dfuj/o1bYa/8USFdM5QNQD6UsOaFpNbdt
BrchxzZA7c51tc9dXpx6rYHOiw4m/+ubqvhyCFaAtAMQCt4SR2oV1XYxU3suXnEZFC1KZpwmf6UO
qwgfFzakd49DKgwBJIQcezQouZ0cClCtZvNpGp7a3I+vL0jpJaJPAbY0NEPkLmUyCVWGdCRHe3nt
45d92Dh2tjWhb7ut9elZa9Ia73v35bpd5Uae2ZXu0N72IXuuMXLUIMyXnnT/uVsjFFGZwLIgxiQo
lN68RGq8sfSATuQYTP4pTfpbVMzHeQUKrbgg8SIA5xkmAFBqlOU1O3cc9CCFEc8ESuel9tYmyMX1
JF1foB5DSxBUogAlyHF3NjoHA5IeOYosERQN+dYFArNKPl7/HiqnOzcj3ZKdVSV4uAH9kFPQ19Ct
6d+Y+7wtY5t8vW5J5XHnlqTbEWW3xmo5FuTxrTaCPJ/q+tfZadDsM8LK31Drv480ClHSv1softHZ
fVzZ6CLouk2OVvDseCc334xNFmLQ5n9bmIiPZ2YCj/cdskVyTI0bewJzklYfRbGneCqaNqSsXYm3
Sv/+uyy5VUJGy+m9xIJ/L+jSelAR6ATH41D+vr4u1XWJ/UMjEYNLKMfJQLylcIKi0hIgYyogtLzy
G2T5bvSpvSM1FBfG7ai/tC9OhpLgUutrxC5KdwGyARhU0KEBdHC5q20yQqzT0oBU8wHy61gVu0aF
MXwIQTIPw2oLOJx+Xl/wmkmpHgSirWSZSpicDOMDHZCLVCBnJGDy6Lobm7JNltbviPkCv/HvKqVw
CL7Oio1mURwLl0Qsc9NtW1p1WE+GFrYZ3UO8uFgxqXQfZHPioQ4uG7mvyBYQxrYCRGzSzYA2O0F5
snNXGglKI5jBFsNRmPGVudFmrWMYVEEbxh6egdnMhsfVtqXya+HZKeafhAqBdLop9I9AiosXXz6Z
UcExXKb/SBhenYA1mnszWckA1KfhzJ50zAutzqqqgT2Wk4e0mcKFHfzlZOTb0ew2emKGpXVT0G9s
7X2t3Mu/huWxukBrdBA5WChYGzeVjRlF19+g+X9/3fnVVgAtFFcmzpu0nRBSTLp8doG9QT3cqw8t
bUE9tbtuRHVrgqoRioXgsxPceZeHWijU5X0JI8QxjkVLb0c7eb5uQrUOAahDsRW0J2DQvjThmtAX
BxUVqmnAyPPq2Q4ewcr3DhsgUMJMAX7xm2Z1BV73wclzZLz9QcOkX8nbkKD6ft2KKgMA3viPFeNy
JX4K3XLNTRHn24fKWjZzD2a58uBozsqF8joqKOca55akWOvONAHbeI+LMkvbG406ZTgDSLbvh2ze
tDlr49TqvQddA6NiY5fuPTHpQzdN36B5kYVausy72kjzkEG8N8543oT6MizhnOmgVW79L76bYswe
Kr5RZ6XBTUNyzPflNNt5cz8ce0D3Qd2Jh9CYdmssK0p3QH4rYPLo98uYkYRZoKJB/fm4EBJ5tN8g
c8+9tcvqFT30ZgcxXov3K0acgf27/FZWsuA9lgLm7NAt4M6HwOKRb5diDsTdcJM8mvSTCZHtuQbK
q33IXPJkkCYa3Xur+jGQLF6m+qab7sCLXPoPANVvdfMxhSCjU216eid0BUM49fa6h6nKtZADB1wI
2CiAIeRXQEmEjESGbNxlt2QqH/IR6N6lvnEyEkOB9shJdupLYMSrJgvCMQONcj3smq4Lay+PTc86
8NzcJA3XV6Kt8rOd/TDpFBeWS1jnALLtDnM0Exbmh85O9teXv2ZE/Pt54iZkLqgFzHZH80h7auaX
yl+pnigDHiaTgdYWdEXywGTT8Ab+0iI3nD+SgES6vhLulEHizIC0hqxrOq7lMDDRGNSncC/T/FSk
T9d3SvVKgIjdn2WIX3G2UzUZ66ojeGzP/k01Hqb5AE4Hekf6FYdU3enndqQ3QgtlQjgTApHp3Hla
PAN9DULQVgvQN/gFD7y+KlXh+lX6W8COcADkrzMsPmQPGngZUiHLXKLJw/zsXALw9LHrYtIat3jk
j9rag0EEgzfBArDdf81K36xONKNeIFaMDHbjg8bSRkIbsmWOjMwLOyuI3BmaxUazhq1XfsUzu9JX
zKfcp9CSQZhPPuhAPmFhBgbinGDTIqO+vrdKW5iwFkM8gv5Rurx4h0kT7uBLjt6B9kUSFgam8um4
75IcBd81+l+xZW+29MycdIMRz8lHu4WDBukz+kogGnisy5VbX5kBYhAC1IbAdkLrQQryQVvaTj1j
NsFMZjcyGBTV/MhYnhNMXJdgcUkhyllqTyDNrVry+J79/GNbvseqpSnHGQKnOOf3Ce/2vd1FQAKF
zH8JIKd13Zh6N/8akz5eNmptzTzMfGh4BeFZQuvdANjsQ1Us5TtwudDoAJeSmHgSYvWXocU2srqt
JxSibpnTRCYD47A+r/RSlM54ZkO6TZYB7ILlZCDQ60PY937Ey2e3JfEEWnq0+96xeWfGxOaexUoc
B16DSJscS499MbR8kzjeLyjFxdfNqIMXpq3BqQKWAV3WXXOHJu2zFiNpzGpD7tAPLHFuWXkY6xpS
gssdqw4siMofK2bFt39z0iCF5QoBOTwVpJM2D3rllQvMNtA8qyGrXrJHcGz14+eZ0dAa69BCC3C3
NGuYO+VVii6BkKcFseHr6TzbVw0JDFmgsgFVhdKLvHyebyYou+6ur2/NirS8xMCcc2sKK+CrjTSP
8TgpEL6uW1EeMCBBBE0qtAvkTiJQnwOdW1w8Hjhrh00gyKaXlV68iOZvPtSZDckP7QbTDeWMR4pF
MlPU5p1ooTouOZ5FM2aS/sclSZdLjzqb63ZYkpUc/OnZiItibeRVvSKhZgo5PxRdxTE/84BimJ3M
4jChQ87E+u2AqKz/TKryHS4gCvHA06Gn7flS9ONQbs+nCXcJ7RdAFW54Zm/+++c/tyA5mZkSqzDN
Dq8F72fdAfGQfGia1exG5cpAjAJFBYwMuJel60rLZ41qE677tjtgEnlOY58UMVq7sY3XGI9mejLK
vaa32yr9WFYQBG5XfEIVdzHihuYQaEhBlCN+4dkH48UyQuUFH8yGg4PBHvxjg70ZXCeucjdenOLx
Hft6Zk92eRr0QV/Cnlb6N5hdj6yBnbSar7wbVKM0GN2zbEwpg3MIPa/LdTUpFCzLGQ+HYWRx652C
iYesOaCoBiZAqLt6mR+WeL9ZVQxBVTJ+hozce1b69xdIPpoTnY0Vxy/wq6ehdbZLGUQ+WePkVXrQ
2TolP62LvJi9HlZcZwviOF9fuZfF95BD1Pk+Sne/xZYWMAOxj+0dpv9xR05ateKD6jUAkwbaDAdF
DskHR3PUnKLHE9dPrB9Z6vpRxozlXZ/jrxHJ8QhYGapEDOaiIJQ35sF3fvZJteJ26t36a0SKsIXT
Vda0iBw3Z/sk9WM2G/tVxLnSyitKDPSM4EMQT7SzM+uPDal9Hblf7TZg/RhAodeNILdcNK3cXndi
ZXjAUL0Q7gB83ZeOETOgJJ4SmMoMd+N91TjkG+u9M6Ub+117B8AVnFnI88mUvjSrHZS1FtGj1iHS
+F3Azrtypeitup8EqutfI9KhtOzeweWFzC8wczc0lglqcxP3tpZdVuAGs9YQucr9gyYoiH1NQJ9k
BrDc81vIgelwbVczUIDsSYQJmmyrGUUbV4GNlkk+lStvA9XgsoVJ6T9WpWvFzkq29FC4PS5dezC7
JXINfccNUFvV1WYZgxuPj7H5bI8BxDKDX5gOufOc9OiS+6UgB0t7EGglwShz3ZmUfosZWPQbgD81
5Po1oACNuQQ+0m5U3wpv19pp5KNj+r9ZkRbv0K7jThPgRtPx1kOnNHh0+VqVXOlHwBm8alNiDFYy
MqWVXiLTLY616cdgf0x0UK8FPFrGFYdV79m/hiBadnnWkxqTSVzTyGutvBjtg+71IUQG3xMd/6wH
sJRLM3hE6qQbsR4WzLGZBnvXLmK6SjGsKh4JeMY/24Zh80szdkc0AXwBO0JibtGQvcfYfEDyaOhP
YmAQMx/vuL5AKwm+B7AVYJRVur7KpCC6VuC8Z/rd/NEosaZ3uNu5BenyYtOUNYuOsJVNn7LlhY+n
IV+rXaucANMjQjAP4zho915um1mzwgfZNZLRiuyz2t5jzpo42YoPqD4OsJmYP0biLsgdLq1omtel
Q0GKYw4NbPBQbwogANDNMLQq0polJGTl46iCoyNULMUsrgf59EuDFqZ9rSXpC8z/DHlYDTz5lQpN
Xr8Z/YgFkBYwE+M9ERm4LuiRiHEccJVfGk1mGvjjVBZH2/7Kqi0u05325GRR3rLd9UCk3M8zS5Jn
QHO4nau0LY7JOG3FDGqWbFt/BH0FYl7QTOlet9a8UW0Tzy9MomFAXybBGZvJrK1lKo5DA8w0GrP1
jvUWvVmCAppUxaxv8Hjf5AVxV6royloHaGv+WJYiIq+TmVWgFz3ylmPE10iBKOanYTAgLRgBHZaF
JpScWvIDyO6V+051PJCciBomiKEw9Hz5SSuK0VizdgqoHBRf5orzG5sXX3PupivBWLlIzN0FIFqB
JDGwkJeWeJP5Nc2RqVoT29QJUu4sGot66/zoLPd2ZE/lFMSd/+u6I6nOyZlVmULC5Ik/ljZS19o4
Zf1txTQgjT/N6QFAzZWtVN1r56ake6CcTJBhii5CCchIB0hb0566PEVT8PH6ml7FTuWHxbkl6SrQ
sCa9EOistg6rnG6aHACjuXwBwK1IUKHyxm2h09Dm6EMm09ehhCj4oZ6el3q8m9aOqjiKb34McDSg
PQC/CmAPl9918NLSy2qUbt2WxdC3mku2vb5elY9CaeSPBWljc7TGQCYDC+AcjYfC22BjVx8Gav/E
HCDahMg13wwx6YmHnDKfkUNnzo5iIr3WMUyEnDNJ4mkZw9qazbAfhluNro1sK530zLR0CP3WyOtk
wUuhpVsD8Tudw6BsQR7fR5O7Ss0jPsjbD/Z3odJd5Xulg1QeeXUWPAK/Grlpvu27AtqFpr7r7N00
g9Ay0D/0RFu575WugmFLdE4tKMi8AQgnxDNTR0C70mc/+Z2mKwdDeQLP/r4UYlgOVZqiBSIO+jes
bT941c7J6g3YoVcWojYkpCyFfDlSpEufJ7wIZspRcbfNejPTBYJ1xm6pthrw+Nd9X+kayMDAGCXY
4mS8h2MTZJYCfdeXeiQauVDf3uSdv2ksJ27XRkCUJ+3MmuSImdUVaFBiA7XglPhAfoBL3/1+fUWS
DZAwiScxIKWgwEN9X64/Yu5kKgIowZ6cPImSBNrvINrYjkG61nqR61j/WBJ3OTDpEJOSMaYVOFkp
KT3zxDCWdXLG/jsGS/JwqFy2Lev0HjQIQdxohga5ayONCwOJGr44xK6X5kOT9zy+vnLJ/V9/D9IK
IbiLjgZQOpdeszBtnKxEt06sqMD/82IlT9cNyNQP/1iAOwLyjC2GKN2lBR+D2f7SGRgotXUCSMVg
dTsETbKvbc4TsKKb7VPe5FMVO76V48Q7LTXjoUNvD9T12jBvpqGftSgznTqDZHhWgaFo6MtvK79T
CkHid2KWCgUY8Z5FOJD8LGhmoDJm1zp5DDTKtKDeDrSI4y3InpqYB5YVOUsbhJaVDJHR+D8GbeD/
rX/w+hMwiwFuKXwR6PdJsWJyCm+Y2sGGevezBT2cJthXQbktE/PD9cWKP3QWbl8N4V3gwQUxYg5m
6ctvwhMr5WTo7BMo1auNPXYUwxgaergMfUdHxyAza2a61UCqsxtnaxXYp/A6HDhBdxpY4NCWfSIF
Gr01xtk+1blza9d5SHRyD0zvftbz27Qo49G6sfPn3MgBfuqj1DFiVt6Pyxo1guLcY0BYYCzAnY/d
EJHurPLmJc48oOJrn7yAbpvBKEMvyG8By/18fb+l2Py63xi0EU1DQ/TxpOQo0Iu+JSZzTgEpo6Bb
dlynm2lMQz1fsaRc0Zkl6RYwMXxYp6B7OhUgtaY9FH8A41lDwEgXwOty0A7EziB0YCJYChotQ98z
7Wfn5NhdHjvTPEWzwx8Lb/RDjGq4ETeGNr6+haqF4UkpgKdovqKiePmp7Crp4OK+c5qnxt6jxoe6
hk/tLesbur1uSvG10B8EoyTqJpiutKXcjmZQuMZ/2aeUsXs3KKMl049O+6vx1mAp0vNObKR4nYsi
ALQLoUB6uSjO8iyom8Y5Ucc9aN6BWXmMunbYGD+s9qUyVxZmCj+Tzj1mxQHuw4QD9BJlxT9QQIxs
6LlzKp1FH+IxdbgJlzf4zhiWuY1mYM5u0zoovvplZQRhD3rWnadVhEWY/a67/WRw564xAohij+5Y
LBF1LChM+8mSVmHp9Nkv2ywxgjd5dAIuOF30I/c8BtZT4q3SqylXE+CViIauYurESgx3sHLTOek8
Mps89BJoC2jFjqXfZl+PiNHGTP8wFCAamOYQK1/JuGR0yuvnA4AWI1/4ESAElA6bbTVG67euc/JS
Etl18hEagCHrvlgZueu/ePqhhLYX1CloBv736z4qPw3+sQ1iVQNlAURwSzoPc1OgxL94zsmcn/PF
icw2+V509wFkAFiOSUuLRK45s9Bba9cr7g5M/0PjDx1GoeYgYvtZzCyLDiqHTuOekhEw9mROx01W
9tq+GkEdAvGHGgArH/hFjc1pCG5Ra3N95YpAADZkwVkVgPcVgouX9qHbtCC/Gk3UIlorBp8UjR0S
sKjJrbWxpte1SOdFkL4CuQ8yW3FhXtpKssWxeIZsjSxkY4GBmQTfmjz5UDBwZVkRz0CIXA/hBIZ7
t/2c2tBhGve82jPnjqUvlO+CLA+NZA47sPpRtCgtY+v1UUCsm+ubonIHTDRgdhn3GeLjm1/qmeL/
pdbJNr4lTY5hzuBXC25h3wTVRhkPbNy2s7Xvim4lpsgPfziiGPcB1hZNHpCmyYi+ZKk1nyBxQkab
ouWS7pJkj6/21QcJJ3SoXP+oNxSabc7Os/o4GfZZ3u+Tat62Tranmfvx+k68vZvEz0GmiVsdP0oe
9s8xMFlmlLsnkm8mP9bu7kz+pV5r0yqt4CxZKBrhdSA7YetBPiJrdfekO5jZY4uWg2CktTdAqevb
FHSFUTf4//lqR50z8MAMDGIvxHDpWuIW8VmS5N6p7pZpl3SYZiUghwvLkZP99U18e8YdG4hAzA0A
wW2BzPXS71uduW7b2y6yiCBi1Hpo8y6ayvpuQW/ST8FcTV1kF/39dbNvL16YBTYHuF1PjJdIR5tB
RBDjLa570qrPvL3P5p80PXUII9fNKFd3Zka6dU2tolxPffcEortt3bEXYzFCqxo+kMm+S5CJomeN
tvgKSG1tcVIswcGtygEpwAn3arGfvZN3gJzh9ZUp3BIbiHqmUCkCm5MUm6HI1jaeS71T007ezsRw
0y34y5obSqsyxgxov/FZtzY2+TYgi6/216j01fpscUFUm3qn0Xb12NUB9bfH+mvaJP3m+vIUUQ6m
0HnFuxntV6Sgl35Z9Ql3pgJ+WQXPeZJ89II9IlNkUn1fmbdFexizfcbW/EW5wDOrIg85u/Ea0LKW
szgNCOYoNyLXhYjZGnZMfJrLq0YsDQVFVKE9xHBpF5nhallaOu7JBTvDsgcQ4PreqRfx9+9LTu8y
2+34iL+PJ15I+8+p8eQm5H80Ivm4Sf+Ps/PsbRvdtvAvIsBevpKUZLnQduzUL0RmkrD3zl9/H3pw
7liUIMJzBmciYIBsvn2Xtdeqm1zolpM1SqB0dNuPtfvyg+Tyy4uDPBApO+5A2iTXoODAinVBLywu
XysIdk01SU6X5b9MvNv99Um7uCh4GziYbDtC1tOVD/pyrGQhNB5iLU1u9KV/pEyELVqJS1bQq1ZF
KmeQnapLlPBuf5mVWCcQERoPQ45gozlIpUu2Zksi4zzW0Hiq4FsgcCPYUFYbLNFnTQ/91nyg1N3s
6qwS4a5PTdqOrOaWivhsI8n5F9zIWzotlwxDPYju8vIgW+usRgYZ+CSIo/ngDzOlJD3T95JfZMjE
RXRYxUZ6I7Vyc9CSvNhdXz55uQ9Wh2phPabj0iL9BK/r6cwqypCLoUBPula+zuKXsA33WTTczBTC
8+jHaMW7RLpRNWHXa7f9ktcxRNvU6SxTJ9tqipvQbG7p0z1EYnRroBBVqVu474ufKOlvLhu4fXhY
Tz8RXcu4NCKBc49kw+8hKMrXThB9HDe/elQFtaB8qiQuaRT1UOrzfTXruKFmRaHKR/XODJVuX0mD
9oiyNkoksWp+jq1BdwId2v5OEv4aszn5FInCsHE2Lryii9Y5XDX6kjU1Vrdi2dF6lk7cisYsOfGk
oavuFv3XUDzOxd9t9SRp36+v5oVjgkeCCwRx7oLBXiUSpwgNucnPjYdJE7qdlBo//DbT3OtG1o15
y+UCugBhAm2hY+Don66HUQHmbtCRe0in6qGwdplxh8p2m4WZncz0xoT7GTI3/3ceh3YWPga9N8F3
EOie4peelA/7yBzuGsIh2AGHXW2+diZKS/dFAzxoBx9dROBcb/hNb2zIq32+sAkjIcwWgrVrdbYF
tWwan1vxQZwR37TztPZfJL22XqNWbzNnTBTxIHdGn7lxpnLAVTlEAaSt8ulPp0Z9Z1eKLlExEMco
sxEpLb77tRUFtgE3RWXrRpofdXUA8RQaidy6ciZUcEFn7d/jrM2CDelUpLhSMqt/x50FkEFWkNN0
Gvzwxu0j+srdpGi7dAcuMBug5467zFHqGCKyEKnlH1pFNz/kaFlFht8qE7umAFxBAayl3a4t5Tl1
Q2tqbvEZ/U9mmUrf1DDxSUE0MvkLKsVSx13mC4bdpRJEf3mSWYfUHNSvwazUg22NWv25DTM6+uq+
yb+maDciS9YUAUGLZnV2KgUlvEFDrXwufFkIHMGKeBybDJ4tdxqGNLjVe4P4sq5J0u60rtCjQxbU
enls2qb7IfaCJO+ENirUg65N1Y+CXPh3PeizfM8U+YFjdPk83AQF8oV2OstaCflCmb+InVIbG4/w
usWQHvMlK0fdnA64pcdj5b0L9awIAheLV4/x3Np6EtSQ7TemVjqyHEujnXRkUpVWKEZ0g4EGq6GV
PhmQGyV2COrprqj83BFnU94r/UAnoNRLwy+rToMvWVY0H/RZJZ4kUsBkRQnZVGNdgYgaw2rnRiCx
F4lQ7UqtdZTKMXatovfvaDRvd34oftRR/scoaJGla0TS1h35ItVNsegj/WFKbrovZqG6c7GTmn0b
fTRdsVhCl4rHnbgGePvqPqnFUJZkpSSmsRTbD/UvVtUdyQt9MLpYlH5gNyILRcmb9V+9dFlUqqWY
iaSDBA6s5sq+7pjDQYEw7foFeZb0WixxxfCcEIuatFKeXpBpXvpz37fawxT/GpvmUYmrw9DfR3lm
t732OJrKQcyf2wRS7SHa2NrrNwfbC8GMtXh/y0hXtoEBzsKMyO2DP7WHUI73tVLbea7dIktoSxH/
h8a720i1LSv0/nJdG10dJ5iF9SQF6/yghD/D9LMQOhowkeuzuvbOFxsLaYMOxnP5sbKBiFADsg0b
XRXbYRvTgNk4gbrFAXfmbWAHbjl66UiDkEPQVxPYQdgnyfR8PoAcNQ9pA758MCltCYEsoSvaym6Q
6gHKjlVzjENz/tboTQmoyvqWoCdzN9HS9YC8O9dtrZV7ug2VB0HXY1tok/io9ll952u5vvelcAvN
9lYTWi0D1WY8cXLm4NnWtZpo7goFwKH/EKXoNidzbodC9rkPxL3o3/vmoVLvrNpwRKNBYVq4H6Z6
l5eTnYsQ82auJrwYoJzrQFpIPpzY3Pq+tdQIty4xAqWs5ViAJFirXbR1Eojk0/0HSfodsohxtZea
52SnVgH0WBDZg8DRFd42qbkv6q2VXTtHi3U4WwyKaiRuQCafnkq5zVnwJvUfsl6z7CISRDv09Q0P
7OIYYRCndrCcQdgET60IdMuWdYD4sjhUf5B531koRfm/BR8hoYfIb161YNhrgbSP+8wJoP376ClZ
lGogS+cWIC27ZqANC5niD67sg6nmdiBme5Gm+aZOPnwYT82srmxF98PA7CfhQYYhsdUOQvlLAsZ4
fSxnuQxWDNEteKxIH0KZtJ7LJtXVIPEt4aE2k4M89HYPp9oA/ED7XvclXE2N75hl66RTuvHivgXI
p0dpkc9G8oH0JRn0tbhGFrdCL+dx4PnSoS4NV1CNG6xr+tMC75loSpoV7a9U6V+Ern3qMvXvIaCO
gdoHvTVyrpPAfqID1pw+XZ+TM+d7mRPmHueePwjvV/srJEWe0AMReAiDKYNnNImj6JFXFftUOxqG
PQm9G+SfMrm0YX1ordiWi09q3Dh9b7p0Vkl1Znfx57jYWdanrt7Lcb4rx5s47slD104EfUyjbqBe
z98kwgWCTF5F5pLOr9MzUfRtrPhyyTcL+0m0IixR+uqiYre0apoiU1eatoCgiX19ts7fpcUwz7CM
W7H0e50aDsNY1Wa5DTwrkr3BGOzJqDxZ1XdJFh4/auqtzgvbrLzooqxJZFLJCKQ07BOv8k3TbY14
36jSvAvyH1M97z9sixFBoojC+pIJXoV5UOlqUqbOqVeVwBKo790EuX9Lrc9RtS3J8PO1A2H6ztYq
n2jIaVnRbpZ685T6LJw/uMU0uZbamPs8NL/FgjrvQzGJjgF4+pv/MFDY1jWJcgWI2dU1U/kLjstQ
oBqhvTLY68V9Wkeu1W1VsS54bBoHiltGArGIisnKENnsOrOyOPOIzZwuUO2i/lyqf0g87GYqvYit
DOGhygVXK4wNt/T8WdIsgnakfMjWwUywepYUE54bqw0yjy9rX9JKle4yLVGer8/kOsNEwGPh8r71
qII8X2PAq9n3TWNMMk/r/egW1SDfCXujBFA0ysiWhqLyOSOPGNhjXfsb2/WSbZxh4jna6niTVqcw
9Qsxh3sr8/wstId4J6oVNNZCjAAdGQNZeS6V8tvHh6vrpPEAQ4CeWVfcKqmTBatTMi9oCyea2bPK
wYi/Mc/7pEGPtf9y3d66qrBMLz1w+KYElTDTrYZoylORK3Q2eznKOSJpjyEMBLcsxiF/qunJlA9W
Ys71DWijZAsrfWkD0bwgAi1m9571y7QT0r5NM2fenE2A4KaW6qlCm9X1EV6ysihuGqROMCYu98S7
DKwsJAWYJDHzkjbPuNtE6dEqkRG+buWC+wR2BWwmDIiwwPFWnJoJoOjOktbPPCqLtkGTQjscJgg6
wKU6YTjuBS3YtTra3+aL4HcPqbnl2VxwommRkCHkRVWUiHu9W0WA0RylKfOiAAZoUYdOBpZBTzSy
n7LW+ftunEM7KQyuo7H1nVydfxpVexPX4rT3m0Y/5G36OnLUnIRgzF4wik7Qyt3OUDJ1H1F6/fjL
AzqGFDyBOgxj60amaq7zKEn44NYS9noSPY688E39VPvhxkG+9BbAccsxRtoAaOZqD1SilViVukxN
vdel2+YQ7KLhNs4P+a4QP/x0w9zL24bcD2S64BhONwJsJ3Inin3myZ2ffDE7y3eLVBufhtRS2Xna
B6lhlowQOnwLcZ+1aAytwVNGp1i5nnGKxPS3ZSU22J+Mx3y4zQPJub7J32QpT51LbEH0TKRJLGut
u3/10MgrdRaYx0gon5M+HO7kQBJvtMDKUPQCk9AvPNBiJtQ7KxO4pdMud6GfiA+xXhd72JQt2vDQ
oRzgUnQM9OrdNKiF5ywIOjhtGvNmslrDbZpQuwu0KjlQvn0MqlLYqXFeHoZYCW5FZYCSsK3636pJ
D7zQFinY+bqC80eBXkBuCHQLw4Tg1fBvgihpN972S6/CosOFNgfM02eM0H0KnpWUYu51wvwb5/81
FH1bkpI9Z8hRmwBxNzC912d+ecbPJp7Sr0xGS0GIa+U4ZYLpy/VY515kSXe1NNE/fK+G+YPRfr9u
6Pw94AbjPibWpPGP/Xu6e5O2jdAZ4D0ocJrEdo9kpdtyeSSz8Zj18+t1a+fnEq11hFBR5CLlg8LY
qTV/Jqa09DL3FP3vHr24yknoQ6iHP2qQ3tH99klVP1+3KC8P2ulMYpKm1oW+bvHMVgMMxjYaRKku
PS3sC9atm9rCTgRaa9uwoApQSGwbx1esunDIObSDPTSp8KiEY/FVTArts2xU5mQbfTl3EDvqSmeX
YqIc5zaXvxedX75YoVb9DECR9K6YZfRWTFqp/Wj00d9D6BdsDOjSgsFoDOrmDa+yft76IK/AxQ25
BwP0nJeiTT4cnNr0mpiDo3XxVsvupSUjiqPWxxTyv1VINIZBkxB6FYAp9OP0UOsPQT7tU4uUjS/e
WEqy7/h9fdHOTxyXJrhQFagWaqDKytOcel1GazXIPb2Drtba5/qPyixugSU0YbizCKav27vgVWNQ
1QgfFgTnGRmQmcmRAUI780JRaKlFVI3/LQOgfxsMpf8ZJjKzRwcvMV9C0OY6PlpKOnTsi7ByQ20E
83z9ey6OH+YRDgjcr7QXnB6TeYbRP6irnCclSRyYYVRqK73ijn2SU0K0iudApQNc8oUt1pPlsVqf
FnKyRCuQjC9+8KnljiqJKCYcUHNU3V4XnCQ5wM7w4TCbaeYdoxC18HOuVcp9aexQrJxyb5BuFqWT
NP7UU+oZitmBAOAAImtHWmMDkH/uFy5GYXuCShAo1DrhJNNlmULKyN0zaGRJHomO3evLdmnyIDaB
22zRkyO3eTp5VR5YPiK5uVcn+6HA90se0s3S/6Xzj0iLZgIwABq4DqlDtAIUfLbcC6rZSeixqIRP
o//ig0QK5k/XB3T+CtFGw8PHvLGt8dlPB9QGY6VMo8KUKSncBCoObuco+byT+2aja+dCCo3sGWkX
kyCIcu0azlxFU92GVVV4MAXf+cGLWH4W0aOFFhXPLf85mT8aq95dH9+lLQE6jU0IQTZktOtXtpcb
0JAFNrPB3zeGNrvxIFYbzujlodExz5FCoxWf/XQap35ENUpuCk8KSycB3Nw/hXnl+NNrfmOIpVua
mk173PWxXdqMyA5yhGk+4bld1vZdGNQrbWLMsll4qgGt2Wuq3dbiVjbi0j313sbqbSCPk/dhbxVe
E0+2GB7n8pBPdtDbIBmcbiujeGnnv7e2fM27ETWzXhtKHZSepUG9nchObpS2Un5BfepGU4oPZzsW
JgQJsNBC5AIG79SaCFlgLPTEd5oGWCRu8fPMwNyqwF04YUtvNIg7nBTgdKsxpaNUtXOelF6g5/mu
mVEXA/reyYdpzKKbPFWVjSN9YcszJqJjeRG+h6DmdFizFadlnnalJxRluA+oe9tRJCsbm++ClUXx
hgZ7ImNQDKuDNZpmFE9mX3vqKPuPaMouYEXBcK9v8QvFccjESNYunjmFtjUDjgCoPSmqsfbyhKzs
8FqO4X0ivqr1QIBbPqVUnltlOi5/LvLDir4UGttDoKISl/V7UvmuH24RGL4ByU7eULKMZHPI9/FR
dN2u1pS4s9caxuz1Rjd+T6ckgps+7qnHDZNa3LSVAokO1Fd57CpRIrh9rOkHVaGFzpW6rNJsOoKN
nwnYiJ/t5Mu3fVC1ss0urBtniif1OZ5hrHXU2gp3vjgUxk5tw2F0KvQJZ5zPqqVBQpPVX0Inq8Ee
BYJWdyh8Dr/jzhzHfar7Q/epyPV2uKnLOlHsqkqaxjYGiHd2gdEvmUv0lPkZTCj7SKW82W2xXHln
c0SKjXQ3mx482ek2lBOrHCwI+/FiK+WoZ+XRFzOy3s0gHnNQjY4xt8i3RGHYyHZTBwoNnJDvzRYS
12ZRpVvkActLtvoeKvqw/RgkxvhzuU3f3S1xFRKLgrrxWCY4XFLliA4KcpYHKVVcmopv01nazzR7
BUn8PA/+hkN0dlnjNBDWK7TgLJxRa2qIKE8lszNS3RuaYJ9XukScgiStX2xJKJ3d2IshsgZszaXy
thYWqKq4i/u51L3CzAHDZPYETz3pQLtGxmlq7wd/44xuGDxj368sBZhXoXt0etidRDGnfECOwkXf
yTaS34L1ZeNOuLSS5I2X0IEsE73ApysZmUbYDiKnD2B4vyObUtwpkfpn7ujroJlADeyomNXXpqJj
oc+VYg9LjH4QNLH6D2sKaptFpTa/ZG1OPyTLQhX6iQkwWS25nXVQpR3JOuf6cC9tHBIEJNOoVhMx
LOfs3b7FQcv0dmR6W4CNDRVOauLc+xvX+ZaV1ZxmFimbwM+x0ty2JDXpe1e1DQfwfKOw9UmEUygk
38HP05GoRhoC14PtyqdllF5AWbrxk2NZp46SfpE2BZzeKjKnJ56TRnsJVZTlNKwTH6HYRnmtxaqH
C5U54IDnksY4Tdxl0bOcPE3qd1H+IpKiFtXcaclb1f2012fxIVBpH0q3XsxLw3/3OeuQqNWDUQka
PkdR7lW/cgv9vrW+tPJ+jO+G/Pn6rjn3SIEp4XQAI2CHUupYbRv2fgLns2B4WSvq92OSwxReAof0
8eb2oE1rT84C3gKelOdeg+yyMvx4f/0jznwEvmHRHqPuycBBVp0uuKyECchQw/BS3kcqXW6Sffu4
BSoAvMFg0RCBWub83eEwY9WIrbkxvVIUVCfhsLtiWm5x7V9YOVIUwEvJx0D4tb5Sm6Lpipm59opu
2AvKbwDA90L0oB7lKHUJ0z98rZARoYICcAOoGzrfp4PqIyGBkzFh2kzxVpNJoefaSMOiviX3d37o
qfIRk/FvkLNgaE8N5XJSSnLYGJ449Xd500bU56Nnybc2XogzF3ipJr6zsz74ckOhQsROMsy2mYYE
tV8AI+/K4eOP/GIJyAnFB369lXTe7YeILW720mR4OZfC3uwaxRYD5Fo6sMiun/rCsW9n/0aSIs0d
/FHYd12ucf1AfnN9Y57xKBBOL+oMxBdQvHMPrfxjMW4BuAa+7qE+YA9J62TZl1De5Zn66tNuWh2M
2a3K8THW8pdyHF+pDy6A1zTZEkk5y+4tnWE8lovrwSW4borQA6i2h0a2PGIU6slS3hyr1BhuJiVP
djjePc2nvrSv2sA4+pMsHa9PxCXzNIJbXADA5UkznO6xUK/K2MoxLwyW5pJqdEsDNzCPjXvUQo6z
KNh6bsuCtrEAZ6HkG66KK5DE5oJAW91/TV2IWqxoltf9rBIbBIp/h1xmtpFxujg65vR/VlbPZsTh
j4LFivgsOv1T97mPHeokv6utOs2FowpM7F9Dy1X7bmNLo9yq2YwhtK9IFX5Jf19fpvPpojhAGEwC
A4gtAIDTvz/mYabdQ+s8dXr0o28aSclo/m3mR1/biLrPp0wlP7dQjPIs8S6tbjd/EhKtm+vRm63C
kYTO7pLREfyvpFirQSX3KTi6uJXiPr+BMLogt0wqhgAclo96N33ToISDFsijJ2mfwIvhfTwY6VOu
TxvO2oVpJBZebFHAg/p4NbimE5tJDI3Rq+i+bCtEKsycNn2g+dKLFFUbDtXbJXLq4cALu6DRSHhS
n17TU1pj6CeUKiavd7lNv5uVPZrc4U6Fxp5qJ7oDL419+P75pftaH4Tb9Aco/PYQ7cPRLn+Pv8vn
8jZ3tiK/863KR7GRoEUhz3eWVikDsWv8IZ48GpTuBxAdpTAdgnxLz/rSVJO7pJ9HpVJyFs+NZlwL
lCYnr2noXh+ewhDsfm63tVN+nDpgifffG1u9YJ1JA4YOt51nzCHb0xGL2rXE4EFJsz+5+rNu7nuh
vC/Km0jY2FGXZhOnY+HQWOB/6zZiURDV3k/ayQv1Y2QIxzyxdRBIHz79YCn+NbI6/XNe0EMsVpNH
9vZgqJGdDtNddx+Euxn2yeu2LhzFhWnaorYNCg6QyOlRHOlrtKDYmj0lBvQafVca2RHFv4wtAvAL
HjC8GXgBIvAJidhp9QLXBucu17vZE2raI4yD+U1s6WdzC3x8t013ebrht50DRqRTi6u3LhnkBI4Q
LBrdvDfV4lP3NFe26ZCPKiR3LBAHKm/y0Za3eFbfgsDVRQAuAblfOg2RqVoHifTidJEoD7P37dtD
ZO8fnu8K+8djZD9admZXdmQ/jC4uvh06lRPsjojOLz/scP/XX5UN86tNr9Tu6dPX+9fim2Pa/e67
b38O7cmW7fpAAH0Id+S1bRSt7OcbjptruC87+9Ph/v72z/NdaP/59ef6Lnnrb7w2otXLWlvmaDQD
I9Lswn7c3931e3k37QAQO9a+eZjvgLk8Wjv/XnetH819e9A0J3psn52bwb4F+m7fKPbGY395fd/N
8uoRjpN61PVg+aZHP892UJZmpLL25Pb15Gf9DCyvmT9tuRjnQRSlYHpBgdLDI3DmvyWxMEyVlIpe
HJMTj4RdUiYbT/KasZpAAylAOmYhhebI0NN6eiZpMxUTXytET7IL56/MtvgndpGms79+/hnaou2p
nzbW98I1cGJyuffevchZpPbzYGFSVb7rTnKTuoLT2pnz+m3ZsD/g4bCbffZNYYo954/pKUfwera+
62zZFffwc+iFzdsi778PrX392y54KCeftrrspSlOIkPi08RU2WlCSdinxXZUtw1+SrRrpshTGnhT
VHHjGr44J8CSFcI+2j7W6CmJqr80KbXoGX331Bc3eXZszL8Stfv+0QHSZktvORRaXI/yW6383dwD
u6ynOg4kT+zdpr23yt7OSk8R3EnunVxSdkbz67rFC5cxvcyKgtokdyTtVavjnM1q2kqJLnmwsyGo
bccNtLTxnwFCaCO/07vbpB+OQZQ9bdg9zxUuPdT06JCFJnhfQ6EVrTOJmzXJy+8F82ZWJRLy026c
/u5tiw7YNn+pkI+WjN11u+fOyWIW/wfAGMW5dWkuTjvu6s6UvLgh8kjuEuFH27d29BgJGxmQ89zE
qaWVx9mXcivFo8FatrHd/RSDV1n8kleJG9760DpfH9blZQQLhzcEaokOttNTK/ZGG2kx42qm3fwI
2akNZ4yvDXYdS3aZ+1Bh/Qp4Zq+bvTRG5osCNaVjlbD61Gpkwb2mqbnsmQY9ndY+bJ8MyYHnrot+
CuLGhF4aI1uU2rtI4AxHzupmqsUomWOzkL2MDsxhcKPGVmmqrMxdxktaPQh9YqfTFtXk+dlf+v0X
1iISo/CBrma2bEN9muNU9irxAZxplzS7fHoNumHD/bowl9hZhodHRNV4dblVfqpElV7L3lg2jln8
DCXDjqMS9B0XvqXdptqGwbe07ulLvozsX4ur1UvzsZ81o2H1isROUjssoBzuvwGsERSnGqtDL7hq
Yzky2n5k+mwhtOgVcQt+tuPfjVbd+dahRQOoapyEbdZExiEP9EMqG46m0OSyBS29uANAeXJdLMSS
7LrT/VbEmdyhHiZ7pbCPfbIHMWoRewDpUrUPpsr2Ddr8txSvzhFKBEuLwhs5Eq5KoFGnVsNJKkG1
9Oy7UPvlB6kzWtFOVNySGFn8RfBqW7RMdkZ7S3/AzfUTdu5k0O7KfgcZRUAJS8epbUmrh7mrOxmn
3NSgEGqK/eynyf66lfOHFSsgW3Q40OC7WculD3U1m1nosxPi/MUfZ6+aFaeIOlfQc6gRRJZTIRve
bFzGl2YWLiba4JamW5ZzNTo9rAd0giXFK/q/oSYdsDAJbqrZCl6xaUe5rfxuBNm9PtqLZhe+qbdj
BmJIPp3UsK/ksqkF6g/0aE/1vhEmd9Qz2xyPuvStTMrPurBHLhu6yQ1P9dJyvre8em0LWigSIwk0
rxirmv7/Ac+l3RSgv7ScPAMwhUj4LOCVT8enpJGSx36oebFPBT6hcb/9M1VHoVCdoO93w3MVG4eN
OV2CttVlAtwF0QIaqWigXMMOxFmjSsyR9YLGFnft9CLDO1vFh6H4LKbGfpgTW9rwIc4nk+ARZ25J
xy98s6vJnGBBENBBnb1UjpVd10X6sRGM+nh9ZJesgEXBNVrIHs9OIBJqs1KE5ezJM/79FEkyEaSu
b5zAi1ZkUiYUF+jvWHt+tS8meVJVs6cLc7Y3I8i6zFGJNm6T87dsaSD618pq4xeZpQN2IU7q0UW6
N6Ig3k2Rj3cvm8LR8tVhY+4u2OPdJOUESoSWxDVgdrRmOUWDUPL8WNF/FJo17eFAxz3Q/LC2QRXF
7vXFWlyA012IH/vGbPqPR7sK9GHmsWrCMpwugGc0WfhtSMMlPI5CUbX9h70fgwuTAI1ucI7ZuhwU
5iNIUaE3vDoTbWMiah+Jy+NPWvB7Nu+UeOOInU/mqbnVqR4rYcgssOFAHGNHSyeHA+c02uf647Wa
U0PL9fIuCpGpPKltIBrA14q/0zK9D6N4tjvZlhfJdONOELSFOrp7VP3vg7LF5LN4HadLiPWlHgKV
BaHWmsjHMEvdSvBzvYz++V9TcNS/l+nvBNLI61vl/MSRWVuav2i/phdrvTfTJgorwU9Mb66DvzL6
Y3jo/GzjhTvfjxih1fONF31BY51OpVQY42gWmelZaQa/+4iyE9SODa1B7fBfxvPO1Mqb07Pc1EuI
qCgfm7ltqGW+Q0ZR39jzF2ftnZXVJhyCGUHtiQGZfrZv29me0e2+vjCXNsD7OVttv7w2m7wPWJjM
cHOhzJ0MJEBnvJp6Ci9T/Pm6tUun6p21dTlwoQMqdJ9pk1DI2lud37nB3L5MVnCf1NO8sR8uFAbY
ENSs4akgLXhGN6vOTR31SmV605QjKKW7fts8NJa0E2PTnftbq+0OSV8fVblzxNtkSu2okw5S0f2w
Yv9b+Snpjd8Woq7KfFAkgh9KhWEiPWaKbk++a0B5xi44TDTjFKrdJz0u6afrE3a+PMs+lklH4Vjw
IsqnW3quI/jmQdPBYTnOYGd522W3HV3VP+aquXXHXkjtoWOKH0NKhLj9jFpcHdPS0mj6wPn+Gls3
dKBnxUtDcTKsIceNusnxx/aPIjyFmWx3mfBhQgi6ihdyYJwaXA0KOqfDbYQFci6UitfDNutSI1ds
NRa3sGEXIhs6Lkxs4Tss7PkrXyaoBKSk6kj3KqW088ZVhR0xn/FF3jf16/CYh/VG9He+76mDwSZn
wmICnfpb+9m7S94q6PgK/BqIVC+JpGCqr2VG0klMvguV1W+4vStjb4hMpAuoOtF+tOz800mcZStv
+tFAUyN+aUVXUX7E0e3WSV7+kncPx8oIYzo1QoFRD0s4dBcFEqF+UCYeY30Xj79Rir8RFEr40Dhf
PwtvLcJnNoE1cKDf6mqrSzf2WRh0H5ABHV8H7UlQqD7Vtc2O3iszrAqaOLJRIfjQCsVwQsAGebUr
zby5LbOt1NbFSQbSuXSlUsJdg958IZaSFvqye7jq7XaOHoo3hRsamc2tSuLqFfhnqt+ZWj7l3eYp
p6FLugQtwVgktS7iyknS4frUrq6Zf0zg2VMSRhKRHoFTE3DUhYM+orynNA9yaLo6TTeVDlF6BEuO
/uU/GAMzvah3EC+tO8Ets+uFtsRY3YRfRv22Veu9EHQHITmaZTds7JqVU/DP0CyuE/wbCtLrkj7J
WBi/LawJ2bNvJE6dA3FVNs73xSWi3wG+RurPXNSn81cPZZNoRpTcwyn+Q4uN6Ynm5HBD/+LSlmM4
5EdgQ1qohk+NhGFUwUJQJvciBd44ewBb0Np9EJJH6jZMXZq0BW8OLR+56jMK0caa/TKOUY1TbyUa
qn8UXz++Bd7//WvHRstKIR6q5N6QXHFWDnkacttPtyVE7NDR769buzyahWoBNgBGtVodq0p7Le+4
q0ZR50Gb4fW3nB7qr+tm1s/K21YzCFr/Z2d1inJxCihdIPqTpvdJ0dhALx2j+VrR2iPhwEkmCOTy
d5NsXYwXNwb4QnCxKDNoa+e6T9OMxCl3Ud7fNiQ5wuprmP1K561479Iup7P0f3bexv/uIqp7oWhp
iMZO9lhHj0244a9dXCfF0oDGknOkbeN0g5vQMftNhPZjJaHsA4AovQ0twb2+SpeuOgBp/29k+e/v
BtHTCxuhu5CgZer6yS9IBF+oyDR2J9wOrbgR3b2p/q2frPfWVhvdz/Jh6Kblrpv2OZrVoUY4EjjS
97I56IV8P83mYyq+6OnsBMNz2ELB3lTH0trNoexGwY+sfs66o2E6loRo1SdaCDvRaO2x0j5dn5ZL
7zlU+DLoKp2Hch1eR7nk643K3OepYwk/ZF3Yae0vYTAgWzwivBckz9cNXlzsdwZXM2MOjRrpdH3e
i7Xvtha08Agz5NNGTffiar+zsvKFEFg3YGjEStv9zoN8JyQ3ovWqxW5afjAk/Of0ky0n+qREDVD2
dGMp4RQJ48T1TJv131Zy0zfj3/9lyv61sJzPd1s39kepNSvULYey2JV1RluNXzpxq0UbB/HihQIS
FmY/3HDQ46eGwqwxo0ZGE9WKf/go4ybD7QB9XrxxOtZtTf9M2Ts7qwMvFtEALxvPDFrMYz84eX83
RnfmUB3Kut9NKVIMf4XyZ9CpzjTeWQMdFXHw3JbNTT6NaIA3GxN8cbe8+57V3VBXNBi2kBrej64R
xjeDZrwUQkPXUHcI2mgr9L54AnQEH2BauMBJSeDp60JfcOQsmr+r27qHzbrcOADLMTq7gKimkPmH
qZG36XQpc6W0hnmck3vNGL5VofqsRM2+QGOycLtK3yNw0274Qusg8m1VTXJGxDsMjgbeU5NzYuKM
9ZgMTMUZBEjabv3qm2B0DkUsvShcVe0cs8FrcXTj+/Ujcmnn4oaRJ4S0FCKP1XCLwZoyIc2xLTwJ
c3+0ihZZwc6BUPE/RFn/WjoLgHRVaIRaZPWkuboNc2FvAn2xtCcilw2/4vqYaCA4nU+kUFvSHFiy
0vZOsaZHROYegDo5lGjHjcW7tCffj2rlwlhJkkWhkCK//H+kXVmP3Daz/UUEtC+vUmvpVs/Ss3ns
F8Eej7Xvu379PZzgS7o5QhPjGyQBAiNdIlksklV1zllzayI/WuN+Ln/+xRqh5RW8rwCCIjlzOR5g
CeOqKLDLUOBVlDiIuhuAG+185WFOP5poWedHavNfS/KlJbUFo7AgjdjPi2FDkhQck7oD2hrSQq6g
035H03KTz61nFsX9kkp2oZcnPa/uKYZSXAW/+9kN+XOWjm4UgZpE1L1s+h5Pq78InWnlyryPCbJy
ogE901XgXeu2NxK61cFTjsrLpyI1yFhyNLTh81FEeE5R5B0Sr13eRCO2UZ7sSBYMqnKrFkYQR72F
aionPm86HtrhgTjFhQwsUJfTN1RDPUmKjs0ECXNPTA1tP1aF/CKvYnPbkpqnT7PpfKB4QooY/def
CIbAGjanaF+G8+UdkjLAtrlgtuoRFBvJv+6Dm3d1A+IKKPaCmOETEfyoLbIMorzsWIX3aFr1Vt2o
7CqvH1F1OwjG8mxEraOFoysX3dcqaf/ExzPTjFf2cT/X6GXLjrmI3m9dHXV7HiWemvDmZNLkIYro
VBWOWTxpjVPc9aBHrdYN3clQt+crfW95CDIGAFeBWBU5SvrnZzeSNRRwH6lCXG/Lfr/q5T7OWj8b
hs5C2xWnLWzr9YFKBYpbqCYhz8/cfqpM7hq9JHjIS9mjDllhqeq+KAXysTTnNuikno1H6kmpxRMd
T9TZyXwDyPqOeyfdnDR6taI924AcMUaMppAKFcQnx7kHRjn6UUNKO04GN015J8fmlJ1ZYpZnMbEU
amjAkvzHgD6sMP65vo22nIzyoP9vKIyT1Y0SZnGE+UoED+k4KwPgm3uF4c0Xc58YYj0N0a2J84Kg
0xxJovZmQRusULp/MRhgWCjLDb2/MHbUqep7ocZgzPZUQWyjXZ654tibK3Jmg7mfhJGBKkMMJy7J
89glNoLBX9wWwJMH8kMU3EDMz1gYuz5vjSLLj01WOW3Xe718arLeiTTeK4EFd9HdgrcO8IDIgkJC
iH2vo8ElakpzQIjpksmSYlzoCBibAHkeTWA+pCgLxigU7Dhv0dsU9q8yiKaHPG0DdcySXSWQwtFp
15xBtK875sWnMY6pk3lOlw6vfGFs7Wk+9LlmTQbnCbs9ARB0Ap0YUCeIf5fhgkAqYZgHyoQK1WPU
gPw0ep6I1ciRVYUv7WJpMwQyR5C71HaiIb8QgHXFiqWVs+Yb21CBshCYLtCYgQ4A5oaINt1R0Ctk
GfSWuD2KGeAMkavnL2+PCyPMtW0pI+NDQ/u4ILWVyIuTQHmh1wXOybyx29G6T4vEkAVBYy6zcnk8
A9muFQjzqb4bSpSe5h2YLh254M3aliWQVqBQgm5cvMOY1QsLtWs1Akv4Dqch8S4ealfUA3Xi3eTo
NzP3UOBWRLyHAATGsJjIEqHRuSc93tPIiAM80CsHvRwrUN1135GnquwxqSPn66t1bpIJA2atFb0q
IhuxVFD3DJeHXEl3UcpjgtqcQ9AsoHsahS3UDS93QNaKUbmKC1ZrkiZrhJab34x+PNypaq58/W2C
Zx3KLShTUEg7/ZazwzlcJqOJ0Ih4VJbn3s/VJ15NayM4o4sYF1AKAcI7jTEglmM+qH2UHyHwWAJt
LKloPmx57+ONzXphhXFwALMbQSyTHHcmF/RgVoawCWYDzvN00wpW5UOwnXYMX06W2rSNKK5pfgxF
pBXXh6a9MfqGc5Olfsv4NW3r+9cIMxQpj5PCgGbLsan0yVmn7FGYWsBb0x7thEqVOz101XaQIeW8
ILcHh1w34CCg7GOpL9J4GNbRRJZdEOdkJzSdgw6PaacPX38AYXz/2WEiRE7MKNFGTGJZp75ZvsTg
Kzer2dZHTtDbCBAwhAYchD5wb7LQerSEKqC6afMjmif8sOgRJJRbKZd8SPRACDjjEdRuTiA4Y9E6
CIlVZEsuvUM2hzbW2zI/9oXk4mG8I8OfLtc57rGV30MnGnq1wAZGUXtM3MvrGC1pHYY1zRGCOFqH
+zx39Ey4idFOsAwhdDx+Tan+GoG2t18PsTa6WZpb2RN6NEhXPxslb+QbAevik5iRq+CwDJE/yY9z
64x4EmWlT8+xcUg4z5XNJf1v7CpTIBer0VgWaNQfx/B5DhVf7CakuyobGrLFUHH8ZytVQGl9wF2L
pzru48x2j6Wux9Sie6xaSP8yQJ9t30wi5NZAjm+ToihPRm0MD6UM4eM1zdIdGiN/KpOSnpqxNF+/
fPZQ7h1ItYAakPJeXHqXBmrVKl3hXUAWPBEB4jC1LuzKLNpdt8NSm9ALKB6DgLQgXaDgTGAW04CQ
wGoSzHG45pOFZNiAwKNCxEypT60UuqC/90Jl8EZFtkPBU7I/BYrA2WOWn+aY4+xbW+rsW9jWJnkd
sxzw9PyYdnjVoS0BvKpOVXCunFtedW6FuenRztxqAW8UuqW/EWDg0XakeLL6nVc13+q1OJ9alpm0
mosYufkGhUxraO2+9d4BlIBumZxbyyPo6IZw9yfkhPWtvXk+OCYxoshd0ckGwoVQy06BKkABkYwG
cjl5zrkwb+4XtDvQpgCEXSDiL120TzUzIgJWa2xOegc0JQ1Iq3oQ073U7WLySHSoLNrp+MhxWbrt
2SPz3DBzYarlCedpMmFewZpLxsM0OKtsVbMLyjZaEET/EFhZc85O2XTOs+EyM1sPkEGLjQHhIdWg
9t1ZIfAc3PfQphUI7IAfHEpXIAi9nNSIKs+NK3wmX6td1BmWOT2T6XR9Bjd3AArdlEoFz06d2fMj
oAStlmHPD+KPWG49iK3gPbLWxJpzwnMT+sXsaoFxDyQNwCKJqOpdjggcBwUZIYF8NBRo+oEVBF0y
frS6vfZoCvtwGsEc5KjNj7T/iwUD9w3t5gZhCbowLg0nuL9HetIVR+gzTpCuTicD+rccI1tTSS1Q
OTnaUMIYUVux0DodBOcQvf09TMJTB8H1uZCeavRvzQnvSkpP+4vJpNhDeiKgP0ZACzBzRoFfVRVJ
Gs2BnkOMzCGC6Ma4/3ZiEMmKF3UzZ3hb9jA0HDLoGKf0CJdzaBTQJp2nGUzug1m9lXrS2gh50S5G
bc8dS/UnyleGX6XdynmosJAX9GrhKWRgjJSwTIUuwqVlodHCuRWmKegHLb0vQEL1MGfat0RZTb/M
sjtBbn4PvSAdgRwZjzFEBvemXEoc7/20vPgKxDYQGtHtgjf15VdMZbcMPYnnoBhk5GN/QHLOys3G
M+tAQKH/+rb8FLspr7pBNY4VSnXFwrbaUc3qKNOxuDOaHCFRq6jQ7F38pNQ4L5vPpz7OfSBZ4UEA
7smf8nR5GcXZosNU/6ocphti63byHD1nN8p9eksO7XP1q/vF42TdGB+MImOLHAvtl2euczJZ56LV
jRlqcom1TKBQN8AbRDLIqfI6VLZMwWnArEy5wT+9cxcQeQ0gZVyCOQM8tznkgFXU4k2ZvVxfMur/
zH4EcSDYWKGrgRwWy8SmF5UGkPewBFL6LWpeU17vxdY2+GC9RMYebbafoqeJ0hrlEgfsq01cor+k
Ymmjf81Oq/Jo5CWovnHLr3V7lV4nzfC+PjrgCOkFFBkePOovvV8WhjWvEnMO8NiXbKj5oB00b3gN
yxtrBUIUJACR7EROgr3q9jP0G0FLMgedoDpaL5zaRLipuhaarUhdXR/RRjwDexjyYnAN0Htr9FvO
8h+StJZr00WYTq0ed/0IqeSxnoDJrKTiV6InwrHCcvi4RAnOdcufDnawLiIpjocF2udAZUq/7Mxy
vOrJshTqHNSQXYrFnrpjo3Ee25tGoMuAqIXsC/b1pRFBJpWYS/ESgITB6hrgL8UbSfp5fSSb6wUM
EV7bOIzAm3NpZBF7YAKHBLQuQLlkPaCsKW4pNo/3bCP0IilGBS0+uhDYTFIlRUo7NMIS5NqbTlwV
VbE8PygmUCkjr42EOjKzjbG16DMLcHQgSum8ni2OKpM+TPpkDVBY8Io6ehrX4rDIf1JBsiXJFtvn
QZs5l7CttQI9AyXKAhoQQL1Lm9BQIg0+BSEYMpqhciqNfIdcCcfht2YR4RbKbSiSQdWC2cImeo7i
KtGXAEgbKFk4dSe/A3J+O9R6MOWlc901NsIhLStC4AaKM/QIvxxTJShtC0KeNSiToX03inyA/l6+
Gg/XzWx5IAh/QIqH6I5Vo1fOs+Xq5lyroIG3BAmAXzvArxAzAF25GzNEewgJSxx2rK2oQdkn8Q8q
BCgRXNqTe2UyQ11eA7EsfKEO5Ji8jZAi0SHr0qxup/LQFRv+iLsAzcpBbgWjZMJUBzFtPVNiIVjV
3okhuFdmaKGSX7TOKyQHaguoTnEuXBtzCpNAjoD7EpBEFvjVQwyEFClMxk0M0HzhAJhSNu8yj2ls
wyF1MF0DgihAbwn0spdzuaw6kljaIARhBzhQuKTKj6rSY7fWYsMjuZLfCWvYeNcdZmMBaRkEbcsg
jEVqmvHLRVOTrtSlNUjmk9ENbpgHmahaZghKoBm6ZqV/3d7WZJ7bYxymxhtcUUs4jJpYhbOGTu+l
vKNsayLPbUjMRC650YaVsgYjFDLz09RPjil5Wn5T9zln+jZCFbogaH0HndkUanlpqoTQSwkM3RKg
j8ojHbqKi9FpucTWG7OGJxTVH0CJAtaYWevnpi8XpV6CZRbBkhO2p1lw0mEM+ppX29wyBVFLcNdQ
pUn0BV2OqMiyFrrVJc4wkFH12TNRgIhVIQ5lqBHnVr81eeem6KecBatKXyQZXJk4x9QHMQM/Flr5
eNobG76Afj2U4UDAShsUGRuU1Q+kLfMC+pvKEpU75W0Y0Q+hWzUvX7gR4akgIJRakfXEccl4XYER
xGqG0BvWskXQYSqt79f3zue2IjwZcTkDfA2HFu1/vJww0seSOCsiBhPVpyq5DyPf6J9qYd9OiTM2
sZXoBxD3X7e6tUoARf1D1YGAy5yT8MkVJNwSjhSVQDYsWX3IBSQWlMdOf2FIQZkC6wVlQ3YvpTJU
yiYdo4M7ROBuTkFarZqpc93K9iSCLeXj8Qo7zJY1tKldNIJ1qqt0t5A/WfhzcpM7cDTuR3K78Lpk
NgIsSi5UnwfJR5zKjDkwiUMomeRrgA6HXSSgWbWwwDvspdKhXZZDLBPOADc2MAxSnTXKpoDmmUsn
CYVqjfOuXgNlVtGMW1XPSYyGiRA9Fm69Sm+c6aTvfOaCCGkl9MOCHhqOybIVmVIUQ5+hW4OmUaaD
rE+ZNYMVwdazafJrQKasRUnB6dPGRpAls+zLQlLeaWDph2QGVOuCrFh59IcbWxGld1yCgOZTkC5k
tqIkrmSRgGgOygGEJ2JrQnq0qVvr+tA3NgaswINMPCtQOGZ2I9LHZRQ1wxpMB+G0/OZx1WzcdCBR
iyQkmt/QycUm6XrBiBQBhLGBGOpeGwJX9GDkb7me7acwF4Dz6LO9PFec3b4RL4Flxg0EkGC8y9ja
HRkQSjR9wdRpsxV25W5cHooSR0G37ob11/UZ3HrDn1tjy1hTC2mNohzhqwf9tXmZE6t0jd3yagx2
tZd41jZnFDkd/I0gg0jK7Iy5gQ93mFHo0wW1JPhAEPpNqD0tw1ue36nhM1BNN3K3+6CNDhrBkab0
2AAcb0Z2oT4UQiz4CfTqr8/C1oZF6hI0nXhoIc1FvfnsGIxXbQWiFn4kyw+KdJNOqaWst2nBGz4d
3uVOBecRABc4n0BDDMLsSzuR0cpogEUk0qZnxXzUUbOHAkjV/lHF/iVNQAts3oXagYRff0PCMEXf
Y3xQphKoz50NMCrWIdPVBqvc/QIg2YpwvYUSnKa+tz9i1Yo7Hlbu80JTGg/cvZDKoMJ3dOeeGVwE
bQbHd4tLplDeIkaiADtgBesjiC+aZtqntTiBmohHTPw5IFCztIOEXgRQlb40O5nrVOo9QqGWfyOy
15uPa8IJt59PE9qeglgLCilapWCmsh1y4MtimKhKZ1kSaI8Aw26+mMuK9svKDb/c56vDHi4cAB0i
yQW25cshQUylI6qCcCDkkuRXCiq/eMHEP8Q64SRoPpfzP0yBSQHJZEjLfXpmLasy4yhZg/qtbEqv
IMNuULpjCxmevol304gnZVQCYBUHc3c79c2pWI+aAhFTaJKg3D/ZSs5jBN9yJDisgf2CJjz8dTn8
DMkkMS5wlorFd2BOrMUF5fMo+V107JFo/PJ9GO9abFF0odO2FzZlukaNoaWasAZhdTuRPwAoDrym
ws8n46UJZkAov7RhBp36oJ6+jesv+evvIYCBgMpB7RNIPyhTXE5YX2ha2dC3MjrQXTCNYevFwwvR
k68Cj+AsaI1E0ETKEhB5Jpb1AyDZWZTgTY7uZs0b0GcCkZPb2Yu00/Xo/PlAvLRE7z9nsWQFpYQq
N7AkxZKVioNrmskO2KNgieJdaNrXrW3t7/NxMWeBguyhuIywlpLDu9TbkWyrYB0n3nUzW5EKDWaU
qw0khSgBXg6qXdRC7Q3qBlDPCnNo56H8Ny9cQVC6DOyRg64B1Ihw6NKC6qWduVZb3GGQXSAIGRp0
5+XBSuOltGYwE07x79JsH8W5vpuyyJMJWAd5QpwfxGHXvoBxeOzdMsR1BkdBn7ok7o40apqReVgy
F6+YXOhf8qR2k3An5Q4UJGaB13K6OdeUZocKjlC9qMs5CIdOmcYecyDUtwZ6DSr1SPqvIurpdlDQ
6ElztThjaRw7c1KVjHndj8h4aNPPcn0A5ombQN+KHFhHdDPAX0B6weyDSSghWaSYuKXsRr99vu6P
n69A+P6zH2fcvlCkLloN/HhPDln1UMc3qwa8pnPdyuZWpoRUOD+RYWPLKVKEcmWdhLjbtn5Y2SoJ
pspKWxuCM9cNbR0beL9izSleFy25l8shLFAX7WsYQl3nhsTrHZjT3oHtf5ElPwzHJwmve4ggc3Kx
W46GNAe2NSIIrRddWk1JPmaTkAlBnXV22t4Q6a5Ef/xfDO3MCLNSqpCij0ZNhWAezZc6GpxqHl1Q
E9i1IdlGJjmtrrtFlXEC1lZcxDsO7Yu4RILbgYn3ydIhWT81iPftk6bfa81gycodZjYF19LSfrs+
yK2ZBGwL5RWU9lB2ZoKGlNcLnBXWzH5+7UgUkLk7FiTdXzez5fXnZphBlWbcN01cC0FSOiqUkdMg
LZHPfrluZcsZ0SjwgaLAWcnG4MjMIOstt0IQ+bl4KzWWtrijE5Jd6UVfVEtFXQN3X/pcRWUUfe9s
R8vSKFoDNQohUCXkjuPIEdNvJo6X6yPanDfo7lEVFVRf2c4ScyibDtAIITASfwFKa5TvdFTaxoyj
NbDlBqCrAQkP0kWgbGdOrzaUo7TtRlxmECQgG2+JmDAx/fX10ZxbYZytLeWiGeJJCKbT0L2L+iuU
PCCe+BdG6LMX2UMoF7ChL0H75phXghAs0mFZvF6ww8FLBs6EbQVYOBjqMsDsoQhKJ/TsGCJY/XpZ
ZAHI0dsSY1CGzp4j2xwXh1+Z3DiQwLiD9iL8W0SBhrlqlrOEBNdMxmBdcWXu5yy10rKdH69P3GeO
DdRkoDRDjw14wifGYHy70KZLOAZNETT661S6YRWU9dGQvhPxpW12YXpY3pX7KfWKMgCP9ZAvR+Mx
IYfYrwBMyqzQVn7Jw67LOafMRibz8tOY6RaWrjNnoEiD6ue4z3cPq7e434Wj+v36FGzdoS6mgO7H
s2VNM8iYglAR1QYwFaw3U5Ra0IDTTaeEYEBnmd+n7KTIfvzMjScfFxfm+nZhmjlJMyy9PI0w3Vb7
RNjLoaeWSD1bknhQO79IvymJLb4SsFovoRsWdvJUkfvaBVVNS3LLfFhBBUxA/wdWekcy33vJa7Vj
u95E+J+hbeDGz+lDHVll3/gdOZQGwNurFZacgMUKbdC4eDEMxlcNfRpbeQQXWwfce3Jo02cjFC1p
eu5FzcpQadFBEI580xC762THy3t10xWVG5GHJPUydJCn1d6YX9U63iuBGr2KzX1Z7kDXbvW1AkTc
Ll8zWx2s0nhOyZ9ugjonWCVSztn/UYG8thr0qDlzBC2edbOZoylQynsUB+d6t4KsUIt8Sj6zWqNd
PcdvEEHd6+FuRbwcSiu7Uytbwyo0QY4emdhP9FtiZ9G3xdiN5r4f412WvlSC3WhBf5ec5n10kBwF
DG/m4GDSLCxLexCLx8qt7slsS8udcjLMU5E+Z+R2Frzamh7nl0a0kuxuvNUyq5KgxArA4FEI78xi
B7YbM+ZMxEbeEuuJziaZ0kxRoPflRNSLQboZKYcAjFlo+VuKztFAvL0vmgr61nMpBWkF1YVI1u7y
pZieim5I7XleeEDzD9qXyxWRQKUIVCmqghTewewPMR+bYZySKVjhLujBtEV1fAK9oY3Mqr22fWC8
N7pitWikqBrRyU3NkYW9ufzIVKiPTLIzq9aCHEtvkRxSJFPmgGPMp8nePM6sRrCaAZIh3qC1vkEz
+8DJGkXQd5ovaJzrK3cszKRKQyU1UM9EXyM5LLGtv6o+wbao7uQgypw5MtCD68yzbw67pADVVoxs
MUqT1R6kmemdrFsK8RMnGb0qs0NpN1a/Kzc+IMGoy6cKkibKbKlfvsFh+tF9hssOii04jC79IK6r
cZK1Ygp+KPt7+f7Lcffy15kJSeQYj8ocvx72K9aidQvJ6w30rUN8DNUMAqGPcXX6pfg+yMeujvBo
inm52w/g+ycPA7pGB7oQrsa2XkIBLBWKIZ3QUbLcEYHcgw/Mqqb4vsrUQ5msVi21aF5GGKtQMFgg
HNPYYZh7lWQ+DMb6GI/LG/J3N3ELKtt87G7GJvRRtXkIowKLaieivIuAXSSuOYt+uU5OL7uyEejD
w1SiHVrX7Iin9/X5AomJRScYYJMgA/3URFIL8ljkRjkFbQodnibdQcYcxQ4nRM3j+hp+PEw+Td+Z
KcZD6lZUmjZqJ9wdtIc2KgHaRc9KpZ3ACvIsq8kuLwn6vvWdIC8345S/jlm9Kx/6+D3vQOZNcn80
BGuQf07tQS4UW1JnTyp8zld+vkthQmiHAS45lEWU/vlZYA+j0ai6eJ2CKE90dyGjW5ZitysiTQNv
b58eKxLeomccMT9TnIGoza5XxnRHusW0mrwU7bUjCjbeMLgNGkpcBTQUxzgqQT4xl2AvbgwLUbJA
nmXV8GTsNbeTlP7h+jBYiSUcsxgG7tLopkd4BmfE5TAAfAAjh9lNQQXSR10C6eMAnlBSqXtlHb1O
3RuGNy8/FWKb8U1jpq5hWqU4uYa47GvcZKbsp9SsnMOfGmU8AN01KOKhCAJMoc54ABByIp3aKZiM
8KGEykZ1EiPFHbrCR1tqMwbx2nNuhhvLCZPAgdLSJK6s0uU8zA3wxiDehsmstdf0APrIvxmUTMMT
nnt49MmXFupen0ifo/u9xAUgjr1eutWl3O5GD8zL1XCoFk5fNp2lT7N4ZpDxUEAkS7WqYHCaHTmx
DEAIVG9RnZG3YzfOdqi2IKdMaRpQlWN7sVuTzFM+Y/JE3U+r1Mcd60a9jYTb7q19GfPQjUROkKBx
/PPY/rPIvADBWB0WawSLSep3dvWGfvM9V1Zo0wiuLGiw1dHbzqrXDZGSGVolToFRh1ax/DBD4ibF
gxyP+6H4MfIKAZtef2aOcZASQqo1JDKmIN9PN4JmG3fdnqRWeeg4jrERy0EZ+d+4GMdYJGVpsgWG
xvRZqgrcRn/r5AiSLs6e2nhtwS/ODDGvraHLtUI3ECPl18Ib3sPvhS3/UYDvtDpOcWPbBc9M0TGf
heNcWntgyGEqvW/vZcEizuAWO81tDzhAdM5W5k0gE59W5F1rfYaxxS4eAOOf7sAiwQnMdLU/efjZ
gJibTCqjtqC3dO7u4vuxt/pf47cB6lmCO+zR0DZ849ijO+aaPeYgyGK17SrcJYLeBTigeS482ROO
UDzYQ2QOrRTXzX3OE114Blu3K5vZrBR9mVBj8Mfhtpvhi7wmga2z7dz92OaFZBx6MxGwf4fcahK7
8MvYKtfdGkilDb+IrTggnuEK1k4fnfgHZ5dtDhE+h1oOGsEBAr70SDInZUlChF+gEQ55h0g/i1bJ
AxJuZBowk2dmGF80U0g9E4LNHAWrvKve+wqKnhiQO06uGUc2dKGMNHbAb2VzrkC8ATIeqhNJTFN6
ZCqZY6RerHrGunD8ZANbRIcHqAPF+eBCIF3OYl0MUdqPEp4L5V7x0qMcVNBYtNO7tre0war2uSOM
FjkpPIb47YhCMWMQasXlmsWM9WBXycAfAhdFNmSUVn94NdXKgSygkU1gfQXqqP4OzjR7UkJOfPno
OWc3IyWwAcKRokvYN2q+9l3dQ78uSJr4pORep33T89FTyuMq3KnQ2h6iX60CKn6wYUk3YpLslCgY
Om9qnxb6ceZ3wXQjxf86SaxO+23QTYueQ9obykSJMKlGUMTmAJ4kD/X0h6w/lunlemj4TOJzYeNT
k1gqJXGPvps5SI+q5oNbz82D+FazZh90Uyft0Zr2snfd5pYro0Me6DVgvJAeZU5EgZR6VIsY1jL/
hCLcXHmKfrpuYusycW6CfsLZAaXLo9QMQGAF4bNir35vmbfzAYLX161s3SHOrTBBRwWpFB4f2YyQ
96ib0GROibfmaHjRvFbYd73PJQMTt03KeDog56+BfeRyYFI9FSVYJeYAZBlO5UcOygv6bXOjHky7
9cfDfNDvk1+rq3nRnby/Ptytgxg1k39tM9FBh+qLuq4lMGXeiOoJ0HkH7fm6ic/Ae+qOqPrTDiLI
wrN1tAIJIFHpYKPdod/aN/aJ1/uZp9u1pzwQF3JVnJIAdTZ2858bZO6BhZApc1/D4GRDD53jIJsz
djYaxtM7uZj0tC8wY8UEiHtzJ86/YjLeYgU5e4oVWKRPy4uJYzx+bsMlnEeMgzy6zUP91DnRT3As
7UfL2K9+cmh22UHbN/vZy33pNb3Vv4e3S9Ddc66Gm3sbbTWgVQG9KdB6jH+modJLGUasgt37Nieq
JdYlZ1Y3T2Hga9DwZcCUwJavDfQj1jJdM9NNnvtH5WA4IJz2k2N72+2H0eX4JD3UP7nImTnm6JVT
LauqsgbK8U/nm489dp7sJo4Y1P50P73Gt/nPR+R/OQf+pu+cWWWCf1aueaKZ1DFB1z85aJe0i+Yp
GzhJPI6Zj1fFWaQshLkcKg1mRsMn7eO43q3K7cLLzG+lmdCW8e+SfZz/Z2ZA9A58j17BTOMXxc7w
6r3WWBaEsHbaTjx0j4q1gkDxXnUaWz6NB/Fg/P/mk73bLFEFarWhwXxqr8LsxbFoQcobNLac68Tm
DvigcAUAAg0ndMLPRgq0qGBWXT8HzeqhiRR17IUHSN2MWWcmmFtooYOAN0SCP5jNFN2ptyKmkuPz
NJZ/9nlKRPvPKBifr5J6TBcDoyhOU2OV31XJysubcnxA19y7JgA1io55jlGJ1quvGWVcXtMjTcx7
jAvZ88iSf63H5afhtT5Y8Fz9RnjDhVd7S/2D/B3PCVJbPIqGz7woNIj+O7HoMr9cO6Uf5szsWnzA
ctdZ2qGztd+Q/e0mJHMsIN9/DjyC8uvegozYpcWla0chqTHPoIQwiJdAWbznnHDb4QuuKOo6NpnJ
LGUREU1pVYQvA4gO7aWIHpt7cA1b3Br+5iUeu/hfS8z6CWEzdWGHLZa9TAew4brSvvZDv7bBU/JX
QRmXLx34WEpizBw0YbfGgjYMCCjS7k4eoQ1nya/T7frNjCztqB+m39pgh2/VDi/dMrI522MrXwDa
nH+tM5s8CuNSITo8NS1siLhUf0yk/PbReyZZyDIaj83vruQWczYfKudWmX2ftLXUjGj5QZ86KptQ
jYMwsNzt07tZFmwjby1jOZXmPsq/xdovM44tM3PDaZ/0b1lUfovK53Qeb/tF9hceiIiu7KedezYf
jI81IN+qlJquRvtNkQh4kpxVt6S3MjlBwzj7u5fq+VQwrlYl4ORexRGuFjpysxNxKjf2HmV4HJeo
9Filf6yLXfJk7jkrvxkY/xspm0sRQyVd1xAjTZt9ft9CiZO037TWjcanVvzd5D9GEVcu49Rzew22
78ZnpplYMRATQKkUyy+cwhvt1Nlgc7drZ9oZVrObD60lcSLH5jlzZpDOxdlR1kMMLwknYQ4ioxJ3
DZmBSgyJzEndbN5AzqwwN/BEEvNFSicMK/VbyRLxtjCzg8J96dLpueKjbKFQXaosiwYaasEcsZfG
74VwN4iKlULhsNZoWb4id/LCUxWkrn/NLBOocOdRhCXH8MCblNnmbega/tJbzbfrjrl1kACTDXkU
FFU0AEsu16oI2zjN+3WGyHRia7M31rg18mhgNo0ArgLwHhiuYOnSyEzEqkw7GS936WDWot30J0nl
gWN4RpgoF1egU1FDCU9c+SUaDEvQ9n35cH22tjxbPRsIE6/SWhmjToINI3wM018EQm/XDWwFxHMD
zHJM7QSchAgD6K8yFnuA9k7taM0eQJG5AliNcyBtjge5KwAcUQQHaPFyYdK6Ewexgrl6T2weNcTm
gpz9OLMgc6ymWTXgxzMfJcFXwnmBbKagKFjofx/PLAbNRs5zg9+XbgrrNN/NkCeymlP6UzxFT739
B//hXl+dzVB6bpJdHkhvT70u4gWZPIMHCI154aHXG3so1J3RgSGqewfdWbk81k2LFkEB7KrtYC3R
d8530KljggNgKHTgSPJBcpS5cLZhpPSprmBD5Umh26Mq1z8NI4kPqbTkkaPkqrZYySSgqUzMheIx
jGsF7BWpKM77rNVNfwROOd8RpREy0LIVxkFVy/nYq+YQoU2s5vXxb30vxZRitRBrPmGgjNTIST9R
t+4AEy6hgfpWNU3uSZG52GWoxoG+yjwwyKZRGm2gKgWQE1vwnKVZSMD4jhfV+CxNP81u39QK3j2/
a+Xx+npseDrFkeMFQLP8EJS73EYjtFnyKYelbJaVndLEmp9KbWXjYWByvH5jUODuAms6CG/x9mVX
PpJrMigCumqh/SI02a6p1yNEuUJys2jF0/VhbRxBaHZFMwlSJRTGwHj7YrZK2CkhGu9H4Rsyr2i1
Mm8pJE+uboV03YFI43Td4saZDogVpAAp64RsssTYIypFgLeLApAMZuQWa2buDIjb7QdQwHXQN/H+
whydSCSUAZtl3/ZxaZTVVKJ72ARlpowiCekVLxOM90hvecfTxsIBl0SxLDIg7J9YVxOjgKbalIuB
UoUgD27teF7tDEh2TVmf2p5XctpaOxFEemgYQZMmcPqXLtnUsa71aGgHl9LqJovfd625S1LiGJF+
6PTytdHE96/PJiV4wUyirxwEoZcmRz0ShLAwhCD7Ixfyn6JvIDfxJkrqn7+wgyVD04kILDyb6+2T
Voei7SAGZfZcKpkNoHovWl3XcA7HjV2N0IGXL4iB0f7PIoNEqVHLrB9BtFjFr7pZu9Oq7kB/ynHC
rQI80MOA14KzQcarlFmqqss6DQ1JYiCRej2patHvCrzCXPH/SPuy5bhhZMsvYgT35ZUsVqmKlLXY
lmy/MLxyARdwAbh8/Rxo4t4WUZxiqKcfuh/coSyAiUQi8+Q5kzaFrsedcJ6G/q/rFQpocnl65pa7
x/q44Z1CIliQYUFf6opcgelkSnP0CiMX8NSB8GPp0qObpveDp0O9+8/tL7j14l+ZkyKLZmaNCfkK
LXIKNaBoSlKnPZjTL4RQryQnGxeQDR36qbaPGYRIP55kwTp4/gFxBLbRlB5E06wlbQ0+1qjRGt9J
cOUtyWn0XMCl7yk9lar5p1TozhDsxoHEfQ2uGzF3A0EeyagLnt4eu69FVZ19gaJu/Vpz46yoXxqr
PBo23UGdbn1QqH5jvFcM+oBYen0YXa3OEo8DsAtip0NdAFye0DhvybHqUwiqWslOAX9reUhcMeUr
RIZUmcVWJ4uuNnalR2kWLCo6oYADpu09T8Ec3cUFACy3XWhzfZBRwVgYiNjRhV2vb5hnZjfoOUfN
wnxBfOzFVpnfVUBlV/oeOZfYLCndwkTO/xqTi932Mk5u6/R6xDhmf7jWYqAJj9oqz7PHge/pKW4k
5aAexcgjJo5tELDq66VldqkTx2x1TGOAbgxvGgDmIUZwuL2B21ZAhQGvxCUvRx2V9AlzSKdH/TgA
epnb/+w6r/Zi21YMhfeJNEJoKcpAYgyvLGwwGT5T53Lqd0OxPNZqNz+iFNWHeLOh0lRZYUqh8ksT
qNspDTjJiwlSctmESzlLW+NC1cX2cbXsyfZt4RagHAApHkHnC35S4dTvChVuPi1dq496lGULuN1Q
hMu8E7G986jVh6qMEqv6yXIW9d2T6p7q1vHT5aWrTlCuA4PZDlHAlkeDYtFxLaSSUMWRPBrwkKJS
LAQIQO1Z/9OrwIbZnBJIxNtkx9TWtwey3tUAXMChlZVVsnSx+kZXtAgkCOyOwNeCkmBc+baHbUGs
bfTzcEDfnmhvD7h321vWHa04S+FiFUQZmkU378Yk43fWhO3N3Vp9XvCMOTRu+tok+M4WpsVOGKU+
Qx/ri23a7MzccTp2s6OFGkYKj5O+pEE3ciMw8Zcx4ppgSqeGTJI7lPpxHpPm0CdaGbouJpQ8Y7Hv
uEUtv65b7TCMyotlkOqccS3BtqrfejaZR8KqPUHmrVDo2si8hE6jjgRs7VWt0xA+LqYetUmR3TFX
TSKTUvLbzPrvY4V+ma117mEqO2MnMdo0jO6mmM8FDMeSPCgjntEMqadHiwJMHTiw66w+0r57cEAp
bKTzpSm1nZfPlicBiothQjGKCS6U9VoVkD5OmVkaUYaM10/zy9RjxOG2H21mCyAGwRX5ljzLCV9r
mVQw8iL81qe5P7an7KX/7i3gi/NRrv+1WxXZahSDQfI/BqVVQdBMY3oCgwD4+YDza79AWVz+tD9j
st74mT6mxoElfnPcWaf4s/I1gwFuiHjjleOAWGu9mSYljtZxR49GqCtmh/KB3NsxN48q87VP1sl7
YY/dHpv5VkkDkq+uiaiD7AOxcG20r81pAvEFDiljAabgCkiMjaGlvrpFOF0wXuPhufdSqIpfFv8w
77Sz5q2r1cPtgwFe9GMAp1qbn5oEqcOY6JGiuAtGQMzuNSlbZwlMSOScq4aOR67aS4hGMHDKqdIe
29RpLk1qugfLaz/XCvRRbG0g4ZjXXdzvDkpu3WBIoMARA0J5weC2/oG5p0C0QymMSKPu8txg4inU
jcE6Nca4B8bYOr//MXXFs0PmufaMMjWAEQztPAts8+zpCQYvmzOSglhvdlKArb4ldEP/Z214YqzX
NpLZ7nSCtTGTXuaW38+VehyV9hMebccCBQyqR5pRHhV7DrKxDbo9UdvNFb8xCghZHU+G22P0iON+
zg3UhdwGdDj9N6qqB91ZflAbPMPFkp7qfBdyuuFzop5hAZkuKHBM8cnf3Uu2mkxKWuChmhsXMrmn
xEoDc9Y/ecuf4TV9age0x6b71KGR7riHBT+kdcbTDA7i/eO34V4477iEkYOAMkye+U5SL6mzBWUB
R0yRWF+SXona3A7ysOSfZqb6OlUvKn1I7buuerbr5DF1f6hJunN1bCQfQvQUWQfY7zG6IW1J5qR9
aZijJih68KURfpJwXhLMmP4l4IX5+KGHNXBJqXjFY/ZKfKB3H6CexnakiXht4i1iadD2qeeTS8nr
aFu+DuRgQg8Y7Q5LneGpEjlOeqir9Gnq+se8HkJlt9mydcU4oBW2Qc4MKkNQMax/EZ/trGoUPAk7
tX1Z9K+ZmfhJWX32eBVaM1QtJzf1vXQ6D8arXu8NSmztPoihRQkRwAl4wto6I7bNPHRJIq4AqzZf
tJ6E9QjNmPFF855vb75IAqRLBuLE/2MLnExrW0bXZO7QwZbWX+aXofZH0/de7dgeLvlefW3rckEZ
D5k1eAQFjEBKhQp8erekRI9MtNo1PgegVfSzP09Fh3nmyh/t9N4e5mAesgDEom3yNIP36vZ6NzIU
RzDpo/UEZCAYIdbr9WxWEJN5OGCpOxygVJsEnlOmx9tW3khI5G21wFAj8IciTZHuMQxh5iA2zPFo
48lJS39BiuGLgR6A3QGNbGSXZuoinhw4yA3VtvYTVKXZcqSU/stm7eQhApVjHuTpn6bmwbRUZ41m
J96q5yLdQxpdB11UIIX4IMofoAeXyx+lSaG3SPCaHTo24tUVtunXfAh746wmhzx1/t7emg1zyEXB
lQTeOhfoXckHDKBbtW7CI4umXPQWvdbvrLsOD/WcQ5B7EL1wezR2PvtGDodoCjgoipEoSaKMt/7u
mpfVCHWaHpUpBvrtX1VCg8o7eFZxz9jFhq7C8rts/5jg8qiMyifDXknt//ELLDwtQUkFzKF0u4JZ
wFNGEHZGqPsWQb804OdLYqYm/2b3V6X9y5TiczqCylnp/ya5jnu+DvjET7e3//q8i30AcR+mQj2Q
tEuxZcqg/IGujB7ZXyvLCTOMWs7VkUG3nXnWXUue5r33z0YwXZuUQkzdNWnFwX0EUD7DTDMx2qOz
LMazPhRj6M5OdTALs/7Tm6w6dqVRBkOFaSOF0Y9TVK1/iHTPNNBezxHU9chTCuU4lVn7OHtLeTSB
nnq6vc0bAQC2gAMDmQaOP7742t9sBaXZxsaiu8w8FqaJiS0zfym8Q82tQOkfcu8JIlXNNIUUHE12
A5Crv7wMdmAnD9V0dKffDjqFEM/CSLeY9odQyu1fuFHtWP9CaTdSCMAM3aCjRNckf0xMmafD0fA4
qssQtpoutPysa+YxV18T91xB3qgJUu1TjncW0/Z+ioiG62i5/inSdbt06Mst2MyIOYHzmc9HTQ1Q
DR35XdmCz/LQFTtgkQ0APCxiJho9GKQ4qgwwzmjpDQ5wwZFq9KM/jg/26C9j3FHXLyztrLt/2oLe
ac1psoACwniV9mXO29OQOUhLjzMGN0jgpju/6o0kWd4H/ByhgYIqDHLxtdO0Om0bheL53DNeftHn
vA/rlE8HdV7uQdOjPCxWkfsDxoKfC957CGC1GqaD9gTu3NIHM/h3hw3jwUtsN2ibrDzkngshWa//
if9TBDks9RE9y2/a4BD0qcv6qSF69YkNJTtMQIME5lLNZ8567b8IOiCRACMPsKwYvpZuQ3Hl25wr
byWQkfuoD85PjeZ1gWs2StC49qPhpU7tN6rm+Q76GTsZ5tadg0EH0ckQdUdZFcWEipVuLLBvc/PQ
oteGaV6X5j64O5TZ9juv2uMT2JhjgzIK2kWAliPNwPdcf0rbUZykzWoDIFQGwhKudp8nTJ8fWF5m
v63amWPD5DNI7nuIZ1qNSgK6GHFKtO5OL/P50HWp93OkgxakeVv+9Roo4dRlm8VKmxg750+cdMnt
cPWjagOSZ8ExJN1M6PWURatxI1LT5dSaOuRpWqYfgGJlgQ7o1ofLjYKcSaDu0RdAl0kKPPXEtYKB
xg/t1W+6maON/HF3Q8BAYxigftDfeVI44XnamWk5mlFS9yDWaA+t6/qG/WTnSZCW7K4kfv96O5qK
PylvIebDbbBniVF0eXCwqRru0KEwo0XHNVoZanFfMtC6GJmrBSoripAymx5vG91oFQKy6kIDQtC2
IqeRdtJGEBvMMreibmm+2al5bo3sS5J7dwtjDxi5T9Pp1C/5BbLxO6Fq40ThnYrePN6IKHjIZaLJ
q73W4q4ZeZ0OehtzycKisabQ45N9zIkCKDlX8r9dnXY7H1fEQGmnxbVqYdBO6IDL+WPi2MxN8GKN
Su4BolnBV1+6eef6vn4lQIUbrxQxiopzIfOIuVRDIQp9jIh0ShGmc+74ntIaO9WurU1EiwwtF9xF
aCxL4X6qlKYoZsuK1IFHI+RVneznlJyzNAspeJ5ov3zecRiRXMubhzcl6mp4W6LVKWV/EEK22UBd
K4KUcPosmiyIO6q/QFN49tsq6H78q/ZAZRtHAxkQ+nIY44HglqwgiFuhZ7SpbAGSqqujSk45WCrm
tApqMu30GLZsoXTpaOjhWGA9ETv+rpKgT23K0ESyQauin3JbCTWM0HpAxBs1GFCybzvbuZG3vOV3
tik4qgFYX5tjWt8CIgK1+0G5N5cLpHrq/NQ0Rubr5IkzN/bMA0gid94y124DgjvsKFgbkMKgQry2
2rVAdlkYNI+qZAzTWuMAfOG94Nmdr07jwTaqIvC6Kd+5Ja7PhFBLMXAq4DoAh0oPt97LlgbvVTfS
OzIfqQaYLSnS886WXh/vtRXp3pwVYJwas3Yj1mbfjBR6slr+jEN4SNzmaPQJ8MPt4/hqpCB5yiLM
r4B5+Q8v8pBOO4Hm2pfwSxDTUZGC6g1q4uttdpS2UFSWuhEFY1mV36PkTWfwK4FmCyPat5d9fQOv
bUmtmsTrW27jrojqrHhcXIwQJpgOKx9oCV3b26Y2Lg1hC+VVJEQgFZSFQcBmYrZW17kQXMCWKjz/
mZN+ClRCyYGlHaAITadf0sqewPvsOPd2S8bX279hy5UMpGGobmE6E4Cy9dZOpAHT4Ni74EvmQOYO
wwjstGnufMDNlUKKDAydcFdIyUm+BH44U11q5kZp8Xmi1M8qaHcaD1VbA4tZnYqkReRzD8Uee/3W
10TRB8U01BssdHDWy9MdyBzQFDvctFV7BlpgerJS9d7JJvXesEd158xsmTMtxNc30WBcKGtzROm9
mpPFfbsRFeVh7H7kGR4v2l4RZeuzvTckRQBvMpq5bWc34hUN8GQu3L2BsT0L0hez8hxscxUsqGak
ey9ztuMSW6ETbSWwgaMnChCCsP/ufpjY2JkKJEeiSQH/4R/+xB6M5TTQo7VXVbuus5iCtxVMtHAE
XHvSR6krYlUTU9zIa74n4AdkAUsP5RxCut4frR20zda2wcXFkL8JSRMZmZm7HTattN2oIskQAFHY
BVSD+OPtU7sRmoF7E7JcDrq7VxpqfLDZ1HW9E9XK12ZSg9ltgnLeWcqeEWnfKPGg+pIPTlSAWrfn
qg8By/9vI7IjG6x2E8qwkjINdPoJILhDvgfg2FgJUi28AAX3vG7IcAdPw9Ndn6ERMOfp3Vgm4IUg
QWt2h9tfZcOl8YpCqEEB9431Yu3SnT6OVq5UamSDUcJLmwcKHlDz0JXmqyARsPtpB7m2EW5AxAiG
L0wIIOTII3NzvVQLIjZgwM7Jtr44QWN0vrdXodnaPUyiQ18BWSOmKcWveHdSazWd2FwtaoTcmd+5
eXkgIHw4ZtPeYM2WIcBe3P8LNEbWvzbkQMFeHXTsX2E1Pzq7DerMe+TduBN5Ns2gpQr0CwLvVd0V
6ENbbxKYMTBWljn3WfGZWV8/7gqCyUvUs+ALcnTLKFGp6fVqVLWDP3egh+Uhp395/eoO/l53Wlxi
66eEULoBotgQZXW8hdb7VuNRBBAc3CD9NCT3Q9scWttGse7Cdp6aG8ENUrZCcg5hB/UUyRMKPV3U
whnUSLF/mcm/sflwOQILeff3pdu613QIbY74+8v8yW1+/nd/H3kWAAMibX/LUt55sgEpw9JuQa/N
3LZH0MQkKfG6u9uffsu9BFxUKLig7iFnVK1VZR0tgJQnzd/SaIMJ6A2t/n3byOYnf2dEis0JlOcB
59GxEp6HXsIf4Meplf001B8NuHhvG9sKM+9XJMVoKCWkhA8A4wNReTL0n/XEfGKTg7U3F7IVQBGi
oSsBmDoEsyT/MmbbLDg+nZixakCP+TItzyZM2sdqr3ax6coCqg7xHxwZWb8igUqeZ/QeYnWPjuDi
2/+FyNabEAP8DAgC8HFKn8i0Rm3BEx8TE1X1Ux/MZ3VuLwZohtO90emt74PimqhtApyEGLA+/5li
LU6GxmdkG8fK9K0Wz1G/4f2OG2x9HRGd0Y6HigQaU2szLrBzWYXMJ7KY57NPA8TOUSPWuBOoaoZm
9U4uvXWO0A0X8yZ48qHEtTZHc5I1BkoIkZMoDwU61fj/hA35ftu3N5A2b4Be3DZIDYEvEI7yLiZU
BWBElpOLDn97X6dTlENRE+Nj7nGwLrbH/CFPfa1jz0OTxpNaHnbJ3Lb2FfrJnoqAim64TPqfYNQq
76DlGc0gRTbZS+M+egSmZjCHH5ry6faC96xJzrLY1KYJqYAwrTK/M2nYgwcSMp6+mx4hYhi2g9Hs
ZKtbwQolGQcXFP4HULb1Fqs1KTttsJCmJCcTg5nuyE+gRhdqmxyjBR9fH8Qh8aCGPwBDJF4D776n
2haEg3gS4gYUn3HyIoYajJvOB0hCAoPpW/ne0MLm8gQJLIAMqMLKFu0iNbSpgaPqAAbrFfF53fpG
dYeqM5LMPdTE1rHASKiYdRRa7DIUEXpdINnWe3DVgELMvujJvVXsTIlvtImRTryzIZ30askbzyLo
U03I/IH3wvEzg8H9MmraYTZ136zv0A/j+e+B7cSYrb1EVBYPNcvGjkrlCNyoTO/HThNlvAWKTU36
e7SVYJpPSDePtz1layeFWh/wnKgM4PSvPUXLuMHmFLbsNgkTYr3ULQ2Gvtrx/m0zFoqDmIgAC6pk
RkjBzwTDvHh+PhnM7+EgY0l3jGxdAXAGIYqK8IwCy3otqEO2ChJRLRrTNhjJKYVwbuc+LtPOm3Dj
2gRJGTDFQlrrWpq3tilYl8VbAHKHiz+hXXenN70e3v4yG6sRYUIUi1AxwujTejWLqc1TU0+QW2HV
FKaG2YfGovk8naCDRpWdiLjxgfC2QXERkPi3UZK1tWZsLCMbkUuZxefCuV/6Z7qcbi9o2wRYLOHZ
4MmTb+gEDyaWMNzQJeBkvpra9/XcQxW63SNy3TMkndzJ7QltsdjIpv9YHtHsabZ2kvRNE+jEiKIh
ZK7lJsKAnreei7XMS41J+AvuL9CC7mzYpp9h8g6EY2gfXA24Vkqu5NmYaZGhJcN9NXvmGV3T19tf
ZdPNxGidaSAMqKq0WSPmWyyiUS0qzXE40MQigWJayd2wYBQ59wCtvW1vK66KbBM0zxhcvJ4/WHpv
tBpWa5G6tOw8KspyMK22CFDqUVErUrLQySvrpJEWjs4LjFVoOj1wZdxDQG2tXNSbIf5ogfJGxu0L
XlfLUQqkHE3hp/p97yUvvD7YCnveWfJ1X0ZMLoIHFOhJ4EplvV19VO25BnsqyDK6eOkvA1RbSv9E
viBlHHY8U4QF6R0M0QCBKBPVPsT09UGe0DrgzghbQH75FoiKZiQYUHl3KD2a5tfbK9vIowSiAOhF
iFnpaMCujdF0nCe1x7dsKgwORooLSK79Y2H04Bovuyqa29bQ3EJ014ENFP/+LqvR0LJusw5L63AD
Q8UAHcnA/NOCU9HeuYG3XAOX1P9akvKnYSgQ/CtY4pqvOL9o9WO0xsCud77VVhR5Z0ZOesvRw8jz
iKSpd1+53QVq9rPydgK7+KmyP7y3IaW66TSOpOfCH3z31NATc8JPwxKwP2O5s5otz0PKCfZ2oUIF
ZY7151k8t+VQo0AqYVAdfBNLHZpO3p2RorKgrmj6sAzZ3i15tTxgJJFtAjsLLA36gZK793mhYkjX
9SJ9WXw9Sc9jyr8N7Dh53pmD5Cxf/owke7nt9lffDWUmEZaRYwAyB5D+eqVql5u847oSKVXzoLRn
SHU8e1a/l4FehQ1hBlhYgRwRD075yVDSSvHMRInKClxQ3hewtrV+izkpjN6lR5aD9rLeKaZurAxX
ARq5GFjCWI38Xq/JgqEGU81iAghS0Z8GvoAUb8cl94xIV86M4M9bomcxpKWyPEzJwXC/ffgLrdYh
bR3UHnWjghpenNlgvEOVDid4j+Tu6noWD+V3eyW5ntJ6eNSNcxbbl/rYffjOwF8HqASnCSVnMa23
9jGel/jzDr7EWH9CTd+3Xj3nezkd0+kyNP/Sag5c/nG3FnV7AHExGgiSBPHd3sXX1jZpM1RLFs8j
0M9e52PCN5j4Tpi4iq1iYagribkS/HB5NHpMM7SCBjuLkWMHikqA+eh9rbrM/N9tH7iKR2tD8jNK
rV1b6XUji3mR4PH7WuVxAgpjAK3VPYTXtUejEoQBQwFkxpquLl3QhzV2Z1VxjmMDhsyhhBTYh28L
/OH3RqTPw3sTBZIFRpQsuageLCj9sao+fDhhBfP/Iq2F+rgMyE5mq+C8MKt4cX+aUx/U5aXOdr7M
W9lqdSmJpbwzIi0F8mME5UKjip0UgKlqDHnlHDpKvs0uvwcdveaPSefrzAyzGShEo8OIIW1j4BSD
qaMYRtorX2x9QFAwY8wPbDIAo0sXfpYNEFSt8zz2sphaDtpUp11Fmh0bsiKoucxmkWlZHk/ej071
AnGGW7A73Pb6PSvSfW+SDDytHVbS2V+tnvqV9pnpe5yme0akCD7W/UxzYcRLn3OVBto8HKw83Xln
XzOnAh6LFykejAB2YORVyih6Pc+brlKruOelT9zsbk5Sn5g+ABMuI/cqo2HDGh/MALHWvOb2X6Ps
jryvgNcmASn/wnnu1N486zkFD+94uL3T14EM73O0nfELUT8Hq8Q6XHpqNlLguJqYmj2gw45Cjkyz
IYY4QJduNlh+um3v+r5Z25O+rENoqhEna+IW8CNz6Q8J+/+0IH1WUjKIIo2kiSeSQj3wb773XrjO
1tZLkK5lriZzZllYAvqZnAnKL9hR/mr2U9fYB5RFQ3vauUj3dk26pXtC8KSkZRMbjQXJxnvuqDu7
tnEYVn4g/v3dtemNTdewpGhipp2mxYsW62KRfAdJuGkEYnC2g0IA+LWkTzNbeZaWE23iGT2VAI3b
b5wihiR19/fjXibufzzRceDQVV+vhuQQjneWtomrbBGin3lufsJ02B4YauPwoB2E5OZNMQGG1ma0
HjhuBaPDMbSQEidwv409Zi3HnQiyZQVJBmgOwF4EgLe0a/0AOcscWU1MlLCi6lPbqP/M/gzM+h4Y
ZcPN8GUwNgcebPQw5EHZesQgMrfrJvaWuokSO9OPXt6/3P42G04g2p0gYkIHQShorDdNxYQINSuz
iQs17c+T1qW/oJpV+APKd3shfmvr3tuStm6EqDhKw7CVL1/Vtjtb1vcJd7IJ0bnbi7qGxeHRiIqt
KMMgK0T7br2qgc+onHAbJ9RRjiUygmAh7ES7LjCM8sDVKmja9KHMbGhPPN62vRGPVqalDUVRqRLM
EDhV6Ir78H39UCIVzZpwKP94Rec7ShmzHJxyt+1ubq4O8j/dQrKoOVK6oZGk10jXNHHvT+5TqULL
7c7h59tGNr3lP0bkVyoIIsAlwnGS1dE9JPQrKzJwSDl8r7O15foolaCsj9Fg1PelTQROVDXRRIBX
Dpl5MSAXd5jLdk+V5DqbFyU0kIeI0RAd3ZG1l+huZxEzSSmyJ/QFlSqaHPYJlbDfOcZafc/cYwne
3D0Mg8AfQYcFhqC1PaNhZm04cA03b+qQzEsTKmXnHhs103e8YWsDHfSt0YSxhWKhFAt7wiy7MwiN
vTY59XqPsdfEYsDIfNwfACtC8AAEFTMSstMxrcIvaGjcu4+z3R4yvIT6ioe3rWwsBsUDAf0CTgrx
XfpOQ166i9EONDbVk465ub76L/IuFEaQEgpGWLy/pS+TDYVSZh1vY5LTR7cpoyZb/pp69teqP6zp
A9Q+AIaCYB6kJ+jerp2AlRWpNS+v4qL4qTSveBWYztPt/br2s7UJ6eMPFRsZb4oqRrNv4rmPIQut
/nrbxnWYgw3MO6BQC6DpFdvakuUJhxZxFUO3+JzYUZt9bcd7N302ypMKfpo94bnrs7q2J22bnSRo
m+mw56Feod7PAam/ju5Z9Q6317W1d8iGwFuHmjpKMeLf32VeOsF/UMGvYtpDUTS1ozK/N0HO8FEr
SIcssEFgVu/N0NqKWzSprdRTFU+TGU7zMzfrw24x6foTwYhroJltICtCFrE20rYInq2Nx/3YLkEz
QVUZus8L/5dnU4Bhy+bUN3scnNeX0NqkFLeHWR8cxvHSLywl0MYXByg9OMToftjDYccD+hgydoAD
y/cQgEW5Pak67IxmWGFCygPTwC6GdmM1QB4IO280FZZ0jmaKS4jYThXrtAycRMOrrELRQP28+6mu
Ixyi9DtLUhydl0qlgwVLHnvNp3tv3GMdujYARJaBwIbZUBVlX+nD6K6ioaA0J1ELuUHSH+d8D553
vVliHEmAP5F7AfwphVBSZ4ZG+8aLFNaFRHlJqwXD3fWl1ve0oq7HugUWC+AlcLdgIAnPv7Vjz4tG
O8NoE8Ao/tTDwVNf0PA4Lk7i67OvLPodVy4Ydlbc+RdFJYEOcdqdjSEPobj80XOMehbUMAHbEtB0
eVKPFh5bDL6A7mx2x5g6HGoOI9oEnafuKTtfA6rwcoIjAr+HZpXtyKz8WQdRQ0qGBL2Q4UTdv0NW
hMbQ3E2Kfpmq8tGGhHo79z4vf+V0+droxYffiwIxJnoUHkCqV8yGI6jWerxylIga/KAbcZ5+rdO9
WtN1nMcyMSCO9Ah3PrqA6287NZ5hjAMqrK2ZHD2IryA6prN3nLMfkM7+8NeDo6IRIvADoLuUAqRr
da1BeZrH4Gz8VTo/au2J1NbLbSMbJw8BBFcl7kiMcsokh21fDaS1SBrnU8sOC8jOwHli7uFUNrbN
QwYLrB2giuBjkJail6xdZhSngba7ByvLJ6P/VJhPWsUv5vzr9oJE1FsXWvHqRYfbEZOxiClSVNSr
DOQ1iYJCncsPVQaO8eWUGP1RQ6+9pP9ae6e4f30jwx6G6sVXwgmTqRtZhpR5ybw8NpP5zsyW2KJK
5IFI4/ay5B0U1WmUJzC1jSqyIGlaO15uTouTE4YiZ17xqO2VFi2kqj6qjYLcGbyhQYHd+OCRwugd
Ci+YMADuB/9tSMWrqkhLE6/QIu7ri6J9FS2l4d/tdcn+BxOYhX1j4EUX9aqx2Ce5U+skJ3HmYDyn
mdLPqVXtjWlfb56Fxwa4huDoOhqYUtaUj27hkXkgcQIImwtsReLo4czH3w0YC4txz9tllxBrwnQo
6MMAlnKwLOlbcaNWLfC4xU6PEm3ho3iZO99v75ucPb3ZcFE/QE0Jri73lBzm5kXnTSSuaxrMkOYD
cN6eHsFl4E/sS9X5vPvxcYuY7MVdgrQTjzfJGRaw+FbUJWVMO+13x/LlsWjM8cFFYD+0fVecs8Se
TxOko06k7fcYueRjLdaLWwWMTihfgDFE8n+o26ldpxZlbHrgrygG944y69vgjgc2TidjuewmPVs7
DIwgGKlxusGlKTz3Xao9dYOZ66Aai91F7w+Y+DWCZByOpto6fqmQIrBKowmrToXKObhAds77VRaB
BeMdDmwywhhqeTJ6VmEKcyerhHYtc5Gs5m13srSSB2Dqtg5OP9KTOtA2JDpldxr1CvBiToV3rqeJ
GX5t13OoWxZ/boakjPKqa57LSs13ikkbhxfz+Y5Aa79hwqRYy1MrKSpDK+OpdEhYKmb3o7SUbg8V
IDzrfUh/2wqhBQ0CE2Ap5Ukk0IjVrta6ZZx8bei/4gF4x+ZkfwERY3JP9IBOAf1rKHe33X0jZghY
PUCPSGdwxKRD7BmJqy8aPj/V/nX8b/ZJVy7V5+LrbSsbbr2yIqWlJnOaCv2eMiZ1lCI5ItTXnC/g
w2qt0lf3aH7szY38z5qkI2wZAwR7C6OMh8qaglHvUnDXWGqYlAbIwfshPdxe3UYgBFYE9B84uiB9
kZMLnhIi+H/KeG7A1oj7/lKZO9fv1meCf4DpSfCm4K+tT6lVEtbjBJVxw2gWWGrh3eNRlF1qrXQe
G71cfNrtZZpbHw0gFQRDpNWofks2UUHKB1LBH1nyOIeev/ja8jtr/xV/b2/fRgSCfgnqPnixmKhf
SXZmN2tVp8MzvOcKhkrT1HyGblR/T5O6DedRsc4ot2af5kb5BdTsXmts07pgghVvZjCMSM6iEEyn
gxanituJHCGnMvu0/e60wGd3IYfC6NJnP2qy4zFbHorkGvVHD6UyJPTrzzmaYwscq43KQ0J80fuE
oknSfXbD2zu75Zi4odGLQTIPmk3x7+9ie51bgzN2MFMOlx5kNEZ6T/da/lueidHJt0YuJg5lWMFo
WGycVWEj9507gBcmLXA6f9zTl30bVZHDo4miLZI1bB3Q0+vF5Dw1R6+idTzTxzzPURZSA1BwF/2T
ofpqDb695lgxYAp+dMkAuc2HxoM8jRd2duqPBYRHEwMg68HBYHT+0I/ftOwu4dmFLnsv461df/9D
xY6923VG8fN50dexARJdNKz9xTgupNr5ttcuhMcMeJ8cMRkFbIN0alTWzuNMgBPT+VfybODNvWjl
HajJ966l6+UIiRrcPsC4gu1EDgNDy4BmpGodT1Xja+BsUrRfLSt8dWkCwQlijcATDdlXjXx2VQXv
fAJ06uJzZh0z5c9th95IF4SqhIlRIgMV4qvHYj1iGGy2E+BxuiNEypJPpXcalj95dUGCcMyG8a5a
dHBmG5E7/aFW/tQaXTDb/8b8ePuXXEEYcGxXv0Ta/8VuqaIr+CW2czDnEIinBxbyIxRMztmje+Fn
47nhPuF+Xx5p82khPuYvbv+Gqwab/Buka5UawIOAmxol5sO3McwCEvrs2/Bp7+i9gWTWR2+9VilG
5t2gKBUEPeI2ZKF25PFwNkPti3dsLrjrLuQpvywRj4Y7J3wEe+xROYE1+ISzBVX3f3fV587HWNQd
PzWHOgTb8NHZCafXNxV+H947OAvi/SbrYLVTV7QgQq3jlpDuSIwF5991ukArGTupVmGEfWYnYV0P
e59g4xTCsqiR6HgzQERnfdaNpSxsvSjqmCyKP9BTy4Ku9PvhfPtLb5kBexNA9WLuCwXPtZlKQVqg
Tm0dq1ZZ4uUD1Qizue/KLMj3yjFbe2nj9WEB6osxmDdCw3fRy0Msdz2K6DV1IOuzABZlPDaSCExq
wOO03y2yF2DEj5e9S2RPgiv3/5D2ZTty68qyXyRA8/AqqcYeVXa37X4hPErUPFPU159g7323q1hC
Ce374rUAA84ilUwmMyMjMKsgk0rMbs4BoUrK+7w5WGqzVdhvBwtL36AAZhANA+U5WGLje0vbs5WR
76uZBXGCzmzLFRsMQ5IeqNjyvp1/esmu01DAjr/lTR8S6jdVNEw/q3Ebr6mYr9qVogeZ6zRLK9j1
XHvrMC8suucqOWhHD35UGcE8gP+Rv1XQBrntSUvR3MVMhChzm1i6lHmkejWXI29xVJQ2DZKsTNGI
R81I66q1HtuSJ6E9K2hQkFp5rsi8zjwpMTnDwKRZ3lMLNL9QllJ2A1hyoHzE5m3l9ekmtZ0BdIRl
s3Jc3lNG2aXOTMuqt6xo5hw49vI+tq3AyMwXz37r2Vbz0u1o9gett31AEGfwbH7yeIj3JZuOVP8y
tfkDsdsd759RqN/rz3aDV+btD3BVQRYud/7bpE/vmNRwwDuCT+8ddSfstH2cYExFcHltY/7sbSa8
WXB9eSu3xXvT7HpTxGQbaCgg6CIZZnbfeA2k54DMQSHl8AQOdPJqV8Hv1tcCVFb8Psg3ul/7X75B
7STIQoyZBHVAt/FW/H8WIp/akJU05jr9xm6gdoRqugBFW1Jk69ve9pSMIYCWu4FWQcWf5mJb5eUu
8ZvU89t5jSbu+gQIyTN8BCBVUfKTu+XQcpn0Aext92k+W77TxnfEUyGLnDT721/6OmifG0LJ/tL/
09bodDPrAesb3TuSOV9i0Hm1phu06sommlcRVFgSMGUov4gu2aUlSBQxVFEA1PCG5AeqS0Mw5kWy
cskuOO6lFcl/usEekt4egexyPCSBfaDXv72mCfCiC3g1+4nVbrQB4gbKBrIKnV9b5kptbvHToeot
uN0x2fX+C88iimWyWZnEjjreCwq1rfag6i+3P9p10MIiMXuMeGWggiDftLRxu5KorLpnkdMfmwAy
PnMSkK9ZshIHrt9Nl4bENz1bi6s3ZeoAj3/fexiLD5V6N9pb67Parhz7RTvv511UuLGiSzs8M8wm
HVTsWW/hNH3R0k9eNwS0Pbogwr29eYsef2ZLfL+zNSWkb9w6hq0e7EDGhmtJEDeb1WLIdczA1p2Z
ET/jzEw6tIpJ3AngLieIbR+j08A/xRAWj/vNpG9vr2lt/6TXnBu7bVFwrbq36R83SVGYPOWo/yn2
KtHN2rKkq5kPWVHWuQ5Y11Bhmqt8SJ2p9aH67OtAO4/llnDtiRvxymTQ2gLFzzrbzY5BLyu3scB2
Nh9yYu6ddAwttkeNwneMFdzm8hoRdB0IyWLISvp0nTbFwE9bMDb9IfSXpfc+BLnhjFpBA+d50tiK
Sy6v7q9B6fOVM/AlvMGmatYPKKd3bhN0B2I+2afbbrIcHUGv+v9WJn09e0RqlYC47j6l98Orpbif
eb9h6Rtvx93M9h7ydi8bDninY0RqxUffx1Aur3ZxIv4al74h+HlzDW/w+h7Q9dKndZf5ipWhkt8C
dunHNv/qaBzNCmAwnU2aeSCzNBr6hdh2GtpFWh7dXgHFpwIm75VtEVfP1S+zwbyIVxKqCKb0wYvY
GxXCgLYrHuldEyiOr7xkz8MnvfDnlTL9wnMYuyBmtoWkFAAJUqizjKLzKMf1kLg7an41Kt8gU2B/
6ljQq990FzlOvfuX9WHjMSML0hi8mS5Pj5fjFuksxKJ+y1VrQ7yvY/NJd3e2cVLYSzz/npqVG0qs
Qt5RsLxpQOGhM4820aXFWtM6MhYIsnNdPiee99BrfHN7VUunFP0vYDtEzfmKO4KpOQgMSxe+7Ox7
hAFW3CUDC5j6XJDcT/q3xvxYCxbU0jbSUtCv4RmPfqK8qNkANTyox42oNfsgSZ+cTPfZ9Hp7WdLd
/m4EPUQMNONbiabl5c4Z6WQ4xGyNyGXfHS+aWQcU/H1GDj3mlCp1xfWlyPNfa5giEcPGqM9JkUft
2gYwg8mIspkqqEDSjT7k3cakTlhb7G7ux5WHtDhKZ47xH4PiVYcWBKogMojcmybQ1wKuHrFpkw4R
6r4gcj+Cfmclo5Ac8L92BJ86qgOoeUiRzohjLa9ANhS1qTEEeNaD8zzW1uryy6v5a0UKaTVlkCDA
sGeUQHHR6naJ1vtT3Pir+DKRlFxvGwYwgKhGRVHetrwrmjQF3iUyFTUooIJBK8sn9srFt7ycv1b0
S9+LpwbUaT2Wg8GoLcseW2OEfFzrfxSo8d+v89eQ5ORKgtJ0ZcIQvM8fyhNYy11nJQ9f8gDRIMdJ
BZQNti4XM/MZnQUDB6mbMvMuLej4lJn5B+mn31ci6lBwJVS90H29tFJ5A8v1uTejwfvkxk+WWo0n
j6i7Wh8/xYrR+FSfpsPtELF0aAE/Bu5UIIMhUntp02jqIR1Vz4jKtt247W+inOaCAtjIQxRVtreN
LfnEuTEpQrhk6vK0VuAT+kNNv5n1IWkDssZosrQkQdoPGk0AnYFzuVySMvb9bFfUjHSWvoI5f/bS
QL/X7GTf68rKxbFkS8iAYrrIgZSw/MmMvKEDYpAZJZ/p+GYDEhobv4p+3KRrWJcFF4TrATuA5yDk
L64QwmbMTXdK7Sgmc3tgOYC1aZ61H1+PiHImsDsoiaK8fLl3IK8GN1qcOVFcDrrvjlY0am1QAXbg
KyT9gcnIrx92CRR4HVwXJjBkeIJeGrRmE9SDaeFENU5fqOiFFTgNJAhIlgUWX9MpWnBAkFWDo1uw
rYvq8qW1PmNdVXWwxnsrKYIx7lINNV/c/gHKJO4Pe1ABB7m9QrECKdxCmArlR1yKolwvxfVhoAbK
vbilQEhnxKh0Fr5SHsBI91iR9KmN25VDthDedUQRJDKi3HM1v9WAH9krOsuIiAbK+up7IXDXGH++
varFnTyzIn230ujnpgFqMtLnvQFukRLjvwz9n/mDtMUiKF4sR9q+VJ0y9DNsI9LMedgWGuBQ4NtC
TbVZlb9dOMwIu+i0IqMWxE6SdzQGS6oBMnBRCaFuc44UTp+beLwrjdzP+0fPgKJX5TeQlYHG9h23
ngwWKnGAiae5yAOradZKp2JtV64jCDNUgRcy3nWfz16qpS5QSDUxohlJrwc5sxwozsfE3s0kqjGO
4mcs3n/8u+I1AVoD1NbAuyN916mp9MwuaivKDd131HI7Zp8K/jvp1konC24Kph3MPyEJMdCsF/Hu
bG1dyR21V1o74sqjq0Qm3Yz2ykN/wUcvTIifcGYinXmddkZvR8k8051b2odMzcaQpLnlI9pUKy/v
hQiNbj34irB9qNjJpD4x+DRT3SW4dyoa33m8LnyjJNVKhF7aN/H2wkMI3QxdbjK4XJtoP2ZWFPco
ooN+cWzRuIGH3vaDhbMAHIXAhoq5PjyJLveus5HE87G0osTcpGDqzMvEn5UKXYQXdVpjb13wcxhD
fg28qIDaSk5XlOMAQGprRcRDzzTuAzaGffuj5C9dnmxV3Tey19vLW7Qons0O2KUcjEVdLq/2QK5j
VrDIY/3FSJLsOBTGS9cCLdFNEEt0cpocRq4o4Vw5PLxtXCxHOtYgDsEIEyjxVAD4Jb8seRYTClGf
yDa3FvluhEqgDns2HNN+5S5YOgHo0wI4gU+JOTlpmQ3SJKIqPU6zYviF/jYNiZ+TLsjWuJkW3QUd
TRdRU+BVxA85O2q2xybbnIkVKVCT7dXfvfHdaU/9wLaMrXy6JVMClyECIhQubClweB1oSRGi7Ejz
swfo66DgsTaNJRdWxKWDoPTXhvSFetdJcy0r7ciFZF7KmpcY5Dte+7sqC+A9kqBTIP8Uk+eUroX8
pS8GVBF6zsAPgjBJKq8MkOyNK2+2o8IuUYk3nFBnJLB678nV6J/bfihX0d6XeW5Mco8+pu1cphz6
XTqp6E6lIGveFFZe3zuj5v3UZmbvqUFtENiOx7GY6welG7I3PiruNtHcefAJfDwOukz3vtz+bYv7
gDE1iJjgz6vh/TRhGpvc3I5IU/3k/ZseQ+stLt4Ksqa+I7em/7MLKM2iZ4tyHVi/Ln0XYiXNf66J
iiu+M4eKFpISdaBeCcBSmYD9dai63/1UbHXt++1VLl0ZILZDMxDTxgK2dmnapCW3a0rsiGWbXc5W
roqlPTz/16Vk3sLQjGbn+NcxLsP5LgvyeZe/3F6BOAlyLMNlBEQzJv4Ex9PlCnp37rgbJ07kVo9o
9/mTjjbLx1/f2BocdjxPES0tERHOgktu5X1eqpUTkeKuwlqGNabBpY0STKsCZYVCqqxUQPkUO1rT
OFGbbKwx4PEe2hh0WClXLW0VbhohlGhheFWW/gaKq8o6PoEhxN4ldNt8Wp1PXIxb5yYkV8bgW+FO
I0yoSrxz3OaQe3RDgDPP0o3eoBk7qQfasiCttY+Xe4ClF89gYB9wiKR8ASocKFyIuFWRTQsxVq0D
nsM86sP4D5fnmaH3LThzBi8flWwcdMSspIP6Y6BZ94qGgpwCjS6wLXnGv3w1wQiJkSPxRpUWNhgt
d4HDt6ManVHVq7YxqCGztlx5Ty06x18zckdb62eDpTPMJK3jPhWdxvYTm352NNvdPrBLIQcdcZS6
8azC4JYUcpQElMIoPjsRMON+0acBa/PtbRNLx0kgi/ECRVMZakCX55XPxsTbOUZMUOpAZ10w61Gh
g9wDSpsftgR3w5HF3Ao+jicljryeEgWvCDtyMIyJfHtu74Cfmst/yIYv7EhOQPppBu84VpS3B8c9
uWniD1BXdvSIA9Bze00LnvDXFiBpUgbgsYGwUjic2hu+Pu0VF4Tn5v62kYVPBDgQQCF45oLuQn5F
AH02emqKqwGBwgwro6z9NJkBIGwxytnqzgflp8QdC348aJICN4jURi6he73mYu4ChZem/1lpNnC0
n24vaHHXzgxIXyiN51klJgxQ7VuWP3ZAF5VrEnqLmwb6AR3lKuTtsj5PVvRxV/PSiSwgqqw/9XxP
66jL1rJP8VOlKxV79deM+BlnEc4cDU1pBywlh6zqxmqrbOcV6AmUlUaDruPfh2qwDo1deZ+SvF4J
d0vZEDCJQq8WGGtQ00ruZwBRQ+YSXC5W2gX6yPfl6JvzC16cvmu0+yRBJ/P7YIE7YI0sXu4ovzvJ
uWkpNOkQIJypA9MGbGpGf2zbeaclWeggSv0swb0fk3f+8H3p5U8dWaN9XV67rgGXiSoh6PilH8Cy
VNXB/OpGfVFthyk+8jw5ogiy6fk9M8mdbid3aV2nfupWpyr7etuFFyKziUsGWShK8ddT3U1uZmOF
2ybSx476ea5nAVXVtXR34fGJViCYnZBNiUqFlEzNc5VXRdO6ETJDML5/S6t8y8xTmlYBMONs+HN7
UUtvDDQWgH1AjqijCykdTCu1M2UiqhtpcThNnzI3rKoNsIa1SjA8oYS93Yaz+1kZp5e6gWB0Eo7e
WmNFrEk+UXjOgfoCOFCxt5cnqu4GeGsPQuIHKLETdT+C5E4J87Xe/5IZgD+h2fQ+OydD+zIA1ZyY
o0SvMHvDvHEf4zk1xJvatg+xvpIHLQUjDKHgUQ+LYG2T9tUZGjvrmGlH4FJjW7dEPzLvDOtQ6LW9
1d2P8kq+H07UEAC3Qw0bBSHJbzhXYiWjBh6mkDeB0Hht+Kjpj0GV6ivp/uLKBNUC6tcCRyFFIHfM
K8sbsTI+9vu+c8qgBdGC38T3CbVX7kF5quG/y/prTDryVg+FnA4ZbTRp1Ep9BrG/fW1VLvAkLanC
WZ1H4FfMLjRiWm20qdhYegqcRa9/rkilgiq/4ltmJHrAiKM9ux2wtVPeGEe8isq9wtP03qBrsgBL
kUJsjRi6eRfgvPTnBA1btS1sGyxw/AWq9+CHtlfugWUTSKzEDCgSXymHy5Km5JBBsiOa279rrXnj
Kl8jZls6LwIFYWHoDsBsV3o76nHWTdAfwN6DCDAn2s4dhrvJhZS41u56PVnBvi/5leCawyMFDTQ8
9y53jedZQSuobURzwbQHy8jRrOMe24Fwif/Ip2mMboe+RXsahjOA8sVVKpNeewPv7NFDcpoYtm/x
eUu7yu8qsPOX29uWlj4WXBjj9lgYUjrJiQsFCtisEmnw6NAt1BVGcF42H6R6ez8qIqk3xOysjbbE
5f7VncUruxYpVsl2mV4d+lEP5hqvsNw7/MOCzkyJS+wsBXIhV6pNNtqQSo9SMCW0993C/qBA4X8W
5OrgCBfj55b8lNQF3CJOqBN5pNZB99930A+cx60LpcyVL7SUniLv/Z8p6QsxlmNoFvrPkVrZO1bY
ro9B+8rPp1UhchEd5bsOYF6Ay1FUAl5F/JKzrSN1P2XQXcPjq3xOxz+K04c2BkqmLXUwp1ZlG48+
x+QfLiMQPgliMaGiIL9eueYBup7CqFVjQmown1u3ejYT886yu9M/uAayCeQSGKJFW+xyfUlDGB9z
1GpUM380ErQE1bXxr6WDi9cxkl/Nhbqx3LEF5bUNJZzJicamPzCv3aYkfq0T9d601B+3V7MUAs9M
ydl2DnLKBqrUTpSZ3dECT63xRR+arQeexrRYsbW0LOChMXUgxqoxo3K5c8gTRhRpXCdi1SaG1GAR
eCOG+3e3V7RmRfL0WVNZipKuE2mYrJhP9RSifl1XK+dpyQr4E+FzeCujxin+/szLsUat1gpEPH3A
aCQ96rHh8wlwS2CzPrweNKUQ8fBIFq8+yVLsziCxEu+hGnM7AR5dX7Wabty+KHzXw/TbbWsL/iDG
h0BNgezHAWXW5bqIFxvcaBMvmjq6K2cPGQi+ZsCVKpiy4XdhkHwlA1q4OywQWsHbQXIo2B4uLZZA
8zUD+I8iy85/NxSo5GJS1kZxxM+WgpKFOxA+h3wVkwaSU3QFGOUZ672oHQI999sDPIN0mEfy67eq
3tzew4VYC6w8kgp0rwU3u1jxmW8UGrIKlw5epKUYdVYhc+p3Nv1cm9aKqy99LBTSoE0HnVYo0EoH
inhJMydG60Wp9htMOl6rbG0Yyys9cIwv/7AoQc8tHjH4U3JDpOQ191ruRfFwAsit1B6ytfr0wpkS
77T/mRDLPdu3LE0oJpdG7JtnBmiUbOOkhLhVGVL2wVkQcfOKx5B4v6CueqV0rE+0aFiD1YzOjzE1
jtVLm7f+XH9HkrhyfpdcDzgV9Jcx5YI5Gum+yEHH7Y3oZkVgpKQONLo2jynQ3z77hI7S7W+0VD8A
reJfW9Lp5ZnbxhyE+JGWB8Vx/gEEp3eiBzr6GyXbuNOKvaUP9tccGPYuPxiLeVUpEK6NHNBHdXd6
cz99sdVftxe1vH/gbUBMBTJMLuaCwVnpXG56EWNvHX3VzJfCC1k3+F78hGmvcFobj106VQCe/M+g
FJBGi1lurM8eEGGx79r5RtW+ZvNzpd6PTbcS/JZChQ3GTRH+cJHIZDzVqGocbTIPnfioY5/H6pk1
/UpIX/pKSM3FoYUuLToIl19pticOZpGcRKPOoBwcWWAVJuYfXf9++0MtrcUR/AiAmKEsILeXSpp3
vdbB0UnSZyHApPXJa9XiodTL3W1LiyuywPEpOvBiSvtyRXGP9sdsEvid8aqaml/RE2oryT90XkSA
QA8B7280GKVLozZBBu6pLYlaEmZWAKW9wvl8eyXvw93yxeSgb4mKLtqv13dF0ZtarqokAqlSusXu
dgdX6ztMLZZp0DeYV9by9AsUm9oNamlzwBymHMvKwexmoUHHlmsjBAySeVckhroxxgzYLEPlD3rS
Tn4P6quVu01EK/n3CiAHilkuUP0yXLIxHT71jkeiflYfSBs/l8p9ST7l47iz0Jri3rfbG7R0GM/t
SRGNpElcjZVCIkDsvQ6ymhvgHr7Ha8S0S43Ld4DKf9cl56aqgv3SLEKixNJ/eURzfCctwhaVE0Bb
fArVN6si2xRjPq25VhdYOjgAoInmHqqvVwfHnfMMQ4OuF1H2HSMvvtL/cOu1WsfSmQG7GczgTYGq
ipSUOCx3DdqnJCq4k4MpFKKeWmZ86xuz99HAWqNkWfhuIDgDTSIAaQ4YssXPObvLNaZ7pE8QdCzr
pNM/zTCKU2pDgrVMV1xy4YLAa0xgNOCOoPeRbiGvnoEKrnMlypQhNKt0l0ANRhvv+ShUMQIzI8Fc
rd3qC98MNU/oBkAlFdh+OccjJTgU8toR54ADHeYnSuyvOeWSDfByY55FILuxvMs9bFplShVuKlHK
dMyqFj4pIYWQrWzftRUBFUTRWGi+Gcj5L63EWmNNUw3H0HG+4sT0DW/09bVBYuFel3Hj0spVLCUg
/zYoiewSmhtmFSZrbOnXDi4soO1rgcwP8/6SxxFVwBJZSaK83zPjK2FJqEDqc3y+HZCWt+uvGeH4
Z449MLUgBq1wjkqlvaOeOR81Uu6r0lvjWLk+QpcLkhJHOnUmBX0DiTA1bHVhElo7bzetSXcuWUGB
FXhA8D0CrC1tW0E7JCCj7okRrYK4gapuHSCq0g4iDsZKtrOQnyIBhi4FKNVw1V1RnbTG1BdaXcML
ejBHPakcZEYmNNKKQMm3dvac659jBuUKr1pBhyzcs8Ky0D8CmTAQntJnw8ul7moLm1l1P7T0pQWV
oQMKt2Jb2zvdOM3JtmuAsKPuE3ku262qbDA46U1PapJ9xejzZ3Dphbcd6Tps4RdhM8AtB5AC2kKX
jpSQ0TIoavwY6norx8mndjBWR1w+04s+YIx7xdzCARQiuxg9EMoPOOmX5lBcbMHIh4s7zhEU21FJ
wrSqzZVcc+F0iDQdKg/AMqlQ2r20whQ1nhnrsM0c4QrUjV3vN2tThQs7hzEU3C3I7SzkZdLOVeCr
hdYtAv7cTFuvC/LxNQFKFzdnzUPOfxbOr9ufaiE7AA0Q6tsA62oqmpfSsjSDmX3Zt0rkVN3UbhpF
03JfwahM5rtzP/2wxzaFjLmuFZ8VNKaGoAF8t/e7rvc+DmQQDgwOcNF6E3wylztsdWOjuKWlgPTQ
QnO+ab5P5rg2cPj+7pDCNUi/cCHgaYy+6dXLjo+TxysDC3ZzDMQXB9MpQwyu+gZ3A6/f5uWm6x9c
I3vCyMJ2UDCv9XHwIBYqkLyAdYEJTX4aQaDOjtHYVSKmH9P2CxS63C74KJM5CgGXVqTtrFueWcRz
lEipv0LMw+Alioa72+5znTPDhqgEIUFBx0o+FIPSt9AXyuITSic03+0c9pJWIf9UfXzkEcUZjFWC
3QUoP3RILn1jZoPGZq2IT2m8A3g4zOoHb06DIft2e0FLp/zcjnRnOJ09dL2dx6ckBfCNN8dGzO7V
K7fFws10sRopZNO56WLLxral6YzmyLEa98Sy/TJxgnHtEy06PHRhcbhBUqPasgp5MzX1oLldfJqr
b7mxyc0w1dy9oWjPlnmA6FmYts9W3vhT1OnNYQAz2ErklIn23j3x/BdIH88ukrgWVKmnV2qDEdM3
fJuFRQR6F8dPsqCmKB0FLQnug6JZuR2Xdhq3sqgPgLEEueCl3zR67uI6GuOTmfmEb4RYrRrgwE18
5SQsOQ74dvHUQVkUNTjp4T4roNJWbCMGocdTXW/cYZewFd9cSAPBSvfXhHTPgbxUr8hsxidRRFSM
1reNRydPdqtjv0u3kAvyAxt3OOBKV7RtRek6CW2TU//M6bGjv6f2rq8bsNx/H9onotIVQtrFS+jM
oPzOAbFGa7Zqn5xK2/bH+Te0CzelWCBJglm9rzTwWdFTnafdSplvKX6J+VxQ0aNIhQfkpXuIvqsz
QHD6lLX1NnMtpElfGNrI3ERP78EFM+Xt8LL0Cc/tSV4C4Vzcm06XnLxB8zsezRnxiRLytUGO92lL
+ZZDSoQqEm51/I+0sAZsn1NXsuSkZ3uLf6m7u8T+ydzKb517QM6QClfxg96JoW5tfpvKT52ybYpx
Rz8oevt+9s9/iLRihyYqBlj05NSOYFV96/TXZFpxn6WjB54CjDgBrwqkuRRechB5zwkkfE81/KQn
eqBmld+Pa92qJV9BTwz6EkKRAePCl74yDbqRenZMT30SatXbVDevWrFPT73Tf8/czx93lHNj0ll3
E7PNWO8mSN9dpJnmXaY9J62vd/3m/8+QlCU0hQbkUeckJ0qzsOa/tbwMTLC79MqaCLu8f5hAEyQ9
mDJAwQekdfLV2uM0GyRlUVNuvFTddlpYN1sws4bJvPHIyhX7fnTPT4BsTrpjB81MMWaXscjEjYc+
n16GWvJjdn7G9km3tdDlvzjdWnQFCSNfOMAMGdAGFkPyqFp6stS8Dp5YyyKGGs1tswW9e+qbLju1
0KILqi479FT9c/sDLhnEaws1ItGtxWjVpVsWWtuOdlZoQM560Ly197n66oA3l1g0GOkHxVwA3BQa
tlBVE/rfgjj30prOKqdhRq1FU0bLwOqcH6RUt6R1vw4jjyCDsvYokO8iMMnjNYABRrwHALWRAQNu
UVddjRGIaIZarzNa96Uxv6pKdURdO4jz4RmqQRtQha3UQoTbn3uPZFYGD3DqgOgog1kkFn88JCme
2r3e/nBrJqQQnYLzAs/MBPXfTD8Web9Fw3PlcMuRUcAfAERHgR3HCFwA0tdq6zipB4fGJy8uoKbk
7XBd7Gn75fZCrj/RpRXppJm2R0eSIzdXp9zHMFFQGl4ARek8zw4JahK994BG5KfbRteWJqLNWbEq
pwXRxx5GjQEzrTGQoNXGa7SV0yw26NINsDShCgsYKKBtcgWRZ+ZcTxasmGXnG20TOOB/wjRpDtmI
2+tZsyR5A/F4qWS8jE+9ckR1YVI3U7XL1trqi7sGTReIx6FSDsTZ5a4xqxymroYVazbC0gOvCxQe
1+7jq3QObidUR4DuwbFF5V+y0ig1FA4m5MJscgCrjxW/czB8nD932zJL3meeM0zPheCMiG7v4vWZ
gmU4MdJWVMMgJHe5vjIvza4coDduJiAFG8o0CafUdLa3rSzsIqoUyBqRa4B9Qq5e26UZdwS32cnT
ywM4FPxeiw+ZvUJjteARF1bE3595OAjU9CwBEOKkue4mKV9q+5j09VZpVkb5rx6I4nPh/Y4HIkpP
KDuJ5Z4ZmgzoW5gFEhuDfM+gwuQmbmiVUT39adrHonsbVM3n1oFNGMsYdwCcbG5vp3yDvdtHQRgo
Fmwqxtwu7QNMDyBsXFLcklqYWDQspxf+CQj9tex76buJCQBxM4PTypLOmB4XbucleEmkZN6Vo/Og
jsreMVeujqXvhkFECA0J7A/enpfLmYAddPNkoifNomB2cQKdPHUq8M/1ytt20ZALoWck84DkyML3
vV22zuByerLcXZfbB8SMBOJ4zkRWHvBLpwoabqiig+4MPXB5RXETZ+Wo0hMxkjcSFxmUCOI1GYur
hA0lemh1CVfE7sELpa8DkoJSgTJTdiqGl4JHg1OHs9YfcnPrZtUW8I9gbkD9XvlrQ0FXcxTCMp6f
6B6qAM3gRF9+MX3gEFgzjPSkONy34tKf3Z1qYyj9aVLmfePQnVMHA70znW6r9k3Y5l/b1Axvn4Lr
TQaAENMpoOxA3AQ48vJHtJSQWqEkO1VReVojrrkqwWCJGHxHdQK9+He3vPzXS5PVSurE+SkuMMtw
8KpDRk7TMNzTMdt76iYD/o4+Olm9c5OdV05PXrKvaj1CxFlxputDiFFMdIPx6sZHNjXp4m5NCnKd
kRcnnv806l/ASTZsJaItmYAnAeYHlCnkjyR/pRAhGj1g0E/t12Z40h4+jE7DboL/568B8QPOImaS
5Falt1VxIpblK80dFIg4Eu6HFIX6216xuBRIZgglO4B/HekdyFMitH+b4sSG6cDI3q7Kx9xUPpx8
QLQL7o+KtKC8lNOcdu7bbjC14pRwG/KCha/nP1TSPBf81+3lLKQGsIQzJioTeETLBRcH4h8xJzo+
Td4FtMmFxkQJopXsWA1doPE0sE0kkWQNFbd0AC4MS6/3ObZdrqQwbNenhDX+WL1Q81hP5i4v6iAb
lbDGf7Kgm0MDF8/A/yB1hZRz751ub4H8DBa+A+o0NL9BTQAZFOmLgpQKIO7ZLk7NOPhxCkZV9rli
Bxuhx3QeOHrh/2DvPf8HOBmQXmnhTpK7DooiOG8afzHr3mz9vC5blFon+8AMLQ1mrcy3EKYbV57g
1/e6GOdEQEd7CSmGDCfPq1GZwKQD2kBzONo5XgJO6Kohdc0vkzKtGFsK4uAC83ARipIXiK0uz2ST
W23TxnOJk1IgWQHs5MlMaxoONQlTBYKFRU/7rVWYfYhJOGVXuVDAIg1rD1pVJPu451noTmW+Muyz
9LnRnMW5QsQAFZMUKhgGH0ve1AjpXgm9S+ulsPODkZMDr8ljUz61KeCLt7/4oq9DJR5QJtHgQkf6
cissrUumgdrlydEep68J20FdMbCnZofGbxPvxibxq/HZdo661vkCJJO95sd6jZFw4UJDGw/DR4LB
D5gqydGrBricmJTVqY0x0DYbjbvRxpSvXCfXSRAwVEC8olaNytKVEEGvmYWOt1N1cndoB73mTqiu
fMGlEHxuQTpAhsVbfVZhIUEKQvVfyRyZKybenfPynSkqK5j7waAH0OKyLnXHep2hvFOeZtXz0Z0x
la9ko7Of5s7lvV/WoUn2eqL6rIQE1THPv4Mjjd0R0NsWf3j1tXwEPcM8bVi/Y3hxWfp2UNFlue1W
C/uALYbQGADZmOA1pX3olSEtJw3TuXbKoWrR/apNcI4m7Vqd9WpWGRES3WjMs4KdzRU8yJfuOxfW
oJXmWOJpD3Vup3ZDmqoBEOGbwTqqP2r6WqM7XltBRkJlFbyw4FAX1qU8zCvnmZUJ6uIq+Krcx5k9
Ktoxo9//YTPFa0cQl6NILmoqZxkEtSGuCoAjwgJR8NDJ/L7JwhTaHbfNvBdVJcdCqVo8wkEYgcFk
KalWS48oSoJQEM/7rk58JX4aUfvvoMAHuBVLH9p6l84ML9gq8NxTSbfAIIIGLdAzUKm7x/SF0qd4
2vZToNWDn3vTrnTvNdIeFbbynFmIF0KVFXxoiN6Y0BCR9HxLegbuKd0pT3kFGijLxUzkUGdroKCl
zwssmBCRwYmDSOClldqb5mm0zfLUsO/xpO4oGJuF3oT75/bOXxfF0BMXNJ+YcgIXmjwXrWp55mZ9
Xp0a55MHwCvt/rgkCziAaN4PlkeM2CvfeuG6vbAoRf106vM0Qevj5IJPrinDJi3DOvujN0U4KnTF
2OIhBa0T0N0AXgMIKTmwlhiFMZusOnEepBXDp3qtnGev68K27YOY2q8gqG9HEzULM2roSm1k6bGI
jEKQIuF+AXhejhE5EHcowyCXq2q/ZJOv0uSBuOO2cZRnVvO3soohhTF+LqbOJ3M3r1w7S86KU4Uq
OOjMkOJIzppwCr0/wCRPpUqUbdc35RfeKepKKWHBimCkFSIleMdAZObSWT07ydO8yerT1HTOhrnz
dCjSVltJnRZcFVURJE942YshNmkvO8VuPGc069Ngfs3jR1oqO6Jqe43+H2lX2iO3rWz/0BOgfflK
Sb1qtrZnPOMvwtgea6F2idp+/Tua3Bt3s/WaSF4SBwECdIlksUhWnTpH2TiV5VoDkBD999vbY21k
eOwufZt4paH363JkTV2aDVPK+pTTznahGKG5fa+LaEdXtgQMwDvAlINkHa9Zmc1xEUlSW59AkPJV
zvwk6ndWNLiJ+SFEGqwcjxe2uHOj0lO7LpEdOBkTyo+zfozb6WA4g8DzrxcLTi8jZQYEERIFPKjR
KCBJ3NZFc5L1DWOjttPVWt80Y3pI0+peTZrvXSerG8uORa2b1zdZWAbp7XLVAq6fh+Bk2AgThIOa
05QfSmhgMucemSAppZ7mnORQ1PFzPZ+LOSAQloZb5N55D+lVIM8ssznlptf2R6m8B2hGEMVWJhNf
DPAaEhKoZvFt182iUOlkRXdShvoIANyD3X6nyREEkhuU+L6Xia8JrzfXng+FWTz+cDHHQxBdgZee
PzSDWltt2mHKKmMzDanqSgwAzdv7a2X20IUPtYWFMnJJVVxa6c2myJTMZKfG+ikZT4VRQnH79baN
tdlD641qgQgcwCJea9cZaJ1YlcFOqaZ4ciLhokrjQ99m7sFU7d+0igA2are3ja5kq4FLh5YS+gmQ
QMCfy5GVQ2G2lHbdyci1h7JzgFbU9k4fERR/6tgIZsi5Upq+Mhp7Zph4fXqfZq0gMK/kMZavANwA
WDQUXfn4n89Zkoas7E5QRvDM0cdBSVjmt9Obrt0rkkzKsndr9AQIRr+yrhd2lzU5uyRJ1K6HYay7
E/s92J6tEyqdKn1XzJ5xH79Y/hT7I6pTGnEK1xI9U1ZO3YtR21x5JY9mA4curMuJ/N70v4ZhC4Vl
Miqtjyg+tTuQaYEDx9Nx6N4e+HUkX+pICtgQATKEOhl3Eo5Ib0JKqIHl4pdh7NVhTytUNBmZ29a/
beozA3l5Z760pV7OMchAKcULAB62cDJtq/Ch01+KATQGEMEAM/RUS6T68aYND0UbIaMR5M5PFCGb
wR8FbiYaNfeE1ifU9duo705q3O8NB2wQ4zYz3nPVDiY9ERhbeSss40YqHGEJ88k/QiHCYIHkMO9O
lZmpv2xtkA/IFzkQAy7l5jeb2dC4CTQuZ5+C3IERO0xlZU+bpig3ej8wf4a0ffVYdyhRRbmh/2iL
tMpIAqX7L2VeqBWIGehg+LOpJk962qitB4p6Km0VOavybVwaTN6PrZlCcFcq4odEGwoRYzyv5mgD
h6giFYNcIJRUkJThXLhlDh1VY8LiEtkvt+MufdB21i48yH61lyADQQa2NY9fyh9mRIy9Zwly06vx
6/wDOE9OGm1sjGLuTt1rlW50Ej2pfk6P4/hzlndpDUnLfVN7VBFcWK/fPRg3VH4WFCiQGzbv1NWQ
UhZj3CxhmVuZYUiYWuS70Qr7b1YeRifBLlom8moXnRnkfZcWZeOAZuiUjjXJk3qnAodjqXtqlV6H
rGM+vuT67Eqi9qyV8xUlDjQd4N/IsPLkTdinmV0pandKclVzaUQHYvRztLk9vLU4DMQ8DgBwuS9c
15cxQjK6ppOtjJ3q/Nglb6H6oWqCm95KGg8PjDMb3E3BCiNLjqBldDKNV7k/1dmhb/zBL+tgAGVB
ewQQpn2G+OhRbe+a+j0CAPv2IFfj/fkXcKdNoQ5zxAbKcEs/xBG7a1rNo81HTNET7XdHW+uOzcC+
dlTE1bC2iMj/wF2XnnnwJF1ObxW3qiM1NTtJsy1/KVNcX9AZED7fHt+qFaQUkIlHkQj50ksr4KiJ
6kpt2MkwSnmfqQ00g9FJLIAnrjyVkdXDBRYEEEBkorxyaSZs+jSsqMZO6N3b6O/Q83JLV91XL5rb
3Re64KRUl43Fb7xzc9zcxVrfsSpR2WlI0HJrJCMFa+zIvuuDGXvQCmZB1UjzA1oJ0bKvKcVRM0Pk
gRSbuSDsSfx5jjoPOQ35Hu3bKSrYub3PxqLfyPE8bFoJfbi6GtYvNXWy+1KeQa8eJaIWousLFoD+
C14d1QMgA664+Cc8ffQ2sftTLlXxL62GPHUxNMpjOURKMLdViD5sLQOzAbQaQMBTzd1BAZvsz9se
crXN8RV4Zn22SoNpj39tMc3q2ynNBsDHtX0CXpImjvZdJ2JLunLExQzcEDk6Dc3YfOlbiicAtVQ2
YKcb2Wtkd+YIXpcBvQ63h3N1CHzaQXoZfM9LcoqLyZpU0GiYmuFUowrtZVr+u+jBCKhnE1SqktK7
bW118kBq919ry6jP7qpqahtFhAvTyXSK0HXMTPLnDCzvDRIl/zQcfw4MZaalyxgts9yhWtC6GcO6
HU4oOZBaDQ9Z3ntWMgsO7/V1+mOGO0RrgH5SDbxZp9g2vqK1PTyovRML4v7qtIEAAETC6nJb4aJS
IrOhSuIe05Y220IZfbNuDoOt+LdXZ9UX/pjhQVrM0ando6301KkfXX8YnMnt0y+1OgrsCIajcUtj
0bkyJANLY6NT2UI1I20ZMTuRFvkS1S6iHvJI2ENIRwLdg+ZDLshWDlUTGo7DSU7r+K20QjCaxk3Y
k0E2e18HRhwq7OrkQVpMlEVYGSHoslDdAxUF4Ev8iz6roGJg5dl4YlLr2hkegibEi9E1fXvB1kYI
AlVECqhbgO5s+Yyz7RQrCWZNKUcks/xKP6ntRJJsVNwmxtCYDZh4LurcWfGRhTofnZyAa+DSzE2q
WrXgEITGNVAjWk7qhpXEktOPJC7RmzF20+72CEXmuJPLbjStT81hPA3DsHGsuSUd+ANIFeajZ4S2
4Fxe2cxocIfDIDuCnt0r+FSnNoUWy+OpyPKdLvdbFLf+KXwUTnlugtvKOlMH8MWp48nMvunt4LXS
HdXfw1Akj7PqgX+G8nmYnrlG0TCgslVtPNHsG0RJfIXW0CGZBIGJv8ggCbeICSHhjv9apDw5d9Dm
WlfTPIQ+KXuVl4pQg6yfpVRH1YkPZS67atJ6i/gPsHx2CzBJ2AiOFG4PXH0B5yFOVCddoktlwPQN
JLUpNWJCzZZQKz/2YNueRZRr3Mz+xyDAKkCrQNGRvyLqMjqL8VYqAz3bsT5EvXWHXLL7j/z+0wiY
c8EpiNsujkvuWB7nooC0QFoGo/FLG49hCaibSSIR+Je/zv9lZxkIMuJAQfJ65HIfxTNdNG2dKPNs
9dVxM5T9FIMorqNu1R99+aWLhZUibld/WoU9eMxyk8L95jJuyZO+3Df1MoheJOmQBm1O0q+yucmL
wtO20Fwi9a8Qmg31tp7cUfdatrk9vXwz1H++ALJTCJ0A3vBvX3nWIfQlWdBhPzzUBF0S+KNtHPJa
ks3CnX+o3pPX+tttq2uuCu588GggOwis6TItZ3tSQ25+UCzIKGfgS++yh4TpAN6Ubp6gK/+uiqZ/
djx8DnKhQALaBjjeq7tdPrRGL0VaFdhj91w2z3qZ3BXZa4GiryU5u7Htnm4PcG1rLM0uCtDkQHLx
eAClAiGlU8Z1oEKy7X5QJ7bPBuuQNZOoQMVnpv4aG/oRF54xYIQ17t6lUGQ0Giupg2Xdol23j3bR
DkqNvrKJUN7bFvtqbx+iY7enO90Nd018F2WB7AEREYD24/a4+afJ1ddw21VpZgqOlLQOtPKtlFI3
tF/T8C4NrW1rSpuqNg5p0ZFepNXM5wOu7HL36Va353AyYHccx42Oqm5uu5JDQrB7x0Shrl1LnhO9
RtlGOfUT+BShgNi5TLSdlih/dtNaPgNd8wDMIpeEuzbPGNCbaVggm1QH1Bm81LpLQcekjIxoRuTq
InaLT9alK2uAzAHLBJHlKzCIE1mdDg6fOjiCtILUL10AQXnSbModmjXJ9x/AvZDYi/x489ff1P3o
3dmdPMUPSeQaruwp7uhPnkoAiRGkTNdOxAU3j8bDBTsMNq3LTU6nPp/aEXOhs5k4SC6SOXmbjfGx
tea9nCJPPN9JNtsPdPInI9t1tSVATayshoZEJl7DeNABoc1FV0jlQpdmyNsAr8dlq0ekmfax8pAW
/xBIuKw79jnii71Igth8h3Oix/I85H0bDPZ9J42elt21cucW86EZd128v73LVk4NWANGGOcUGDc+
sxxn4TO1BrXq+7kNWrA0bGcP0p65KFV4vZPhw8h3A3QCJAjKOVyMNtoypm1exQE6U9Ws9+jOBgdE
xrxMtUhSe31V3YfK8+2RLSty4dGL0eVeuAD3Fx72S59JJFo4RjfEgQzJRH/u1SKQprj0rb6hd0Wu
lm6ratRlWvvQQilQcCW98hekVZbuSzA8IdsAHbZL6+CtMucS/bLBlOVpMFgKYFR6HqJ3ymoO0RCZ
hE4sF1zbuKu2hRYqPFqQ/wJgYunyWI6S88UcK7RE4LIdlKrs1qHyNra9iAXs6rxdbCxMJnAYOCl/
3oZ6y0ZQ7MdBHPuF4cuUWM4m3OjZ9+gf0jf8NZwzU8scnw1HozaYayszDuAqXxKtJub0aPQnqdYf
leJ021tW1utiWNx6lSDhZdCRjAPodkTVF/U1+hX2C8nmbTNrW2EBZaO4tuB10Q50OaaeyRPSNQr8
Iv3WMNPV43ur3mZH9Hlkx7ybd2P1ITC5/CS3ES5McudZpPaSlhuLV1TjCcKx6A/v3GQ0PHPqXDti
bgLALgvHJ3mMiGm5s/6RU5Fm0+r8no2bc82+7RoLWm74CMsr2w3d5XdAEEmCKL38ytVQlx51qPQ4
eEFxQ+1b0OVOkDgJ2ngiWT67YEafqYhF/vo4WvbAmRluMBPtigLa03DMdquWzXbhQXc0FNiSp8S7
U5i3oHFnkovQ9VfBmrPLxdFSzQfJCWE3Vj9ie/bnUYfiCcmbThC9/o8RIi1m2IA2XLEwOTMqIgVK
/AG19chPKj0heEEkrjOXX5QUIj45Ld6UavpZdknuaqVTuVNcfNVYaQrO/rUxK0gJA4SA0wlN0Zcb
hiLtAmA3xkzV6mCAttrufWcAnYvAzlrsRKchklpg2MG1i5tb5tSJ2ZZ2HBi0aresVL9Zgy7CFawF
z3MjXERL81JJtcnAYBr6YQ5u+bPSKbQiUldOKs+EkL17e/Ovzh5KZ8iu6wvXKXejZy3VEhT14any
I53eHDRYWabbqV9um7l+8sIzVWBJAThZbkm8dp5toO8jdYYkKHsvtrZKZ7ppeuhlRqYvoMieAL55
VEFffNvs2nQuwDb0PIDMGd1sl74RQXyyMJoRXirvYlQnStf6AX4buYSOt6hBfs0/zm1x/jFAU4om
OWwpZeUO6GUR9hmKLHDOAWEodRonWHAUlINS9I+wf5aK+zxQUa4FmAjSrCjIcTliG5c9NWvnJEgI
IN2Cm+Ra7D3/cc7Vsn5KbWiRJIFcN+5ofjeMyi1aAZ5x9fw8t8Kdn4BTxIXZL0MA2fY3KG7vftqb
zDfJ7rZriUbDnSSy2hiSLGEx4uhZZ8iZyDXEw0TFgfUl/7MgnANnIVBxkz4lwYzu5oQ95fr/c8U5
rw11s7TTEtMVqpFbxE8tWOduT5RoCJzXak0HZdMJQ0BulEwO0jyJoGtjLYah4IQrJ+gwkADhLvJg
youpamMpasVya3Xyi9QGk+/3WsS6vxpOluwZRFqh1soXkHujb3Uk97HFbX1vpMmLoz202glnE173
yl1PRYn41WMWXXp/W1y+6OyGO6t6bVRoyQ7iRwlZFbTkVV+y4+QZFlFcs0D3nOA8WHXrM4PcXA7y
ZKUmUlaBYj1HNPfr5m4wRUZ48M9nnEEOAcQHKprm8f66HBa4tdumbuUkUJ9ANKUc5Yzoz5FvbplP
j/l340nfZGT4mr5bBzTm7et0I9J++oQc8zdBPINQK1ryGcCpXH5CW0v5qEIzIcigbfU0/wR6sD46
4WGunowMhKHaS4ss1oP0ExVhYmne7U2xdts9t85NQBtnqP9qFmJh+671tpuADU2u7+zhI5/+zcGE
tDnemkt7AArOlyN14jIGK6m+bHHTISUdcg/cDaZgRGvbHLcv5FhldLBeaSqCagc3gEpLAlNPdo6T
HqZJlFld2+cLxHNZMCQKeDrTomvZQiiA0C7LRAcV+Ks5vYyjIJ26eDjvGAsZMmT0QNF/pdg1gMNa
7SBeHyS2NxcAGqDpRmduZ5Bs0MkMPlktzgS7bvXUOjfKeSPVsM11oGSDfPqOus0QyqTZGt9M5cOM
po3J4n3Yv9x2wbVxgjoD/QYgVQH9M3ccdyGoP8LUSQLcuiQkcyN/DuzHOt/8q8Et+Ul0q4H9EFfN
SwcE+6Vdlm2cBtY44im0BbOVNSVgzUMbVPwUjxpJwY80iPKjPH70M8qg6Qddj8iRItPDnTxl20JA
tMMm03DqAINDCcshWwIMEzKkdXQ/fZOUhzqsD2r4NOmu+iPf9/Wm+UjNr0BTCI7BT0Aj71fmZ/0K
zA1QmeC+RrKdrIXqTBJM/vgFONYn+8e8YafoCQCDPapoO0yMR4P+qUnc6AcKFLeXW13W85Z97ihJ
bGt2IKKGgFeS8M7wjJ/j4+glZHjqCpJ8V7bz0fElH7jaPryP3OlY7LOd+Xz7K1ad7mwSuONFbds2
kWv4uTo81yYKpJpNmtlt8p1qbWLUELKICiZ+7dDGaY1eQnQlg/OD874qSmmiptAozGYNeHiXWeyu
R1dW7GyiR5H+1FpcPzfGXaecZHDiiMLYdEh26RcGrPJGFAZX31Kgb0PPIrrWF5qAy/2UKIxJJcvS
oNcAjc1N1zC73xEgFpOuHSpaPy7XUs2hd1H4lgh7Nda3FQqI0NFBFRr/ujRfVlETtg3FGF3ER/pU
pl7xJX2doTezHR6baJM8oEv0rfwivUlvg5AkZHmDXPkxOm/QH2WhTMuvp6UyZY4M5EyhqbgHV174
QimpX8PHEM12r79u++vqBQylw09KZjQp8oiwuK0g7Rq1adB0404enoY7+2fCiFraRBqeu8Y1vGcm
SK6sbhI4Khr6ULe8UhuwkHauCqdPA/Zu7dgzdcuHDPRNRxH7++rOOLPDvfagCVBUfTqkgWG8ODOq
dTaoqAJdf5f2fTMK4s/qEbe8wf87Ku68MVU4LVQV06DzfiMt9TX0WDDfo2ApTKEuO/rKQ9AaZaFm
gWI3X03I584JqYT5K/PMHeNNrRMDPSC7xPbNff8yatuMkvKlte5UlElDUQJ87ZqyiOP+1zy3PQtp
HgAzxUA34w9tix7MH7d9ct09/vw+F8gppFEgR4HfV+/0iTggqnCKO8v6ihdPZRqkFpj7Pxbujz0u
ZqejPSgUsIigaLUPCCBuiyrfd/ZjWJpuaOzD8T6CiHsmemwJVpEv6fXKCJn1HGa1DQ0OIpGZ9ePw
zyrxcm1lgb6htsYs9pvJD9+7Dfg4lH37Ir06nr2NDnFGMplMP8M367uuEPlu2mQGUf8hLetfd5Sz
z+B2hdr34PJq8RkRTYgsfe/7h6YW5UTW7uZojwLLC3oOlhv6ZcSW0hghc9l6sxcd3qzd5BrH7lvi
hsfmKflS++n2toeuBpYze1xgkfUSPE7JlAa03Ob6whiJmuxJG+6M6aFUhffL1RPhzBw3h4bUgGXI
hjlvVknak/xJ386VVwcWdY3qsRECybW1AHNmcPn/Z6/yioE2VY8wn4Ob+9MTLhKHNvg1uxEZ/XYv
Yv1a3e9n1ri3QalBr06VP61Vgerq7kj634b7+/aarUatMyvcNUljkPW20b4a5Dv7EfDMo6ht9Ro2
gQfguRdydyO0RxZFrMECex+PuIvfjcfcr/wU4CO66bbMG7fTiRbk9rg+ca1Xp8HZwLhwPOcFnsUx
vEPfKr1Lv+uk8FoPUDXgEujB8duK1F8naJ98k7byTnuL3Xpb7qAd6oOx2YtJ6E6b7l9k3c6nggvh
81CbRWZjSUM9hx3DAsVCzkRAgbVtjzsLUBGf9yS+wA2aCSCfYikNEoD247BChkGw0VcnF6gq9FVA
igNZFG4gSPGgPpE4eNptegn3P/0wHOpt/wtqvMH4JToWgYNMDrTGdm1Qbbvf5Wu7zb9qfuezPfOq
++hntRWmdpb9zq/4+UdxB5YWqkmUjfgo6aHZqH7ltW5HEj9+N9zK1Te3/YvvI/uM4GfWePz2pCYV
SP/C5SDR3cRNgGr7WZDcLUi2nYjk3Tb3SUt1Y3A8jHtWUb40cwyO+YU37MbXX8omhkPHD8O79iD7
3Y/5W+PnB2Or7MKHCsdWeofrDtrpdtG2e7bJuJO2OWA7gu9ad7a/PYEvJCVZwrRQxnd58p30IO11
V9tDpSSHEiq68L8mO3qYXrRd8Y5H38E8Ah9jPcW+5VYfEAZr8Qz9Gv3UXPlRDlIS3scCR+VZqa5W
iQvZLchspJJildCRS17q5R/LfZuRRT18CBkUBQ6ocRHbhlRYracwJh8ckhBtu3lViE5S/130Fly7
JJ07Hxe1DSMCDGPZf5n+wbJHrfqdi1KVq3H73AYXt5kkp2hRWBwcUTN+kEhPUhJvpk3kjS5IB0i6
ffl925tW35jnNrmgXWqNZDgtbEb2tKlY5SZQTCrDbNtF064K54PE2l0ydKC/Zg+2E9/3Q7ipstGT
5mmrKbUfKfbzzB4kUTVDOBtcxBsnljrthC9zvlAA4CZf2zEfXI6kdCW396Eh8FocRDJtq3fw8/ng
QhobhjoeZqwziHJO8w6QjCfdyze11wnuimuXjTNDfDUd7EWhKTMMb/DRwn/UibNN/YHET7cXeNVv
HXSUgYxtIcPkxtPSVp6kPKIBTRqvUba5VbrpKNj0n6fPVaz8Y+VzVs/uaXoftkYpoUtSafZJ+lsZ
451l7xy8msapfxyTisSm46p95aYFc3tt2MWKm4eT2wHils351wFEbQXrtlpYbuaqQ5FP39Fa8qO0
8TtLe3Dk5i6ssy8O5CP6tvZvT9KysbjPB/JuITYAgTLoi7hre6UMQPXmXRzo1exWXUN0LXbV6LkY
BKux5l42IH5IJ4Hc7LpEkHejPo7UAhSuq3elnT20zSahviNvVfrMNPB+RNC0FuUfVpwAVwcQ0oFx
zQHgnneCKWvwwmuTIAL4renjjWbi9lzOAuCGwAyfr5oinbYMpINB1h3iPvUmJXY7ORMczGtWAGFc
Op3RwgLI5OWbAAvJlFRH4q2F//hM/hCWalfcAQjJPxaWLzjz5lpyyk5vUUjN5uI4lMYht8dN00wv
MxO18S1BjPM8SK8qYF1BqRPoRC7kh81cz5OKqrCagWMggUaDAsGicfZY6o9mm237WNSis0T0a5Ng
BFu4x66pT5OhB2mrg/mDCmuhjgSyG37KTDCdFTvgHQTZqNXVgrbsf61xL1TFakdLKYFF0AevM99p
+CMU3YhEA+JepcBy2i2T1CTorHncoofcAUmeAzXCfPxgRmyRVNdFSf5Vm5CZWXodoO7BE+4qMVo6
pQylPqVz5fhuw6xtPW8KUUVx5ZBAXeyPGc4T20qv1KhE7bRu1BPEbTZKFLpSJ+3GWfFrsCcv2B5p
lAVPudUNoCOBgV5MyHDy6JRMzZvQaA2AIdLh52jMW0eNvYFmpUvRxnI79q7uAGS4gVZC9IUm+OVm
M8tWhUw2hpgo+9rVgJbV3Gom9SasBKeUyBLnipJuTlpboC6DFiolem4iompB6k/dUaRpveodZ2Pi
PBJtCV0JBbJPSxTqesnBLtyQPg/hv4mFZ4a4y7YMzJVu08VQKm/T8tDN1BfyfK2l5m2wMf+9RFzE
HerekeiMJQKt7TZRjU35HvdbE6yI2vcs3xYWymlmTKJ2cttGsGjLb19Fq4XYFUov6IjgH31oJpRM
o0YRQps/5uhpFPWYiH6fcwpLC1u0BOP3o+S3IX8XniVrvw82BxnFURD+q+biKmdnSW+3ljN1OU6r
qn6Hrvd8GFWnF+yhtf16boS7KndGnpVGlX7uIeC9KDqAUv3RZr9vb9W1WI6WwAVciATEVTlMn7oh
MaGeFDTOHaUfjSoJ4s7avkECER3FqJdDoYwbx2TYbZExTBZyV2YzbWUIaSA6ECU/SKnwgbG6NGfW
uFtRTC0Wgmg/CdIYpMVECcvOm+IIbTQZhIUoU3s/l2n3tUzbp9lq+qXdaLhnrDC8QclbbyiGZ5vO
mWAxBZ9lcAHRnpvSiocF+5REkjvooL2jjSzix19dSySsIOgBQBeSSpd+2bT11PVmDcCmNroIheLF
XDu70J73twVuZ/WsGLuOwQIwy1/KjG6kMQTb0EBMtu91nVSqfugSQbhY8SD0aoEAES8e0DrxSRul
i5UFGoCTy5TcrqfHtq0eGZNdpVt6heJo94+3xIU9LtJbdj7WdQ178CMSo8XDiu6m+l+cxxdWuDAf
xxkeKAqsVM6dPt5l7HeW3DFT8CJdcQkHnTpLS+Uyczx7ue7oGpVr3GkKO9xlRrpHA5n9z50bZIAg
nwF/ngZduUunuD33awnBix/jJp8B+GZSHedSm7J0U0TJvpXi6LHtSn9KE4UkYGTalFb5m/aUBqlZ
A3emRd+mRpv37chErdrXXbcgigb4xQSlycKSxHNymJGR6HmG0zhysmNh1gc5eq9o+A1CcxsnNolZ
IQGvoXVzJmmJ89KeiJ1tSqpuLUqPmT68yan54/YkrW4IIMJUvDDQWvaZ/zk7f7TI6fJMwxxJkpfM
vnGswRALATpRKk5khwumaVhXnTzhchVX5aHP1J089wTshOCaV45NWgr2+cqJh8vA38PiX+xyZubG
AKEv9P4SwOz60AM1Sd0KHi8iK5fe+j+tZVX5FGNBcyKHj6/UeglFMurrJnQDvWmIxHgEXsZhJTW6
cGwwb2qK1Ox4GEBS86r1T7e9QGRlWb0zL6hjK6Z9BivQnx0hQxGAClsYpVYOLqwJ3pTom0TTD0+W
ULe6nrIZ6LPathlJR8NyJzqK4F0rt/gLK9wdATgZu9BVabmEHCx7cPVW24bz46I3BPYmt0sOt6du
3bH/jIpzbA3MpcgHJCjKG90xNatnmn2vskfZbIHibgQOd3NwKppfLtcJ0oY6crFANaWaShSLgu8k
I/IrKx+outBBCdxiNeKDXBKVKwc9p3xwWMhokRrC2CAWgXOyfRvS59uzpy9bhLu/I/IYyw3YRD87
z1LT6/ZYNjVG5HRR4qe5VXsRmHrdqaYSmfoi/coK2QBxNc38Oq3pJrLr11FrB+JIiU6Uqg1d3F4g
KtnVv6cRIKsojjV3Tvrcxd5x3Hkc3o2sZSB0LyAdD00LK0/DI8CtNmljLYrQ3hkCvQFpzBcH0hhu
r0TxwwxSLa8s0XVa1ZlNihpEc0iKlK4+mmOgxKCM0OXC8pVokEihNyaoGjRtc3ty1qf/z9xwrhzb
NaiC0igNqnjwqrj3pEjgvKv7Ho1jADehEw8adJf+hKhjM6Rlkc02npQo0CZoZfbEEN261tKaWOU/
dpaRnsUXk2VWWsqwYx5yx89CIhluqOOufEh+SnutFEzcaqQ5M7cM+8xcOaeoRFhwqviRMAHjlWjK
uFAJAadODRX8dgnEqP7QHOa326suMsCtutl3jVlOmKsoDf1Ge24Gy43UxzF9+f/Z4QJXkWlaBY0F
lL6zQ9dsbSCC2ztZFWxwwWgcLmKxElp5uYbpCp/Zvf2YfBVpK66GxD9rzd0Y/8eS+jKDGttShlUS
0srok93FP4YOirqCCVuN9GeWuOsksAuaOuewpGQbtJEy28e7CO2Wsqiben3f/71bHO46r0bahNI5
DFmoy44J6eM7bB5ye/lXR4NSBlj0FdAk8JdRkC8xrP6y/M3JAcBKMhl2pU2sD1NEWbE6nuW5jr+Q
5+DvMK0UFWUxFgB+yFtcf4k2gjpLhCNbHQ8Ivhf4AwB/PH9+BjYDKTHqNLAHT0PjX9FaJLfiRWSw
NgXn4qrPIfmJrDVUCPBauYwvTh2GeVkiKdTmfpr4Y78BAq/M0VjrVyKM02osO7O1bLCzWIZ0/JBK
DLbshgCZFgtOANHPc+FMnfs81AdAmBlDVqiluuWxSEQruuoAZ2PgQppUa3ljyRhDMd53xodRHsDn
J7gara4/CEf0pbMVFGPcURahxIBXKxJDyLjHM1oOM4U0GXSd5ADiIrf3zup5BoY7eBmAwZCw4hYl
qpjEIGcN5CeKJf7Uz/fWUMvbqC0UL5pY4qI57U63J92b2FiR0VYqQTBam9KlZIuGYcB9kIS/dIsU
QtN4ZJaY0vlXGn0d/0WPKFQG/vw+dzqYdlwVtAHcugb3aUFNYhU/au1ZMI9ro0Dr2dJWCWEubKXL
UYDEtEDOExXBajhmcl27yFYHXfc4sozkak0KaDdZJRAsWFCaP6XM3gxGR0bj0YIk3e2PWf0WAOkh
bbxQ/PHsd6xMzXCM8S0KNJg85IRqt8yyh74VPYVXDS0kK4DsGxrSvpeDbksnVO1sQr/PrH7MYeH4
WiIxL8G+828PaVkk/nJtQiUcpLHQC78mVim7Ma4shoazkj73FXhup4dC3sez6rbta4lWxjkXbMO1
0IgZVJAjgoAXmkEvB2eMjI5NO+IlSaNNvoPGG4lTd4pUN5wiEoroD5aNdjXCM3Ocm8Z5B9lJRUF+
LbH2ipN/BW86QAZKTRo52f+L2fxji0dk9GoJRoAeQ7PLF7Trk3hoSOHMZDxp6pMWz54s6j9YazAB
+QgeRwtLu4ML+uVsFl2dpHOC9sxi3BgKPZZgS8pONihQbScnWerFRzN5qJNBsBfWTgUL7a6fmtUL
SwBnF3odkIRCYiOuk+g38vGdKw2l8i9i2LmV5W14drTJqTPjdMPojD7dVRqeOOlmhqDz7WVbc5Fz
K9y1Lc+cSWYZrFjq9F2FaLk6H0BL5ia6COaytrEXdl8TjwCQivAJjhbOEesynssh0gW7Ns9/oFFZ
dpN4/Bc1APBb4dmG/k5cbHhK97G28z5c3gjmbHd+PkPZI2trkb7dqhf8scKLoKpTZEmajoSNpH3o
eJODFkbgZ6spUSBPQFwCvIsNXp9LF+gKND9qHSpTRu07QPt3m/JZlu7riJTa0ek+oPE6/UI3vDG9
plHhZrObl3tVJF6ydndYiH/Ra4qWWaB0L79CmyXWWXWFJmC6T4ZoE5f7OrnvzWmjxaL23DV3RNvh
p2Yg8Cn80kkW1MCqBoiOPsy3feu+5RlEFHuR9tlaHD4zw69drNh5ZckLruKZUWIOxP4lv4XpAxU1
+aydMeeGuE089poB3VacZvR38wZTdCSnWfLN0BO1F6xtL5SZEZUgErQc0perZCftchVCrH9ovoBA
TtDrteoDZ7/OncoNMAZZaODX80UAVg4s4xVCHuR/Sbuu5dhxZPlFiCAJ2lea9nLdMiO9MI7MIQk6
0Juvv0nt7pxuiLcZOzszDxOhiC7CFQpVWZmG9lr6m+seaW4gIO/TkJ9GsIrn1+VAUpKCZW3q0M76
8qgXGiTb6o1Gvv6BFVQaJl0lDcK6wsIMIX61BgHQIa0ZqFNttTsZwxJP+2yNBTVfoK0kZaJqF24o
aCFIVZ8AXNOXXoGiBS0aV7MeY9100syyk2FjpWs9XIPlxM7ojkjG6vow587TJA6O/yCeBuWly8mM
pZJBPBuTaZSsQZO4teLAZrlxmpV2QILwv07/IO2KbvTvHn50tQmzOjZg/+cWnjJ1XzhtDaLHottM
iRONL4QbPwcGS7i4sOVBew4CssuBjY1lBAWUEg54AEZgmAHNjBSVXo+GQF9dX5/Enzvy0pawI8dK
birOYCt91hN7xDIqCxbmR4Pwemo/B0eqcHhTk/Cs0vA8izugPZlM2SbL08pu9ciyTSM2/0d7wnEe
KQ5F1TbAhRB0uFi/afYbJ2yR8WR+4pAcBxkVnoOi6lVdFkHeqgNe54T/Anb1PquSWxIkS/xJMxgb
BfwYwLegGdRCnW5yX2exkp+ZqZkFGI+cZLYShI6RSjZ0v9wiYAjja1u32Cap0FpS/Wr4tuaGd32L
zC3g+QcIB52kYO4eRzwImfUkazcxuaFetwTVmwl4MUy8ilD/RU8x9CwvhylllUoqPKoPSeTVJbdR
Ag075gZFCs+CFiAIIrZaZquFp/33xY4L02LMmwfU9KuplyxDL16yBnhDXkq2zHCdoKwNedtv0l4D
JJ6XwwNbfyrxvsYkNsSDmJb5ytEHj0oHiEHccPjoB7fQWge83RQr2sQgG/N3LFVerq/lDKr/8juE
06EnvCvKCt8RP39Vjr4rXe3w7r+GK/5s7YoV2en36cl4DNwFu5N3vHyuXdoV3vtFAcl1LcMmCp6D
zMtUZ8J5cFvacmUn1R56zrKlPOdMrgY2kQ8C6cVECivKJkpWmnd+hpMTZDW68FWn6m1grL0JC6f7
u6YtbNocwiU91Jn+hEu7gv/Wy7odUxlznNskt+9afR266n3xBDQmor36WJg2BLXC2O5ehveFeZ72
0Y95BpUk8mE6GFrEvhcexaDhIPC2KoGqV/lhNaEXhv1asfpVE+Y3rM7uk2ilyC0GnrxpGVQorn/C
5I9+fIGOqB7UCMD2ilQjJW/9AuK7yB8N3a1Uov3Lqt4RY70UoPyvWvX1urlZxzFJwgKGKKG1VtQI
aca0gH7zCHoAKXeBdN9FpAvsgZtH7clkTiW9lD0E4wrDjqWF2Z7zjNhb+sSDgHtAZMMpjQJF7UZB
CfMOezm7o5mXLLQpzs7mmQlhLxmIY3zfkOH9Q9eExmhWgn9Kt0nUOMUSWPDnqw/79syWEAuk+kiD
wVCR3G7Mj9pS7Ugmx+urNXnxH5vDgpYVECdYLzFXP2Rli2QXNseIqJDWxEPxKW/BqyZ/ReTGJA3E
Iv/rmBujwgrphgZSOpwJfNLZ/Un1cYBak45oSsPx19/A8SQrzYJ/m12mMyPT38+MsDLnYNY38GBO
rdxjlh54rSXZYxUzmxt1aJdFGi7YnN196BSBjwNTEioslzZLZuL+SDV26JXnTAptM342+rccIMTr
azY3NhA044kFYdiJzeHSTgTiOCiD4YD1GIkLlGZ7GHytddWxhTZ6F3+C7UFesDnru6fCNHjQptjj
Rwzsh+2QWriTO31fvPTDvR6iISEKHJpZTp/szOIhNRbO2tyEQkwV3PqQiAd0QNgpccbalpo4ziHo
mIjjM6Sgyb2aL+kPzk7omR1hs4yx3muJDjttX75L+amKw7X1AvLK1UB8a8Edq1gd8cSBZBdoyykd
jADkcvWKkecxqaP4YLzIoFdY4g2fNtm1nxc2B+WK0mddGh+K8a0LfJuDAZ+TU0N2CpTrh/7r+l6c
fu6aOWGJoNhGAH7N0E7WaXbePZigalsk+ZxzUudTJqxPZdVhkZQTMLC1wFN173eJK/cPWu9aphcH
gHwVC7W4+e1+tkrCWc5I3fdlBpNBvs7KDQueQaprt8gxk/Klrtay9hcb1Yfrkzm738+MCiE3B7Vl
n0JWCIkP8HHJR3Tk2LJ8NyKXc93QbESExA0kgqG2hqe6kFVuKiWGVmoegzZuXergHasTO+gsiI80
4d1AonWk6V4PKccy3raSv5LT0ctPGqjCRinfQ1B7oVYxt41ACWniUYoGK9RyLw9FLyc1hLjK+DBI
N4b6hCfiYvvA3OR+pxRRSoO4qjhklVgq1F61+ICchC23vyem66DSbUVemt257YpSGhJgULPRwZl3
ORhJySxSjHp8yEHhGG6DVt7XWbBPpr7vbEfH+LEt364v6JxTmXiYp38gqi3iFFqDDlJFVWhf0t5m
eJMuAtBmusUn+tspVAAIDe5YcCxlafldVKAoaAZ36LZ3GLmZukQ7t0vfxr3M0V1FUZrAi1Tyqm7V
6AtHcnaIiBu+1QGmpr/LWS1C0vN0ehTGjZmtQk6eMgtCatfncW4f4rH7txHhBKphNATgx8Or0M9W
tIzt0uidZf7XBTPf3ucsOgmqwqpNiodQUinboH9AbnKzvA9nrQBkORGSo6NFjO04t6DMB8TPgY1o
1MhkAHCLTP5FrGaJ3mnu0kEqCc2yIEmeGu0u14ZbDQqfJiIfThKnS6x1aKHWroJ22IYXWjdVIEEg
YEmMcPZEg2kdNJ7Yjpqoth5EGkpU0hQelNuBGPsCzR8Nlqv4R8ObxBtARymBMUi5HB7FcpXZNDyA
7jeMGhtwaGkMj5uIrtJ8gB7BUrg1u3RnFoWsgIS22TDXECMX8bClxboZINmiLYRXs6tm4IGBZnOI
bogNW1pZUL9usT9i/S/0zlQrzd/K3XPBcfmU99cP1uzpnSpLFBlqE27xcgrrMClTlH2Q0jG6+j5I
FXKXp0XjXbcyOyIT0Hk8O7EZxZSwpucGUFqIrRpkGaf6x9DZt00FDp3rdmaX58yOsCGkyoijwUQT
veK9SvaCD5rd1mgimWhIcU2JMLpWC5q8CE3ktRV0WSqjU/cqZLLu83Qh3KBzFxW4filQAlP7jy7u
MpzaUcGj5WBWnflak1hzB7+3HGBnwp0/NauyMUDaIBgPrGCKA2KN0FbVRt/zlnjIveuulKTqpujl
p5DIEEHKlGTFLZZs5YGiV97no1uVrHqJ6l5bgadCss0IGdJ8TI5tWna2Ad1vVw0VftcyfEfQNzIE
S3i06ZMucnIdkDsp1wcP6J943eZpuA/wyzZlAEdB8UhfmPq5h8CkHYUHKijyEBdd7lKQPBdmro3x
oSfxaajVE1IZ+kMS08QteBC+hqTUFkzO3qtAOAOmgccVpIuEK6cMdK5HtEdcMtilK4MUxbFe5Efj
Jf6SPtJP2XBZ6QBBd30Hz4/0b6tiUTJK5ViiDFa5m1vVrjdeg/KL0GDbaU/XLc2dfJC8W2ipRBEF
hAqXcxpr6PeucsypWgBwWErxY+kXS5M4xaviMwRl428qABBDiPEjclyl3JAhRkOUsunrl9gq7yXA
k6x+XVibNOtsKSnsJnq8PraZmhvutTO7wuJF+FXSQq32EOYQi++k+GmUo+KOa760T/sgewiygKHt
pRvcztTI1lfkv7JApm4/pHwLyMCS2snsw+Xsi0ReOxMouIKgPQwaSjY/GO+BvFI+2l+S3eSuWS3s
ojlXhfobdDdRA8YbXRg+qSq5bkIYCxha9sptkqL5N/UazPX1iZ43BMQPkgAoRYg1qyhUh9iC1z1A
akdC9UGua9v4FX5dtzJ7KIBZBN0H5K8gB3m5VauhAvtnCT9k2O8glHN2i6L1s4fhzIJwcQxN2bQZ
gFmo7lFo0DzUG7CYbKj3GdqDS1wT/EHXhzTvXs4sCj4+0YyYtV0LEmXjo/SQ5EvU5pVk9UYON4BO
I3U5mDdam9sU+gBGYrfZkvLP3KU8IUH/M6vTnJwFu0nQaEM/zSrIK1zQqW7jdfQYLu2Q77TyDxdw
Zma6s8/MDKRIfcg3w3fDi9rQDF9D+2od2cEbUvz2qjqgYStyX5AH9FAGcIttcNd6T1+jtwT1mxsv
km4oSCOgQduGMN6WtiAsUXzcqsXoMLDmlGAT58XzoHpppeNl9l8q7AJWAFQhMAxQ+qETfFOIrZAm
jFQ5ZQnakKGIYUnRJxosb9N4KU02F/VYGuIEYLvRHi/ejkMJGAEAJrBTPfR8p5pb0Kte364zJiZa
YcyaPqUDxCyjUY1JUuQd9DE97SXZh0uMuzMnXEYEr0HRFk3xuI0uNwlKXg2P8j6Z8h4qUAObooVG
pKP4C/5qdhxndoQlqdTWyHSrTQ4p/w2MNegQFtHoMy4RcBJ04GMg6AQWBXODKI5Nog/JgSfGamhv
prbVSvpaRFjPDkW3JnAzqt262OQeBhaRkkZPDp281qqbjnkA4vyDVT8zIfjdwEzMvmQwAeRKle1g
Ahz4103MVe0njBdgMcpEHyU2WSDHW5OkAQbHX2t7f8VWuK7t2hk2n09L+Z+5qODCluDlkUZvaVjB
FmNPRrejHVjBARK1aG5LoZvpLqiry9zrkiNNPpZSGHR2Y5yNVPD4UdBkpJhGSkLb+jATe9gHt+1B
ehpXSNE6yf5d3tRuv6+9aNW4zYk5yaZw86dmDc3j/bBSN6WHQkI0EbeewDS36KlngrWL6REcZKaX
nKbT9DzLruT19rhVYM1wdLt0fPclv5dA8/Js2aF3fQ/M7uSziZn+fnZDQHRnZBzx2SHp/HWpeZ2k
rM1xdd3IrIc5MyKc/L6BfrXOYUTjjwivU3KU+hfZGayFDf2NphLuu4tZFOLqPjJzVZtGI7uNXdw2
O3llbnWH4v2QO6HDtvImvuWr0TX2uls48u1btSu3IRj51tQFdborueoKFG5Oc4L2l7JKHmRo04ab
wdYx89SO3Wi1zIk5ra341VOpcUo9434Us4jc8odCmYCs0BEvN8PoXp/9ueIzoHy4dJFm1EABLBy9
0JcaIyEQU+Bo6Kf2mK78GJ3H9XOVeEFh88Q29PQuNRburbkzd25WOHOKTqpEizAsgxmrukezS9wr
B1lvfultuKRYOhNgYIxQ056y9xOj+uU+1rGNA6phjLGib1m1RpZNzoJVsrG0VWWsr8/o3H7G2xRJ
PUQYEIsQfLMa+b7Gp77UqiwdJmV75La9Kn+IpB481v99RmrqV/jbmLB6aQLlBr8FbJuGw61mVDdB
86obrRuVhS3J8apTl8TEZhcOStGgzJiwEabgE8wAOT+eoemKVYD2DbwA6bKOfqWsVGWboTdkc306
5+0hIatBrELBI+Ny7SwGKjKrRbtSIG/ftowhXuv50mt42m3iIUMKA8UU1GmRSBJ8kBT1gVJNHUlc
fpY4X7VI2yjRSSn+CtVt12wDJbQTtP4a8VehbtLy5foY5/zsuXlhjEMWDWPic2go+DpguzmyV/54
CoryeN3O9Lr8OUxUwKe0M7I9wqHj4D4KgKxF6xd9VSVtT1m9KdOTYv4q5PuEpV5bL9FMzA/tj0nh
6AVACwMAAtQU+iUqFxRrX2oNjF+qFwtjmzt2qLf8PTZhXwY0JaOcYgkHVq5r3XL50D7UJg8dqhc2
gcbA9bmc88vn9oQtM0bER1PYtC/BZBSpx8b8vG5gaeaETSF1jSX7kwH+qDWhw/OTqi044aX9MPnN
s/u9YGjRaAvsu6yBPFkCOtgGt5x0D+I9GifQVfpNgfG6PqzZdZLRYoKjLEEtVFinAdlNolCAkPl9
jygmcOJuE1O75r+u25mdPiQIkQ7Gy+gHi6FfSLE/ThA2Vhnvg9/Gji/7N32/RNk5uw8o3hMTidvU
k3w5h1qRaGZWT3C1/klvNkQ7/YNxgF5CUk1oLkB2+/L3o7DJkRID3qgD1VSqAbkCXKnULtEOzBW4
0Rn1x860V872gi8NMdE71DaIDFP+Ko3BNInm/d9Iw607QwFsplCdpDRf0V1V21l1r8VAdSv9IcVi
BuiOvT7uOb+vwBkjq6xMqGth3JT0xRB3U4UMuUJti3T+GNvmkhDQvBVEnxAwAw2fqANEoClMtBGj
BjK44u81noRqd6/GC7Hn7GYEtdx/zAjOIg30rgatEgpHYEyEwHHcox8oWcItClZQspQnBUs814Hl
Q1ZDmDKrYaZR1UZ/9CG9TetPuXryxwU3u2RD2Ca8Cfsuy0l/7MGIGBZQti+p0/rP1xdfcBL/Ggmo
cICwM5C8FJlVMsJjSOqEwxGYC+kU1iB40nKJbQoupx4pI+VW94duwRtO03N2O/7bKLAO0E6GyxBR
Yqgwo3FW0vpjWKp651o+SU3QPBXDsBojtfzQjEh9yfOer7qQ+NXCfSLmob/NI8SBZR3Utdjzlwew
IONIUoKZ7Ri/NccNoQcN3AZ5u23b0e4Udmy0jdUthD5zM62i0oySN4Dd4FG+tKprZQYiVDYc1eao
ksRDdYk0b52+68LH62sqHLV/jQ8VJsB1gOxFc8ilpSi2dDW0wv5oWFCSMP1yhc5e9GbnqeRQX11q
AJxbzUl9ERrt6M9G4H9pzkjjocsIHY5DQKujVXWojGms1FvQlSHastvSBPJjCAYQ2/p6HixhqOcm
FuVbWVJwMWBVxWdAMsZy1irjceTloStAf5xaKLSkXwnpXylF/vj69P6wh5ICqvrA6UyV0B+8Dq0E
UdkWycZjCN7jQevsLmnBh/1Owo8sW7hbfyzlZAuPKSAIoPGpyYITkNHSnlTEbI561K0yrqzCvnfG
NtgqysL2/HkqYArldlwD30VwKuwaCI22RkXL9qjrjad3N9iua9UHEtz/TAxuBwhcmjB6bPSl9s5p
DBfeQEWFf4IkQdAc6NTvd/PZfWikZknjzuyOCQ+cPno3w10USk6SZs5r62vr5r98WKF2in9QXJ6Y
zEEqJdaWkwItxRCUko6lfOBZ6/ghf1B6tsqTdgFaMLN8sATtYbRlgzJdHJoZRmUZ50w6KtELV+xi
WLNAAeYxWNiSM1MICddJnxcErihCCUcgkKO+D0dLOsalccuV2tOnSAH8KUZp16DV4T17z9OFF/Hc
4M6NKpfnHgRYWtSgK/0YVMjZhFsp+MT5H+j79eM2a2Zi5TAxPgmECJdmWFaHTTFgbOGnBP15hT3r
AB8MdOFW+OHF4MDwEjNRXUfwh5vp0gyvgwq6aZV85GH4qgyqXeduqsq3atgimeE04RIVjZgPwjYE
7gmM+ojN5SmOEAYG7F0g0V5Vj4CkoKN9cGiurc3EcoBUsBG673uzd6SGnxBg7/vo4/q0imEozIOU
REGxBOA8qAyLvRBt6RPAeEbzCJ3edR3eZnkMOKmFvJSXSycr+s37VzY+ZOuCbhjUBXT9jdybuXf9
M35EOSrg6Dp6ug0DQjjo5rqcdmvIaOZDj+eYEIBYMz0j+w41EsyFTO+um/rptw00uWC+lemqQpno
0lRkDokMKHV4SiXVpgeL3BUVriU+cWpftyRm2ae51VFznjYsLmDspktTXUDC1ADDy4ki97YLguKv
rovk23jIlJWWkfTFShTZHSSaOFUijdtC1u+quKt2cVbvqU6UhYDrxyxPEDQLw1aRKkMAPv39zMVO
Qs8Gl/E9rXlXtY/gHPZiY4mITuwXQ0kMzUQyhg1/DulIcdSxjPMSfo86cNPfxl3rvvcb9jtyutcc
QgTcMe3EAziG2f29v1TK/Xl/fVuHW586e/CKmVL7Z2PkCt7wtG+jU2+il3N8NNJT2CAvEXmx8jvn
pacokFyl3vWlFh6l/xozOH4mAgQFd6ewfyUlMCCRh5mNi8DTIEtco0fvuomfjmIa2ZmN6RvORoZR
Ze0QTqv3F0IrxWGu5UU5VOW4zZ+Mhdbl+Xk8sybsFRIlmdJKdXRqvA5lceLobuMGjty4Bmrk/+P0
CWdS1Uicg1YhOqENzfbpZxQu9TSI3ZT/XiEAYZByRPO3SPJKfSttgg77orL5Nt4HD5bX7hpmt57k
ljfdhjzWrrbU6vDD10xLNqmzIOIHvFVsrYugY63HCsbFcBM7Mm/c0EhwH9fmsYrit1QJFpbtxy0p
GBRWLUlCpEwC7BGkMOzUCnZMeS/1v3TeLhiafugiWvs2BG0PPNDQR28IG76KyiRWtD46RbLK3Fb3
iZ0gYnQ6Uxqc6xt/yZSw740wUUCCAFNDchqIaUsW8sLoa7tuZf544ekAfYDpChKDNB26Rv2o+Dhe
0leQy+AhqB+qlN5E/S5J+Jb+6pRiSxJyGxtLIKWfF8U0m2e2hRgq8Wmp1IYVnVTDGRMHGvZ8JTdO
6b8X5KZQkAYHRh9MVjaeNdeHPbNhwLALfm68RTU0HQjrGJQaWPhbHAvJyLdxMRwttQcTQyY/0AZU
ENeNzazkxLKMNxMeauoPY0kOAGcXYSVLCh4TvBaPREuydWsuqZ/NnDuopkLZEL0GEBcwhYs368wE
H4K1lO+05lSoXkRt0CGkS8W82QGhVg+HAo5uzN+lSwZ0KaRZRFC4UKwNsZ7i5JaZ8kLA8iOqx+Nk
QpXBjRgAB4jyME3QlGFTJuykxjZa6qK6dIl8ZPI6xw3X89qlS3xuIiRrcpYXJqdxn101MQ0VvNND
dsp/g803zO2/Mtd8/VKA9UQNXLFsHYxFC5tDxD/82yhiJuQF0XutCYdAzoD01cOUnUbqpL/z2/RN
9br1iIoxj7cpFBMWSFzm5/WPPWHrV0wrACSCvbbZWS88eQglO8oc0AUo2pp8Xt/6S8YEJ5aVA6kZ
5ezEQsvjPl5/gekYvWuQU2ptu97E0yJYcJxzLg3L+GeEwjK2GlhOUGVip8Dv7EZ9LCS7j11OOyeh
vRf7X0G3KpGr0bqF22FxLYULPdETKvUD9qz8kTds28rmhjwVwXBiNVoYA1wYhmO2oWMxgN/bhTfc
NJfC3XQx7Mk7nO1eNWkLKS0x14NK0F7N2xFxUpF511d0LkLCgw3OE2ABqmlipFmmfMhblrFTdoAG
ia0Y6yTfRgqIor0SqqrjfolobXYPnRkUvFqK0ktlgRnzpDvjBnDWHGcRLAjDy8Je/Y7Qf0zgmSHh
JBb+JOsAvN4peh5+85OxN7/SX01gd15yJ6f2R2LT3etBgUJo72RH2ZGfFqZ2MnDtA8SjKak9G2ps
n3ywg+PQ2/SmW0mrzi0e67WxdRfMTefgmjnxcHbaOLY9zPVuqDpvyte9esc9yPb164N177Kvpf7o
pZUUDiYPobITE2yd0r9B6dvRTh1SDTKSel14zB8Zi1bXhzh3zYOafeJe0ie9QMEgkUF8TFSsaMdv
+24lZ7+Tt3KppDU/jX+MCIe+oAEbgrxiJ79Q0lUz6u+hUspONPRLAK25gAlnz4DmJdKVCkxeHvEs
ZllVwL2dao2B2343rPwtPTTVk6bvAvZRALjzWKKRnvXSglP9fw7HH9PCKI1K0TKQYbOT2d/5yVel
72mNji4nBQ/dIO0rxS2LD/2x+cUaR62eAyAb/I+ED3ZVPGjWi2quGF+Sy55f3j/fJHi8NIXqmRVh
OgJGfFcr4maVAlLioqP0RMbOu76ZFqdACHuQI04jSKHgMqvCValC72hMWmj+vQdae1/X6IHvd3ri
cL7rf4dM3nbmppdXLN6MzYrnYAAYcdE+ULptkiWGg/mT9Wcmpr+f+f5KLc1Sm1ZHSvfKTnf6dNva
1lNwLy3p6MzeMn+2oNitq6Huh26uaRK0UraHoYzcSs2WKFLnb9IzM4LTz1UrNHmHAVnWk2J4QMmD
3ZbaqWu+sN1Se8Fc7gbALSQEkaXWANsVpo+EDamDusUVk3qSdesPCbg2HiHsaw/KqrCeki0rn7rK
2fNPs9oPzSoh20q25dd/ssP+fId4t+pW3DeSCleS6Zt8dLRVk63V8SbR0Rht3KX6rc7cmle2orkQ
hrL7vJrKIZ5qHOLqgfibhvzSU1s9LnzWj+zwFBeffZawGKwdOU10TE/bhq/EXGXVZgg3SXGHx1qV
5IBzFM6o813JN7H1obDXtAVPyREJ/4EyL2tUO/Q3fIC2owsw3jZRboI0d8fS2NPOTszBS6Olssq8
qzz7ZuEy7xI1iSHNiefDU/6WnOKH4iZd9173qL6ED/GJLNUBZ2+BM3vC3Z3QAZghUGKcCj8YV0OF
nl618EunNrpge309vute4sUN7y8hVsE9AMj85WlP0rJGNg6HI6MBZJBSJ0qDrdQeKdBI0qYGT5PU
PNJxpdfOaLa2nz6CV1gebDUFyY8dGbWdBgtbdzYsPP8mwRdzaBoSaCVgvk2yrsZXFaiOiEVuTsYV
rT9iKITw9g01jNXCZEwTe20yBK/coVVSLWqcmTDY59mJ5sym0Z0BYuzxLo9WqE76u4673DhE/sKl
OPfePh+z4DZAEEYNBr63E5fIC5aCsAB9BbId/mUqS4zYc373zNb3/J95eJ2XFqvx76nM0YkoAQS+
dGTmbtNzC8Iph/KQXKHYxE6pAo2TQdmmRYVOJMWRjEWSt+m3fiwaWo4NkCgBdSNmnYIIvaSKhNFU
mYdb0SO/DIevudPftDdLsvPzW/PMmOAKxtEAByEYIk+V5KHm0DVua/A993wFdwqgVONfgx4tBAuz
uQSoUf09QsEfEB3F64rCZyptCviqowECqTjlo3VnDrs8iMDvuDZBTZU/GOS5ShdOxZw3OrcuhvZ9
lRhKBe/no292HSAn5Fq9inurQ3i/cADnXi3ntqZvOduZIMEvszycorB8r4N8WLqRpdIO0xsoWJEe
1JyRE5R3+cpcCkWm43VtEwluUO6NfowHGA6NTU9/F0hhgPHIjmt/HRmfxuP1cc5dgufDFBxcTCyt
5Hj5nqLstpQy6D13TkDffFBthMGIaNi9bm9+dNBTR8YQbl4Xdm3bE4UE9QAnv9WK7dgBLOzwbp3W
rnmi5WIudv5E/jEn7NeAxlXaoUn1ZKFxiXvBDVhuHA09B2iPUV1koZfeZrMObeKjBfQK7OiWMJ9l
mTWQSDZhMCSWTbtotEcNSYTrszhXAAHe8I8Z4XpQokyRtQj3MkvuQmrL48oo7iCqhANqqxC+075U
f0VBxpzZ+TCRujqGvpQWmvWsZ98g3BM9t5JRY/iGTvLSNd3Lsi195ZnDq5fyk95zV49vE/nR5LuK
ZCi9L+UYv4ltfpyUvz9Ak4TqYBC20dRjhctZQpF1Fzy1ma2ZYL0GWmhd8JUab+r4GHcH8yF/ifna
IrsoYWAWZU6rsHVqQDVIuY+K1848snRY/09rpEnCzQO92gbJF3xeCvEbtmqb2xBo//p9jFcZs0tz
NfoPBKIXUruVyOiysbXNYqmJcvZ8n82RcN5Gv1fbTtGRPltboQsikfbhtMRROJuahCwohC2xI0E4
LWz6RFGaQgoA+bf2MUPFQxk8NfpMjUNWv7GysRsuu6Xpae3rwhTPOelzw8IxGLsYHardEJ38+LkJ
f6ePt0S3wSdqB8MnYXbz/nDd4NyWp5B/sYBq+m5/vbwUeD2EaZFV8BsaWw/1nZQ+VYHmcLYUd8+5
kXNDwsCiZKxB1Vig1th3No86RzOfrw9lbmOcWxBOr98WmlFXGEqscUeJG2fsDnFy17H3Iltp7RJd
+Kw5FY0ouoyMFZC8lzOXyhEISaeVquXCKXjm+oDIp6Dr9g2NOXmjyi5lS1LGP/EweOJNIigwLOGx
J+JhmEwMTmSU4mq3/iCnvHc1371PIayFFsT4k3qO0jqbcQEhNhuanZkVmW7ino/SWMBsg9y8Xd4F
b/QorcY36YX8k/D23JTgZOQIZBN6h+IYSyCH2O6p4dbBg24thAn/z5DQBQaYJAiaRag3kC8quNan
dHXcSHiBkN6NlCh/KqPyoOggTi6HeLDTorAOFOxqAIFDJvj6jp22iOju0fLw9ycIgZFVmZSkDWMn
Q3bVsrZDqEVng52Ze6La103NHT8gGL9hLyCCFDOSjVT3mVQgHQTNSXOX8lKDlo1M3OtWZhM0BmJp
bE10dKCN8PJQGFWb4yLH28QYTm2w64pnnDs6/i6+MkA21QcZTHzR56it2LsvuZ218bnX3Znv1z9j
brDnXyF4gnwAlUlV4b0XBJK+1nMOVKqULMEZZ3NfwKECqgXgJFTihYB6bPTWrxiC9wTtngZx+lbx
NLIn+b2PrIJmOoV5Ix3a+rNfzO6JZA3f1chz28LWqSEFapQWwkC9v8uiaOfXZNfk6TbtnxRp14LY
h8fM6atXhX9EbeIM8ipGrwhBnXnbVu+D5kKnRpO3Vb7C/ncD/xfhbBvLbKNGaPNIyRbcNl7ULoUQ
c/cbdgadmB2+BQEuN4iuJ1lZD4iWu9QL6vdcuhlHbUNs1fDt8TmEZgnyoSVfGQuXw9xDayIkAhgE
AFcg6y7t1qNlVRJipFMVqoDYJBbdmzQs1gOh+uof7L4zU9MUnL2z9KRDurkbUa5BB4EX1nzccFle
cF/TFhZdx/l4hGdAa/rAbNYSnq0cbcq7sBwcPYCOU+Cf/OCX35meESzBoGajonOj07k7G1lb+AAu
pVg8Uw62ARSItYw5BsVztYncgOZuCHSkPh76ypbYsOBb5lbQBEsDcEoTV534zkp0wOe7Du8Qte8b
T8m1bEXikLgx07N/4JcR9YFME41cuNyFcRIwfuVWbU2pqtSuUX+PWheCs57U6h4oia5vl9lxTSJL
8CCgnhRdJjKshT6wMD5RP6xswHoGJ+qqyG2ycenxuGRK8ItqNgDQkqbxqagTfR3jOezFcRCtpBQ9
ZNdHNeugAAb5z7B04SkjgcnZV0BJcZJ4mVCvNsuJIRUURM2qjNqxuEE3XpcOO6Ihl+VIHVXBJxF1
/l3VjbLmxQiDIo/rSkQ3lEFZaZuORtDsa0vpFVeJGP4/oBktnKYzSPpgBHlU/palsEAeUVf6NQid
GWj4slIf9manVJYd6H1VbEqJV6XTtlJV2+MQ5qaDYwSy/YXxz+WVoHEGXjIw9U+a08JcW0OaRIVC
Y0RMhfc+2oULdYLI/kDXvs2cpazj3MWLqBBPMoDPAdc2BP9WjHGCA18np9L8lPVyZ+BO8lU/BKJC
OpH8C5IodkiQek7GQzNkN13kqfFj1vmrjn715ORrn1ZUfV7fBDMhMkUqRpaBaAZ7kdj6nlldUvc8
SE9qWNoKkexMyv6PtO/sjRxntv5DV4ASFb5K6uB2O02PPeGLYO94lEjl/Ovfw9n3PtNNE008vovF
7gKD7VKRxWKxwjlbhy4bv97qlhXU04/rAmUeChL/zEvwuqsvXIsIHOsO6Lvs1G97zKBHoxYG79br
+jycmBIpjK+p4IPRWIFYHEMvJiZgBB+cD8ytJh/CcKWe2G5ogvGFHkL2kB8aRTOQ5OReiBI8UpVC
ljlyvSiu59Rz39M6fSUGU7k+qSGdK8W/5MzHkymOQRoJScthKvZDtUMlIl6eraqKYm1faXflRsNj
mGxiFmQvnv6NTPt8jPL6WbGVMuOBNwTQhWUAoVS8sUERU7s1a9hpbu9mc1PMIdXnjT9l22fze/ul
aTYcHC7Km4DpS0CzL6UZgBaCVF+uf4gkSOftM//5DuE655QIeaNV7MQY4PCWyGhuUSBGa0miwvXn
m/jRnv5KEuzJqUtnmnxIKrfZU6UqwsuqUReKCDbkJsC9L2MsaLaAiBSgiLu8+JpzdJvyvXkD39X4
vqIlIdS/Lfvy2bufsPGqmFlWm+cTB5gsBLYzRuEEt9hTO7VGp4d5xY/tjePd10M4R3oH3Oyg/dGO
oTH9078k8wGUV521qYbHZgyMndvisVkqe9alxwoNfRbYG4DK7wt7y8p1pGaDrxkOM63DNf4xarfM
QyFqqfe9douegJT8sJ2Heei3bOwCqmUHkipGm2U1UFAtgu8Xg4kApBL7QcHeMmuGNbLTi2G/rmUV
eCBIdscNJQHLI3Pcx8bJ1n4U9utkqS4q6Y44nKEI+d0/w5iXB35u4qb1vBn2/QUjn5sb+2Z9a3bZ
jt24T8B383fApX7zI/2+2ne3g8KvyUz+r/APCU89Hduytld2qr0CnQrdLdOVrfV8E8Vjxd+ioLJE
DzPm3C4VJHTp3KzQYXLrwalDagPKbpyOqROSl/bZT4Pe3ShRSf9kRK5JFdJDBEOKbatzzaIxmjZl
lBUB3fYPNshjgzkYouJRO1ibHzf9AznOX3fll/F+vk/35HcVoQL8JXu77sb+5DOufZDwNE8B6tV5
FT6IBOahe623b2nYhfmvO4D63IzRsCEnfz+F8Xuzf6pufXxje6t9+aeL3E2y85+9CL0CN/0+uaPB
D8RzO/DS1mvg7oaveaCC4Poz7nDtY0U3UTV9YoJz6AT2McyZsafMCekJzK2R+W1jfCGbYR/f69+G
mz7cX1+nj9cOOpkR/PPObBQ9xRy32TVubttLe6JaH1igqvfTLUrGA9wTsmwxkr7X5XFNLjXFyBOs
Ex3FvFlMLK/UVlGOTVv3J+8Zio43/6BFs31hkSr/Ksl3cXJSD23tDtLaKCAJx2CyPYYJOQjKblI0
GAxffPM4TcCWmetIK26aAWPCit5wfrRE5QCkgPgXkSlmn4UbrfPHpKmqqj/ZObk1ckzs+umvdrS2
o1n/vr6OHz2Jy/GKLaTzOBTRn7jmLG6JZ2ZnHlqrTkmnH8HOjZdUpkhefIwELkUIRunlU1k7S9Of
3Gnegp8ONb5900SZZ6BHRnEnKNQR54HKpXAGkkHW3NtfElpsrVjVBa0SIRiEXjt5ZQxcnaUFKQgB
7cG363vy8SxxFA2+KRb+CUrNS5NLu7hqRkKxJ/USgydiiLrUi9asiggFp1Az/fb1VjHvq5IpXOno
t7H1OGb9CWCmHOrnZvGSoGSP8CfBMKLXxlY4DNkyAiwBQAYWYHzB2XWpZG7lbmmXWEayLs5mcYFI
1Tr69+srKck18qX8K0W4TqaktWkDjohTE3TPa5BGxfFbPATrISRZNCvS/fI1/CuM//nZWcr6slqJ
X/anJVyWIHv1f/ZLQMKX6zp9DL4uVRKOE/Nb4rsxpMzb9Gv6osIFl53WvysGDI1LJYwJu5D08D2k
szfaeiL+iADvhEmNwQ6vayJzc+eiBDufihoNZyv34d0/tcmCjm6ftV6FSiaX4qLv0QQG54fnpmE3
aZdlkLLOWsTqXWZY29bK3/rBCz6jz19J3OTP9t/303yuzL4/VSU472Mz+ZIZ5S36jl60plJEgFIr
wJA5gl+0fmP691IW6fu5yMkCW2uSqAQllm28rQjKrmskPz+IrMGLyaG2xSBwQg99bawQk7Z3SYem
bLPdaH55UwNS3U03ppvcp7EVgjnzO6nXzZzMP65/gVRPjnWCYWtA2HjCAc4SBpCOUu9PtPhR+VCT
HpNU1V6sEiIcXGeonJalBrT0tW06pbdUmx6Zlil8rOQpCdZ3xNPAIYAdotZzuWkxIG0H145hIOwd
OHUBpgdDdGzpGOps86AvWEDXd3OqUPthmBvY5CMwzSvUI6r8gRRVaOIJ2mRf6zXdX19lSeB4+WXC
CqBbpcmG1sWVg0dkpLVR/KVFo/vveN2we3c/GegKjtxn956MW+eXdwJPakDsk+pd89H54DNQU8cb
1wQUmDjQMPR26cXziOG+wg9TE9BmBuiLDgsLiKMsuvEr7TLK4plqvKbRFM2riYLOmqaRpbPrgXcj
r8BgZDdt8Vr5G/IzaV7xxg3Q6amxd6AJKc7ux6sPXU/A1AHkC+IuX2Re8OoZICEuRhhT9ydxbtvi
7fpuSmJWCOD4BIAnAWu0zTU/c0TtYK8VtfPx1HfT6AR+XejG3Vig0n9kg+dnO/y3/2Zo3mBFNvNW
N3CKxt2bGvq0ouvf8vFoYbgdtT7+JsB0qFgB14s1Kbw4nU9IUhtZBBQOfZ8vjl5HoKlT4U18dPUQ
ZgLdkj8KOOrMpd6DxozEbMr5pFF6Y7OlC2sDPmPOZ7wdS1XoLFXN8jlbDgrvvvgEiee1Gryunk9o
c9EPixM797OtWzcA7MsVkYVUFFCJwNyH/KwvNvDHmaMXpT1CsQXQVZhNpXuTVNatFWPY8PqGSdcQ
SBoEjx3++OCfcm47XjY2aWzOp7zKuiAx9+CpJxiEmDeA018314VJ0v0cVwpZSrSC8PEOwSOi8j4h
mq6Xkz5r/qOfON0YVCQBshUHuQdRmrvUxSPOMQ2LJGm3Luvd9pA1Ln2rhxFvPreK6RyUrjF+7SdG
2cv1D/x4VPF9yO9wXgad58eF1RiGai0xEniK0Tx8y1y75JNdpmIZPq455vdtW4fxAioS89qXUtw1
cbXG0pZTg4GuW0zhLwdH09Kbvuqyr7o9NYqOPYlW2F1g4qAHh3MCXMZ411foo2ni289+S1ghJIjM
2Ens5eQ8WW/FjfPt+s9LShOXvy/4MkC6JLGW4ffNNCx+FrfpCej/AWdTfQavHf6tkPfxCrqUJ+wF
Ybk1FBbk+emR9rcUlIvfcufn3O5m9Ip69pdZ2xg956vO0xBFumCan9r0V2OrZvgl6c3LLxG82Vo7
JKlnC9O1ycYabp1Xp74zkY5rXvNtU4Z6SQK684eHV8UK8N2/vBcv5QoewDdtbUXtZjkN/ve6idpi
361bFm9Rq/6W/KOiJpHZPiYXeZssyKBwHV7avjUCl5l15XrKChPV9yoD3TuLH/ysiYPRrFrFm0Nq
T2AFQk8+xkuAciHsb9b1dMH1uJ5AQhU52XuRBc3X+ObHauyH0QvpJvO21xdUdtocYLxwBjJc+L4Q
Zyy+0WXWpK94FjjdNtfzeru4vSpRxX9F3LVzKcI6NtRP43ka15PXgj3TiHdVvRvuMPMfxLfgP1OE
srJT4hjAeCZ4uuN+F04l7WmZG7W/nnwvYfc63gkB7d3mxtA6a9fZ1WnM8+rmE+t4JlPYudFopwlO
GjL1MUeTUA0g8Kby9p+RghI8EmLoZP0wo4ZYu3f7DNVf0+7vqLd+n9CrpBAiM3oOLugj94H4T3T4
c+F77qCjxGz2c3KXGO7WjK0v1PXKaMmIrVg4mYuGh0a/FedKwtTh5RFD+lKr4prpJ3Btk2Dyhv4f
LHN5T8qhUdxkktATgGbIJHI4QyAoeoJhJKO92l3srSe0PVo381xSlNK7KgRd5BKWhZ68jD3qju5U
V/dNS5eDO/mOIlqSri5q5xaiF/xLjJb4YIrhTshdrMibHvLC64PMGpaoQOYkTFfv1ycsBijgeJ+i
Q8sVOVDXwmSzGwNWzR3nbrsyA2Rzba0pHJfMi2COwEWXAsc1FYF8CdPMhkypfqrc6QkEwWAV84cv
/70m5zJEH+IPmptR2H7BNCPIxj4JR19Vy5SUytHDxgmT4BGR4Rbxdd3CLT2LzZCCDP4B07bdrest
/k08L/2XQUdirvA6f9MmLiBr7Bb9pcniBEacLJsGjd4bkmn+duomkFg3IHIYNCf7mtQ2DVO6ZIfr
KyI7OsCAQU0D44ge2gcvjw5K6U3pM1NH/2ccRwWup9PYA/BpyGlx+owoELijoQlApyJurpabZdIV
vn7qtGEJTZqOz1Xn2QFZ0AlyXZTUljwQ3+DlixyDI8RsMyFZRjsLtqQPyf2a5+vGNnv9M9Z0JkVw
BT2IN90MHvsEqkd7mw51dePQwd5d10W6Qz64m9DDw9Nhgs16Jp3HwkmME5AtgMA5onewXs38Hikp
FUujZNgGlvtXFrmMm/+nttGEk2uefmLIKKAC5LXleDTmpZr2ibXqw3FcMmsJtG4d28jyG7bsrczX
u8Bw1w4le0oGpMio7QR6Rrok6FuC0efKzjGo8JlVcQG9qoM0yxHfpoNeDVpvxDoG5Ir6YPQu+b7o
U/cUD5WvKLnwBRYDD08HFBp/v6BDWjgiaIlz694vDHQ3ms/zSt7axvySklNiYAAE0TPvLekVIZVs
0zmpK+4YMJ65IqhQm9prM3eQObV1GmikGcJaS9MtmicShShZpAMwcJ+gRAEYS/GqXhAOjEZVG6c0
L4PstneiOd6M3badFDGB7FCeC+J/fvbwjuO4MHOv4oZcPrI0C2nCFIknycWI6wmNG5zvE/CgwlZN
Nn9qc6tIuuRQgk0+B7pHQCaGxpbn6wYoi7NRoYXLBJKOBUo1QZ1lbMHFPEIdHVjnoZmMkdOn9jab
2/nes1st7LNqOvatjco+8e6cwVu+Mc2qFasqmfxAugSTSIhVYSuGmECuKWankzk30CbhBElF72Yb
s/nmSwuCKkwYhM3B7gHwk5jRVOOFvzj3HR3AJDk+sKq60cpkVhxNyXm5+CDvcp/rFlj5k8nPSxo6
drY1aXUbYxUGcAYX0wIcYTCyRtd3Q2JbkAlAOBfuAG8swRV7c23radZBZsIiO3/US9WsuFyrvxKE
4HzGk8vvW0iw2zTeUlT0/Pk0TNlzO7ZIZmRP9RwfG39SvENkCaQLzQQzW5HWrWnbG6el/OUU37T7
xEcGaV2+5rq9q0CtU/WgMMlC0C5sMFF7X1RB5isAWCVVEiwu+N3ApIsw2xdB0su1REytwUegK8tC
n0qtTWHhElAuGmjWLBmSj/Ehd/ptbMxOUObW0ZpVuNfcbAQ3fPENglm5HW4Uf8E92E7F8KprOl5+
5TgO3+YRkdIKsO/jVIxmtLKyU7hIqVs5U1+4gp3JK42Mq+9iGkHz/kH0Gtru20pVyWS5U/krSbyA
m7bJE7Qsw0eeQCOU54F2j+R1/tJ8nR7sNxVuiuSWwZICFQvlJwvBknBq2jjL0jFvjZPTH23rpHVb
e1Fk4iS3y4UI4diMo0npMjXwTs4/0AgogyZ7TSYP19nNdRcg36S/yggHpWcTmRwHB4WtITqE9sRj
QeVUD3RWBGSy+P5CJ+GWQcy51IkOVzAgP9sUNy3bOp0dWva7iTqllk4gmw613AITCdvO3q4esXlZ
1NoL6CSdbzaz3kmm/7quvtQ/ne0lX56z29XA28xgBAvtGT/SLNLjOrDXw5T97LSH0niwUkWILXsI
o06PFKsDXGbMHAoCyyHPcuQoEDeMQQtbtYCS8Or8YmbgoVOp/tKp2mDlXuhMIre1MxVZterLzNe9
S+NN3TSBu/q7unjKlmRna68ViHAHc1dXYN3rxhfSK1yx9I45Ey84oIE1S+rEA2+59Ntd6hl50CVN
vrm+j7IYHOuKniWg4fN+WMGO3WoGYF4JMY4Xms83Nk7/CoiuoxkgWwNwjVD1jJEe0TOBgjn3GsC9
NQ8HxwZ/yELbYPDMjWb8YHUa9ev36+pJXc6ZMMFqkqGvs9XHHtZV/bMbaBl6uWEEjNIivC5JeiDO
JAnWMrmLOy0zJK2k3zDyVHib1tp3ztFfwrpeQySjFBKlHuhMomAgPptYPrmQ6I7lzov3y/i9Yxia
G7fXNRPWEBi/ePacsQQJmrmzDZDTCmREFh2XKNOcpyErMVI//L4uR1jBf+Vw6G6UrSyMTwhyMC0X
ryuYvY4Vi/3bfPG9EGkNEjUFyzDIPLW7FqOqN5XZANkVY6rXpQvH7f9LB9sMUkKugTaQy9NeLKyI
EzRdHsej/2apcJP5XpxFE39+HTx+SOUB+txCzHj563lqFrHFgEuL62mDvoCbjPTh1I1bVn81u13l
KEIo2Z6dyxPuQX/GfK2rQZ6LB4mtFWFVV4FTf7u+ZnxHrmkl+I6q7oxSMwwQ9zkzdsi/Wzv/wen7
w+jX+7xQpCFlO4SwF8N3tod0jvjagv/ylxx/H1t71cOKJXOIsE8FVixeNP9uFYix8QbHrBDSOZdb
VVcV66kOZrOGVFtb32tVxJF4PIDsOkgnUxrhlRZ1uaY4ZsJx/iCX//nZdVPXqYUhUGyZw+79cdez
buvXj0OtUlC6jGf6CceM0MIwq4Yzt4GQ56R6dUsN7+zXBaek+VPZj3z1zI7zcrzqib7xCkNxWKVS
+Mi6AyPHuIJwnKaa5M1MNBxWv95hqg6wM3Yw1YpkpdS8z6SIh8gnqauj3+JIjBcnrsPeLEBfpG+q
5b2znj9xlHw87zGphx4TsYdF0zu42VYH2TyYmwKLFHFgFZkemW2S70AgiZaBuuh214XKlhHdAtzh
8k5sX8i/JWVswMyyAsi87z3IHOmIwkLx9AkhyCYilcUrM+IUawx1We2VxXEGQcxI9PukJ/fz4n+5
Lka2WWinQWoC5Hwg8BA2a2RsXMyiKY7usi3aV9c+lkmEqcCo+Ax36LkkwetNI16smgn+P9jdTZoG
Ta7wBNJtITw3htFBbt+XniCZrHmoewgAQPPGm3f6Ah6QRGHcMneDtp7/CBGOkEM1fdAHBLF1t4mL
TZUc3HK3joogVqoKH2NAsyNmrcTOe2u0rbXQJ2x+u9Gb+xw0VSlu8+tbL1MFjf0AREevG2rQgs8p
1ioGWQEpjm26sec7Pw59+6lQNZWIPX1/HPS5GB6/nDloHc1tnWtl9Ki3gKal4zqF7Wr8MJYKGek1
dmIwUzIaNQ5QqeZ4AFZ579ZhZWtDoPfxgVWAdbPcpdzl9qRt+tbBLDAYfqPRWseQzKO9WRZr/Xp9
bWQbcPbR4vxza9Q1SJOxNhMy683OWjeGqjwoi20I9heFawRvoM65XBfgoObJ2ILSNHFuh+EZnRsP
JtqO/NENyuF9strNJ1TCLC9PI6DtTxe2G4BIVTUYU35kfg9SjZ7ot1ZbYkKmzYnCQcruSnImSlCt
bW3UqvMBpNkbd6OaTZdujcFbtZDXRUJcuPBXOg1Gy9eNomG1Y26Y4pngTwr3Kz0cZ1K43zyz2tZa
kpXakNKZYCdA8YIsNPSH19UZTp/YF5gBf6FDoMg91pkGsuHamB/77JW4T2vyNNHPKIMWQRSmDAN8
gh+cFsjNKEDujiR/XvjM0FoGjv+kDJ9lTxFyJke4TGy/KzRzRSzGBmtD6iy0NYAraUvYgYIgXfTQ
NwB7/t/mOP71MOhjRV4Z85eoXF7u1ZIlpFsmBE8LoKNSYEa1xg6UW8g47p0yC9P4HzAohV43qExR
aue8so8yBtK/jiC4rsx8BqRecaQ5OkHi3z7GcD9hHGcS+GE4M0O0vSCR3eFxN8fP03xA4jaYhpfr
MqSOyAUbBdqQ0KcgNg6kmeNMTo4nnFfu9CwE2Y5lbHy0CC3hnCs8gyzcIGeyhBXrprFYMg2yMHSx
XaspmO2HONm5drs1CVUsnnR7fMy7O7yF5sMwYOqsyDktCKG8BBA+OupZVUUVmVOxmf6P8eGn8ebh
td8PRWx3dtqpb/PimJAn3+swYxh02QEJxVfN3PTVi33K7VCn3+J2k2MMp7MCC6Y5RzWAzQuz3F7f
S9n6ov0KhwFwJBhpEk46qq3rMlMGIG9gZ5bsyRwxj+qDapk9TbOvCCBknhjdV0ADQj8PYkch4Kpi
C4UjHbEjval0EE/5dwzZtusKyVwKP9jAV9E5TJNwABbDr+O5WoojKhuHPGcYSaCbutWDAo1YUItG
Fgb7K6Kp6mMy4+HFSVC9YR0/1Kp6pwAynI70jT6VQICuw2kubq7rJt2sMxGCuywG2xm0GDzSuhcC
ieVkkLvcaoHfjaF611JslkqYcPIYmC8NjYCB26LbYqqPbRJYbbZNbGDH2qocm8ylnC+esGvaMBtd
DggXHPPlgdAVHY52QAEa5caoa4I2xVSGmVJjtAgf5AKAGfrZLj0lq/w2NeuuOLIOeY6gXFgF2HSN
IZbUU1P7BtpHDLdQj5VloA+G3wAauOujaqnMNxvt3E2QpQ2rA4Shwz+sdbtHthRZvuEggdt6pWtY
xe30nvh8kNjtYv1rOrtZHDhDET8O1PBiHO6xze60gqom+uS68eIPODSBnySEPIY3F8VQcx9DkR8y
gqTHKIwqkycVgrZvzGvgL/DkXi4g8NQTfUE676jFRWCugOZvAt1+vW7y0lMFsAYgM/HXzZ866tl9
xjRa4sVR4BEIjMDbzF2XDTLpKgwvWfAGf4/V8oAO8QG9J/fWofUMPNIapMmnKGablRx6Q3F8pbo4
HCoM8xA6LoDLBUvnruxcF+4PUzt+OHy9vlLS7XB1LBXasKCGkGTIPb/IOg+/TsD8ld+7wODpU8XN
L9XgTIbgwHVbq+wyw4u5mxi5iatSAwec10XXNRGL4/9ekdhtjMkDqBHT8pcLtfZavJKVv5kB2U+D
7x7qI2MCoo59mwW0+EL24B0K9WFHnq9Llvk8NB956ILCXAMy1JeC52VJF4c6uKAytmy6ZOhQTyjX
G21cq1tt0o9gW/E312XK9u1cpqCsMehl3vU2bK+ctqte3zGkrju0D14XI1fNAwgf0uKoNIguIes6
9CG7xTG1rQj4zlGT25Gpl4/+oGOMT9GxI1a8/2zhHxI69NJiykjs3S31abTrZISt+4Ex3qdW1Bza
cuMAttDZ9d/3KnxP2SoikwyqdY6vADr7y51z5zJJaI+kQVM9gk8XKVGy0XLVoJZsEYHxhVlIh7eM
iIZZZ1ZJ2AjM44agLRflO/DOlf7tqLNjrUTwkaqEyQLDRLMjL5ZcqlStGZ6Sq1UcYwAuIafQT24w
qAifpRqdCRHiP81xYmRbTIRL1RzmYwtkpe1qzWEce5E1PF23QblGHPkGVPU42IINVkuZY0gLNjgC
ib6anuasDcZZkXBTCeEan90YeeUXk15CSDEgM74CdH4kEdFVYy4qMUJ2xLfAH9loOLb9EMzprgBS
liIAU0kQApSRrUsHRkyklAAwXI8EwWsHBH1F5lDm0j37P3siJq6WhMyJ1WC5PNKF49AF7fqJGhkP
sJC0QhUB3udyQwAxRqrY5YcmdwLXf8vzIgJlliLul66W4+MSx0gjxnyE/TAAyeBbGvQg+u8SQ9/Z
EOIB938UImxJndEh9qhXHLMO1D/kji2NuhwiC0bQfvy/mohUTgXQspuUe2rPODSvNL416CZR3AZS
Ga6lA8nOxWiPiJaQx0BP6ViM4Df9Zg2/S2s3pcfGVuy8SorgwYzFy1KMpcMpG3dl1OYGwunHcVR4
FbkUH7O6HNgcAxyX9tWOeMGaeU6PHSn3Znooen9rYcKser3uvfjmilVYtIX+R45gxwlQ8tymLuhx
rdCB6WOIDgBhaHz03BxzGm901ENlwKXSTYixqwGVbszXIxf+M/efh3s3CQpbOdnAv/yDZsgqG0hR
83lOIXTsmY3rEv/HsVwfV88Ea4eJZvAb2odWj/eKHnT2e71+bdY2aCx7c31ZZQcX0wO4twEuQFAP
vtw+ey3xSvdntCPUOxRhmvbOzV6ui5DWmpFzQwOfjdIF8laXMhzMkXd+jqpfDYzM0NTpzs6We3fs
Nox+sZaHgQA0BswKpFNhzkketpiO5fOByNyjyC3cRlOlW3RI4PzW6odWBVMTEHro9RDl7d/XlZSY
ChBBMR2I0OQP0/CljmsKmvt5bugxn8geqT+wf21psS9VGTm5HGjCR+MxrS+sZbMCOboxWnr0bO15
trvXcXJvyiU5VHiO/vf+Fjr9lcW/5ewuT/SqYUXZ06PbH0i2gVbpqPBRkgDoQoSwQWZTkKVyoQ5Q
BrqQZf0YmFb+CELxp2KmewxDKK51yYWLaT8OTMLrjuhVudSJWVbTVTZsUU+/re4QeKqypsRPXQgQ
NKIeRmTmHnHjqiFg3DTmskvYjfeYVOnWabudXe+uW55cI6SWdU5ujQj8UqO67YlBTR6oJM67ZpJH
TL18vS5CanTo9/h33BZ346WI2V9dbV6gUz+E5a+6v038fVIrLkWpHmj04tOhuEZEbJq50+NG0+Hg
y5ntR49s0/m/D7ZwRf2VwL/gzJ5XPfHjJqM4O6kToHbTo53z+kJJvOmFBOF0IjdvsWWFBMd8atC+
Q9tfKKZ+QgiqQo6HrBky5SJeBcldo0oo7gvm3tZvA0bgNte1kO3EuQBBC2eqF7soIcCqgtgKpv+y
iZC/TvGu0sGeiAoX4L2FM6i3+mijTAwF9BENtSQJ18XfU9MN3CUL7OnJWPQTMVVwNTIrPhcrHBTM
CVJgypX0mMZ3eveu2ch/o8c9UZWZZPfdhX7CnTojBZU7JvTLqZcd49LE2Eo/0Wgk2SMlD3QxHhaM
E5QTcFM0FqvmdWSX3rmeQpicGONgmzXEt/HDSr+O0xSswbDUm4VUYRcrcg3yVUVBARkblG1MIUbK
xi6ltQVpYKRPAaJu2pFGDyVR0fxK5Zh8AsnCjC4eNJeHFy9lI7V97B56LNbhQKpDSQ9+oTB9btpC
LMbbQDFujzlg/JewdZpr522y4hqHiHh6gibKUrVKhLA9NHU7N+GRgm0D59Ir3G8usu4AYFbcC/IF
+48qIoZO4fpaonu4WouSt76wKVybrf8pZwSCWI7gCcgT8T7VazQRNu1Ij7337CVeBHc01c0nLm0M
1oMkAFcrtp9H0GeO21i0NtZ6LJmlaWXEGhRDtJzUir3n5//D3v95vXJIGaTqLqUsfWli0g1SOsOJ
sPmx/tgYh5aNkakau5F5WFwUqOEATsIEq8mlKKZNJTBpDHr066qNfJfqIfLfi2LZZJZmGmgmBY0E
cMPEtiRtNcmYgbb3mGdAu7HiH6uZRdTXVVVvmaXh9YJjiVoHCgWCC6jH3qsItWDR6PfZFVPgWWHm
Kt6ZUmWQGv5TjeBh9uWSUaNqgSpp4mQiDBlfOj0C6fD1e09mABgw/18RrhDmLKDzTXsTu8KMQ93m
aDW/c5IdYKRDv1DlMmUWYPEODw+vLjz6RHWsrGhWMrJj1yRbPLx42vm6NlIJyJNyqEz0hYmQFBRE
iUgAIBaxtCLQwDlefqK5DkhofyUIT39WjzOx/jyPu9euYIdy+K3T58Sl++uaSC/Uc0HC+U8TNzPt
Eqqg2TFODkseWU/kGXnmZcRwVdROn4iwzuUJBp0Plj+1PIzjS8f7ONon5ipePrJDY+toQEAsxJtR
BGPzimEZCgePK2B47LTWCQrwp6/9z7hqFdpIJWHMHd3+OJ/ACbg8OQ2rWncw4KIt/aVqHn1kFTIL
NTCmQjeXHVHMaQF0EVMMNjI1l4JSv4+BjzL/eS8CvOYGxlAorzWZWZ8LEQ4OvEBR5z2cWgJUEoQA
Xe8o1kuqBkDqeV0VLx4RvSG3h3gcRkiYWBf0qEl25F0nireISgjftLMrzUoMzQECCHxmxiJ/+M0P
qD9N0fWTo5IihLyTPSZFl0FKXSZVREfPDWev6cI4z1XdJXzdxdsTfEHwnphpJUi6XCrULHaZYsYJ
L/nvzm96Ktci2INDsWu/qYpNMjdtYz78X6YTUCVfSqJ67GvlmrOj365OtJbt9KtLai9IU117Wsry
dXQGU2ET0jPExyBdFPBc8KtcyjQwXGnrtGC4SmOUPuewLbrAKjGePr1f3zKZJKDnm7A/YAIjMXcp
KdNSwL6WlB0NcuxAdFinT5jMD7RWgRYuMw20dnEMSwdkr2LD+gwMBKC0lOw4bOImfGu9T5je+e8L
K1aXo+a1gNY76u7tUB3Rdp2Mj9eXSmZy5yKEM4Q5LcAzEgYR6bd5ugUM53SLHt1wsN5RGgiVkxIy
1wPoLzRm+rByMKVcbo2BklAJVk2GM7sEq2MDp/7lukbcQ4qHCO1Tf0CekHgTY3aza7s5aaFRARyz
oQDrivM9+9G2W8+tQlao2F2lFysaf3gLDmYK4PEuNQLLE9VrVkFe3D12LH2qUCJI9P42zx0tmOlb
Uv4GB4wRr4qtk1n5uWBhKdsxNg3WQXCXtjttXYIlG7cxe6KqxmCZmTsmpiXQeolHqggo0WeElIsP
M9eGnVsd4mH3mZInunD+ihAsnen1OneYpzr+WawsXIbDmPy+bhgqNQRTdxoLcBQ6DMPonqZ8Q7M7
VzWBrRIhOB6HprHfehCBlcKcBFbKrg6f0YJ3xyBTbmFDLs3NIjkGfNueHU0rWbdgtjTC1nJ/k8VI
NtclyVwD3olIF+CmQOlTiBLypKzBYAdJ3txPmMkwRjzkCDqK/XbWQxcc4ndD7DT7temNn+toqgr7
0sX8K19sB6pp5uTEhatw9J/Yr7h4/tx+eWBY4WA9zoez2yca5XVMHCGvDj2g91VraKtGA6Tn9EyI
cE41bwLZmOuxY5ZMuwQgz9P4lHnmY62C5JAu2Jkg89I0aOzrzsIIPFG54RNoyLy4nSLklgUOgK9C
/zcANxAMizIKwPc1JGZHK9WDtr3rQPxT6lqwUVx9Mi+OOwIPfHQac1brS12ycvXdTrP+6KKZgd0E
6cn7OqZ3yhtJptG5JCHoIr3Tld5o4wY0kygtn+Pmt03Hbd/FQT3urx8pWVORCdAk3jqC8TP0HF6q
NaHj24aDhVq/KxqsGLW4taJHbwhBN0F/AuZUIU9mEufyBOVGlo2ZkcMkrHU4uqMzBw1AKr3SCYAJ
tFkwPoCO4nk3+e9FVwCA3Tz0A/num3PYFI7Cc0kXGhkOYEEAlQgZgkvd9XgECkKelsdBP0yptR26
OHTL256c4kkFvCiRhdcHn1dCSg3JckHvjMyLh8nV7KjVvvPQLLoTWAljgTZhIMvtWBVxoG6Fw/yD
Ii+EHgDWw3wZwgADGywcDsIAX2klbQbaWpA6vvw/0r6zOXIb2PYXsYo5fAXDZIUdabXSF9YGiQSY
c/j171C+156BeAdlP6tq7fJWqQmg0d3ocE5hBJlJRodU6v1UVr6j0QeFnVKpJ3L6Ng7IKCsvStH5
bfyh5V1w++xXzA4+Zkn0Aq5LV/nmK3MA5L3Rl/SoOm0APvEGTKfShlaFQMfW5SzZJLgIuHAu/skN
I5ZztaOY12BVgKmbhug6HX3MYw1bjLlVAsuwHN2XTYb3ww8CfMxEXauRJIFv08FGHyfg2pE5CXOv
Gw1VIGXl4iBD/o8Uzmirlk4tjUEK0HiHvA5iGuRmurt9RKtCgMi4dC9h6pEv4gylBXLfeqAA48o3
lvqQAXsmpP/lfC6ELFfl4pVcZjme93aPIgpmQ9lTqL3HpNAEbmFVCZaiFF77SMfw2eVEysBWYWEl
vartE9l/nyfXrhNBcvHzdfDl7C/EcCaETsakzuFIj1ECTGpln5j3ILXflMbkDq1+tlH+UqNHJX+e
ZGBVm67TjF5YNZ6u3oGzjtS+Mx4t9hMcMZa9BegG7vJRSppdMYBHULk3duie9btS8sPmZIsitzWb
tMDVI5mIRhH04VwfRK8OVRErGj2mBamlQ7VLXvt3cFH8e526kMKnLLMCgG+tDikIQRHbuUmCN1Yr
IpBZXQvyFDYaUlBQ4NO8I6BWk3SRkmtuiALPDMD4h7B90a2n28tZFQTsNMQamNRGAHO9aQAOkzrw
xdCjgXbqh9SO/tQtBZZWmEkbI5qQwS7hRm7LXLuWcFF/y+RuzBxLQ9p0WBxchmtmP0dlTzuBr1i7
MJimxwgV8pbgTOBdRTsOSMRTdkTxh7TZqbF+FdZGBKGorxlLzCvBAyAPh0QptxSFpaUaZRBT+fqm
P0pbYC3kXrgrHwp32OSMRMQiCilcUNYFcZD4r88vtavtn3vf2EYPtduoZNhZm9zF7XGTXeJ9z0nu
sk26699v77roU7nMZz91cUitmB1pjlio+RVrm9sCeJimxW4Ad/+fzeAuoDT2TaqG2AzNTDaoxwXm
2JJefgKjpj9mGvpY9rXxqPeeZRVAcBNkK3k8RF7859T4hSEOhyTK9Q4LVB+tHxYl3UyaN7RfJs/2
ff8z/NH+HO+qmMSPSPndXvn61tqfU+/YAj57Hel1L7O0AMZLFWEePc1LLwaCs+Da8PBjfy0Q3fk2
XBkGURzOZ5phXsFh1+wIxBODvYWgbLZMti07khC9ocBitQgKgvnktWP6TR+2qEGaSR9gwnNhFpqE
RY8144Gswt8fxF0yJxvDJoow0WzFOakx9zAq7qharg6kwHkUOPP15S/QFbhpCvpvOFNlxHEmx10O
9WoA5BQmwLqMSRL+iG2SdCftlP8a1YJofaD2LBhPyjd5CiLloUDGphe1aK2u/OJbuHtfsUmKgDEH
iBjTs+bfgwSWnWJbmKRMRNXrtVkXTD0aaApCVncJA69NdAoMUscYMGUfyo85szGz05JEOUnVPpys
IIxAQtl6lvNUUn8st5MeE3XoBZnY1dD78iN43SspqgEKRsrxgh8OPayWOzeniNCCRE/thzN6yhsj
EwYenpon0ezfmsO4FM7pWYz+F2DnYfgfgNHeaL6hZOU2tcB8LdaJj30WfHcNQz3YZD5YdMBNUo0z
VljvUgS+KjhR8/2Q/ZK1Y9//RGvHf/BQmEP5BC5FdoTP+oF+DFxqBo4VnYsVRWUSXZ+0QN5H1Jmw
lkEFWB+Q4ZekLZ4FXFQXsTKU0ILHjnnSu3n8rVIsd6nmhbR0nR5DHLDSeCR+u20U197iGnqnEMSg
DILEJqe3mZYwK4sx7jqWTlDNqTunQVj/AWanckyYc3LmZyWf90wQKvPsIn+ZSUQyaHxGNIhqyPV9
UeS41NJBZUdH/c3UEYXEwgcuOBmKQx5HHiCW0cs1kTYyQUo2E5M2W7yxBJmItfgDWvT3R3DGagxz
yhoDAAKy9YKOO3cATAFGPnfMEqjRmtoilkKbGjpFFZzx9Wq1MTPsTo0SrNaz22D+2aYk6l3628Zd
FLwP1vwcSgoYBUFfHNgQOKsHiNdMmmcTTx1qvBdlPbixxCyBm1s+mL+HFnwohuwWNrlPeuoLN94k
w5zBp0BtDF8dH+PK134W8RGchp2oGLxmxS9FcXYFDXCo05YQNbjFd+WYnkt0jZL/cA0uhXC3Ty/i
OUkGCLFU760bSJmR3mUzUZmLqdj48ba41d0D1RxIpwzQcX1ejovds1hhMzuCtNCSd5O+lJ/J+BiN
ChA6ehI2AjVfs8wL8PYyrbUQRXB33LIpW3qEYDQHjbp5FZ6cNP0I61Dk/NeOCjQUDgb3Ft/Pxz6T
GUVOIgNvpNXqraH0XpYd5nbTVa4SH9LpGFXAMDfvVOf7Qrc6BKlsbpsenBhPkSLqWVq7BrYDjAL8
g0iML+6OxSDXQL8C5plWJjvbaplPo0YRXLa1i41Lhg5aG7Zb57vWwLiqTeWos+Pch5s4lfycol0/
bjxnpKTN903VPzKrFDj6tQPFsA8Y0oAGhjcNp62AwsHwB4ogxxiUQUB7sMrEE7ratQ28FLL8/YWS
KkqhKwN66I9z/VjO3/V4Flw6dU1dLiVwPiCckbAxQD9wjJ37wuy8EIP6RlbsZYBK5NZMsmh5Vmed
tI+ze5acJESsCQiPq2RTZu2AETed4JXvDylFG6d1xwY/SudABwWQQnKl3rZqYFHRvLzoqzmnkUy1
hOHp5ciT41T40WiTMH2jqdsmItO3fs4WWJsW14FbdX0EAIkA7aYDJwkkAPQrUSIhpZgqwW1rtHrQ
aJbHRDuiAAw0XEuZgZ/QJyGkxDUIqGrqSsnDbQmr67iQwB201CjzCEZsxKUKGlUH07XjY5GL2pPW
pYCOHZkY1L4Nbh1dpKdZ1+BWWKPl9Sj9LDmscdrcXsua7XZAR/2/Uri1ZDSsYoAPAOtoPqmh4TnD
O4p+fZ0iGPVyORLQW6yFKKA8A+8iOmKQxee0rQBIrp45wAqh+R3yedmYnDqgbKJTLxJcx9XtQ1sV
0tcAkv9CpEHrMMmbcPwLinJCxOAMz6oiQnZdXc+FFG49WOpcWAuyKwhZ/LSbHu1+qaLuZ7D73j6o
NdO8pBhBV4Q5ZfT8Xqu1ZSZ1a4U4qNSkMCeFWxmukf7AqEapJ77S+8iQ3pa4ahkuJC6qc2ExaW5F
UkxxkZqi90JVDSaniojdR9uijV/qUFRqWVVFA51lC40spp84VaRFklXJjBUmee1gerk2tqPZ7PI8
KUmVRqA7hT5t0pGJHiurqnIhmDvEGEiYI83h581lxLw7qfo7Bq0E57cqBEREYDfVFpxCldtNNM2F
cwi03NDRNugITZBFaUxBJLZ6ZEAOQw0X1s/kR2CiMG4wKwabgQIo6TS2G18c4Gy3erFxkk4QNPPg
4cujRwfpkQIWNDzy0CF+vSQ9D/umlWAH7ZKSWJm3wKt08NLqURFPSVy48UneZwT0H+nGMn2r+nZb
QVcuHzpF0cK9sJPpFp98iyNNUow0TZCbQvpdi8ofVVy5ZTFYbhgVgiBlVRiSrZjAQtJatjnnZXX1
mCYSIF8Gecq9sU57t2gzzbMBnOYjIBUBN63Ks9GevIB+oFrO34bENsAx0AICYdQw4Nor+4WBV55z
X6Xx79sbuaKb6LQGiaOiIai2+YxyVtlqKePyoVyO6YEoHZFWwnC8p5chEyiNSBRnVBowAMUSoHOO
SogMAO2IMjJSK6J5lbXELDQTtmSB1AXyLHenh4iWE8oLmK01v1ECBHEveUp2Mgnvi2Pp9oGxl1wQ
0uxub+TK/buSyhlphAVMyuQlknJj1yLv1ibxbktY7hT3UtUX2CEEBZh1dT6D0AujLKVTn3UW5jTr
oQf8jGwHmMp/vS1jxdXApWE6eOFGhi3m8m7xEOVWaWByUq9AMQEUkIMcJf5c+Fqj+AXNXgEd1Uof
t4WuKQY6Q8BcqGNiHnXna2MyDSkrCs1GHIq5rKR+S5HHl0Tns+JiUNzChB2yNBiY4JtxM7O2WIsH
1LGNGjdx1ECOvhn72HJl6VmIfrumDOj4hbEA8pGG1oXrFWVTZ0ryDGFF/j1zjIC+aSwkA8tcNPT9
h83DFBA65hccVp6RqC3LWga8CNbFCo2A4lfeoAkrc8t6EpEfra7qQhT3WJPmFG+cEhcYnHdAtn0b
hm+TfV8jT1KVIse8puwYPIGxRVYLxQvupd/1ZZdmA5blRN96E52ehS7wymt5SriuBe3TRvoHA/HX
h8SSIbYGDT4EU8QkcirEvCCNqic3SSVCm3lDsz8Gkt+O/B9mYhesRTzldRvDvbzCa5KZDBHD8HCp
kea1r1w86W9rxZoL0QAKZMNgwLR/SUpaQ8yQUQMu1pQ+pd1IiqLYU+b4VFQGX7u8l5I4a9vHdOqY
CdiZqK1LV6FmSVg4qq5tpLLAAIpEcSZWm202FgVwSKr4o8w++vrN1gVNTev7BkOOq4vkvMld3NrM
nLSwsBpZZ24hLXxu+7yIAtoJ3MX6WtA0tryIMfHL63dVpnNdYi3D6PfFNkXwIkhMry/lHwncUmyt
jBodmnYEX+wv9AyFYF0XXCHRIrjANpy7qosW+KRQfY1LUvc/Z5HTE4ngbA6gVPIYWIbADih3emA4
vrO9fVPWjBoA6haQcgvulTc0ZjnFzkSB9gFWiborSVidknA32I9/bstZM2iXcrjjqLWkY0kOOT2I
BICvKrFs8+8lABQbCRYH2VGYtWt7ZoeGU1gjkLNqxUM/zKR9v/37P5s0+QDkUgAXwDnlIKlhssAq
pKTRGl/1i8JFgS7aWvN5oB9zvmMov2ezP/SlW760wGie3Sp9mzKHsD2LdqUHfGFJBACypiMAnsbY
KOI9tHlxC58mCYR5Nr7LsoFIK72P0aOwGXft+FDNQgENICPwtZyZGypttHrLge/LQUuHsQPdENzX
tYIzIq9/RHDLCCM1cwopwtxwxraReprY4Jqjh079+5Ch+1wLZaKg6XGsntraJtU5KTxjsjaFknha
/M2gh7oU9bWsRU1LTwvUCl0AeGxd69SklX3Sd/imyCpOqnmOpz8Kqw5qrt3Vmr4DYYuoTX1Z5Rcl
Q3vL8u5ZZs24jU7lWe0B6Ai8iOJBUaqgtP50S0Y6O5jZ822FXus/05dmeNwWULuq/MOuDOeiKFWg
Z4E2c58f5a190rw2MA79VvXA5ORmvnmmp/Z+/gWYQk8npTt5Etp6Wlf3ssDayMQUzaiv1d8vP4qv
v49SpphRgo8KVVwinW0RdoM9Wt9S2d4kU+O1AKHUu9M46a5N6WPejA92a7+g0ze4vT/CT+FsFioj
bdjocCHSfbaVtsldtg8D5SXcAnfyyDbdjp5vS1wOlz98nDoGMjHVDrRkTqAeJqU6Lj6rwzRrPBB1
fOlLwIYLsgdrWn0phvNbGTRdlWJs8dif1cqlhQ8nnGxhn1qBpLWqNJgsQbGLVxUGE3igJ6XWe41Z
qGF2lX52jPqPE7UHPTVaMtMnW/eSxM/R1hDWlqfUpsC3rRlGPO3xEMGLToFXuL69TSdlagWM32Oi
bcLZcqs2DsZC1JW+dmPRmo1WBjRCIkXJ7WakTZpRMfT0wVQQk1USujFzDNNiRKLs9d9xIwlKVasC
Ua8FcDc0BZNn18tCZqptRxN7Gu/snUGDzK1B5O7fVsXVvbsQwu2dog4RgJp1dA2iVtMDhrBy3lRb
cMPWvApGDf9eyfIRF0/6Oe7RgG0a9BgQwdF/QjPwV+nyV3N2tCsbKymXXz35qZeR5KBtWIkONd1r
j/J785g/zAflhxawne7itfgANARQTD+3dG+LWk+05UBufQvn2Ry5xmPHwbc4sRcd4j+xa/wwAnRN
oRKe+uFeOyoBHFseDMe4PYwb9BQlD/ohex394j78nd23d0mQkPHZQbOBd/ucV6Oay41ajMXFGfTx
LIdxBG2CefOBCgt74EdAtfNBdpsh6b0vX52W2FBod9rR3SjdDX9an7auvLUEjwKRYnMvUkudVDov
ip0hRZV+px7bxYK2xTUL+89q4WevVyvJZRuDhQpq7XUnM6hPgu28rdGowV3/fmqkhWxIOGrZ9yP3
9lHd3h7MC1z/7lwPh8JYTgpR5W9wT7uyJ2L+un3rDb53yZGSEAEePt80D3K2H8ytYgtKiKIdWv7+
Qt8kc+6GdGlHlvo97ihpFBFrhGifvliVMEYFZ9mnlPQacEHBnvAnAXoP8hu3T2St8A3A9f81YLBV
14tR4Pai3oYoLyzuVPcDjbavzEvuVP8pOgzPtCLvwGhUg+RBPUx4TW+SH/1zuhVN7Yr2lDMwTAbv
d4KWkONsn4oRUVosCs4Xvf2/TRiCh+uFzooc1VUHd6Cj31ojiad8bzeoYN5LA7Hu883tfRWpIWcI
BrCpaXUKx50fg/GlE9QzVqs3F6fGJx80M27qaFlM+2e6k9zxnGxSZKImorrlGY87uq3Lu6E4TaJQ
YTU3fymZMw9qXBeTUmFhBSk9B38cWU+irfra7KrdsHHuMMo2gDBOoKfLft04vc9W8os7p/cxRkND
qOkMbGSbFDRoDNJ7+fSh2ee4EyiLSBoXn1TWKEkAfKbH2sPU5o9+m+wiV3Fj//9LSfhuhzGW9JGq
iyGRvCoug0RL/coU+IvVtYA9BDNAKPRhjOJa71Orc0ok3rAWuO54j24yzY9HN3uZDiLYtHW1vJDF
KUcd57EZMeybLKETZVSJM6tkHK1N76Bdpp5AkvJDKUicZo+0s9AInW5M29jYZtaTNhE1gK/alIuv
4byNPapxO9lwBRbtmTuP1je91ITd1stv+aKZF1I4XbH0aQjlRTPDU+rNgbWVA+1oHxFu0KAPRAPt
q57hQhrne+xJG01ki+H9Kckw87GzBq+0/ktQeyGEcz/FkCjOKC93PFf8qXqeMkmg+aKj4bxOpxtt
lTmQ4ORv2XAoZFHHxfqz7WINnEPBFFJsDB0kSNp31ul+yHYT64Is8dFLQoe9EvdeAcoHGxnD27da
dOE4R1OkJpObRSGyD7rPNqWvHKRnHZmf3W05/8dt++xxXNpreZtY07EenahDN6qaAP837wxTdWmX
dNQtxyxXPFsuJgMPumQaCMifh0em2CAUrmZrBtVMoZXbTlVyugnzzMQ0bEvhDp1cE0GpLQv+ekP+
+U7uhsQ9qrxImMAChYE+Ih6vS+JH6sM4CHZkNTTGa3JhLMG40JdMsDKrprbME9VJ6GLChoRTEA6V
10vvgq1fvfQXkjhDJ/dUs6MpQrd2k7rMxNiMc2LS0/itxSTjsw6CChMWDWRbmnK+LXp1jSDZNnQ8
1QGWyum10TiplGsZKBvVjFCmKaS3Hd8MtT3OWRSvr57chTBOlbVZLvpuxNRKTOe3aYi0nZWPS3kt
lt2qx6jUBH6zwJ5qUUJ49Q6BLxfctihjYwL/2mmB/bQ24gxtwm34y0F2lA73k3qMhqCO7hm6idCU
cntbV1d6IXD5oIv4IjUUKYx7CJyaYQO0Y/Qr3Y1Aw4kVVJEMw4vn/W2Biw39cilsjFmg2QdzVvw5
zhWYP9Dag8v7wbR8PynNd1PBPNBtKavuAryqmg6O4AWU73pZBQWxnj027BhY4NQbN+C8YjqJRDiG
q5VYNGssB4ZJe5B8X8sZ0C84WQVWkwPRYMbkovq7oJtJSolSP2AwlRQVWmlF1avPOTl+E4FoCv3A
4CtKcNzyaBcXPQhTlgm+8ThtzX28GU7R2/DNGkj3mD2aO3jhX6pE5kO5zR+noED6tztXHamfkXrf
iF5Tqyb58oO4fWgHZifR8kGTawWOn/iWW2zqAwuSZz1I7rVX9jgLXd1iP2/tAudM43TShjCEUBnr
Zw+/Qq/2pc3sKsff2YPoYbOmUZcr5OyPBaQbq5Y+tzwP3jFcRnL/ts5+EgTeWg93+edGNygdIALF
pjsHLM13TuMekWk9qA/1t2pbut0WRihQ9uFrtKv33U5+uf0J6/p8oVi8OcjAHGt2+IR0Z3j6Jtm3
pCYhXr2iJ8CaOb/YTv4hF9ZqmCUOBAHGp24fy3IPHGwQhn2/vaA1a3MphvNXaCycwXYG84ZEuUw0
V9RuqgnUgo9F+miubTPHOrT7atv5I4owoVu+6nti3RV3+i7y5/240c6GOwSTRzdpTnQ//8WC+W7y
xrv4OLzg33uVJL/ibe4agshgbcYLTYZ/Wwp+zIXNLEYOE9835d9rNP6ddLeMCU1BueTSu9yTrV+h
czDxTLm98atx6KVgzkSNTWRmwNGCiXIHVybMtQ46sb1spxJbcHHWfNilKM74zHlfZVm56JJv7OoH
pAX8JeMpWJBIlThrE+mtBq4lSDmNfx6S3Uga0vs9dOodNBs75z4T5DpEq+IMTq+0U0VjyGs903eC
zlvWJWKFEF1DzuTocmlTp4eQWSHS3bxPIOP2vn02tN6wanyzkgHcHywD08gY30RWugRculvsVd/0
jO/lvbzrerc/5Xfj9wLmu/vzExQwt79gdY0Y6lzKsmhb0jj1cGYqM2uGj3bqR8zEOuNboz1bnSDd
sGoIAJ+C8UKMxQJJ5ToSmDDoFIVZi8Zzg1R554KejTneHLlCRul1Z4sBAVC/IuJAS+W1qAJIknmm
YUpAO1tAv7eDAZMvNv0+KkrQ26qLEizpMHthdTpwhjA8dzKynxkQSG7v62qRFQN7mN7EAB2oWpfH
wkXsyOTMHFmIJSutO5R/IjOoSr8Hq8QPKr/VgFIy55E4LPMz4zhre1Ff5BqMAogs0cONGE9ZsKyu
5cO4p7YxLt3ppe52yW99GokOrMh82A4fGQsGUJEOO2Xcj84fwdJXTxvYY8vgIHpNecRn2Y4NvYzR
Ra7aPYFdHYtXCsgEzCJJ+rbo5KDNNihCL8P9CBvdVn+U24rMU0kWdhQRl9bilb9cMXQcgBcMCNGA
2LjeiBwMakaZLrNoSW6TtJbOXeGcaQs+PQcjlT5LWUwGdH8DYit5FWzF4kJvCedcbNKWdS2VmLgA
EZkX18qTrr320REzLruZ6XdNB8S0LPKLj/g/sAjo6PVFBRf95gboZ6+XjSxHVLQd5nJA/dLaJ2of
h/J+FKE1rm3uMsBiL1i4uHGclucFrc3WdOBd6v4Q0Xyvlh1WVj1VsYrXUvtzrpUfAIj7fXtf1zTs
UiyXPAibGfNFM8SqmxaDCVGZ+VKYk9CqTu3UCa7ymm9D0z402QFcLbrpr3dyMjWpbGfsZFJ+gEyw
wLytkDlqzZ8B9whQq8udVfmnbaOncSwh4QXNiNxCe0XUpxe5lzB/6oAOVCgCs7+asQcgO2rtyP9i
UoAzk7JaFX+N5pQGKqPNz6gC+H/VkLx+dLZdKgVljCoTpqZlBxUEuq1UJG7b2bdL+2cZy4Li2eoW
Y5IGuC9gPUCnyPUWd5Kc6lKM89T0mkjKc6JhItcSzd+thl1A8zGQCAIwIt7X12KGiZVqYku4E8B1
0XZdmxA5sTAX2Xs98wG6opcuzV3Ufm6r6+rygLeyoOmiT/2zVn3hC8J5NrK4ZWDB6+2Fb8EYTW8I
BWq6ujogThigFIIeoeP+enWq0qqpVnboTqe0ONi5rLmJ1sS+E8ps185qGyD/qR2mEv+rsF+1oTIP
HbLtglzUGsgHuq/Qabu07qFPnosF27pnjoSM47GfHqLEq+lAwJpINGNrWX4x+4aknUAUVc2NF+Xx
q6pvQ/0kIQlRLFzWbbT995t/+TmcpoMb26gxcINWU4ttO4C+zONzLol0a80QAgcTI+xAa8DMPGfo
QSWcD0MFL5M1lm85b9NYHwoLw8EmQByb6M5SK1IV/xJFGd4MiTC4eAwIYIgJ/3195HoNDgfDbpWz
XmeA3hzYRm6RyQFzX0IrT8m6f6fIvDx+UD/EIHnSGo1yHs1dg/upw+jOsqAPiLstX4RwW5kpBag8
KBalDo7f6ZjqmAFI9HxbK/j46IsUznOhUQyNmDWkyI/Nz9yrNt/CP/X2N7urElcEYsIF2YsseKsF
JBfzPSisLyu+uP/Z4Gjg85SVc1HXxtEJQ+VbWBjyr3ismRcNjiEwp+vygKyx8NQAYoDbQZ1pdhtX
kNdbm8k4jHAfkpoHk2QJ7hafEvmflf0jidvFwZGLepBm5RwVPoAXKwdz7fmJeXr12qT3AFEYBhFA
PXfT/hKJ0QdMgAGQFyD115u5oDqMhTYp5zKfh51cl+m3vs7zAHM0pt928vzNYHU6kUzXx2006tpO
oDnL7l3EdH99AKIdZGnRe/eF5FGNYtYuQ5Tn7Dv7A5c5Phl3w4/sQT62d7loaHDlMoDs7h9hnDGV
+rQ1C0g7N7Q8ZHLtp23iTlPrCxYlksPtKspuRakBUOE89Hh7xtF9V9leZM/7StuXreImeC4ZmSER
M83vy8HZ2Umyl+Nkk0Sqp0z95vb3rB7yxbK5mAuAP0oUDwaWHQF7Q0f+az6BR8adFO1AU91tchm0
241gF1bvzYVUzpyyhOZmU0AqOnmC1oyCMKRekqtB24s4awT7zaf4RqlgjjVAiVoFmEL6/MNq7mbd
Er0C+BQXr6yfQcOF6el7NiDuxJLk7COzfgAGYN8pNpmVAjNDKqawpW0MlyGbc1BIOgGqlWsmIr4p
wWnyeUAD4+ZF1EO5pKwkdDD29ljf6cw8GG3vGVW3S9PabzXRHq/ZeFweR0EyYCFp+cwVXCw+qhJd
sqgEU/GK2UMF46lkdvf9Jn8swXZD+tfbSstHYP+z2f/I4y5rxXqzMhHkntvY3pZAh0I5xy+y3h3L
0sUldmdQ+mYGqEk02W0cGgjkryoVXg+fb1100HLW2HESVNB7WznnQAiyJnZCxOvKWn83A2W1d4aN
Mc1uN5mHZj7qTXKeUPaZ6daUgHGsCTJ0q2d+8S3cE60elRbZByieliLXwNxGJ5hfmXxGhpmSUYTg
sXp1MbD++YSwFH7pciRVaWPiqKfxtQJQ1hwoOslFeSy+CvHXCV+I4VbVKHaTD1ahnvO0qYM5A6VN
D1C0mOgy6yUAeiD55bKhwaOpYaGbGSOac9ty8DW7cLzGnpO92oyYe+gk9Kar0yu1xupgOU0IGJlM
92d1bomVFLNHG72/i7KS7W4ryfKU4r0XUjIAm/7kYzOWc7u4E0Pk9KauR+o5Cav7ti7OUWdL/z5M
BLYX/ONC3KtZPMwStVnXWwrDLpnTtAXYtrWzGwWodGFhC0StGjhgjyDKAUgbRks5TwH8Eb1RaKme
rUR7S5gZmOlmUO+AC0QM55wAhTaVf8YVddOk8Y2xiNy8cAR+Y3GOV3uKUT/QJwHqCOEAytDc89Ua
yxmgqE3zJBslkfvU1WmIdsKP0oy8SP12+wCXBXHC8M4Avz2qm3hp8BPPEpUmXZH65qlPyrNUqY90
LIKobDtSyvNOmkvoPUaHBQ6Zz6ti/gzDGzbGDkAKgzkpjUujRZUERDVtbJ6aeQrstt8stJvJIy6a
1MxBO/2owb0kP0Wt3wMuYmh287BBQ4/gkcv3nH9+Bvj9kNcEgLXyBcc8aVg8TLbTPM30eb4HrjFg
rNJ+gyRXaKB4BApiybcAXv+BgtlUHqgZZIrfoYTmx8a+nbbyQKpjrGyoBtaZY1hg9ArA5Ac063bS
fXMWYYR8Prr500KX3QI3ZuCweCaG2Kq0BhQ3zVO5s35l79Tv3QrzR/M29NqD/FD7GvxRs62DNhi2
3bH2s/NwaL35Xr6btqLx4c9ywq2v4cyXVOiJhJpG86RuQNjsN27ng2DSRbwOxxiS3++Tx8hH5Ame
CSv3Q0WqyVQQLiPjxLc1ZN1cRU4ut08KBfBm4Xbqi2Vg6wtYTNjO2/fjq0UA4h9m+ZB6QCYESstp
atWg965toamsL7dWXj/lyatTl5skbpEtjI5FonizYgBof/hopffOfhlSRaCnX0OP5SOW/gpAfdj4
4UwCMv9qL5Vm85Q4gBUx651Wscfo0Sg8pqvu1HoYCcTsSQ9KqsEi4I3/IdiFFTOhLZTmeHdiJB2D
ftd2Hv3uGCzLafuks5dwaIFb+c4idadlOQHaBAHkW5nEu/F7U4PG9FSm0baOWxc9Lkb0gyqJW6q6
ICLgSyLL3QVCA74HEKKmZfA5Egm8Gl2Vae0TUCdQFzgWtStFGzTuzkAMKRzDG7sPOm5M9lDJ6AjL
Sj/RVEFyYdl37gaAbmEBucSMPv7gnsYmWALyEP7pKSoqhTBnAqD0ACINwe5/eSNiqeisQbkLsjSL
T6/2dTyhKNR3T3rsNhEIrfzE/k61Owvge8NTWHhy4XXdH4FU9cviAKsAFDYcO1QP5CXXZ947rEtk
Fhtne96i32a6m0ZXH3tiGAfUsBEREBBdjNtZ+Jr5euccWUHWGkReeEuAxoI3LAzcDlal2mdP2ga7
XxRNLgi4Xdc8CEzJVwfASeIuFvjfwQJfQ9K0KQGyC+Ae8p6jdj4T3UUtyZvcQCFx0G4B27jtfbqx
PdMbXcWnXrzPAvkQBfOD4d3e+c+WqSu14r5qicwvoqrC0DpQcin2GRwx7uixP/Y+3+XHPqiA264d
lG0apF7hvqMzpvYbb8CP7JmBtAEA4AbsniTdJEG5SQX9ZF+CcO6zuAfJnGpygwKlfR5cBeItPycl
kTxLsHx+xhk59evj5xRPaQoHfV6fcorvsotOR+DXP0Xk98tPdMiQ5hgSmQi0na+d/yUUqPwqwLzx
yOP7vBxZGjIjN+zzHAzYc21rbOctdZU9Q/dI5tUuc+8ljAPssa+b2+e9rIc7blQpkP5BXxs8zCeg
/8Vx52rVqiPtnXNcPNnqqUJLG6tfaXlKGRW4s5UjRIoXg8zo0l8QP/h4XevNuGaldKZolK9cNOoA
cVgtEbcgH+PJpeAo9a8ruxTHk7XOSjxDlSvpbAEWvWK/suZfbx18Iji0VQzca3ioLR9wsXVGNWpK
Xff0SWtL1AQaYpcBuoRdBBCuEokQzb4elIIaKErRytJMjKDxWpouRc2SAIE0OyahFpHiVX3RGwwt
CY5pVdBi7EHlBsfChzipPvVF3mr0SbVRykZV/6lE/qzaVlTgRb/qA/YMXZFLLRIoN7wTReMtkBIk
yp6sc4raQqynfgHgrQqThQWhsuqPIsyer49eB0PGS4UXw84gI+WPDJm+okQbMXtqA/CunH7p+8n9
kAi7z0BIEW0St/dfZa/dlPhBbUmgkV9zzIt4jPEbqNotrRSL17vQGFtv5XbUUvZkPlfu7IVBuW0C
t3v5f6R913LjyLLtFyEC3rzC0pOgKNN6QUgtCd4VPL7+LGjuvZss4hIx+0xHdEyb6ES5rKzMlWs9
PtJ0Zy3cya0Z6grruDIiESBFl1T3HEmX9MFCcd74BMfymli+A9jvoTGJCZyxIeh/ngvDN5fukV86
3lvHcvsR1OlIELAoVYiPKN78FaMzaN1q9Qaue9RDXTR76wTWWQPdHXrhqDqca2JIRyA5FuKXud18
PeXUdSZHKefLLKZc0QfuKECLIdKDYhuTp8eTfhekYs7B8gdYPijHUV+nhluJgyxncR1dJCQG1SzQ
K0NkeV3h3G69zNc4Bf705F5bo0ZVNk2Yd14VXaqP2EpAGafp2E6GavEGD2RuCsBaY6MzQ+/N0fw8
16vRkcGyHTr5TjIgsmLWoHWSdSBLdeKwDt5Qxg/RoxVjRhBe0UzgG01mvSRb8Fsvvfts8EuC90mS
cNdRnx1EUUtiXowurS2Y7XY9orNOAZJ5tPmJq0UfDHZTm8W6dCLbd8+N3dmynq/RcZTg7v1IzWzT
9/pTaDKnwPkv1g+3E7wDKp8gE7k9mn1X47YA1fClbUAFo67qZjTrklvJiDMiQU/Z82N7d1k+7Bdg
uuVfammQYVL2wOmhpUxbxpe8ktcZxAByby0zClSUFgBr96lcyhLlDUhT4lHXwxKaawXbh2RaY3vK
Nikd0WSQW3hj8/X/bmzUWQgIOvKYrMDYIDkTBaemP7Rhr9dLI7ufQx78Lbh8ZRCP42VIBRRhGmdc
HjPRhVdM0mzT5OIjGB3XgRBD9gTACBHx6LhtmVXnxE9cpBff1ZJPn/0GDQxtuMcQR9FUmOzYBeit
COOLPKyIcvTCLfiZeO7z8YzSIBe4dP7/1uPxGuM0aqg93+Plzcbxpbc1wOxLK/0pTpHJrwHBd+oV
imk6m+vlQvV1wexdAmLqe/DzAWbrHaRl3dytzAa4/3HT2KxdbMD9jM/hFwZ777IRIOIUTnk65Hdp
xdkk8bsk5vv4EjC2twe0LF4NHlIM3ALfM91eMU0qIg8WOB0ZSsqQx7g982yId2/hs8kFupjuG0gC
dQT6oQXQtt7rZ+e0270636fvb++tO8ZHptDbJczqzFCRW57a+OQJ6SJQy5qmWgSUaZldvPfMZj44
K168iO8zZRjlRDoF1mIB9Lt02D0UXOm1pM8uw0Z8ad6Do/8OfIUjrZjzAJ6I7sl7hWPdx6yeF2a0
dEYn73Lr8mEd0pRI84KaSqMT6JBBqNMyELJLYfY7VAW2vvPKGao+qXol+2HpTX1/Md6ao9wqN8Rt
EksyzK3TVepCfyk1IM13IFt5DTD8CvQZz9KhsmtLc2onfMqetYtnsavmFXhk9cD8SZ6XIqGZjMLt
N1EOmNXCaFIFnaaAtQpbNkonsCWrM3kzt73DUgfLtGcezTi1q4uiDUmYK9mFYcDho7pCspeGo9gY
GnkWQGcSmY9903RpP7JHXeoF0yq9JMIe6x34NjGFchuKS23I00dTRiA+/SulhiwkigX486vIOZT9
QVAIG1wq8slyr8VSmmtmECA/QtgmI+8EGmxqEG2m5S0oioKLpHz19YnJnNBbghzNHHZE/egFhWQy
4kRtCiGvxtBLqdaL0Mi6HAVTtM68Xi08qO7TknhbXFug3AnSkhnjFbDA+ee8TyAwd+KSPTs4ufSl
8nZ+Ef2tuJM+0ApgoIb7eB/MpE6urd9dFqhIpTwPDuWL+O6XRvcSf0v2uE0+O9Pf68JqiCxxHRbr
4llAz+6C8ZlrGLMKal5Qs08QMipTLmaZ0AikxJMn1Ts8dlbElZfUKOg9iBADuXgY4aGVIYKj93b9
qrELKzn384s/MBDHOKjIiC5MIX12aRPU2c0aT6n9FCYy9E0yfzGcl/KF/0g3wVOIt5K0iT19/EkO
6am7sAu+8y7R/49x0FJjJjFGOsPQko7k6hDB+EXYFq+BETzJu8Ri0GMXBvrSzUCfONradFquTkOc
92XRT9byMTH7egfYsO61L48nlH6VTUYQZYNhbKp3oz3q1kjUaiM4UdgcrldF28JznBr9CBmobiEX
f/eypw1N+/NqNGVXozWpHPOLgKZsw9/mz8mW2xQHsFwuLRN9xdGmqImTRzTz8OhcvjBbb1+sk6Pv
+LvgHOnJwt09t0LXk0f5q1KL4XZlGFIgFiZ6X6W8jmLn8QLNbjqUdkRUgSfIOJ0S4WRGiD0I4Fy6
jWhhC7Sfxav2HK2SZ+UkRXq6tFB0OQOzh2SnIKOhQEDiTqQWiiAoLKaQ5CIc+UTvzpWrHhFpboWf
8LjklGZ2340taqXqkQH5LJOUl3gbosPSW5V285ov7IfpH7m+GekBUasUoP9ZUxQYCdbJSVixRx6d
wo8XaXYcQAdCfAxvSRS9bjd36LUxhMHK8gJhxw/hEHwKROdfvY/HVn6p26mR4IpHiRmoeXmq992a
4aU4QRdOXl6St8Dot2fHtvutjkjx4OmvhruK9GZhYDNzB4sguIa3m+q5lHtItS5ufLYqL+nZL3X+
WDvYdrvHw5o5RcjrS3jJYLMpYPC9HZWfMXGZMwy5sNw+SjSdTQ3fXyIymDOCjC3Q00BvgFSbuvhB
rJNybRFUl5BbR0CHxYGjAkjweCT39x+eS1P2HsXASceP2mlSopGyKDNgQ5QCBcdEhkoB5DOs/50V
aihsA/h5zsKKGDwx0C/N+8We1fvZmgaCThFtatCQaHpGKYdKW+XBRMNtRvGDZTQbzCKyjHTUqRj0
AeypbW5o/oYR0OMHkZeFLTE7kdAZwoZDbx9UV263BBfLsQSp5+rSt7Wmp0qZGg0ZFhtj5s1MMqkS
6uc4VrdmpKDxhsEHvAZ0y6ykg2UbVMhZa/CVDogk/8bG7+343lQmqGIWxXnpgAxbUQbKZnLs6NgD
kPDW+MikgPZ5wGcUA/Tp2FdPRgMQ/1JFS7tybjGvDdGTCQgb4O9KdakzVKdF8IUUJ2npmrqritLD
mb7i6n5nJHBXBDlAEBL0qz/tat9/+t9ZZSB3twJKCTXB0CycFXgZepuYLq9vAr3RJXPKvvtItD81
+OW/PygTGfMkDADmG7pQHYy5lKZcUV8qJQzOE/u0OY7BkqDhXcnkd+RA9OMSUSZhXWoXKeMwBqrK
1CgmqBtum55NG1w8NrdFcwhIGDbJSt6i5subhrZeuKx/AWC3NwI20ZVtync2ZTtRxMB2rjOvexSj
jcIka3nTHisbGWE7X3/kdmq+QJXdTqynr8cTfFdHoYdOPTqTthC4xvebCyCYtuoUR7T86qxTrL1E
R47dlpx+paDhH0WMM7/rD9lmqep9hxGgP4E+Rl3ad6yAGfBVNBR9Kq99tfGUN9DkKq+RCK1HPPIq
Oy5B0uhkzOiktQaKUDb7GoQSQJldE+uyku/CmDHzKjJIjoZlM9Xwu+O58Z28/5aGVu94o8lXGms/
nsCZqBiZD6DQJ4EMgNwkav0g5isHYQPsiI9utGJX+ZbMbKEJ/5rttd3SZT7n7nDzoWyJdNfke26P
aNFwLCkZtrmwzUcrxjrXhebj8cz5NIQlKFxMTMJAhd5aCKNQVPoobi5BFSWbvs6zNclUYrCNpumA
wJcL9u5S99PqI7UtAP01kVjSkLtqiJWEgdIeni+Svo+epP3qCZC2n8fD+q010Mfs2gy9yZREycD2
31wGB32oG+lJ+sttbXvPmfKJrLydI73rjq6fW/281qzow2LWrsvqwbvbAO/xBDZL/Wdh6MJ0th59
07TaVw6XJdUoaQ2+SQaznrqNFEDLzmxga6hioJqITKKbPqOqVVxGyW7eslgHVyMQ2YpZrgYwoVdW
/SxEW+6n5tYV/6mZPGRQd95gBkv5r7tKJ71K1N1A0qrO6ippLny8rdq9UBgrTIhvZ4ZmGp3ebfGr
QccL2oos4hj82XQXhSV/0QyP5ovam3zfstA+yJtLlzpD7ACYnrOfwGv5xNBWjOZW0kZL3bQ7lsWo
C902KdYh+1nIiZEoOuolaWoIzNuIDt29QkxNNgft3ALvHlsiHszipuPttEM/6U+xJlMXpM4xDomP
eWz1qqFB5K85BMWh905RpXdFZXiDDNlZHTo87XecOg102KxRtoV1+BcEV1vVB6ZZ93tv4VL8zWZT
8wCOEBQO0FOFRBsNmay0CnzJclNd3t6PnwDNMHq9LvXsxOifIag8Qn0qPyO7D7lK3bcic/qRG/h/
/CYkZfXDYWNtWH3zkayeBfBwRLjanwIrAOhqQMr6nx8dKFxwBh4fw7nTruAyR24JYanA08zEDSFp
2isDwkJlnbDs31Bu9uJr9KEwK1mzM1Jf1OYlioj92O60M+5mDLIOE95bQzhKbV8hDxMPWbv60kmQ
46vG8l2MtDc28vdaOC4p5MxdCYoA8CRKK3ClwH7cnmshImHWyBNuV0i26XCppMosWNFUkJmW3yLh
CKrMqlzKTc5FEjdmqeNRCiVL+AkurB1fNL04iaWePMUb/xnty8CtCRZn8DqzZk0OaTZmXW0zp1wt
UVvfVQLgKVDOmRLME77mTgKxU8JCZFpANnl2M/HP23zkm/Xz8AROiV4AQMHCA/EoLik2TL6SXmF0
FECQGvghCSWg2zlPhygVCYs4hpH2OcRMK1DrPd5D8yO7MkHNLxOUyEn1Xn0pOafAUgaZ3vKB0/p2
zGwKIy8Q/nafEF/sXh5bnskaYE6vLFPJCbmIeC0NMDg8YmyyhnQNTvJ3q//9C3wDlpMzCC4p39Tw
YwkTf1cf/V3QK+NUzMGLfjY2QQBw7F7ctOjjhE/xNwF8CvDw/Bt6s3qntIdFYrj7HODtoKlHcqd4
xFcZTHdlEUA1AkM2OEAG450EFLwAonrAJXI7c2NTA/CFXyic3tUZqGHTbwIt9fw2F2Ce2RY75qAc
tHP/qhyUfe80n9op2C+l7f4/q4wULuDWaBShUcjE51vZ73FyvF5PX+Jz8RTY40oz8r8BBh/oUP1j
/giXp8pifT01vcMS+dRMonKa8v98AbXUrABEQSpiqQvBUhLDcyqk4Vcxu03Bw8lDu5EtLbb7ery7
74q3/8w0yBbwiEbHikqFZirDeplQIQzi/vZrGf2svi6+s5Yo2KG/Rns3e+KGnYrH5ZOYXKABwZg8
SCAW1nvyD/f+4z8fQcViXQWltEDG5KtJ01kBB1/dhUJutHLx+ni8s55Kg/wy3gpQhrsDwvq9xueF
hPaK8ZvP9yypjccGplW6G8qVAcoVamCVUCKFrS/9jnmTVhIeQtvxWV6YsNlbDiJX/28clDvkRpIp
QsfVl/hH+Mu8xd/as7oTn8pjli8MaH5fXpmi/B/kx4oxFGAKzOH8+4ijsE8CAxon7Zbd9Xut0+s/
j+eQpsUA1mbqs8VPsoispkRnGxV25NIyxfGHtC75A9zSn3QjSZvO7F/iSK+2yiV9BQUJZH4XDE+7
nV69K8O08pBYsQzCCg2dIHiEk53saG/attxzeBL8pHZ4WtJ2m3M7UwoLlybiImxKah2jDF2oGY8X
X13u8agOZOJI0TMRn0k5rmqIf6CyVOoQ/SiZQe/ZlSgaJBMmeeEm35DUM7I4W+WZnVdLyz4zFTdf
Ri170xGB8wY8OqC/xJdbCd0n7Sng/2SxKY4Hj7HLP/V+3CTR5+M1mG6WmyXg0DcHEPJE04FYlW5E
JmrQ1Q3CKRf9aBqA/rKBS/DcDKfSIxbXeejoX8KN3zXsoQMTTv93BUC8hoQQvunqLRhCJhCF86Jy
A+boD66nMWYvHrMaiB2yGV4D2RDkXd7YQqcjCRYNDtt8Px71fRYMnwBYADrfJiEhgL1uPyEv1CAI
tbpyGwVtxzpTGwP7nvC1FeSszUmMISt4ax3CYZ2UayUwy/TEMz/jMKB1qzxqTka+fEYXVKNhFhbk
zqNNX4YOJA1kQLiE6Kr0KNUNQd9o5YIgx2zFXcn81NWlG95qWVsJuC4fz8TdXTCZk0UWuhnQf8Zz
5XYi6jxlwA7SVS4kwAwx2Gp9aMjV6bGR+3CSssLfWsklNU0Gua/cLv1RalBN14qptaVZscggsec4
tiN+lXmpUTarbHzuw3DhfM0v+NU4p/N3tefYJpAkH+3PblMaUZA5ClNbUZkZCjOsqzE3udAQ40IH
220a//nTlzsxfq/rZ1DKWF4ArZGNqFQgxTuh94zzs9Xj+ZldBCRjJ41WCYU56kDkfMaGcjRW7ggI
QuOveq8yknb9740g2TWxjYsitEYpI42qhqRWvMptVeazqkKyiidBA9TUl6gd7rOcWG5ZQI0eJHlA
xf6+jK8muxKaoG4KrnZbiPbKoWf5/X4MgVIWHR5iyGCTmDqPhFWWmpVwbpuz0G+kZhWeym3koXsq
rXcgfwp4O0AbwXtoRFaHftjUO7blOm+dXNE78H6URlkuITZm98kUmk0AUO5ePi3vY1kdNaV2Y4bb
xp1kMV2rD8FwDtHcIuaQrlJPTPXjYaGCCqGp8ol3uF6Fpy4EsjhN9Dix+bcG75O6MBORNRns6scL
eR8iYHpBp6UqaPJBJeY3gXU1veIwRGUKvXa37MyAAwouz3boIvesFuLtT8oXIJyD+djmzDVxY5Ly
lzUX+ZJMYDIw2nTfAG/E9GdhcFs8VLKPbrFfcNqM1LU0QWRRaNJQahXpWlcIB4mMk9+4zU9dozle
1rVz6p2HU9cTHXHqKpQWGtJmziDYE8BJiHaSqQ2Teg/0AlCqmdT1LrI5o5kWHfpFfD42KlYJFkxN
UQY1uMm7I4eO1mN0GVDxN5trJOCGsXeBuTILHnpJE7UeeIj998erNjumK0PTn19tFK7lfVLUbO+2
taMkBRj+N82wxHp0F+MjgLgeDRVTqVWFO7bCaLr41Y8+C+/l8SDu82iUAWrvDR4nh5EPAxKnc8oK
TKXBYKMtAmVP2SzHQ/vSLsT79wsEHoPJg7E8KuMY3O28iXyTxIoX9G6eh7kTSEW8rTt2MNVxANtt
wy9Jwt3f+ShvoIEGCTv0/kJC4Nbe6EkRIBmkd/1QWdXHRPR1z6ssqLqbY4wN70dLXeD3iwYAA7AZ
PMwifUf3YLciaKpQjOvdRNWQNg3R8h1nypKV+5cFmBB+HxYKHhjY8NREDonUBGooYSLbUlmTJFVt
4BhALc0WsdmQtFhBuSheJQRvi2rIflq1GawQwre6n/a+BRYnX0eLSWsDoudbatwnjuCTpSTzNL23
53ESq8SDYMrkgYmV2sFhK4VaKQSDC8FhXdNCgwXqkOtUU+3sCITuj/fz3NRfW6MWu9K0SuIHxL1t
mZt+Ja3EKlsAjs4NCCyLKgJ7CM0qNMvagLRk04nx4AoAe3nPoYRttJeFF5Y7Px4Lf/dswQKDOhkU
EqBaRVM/5TXjxAslMW0GNyhyO0jeWWKrANZHtdEfyUnx0d6gvgZqZ5aAbgfDexidU9+JtC2YDgr0
Hrd/pT9ZqOjqxMnRfz7+unv3Bx6O32o6WGZ5lBFuj1WnKKk2lN3glrG/CyVAQbRy0MsgSxZu5Lkl
nYSa8bBEShZH+NaQnDcK3zH14I5qffBFsuLT4PnxWGZNoH8S04x6AgzdmlAYsanEDmMJuABPloyT
MBh2XBjITGiBKQMWFpfS1AhLQ8OGXOZKIksDuGQzcBvCLzi+wtUmkfLaCBp1eJXCql1lTECMdBgq
SwYMelMTUhkg0ebNx4OeW0C8zxQo1mN6UXm+HXSSdHlBIm5wpUo5Stg4SZMeQW/kPDYz4+7x8lU5
GWxcqGzTkK4kUbA3ZHZwwy44Z2DFiMfMIuRjWGIbmzuXsgDoBqh0UUSn4/xRqmS+FOLRrdrom8Sa
meEnHXUiE5TBl7Kulsoz92Eb3vRXBqkTUNe8L6idD4NN7XTQhuGKv2J2SVgAt3Ve/Su01uOpnN1A
MqpP4FQB6h5O/3bJRhA8pimASm4abbhGMHmoXsgJGM1q3cez2he/hka0h9E/KuB+rbIlTtW5c4Jm
RFAqTpkjxMm39ruIKwVwWY4uMJSjQQS/cBheWJLBuOvwV+H3wNKL2h4COLyoqOM4kIBJy1BB8kKJ
V1xhtgPYZHW+Nr1U1qMnQXHQtAwWLqdgNKdoSlMY+S2YfSqUZsP4HTKfUVpuSC08Lcz/feCMD0Nf
Dqg8OXBt3BF68lVNMgkf1jNHGTAWXjACxuLLI/csFHYovXdLOd65Q4qJAKAI0Gx0PlHvSl5EqTwW
hRGnxwfXtWADU7HOkqUXyNwhnTpyQaIpQD2MLnrxfKb10Gof3b5vEzSXR2CvUEuiywEIlLrg6/E8
zkRkCL7B5YQeJ2xkWoa+DopY62ufdbm8Zp08jJ/VhJEM1hfqHUQRUiclnGK1Yr/UuDJzYmEYDKIi
aAE40Frd7l+gg1VxqAIYfuI35NI5fGeM2ab+4Zo/j4c4s243lqg4JGVTgSsiDFFLs3UpgfID1JLB
oJwem5kbEIodExHa1E9JOwQxTUatzvLBVfeJgTNSvpxzyRACI18SxZhbs2tL1G0xZCC+8XJYIrGt
yd+AERqEdWP0b7PqpWrtfz8uoIaw6QE8v2dW84OC7SKNDK7CJpYS+ABicaagmoOa6ix7zgoUSL3L
Y5tzI8SjZIJighLnrmuKJyMoeVMeI0RHgugOaOkGc1wGgkq7jRbAeku2psjv6u2Y+KrqJRruXtZg
Dzlw/KCp4Lf5gpU5R4pWAWCpJ6r3iSPo1oxY50qqluLgDhoAiE1+zLvMlPrI9iJ5HSe7iLEIECjd
SQo7JxvrFwYZB+9Lkw+sZIRIz7uD+tWMfx9P9Iyzufkq6hT2DNcxTIgwqPfR8ay2az4CMQ74wWIQ
Bz82NTvPVxNAHUNPxSFkG6RSfF5M9CpD1Yf3v1CT0zXs3KjDEi8xgs+EISi5QusE7fFwMnS8M2R+
HCVjCI9ds67nO4XHWlqwbpNPSbYej27OyUxEizycNnw3jXjzuDFuiZCPLsB1zarz1MFmRDwFI2Es
149NzZQVAJ/FmDhgZyf3Se3YfJDhN8didOPkifAvafydKH/roxqZ4XioyUvCvGbFtk5NYCrBZLek
ATg3VAQeQCqiPxa4DOoeZFWm6qBthlkV+9hJs+qvGo7QkariJbntOZeK5Cpuh+m5isLN7ZnhQd2n
DRxu3A66uGfhKR+OwnbkQxAc2H6wtEFnx3VljdqgpB8Ln8nl0ZVK1B5bgITV0Cobf+HNeg+7m7IR
uNjRUoEXJTo4bkdVDwjQfZEZXbE1U0itI91euJr2J4P8ZloB6FVYkbRqGWJ00RepTA/ZkfgEaewo
3pRQc+YjHSqTSWHw40HqL2Gh6nGn7OVs4VEyd2CRfQUiDby46ACh1tnrS7FXJW90gdiGNhkRTg2o
5402JpyhBWFrViDDNnK1/i+yROgxQMYGeVEJzZHUspdDVVQKuPNc5S0GwT1fmaoPiPg6LXszfX18
mGYWHVEWSt6IJYFFp3sHY3Q6DXj8sW4AIkGLC1JOL+o8tEiTFKvHpn6zEVT6BWUuyE/gUYSkG61i
EkVa18lKx7mq4l/khE3N3EPknPQcb4wDYSHLgDbknjBo5B9lMFRKI2c3hE1XPhzZGbqy2S6WQ6KP
jRxDXUJSbKVtO1sIQ18nidbsIx4i6mrCkV0R56qVkaZIkDz0uDeh7RsL2WbBAhYiPSUDG5z7wFd1
NmlzM0G/14KXmrlZfuvtKp5G6E4WqV1eNHUZBU0muHmzS2uyT4eTWqFkoKoL23TOHV5bov1RGoR5
ObaJ4KaKDfwCAKQjIiFiBVm+4sKDkoAZrA2NONBz0bej98HbNhnkYHvmz+MFFnFwqfXFh8h4E7Ia
um3vJFRQ+yOahg9hucysRCTYlwBx97gtHItrE9N2vgpWaiYdey2LBTeWtnJ+UAgaDBBLdA3vKP2u
rw4KkIBIqibDrpYHgwc7UWQJQP1E5/9mrHgO4UbHpUf3VHFxFVe1XAquxDI7gWkNJQ6XnnjTE/p+
Pv9jg9pCEWlYrq4LwR2MTDAT2UmNPDEUh2xiYpWembz9r8ZEbyS+RXtVkmJMIVLvEpBZgGA/tnCP
rwE2CC0pOBKg60ErGjUkoSfFqGaM6Fb9upd/KvG1hiTYd+PZ6d+Stxj7sb177wZzaBlD+WXyOizl
SauaH0kAgj4XO9MOs2OfrtikWjByv+0FlJEUQZThIlF4pZ4jkGSp5Bgsnm4XoHV9yGqwcqOqtHDM
p5m53QygHoDznGpJ+Emm8i1MlUJNi5Elt7blEjTy444xmNAl0tszFy3hI2fmDW2V6AFBBzaynQoV
CiRx61dx6EuuXKa7EtAxxsyEdqFNeQYsgJZUJI9QlgBs+i5LRnqF7QSlwpC8gtgVVxPoZkB8h7BD
vMv6ILRkcVTtMu64VVcooHprlOCgCHXulLyfrzopjhbW8j5ixif9JpRw6eNKnGKCK/9CxgjMRG0h
uZWlKm8Mq5fi3w5wM8Z5vDGnjXe7muivw86QwUcMKr07FimIeYGSvOLcMTAlVtDzv3JvS8NSi8P9
Ooq8iKcyonI0LCKbfDucYKI/GlKZwwuyTBzQqeU6TwTNQj6NLNzuMw+8ydZ0rqH/hPNNhUsarlBW
qiTO5cbXsNJeIYBo8Sitx6zZVVarhEajVDpaFmt1BOzKCWV+FUOAOV+HDABaFwIhXeBv2q/HM33H
boHCF9p4sZGnmUYYTfmAUgbte4jalduBRKsGE2jTnYryrSrHz7bmjBI5y6QFWa3PGkJ0jPIQhb8j
KV9ztruUQIrIGf8ljOrCw/P+OAMPJWKi4A2R6aedBtd2HQHRIe9yzEZJc70bch1tiSoJ7Hx86Rm9
GBa8+0ycMJmEtWnTTdfo7WboOz/jIvyJm56HNgVY3zOjPIl0n40NpkbcwEaq3h5KTZdj4Rh0FitF
htcqa580C8fsNxl0u/9BawR+4KnpC9zE9P5XyzxuuyEQ3Y54msUrcWqXHtevoN1eublYsHqRMx7Q
YmKre2ourxggttGH2rU/C9tj8s53X6KhKCCh9gDgKvWYjEmVyj4Tiq7C9boUWArzp0YHdqVGOgcG
4eRQG+y2jOxCsR5bvt8BmIIrw9O1cuVq2DpWhErEFMRaAU7JIUfHS4qXrJFqGyY+VcHCu2smYw9e
ZlQ9eAlU3DgQk7O4MuipDAcQFJHdYJcHl2boQADuMG6EFCTk5rI606VOrzTBZosFHMSMb4BpuDsI
PkwdzTQaOhZSj/HbRnYFyN6FqaBr4nvnAcQC58AGoREmoJm0SWEJle7/hZvIiVUkK80rVoO4D6O1
7yeWpvYL33Xv7afPQvUAzCkqOnKpJeBVSHBGYie7jMSvhGpd+KDEHjkzyyXb+/cgWE4SIJEmohUf
YpWAHN3OfxtwYidIg+I2aIEtdwQ8qVM2MRrsKHoagP89km6fi+sgGrYKtxRM3t84kgCYDYvMCdb/
Lj3bdBlKJFqruLVgdaC5lL2nNtpFzVPSfiXlWXnpQZed9ZEzTn1gr0BuDf1C+/x021BH7eYTqECJ
RR826cNOceXC4Bibj1+APUXydK/W2wgc4Y/P1/3ddztg6mALKjdmDDMqLp6/MvRvIdmkFAOwJGq+
9GCfiWRgC3wE+G/iS6M7wLqsHoM6FRW3D9BUWbwEKL3JW24EllvM6zWyExGAF4qZePu4OT0e5+zC
XtmmZhXaPhHYaQXF1RQnLE65d/aTXbfgPH5PKLV2QHYIOCbgMEZnN+U8AGGQsioRorPIsNghZeKJ
oekrXgsehKyKSlOLOBSS61IApiOswde7Lyuufw0Lvyj1CJ3Q3qpnq/CjhGDNK6NpUJVBkSU7RGkP
Noc2H6BVpOEv+2bGJujLaMMg81Z1HLGqUYzJqEIsA1hes/U75RutyWFhgK03T42w58izKnXpmxgM
zEc+TtkAnIJRcSIhxe0udaMib0AYwjS2KBZIE3IhMIEGk4nTP1ozidHFdfJRjxW0icD4AbJSwYNM
UkIARJKDuH/t2MbrzCyUW7RpClxqZJGAbp28LpXMiCGk/hYpfYMXmZQzpxR0XuAIQ4FUMgboCKqn
niB2/wZFuYBN0PXIYAABPnyStKsyvU89KTuM8HWvTdUkIJFH28Yu5pKkNAripSaYxzrQCzZq0oMi
q2Z2Iyv4EI9Chq0yZcxNbHbS2H3KclClRpW2KL40PJ9rDjNKov+RagU8DttIeWmHuQh+zSHNW+F5
gOTrbvCAUFvI9VPnHOgfbJIrIUpqRyaJnAxAVEa7QvlJ+dZQk9YYX5QebKzI96ECbvyrE/B/7E0i
F5NzhXu7daxD1SMHxysQEI+fwdwBd7pRARhtVPexHcqj/GMHHgzJS6AIQI13a8cPK89XB0jEMuJP
wKgmOlL0mmes/8IKGg3Bd406FhTRKSti3NVtnUFDtQIBYPPtR4rtj9+PjVA33z9DuTJCHeehTMuy
GYt4hz1kDOUPm0Md6zSCT7Ij5mNT0/deeY47U5P/ugo7GNTP+6rHeFAZMtVdA9mJxwaoQOrOALUs
GV6qDRvl8U7uhFcuYPVUbqyeiGsgIY2AFdeq11thtKjlSzneO7vTMbgamNfnWu9nGJhfeV+1EutS
2H+NIErA+VwiQKcTX/8Ym0Q1ACkByTG9xwkLpk5fhbG2tsTAZXuDlU9ZaqvtMfM/VHDkquNeUQK9
kPc+++ajGzeHtnyf/Mvqx92HUHkIqdD4TuzwIUUIlAn/zMuxXozO4yWd3TMTs6qsSMAo/cINr6ZW
i4u881tsT873TSUN9CCRF3bN7OpdmaBWb4ACicy02DV+FRyAhDIVUtmBIn6lEKp7PJpZv3FlatrA
V6Pxylzs2mk0YfXDFuBND74XXxPzNpAeAvwNRXgaRy0VItexXR3vCJsZKvNNVFDxL3GyLxmh1j7R
6rRocN52/0PadS1HriPLL2IEvXmlaUvZkTSSXhhjJHrQ26+/Cc3uOd0QbiM0O/OoiC4CKBSAqqxM
e72ToEEuj1fjYglmixuagLf570iY02MC2kxHw3ceqiXaREHoLz0oFdjnwexUxS9/szIfzJ4otkMb
63xlVHlcYgjQYdYUPEbax9rS3VbUjMadNTwvoEQI7CnySudG0H06jQkVxba6CO8sYxp39lxFmx7Q
E4FTi0zRv5942lQVihJVmLuIPJGh9KfmbslFdULu5gR7N7CJ0LyDjN+5kYUSAUTalIddaz1Oq/0m
dZHAB9hcxZ8o43zQgirol/loPDkZSGklpl6CRiVE1nMAK9p4rejlkZSFH/fDJi372x7bVB2zK6nO
vWYMTBKnQZcmfq7F4WRGglwld2JPvodZQ1XJxygxZzpmaKBMYOV4q/Ony87IiUhUKgt5ESC1kRhi
zrGWjBjnAD8hw4C7sp1tTbWu/KSwFneSRZ3Z7JuFTvGZOSYA1iqYc+MZy4gWCJBUIFxMP5VVfrTl
6TtpIbZQ7HNrL3Ua+tLLgNTET0XsDpyLIt5KQDqhxwVKxiwTljRHukmWEVedrHXlDnIy0gAozxok
an6bzXfJ/PVz5cwgs4y5mciL06552AMV4s4NxEChH24LrHAi2JkVZoN0eHXoRMewluodr40afYbb
yYzdOg8uewyb0vmzhicTyMQv3DOGrK+whstwn5h3dTr5g3YFPgHjNsde0Ss3aq96CFQNotf1/2Ma
lRUUcimOTTuPArpc2HIOlGOYmt9ynM5xvUFuR4Yas5IGtrF4RoWH/XI/m+o1boBfe9z/Z+Do2FDx
5HY0NpeJPIW8EJBbhutY+nmP1x1YYIr7y9PLuVgi924ZqOtY4JlnSd7tugAfij1kYfoOsGd7F+nH
App9xRoiYYlb5ttlcyzXyZ9B/WtPZ94xTVfFrQy55DApNxPZJ2G+S5As8ofpRm5zt0hQs33t1IeF
FBAuDGL9re1+K8ZNVHjEgIi7W8+BciNtFUXwoBN+GXPwQ+5N6XMDM2GinK662ku0xVGW7pLQ+VY/
xHhvbu07JQkk0GQ2HhqQkEiV5Vva6LkDtcaLs788VZwjCNSzcHyIAcngomG+Z7ayHqmsBS9M/X02
XytbsBTcHazjH6R+AMJnMahSNsgKYkUW6rNyTKandHTVxI+Nd9tRBZkVtj7xZ9VRa7IgaYBMFEtq
Waux0qspXsuK4ubS96n0Ff1J7UHeBDycVj6omoL+QitE2grEDRsy3yTGpmkHX8L13zRfZ0E+if9B
eN2CdgalAvD9nO/sFB+azA4+aJAPzgimLj+/Bjx/E6uvA7kvimNjOe5o+6Tepvqj6tfD66rvElQS
HLRF/sVCU9U6rAS0s1g5QQuNQeuSrllINTsN48VJBYcud4+fGGBOwRXd+MAbw5Oi7gldD9upmfea
fTCaX61uv8zaE8hTBWOi4Z95EKNK/O+Y6Ced3G2UDH5QjzBJikc9PcQZEmaF5l+eOLbS/setqAo1
RKXAgMAm7BAzKyUrbVipsyooUHAMcsihbFQ5wVnr9P0G+pwgTpXn3E91KdqOSjoKDkLu5KKcin4L
JNk/1axLc2qmJJEQQOsf2nd4UYB3K5FzoONXz7buLg+Ze5vAPkJ+0oT6KgtBHGUtiksIa4aLbtwg
WvkzUordtDNGcshvZxnyxJcNcqPQiUFmo0RylbTajHzQ2F/FKx4QkPC9bIE7geBhpDVy0wbT9rmr
5GmtGLmd5kCY5CDu/VEOntJ55KeZBxGpPckQ3e35Bg00xyCZZmKnnxvManCsAE6RhZaRII7rYTav
gZ4VQVxCo9fwdTlIdBEJMlsN/OOreB4Bo4GB6izcoOmBlMriJA+TfipAwYAefQham/6gFtG2HGbH
hcjT6ksFsC+GA94Ma2nvFydOBf7K25kKAKwAd6Kh/ZOco0acPs0HfEfpUkYoT/1+eTlZ6OPHQE8N
0A842fqxJk3KjCYDMKBofvkjDqat8lzurE3yq5fd7UPlZWuwhMY2uQd0HiTGQX6d7VGE7m5EDKXc
AHH6LczdEWj2rsgSfAuVId4qlRwo2vtoTJuyvWuHVyUKk0IQbLmXxlOb9Nw9Gf+8jhKJFEzw1VK4
9fPV2vrLGpDUn/CeQ1iA+toXuzD/M+UmfXojlwR8wrnJKXJ6fZYL5Cxyy02ad9V8ubyoLKnWJwvM
Jq1aSTNzOpHoV97M+8Hvc08JtXSTHtIdWF13XeSmYnIVXvQBqOE/AwPO6Xxg/SIPrd3lSMSNbqaT
H+oUzEd5GF9INe7nnrLkx/NTTB5jcDmuMvjVTEHA5S8n7ffQKIAUD/XzT9BR4clKpDFCs6/f8pHU
rrUomyKrgCeYbwqr2MYgQEV9V4p3XaweVKLuBJNPb3rsYUppLtCcgalAV9/5JyxZMddxh9y/pCRP
6NeBQgli4yp5JeAlaoueBhVlfdJ6QyZtZv1v4uWpeca7ilHGBNg4Agzoh+pR7TUG+Oh/K4nuyZon
t75mfRHT88fdTkbMuJuSZUYz1/RQHX6goxYY2hynuIhrnXcQUNDcR20cxB5MpEpJX8mLEgFovRZu
L4+ABgft9KzFr3IVlkaz0fRWkGPhRiTAA6AgBkIOXGupx59Ehzx3ciPpZEQkIAA67bmfwfyXPadl
5K8E4vDtVTSBPXacBNkm3k5CM4EOwgcbreGsXSsZ1WaxLKSCc9O1Z9xqRc9VGktZL9Up3wtUhGiN
itko46QsXS4hCNXOlSaBeiZ9GubGneP3y9uBevslO8y7qEzUPpFiJOeJPvtFH6WeVoDvzVAHHCs4
YfGeyCfBHYV37Todm3q+av1at7JdI4e65hu7eZp/29Xr4KuUQ3YUsWfxVgrXAxTZ0YKNtBEzj3Fb
amjGahFqq3cpalzT+BqRxsfmwrsH/yl7ucyqSToz0OfWijT6+i3rrqQZFPC9CAjComH+GHHQOmIj
aKJXjgkamUzi2CmQvOjTXt2l6JXxl7TqfXQkS14nacpumWLw3JLU8bSxGHxrAlCtNRoDrbxt/VqM
OUBDtl/FUeQl1kRvS0sbzFVre1EnlZ5TxJpgj/CuRrgU4U6Ir6ZcLeernA9akqWyhKtRP3t5t7dt
1xxNgStxjaCfFYUf7BF0mp4bkRwD1em8KUKwINclnrqven97eYfwPIgSudI8K20dZnZIOkS6jeaN
IkSTgKuM76QSYWd5+wGveEQSNCXDRZkTae66Wk9kDAK5Ik/C26MEm3NnXiFcDypqZZMgbHIn7cQe
401Q0HJmGymhMFbv2lLfjNXkCXPTvEHh5g/XRVkGIEpm4yXGaBDV6tCmp5rukiOkKGtgyHPggAhi
qDJwW4j0cXgrdWqSWSljlLoKsrNFWMc/kKf2ZfurFIwfG/HUBOPUjlwYfRtNRTg0aHcC7ZHqpXIy
HZ2mibcELzvw7vfrtpat6iClNZIvGtylTArlrukdWSQ7JBox854s1kIaLAMjTvDay21APEQIBt6p
DpoqMC0AdwrQG3OqG/aEnryqL8K+usPxE/lKdgUGvhAdz5GAWofnlrgSgtcfPeog2mKeF72JrtJy
rIvQGI8qYK4Dukqlx8ubmXesgsDCQu0AHH+ftJvzxGjbSKHrVzneSCbgjPaD4vjCPcadNxw6VBET
xQo2+g2tVi8jAVwGW8Rb53Wry6+Z8ZoQ4xAlYAparCARdv9xr9c4JgDZw70B6j3UX07uQ6APkqRa
sYpQ7YDfmYy7ikyASuqHSnuYxjXQlu+llXtWhjppMvmRAzbqyxPMu08A0Q28C55PwKoyARnH0IjO
zoiOOwGYDdsQ+hMk8/rZPiwWCaTui013dEtSOiaQCYELHoB1Jpqt+lRV6lyiIiutwGYfLVAu6DfL
mntm8QpWgy+Pj3JIUAZ1rC36385nOCJDk0wF1jVRQzX/TuZf7Y+6ul5FpT3OPELeCXSP6HikOHRm
VDnJLZSBTeDyyFGP0MRm3Cxd92gMqwuyzh+XB8VLp1B2E9A5fuBtWWnj3Elta6TWOqtU3XUEbUXd
geMkbzOQkOTOQ+GU42EqrN6r0LrmyYkOneWi/WKTw8daYnuCl4TSrH1ay6ZWWlkZyjKU2sYb61/r
4Nu4jQ4iEnPO7jTBfYRaDeWPUUzGS3toSZN5rsuw1ZHknCCRbu+bveZ4AGDq+hvJRdd57nL+a5B9
905VR5pEoQYbP60CVNjX73J/UESSWrxUvAmvQYhTLFoiZc5A7HUoAEeYwS7bAaCvQjs60v0+8WzV
Le5jpBq+r9v53Uxdw9tBIFZUC+AE2DP7zAFZZ2k5p1ArCqEH42ryN6lOfcUBrWe2CiIN54KBBCcu
3SiBoCfoYyZOYp0WK5NFRgAfqyiQ5GyTZyrw6GaymSpnR0CDiJy1Ktoo9EBlnksmDkF0iOCqhj4E
JsBCdBUdoFFfhpYyZddzJ78okQnwhBMljjsVVe3ZNToTosI2rod4rbeqPZPHOScJ4K7TGkBmCI/v
y7uXc25CDAewdNqsgvois+T6FBHVjvIyJPFYglimGLw0QUCyRlUE5+G5MS6pH8EPUA4WZdXm4FxK
MqcIrfXNbJfDKIMKGo+57SiJgCk8/BrOEDTro88ClwKWiqBWtFQZU1KGSttO12NiRUGETkFgD5M4
MFQlBbclOnZTIAK8RZmA+cApEczTUAfF1HaBMpERUAh5Os4rmTdy11SCiefOBm2uc4Bwpjqq52dB
r5FSXpa2RPW1qrZ5VWtbgyTOJq/MAq3IenqrRxHZX15t3gYD0JMC+9Do/Snl0fWptvZAY4arNVzH
lna7LM8tpDtdGTyol01xbpdURQISuNpHoxZz91MK4KIBVC/Duj0Y5l1RibYwZywWeBRpT9MHcxn9
+8kWRn+B3a8xlrg27sf0XorcSUF/lb67PA7OOn20JoK3jBblWSRkn8ZIpCgL1inBeWpfF2gnM9Aw
tagQjJl/XTbGmTSww+JWR9UT0evL7EaFlE5sJgp2I7nJ+quSiLhseAY0xDtKmYFaK4tAmzsC8cwM
o+lAVR3kmoIuoK63tpeHwVsa9KdSmii8eVFlOV+a3AQh+hjByiuQdE4Jnkm30P3LNnjrcmqDWX6T
1GnczHQkQAtRduWgJF4HHMAX5W3ptYI22/4zGGajLnBj8KfD0ICSgTavnjI/IoEp2C6i4TBXNrkb
lzKqYEUatnN9aKHfYO/XykurrzUhfRoOc3uJVLORJh2GpmW7ogfxvX6dFt8U7U6uowHKgtKzYiIt
Qf9+sjvRWAcOcmKXoaOjUt/ikRigiibiiOU5GqVa10DxA9Qe29/doZmjQrm+CuUu+uFEt1FiQYrK
3oGuQ+DSnHMSsBxkU/FMQFsKK/zea22qNauO9akb69jqXedaiV7uUj3WgsuezRkUqvUwQVH/yEsx
7/KmteeESE4Z2lLhL81jXb5rXQa+UsFrhPfgQ7FXhaAt9JyoGN75Ghklqa28VsuQ5h3vJf1pMH+2
a0gM2Z2ko+2tmjdB474X7Fxe4h3twRqCN1pSMUYmyiVzRG8XWhnKVQ8RNkiHjfcOmY4TqBTMOb6q
jBYZrKMFCcKvzyzw3QCvI/yhC1o9H3A8OBFKWHBK+sLtdc2Nq5d5dmX18S/sQLfUAPcr2GfY91ct
tebcKFjBuIHU3OxW3WFor4gIj8fzyY+uXjShIEaxR1PcAZpdDykJC/W9ma6c+VURUUrzTQDjAD0F
JCNY2r9hxX1VtkoSztIrsV4T4MKm4u7ybHFChQ2ZCBx4tDUdR9P5qiTlbCeZCa5xDMNAGbEr/2Y5
TgwwEbyq5bk1Qcofts4VEN7rmrtNeyWshvD2La1gYU8BhALSifNx1LFSo0+rJmGjXAGzq1k+XmiR
KBDxrCCHAH4tDbiBT8JoRF7G1lQyEirjsbYhuJ7/HOPntHq+vChcM0jzIgePrDKwYueDkRYVKpnD
QEKgh7dl0KEDrFF7T8jpz1I50/MIzOj/GPoIFicHxWLleStVIzxscMC82AcwuCny9A6Xxm480ndP
OkGFzXjICj/drLEZ2p1zWGeQUrzJzsOXhw04z8f1GDgmXMTOhw0GoHrpE1TOCHnVx5fIvJfM29T4
+mFyZoU57ON6mCqFoJBdONPBCYx8AQuViKOVF2apprMOKXbqlSzXJDrL1NTSUb0C4qKCtti0xVw2
suxFBWR4IP1ouqom0qzmBAzKDm3TyAdUlMr4TVbWSpOpACOn8jahrZjSrdILDi6Ob6KLGv2GuGaZ
KJrRgHLiMijXWhYZFrR46Ys/TrG3VNUmR8NVBEaHy/5AP5d5sp+ZosM9MeW0gKc3Nkwt8pWZjce0
6HGZ2SPnhX7Ot6Qju1gJLpukLnbJJB39iclII3I398D+2/Njg97wIxjl3c5YfWWpBZdO0egYb0/a
VVYlC6ZqI4ielqa6zcwjGV5b87bJXyKnFswmL1UILkb0WVBhIGgwMAcwNkXULuDuC9cORACq20qJ
u9RNsOqavySJq6cQI/ZUCw+GsrG/XiI4M87cq0AmUipqjbVUyfukgvNfuzOFAhN0BOzqnY6Q8U2r
T4zEtukIkT/LfPOHpHgWtPZkFzyXjuwukkuKbWOIpP7o716yyzgqHsnxMhEMTgG/2FgPfmw2gvmj
UemSCcYxl36NYjkCXqJLvGkLAKLpdX63FxX4RSNhnBLqFsCJxUoeToeNiIGB/9vmxwsY/PVsgQEd
lF0VOZgl5GjVUHR48M4yeNg/P89K4VSdOSoRrbQX++VR35Zv5cHxim9AsNy0waGSvCVw9j3EYS9H
DMGoHObiAUXmrp50ZBKlvu2uuxgSD5EiWfvLVrjnyenomM1bOl0BpQWMDjhxt/dnt3ArT3eLQER7
zwtLFL9LJdyQi2MbnyUi90qcG8iMXqHgIx0TCRAAH+V/ZF8EUycyxZzEKNNoYO2DqUmtXM2ZvDix
faVF2ll97vp9PtwTMOVcnkiRTfr3kwAvyQto7RvYrFDLbqcNQG1um226BRpVznGQ3xxpf9ki10H+
ndBPDwU1kRCUdYxS2eb9Fo26l3+fl24FDBoXDTxEoMLGPngg0tBFJEJ3jqV5TnhfH/ODFFg/q23n
/tIat7+H5N0m9S9b5V01To0y82iTSRpGC0ZbPw7uRQqQvGMYHDLgmAKNCRX4Ol8lNcXLWdIdgA3V
FwUSk7K8M8tHPH6KTIAR4V1nTi0xPhhZiaIkGbAuVuNX6ez+bBBb9XJzeba4XncyHma28MAacTRE
9GCavWmqvdk4rt0xzh9VoqBvi+IsREmtz35H6fdwv8f7Dm9RgxkZUePUlgygXzoAHjaKMoF/SRa5
AedSQa0gNytDXOKzHra5FM2sFUWB8hj0nAppk41eoxlbdVTcLv61DOiCndPj+BQZgn31eeVgGWn0
j2QqIOzMnOJ+bQ42AfZmVBx3Ayp5UHr5IjVogZEPeNdJuDC7OsV9GsgGXb2aQK6Jp2unPUa6ANfD
6YE9Gwxb/CvmVC5WFcCeopF3VfycDTUel3mQA1ba9t/V5lFB1sSZQ2gVltuRWMA/KCBMkmpB+xfX
a5DRQ01eRq/Vpz44qdVMSPgUoVleayg+Guvj5a0gMMA2vmml09ZNUQHHYTVuRF4zUd8n56jEXFJy
EArxpGXx8+CR29pQthbmUk30Xd4Zm7q7JfLVSG6zZXDB+FLMshsvmeBk+XxDg1mKO0fanfJLMftt
MRx6A5lhtgjwBGt/q6CHScugl21fiF3kziI0DChkhG4/5tYxg4AnH2dqLLFcS7rFY1ownM8BHsOh
xRc0quFJ+SESdOL5WWSoyZrAQp6YuEEv7oA+yKoSyQqKzNCBnphBAg0wT2qmBMSKEiZ05Goxhr8a
DEWu2lDSQAry3ErWoj96iFbUkErwjU13aKeUYkFun9NkDRlGuByo3pCvQ68sY6RA2VOXQW9fXuul
i6YHp8Oz8Tobtrr6anSaF0eQ21ly8JPEgKoL9hU3hJyaZ2YSHHtKGpXYWPbi4Y1+XZrfVEhu2vKV
VChuOfoSmPbK4dXOjKBXm51VgYZMoqSHQkqPz8c3FaRExh4ZLPCfsdJndlfZUaljB+rbpv0Vpy3a
yd8ydJaLJ52CEc/fReemmF03x4UhZQ1GnbVkGzWbJL5e0nxTTYtXpn4F3QZl8sivr8ew0/ExEaaO
zH5clrKgiVlLf6xG0dlNf+DzqGx0OeD2gzOcGVXTypUsr0AHyjJW0Aqa9D6OH2N9Z27nR0kS7A5e
5NKgXQR9HbSdof353HGLVa6JvsBaGo/JRqnBvhEt0gLDXb43B6twxwEN+hDf8S/Po8Awi62xWo0Y
dgzDJa137OLJLyChbmyN/FsCFOhlY9T/P83pv6NkQ6bdqnVm5jA2pb/t8ipaBL/PuyqczCILJ88K
AEm7kt5HKts19MfYiEEQTFyFCC6T/EBDNWxoqo+y6p+vlwX2GkuGYE64IIs49e9l3F/XyVX3q5IO
KqTMta2qRYEM1rRRO5girC530aCOAh4HZMKRNTq3TlF75TAgYmvoZY33SKYo91CB9Zrp7fKCcaPI
iSFmmGMm6XVuAPHZzm+j7plhRoJucAu0oP9vhpjdlpXLPKw9RpS9JBDLcRc/RROK4JnGO+gAxkDa
FIVMcPFS9zw56NTGymqtxmjm8hVt7Gl3RZL3y+PgeiCKlhRSjwOIpWmwq2SuoSSDG38guaWneKIr
DndFTgwwYxgBlslnFQbqveJDztGDqqLg/vnRHvNpm57YYI5qSbaKudJgozqY7qPu5gcAtQ+3TlDv
3sDw7kUuCFuD1vtN8Lr1PNt71jZN8K7vJMGXcBfs5EMYP5fXrMi0BR+iGfusv5anjdx8u7xgH2+U
S4NlXBzUV23WVbDRhlCM7Y7NMf+R/NLeu9mdA9CibkbPaN36Xvpm7xp/ENARsJLO8EUcnidDZByf
kiyWygrzQ2Bt4Pfe6pYHkBKUIKk96q7kWl61AWIudrOnOmjdFBuj9ZWbdKNsyY/1Sf1Z/lQCZa/i
L5dnhhtkAMGhNACAMLBcAEOZa9kgaQjWPzTfAOQxVHbm3kp3/5sZZgLMTI7VuIGZvDiUyZU2vbeg
iiE7rfkNVO3fRICTMTHH7Dq39hpRYLkxxy7IqcF66U2aoDzD9VpI5UCmD0zT4DI5DzN65BSSPcCI
lTyibc81paeuFclkccALcJwTK4zfKiXatjMVaHULa5MO/hDtND2cjJfRekXpteltD7R4OWCrYPG8
vGTcIAfVMTQsAmANqoHzAWrQsEwhSIfLijLM23jVdHexW8VXyrYhbmNrIgAwp+cXg0UJHq/hj/OW
iXq6HffQAbfxNtdXf2jQSeQWfj74hnY11YOL26fX4rJv3OUxijc5UBS6wHO4u+HkC5iYqIAkDYSm
+ALZm4zvLfRzM7ItDgBvWJnoMsif339HyziQYyYTXhIRQtIKjpLkbc6/SRE4QLKny+vIu+KC6EOh
pD4UD8LuBssAtq/PytB4TiAAb/md9Z2ky60R36hQB1cbkT4EpyEflN84FWmaCrT/rKrCrBrgSSoS
AFCcVj90E0hde63PghS6MqATy0vwQ5nrBk/8dD8sVRKgeU/aOX033Ex5rXlULOAw9ZH0UDnRD2KV
A8rlyFgbEPHxCPpKXQJih2AsB/QXkcE+5EmrA6M0O1e2kjpHwFjj/eVJ5C0WCP9BVwRQM4SymFat
AioRHSCkRSjZ3QbZWOj5pF4v50Frf53JBLMHiaKPHh+8ctXzfQc55Sk3wfYaGjic1DaISeNK8uby
eLi5G4qMpF0+4IpnSTBoU2DUJQgs86/hFb311RYFyhk3THDKdoJQyZ28f22xvFJVn+lprmJXITFP
moNRHQxlLxui1B7vhQpeIdzJ8J5D0zrj6LK+mlZMcfVrrEbeOi2xX9vji07W1HOq6UeWD8VGaQtP
10sQUo5LIJhTGhHZS8bJB3waZz326AsByrz2kcZB/8uD6jnfx5/x6EqTP/5NRgfURpANhagVcAJM
sFIh/FfFENsOy2IHBOqyMRzRiLhTCgw1+FjQVouy2LkvprpZd80kIUa1PhjdVui/bQr9KtHu7O85
cceXyzPIu/ZSyPZ/zTGnXTYXKfDcCIko0v9ui0clGrexWgdmmfl9L7iUUXf4tFrwfFTeTOgrsSQH
M0SAWgcaCaCBgUboRvpVdPN1Zu8NO7sBSvX7DL76vxgeFaaAf1LIMBNElshqxi4ZyzAvez9ujuaA
9jK0gKD6l+SCk4wu/qfRAXCEViPQc3yiFm+HXF2UHBj4qmk3jVQHcuUcqlp0ZnNX7MQM4yDWiqxU
mQ3UDDqEqmQ7gucEyCJfjdZDCkFvwQuSWwahiCXaNGjRktW5R8pJBK5PC11CavU097sMBJYtaXc6
lCYN2WtJtUXxKmme+04XmObdDU4ts9utSFBCNasyHGMfZOI+lNaMeN72nXTAwnjOdHfZW3grCD42
FdVhXIggNnM+UqWQMrXR0TqhdHfETD2SXkGTTOAmvPU7NcJMpzlDV8GK4CaFtUsqxc2yyp8Gz8m3
QynC9HEHhOMTum3oXAW0jxmQ2Vb6kBhA/Jql7o3KQrxVAv0lZDVEw+KagtAS7fHECFj6N2vtFGsY
J7ilNprHTFkXv5LtvQrAvmBPUwdn9xnaGGgHIl4CKNSeD6rSFnNd6ggoX7uGatrsD8mTDAqyXKR+
zhsSnB5jgS8gajHuUJMCAvJgyQ+X/FCBUBci5H8zlBMLjC/0A+ntRQNQOumuqjwYoVEf7Ykoe8/b
RqfjoOM8Sc9kuTyCGhLjSI2NtIJlf7yXdbd5tCMS2MP4cHkTcZfnZEz07yfWEjDCDxYFtOMpOAdr
qqFRcrC8ubaSjW7hQXXZHGdw8ANotSpo7oWsA2POzCYD2ic4U7pkdpf1MJk/QXKp9gfSXJe5IEBw
xoakP/Cbf8RWWBImpxqqehpoQGp2SxeiHzwxI2+0g8tj4jgeKjk4/YGv/IhG51OYo/0hJkCVhTK6
oQ3ba4aDIYk2LCcOnRlhJg7FhdnQaDdAToKh9ZbxClTbpAHliiCK8wyhzgb9Xkrfh+hwPhptMdbF
ybFfUTlMYj2Q5ldTKtzBfAXaWOANvAUCyBaAbxT3AJhmXF1Vl1LKIglNKMo2yoOsOoDgcRUpvoms
MFNn1UaudCuslMrBIKAVctXmLhNdNjngF/SPgrkSSH/kifBAP5+4QWrAldLmJCxVFHW1B9tGxmrQ
cepbVeh0eqh17xIAZzJq2bFuv+eyvk22EUoaiXLUiKgIwMuMgEsGeAuQC1HSBeaZ1JOlJzoaGFGP
CpI5cW0bMFKpvVKq2E3iW73wNMcfxufYIVCuVN4ub4oPOhkm7sM8cLnAAUOr0mCCpS71yxx3AHST
PIUE9GGa9o10bBMJJb/xDqfOJu4W5Gc6r50H2TPI4yQ3UA+4mk2QKhwN6S2yNkO+nYZrAkzvBLUW
7Y0gqSGpx1Tdlj2UqwVnPYciB3QOFGyAzkgZmGJmytpSloZk7QDdh2hOitqJGe8KR/fQ4JN41u/S
cOt4CSRl9SxpdPFVo+xW6XU+XSlz5nbQfsFz9WbqRC9eOlef5lLVUM9HWzaoohjXkmdzxJsXIG1J
reJgxiV5W+tNLygbc3a+LSNfj1Z2jTZ60L+fHAXxrLeJU6cApBUHGcTG2g+8lxzrVlQC5/SXA+eP
xBl9x1D+bcbQoESdbrRgW3C+JdNhTH5Z5IWAGKfSMq+Q/XZaj3MX3zg/svYN4mQQPf42QFMVZ58l
5zu0pgvWnRMgaCEELckAD6Gti/meCa5gAUpO+fhzry+G92FVt2tm3U+1KIzzTIHhkaqQonsMk3A+
x2OUrlFDtQzKNPftZK8amVvNmecQEWqCbwkPGzTsYEk/kVbpa2rrNWD/z72znZrr2nxeRMAnXtUA
jJ3/GmEudyjhSmQaGsD8VRsyU44nFT8lm3hGbFxb8+9umxnIJizjxtb6b0nU+QnElbRxEyMfjOUE
EkwK+68D6SA7SbtaUdqibSvMcmaSbULvFYDAtX1Wok06Hcz6ZRa1r3H25JkVZk8SuTZ69AiiJWBb
7wQOSb+Q2e+QTASWBu14SDSxLfKGMnZrHwFi23cHNIKWB8M5tvbx/XKI5txbEObQ/Y1HIrpz2fz1
Anol1PZBQIc6oL3WLrBcbnT/FzZwHDoo7thAWjOXcrMF0h96NciRqw/GGpYxuoBF7QQ8T6fdpf+1
wZw0i1yUUdPCBpK7AEzqXpZvsNfBfun4l0fDW3O4FW6vQHQBV8V4FgLFWJsJwKBpda2n4B+PRdS7
nPuxfWqB8arIAX6/LGFhWXfyDECVswELFNoG0BhhGILhcCcObdlQukBTK/pozoMRZJExcSNgQum9
kQaLjmTqIQkuTxnPlcEygN+n2W4Q/J7bAKqnVZcINpRny/4Jxb/hsYnR8Sm4tXLn7cQMk9q0CJ6e
1kCRdq8S0J7QGQQbvPwgW/ed6JbASYvhjgDhI4q7AeaTcbdKJbG9EuC2SdHdWHr3zYnl68JE/cXO
zAdFkrfo3UcDSzkL9itnuc4MM7dlCcwgRVoj4qjx7He6ivx+54Kq1dXlVhCAeGPENValGgSAcrOZ
4hgydrE0gt90xZ1xVfbO9Lu+oRJ2j5rceYWpbi57Ce9KgKrBPwbZVwdyKUNe9LgSRFWj3BpWD8l4
jeTX8dyXQdkO2aYt1B66eQq6JyJoQGlAnXjO3C5eCiIwdxrTcbMgYf9QTkVqokHRINVGBUnkBqJj
s6Agz0uynX0uu3NAvqrZMQhY7VILE+cxadLbDJKyWnRMHbdD7SYrY3+YF9c2vv6odWjogUMDlPVJ
HiJHZ2KuJpgpAy/BXlncUflpyyivmpIgdqs0ODPHEFUPwpXIthEeHGZTRYQ0Vq3isqJ1oBhuAjvr
3dmwfZClQrf0qJXHGFp0qAl6nU22WeIq1oY0v0i66yPHl+utY3rVjPQxSMqX3s2c+lkbRDuf9845
+cpP7Jz90sVFVA3oRymDsXtBxsxdlptRGzYSSHIBBP+eTOszaffdeK0N+e1lz+UEHmDaP+QpwT+A
J/p5fFPXWmqSHNesgjKH3ZkR8STojI6LG0eaD1jr/2iP8byinnJpnbAmfRqix8jVJn0fO/u6L90R
xT/pr8wBjQeGdNTwPx69J2+CVErsObcwuaAodSX7UdI617QmV4Loh6Q+DHEnOJM+8OWfnO6D+IS2
5+NcP5/QGsGMGAvEZYwJVd8xR0tilrqJ1h9ayfRr0O1pZLeQxzZrd8Ukb9LI8uxmfSyXaB8p9+Ua
1poGUuTspq82lbOJNfvp8pLz4rCGtBIuAihSQFvr/Atts4mtNkUbjTqOwGdIaOxXrX5Tq0tgrtoi
aLfjhWJMPZ1+XLWBQTm3ltTWoFaQSwjzqgr0QoOUFzY7esq0+LbpDLfr1LeVmLvLY+TcDemaA6BM
CRuxDudW+56AjQkIYRAnPUgWcdd5Z63Pl21w5xFtu7S/C9h4NmFSyQ368RvcP63sR9+btKOBUpWm
IoUGnh08BEAJR3EiAAuejyUq4/YPiayaHWpncaFj6pFhY8aidBb9IdZ1Tw0x8VJSO43EJi6iXTJs
yiZ+mO07KJiMer+d2yjQunh7eQY5lytwWgE8hV51CsBnfAPglmrsP9C/0eP8f6Rd15LjOLL9IkbQ
m1fQSJSrkinT/cKoNkXvPb/+HtbunZYgrhAzE7sR/VATSgJIJBKJk+f48j6T93xnFrq2SUUW3d2i
LbCw4kUcREsgL7udRejSd34joB1DD2VwvPetnYOutDAOTRyuodzF4itePGNRhPjLIOWCldckY6oC
Tx2mvybOSQL5ReB/QLHByltz8I9TJFsetjnYiP/BrKp4gpzpKCBiQt1ZssToasjqoq88sxIiS+YY
WCnrKrEEnTVw+0IxBz134Cul1g5UzEodyYB6VprhrztuhsXX5WRpUyvjeUnnVpnqJdssLv2tqpaD
HendMRB84xyWorIXwI3ACL1Le17h0Z8F/g1wXdMFw1rrAqNMemDla/RYGJ96dRx8Vma5uKx4rpuL
WfgHDW+3flQ2mtq1kgAEkdwfeggS5oNmKV26EXwV/zYrMTSsmpM3SnuMm8l5vLbL0w42nbn/AtGU
birNJinThl7DRcFPoPzmiZ1VjmFi80WAy2NfdiZCX2PKceZZUTvo6HkaMrNRcXHt2oLb8ROkhR9/
0+K8A8OGGpOKGjh9q+TTIU9CZcaRQTA5jjQyjd/jlsVyvbR/sbK6AMLBWeyP2r+6kdVt3s+ko3Vp
TQB/2HxUGMQL22hVtumhTo+Ph7VkEEUu+NFM44qT/HahDRVkxV2Hfrw6Uvdp/03g0fq8l6dqo4ax
+9jW/PF05L22RTnVZKjeMM2NVnUwC8OKHmf7o6wxDsVF34UuJLCMuP/j1jyfNFfZUC7rSe8b2LOR
URYOCGsiOwh0zwEnHJRcx35YK3w72tIgZLaaTIZAssyrdqOeqqvHA146auaWKOgH4NUJ63n7JVJe
jWqHPuydPBXg4e0AOPRBjO10fjyYiRQ0kDAwLn3YdIwgsXSYIg0EARZ6YTXcQm4NZ34ZyJGHme6k
zwoFe0Pe121k6f8A84z6lwEzqE2od0oQhRjXg+xhgIAMIcnR5XiNd4LSakafdaFfHBIqbSqghjxY
Iql4P3Y4BOoCJ5siAd5bNftYgvRv/InrPyP6LO10FEsBRZrlqRD1bydPLmSvr+eGhbQ6oUmfhFD5
EtPxH8QTCDdJYP6FZ6DWfGsFLeUgiu3wxpojS9/juvDSSIG2ngzfY1RdlmYOOSJq2eIXJI/a4mIe
GL6i44E1msN5SbT8MCQ/lYBx3V6ctisz1O4ep6wLEx0Uj3jBFcNPv1eIwXp1XxzK/AqAxx8IDdCd
RwD6x80XftGojoFXWKDd06ArF6Qfjzfu4lj+2KHvi3isyyo9w/EX1tUsZB1A/KOIGdFhKRziyo5n
3JkGXaFZ6hCYihgHCcKhIIEqKbU8ONvjcSzP1x8T89+vQmE/chnXZABhFt4q83RLFp/RSMj/AxA5
LgZ/zFC+rCP/q8QKI0mAtBBeWsOtvN+PR8KaLCqUDlXV5j46ynZCoBOuLE2f1xhBc3nR/4yC2vce
kCmcXM7U2IIGLscqsHQ0m4E3/p8EGAPJDY5cFS2PtMYH0OeGr3kw1MqxI4kfUoz+GP3z8YQtLT2e
B8FvBkZHdF3NE3q19LkaZH7cAxKF7Who32uFI2j3sYaoYbjxPC30qT6zjuHyawApTYfLUC1GbzJA
EKgiM0yOYfeB/vocSiMB91YNvi0MfztlAQ4ciCgA5/D/OzxCGQPlofXYnPGAFo/xedJrwvvA8oux
21ff/u40onENTS9flJUADlB+Fw8lCEcy4AXqDEKXn2O+K/rvPriyHpu5zxRA6YxSxcwvLGC1qODJ
JeI0iRUKVOIqtOHcdmELZsLYQ/crBSNI59EGAQ0bmUZ/87mWGkYFxEgPfg+Vt3Q+daquwAE3gvZI
NXGCQGV5XD8e2kI+NtNVg8kRtKwaqsfUvlKkfuzTAKV4UNdG4UqRPqXeiwjAbSYHCpxYjskQ5mY8
jTve+9t7GrZReMSuxtSia/t2F4QJjypQgpcaHK5uIYEmuh/QOsraA/eb7dYMFWflPGxkvZgvo2VN
otRpUPNXhZOqO4/ncg6kt3vt1g4VaFWlFLIJTdg7vU/tuAT8tt/3UmMO46XnWTKh9/FwNjarHcJh
kDtQGZdQTlHE9QEyruwpSZ6EugELwu7xgCgbOtpy0JKK5wv4JZ5S6R54QRbrQEyj8IR75XOkh7Yf
f4Dk7NdjK3Osu5q22QriLX4f/HMqGB6oDChV0tKI8RBwgijmG+c1B71HJ+xjG5QL/MeGjgvrF0wP
dm49zZOEzpcHLjpVaWR2wTbtN7oxWNXfhAL+xw5gGSCVnN+Z6DoZJ3kNyAiT+NSAYnHwA0cPIRtR
oteNkc8tTtqVIWrbDoOfCV4RxSe++eFlL1P18njCGL9PE3t00MwB5jSPT0Cv/zB4jhhqy+jYoFux
6MmisbqFMuboJkrjU0z0fdWZAf4H0WZH7U3eBf+MMlOQszp36aaUO6tUMPdKJeEkDiODALMz/vae
ZReqZDvvbWIcTgu7Bz7wly/I1A71Va5Taxm+MKCdB6LrE2nC1hkM4IIerxV1cvx3RLjEQvV5Zveg
NhAI6+QGahPxKUpM0dQjIvakSom8y4DAYdiiiSnujFHT1wUAn04QcjsV+lP60R84n6AYkhgWRB82
iHX7bDUSq2UcU8tz+WeI9FyG8ij2XBmfWrnAu365LlJ0aMWt5z6eSuqk/xodsFuGCNZoLB3dr+GV
wCYUnqYfE098nlBJ9wqFtJK6GZtjk34LBZZoxNI+E5EuyajuSAi11MDCKMy8pPWNo9SfBUjzgJ/1
8YgWDWAgCEhovwVo7DbyiXxXq6LfGcfa2Mn60wQ+yMcGlqYMVd5Z8QflXoVu/WsV9NpXmucd80Y0
PajYTyMJ69RpUQkYXuSSZ7VgUcfs1xoBdAM8PJqw5tThdkSgBp4ksQy4I0p96UhU8OG34WvVv0Ka
201bMqC3uj0buaOPr3xIctC3eIajlIUZ5Ywoee+W8wEMGAPWDz03X7HmOo3Puzgvi4E7ohfHlKrB
TqEWa0SM5yu64IoRo1gEXYtZ21lF0XdegiszCVdqpZdF/mn7YzxF74q6mVbKYOdu+FP2zLrAjnu8
pvcR5auhRwYiCJKePN0HoMljJgdKEp7URrZixJJyWmXPyWcQCo6fOSFLS2EhKKPQgiIICspzkwOd
A2gcPwxZjEwjlxRID6Qr2XgzUAWxFMFshWQzacEeImuMYS6ZhTYYqpCg3JupVKm0INKkPFdbSF7U
eBO3VH1KndToNNuTqv4UpWXmagZIx42iD9w4LIUXI85YWeO9D2n4BvRHopgPqBr9OMl1Kdpy6ik8
FeGIRmtOw/Zpcs4tFK+0Hi/r/c4B+HVOs8DFh5cuGs+odWPfCXyUnbSzXxNQgkanmpEy3nvOrQnq
LJJaxUuybjYhEB045ZZoeGDN9OM0JdvEX6O7xH48qCWLCJ1fbF3QqqLvgJ0fpjr41rJTJVq6TyYD
jbs735hfuDpZxks7w2lY9ua/X21GSDEIUqzAnqxbKT+RoLBFxZ7iDc4GPbmIp8fDWzhwUVD7Mz6a
tM5LiimMQ9gD/a3efKgVUdptMAG4UqzT3OzQjRG6DdrWpUo2gyNahlNWWxAN6kYAmmtgIs4oJOjg
qpl9+GrMaZ3wXax52QkPEmBvqMZDx314/l5oL2m+bYufdfED4iT65yAcG4gBZblg1mECjY9wizd3
sLykmwk4IsbULPgzPgtLj/iI9lSe+qy2wgMezgd8Vmpx/k7Vd+k34UOCsirhf/jnGmSgK2Xfu7Uj
7iZW8Fjwgxk9NG9cTA8QXrdzEjWJUGpqlJ8EsK034BJA8IfeCFKGeFcme42xse5vMFiCL0YnlHEA
m6M2Vta2kVpJXHYK5OwSn0QdaVD64jPrnjTz7tdaow8HOtW4+s0KW7fjquuqGSMxyU998yHLPTG8
bW9hX6X2t8/SNj5Db5/ol1rZaWEOOTGwnDxeVRq9AnY6BEKANCBfMOPbaU7ysZX4UK15+VTaxS4/
JK58VI/iJnL9DXRcjsb34NRflJXnyFZlGq7KiCd0ReTOPuVVij4MZYomlVOm1qSr8VYcEr+zoOeI
f561UIRS+ZMxZpDR9Ri2v+6hN3dhauzUgVQVfjYggssn0czcwok36arZZmv0oDrDdliHK99VnWjt
PymueJSeQY3mQCx9laxYgOD7o3H+khmmML/hA1pC+Vtf8hMEqTELqrCXiw9Z3ODSBOpAV+FWUn5q
FKcfWNRNNA7ta+pB+4zHczRRoCBFJaulWhRDGZbKCXrJnwWas6x07+8g/vHskfwpWT32tPuVRqKB
PBIJDrKcuY5y6+r8qKt1K3Lq6T158r/LGaTmifpU7HFVmyKLZ6Rxd9Fqxs2grgeCDMDcAFy4tRaj
/Bb7SWycRMNuOzfhtqVsjugRYfHN3W/h2RJkG9GJM6dv9A6qu7JGQT4xTt2623Zv2bnci988p9/p
6/gpWtV2sMt+yyy0yeL4rqxS+yYeE5TUPVgdg0/vyPWfQD6QZqUFFSvuz790s0uo8VG7JG0rvx5q
zGRRWV7+BsVtZV2qpD1V/A50Lcb4KgbfA0WGu66hWRmDlfex59zdeXDVnl9U0WWvQPuBvnF7BR9p
ozR4p1Yh4Vraxqbvrw7qy2MrC8O8sSLeOoyQeEXaT713SonzZj7+7fv9TQ2Bunjqbc7x/Igfbw+j
QrSnS//staQgIpaMYWr+KWq5gLBCKIfqDaSY6JawMonEgesl78QfAbLlfhpOdva+8S4cPwpN7814
nhiQS7qREJJPuEeAnwUUmgD8gZTmduq8kfflVhH8M7f2t2FnDVvDsIdN6pzbNf+j2uuH/E2xWM0A
S5OKnnNUMYEuxq2eBuYofalMgRwEZ6h547ZSm31EJCgwSaSyS6dmnJQLXgikEV4lEDDRG/KVOV5l
ZVC3Mso+C4NztmtXWkp6idRPHvQ2GYW6u9QDK4c0a2481wCWVqiMV4VIazhxcYxLAx4DfuXdeeQa
AnEXxq66v+eCXwQPR0DXzMc+AvPtqlW5B1xoHSRn9IToK/V3xZPgLXjjcBrsQif4rfwaGPwcd1NI
WaS22CB6PrST/eQs/MzQvfM2gW0V3ZakY0kx3AVHyhDlkHI/lD7vY2ihTwainLQaijHrxxvtLl5Q
NqjMbRQ7LRFwxJy7mWCPValirs5s/srdBjyilJGEnw8u+aE2I0s7xOq6fbfAUQHtQ6DYWcTx9xVi
akRUoO88yfPrCSZ7+0f/kogmHjGPtt5sPPPX0ZMYgeouo6eszWt4NUCD7yaQmMJaCfdLiPcctQ6y
vWlvPMusV+YlW3gARp6LJ1K8KVKTKYitUQq1iLXKCZqJOZRYQK9u6muuJ8AKP3aMuxogohFygS8c
GQo7NNtTMEjx1OO9+axzQfTURn1tgcGSpZJ07+IIDXhakY3ZFhqmb6cv4Buu7INMPsep1Sm2gkvh
tsmfJ/n4eDT3bg47uO7hNEHWBmKRWzuyMiZJxLXyGbBnoUEHGWeG+rfHNu5TQ/nWCLU+aTrJZdkP
8vk9/oA7hKfASd6yV/Vn9xG/PbZ1f+H5sgWWpZktALkhZSvjRWgcC5N8bpwh/i5/zzqCi7Uh/Uy9
5zh2FRDqJPG2T00VNW/hKIo+qcAD6BoKUUGfuUtY6tWLKwk55///IGrb9dDuisZEkM/lazraeRGR
CHyAiejwkssY++wUN7nBPHZAhOcuhRnDOwfoqz0nFVOLVhhFPm97890g/vq7bE8QQwms0BzMb/Xl
4+NzJOeWSIw9cR/5bw3PG/TKsF+qWdwEknzWXwAf0q3ow3cDRkC+v8/cjA7k7rdGeNCCadokwsi+
OBfuD8+NV8aGc40ViOqcx1N5XyiijFGnJ14AUJ5F1nvuqjWPwtCTdpJ8siLNJtypxH/uDqpncax5
XN4pf63g3baHGrEx8REmMn6VwEUmm6EtHLU9t0dB1X48xLtEhBohdYgakBoQIkSFs1Ue3e6VY5RY
7rNG6vepyKIJQxs3HvxePKalGYlW8DymVjuZPtHsGrsytUDB/HMabahrPR7a0jTiMIDUIYrggELQ
OgeFxPV40w2Uc7UDU+vW2zW29wQ/WdXbcfXvbH2lsVe+Hxl5WqqKJ5/51bCLLPLzWTErO9+xROjp
lkTAWFAi+zOor0FfGaqDcJK5UEOoPlcXR2pIs+W/yc/ZtrZaSyeSWb0EtgFOo2f0mzIGeXfroGzP
kefKdgclk1FODflcBba/9Z6fybTivkOs7xPc/cHc4PrY4EJAuRkr5ZwlcJzQX8SkKmRyeLtbG6uK
xNZjIwsZ0e2MUi6aFhA2LgdOPvdm5GbP5d6H7oZVYUIls3sJNu1bzQhiC4fBzbio0wmNTVXmlXBM
fZWT3WAz9vT8wTcHgDJXb5ED8UApQ4lzntarZZLjZpCGSFbPARQphOLNT1i7el7oOwsAes8yeaBx
oHsyQiNJ5xuidi7e+U/NiSJsZq4mo5MgFbdjK2BlyneeoEh4ZAEGZMamAURMDakKcyUNJcG/1GD0
ulQ5SoUVNreZBVrk6BWQDlARlk+dEbCC8V2AnC0j10PvH3gjoLV9O5mBBM7/KR38i5a7Om66JVLX
ninMN59atxM6W0FpGByluObS6aTn+UERRRifUgaOFIKeNIT0OYAHK7meXFWLrWQlNKxGraVZBVwS
L5KoJcigmr0dmwRgTaMi97kAMGRO6h6vZiZUYgn4AIXop5RMjP185/d4LEd9Z65/IhxD0/nWXiNJ
QQXG8OAybnjb3/iuYPeMC/x9vWC2Ae9HAXKWraLf/lJuCI2wk4NL4MqbYTdsVbfeyU5kM2F+C55x
Y4maPU8qIQ8rK8Glcrg1t0bX9abcV+vYLGxvLRxDV9hEm4qFDbhPgKgBUpMY81HY9hPM9pvgOVzL
ZvYsHL9Fh9LVHZY0G3M2Ke/PgnbiOEBrL/HhApFd+TyZmMt9uWaJJjCHRcXEUuR9L/YwLG6trzTH
33i/cOHZCDa/DvYsquNFR7xyknlpryJkn+pSkGQYVnh4Et6yD7Tkrh+fKneX0a9VAm0TdhZweDRV
QSahkS7mpeACRmpb3fjrYS2tvCfUQR7buc8HYAgvZYDXfElg0/6Oon+uxmoVXnJ7ckRzshJL2XZb
1YrdyZSgcJBDl7gn7fqVYfg+ZMngaMQDmjoz2SJ43c5hm0N+wyvE6Mv9/ZOCl5TkU1vJ28j8l5ao
1ZIHATQqHSw1VudOxHMK+02y623OODfvMwF0kF4PaXabK7cI+jz0pnlIEq5Nh+/d808H7NX70QlO
/jc8jLGOUdYUUqdaMUYTVzSwNyJScaZmt05roaIqMK6EC9sYAwOpJqik0COGDurbgYVJKpdopY8u
KGvied0SDvqTYAekPMunx4v1BTC+PcluTVGXwDyctASQm+hS2tUucUozsb53TkrSdWgP674g47P4
pD+VrmLya80dT8PPX2gTY3XLsr5Dpe6JUYrztmzwHf0mcQXsjGaHtuec8JA5zRzf9leh2zvte+wm
r9HBWElmY4Kgx2U61f0xcTMhKnWHDPRSR4aJDymsxqqBAje5U/P281tEqn21Ch3P9uzobwO64MkS
evNnFDD03lVqy8SpCM2lHp7VOUA3gAwEehWTZ+oW/1Tumo+NGR2LffkmsDSb7wPrrV1qB6VJNhez
YNf/kDfCVhTwnswzXOw+tN7aoJx5KIJQR2/BvGs4MpEfquWdU4d1RMzhi/ZjCIZCv0cBKBvZ7O2W
4cQQFB6NjC2joFX0eVR+eSMreNNUJlBLwFCujFDHa+EJRdWOMMKv5I234jf915t87YQAWLQrb1Wv
qrWwmWwQ5ju5lTv9mlUuur8syOjykFDzA80cVPkoTxmNxpfCpE4uajaSQepIzKK0nteDnslrC5RP
JG0UQXS9Si6dHkNP+5CCiQ0k7lxMpO4kNUzmlSV7wPWBiUbUeF6lX4wguxG1tSLHl1o6Dq3ZcIDa
2X5/4iS0zgu2AgiCl/Ju3oqrSnEidJVncmvlaCsvdmqQkyJ3HsfEJVfCDWLmkkCHpcpTrlSJaYut
KGKKPUhfo746WWmSQLuyqz4eW7ovecCh8Aw+X8xAGAnnuvXafgK9p9oX6aX9rA/CNjV3vlv+FF6i
PYvxZfGwBPoVJBx4GgTbNJX+FnHUQEyhTC9TMo0iVO794rfctyFntgGX/9aaBpoVgdZMO7SY1++j
OIyqmfhev1eFJhcBZTMiXHRqLvlZK2pbrhhTMQ+Vdrvr76OmIlSj0ffLJr3E+XbIxp3hoSFsAi0N
NF7F5FeOM0EG7+rol5b0EgwAYvSMqvrS1jJUMGAAIgwKSxonrPAh16dTkl4KXdkYQ3fmapn1wLdg
w0D2BVSPhMeIO4GLIk1bH3Xg9KJDG3IFlJEPzYTOYHjw0mIb6NydIUQIWuibv/WruUFVVqY0u1RW
Z02WgHRWd1VLBkTd2ODBe60ykB33T2MIvSABlGUJj84iGmZuLWZCKnOikGWXmpSof/q2YT7bH8Vq
rT2zEsylOQRHEvjEAJDCgTn//SrtU7SuLBovBwbMfGbVV5dn7urHqXEY3qBlY1VkF69u+yeDq8R3
ZYyqI1e0rRnMK0uEmVqbiINWwCeLWgiICGCsZA4qagKrRk+FxKyLZMaCBwY4rx5vlPu3EnAFARSB
cg1gYsDoU1/YeNrog5ylu/CFOfd/BlXYm+V0LP3fTeT0gEMZp75zIzE8c4FByjawxvritwHonle+
Z0mcbUjAOZTQoWNs4i8Az+0mxrehioXXcmAR0dF2uzT8xJeJylX9hSvXpS84hfejBUtfEUE4qTe9
CZRLtR0rJUk1J+RC1+uA2wK/QQrtldxM3wfjveF2gK3kiaMqdpCuk+CzBQ2e/gQRKBv/dVvtI5Ay
dgCZg2wyGEwVnGB5YXOoaPF41CveOdmplX1Z1Bbv/cz43A4O4e+0W1XxDzV6N3pSAw7/eE3ujzDQ
qMlYDfQRog2Ajq0Iok2E/v/+kgKNQDK1U22+TXhHjsLPWgbrSifqv7qWi+3Hdr9Oe2q+UQyV0HiA
chDqetRZDYFUNYQeL8CAw5unDO7AO9DkybPTmJ/48FnSSOi9GsNryCFfDkhhCHbxJP1QXZHbgGn8
HGlWpOtmdBhGs/BNRXgKaiA5XXkr646iWsJ+DDULHbLaiI7P8FkEkSTo24qKDPtcXXWhWUovxm+R
xWtzD7edmRYxLPA+g+9fpyHNmVL3mldx/YWPAwB8IXMsPxnyulZNDXzX074tofMaWtpRMdWt4p9V
bV9WA9GilX5IZ94FFtZVmkMmPdXXX0S59lDJQzwGXn/pQmhgOn3pxOVzbJi135hQKVyN6g5KOHgV
yXeqqwYfUAgPSMU9Qy4jbd65zkLPtqev4Yz7MbAnzRJTMC3hWLUEAJe9dZxAb0k1x2brW03w/NhR
7hMNwOsFESVDUDKDeIN+74gh+DRM4hBfFGJ5oz0OuLna55EozwHjLjOHn5t5oixR96dY1EIZ/Grx
BZTsijsogmBWExhwepDsM7bd3c1iNgVc1ZeKEw466iAoPb1LymmKLzEBbwq0BQGTqUbCuiPfnTez
GYggo7KMtymwf90GtVpvowQIbJiBFoCJDKk1Rb1hnWpfNWN64hA6sEwa3mU1+gYjGGKRamKdX+pq
4NaZL+eiWfChF6+EUs0VMx819PIkjVytpqQFe38ig13c7OMxBoV4yQP7xIGtuTAzUVdGM/NGsIl7
gdYD+1WEdbSK2rbzDyHHBQEZ0LIjEEnyxHNZSAZcUwHA3UzVEbLsRTtBNIQP4h5RtvIMFKQCtf9I
DNDsO+2UBRKUfLjue5hHJWfy1ahxjMB2fwxjzqVZsx1tTsCW09wTvFxlfWoIyWVwGrc8SFa9CpwQ
T3TR4UNeJwNEMxk75C7/pCxSqww6qW7qfGT94ODb7UNpk/Zm6CLATU5jcpZ3YuKLFyxikFAtQD0f
6n80WqQdK6iwARCFe8ahcfraAbq4R+nPqTu7yV7lbf0rQCsD8mDGUO/qWDij0cqMbgaow4BHhsog
hEL3RiFM00tta0Te7ANTdRt7vFiP7cyHD+XQN2aoGU20YEybFvl0a6Yv386fLEDZfZmMGgd1+tVG
ESR+AQPeSts2ZHeQ7IiYfx/SSJmhChi81k1FUc/jsEsSIczo5BAAkGE+nq77FJqyQ50wCkjdayPF
sgAE42BIjuMT2dUhS6ttIsJqcFs6EsBPATJt3AZnpDsVPbuK16tQms1Zvd244u/aIt0rWCHffj0e
2F12NI/ryhDlbsEwRWNfhOnlvSTTFlqPduowXO3+OWK2MesOAASKkhX9zI4cCY87Yw4bzhOmzd3F
u/ORWZdd2rHXVsTbkyDSyxI9ZbCCsoNAHGGN/k5AS15eCvOTcRldmrSZEwJtauBGwpvEralB0ONE
CP3swgXkPR9MUFP4ZL1+vDILByiqe2hx4fFgCq5hajx5ZUilLLW4SRHvu/SUuR3hm5VZMyQhFjfq
tZ15Xq9ubC1SX47LYOd98oixJ/6lScjmrLPawJcm7doO5dJ5Ig2SEcKOdxTN2lSf8KBiM1ztLg+E
p13boLxZLoO2LdQmu2w9haCv69eQMW5Rizvz2gQV1zhIvXRGW2O6Eldc8SZnc98l88x6ep1ng47P
12bm2bxaFX5qJCUUMJLIVTdOtZubFF2tOskZOQcvrOLp0mlwbY1yaEHoBGOsMSh0I3zEITE/GQsz
T/yD4dCiGAmKhWql4ubeuLIVbRi/vhidr76f7gYqMllHYQ0/r25mVnhbJYfKXP8aTYmUb4+3JcsB
6JKoVql+VwVldhlNJJzQsObM0oJCHXplmHXBpWTgelzU3jQGvuvyrprXBYmAI0YkdkKHsxjextia
dNEm6tWBqyY4W2MN5w7hrDJDy2ctEssHqM2ZJ8PYjzEmrvyMHNn9bWxdNGUqdnwe1+JWxNXq9fFS
sYZF5Th9xCl+McKgFZ5+p7vNmjUkxrYxqFiQewnvSTwMvMumsJZ/Qm/JfTwElgUqDPRFybUTj42p
77eTMxBctll7n3HO0IdZANnIJFaw+D3YOcpVZW9wRSeME3MxB/jjyeigu41nY5twogatKHjyaHa7
koy/emez1k3O/fV4yhjB4I6wp/KhdVdJ2DRWYEbGcWe/8DzpifxWByQzWV0ujPPz/qYAzmeB5+bQ
5liKDmxw8ZFayaYwWVO4lOBcTyEVDCAeL3h+8RUMFNJZulk5k6Wsq62MBl/TTEzGPM7FgP8ds9HF
c7tkfq3LeSXN2ycm36VtZKnW7iV+Ym2ix2c22npvzTReGfXNiPlD2VB2a5cna8ZAHkdRmVbw5Xt+
EMMKvoeLanPWn4OtaZu69k9ubtfrQ0WDrKibngP9x4X/JKR2JtMMcDFgRdHHEQEUdrfT1WWSkI0q
0qjexDOnbgIB/BSYoSmT7iPD/VT7bHcglrZZF7pluzMaEpUqNAFQwTT2QceH6gSit11Z+5qkIWGE
6+VA9McCNX8pRL95Pk+yi3DOT5zZbCQ81Earx87AGgY1fUKp9BUPDghk1d9RinfW0vO/M0ClUrw6
hKiawEA6kYRkRP8ZvTy28D8izl8TRcMxjBbtMuMIE/tet1RzOthSZm/M8W9Dhr+y6T925gBxlYN6
QYe8CvSFqBHwryAAfnpJbMbeZKw5TV0IX9PlsoFX9aZBOHS4Dfam2DOM/I+U7c9AqMgZFZ0yVlqE
EOPoqxT4Z47Eq9qKDsmatT3nW9l90PxjigqaSV+lUtrgahjttq2tQBWNdOa3aZ+Za1ZVbDlw/jFF
BU6hbLo+UkK86m3eQ6KeGUO5R/1Qy0/t+MyoQ6FqsTZCvdGIIFqCQoQDd8DbDQH3I7HBnWudTvHv
0NQGIiK7YgSEZUeH5OYXpxKQvFREEJVOKYJ2fkwkojm4AtHWABuBPcxknXWzB9wt25UlKiyg27NN
CgVvsuLv0jcrlHQCYljbYV+Ya0ayvVQ+nZ9j/xoVFSG0NEvSsMOoRrS9+Ga/+zDtZL35fJWQpYgM
35+d4MHAaMoC1MZ6lINhLHCDs1k6j0PRYjT9MxSZihB6aeQeAkR2ef0+BeSU/jw//v3F8IBS6Ey5
MBffqWUpgQoGAwTSX2uwrHQ9vkQpQWb12Mj8I3dTdGWEWo+iKKtCGJDn6CscpKsX9Hz8Owu06H3F
oQUp8JFiB+8TkeFazYpfM9LDxYX+MwqJWgqpaP+b9Z5WR4bHLq7y1U9TlShxDIHjrDFB4mu/UjYi
kdeMdWZZkLBEVydN0RRGjOZWhDJg6xr77J3+5RCosOwB5QaMDAwkz53ZWzbzCr0cq64miYrGYEjr
x0CDq4Jo5/QjN597i99VJmMcDF+ln7sSowIVkwwr4/H9h/GBDPPXv9oMdMgNDK4RWhEGgsu0jle7
3KlWjy0sHltXE0Xt6XFs0lzBE9Ilcf0XnoTMcvPs6Q/2s0TtZz2HXlcy35Pk1WtlSVs9mGNGaLEe
BRkDoUOrJvdTFJfYFuXBJ/ElM1k384XFBtxIUSSANsA4Q7+zpaWHC0Uj5UhbcDPPzdEhmc/yqKXk
6MbKPMzrvYeWcqOoYKW2JeeHQNzYhRINbi6vj9d9YY/f2Jn/fmVHyMts4OfR4P7vzhM2snx3YUEg
YAaQC/CBuKLQKPpYlrIAELscN3FHTABnHVjavvdNrOi5uTZBTdY0FmBb4WDC+97a/etT4dQvhc1b
wqsZ/woIY7cvHH831qgpM4pcmJpCzS/v3t7hS1MGg0aH7Kf6/XhpWHaoLVmJet8k9WwHGPOBSAfT
O7AuXiwb1K7EGcIpaoeZG0115R1RabSAnYds4OXxWBbOwes5oyvNcaP1WjzbAXsyyTtmMWEhukCm
DRdgAEMBp6NlWYymFwRuwlyFr71dE90NXSIhX2Rv/6VC1o0paso8rgd/mwhTCrpgNVxanMBMTXhA
YEPi7I1V8FlcoT8j+zrhrjZoHUE6MZpHBu0NhzM78xA7n4zjZTnaXBmh0hRR9oe2HWAkJpG7He3p
gDrJy/GxDzCtUBnLqDSGFvCwUtryah9vQYr/Iny+jG8MQ6wpo/KWoZhiwCS+pqz9ENbq2c6+fz4e
yz3aatb4UP8j0Ql+Q/opOO+Fvuo1eb4ie/v4ULjjJj14q4tnhftwDyjE7tvwOu5yCzgI+7Htr9+m
jtIb21RSA+UXHcr0sJ0GZvKrskKrLuzOqoJVavvyuq22eYlO/goS7xag4PVgdZLJ26MJzpDhW57O
XCHhFm0a8me60exyIzlJTvSKpHt9L27+j7TvbI7dVrb9Q5dVzOErGIaTJc0ofmFJWxJzGmb++ruo
965FQTyDOtvlsl0u29ME0OhudFgrlon/UcbkEpH07SIReSDRU7fLfMv33MZPTWmfpAYRXP7V01cc
mNoe9dgM+ld0HYaXcz2u2syOkjWYBVsWW8yC8wWqhYLZSowtoOeHSli3WQYA8IuA169gFVsQFN2H
lnV9e1kiqLvQanjaSkY35cRF01F3ryfW4MVSVPpjFdRFkDhRHcSaz875hTyVtmhKPtglsY+3rNne
JWv1QxR1F5pazsHKjtVUdrQuEvMJaIgXs0zMqe6irVOGb1yw8z/EyT/DCSMQgZmfQtyW/0ArlPB8
/WyWTMiP36dUH6xVST2iY/Q8HlHl19DRFZgZcR9yV7y7LmohMPohiYopSnQuSL4AScNKNPfVSv/j
/jsBVBghx8olktRxKiLx5pt6c2EsYMEK/lgAFT70QpVnWYSrgtTwWrYvCXl1PxnHzbor0zfMnFPZ
hWLXxFDkEDN3ztDYg+Sy8k3XDwJdgz9lXGLvouYaZDSf+3wlW8WDx+jEv75TAOf+KSGWxlr3eJyE
d5+T9twZxMwtk+FjWcug7rxXqq2gl1jGtkWi/r77bzHJJtSMfwzjrwmcRKh6qeRRTcnJPiSRdWfY
MWsSg7UE6nIDRT/z+2pA3odHUTKxSqtldMIuvBV+rIK63h6XqWABmsxHuEGfsCOy2s4ZBkSlq059
HFai50ECt+U3+6lqAiit3rn3Ldbs6/W7ofLU/eaRox9B7Yn7VxKdmD46EUqXad8Xqmg/doy65UUO
GOi4xpk84W0lwstrZrnTHjaMkOq6XVdpoBmMoOVSJmMx5zX4xFfXLSFjp+gQF1otG1GCH+dbyxlJ
+hHu65KZTGbs1JdmzGxVnqZy1QWwh50pOS/TXKVKQB7Peu4yjMlXyX0mxpO1QPFyKJhCHIc/me+5
zTC6ixJEgGuDzAAUDb/eOqoOfIRWwiXR0E2Vj0S5Jd07Iwpa6q3GXMa3FMq0V5k0hr4h4qK4GrGq
xC2RfXBqoOsCMDsnHorb7YpHU3GOwCI+qCu3xih+8/hpv/LHDSuPumh6vr+GVhHE4qHE8VhzTPKX
0npGfzVjVxeVcCaBcgK5mOd+6UFCXRMDdO7bDtf1up4vWreZCMoFYBiyyMQMIh5wbCqk5CxeSNYi
qGgvQnGIk2voeHKxnJDouwAkhyZDNRj691VJmWl40gSl2HUQopCgJRVeHsbRwVhMfr6+XSw5lDOQ
G70KyxrbNZgvl9ExMBRh2sr9dSGsHaPCvEuvh5WKUzlvLzsHvYnW5YHFvMzSXcoRhG3Xx3kHEdrR
abeRy7JsLLWaljg7j0rVcqOscB4YNO6tGuDCp+t7xBJAmQIjG1HXhv0/j6cn5a5xmH3Vi6b5+2J8
PbZnK5CjPojTCaIe2PtrgzzFh56grJlsfOf6ShhH8TUoOBPU9BIGejkIyv7k5IibHr4z7rjA0FqR
uuQV1zRqI+C0S7u2BIc3FdSVMpNDoTnETGl7MbVb+0JO76xmeIYm0+zpihw00wzktImCVUXkcdMR
5f36/rEWJ/9UNXAoFUNRQka07mz94Y+w0lbjx7+zL18V8Nkh9XpjFJkGIZ2p5IDdsgTz+XL4l0Ko
ey955ZAAdgX3vnyAATukawxdmaz2nKWq8tyL0tOGcLD10E4KZ/XGCuOwrbmuz+VT7MhvW9llifuN
tjC9AmYXiTIFUeW1XVtB+Z7anaDa4W5/xhTiTdxjurjfSA+m2fcW1inE9iemR/8yszH7AMpURI2f
KAACmJRw77v+Rj7p5KRZ+t+82L7F0KVbue27LJic9RO/2g5fTSqYJMzfrmv7cp5mJoaKCcZAy4rS
w+n1cA3og3t/9cxsxbhTS9WL+aF9RWIzfedhLAYtwJ6hl7SzQV8EVl+kEVFYCsR9RApYDxZ2DHNl
VKAQeqGG4ThsoFVnJI/IK/JooeOC/ORfbiFlMYIuKgc5xBbiVZreh6vH18zUblgZNYbto2tyCc95
WiooXy2/PfHXrc3f/cuFUAZDAwNfqvQQsU9dx4nes8oxk6frQhaXgUHGqbNGByE2dX310Cj7S64j
UgCo83MO8DjVDf/G8M1kUDe0iEOVE0DqfQbzUQy0XGEjPw1bVhJ10VF8S/nl0UtFQcFanWK36Fm6
RR/+1OyrMday/JqfiaEuqArO1FFD/Ha2BjO4MYhs1kTY1Af3+rl8dbRQGXcMjf9zMLRTB3OD7tc5
5MTFSrO1F49MqGPEtIGhud4cqvM2WnOOvqmIhhdRAaBeTFQznuDLqdzZR1B3duJ8V4twWqyYb/1b
EAipJ/iQx4Bwq9Ri+ZJlEzETR93cEWTsPTdAUbZ7EdOyltBOTTLiirWsxeBvJocK88M079K80qan
HSoT5Km1/M34+Xn9BBk3i6ZyvaRtEoJeHA0UOSkftmJH8DLCMMp1KZMNuKYmdKTfG4EH8Ga05ABo
iHSgovmrWH+2WZSFGLI0GMp2UkSVyBaGm9//3Qoo6xCKNcabOvx+j1mQQ8Zsa5ii3ys7RDtuDIEP
Q6xgh77KtM6bb4dr8zWyWWgIS5MN8xtLN14FnYisGIeFTH0NonkcCbp+QffG7P9naBbtvdte9XLP
x4pSAuBnsyHB7UODIWHuGNwU6wu/alEVxtiOdr5+UgwLS8++c3qXTWXo6RVunLhjewZegKMGFkOl
F5cHkI6p1w9N5vQ+Yv7sAvtqwOg0D/U2Xt/HFtOKL1qAmYxJaWYB0NCFMdd1kLFVV9mO3whWTwbJ
fP27d6aO+V3gVQI6ikY/AGxWHPphmOOsHpIzAJcffBICMwWu6frhLL4zZ4Iom6a2aVOVfDQJ0sDn
gulAVpvxsoLPRFDxCJicRyEZ46kNSUB0OtiV+dGb8OVWQFhZ5kVdm8mi7Fpf9wM4trBvbWwegOqH
F0RoGayYYdnjzMRQxs0Y9bHQIoh5Gq1xd6Mem91tzkjzLe8bWDsxxQ9tBl3BT2Wr2nEAEUQ2tTq0
Tv7avSIuNStryInsiBZT5aYI5JfB+xanTbo/0+0qAl0Yxxc5HrOjMzwApZDcjKb3JNgMD7e8ezNJ
VCxUGpnRRgok8WDEPgaWDF6mFAtiKcOibs/kULcVlKsNJ4E68myBeoGDn+P+YvbZ0NChAUKQaUSd
LvI3ndzGXXqBugFNUjWnuGNKN7M72Zf89VwQtWWZ5/Vq6tXTNY0PIRiz2otV7956UlriH2hEtSvP
tfk3BzWXSm0gz9WePA7YQImMTynelTVA5lvkhFiCph+idW8uiAoYe6Hl+iFt8rOGvGDyLJsVucvI
aF8OxYaRIly8VnNZVLSYRLyf1SXOrHYQwQ22MN0qp7IKWAsWacWSOZrLoqyrMjRQQhXH1k5ouS4m
OXILcP3WdRsusLRj+vezq6tVkgFib4gpUO+cUIeBa3oEUwVUvjVrGyxkPswgExaOJZYytuiRFbTa
qCYDNTqXNUAOLflVttG7XNvJoX8RHlQ2v/3SpZ5vKWV64wTtyzHwDHETxpw0D4OtOZpjPHWvgemj
UKbpJq/Y6Q1z1IipOJQ9Dlup15ULlnvBLmOAzSy2gJABdmyxYoJRTEr4ny/EL2YVKU1UMZEnxXHE
CTl95wg71UwVmwwnlvYsBTXfOwqU7J/ag2d2xNUYk4GSJu+i7ZM/ndWsve0tQ0un37m2JsqadF3R
1WoCOUAhekvtwPmo7ewggkSCGVOzlkTZE2OMC7/LIWp0ZJT/QTCEwnaGrkdmcDP90rVFUdZE4WSR
D0oclKZHROlaR5I+BvnWQPEx460L4uqLpbZuV6+M5rUs2v8athp5VBCmyl84agA3ppQy0cLwElTD
1HSpoSYkwZnaBV78mXn99Jav3T9yvnz6zMQg4lY4v/mSU710jmBnq7/oHwVsJhCyAKCuY8CJWgqn
y1ydaP2kh5h9nM6M2yuvbBbDJT0E56uGWj0vGiJdlfY7g6t8YN0CrYA3nQzacaOs7mPn/fqOLdqL
uRxqPYpQDUGrQQ5w9P+AapeE68ExVgKKz77F6vX/OgBaEWfS6APqQ1lOPRHSQCpM3vrtn/Fhw0JL
EpfM0lwIZSpGr7uUwWSWOlDUpUT6g+ecpQ4EWEbW8W60HLxeb/y1LNv9Z+RujDWLrWWxTDH/AsqI
JCEvpi2PLxjbjZJv77e3/qEhPDl0a4RdOkPrlzzcXBplR7yxiTVuhDQFqANIZDRP9et1LVm6V3MJ
lP3o5aGHksKp+K/orWsDU1tfF/CbcxkWYi6BikE0ceBrpcIaLpY4gdqMVoY+cI0o65Q87f3b0ExI
59zIvtXf29brJjM/WVZy6Wk+/wQqPmk4zRh9ZQq5gDcQI5Erkk8WtjtLBhWMaGEKLpcp1Goe1oVd
26++xVrGYl5zvg4q9iirrB505UsdNLCfntFFbHtWi26Te35r3Fw/ONaCKPMRJLyQp5P5kI7OJKY3
BxQ+rsuYfuOK0aCT37Wfe9VQw08iESS+yiQFdRu4FazrUhg6TteyxWEUwz6ElA5qB3DnMTAPn9dF
sBZCmYVM7iud47BZVohgl8TmaMbomGL1FS7aA+BF6iqgC2WFfpIbUSHkecvn5xfJGdfxjexeX8Zv
auvpsn4LoB/hBQcy57AcsY4ssB11o5o9QCAiIubkAq9+yC4mky5t0ajPZFJGPZISP9JK+F0gwps5
UTGsPUW3qtWavGOWx3+7RuqsxDIvLnGKTUT8LpscSBHF+8SJTfXcmq+Bza35acC1XTG0cNlDAlxf
FHGHJYlW9rYrJIBtCkg7rForeq7MgCf5eRP1zPrHUvgJaNt/JFE7yskwRoMESYoIja8dhez73BpX
jcgcJ2KJojaz09S8FwJx8lBOZMX73QYQ+uwq7PQzvwzFbEWUIwScb6inEs6sil2ki8H9LBP5j2Cb
3eiw9IMli3KJCGizIkqwpNFpgTgeBYCUk8zqeBtiRIWVI1qsac/PinKPVadkKZA0MeoDBCbJTnfG
BYmAejW9StAyuM1dlMvMYHX9oi/aq9l+Uh4RqKx9zreQKumrqnoomhu9Xin3fHLPN07Kk+vSFquP
SFeC7wuYy0iOU1saFxrP8bGEV8px7aDdrtvvenSP/U3Fdi6G2ktQ4BWANpSnt7lBGpkI2+JFfWPd
4+n2/NbF78VQexfXgI4XfCwGPX0lCZ6mYdCdR7QHoBte37flU/qWRMUUDSh/x8rAo4e3U/sjIbvp
CcmKMZmHMwUCs6fVxSgav5wOx0p2+8wCwj48vWSzrtWy7/pezLTYmZjA02RODSAmu7Gc3mrs6r5c
86f+tSORebEaRvp6+uorp0TXz7gElBO5h1v8NGakOBTo7syYGFNfNvuXFBkc5gAhnWimJ/M4W5TA
AXw0KKFxE5Se4DyFlvnQhGbsSm7giGd05q/bu8T2WEq4qBkzuZSFR/uDrBYJ5F5Q0Xgp72/Km9vr
ure4fzMJlGEv0MUYKRUkbL09hg9N2HXGCbHWQNn0AaT3KJdBAlhXUtc/9B7g4Y5d5frd30zvIkX+
fU6UAVKyiz+UPGRhgM8S7niSrW5Z04aTdfmpCwDxxng1ANAV0GPQyXhZ9uskN+TmbK1Zbnb6vGs/
/fO4rx/s72j452dSB6uMzRD4o9QAUaVy0n3nmKyCK2sjqIPtAAHd+TI24u3uhtWXyvpt6iDVvk7V
RsNvpyaTJ2zhffVza2j/4RtcAzDt5ixZd5UFuB5758P5nt5PD9fPYGFm4KckyocUsIRcO21RTNZA
Le7IFgbjpFrEMU932Wr7YuG+2ZaN0UOb0RH4VYi+pkyUV/EwURlfWijA3nnp7sN73U7ND4BP7632
eBdYoHtfm254ss3GOrmH1PJM3zHW79d3gHWOlNMBa2zEtxd8hHOH3CjDb/52NT93l3I1TasP/KDj
x3vywbrlC2m1+Y//mrLTG0WpfF9pzg+xzR3SVfGWEGC4R/cWx2JQu37t6XG7f7Ph4Lv86alEwRsv
ijht+A3jKFlfSV33kqs8Lyyhy//6lyfJM+/ajo1keJOpAnY0q7HzugKqNGzjwPFp2A34aoUQwsiK
L+Qpf+oIdb2zOK1DY9IRoN/fVYYt5ve3yV3tIKVs7d53DXBDh+1OeqgVU9sHb0FPol3EguL/6rX7
zxf911xdJ3iDpk93DGTWpkRisC46uymvXZHMLZ2n+4GsXPvzX6oDdbMHTctajsfG9sRk/LTEUjXq
YvcFGj9jFb+NR1lckvg2X23s424gd6Z125Cd+2q+n5qtubImbLeNFFklK45lfAKV575+J3/TLek/
9OQrNJ8peBgIGOcYsZ7tS0NQ4Y4sZ++tL0Qk9gdYAK5LA8/e1TBC/TJtM3GdaIxal0AtS7K2DLLu
Le4tJu8xSqaVy5H1xcFYYUryksiyFR/2aJBR1py9DpztekB6W/SJ9HZUDk91Zjbi9twD1B9suam9
Vwjvk9L2C9sd3Wb1VK2OOm9Lf9RbAexuKxkUvitjJ4FPjwQ6CUE+2W9KIFsQfS/cARWE+AHaUpN1
k5D6Rv0U0EW5BvwC/oPRCrc9mDpB/bVKdo+fUoQSvX64WMKpyqzopvVA4XGX7Yrazh80JzdrfC73
R39Voq+OiCgj3UpywC1amfnOQ3IpXQng+9jf5BNe2seeX9fOqnA+DKJgwnWNipnJb0p730FoGLu9
FTWoaSOlobzx9rjtjyVpT0fdDkwkssFEppqBVTiRTp7WJQHBNLxZbvZH9PA6XE3WjrKCphqpieeo
CdhgibzuVi6wIO60VWjbmo2M9N649bdFhjLGrb5JbUB7dk6B0nnypoBBbySD1Qum8aFtxbVcEyVF
xfdwE1h5T9ZqOPVNqVsk6G5r0Gt2nvWuYDpDJ2Vn7l75t3S1eSy3h9JSHo5ia7fkBPq0zEqB9ySt
OevW2xT32lkpCBBXAWkM0iCbQ2i8AuCwgLqGemg7a3B5e91s7vO3tDKVVWCZegPcmNDRDvB9dm1q
BZC8MNeGFg3oCMgE4hHZO29tF+6pIxIwcbPP984Sj+77ffeoSIQEG0vdDGv9DgMXG3TLuuTyoXZk
tVGh/CNH6r1JMkQepgzT9QcUTWdNIs4F1BXRh2Ya6+iAVpcjsU8XktilFVtA+mrBcfzYmi14nDax
9dkIgIFyL2S9kfbmeHsIHZ4Id5f7ABbwjMAX59EeDmv8z05Hih6bhsxVi2+xfBO776rvBwWdQaaO
H8VOcOZTYGVv48oBOnuGfxTsbUoccC09cij2v3t2/tYB4jpBc65MOissbCOxD+6jmXzIq2O+PTQm
VgpACQ0l4VUIfpRzsTJuBGGbkMaK7z/g5QZo/s7bATy22L9jUJTIBXnnXZFU7qg5m1Wyycmd8e5n
JPgMreHJc+61G1BWF/cNaq6bHCPHFi4aT3ob+XqXSKvNmsssz4dWBnZjZnsUvFem8v4am0CPle4m
2J9NY1WVSdyEYGv/IBPKrQ9JTYZjtU3sS0yIu7ZLgMQbFmamfVu84RDvxMeCuIPpYW8+YauAR0rq
7f37U3p8SJ3+NthHr1bWO6PL4zI0yX6jYv3XDdqSm1UAZCRrsiRjyJc2n2oQaRwXei16cCUHV78n
L+FhashIrDol+lF1Jhh4Y42j2oTo+2a4I6Z8KqYSxkq6JLLRAj5SSE1hG57PTgg8/cZB79BNvi4Q
OUs3Bsxotme8IL7WRjn3H2unoi41DSI+0yG7HMjL2QCKQWh6BFlK9/omLzT3YAJhtsmTQ5w5DZ73
NYyDc+35yQrtPVBvpEP5hMuigM5XY9e4fmfXfoqj3mC+XiejesGZFgV5fBYeIrIVHFwA1rIW4j8s
SwKliiRKKiDqfi5LLNpAbD2/OxsE1f6Md2AhMUqf36DXPQIeVnnDRJBbqABMa/uWSW1lXEZN6uuQ
CWT3LIAbBLdL6Hx2jLWxQpSfS7t+/Kzfoj65l3IxagtEKNYd4yt/p39+xj7UQQd+JVxA5zYF4AaJ
beWgALi/IzlDjMiSQ8XigCDLuSqBnCcHgGqE7I+c+bI/+zZcHXFBtvSwtXlyenBZ+IoLGjbLB6lf
tbbZxfHjqhTS6fWCYhbr9cKKhOkBKE3vi46bni8P29ZxAuscoY8kI49nBCDOHXHttbLaPATEBFT8
+2BufIvVLvPVA05ZoB/ro4JxTxaTsu6xvifL2t+9H49uSZ4RWjrbnKQ2migdB3qem9t261mgmgL+
m0+sEcVR83N125v2yd7I2xNcA7kJrbtPOOv15sP9OPDwUI8S2e8DhGCubl/X6K9J0ivfTdfhOKOt
ANiAKFhwjp61X++tDp/64ihuhWcDhtVSRyI7MBjmR1YFn3Gbvt4DM5WIRgFk1FPaJzVtlrrJv0tx
Py4UPXqldkHWl9Njwjr7ZL+ednpl2m9ntMQEBGFaZjWW9R7iLTggpzNFa4plIrRSCZ5OjNzuF4z/
tU3+aYP+RyrUhItFfAx4F6z1092jfyuvn1Z7a12a+k1NbHdlkhP+jskZtBWoto0PNFfuCSSbgMlw
WdrKuIx0BYoLNF1tp0MHoiLLFU9roddqIP0vgSwVIxO/XEkw+GmdgjQXD5aLgDCoe9JdjIlyVrVl
nfKSNZvLouyxEqCvDJB2LaxmaLfuH4+cprO8fkWWggtQVX+viLLNgxemca8qQHgy9/HdW2omr5hm
YCLAL0AAwBvO5FC22Uj0KjcUyNHw4OvsF+ntAkoQoN1mAC7n0JIPllNi339enOsLZO0ilQJtqggV
3uRrF3nbf9Hge05aR1hNcSwx+s8YI4iMYQwLLM9KPCKlxPuTQikS3MDry1nM9GBQBxyiovFFvvhT
kBJoce71OmK0vYDhLfiDi8vhxRmgOeiCV0Rq+U7nauvkY0JYKBmXfamiMJdO3XWhkIohLCfpzd1d
tc7s9+vLW0y5zgVQSj8k1UWoJAgQUicdrFyzRc989td8ZRsPg2fh6FjERf9BJvAhNVETwHVOnR0/
ejE3GLjUewPwROomQmK8tkfbzO7/anXfkig/yoGttZEirM7yHqLRqiw8XmOrcXkcGMfITC6mgKbp
3P+/LNr5AUI8u7QhllVYCunAOSkQb81jUgkQ/hpQiQhjcUtOaS7vZ+Xqf2K5H/1UwOKS59FVDitT
RCE22Pin63KWnmKwJN/rop9iXlB5cojnEBIpuStbUutwdrFFK4W4TUHQlew9xBV4128i1NDVQ6kR
llFZCu9/fAN1DwKwv1TBdJADEkaxXbv6TrBP5du/3lTqPngRx2E6HYc4gEMH8yOg0nHu9cNfTPJP
5vl7Uyk3EIliabTD14ImFLsUQAudA3atFXNF02367UK/JVGOIFR1eUh6rGjiCzUAndViPB3Tc4dp
es5DrBQhTxFioJIpmaWglCvIeO5iGMJ0zx1AV96oFrfyIVG4ua6gy67ge4GUOYnkIOMCH0+/FDMj
8SoB5vJryOwmEicVu7aPlC1pJN0A5RJOTL7tkFEF568JAGEUGAsEtobpOSGgRlctrOcm2XNr/1i5
rH4+xlHSjRcJV6WiJ8O3DmZ13zTAjFH9wlIDu/U+/+s9Bb6tKosiAi+A3FJHl3ZDcck5LLZ1niqA
hF0weXBi+dbl/MdMCnVyamOMow828PODQQIz7kkPxFafVJaIJpnEDh3/NLwxpS4c5I+1UQcpp4kk
pzLUsnW+Ykq8VQUbuUhnw2TeWDiwmahfsz6VJ4Z+Od29lPCYjVVs0TqxWnAllhDKDwiqWvo+QB4x
XGFss+cMebLale3y1rgbbxN9GmFGv5tZIFDJ3c/LrejuYL0zsrlHjtSyMIJqAb3G4l2D2WS/FIX+
2ADad+TpkGXTCWOved0sTQO9PG/e7uaj2D4W6AAkqjsQbj14qKJdV+Eln6EIaAY1ZAzPgP6dkp0p
vB9HEezCYGIW0NvtXgtmePg14U5ZhR9CKMeUdlGHflAIKe30YBzkY3Pvb9R1uVLs8DbGTO/kEw+Z
7W57pMI/GzRkfWa3HFLoZMCgBSt5sfS8+PE9lP8yYqUvKw3fc3H2os3LZNXb7aFGgxZrvJy5v5QL
SzmtaNQKoixvqsPEwEC+PxnPrBfTgnn/sSLKf/Hot02UAGL2b/7mRofKdES1r+vK4hWaqQpl7sSm
5Et5gIzixttdbNm5xRueEcqz1kEZu1gVIp+vkX3dRzeh/YdbXfAE+xuf+2O3KOOGMR4xuvBYSWlX
dm43Npqw4d5TNqHyUhg/F0U3tCe+0CtwvN0ZM8pE20pbHyW3Q+7U98Weta6lpMcPYZSRM0b0Qssc
dk84Ck88DMl+raH6KVgOhg1f5M2w9zeJpcKeWM/N2sxeFTc3OXNnSzKBafOIWa43wV5CHQpFMNtz
Dhu3fb6uRUvprx8fSVucoBWLZNoRvcewwmMoofiFWWetc/LWDdRVI5FcssLLCpjxkXAMBzIqZjCa
F95MUtuLUDxC4/xQ2FFgRePmUtxW5YovTozPnD7jis3SKJsVYSfVukbZgTe9jfLob/uvyufK5rcA
CHYjYmKD3t5LAKKEzgND+PJVUzUJQxYy2Guog+xVdVDyAAc5mN3rE2qVHalRMM+scNPtEx31vdEs
RmKHZ/kIz9Xg38ak2xpWYTG+ZJL0axvAAasizNHFX3SZvMhJPgdmSQTGUYtEuYAyOKq3H+X6pndD
jDI9o/Z2ioi8xRScxRpqWrbU38UfnrLUmXTxjKDFs0pqzPgDxKPpGpf0xFjlotWZSaGMtB8XqpD5
2G7evLxzZvyMrDwLF3fZE8yEUCY6ASSUqEcQgkjiQcWQTojXYHfmye31I1vIhszrZTSadcOX/EUu
IAeYw3fiScIL0L0uYdmozZZCWenxkuppPaknnFp7/HhO3NxixNbM7aJstKRgtPeSQcYA5gzBLbbt
pno3oxWLB2Hxqn2v5es7ZilxP2hRM/vSMGh3v+buVKdFjur6ji0bPUWTZBUJMhk5WlyzmZRQ5sOs
KeIOaVNgi3gPRmxKW/SKIKzWncQ1n6f3mIjuLBlZAuXhsnpnqPhykDn7AkrH5SDx61EKuvNTnxFA
Cfqbdmugc2Eaq4sIv832+gE4lGBezlbM18SiMZ0Jp3R/MCSZ62MI7xsMaa8z4u1s0to2w2gvtbWi
/1lTFRnEp4YhU4sMo6CRAuXS4Y7J6FRoQ5wpwDTMPgMX2z505U1JlNGqH5uIVGewCG6LEmaLjwAW
qT7GJ/zVLVhdY4vWZfZR1OJR6tFGNWkRN4GzKYlN+XwPwP/q8bqKLV8YXZAw4CLIkvDFRTNTMXDN
ZGECApHzsBlRSXo275mFhmn7fjkDHW6A51VMG9BU5x5IEfrA66eVZE/qy1a+TY7qur/rU5KBq/fl
ltVIu5RPUDASL+E4kQeSNepAc8yvK5yXdOfwM36YeGenzHJo7pzHPwdUcXyi7YXbEX03p2BVRISx
pZOPp9cLUFHUIXRRVSSJiniHnM/7iE87mNIB8xWXc2wDs3LHg7y1X51Yk8rCZASuiaPMapgLRajH
ZQe4GXBDlAenB4S/h+4rk1spLDi0r1rfL2kieBUUTcN1occF/OzSlZkOfblYvROd69T0NVOFtMS1
zd3z84hgMH/mMRH9ztjWJTUSZ5Kp6Kb2Ri8P26r7f7D46KjaTZkNUOC+i45ISmT4GC5x6QbOBVIh
pz9IXs41WGrgkb20S4iSEN6pWUZ+ycpBVQ1J0yatUSl1aeNxTC4AEEc3m04k0AGWmVnJt2kBDmP+
tdcdlTNMjNqZBrCe8oOXPKecO2ivUSCSttjkAtobs7Ylau4KAYb5ecYHLsz6KWix/v5ASsEqMQ+l
YrpNuEqaE2984u8/PEBmPPsm7yYlG/ZzKRiZS6S8uBplraT72HkJyHflJqlglStp6kLkvCdVXR/G
vYGCUGC2iPGBR8FEtV2KX0XYRN5QVUNRNeoDgpCTtCHCByjAq9zdGRgq6M0Dx8zjLluqb0H6lOed
mV+9uwxjPenYA5DdMRT1FBPZNpzsJAC7fCNDE6zDq7gtzCYj0ca4qfesHNdSFQ7H+89a6VeD1Ipt
zJf4hO2EZ96uu49yXzxm23GVrl8xRQp6e9eObDdaeQdWImkpjBJlVcV0paCJvwBxx8QTk6QY8KQu
p6wZev2Y/SwLw+FQ35kM6ixlPUEPXg4Z+/omi80pl7JB4LK6R16SoIWGs1gpj+Ub8y2SLld5Qll0
Qzd2KEQr2xSvsKlZ1r4BYHuw5yxhXb4xC3+LTmcmkrKOnhcXgxfByVoTrVl1C8ZuYI5h1BhawwaD
WZSmSCBJVVTZkHVqT/kxacFSIsOlr52QNzML8EfqsdvVL9FmYCR3Fl9zyJX/nzDa5XhNCvyUCsIe
NORaUBsWQN8kApgoYUWCi1nzuShqF9UwiYFVK3Znb1W/A0AqOIjausod/FHaAcpx/b2yGpF27BpG
pWWpxAl63u9VUt7GaJJB7VKIrh2NHCPRrmuCPonktkZPBrrCWUHSYuQ3Fzid8cz0pFmZxuArmXJM
kYAUIwwcYNYIh9bFv/HcijoR+km6JqpUKBvjTTakhjIFgIAyQTvV9IbozT+i5QY2u69g8aGJQEEW
8QbDnwqlnVKschwQaGBVegmNwHrDtSPhL/F4VFNwIJO2yY3aKlINIKStV4YlqZOLcAERot6otteI
9afEacKf69vwxYD8K3TCyK0+0TAb4lfL32zD+THmcqGL+3OCJ5tsCs3TIG4SifRNR4wgd3RgyiQv
PABYBUzW6HfR+KeJSSndJigRJU/Kq5Ggp10p3xLhVsyIODwidWdXl30ufaZiaSZoyxTf4oLEPBrD
SZyZ6mU1VGtANWgqoyK/aLgBkIMoG5hQBr2WXIl4rZOi/gzKwUj9aE9ZDljS1/gk3V/fteXD/JZE
F+ZKTfAvoghJ0doA/DcmMfy3od/E4MLC6b2EwSpCVqtbM8QuFFgVVOf+b4Ff44izw5qiNR/gZD1G
HQX02KFOJ5mbmpnpX4p0JtpktGoY4GfVqNgq6qWR51BDPocgMh0P1Q0rF/b12qC1bi6Bugy6xOUx
xmf6s5ajX5XziDrYg33JMA4SbsZdb5B2nR0L2VSexGCdBCuvwFwLyFlC0vQu4NkqU5QsXgK1aLfn
kU+LoK2jORRr3V9xG5BAtuoh0a2mcA3mU2opNoZNlHhJFtBRpdBGUer4OC3gSC9W+rlvOVNdF+Bb
sc3io92zw74lrZ6Lo0zimMndhZO7yQZPL7f9OQMkmGY/TnUR3f48IWnKTHIsacBcJpXjGTylr9Cp
3oE3HXnEI9DAcvC7qOsU4B272MotxH6uwoLk+V/Svqw5bpzn+hepitpI6lZSr5aTOI4ziW9UWRxJ
lETt669/jzL1Tbppfa2Kn4uZG880BBIEQeDgYDXwvBSrPJFl2eXJPENsAS5r8EG8B4UCXJFrDYju
LX+JjMhxAKCxuivual/cFztUOTfSS4vtqba5JF2AAaMM48MV2yzsLsx5QxZ4wffMZ7vZ+5Ydtvot
VnNYF1LUXJ0UeMRFlTngKFfu9/eaixKKh1F9rds+poG4Y9VWi8VqAHgpUokjitbIQBEFxaad9TJ/
8vfPfh9YfvShP1jH9Ee82/BWa/HYpTzlnIyaJEByQt59iflKSem9zO9SDPpGQWZ5n/3cSn+uvcVt
MDnpOg4mwWDu69ih1dIyn3qEZFYfZn7M8EIdkzbztBn0jbd1W7eRP6KU5/EwhcTQO46U98H80thu
xXyGJi0NZL7GfrY2pK1eNzYoDi0G8mgOCM21ZlFLkzC2oJmP0Lb5WJxDH9fLR3onNvGB64v4R5Ti
+7t+0vRBICyaMG1zPE2VG/pAF6CEJnd+86idABrYMpS1h+2lesqJI9U8JgA4Lw9b4nXvot2Pzp8B
nZCb5XtrsYHXh/s/9dRHUF0NjamZEJXlsIvW063Yz6inA4c1n9POL2W2y36O+X1RJF7X+e1umL8I
PrsDOMjk2bTuncEfQmQIz0lzsqMIpuzV3T7sPOe5cz5lxV1Id332o42/NOW9E/+cQWAij1O6j8Ex
Fu0KvLzq0A4G6z1p3onxGGYb40xX35ZAWjKdObZlgiXo2lqQOOY8Awvzpy93z4R6BRCdO+/B8X+V
aJ/zN0FKv6MOdU0v5SnbFxKzaHozHMHNPQEF6YB75DNKe/7p4+kj8z7s/vnKJtezvex4bg/gJ8Ho
5Og9ehF+3j6Tv4OuV98B7AdgdoZpM0v5jiLFuFvJh+nTly/IWcwgUAWv33wEVGFE24gbuLtvAmiC
/vBYeuXhFyaLoxZ593D7KxTPAIZ3TC1Y0vXEQqjv2Mri52E2EhHFWWAV74zZc3JX+yY0bLs3fbKY
e1uYclhfCVM0nkg9l1yPsqAU5KNZOS5vq3tjaDb8z4ZOVMkH5TUvuFVApxCkk7M7E3ca3DDzImBd
C2+I/jetqHJPVb0W5miVywKKFuasuS/1B8o2jEXxA79XDqRunFOMp7OIGuJ2lJEhnvMsIAIT5Ztn
p4vcYnq5vT1bQpTtaRtwymfgfw5yE5nQ4aOegxnPSr1pK122tkEU3QoO7gdm49Bfn/gK6pR9VmTB
kIO7Pj2N3LX7l0G3z0yz92UOxGmebxjFmnJ4IdhkydPhX8vfL94iek3ZOPdlFjBB3Cw8lTzaJ73w
G7rhz9aM/FKQcvmZdDAGI2+ygDeZl5Jzkfwk1NzQZlUIhbcEOh1RH1diFceeQUO0CDHiGIv10hoH
J9oYMbAiQwcuzbAXdJpJbMWugbrvBGlIHjBL7GV1nhwMHwIy5K+NTjd0C0A4spS21PJsPSTZZDtW
HshBe6DgKuQN95j9VYyH24Ks66t0OUIQxGy64GAty1GMLux5J8EGmwdtNy7qVKzckLDs7IVD/1eC
oRM4VIsbjlqj42Fbi6HU80BvHtKh9JB997LkvnKifWM/39ZmbXPwrv5X1rJ01+Y8TjTtBcHmyMzZ
DWLXWhj6Pvy9KS+pCctaMi0IU5ePuDgzURbrfViaedBQ1gbSLLK9VvcksJr+L8md/l073EKoE1CM
slbLx0ISqRl9JoOEHNo29zvnlNT1hq2tLRrewcZy05lg6VIWLeE2N1spZBAlD5jD4OpIDzLd9P5+
a2w0pmPlKBjF1aFDVpTTGBebDHytOX7X09Mbfh7vFMBGdWJRNZPbO0PdlUUhgzre6fY9kwereMPJ
h1v+T4Ry8lsmrCkV0GCYd9b8RWZn3v16gxZ4+lBq2qicq1CZVGiElKjSBUk5eyCIdHOLYnrChgGv
OH0dyXVQHpkgdadciW6E1BHg9JDS6NQfEpS+jAfb/or5OW/ZcxC6Y4QBqp2o0F+fFJrVJWsiXQZT
sXOsZVN6+e32iq15F/uPCPUpwPqmsrLUkIETfbStp8ZEEj2hLiHAJ2vl7rawtYVbVg0VLZgZMCLX
+mQgD9JZ7chgTORJgIgD51EvpB/P/f62pDW3fClJ8TGdrpVz1FEZ6O7XLQjwlhbL3y/8V0JBsBOX
TAZ2stOs+ybeNfn9WG+s1crGACMBE2Z0qXSbihShg4shLrUsmLPnaexOujzOJDnm2QKi3CgDrGh0
JWv5lguNyES5FmuQNZytKfFbkOMEmb5lzWtScLfYAPPoqFnbika10WiF1ss8IK0Et48WYfxO9WNG
HttnJN+iVfttucq9uVxl/4lTlJonEacgE4a45yZu3Kb52OT13oowz6g+WNUne/xp166Jp5jY8yiw
DhTttUPgmJEHN+KT6ahtrcDKTXH1SYrjyKNC5MLBCsT9XSeDeXgf0+NfGz5EgL8E0H/c444SwgGv
YGKYV5kHxoTJStFHvX66LWBdhz8ClICnyHp7iBcBjKGRwTzJ+sPg7P83GYqfqFhtTo1W50HHH/vo
aeDgIck3nLgKzllig6uVWhS9MHq9s3oB2kqslE07z9CT9pE3DvepPUbeWFTte7OMij0Q7PFuztLC
NTSi7xOrTU/t6GSgcTZs1P779ONt5Vdc19V3KcckAqEHS5cF5vxRTj+1/vv/9vvKuUhIO1lhhMWl
2bxz7Oaui9ONEtSqjQBVhlEk1ET4o+zfrDUp7QgiohG054+afn54gwqoySDqxluF2MrW9WPKIi3F
7+tgPDfi89hsndTVTbiQoGxCbyaShVMig6KrvRx1dLb1cFhdI0Tz5N9nkBoFm7ieIqrNeaCJb8l4
JvK5kRu+YPnIVx7wQoSixGSOVE41RHRA0uUoVhh78jjxZiP+XVsrlIFMFAoIdYBXvD5IFml6UXV4
oCTdN9I+N+a4IWBtqS4E/OapuDipU9gNOknwmHOs8qAN3X1Oyb2I0l+3rWpLjBKfNjSNxEAhxurB
cQ8cYqxtEiFsrJVlXK/VNFimNs4GVIk6V+efDP7zthJre27qJrXwSsCwTTUCln1nk35ZKzkYR8xh
fKHau5JFs9vOW60Eq7oYeMEjL0Fx0pV3jy4tFseYXhM05eexp25hb9EdLPehasAYa/CfBGVHtNJ2
RhZDmXCufkmWoiViOBVV84lZX8b0fmbxlsQtnZT9wbDiuWPGolOWuiCvz7qta2f55tc6mQ6QBpiM
wR3lUHa50FHwYnnQR1nv13r84hi1P6cA0ZnUS5GmJhxtMPaXgkwnEvL9bftYCytNg5kcUAcTc86X
Bbg4S3Iq52m0eI6wskT6Mo7PVW+dmfw8D9ahJuMWUH59Qf/IU1x1NJd4P1Hcsr39JFAa7jeuglV7
v9BHWc7G6OaCavj9vfHL+vJ149dXXQIWHNkK0EUArny9WnbXWiYyVnkwanubJ+5E7rJiy+ZWt2TJ
TqCUTpAsV2zOjPDgKlgkg3wS36sMqeVo3NHmmBmWv5Xx/c0y8cr8MIAXpB6Q+ArpoqddNLQJMiJD
1gNQgPY/t5+i+Tjzqfd0QLM9ktr0kbfANYFbX+xFUz2UQnztudZ6dTlbXh9Fka87wjmmYYtO26rE
iBqnG7fecKuLD+AFsl50CeSVxc9pWXdVm+Kd1dtu8yJIh5X5+7QHyNqAbrRQLMFVqUTkY1ZYrM4l
Ioko9PTZ8QrIGsXn24du1UgvpCg3pNN2Zm5YkFJGfjscEuvdXD/xH7eFrC/Xv6qARFpNQwkAmKcM
r+mAtefW2SfDYys2RNzSYxGh+GNCxZBGy2qlcjeWZ2ndl6W3mZLYUkQ9D8iDalEMKVX3fSqf+vpd
Vx/+t7VSHjG2AIh4GBZFjAfUchz9PM+7N4jA4D8TTNAGA+PDteuwZFEIHtcyCDnAuZMNWlUNc4CQ
//JvC1rdFAePPY4dsRBzXwuKQrPC3AM8Jwer3utj4spYdykFe+i4EdYvZqr6juXpjs4NirSXGlsQ
0RpEb+E7GOh6NRDZDz4Pf2rTj4GLY5x/m1i4odva7XEpUTmeGQdUt2xyGXCiuanzOawK9/bqbemk
HE3el0Oda5CgDeOx7j9UJXFbeq44GFLrwGp3qfh6W+Kau//tbWyGuS7ITF/vF2ZTEZk6OKcjwfvF
nQoPEC35bIWfbstZswsk2ZFhBxml/soAzaGYWVnBAGd+LMX77K6b92m6IWRtg5CVNhyCOV/o3VGW
b8pzkXezBc/GXkwB/KZ4wzFCAgw9SrjkKeZoXq9W0+lUsBKX4xjL/CvLqtqjLI8D0YPG+PaCqbDb
3xkBahNz6YaywFOjKMPMNsR8HHgFe3Zit3hoQOIZiWRHjKAk6EoChW1tv+QAg94WvObwFqYG6iD3
jkav5e8XMVklClY28YBzVU27UsSek7ygEfqvhZgoyKPyZhAE62q0zmIxjEY8pgGzM/pYlxEobkdz
PJdtH27FuCtxOwJcwHyXvLWFEs+1QmVSd0PEpzQoknBfxcl7Mx73vdH6c3UY2TksRoQaBOB788kY
Qa7s9A+078Bpyx0AflMdOHknQSka01tuL8LKmbj6sMWcL1aaDn1LUqdPA4yo/xo7mGCKdkGaiKNg
G75SBY0vxnQlStnUdpIstrsuDdJu2kviVvE5mZ867rim+V43j2EZ0BG9+8luTAWun8R/i6rANFN0
yhg4PdeqFnZPshCZEtzVjTtFvwxAjwv7ZGRfbstZMV7o+UeOckBRL5ychtppAPac8H075PnJTqZP
TS/bjfO5KgnttrpBcEKZOuaW27NmD+WcBmYkfdt+jmNMEBzp/rY+aqPBvxt3IUbxAn1Fw6w0jDSg
aENkTuIh2+DOMtzPev897S34gGqXtvV9H6G3txj2zGkPljGWbk7mHY86jwxbnYSrquPowo07S+lJ
+aaa0rliAw5UAhor44SWEldslH5XriW4PEqByUdnJOKWa3uZM62YUOnGmSU8Oday9jN7fKJ19ZCT
7vPIxy304KpADKpDcLRU6hzlLI7hUMV4uaVBpP0TF7ZPZrf42qWDn46/bm/pqju6kKQcRdNGbEwr
SJqmT4b+SRMAjqOXgnIk+6c9mhFui1vLLJtI7OEfJEUYvO71UorUEXEltDQYBJk9UuViZ5cDIHYm
ibx2BHXjWKXo6ELnrZt2GUDefVQdrVLqmCSafg/LdvTjGi2Ht79r1YjQ+YrSqGnZmF51/Vl8MMbe
JvisRp5RZ3aruXaN7vF/E6Ku9dR1sQ6qwwDkKGhEDAZ947JcceEWAl2GwhhiAttWwl0JUF8pdAZ0
8FQ7vjU9dEsmLSofwJY37W4rs6yIEvBClgVPDoAHAmzFh8oQ4scSvs2W5nNdt8e4az7cFqHiFBd3
AxkMwSCiKFyayjtBFH1PmMSCtXN1khycnj0e3dR1GrTDGcD6VJ8LdErnhVvR7KsxCC8aR5+hADGg
8VROKFu1W9+0YilX32RcW0pl2CjUcZ4GTmp+mZP5mAE0YeWJBxz6MD7mGLss9d7v23d13cCYyTdh
FM8WfGVqJRvBxIqbuPoWxS+1ocC85wg4OMAJrRPtM+aSdCrPrCvRgjVrmA2Qz8Ph9q6sbjy6Z5CN
gcN9Rdcik7gc2gGbUtmi8cq4wetDJ/PptpTVZb6QoiwziTB+poschGTxwRHvKZhOw8+3RazFtBag
Kf9poizfkDTgxC2xfDkmcyGmMhB7kfoXj36FYCarJwyNZeZRq7YouVaPqcGX1hCQ3oBg4NqE0s6o
ZQcUVmCRA83Pcf+tfSLNhi9Y87TQ7o8U5fCURVzNszVngZbY6NwyxnaXZZixUpetnvlJr893jDr1
P2IQ9ansRu0dsltotdGqyNM1UA9x0WAmqgjDjfBv3YD+fJiytVlTxHIoRBY0u/6DtnGfrdvNnx9X
9pR2zRTCCQK2SaTb2JU/jS8Je7htOVsbqNwWg5WaTc1hOF2EhtWIud30q4lBrc+3Gl62JC3qXgTl
RLbOwmUJpMO4j4z7+djPx9r8++fPlaUsH3EhpG3SoRMR7HHsztVCHxmeOKg7bq/Zqq/CA87ETD+U
JtXe27SrkOteMLutwHSfbg93KZrvDhhYim+3Ja3a1x9JKlzLyNsZm4+7XGfDee4+ioS+xTldSFCO
Fo2Qt58MOCdfknd6/6GgT7dVWGLWV5frhQDliER5L0QrsFj6YMO7nvMqdnP2QZBPS2ASoRl02npB
rO+PTSizDaBC1Uw7LfRQxBPwrXOfN4e5CaOHJg8PEcD6OZwVovhObGi5elZtvIJRAvnds3htdwXc
IAwCr4nK+po6dw0Vrq1tIRDVlrF/g4gLKcpazpRPYz5S3CRDHFijVwh/AIHLaKHd1AA90Gw1Lib/
PnYIQAdeYyxG2qALFW+WHnlcJwe1hQ32ZhvTkerRNwHJam1fdiFyLd0j0+VW1m0lIkepYynfY1IK
tdXkaD/2CxoI35uUsUubyR/iH6Z5zsiX9p6yrafw6h7Qpd3YRC4CFGzXe5C0Aqp0SzzO63uCa+nQ
doZXWYOzgaPaErT8/cLJ9GwkbV4gbgJ0wLPZA2vx0ogm9/bBWT37F+oorgyz0bU+o1AnJUdA6buN
2Edt6v/XmLApeGhzlF4NRQutAfJM1NCikmcdjCe6PKWy89ocJZhPMqF+1O4e2WY32bpajgXYCEC0
qLddL16R5WWDuDMNDOPBYtE9652NS3nV6pBk+38SlFRFxtiIXgTcAZ1TuKPJXCMhz0l0p5UVRobG
wWhtBdKLk3zl4y4kKu/2SYZJOS2tKVmsHUsaozOu37FOIrIH4W/sHOlwEjrx5zj7p6m2MsC3V9R+
VRHCPBWSMuhbU3ky2vxYVBu36urV/Z9+tloQqkWD0G+EftVgut0cfeCJ9b61qGuJrd6ELWUUF9fF
3eiky1ImqNfcbz1bt35dCak6rQVxxoilqs7j4Xj7vK4fKLRTUEzzQFOFukp9ohXDnOLTi6rzatEf
+oL68TSf5Kx/SQpz8FBIfayd7jGu4yDutlD9q8o5gOagHcuhTM1r80Fjmr40xjQYfOAaaFf5KKt6
/H5bzTXAJfLXQEeAEQ85ut+dtxfezzHi3MyEzAJkPr0Z1fIx1/3ZxqsxMryivAOErp1ALHlG42HS
zru0J/swi49tilGiLNpPenWqhb4fqyQYYvqGiOny6xSvWbYyF8mIryNN5kYNd8v08+0FWAto8Jon
juXoHIGe4sDMjplpWaEXKM9OUd3sRFLt+2FCszaiA7zn+6O0hH9b5lpEcylTcWkp5bLQ2LLm0TfR
W16Udl5efgqxnGnz67asVTvWl45wgromrgnlkPRWVgumI3xi5uccAMK8ck5FNH5NwfU0S3pvgdWm
jnZjbD8nKSYHbohfX98/4hczv7AvXog459GUBegjA5VHekDpHu1q1aGvyH3bfoy02B8pgLv1XYUK
kRxizCpB8sDvYj/u6j1AnHsHsdcczp4ltwZhrN39+tKYwfkCLFWLOHrcDnFuY3H0aV8k7/JPabMR
Xay+5XUTQqAdB1JEfVOn1KwLB6/dAjMfsxAcW81H3S68PCIfG657dRjueIMG7H5r6ZedVe+xS8nK
Y0DPwOneGwTOd5jdpMEYneGdbF/G8qUaX0wTFC4SCLPqTkNYqYfWrtlyLv8f3ZdZRAx9EKh1X28+
MSJe9KzG3U1Kj1UPBQfNika8fpq92QBm3cnPUXtXJ/2G9149YcgAWSDvBc5NzYu3uT30fTRg0UMj
yG30xTSm1xW1y3hzqJKtJsZVM7oQpxg5ABxZncQjIoboYzpUBy1+cDb7SrZ0UiK8OampXlgd0iZm
7VaVg4EA3/T8nDvlSU/z3e1zuyoMPVhoKUTe2aKK1+DFUKFLDrZj1I6XDLvaxvAN8lwikTcnG3fQ
lixl9Yq+4rJe8kGJ3IkG77nm+6S5HV4/1Kq2hqmvBT/6hWLKKpbpiDtlERbnmA3Dzlw39oD7ehnO
wu0lXPe8F6KUy8tMehIRzUBigX7P6+IuNe5CW9tFovAm9h2hay+Ala+Csuw3IrxVe7Q4WKuB8jRe
NbjOGq2pI+F0dR577fCrTipvKDeErHp2vM4MlKVB8KBiIkEDV+hth5XUY37g0bkRuZ/2cObhvu0/
IZXotvoWd+Lq7l3IXEzp4jZhQJfRdIBMpz7lxrO00GVt5gdus4+3N29VEJYOmAKGWvhvz3YhCE1v
XPZthSs6G6dDMYEPsgUK029I5LhtV2y8OVY3jCMn+m/5mSvHLW6jumoH3ENZlLu68dQntUu3koO/
Y7lXFwLAq4hpLcS0rzrTiOiLtoRXHMB81fKmO4UM5Vi71L28425Ds6dakMKdf4gmO5SAU/T6Ps7T
4wxO8YlvlbZW19jB1Wig9RtrrGxm3ZKs6xxYad29qxqMX+VF51rWvDMFgoDb+7m2wIaO/howI4Ie
Sm35juyw6ELDQhQExClE9f1Tv3niF0elru+lEEUhyyBtk4w2uv/j0q/lOQem67Yaa67yUoISOYLe
ZDDamGIHi8wzup96f6Cx6bao8xpo/rstbG1/DMwjASkF6o6A0l4ftsnBSztC+AbwSeFVUpzLcTo1
8Tuzw2m4LWp1e5ahuAufnYnXyLWoEhASBAE8C1IqvBr0KQ3QVVstgFtClEOWs3bKY4rFs50n2Tdu
kuyyPPsfNVEuMyvUB5aYDLwW/ZlrukflvVZvnZxVQ7tYLmVnZIpmoLLGcpHB48dqi651saJXdgyg
OxgGLcRttqLD3AlhOzM6C3tafUJ61avnFDOcrPNokENTlD+i2NlYtlXDBlab2HhqEyDsrg0AnKla
auItGiRJFdgU0BrzlJSoHALpjCTnbWtbXT4K+DBoZtDpZCuGUJpWWDVtiuZ80uIuBvPegQuz9G5L
WTU3CqQEmkHR76TadJ+bMtbGHH2DKch1hVFZnkU7HffxIA+3Ra2eVMrRn47LCt3aSsZq1IRj1wQt
is5g7Uvrcx1H+xFch0y8uy1oXaf/BKl1/BaIVRYWaHMrO8et+3HnDE9pRzf2Z0MdlW2iahu8meYq
D2wWukPOv9f8Q5xhahGNdrf1WbME0KQBYof8Ihg1lQdKOhVZY9EoD8DKD8QVtbr0BzoTtgxuzbox
QARUEOBrQWuMIibrTavrKG6fYervJg1XbBmVL3Gnf7RqVMbz8PG2WmsLCI9tOkurO1DGioHzIY+i
iqCLtqprT/IXYSB7ojV7OTzcFrRay72UpLgKUH5G80CaPBAg2vGMKQZi2mnsh8bidB8RnnrlVLcn
K0p79GE4Lx0NI68ziQbuHScQWkW9JjejN5yHy69SvImWiKQfR5yH0vzM+E+dgOrzHOdbTHhrp4Hb
CCYQYaM1w1KUNwaZxwAnwo+k5Y625+U2GdotTqE1bwyKCuB0gfNaMNzXrpFmnJujgYZAo2gikK/6
UVc8s7Y6N4a2Ex1y0om+cSzW7AdnAt0CNgcUSiXrrO2olagj5miknE037j9g4DH4VTMCbtUtN7kl
y7hWD4CylmOe8RJlsC8y2XWZ8CMkBMJw9m8b69opRJoPXfkA7BhgyL6WhMipADeonQemMQbC1gNM
0NzpTXvADOB9maUbGJi19xGwZBzYXUwcAQrwWpyl11aZtwBBg6s3d2lH3zXjF7Nz7mL7zgQECP/X
2RnphodWCfd+F4KAYzMo+p8YaEeUs48JI3TUYrTZ2jGySnH7ECbNe4kkQc7Ng2kjYztLLy/EPamG
OzqHbjI0b3A/DhhdwRiMFiBHdXfGJJLJYOjDdabqPFTsn1yYXpn2R1ZtVYdWrQeZa4CWsbWAfF0v
MmwyLXQb3Q1ynsC9OrxjAAf2k33PN2PvFVGoxoAvCJM9KJ71yn7KVlLHwYjAgMvPvMYkrG70K8mA
F3i6baergvASRCAEii90sV3rZOilLSuGHaz0e5vbH2T+S05njbK/f3TaBJ0GIBLRdeQ5lFvJbniK
tBi6KCyNnCLAGnPSHN7SMn0lRTl1lTXGDe/ROVEibSXYQ2JHrijeELJeSVG8iDm3cRkvXQB9r73v
gcmk2qOhYbAPUspt4odsa8zE2jmDxIXWx/l9Byi7BJL9wU7KpYOHUYzToZnnpA/U/jxR3OjlrqgL
t4h6tyL/RKCZQ4PO6baVrFw+YONG2LKwzOC8K5ZfOFLrh4LgnFujW+a/8NB4C/nPlQzludlQVEaM
DjJyq3RRGje55dr5tzcogho/puUw3DkqviPJMtQiS5DZCOMXk0hF1A/C2QJbrJ0pg4DAhKM0jhK5
slrdXJG+KrIimBOrOHQTLd0wN19KUr0Ho1a9cdOsSgOPK1gOUEGEuOsT3AlrtJ2Uozckmk+1gQk5
VfWImUi+lFvTBlcuNYzmWVwt0DHoEFUMn9ggbUysqAhi56kO3Tk/CXrHhqO5xR29Zm8G7jFka5BC
ctRWlIoYZUlDTQa0KnYybM/ID9+nvfnx763hUoziLkZBHRRk0yJoZryUDix3nWGjn2Q5mcrzFm3U
fzRRlszgzShtUxTB0Geu3v/qMCzjLUqAvYwDKYMX4GIfF9nDrolJwTooQavPEECdJ9L/ui1iJbpY
esH/E6EYNBtbPifohA10NCC7ydTXrtPOgCfs0gQc26Pla1V5p+X08225axE/cr7oEdJRWrGRGrrW
rZQIDltmg2SjqM2DU+bloUzMzk1CjDPLCYfrRaB1GEfD/jyYDC3IJfNSKcwdF8w6ofQpPFJOIK28
/WFrZw6t2Ayob3Q6AmyufFc9xIODrG1gVNPBdhgeI/N+Mu+LeSsvtob+BsE2OPCWsA5X9HJULrZ3
1PsGDwIcBV3Yp4lX+zk9mRXfscHxeOsRlFKHxDmC6ceLPjitvQ/Z4E9F8mHgo2fUj9TaAkutmTSI
CTA4AOojk6qcmnoCe0SUFEUgK7tyeW1FXmyFvXd7iddcwKUU5eDUw2AUvQmbG8emhv+sbc+IwQTJ
w6nc3xa1er3ifkUToQlaXGRqrtfYLAoj0WdZIBn0i1W6NwBmViZLkXIgYDC6K/XjaNxNEkBvh51o
Nb7BhQObxxfKMzSa/G7Jv9jjMsoFzWVdoHR5xliJ/LkpS3fjDK+tJ951DE8R00FIqezaNGBkSNtV
2LVG85PsMNehH48bz5AtIcqm2WMO6ggGRQrA2xB/cfBiG1vkeqtCkGzAVQTaTrxBrnfLIWFjZmyE
kPgBOQGvqu9lP7xhS4CHAQgU1Sasl+J5nCGfC4Q8JRrym8Jl2X3ZixfDRkdi9pZwAQipZdoqsAEo
GFzr0wjQ0LVtVQaibg5Cat8n44eeJ3c4vLftfOX6xg1hmThWqKIxdb7tJEgC3qW2AEtOG7pOqe21
NjpzhqeFGHw7/+e2uJV9uhK3+JELq2ZtmCMP1hQB7yY3LL7pKepMRfX3fgIdub8LTRyB3e+ZdxdS
wjGvSBwS2DUwwbJtDtExsdONW3ytV5Ny9DAu+2OhY3LR9VIKiWHRY1kGjcYPg2N9iKOnskvuQTi/
n5vSL4pvgNJ6UtRuE+YHgEe8NGs3TteK40U5DSyyv1lEAfC4/gg0Usgs6Zoy4EV5Kur6LLeod1cs
BA1+yIkD2rl4I+VooWrRZZ3IyqBeyPrDd7F1iDBDzMxjNxy3rrYVdZCsRliBOpnJuNoAwmgkOcum
EqkR3Zx9WH/1bMcxnmy37XBNKVTVMb4I/VkAnSlOabC6cJ4nA/7CabN9XhnyRAcp9r20dDcs0efH
59jaMMsV5RCLo8IE7UCcrQ5ZyFH3G3qQtAV2Vu7SucNIUmG8ofUdS2dhq5b2SJD2XBtEq3Nbc0an
RAeGww9tqaXnJHa0s1WMzcYJWFnEZZeosTTTMIyPuBYla9IhqYt6SYL/YD/avXm2qi5x6UzNvZSJ
47KiNTeSBmuLCIHIojEUh8Cnei10bJ1Oy0NZBVlYf9PiBaLuhIfb1rHipdAliIZ3ZOrQ+ajSISah
Teoxtqogbu45qDdqpwRzxRYT1poU5Mj4b4Al8FnK0U3tUMiCiTowwZ7L5ieUhGtt9/eaXMpQDq+I
RqMxRVoHWWF6hwr9f3q6AcNY2xAgB/CqRbTkUDUD1vaT0fAhqXEriiOf65dcvKWJG9RT6AkDTA57
oj4yzVa3684sa3Qy00PEMHKvinZdFx5vr9ZiO9cPMyhBliy3hacFCI2vbUsWdTODyROPdBoFtfVM
9dqt8xYDhLcIN7ckqadUlBlu97hA68UjE1/zED129H2qfb2t0Ou9gULwA9gaPNZe7U0jGG0ns8ft
/l2f3HbrSb7180qaoQSvU9QhIgownc23mS9T6v9vCighl1XRJIo7KDDsGq873f7x1wcQTxXw3SO8
wqUDttzr7QZgYWpLis+vwwNzMA67/czjDR+5KgO5WmQNTBiWiuImlURiOGLYgfqBJ59BXUyMp9tq
rO0CfMh/IpS7zDbqJqpGCqvlkyv7zyCguy3gtbGChQoOdzkWuDDVY2FJEk8ZBtYGaTPWbkxJF9R6
iap8WQpv1IZ54578HVJcn8NrgcrpKMcBbUmgognq3uPToSz95qmvdnW0186JvNf7DUPYUlCx40hK
aySoVwa0CE2PW1V4GnPtqyQAppp1Xm94zMVoX6sHFgj0cDOE+MuGXgSOeajFsjNnqKeZgy9btFpZ
iAP0od4Z/c/KbP1RLzQ3nIYN//b6wl7WdRnMhfDKRvv4teA+nBOGYTPI2fSHvNznMvIxEyBsYi9J
H27bzJqOS/1g4VRHA5XKdo7WMdFJAwGWw+ogB/sdw+QlzG7g+d4IhVtw5tKtoO71QUB3ISiFcEvg
0qZMWdciLUwEOaQJTPOlXSi2N6DUK8t39fvK8klDsCE18fvDmCDx8C50RfS+SNyUbyzeij3iosOy
IQIBVkylglgoOh1zNhoE9T+H7N3/kXZdO24ry/aLCDCH126SypogzXhmXgh7j4c5Z379XZxz7rbU
4lVj7wv7wYABFau7UldYBVnQMJOXchNJiwzNZACujTiH3X2SpjV20g9evQ90bV0YwEU5t0JOp7Lb
JhqnLjgfDiP0cOEghEABbyW20wH7etNJFsMGvjUkOWBt1ACviff7UrdIBHtI5rznjPXChFRVLky+
qYKIj/PKo9eudZP69T6NBck2zQsaTEglSMCUav2kAaCMSM0k2mLfKB2wJmIMRScofit9TIZGDjkv
lkXhNg2EvIi1oFmM8FWd6unjmDZAH3nOsqe+5+WMF4UOr1ksuUeVAriV18YhMXMM0+V1sxfLx2Tw
kKMZbFikQZad+we4wAnqw1iwBYhW5HBvOMlKURn7od2HgHBwlL7sNnUTWjwnMntvRuDQV4M3Kyrf
6IBivVYjNIFntWq7H7OJJlbymgfmoZMkt48boqf989imz+qUbbVwpcdbyXzVu4/7nN6KCtqu0N4z
o9Hi3ccaevhHVDZ1pQN2ipc5AToL3EiQkRWWe49Ucpw4gY/SPFabbLRhTDf3qd9eKKgjcahhqQVy
Sax2NwXCwqY0uz0G7mhnTSTBxj0Ts70650l2a0auCTF2V+rMzPM9o9vH0TpL3L5we4z2+AdB593p
rL/Xd4pKOxwXqo3AKkaQfi2jdehVZq132EvdR2UMEO+k3IpKZjoZgHNpOAHB0rJSj6L7vCLF4Euu
INb56v653hoZfASmafDgxWsEdcPrjwilVI8aSPA+nTx78IEggYW8QqVyFH7h+pCXRXcPFAVFQzYB
PXheNmo94BjN3okea38eldwHRcYhcyuj89sdAKDYGoHHjzZ/xkUwUqN2khhxBVRBrRR3hdJOh0DA
rJPSJT8bA6jc+ijWazUZT2hEVzgByXcm7vpCAdOK6RxAzKEpHGv3rqkXUzeZQ25Iew3ARaOKZVgT
NhAfks8+suOdNT2PckRErIdsXS3eNs/4odXonbuvTD3F3kbUQ8rDYLs9d3MeYwbKIuYSkfmfD+zi
QFI50zBRHMj7cKgLZ6zEyniysqgrqRZoOQbzClR0OCZxYVAJ4HoA8pkHJnDVbHm4a+Wka5IJ64yM
jigYPUutFuONJgGoKVFLy84TwxmnyKn0f26OUbTFzhCMHiIRhim9a359KUryOpGkvZIK2IIX69q+
DpvyfF9pFk4VzUDo5MLzAdimbK6oTKoO/e8+TjULpY3Y6ZVAcozjkVbBQ7sHFAHHKN1qKXwY4kE0
kc3Yo2werIymwTSKUd5julIGZJ8OLK1fSaVV6SEa8tDkSPLCmwXVL+sbLwwV/pvyX16hrhHltbQX
dTstqWpgmxspFBvw+VjwZh1TjOEM/9jCX9NkQhEx8rSqN3PpGwyj6B9bO9ewNpwHNb1gIoASC6lE
Lx5QSkzmgRmXeFQg0yftjVTtKjppjZTSJK8yvFuSuMwp+nWxN8Qsmsn2gwkjaKkA6Mb7AnTrZBB7
S985fWBA3OA6Y3GZKQxCh48QJHmFHJNpD8A8c6WoMjbaFLp9q4YctVyiOcfgAGVD/gTVuGvVAFD+
NABeT9oPo7kf9eAwogJIcsWqsOpD3PtWxGFy6aTRrYGCn4H2OUDcXRNMBKVWG2AZ7rOs/ysIMKwI
tEk5RYslYCfXWRRTIa9JGVcc6V1QFngBqD+8K9pg2H5dqQrkKhxg89AlKDjm0Dc/czm1aBPV3chx
4guWAAAecOKY/0GPLIuObqUpAk1sMwDGk//cdBhjj0un1YFFhNjkvszcRprwaqifIu2COYIb0Ny4
F4qqAyAcNgGowc9SrzpXFiqRc3jLVJAoRlMn9J7ty/O1MJ8kWKA9+qpDko5Fu46LntcpvnRFeL3j
hyAWKAzOx3rhlvq+yfvEiJS9maTTXlTaLzXwG1qik5JjVZYpzaPCaL1FaYT1ydC0OIoTZe8l2q+h
106j1hyFzvt9/3IWycDrI/hAiA7MtGuGUI5G+TRJFTTayADwGXxrNWdL1kUpTpwk3OzCmCgDvOhw
rwjD4djnp8LF2U2BqAm1r8vAhE+2aIyiSvmjrESado+KIKzw9x+zhoocrIaEqSUs02VYKw1DDlo0
4u/b4T2bEmJhuE3mwcbcih2q0JA4dGAid2mYDBFRTUINAOE6QJRVjKgX43ukDzHHIC0SQccVCi3z
KgOTMUh5WEGeBx9E1LoV7bLMUfbrzcIM/w0hgINDyTVUk9iRGKuNizzTSn0G1yypnKWIe/wpaz7/
6c3g+lEvxaoTmHXM/V1LgjhVaoQlnzoWotap6NSW0ZXrbkQIRNqslKLnf04OcieiFofKCB7W1+Ta
xquA6RYY+8SoWtIZ3UkNzLX+z6E60Hfzn+BjnhZVGDJTW/YAoQ6NfSCU+5kKQNj+cfrGQq8nMmvY
1oOmBBbex0pSPU8E39h3TfiCR4uHKp/xWSYmbxLv1j3MhIBa+52khNG+PjI1QvnXM2MDRcWPOhbO
OVYcpaobSrwEwRIhDfVseAYV26bYDalV34peEQDCWc8t6vdA6PUx1i4C2Zl3Pfcp3az67NGiKbYi
rgewWY7cfChmYfct0DBNnm+9DVgQqPzNExZAXh9e0JQWHqSgpHgHKa+OwGIqhPoo+SUeqZxs6DJX
MApYtQe4bvYt3pdQ46nE+clRGNDMlwO3KsLHPM2zXWbWHMVdMERoLkOfBbpM0ebDctYCuL1NxR5R
Q4DKPBEk/9VAp/Nf9/V1kcpcKUOciQiMnboOY1nzMrmUgUwUFSXJFLlaSQj+ft8nM5vma38EmPjv
tm0cH2JLRsbLQmr8IgVAfGMkiR1ZGNtJBFGhpS4Nzn1SixxhBATQK5gDQa/9tUTkoSxlfd0gslPD
jgIjuAP+h2FyKhrLVOblzzAPMODz/184WMDuTqYZdIC6iFLrGROWkatngWnf5+VGuoHcC6ONATZD
RAKR7bAUegDx+QA92repTypPfcbCOLtW4M4N9aTkNefo2AYfVBEQMIAZHN+c8WWdhVa3Zm5FXn/e
iUAjIu0xcBGNu2htdKqnYfV1n7vvPaYXUnFDjrHiwJISM70EuZ7mRB/IQU9IWtHKUaj0Ku4d+f1Y
UeGxInRvUOcldL96krqxveWhsLLrfm6+hImXcmz01foRENcH07A/zN/xk+UiI/xsFDv68tX8HPc0
ILxGci5VRoispG26tABV2392U1KvNTJS2cErqPsiSkTxis9WwYGX72FhEG+4nbX1Qni7RKtK0cS5
jy9KQBpho2+FuahDB2yeF9/yx6Gk4Xvz2nyVo09RvQhd6zypP6IjZi4yQHP9ui8IzCPw5nsY6wCX
FMR1jXNIiZKRlehiEwctKMd8f0/x3BM3JsyvLVGvuwpkOjueaLYRAY5M/ONrRH52Djm1RHsADJX/
LNNhMxGDGh/hKj3Ib0fRXb1bP9EZsfIIpd2X6Pb28V10FfqkcTSezYv99ywA9QgjiY2a7DCZl6Rx
DCjM4RyTzg5oQH2no+XGpzysfC4lRvpCr0/zYgSlybWHc2QnJH5saOxyjp3NE91wxEiboQ5m6AFT
7NxW5KPbFDuV1CHZxvaal7bhssQIErahtoWWgCX9EB/bY3uYjtaqqEmy4ukui+J2wxUjTJWup0B/
BFeFLWiOZ4ikw+zRIG8kg2RfpyFYZyUptmlK0UFQmkAl3wCfqNr6kWvk7n39YZPK//0YjKzOnhyV
buZjrAy7vmUDkl3sDyY2ehMAXgUkPjwaI8ndL3NNJ6feRLvq0K95Ajubxlut+kN7fopeGBN9wrtP
LXEQQ2WbP4d2Vz1WKtqRaePo5/xJc5vAVeXuX5GdR8HQ7CoiQmJYHgDy1dWx2Z/jeF37gBA9RZ+p
j3nL1Mm6lIgYxvxLSSje3BveCDbzuP7PaV+QZjg2iyys1HF2W9ZRaIGNTYbRtrTdWNgSD7humRYW
kxjobxSxEPz6dDUfkejQ4WYbt91ONlbrlJvU/rwvPzwiTBCtWl4zjBUYkrfeytol5F16TXkXxlSy
/ntqfzhhnH3c5rk+zdZX7s/wbUNMmwd1XDXpdhz3Rv5i8pojZmW/EUwUj//36BifPlkVFvO14Kp0
ik9lK1GFFy7xWFKvL6eZLLlKGlDQiF0+Y80zbOjgDCteToKFEbo5O8aEegWypIkCQuZKk0nojBk2
KtN3mWyj1m5/9MR0THpfJtipo//StOCBJCxdwHLBa+ZSPLrizAPNnhot9b6wmS14j53H5GdW7FI7
cU73Cc4Ke3tdf+gx1zUGYux1Aeg12qdu9C/FB6rY3YvVlBxCy1Eu5un+lzPm2gK0BMRZFwznt1/+
QHL6qNrvybpf1+uBU5Lh8cTcm5WFUWBGFgI87UeYE+/ZozXnIbLs8y64YX2eqOZqMwcM4lf8EjQk
I0By3Pm2wDESy378ghBjcdMIY5XTiGMLv95gZN0NlsyNtkx2/8pSoLSEav0seOws3yiKuZdh+RVc
a3z01w8G/ZGeI7K+L2/LTvOCDMNPp/hqAwwNxCUahpaplrgo0K3084/4s3HSN+yy0Pf7PiTdSth+
AZmr3HmcFNNi3HvxBYwj6aZK9isNXxDh+UMHUrvSyiQ/fd6Bzvb7RrUu6DBP4ijyi8Ysi/lAAxq5
3qNpq5v35KlfSxyB53DEuisJeXTFq0Epd/xjQJ+9dbzB3BrHNvGoMP5qypMoaitQUU7BWaeRXdqi
O3193ReQZQv459hYC4iBmghrtEDG+608IF26Sn9bjml7rvCUOMVh2xMOwdnE3bknFpMuB7K3r6cg
2LkGecgPzdpfKdvjSKzNTtrcJ8Y7Q8YIirHYS60PWlhP+zOA8GnOXn3j1aN4VBgDqIWoVgO+aDjL
B6ElFvGJeDIOJsk5Ij7/DntyGAs1kelGOySWSuD/L4LQXmpqRR3j8dyIneLEolfZXRjmq67oebhZ
i6921GqQdkQmECmmmecLWpk2dYkYpMPZIP6ueywerMKObJUYK8nJPYI8sRuQnenR4ONfPXAuaCtz
RHJBGzURNAkloO0mD8GDFzx2TvtDtGzT8XLnvoAsiv8lLUbLNH3EUpwCtNp8p04fWMeVhPbYbhLH
9OxYfNRrFN43tS1D+9TV/5M4E300npElVp3AkHx5h52t037l40k+x1fNCiBYTxx6S8HiJbNs9CFG
SaemoFehwcl5Cx2BihvtKdsl6K1y3n36lXs057igxbhubn8BnhEwD/CGur7O0vRCDJrNLuj54AKw
XaXPOkHWUrZPpy+BoyOLkcIlNSZSCJU0BvYOqCX2eCxiiilBJDS208gLSZbs2CUhxrNWuR/Fup4N
ZxsTbWjxJjJZr788Rz/ynuHs0PJ3lHpJilH8QowqKazB0xugH0h8VH8qqW2SzuEJCI8nRutjPQxg
ZUBo5wJQ+oexCzfNx9r2aEt4ofeS0bzgSWWUPPN9aSxGkPJfUcao94Jtc8+NR4NR7rEOkjBBr935
tadvu/j4odhuYKPQ5aQFoSckw17va9h37vjGRP+RdZXRaLQp60nbwZzsHmoaO79+lWRzcD+UwDmr
djQ67Z6Ku5Nvr+lwoOsMqbXNZ0TvfwRP4dgOUQ/Qqoonzbd4KNzYp/4GA510vfbdz3WX8ajNh3iP
ZcbHVmWlVO0Elkf6ZpDkQbd1ItGIGDYPDpt3nYwh0bykEcsSlGJih0fV9jcm+VQ48ck3iMoNP8AV
B3o7XKwqMgbE7IsEi4Ul6LX6s3lIZKd9737pRN7jAfqsEN1Z26f64UT7HZJP7kh6gnPlpRMXXf3F
RzDGpRkqKTcCfMSrfaj2waPkuu3PknSb5x9Itvk8nIfF1yJKY38zzViYOO+q2ohAr7Bf3zq7pOVf
R0qfeHzNP3NztqjQA4EBOHBAQb52Bek41kqRajhbBBZOvwkINXgOYPHoLmgwR1fEQAnLsa70bKc/
U8Pp1paj23vpZduS3QEgIbzn72LGHXBsfzPFnJ3VWBWwckBQ/PjAGplt7Ls+eX5+nkhJ/W26etic
A7v07WJbnr7WT/mvp3Xg0BfqDF+d49OXNT09wfbxBHnm895ZM7Y8iU3siARM1vlNXw27ccMxMrMl
u/Pz3374IkhLsKXVSAv8PAC5/ZV62m7XT09PnMtc1Pg/R/v9Wr8gknaGVFYmiHz3XtpVgsoE5Ti9
2T6xjKDoiMYE7GpDrZM5J7GSlBZJO4h+8KzEkl3EMsdEzlJ9QwEgVOjDRslRZ6Xez+NCjYCXcc76
yC3anmplT319nVU8j/cdGt+QApQcsJVlbChgIfI6uWxrHUW+8+GXoq8AmtmQ9PdzSgPXctTH1Yo6
J/HHV/UR/0WrVeR89bueTJ3zybm372aye9/BeN62Cbq27Ibx/GYfsKyUPGBcnaDJEp+CPQ1kRSty
wrp7/PlKDj0ZOmfHuVbp9tR1BZDPBvrdgHaHHe64lQvZ6SM9wHBN05+FgGDfwLbbp44akWIX7hvH
QnjdrOT1+C/immuys7hdkPXQjTj1GshqxMMFmJu9SRKH5wq/S+/XBwwy0AwYbSTp0cJ1TUbq60rx
2rE/6ytNJN7WzxyLZKfJRjnAItav6LGMbZUW+8yyMZHX/PT/ylBdr9F1fuheo4EXDd+ag+vvYbRI
aCbArk8RnjKxpXV2bmAdjNRq/VchFgB5qyWguJBKKsuzNXbmUewVIyRi32KgylNzIyO9mmY8E/hd
Ero9JcznomCE/nR2wDw1ItlDxwFy8SQHoACJt5VIlKP8UNvHr4y+dIdTdMh/3DeNt05uPoo/RBnB
ExWl0z1DQg1gVb7UrvdwQii0vk/j1jACFxYNVRgYVOfnARM9WzL2OOmlMUvZ6MROYGsrnyKFwtHj
hXToNR1Gj5O0CeuyAB2sfHPD18mtfkjHdFOQhvISQ9+zAuxlXfLExM5SPBqRlYNWv832ZwxQPZTo
mDDsIHaUzRvMx3bnE40ktN2ZtLH1rYzhPCd/3qz8wI5+To7qTtQJ95YTebbx1O9HotmGHZHuYHNz
FLde4/pgmEtuhxizM5BvSFayKZ3D2bQNR97oZFusPMq5hiWJujwZxqZU4qQlQA6bb/sNGn74mVEu
Q0sKfEmDCa69qJ0sQcXpz/c8j+X7TrM2qHAQtgX957nN69Nj4sDSGMsAOJf/0cuHZue5jm/zViQt
OYBLjphA0Cv1HK2bIFIepBU6C3hdDMs6iAYi4Nahe4ntnUx8bIUeU9T6IKn+b+fnV717/Tda/ocC
c0xtPQhjjEl8JOFGJ7KLtUlS27e5ZnIW1lvN+0OHOamx1Y1KmFtlNPfhLaFvOXHN9+41dbnB+Wwv
7lFi3JbvBVo1JN8cPYSryE5pRvAM7tfcR/Cygv7hiXFItShGilWCEnavnUuCYLwn6kknaLmJVr5d
7ni4LwuZp1mo/6bIpi3HMi20yMIpvtZPJf090WP64Nv0vkgs5IKuqTAWOQrUuLN0VMI0Mrm/Alt8
9/YSRduYYcccR8bliLHIIZr9RG++rZS0jouK7OdRsNv1vzs5vLbhoGfEURaxQxcFv9bk7zaTD/8J
/rkgJhGQfiW8rrCF3AiO74IUY0r7bDDKWPomhWyFm9Pgh2dHrnD0NzRbpTUtOZ562YVeUGQMa637
sl9kqChGm8H+FR+G7YQ2O9994gX/i/boghBjLQyvzmo1Rna3dN4Gg5DYTqiyuS9+syW40d8LGqyl
ELoqjKx4QL38LYE2JVvOcfGYYAyEhh3Jhlcgq7pLNlj+TeINKkOmc58LZf6Ve2wwxgEYZFortDiq
7K1yR/oRnA6YpUaUYNjoqtmKVNqkpLKxTwE9cvKn+m5QrDF1Tdd517FLyK3t8THebLUNIJjvfxrn
y9hndSvpQV6WkJaDup3wsB7tENd4n8b3k/YO++yz2hqatklVEHntMnL48GiCmEWzK/tgPnqqPVCR
BM5x+0wsJ1yJZzv7jbVNnJjmu0X53kcwxqUyQi+JrW9DZhHxcEDdLCbF+j3dHF9ovgld/ZkXmS8I
F7JO0oyDMDc1W4xwWclQR6Lf9ue3yUWCu1nXdn7656k7lFgQWMxdzRJmGxm+5g24oTe3sWDjlot0
gtvt4AuosAIsAPny6Of9y1w6R6AEzi3UKvYcARkBsn7x4CzjTBVGrBM7Y584TfHkPLg5uioRkPoh
GV0AX9vZynwG3pX4fJ+0uuDNr0gzrApyFmqZCmNafnW2gHQXptoje/6Ct+BQ2B9osCXCsST4R2Ab
tHflR/U00J/xaTiqO0rz/dbazJLnu8nKeORETws1TNzExckwMbqsdZWWzuUu9HlTCU+HGF+jOX1E
WvdkHp2jd9Q2vJLzQsfFTFVD5w2CAYz6Mx4GY+ZVmYWwYAoots5cr3ET28f2MWpQFFC3p55kW8HW
SIEXG08a5l9ntOqKOuNttBQP7cpDjlxcyauD7EhrRPHOsC2I8ZGt8h85T9znO2YJ6tjlBUAydOnd
4HfHXoEJcBXsaqTaSHa7wruBaFthO/s43rvhe4TihhrQGYCPj8krcHot7FXSDl1soLSBJ5exc13F
lbcGiR6qHUBoj8KqcJz1E9rJiUPfsZj0hRsqz+d35wNYuHIElXnQzLWVBm9PCZFDusIy40Pek+MW
vbBKT1D/49jrpZhPBea7BUQHjBlhnPea62HS06BQTKRB5e3oKK6LxN7xEVVN/6/7Gr1Q/MBiwgtK
jEYDOEiMQmBJneP1gF6QBC5wckuSUgXrYKh/ztA+PdHH0HGEj4j6NkaYUxLRtXGWHrm1+TmJwZ71
5ccw+quN4pipXTWeLW8YtlmhxB9qXKqkKLtgh+3DIfXMFMMbYlqtVICyrL0eLe+cE+F9BKPOGD4N
O7/E2SunyNokGW06gt3KndtqdgII7nfAEpukTWiBblIAMcauZtoijBoPzWzR0F8eB6PaLTC6sdjQ
QOWktIW9OtBcWRn5Wo0p9hwP20MU0HE8Gv4mbHbY4rcS6fjLUOz757GUUruSECbKrBoZi7kkCwEK
JNHWbQwV7D0bZ0L1HSKIJ155ZclnX3LNRJxZitFOMwPXjZ0jIvrx3q1GwmNqIeq6YooJDDLka/Eq
AFOKjMWfRJYK0ndOuKkNOmJaJ42JOj1K1o/W+ow6Vw+fw+YsYm62eUq1ljPVvJA7v9ZBxsbF81Bw
ks3aPuXkkJKppR/hMdocsk20qT59x3AKww43xqq1M/KurWTbMVNq8/IbC93/+BDsvpEUjGfNkDXX
ZkfwGtHTQn88vw5vH+bhA7Vz62eyOtoE0fAcEYc2Lwm4LF4XNBmdL7zI6MQINMUnDYZFOh3Cteoo
KXkM7Gbd43owLeVRXrpgKSS+4pVRc6Ef/yvWhobSdb0WrLVxMrKPxlqpg42F4eic7NAk6aYxLZOd
mbmKCaynF0XaAlVYSX9ggCioXasn4rQzipqUzaGJN0VF/dN9DVx4ggGkaJ4Ph7s1AfN+fSu1qKOy
UobjWXFVKlBre+RlaXgUGG2YiroThj4Yz+k6si2aHKn1eZ+H2UjcWPYLHhgRl8R2tMRq5oEov+iw
4onRotH4+/fRdXR9Rh62zcrNCA7sCYdUPDTknXq/7vPwHcgxTADuYi4dAr8A6BqMPU5K1GbwEBjP
9VZeqY4GSs/x3qK/dbTHdU/c0GPhWq7oMZZ3Uhug8AmgZ53mbDyy4zW6QvWNv+pda2VgokxEO8T5
PpcLlhFYs5jRRa8OCg3f+nrxuoglZdSqEYW8Vn7KBAwZWUe1kkjbrDMf+fXi4z65hYu7IseIXln7
udVEIKdADQXTIGr21JomjaScWOkPIL/RIuS9ExZC2CuijDT6UqkDcQxxBsDdX9tVe0jxNPwLeJMv
IXoO7zM42xFWaC7O89vmXpznKDSplcQo0AZ+dY7zwK7GYP3/I8FEi2o7yqOcgETahjSrfkXJ5l8Q
ANzGDIiEfCeLo20ZWBjYzjJhxghEjZzU/7zTdcZE+UOB8QKmEBph6I3j2UezemD3HNVdCOKvfp4x
9olitsqggIFQ/hDk2LbgaAGhSu4f05K+XjLB2IdaaAvfmO9Bw+pBswXqj4dxoMyiVvKXxgNtXxgz
vj4yxjokUmKEUyqN593u8F1yR877nPx1zinZkL/2nbOP9+QdI500c7Yn7NGg2eETOWMO07yjZbyT
J8hDHoX4DHHqSK381XcaaUreO3BRiy7kgzETdaJhpDoRxzO6pVER9Ht30GWOkHzDa9yo6gURxixE
VtiOOd4gaKM7uP1zSPCKJ9ZxINHp+VnBnme6z8iWnELsJ3o4fZnPXzvr/LkbV/fFaCkLfyGtgOy6
dmaG0MTdkEJaxafgcdikz92DtE4/fSTJc87tLZ4rdrvOvW8a4j75mpQapi3Q4HF7XpURU/kMWm6g
tehQLkgwqq1FZqinI0ggpEJR/vAwbc6Zex52yP2tVs6+twt00jZ4wp+szdcnx9YviucFdUbzg7gv
tcjAnVrVm1b+yDInrTn3tcggTg8JQHT8AHPi+gyHMdKGsAunsyyPfwFEw26tgfpD/dmWYuNIcYS1
IT0PIWSRLywt0bHyBzsoDEbt1BKNXlMYT+eqPHjxsWoeJYG3vIZHg2GszRspBKTgdI7MX3nbEUve
Cj4Pe55HhFE61Uq8RLQimC6AhCvKpiskp0T4z9GpRUHHfhXAOc27xlhBn4xiaqUpn76raDtzJRCJ
CNRzMyKscnskvNrMUuJqBkgGwNcMxolo6loqkJgYDXMoJkS8hw5pHIsAwPUsv/56yJ9cUtp7oyLv
1XP6WJFxc8ro+uk+x0uZnasPYPyDqg1NmSb1dN69DSHxEck9js7hV+G6KX0OaWk7rV2UNPvpbGW7
QoUqfEBRlpfT+S6K3xjVi3NgBLVWJ19X6nI6v74eiv1HTX6NOfXJSqArDPX5j0cZo2ixDTQqEuFZ
wFH/Rd28oM6IsDkJwtCK1XTuiifVP2FR1l4sXjwN+D0dglqPt/CYe+2MOA+i5Y1A68Wpo3VjdD4e
LPdXfRjI5ndIV06EHHRF89PpSbCfeJ5YWVSlP8yyi0i0Nm5T2Zpp797M1Uf0+aG+TIinNmTldE5v
v29/nrb9+msrEvreOc5LRHjFkEU1A3imBFhoBUiLjLlt1N4PUgA1nzv5dy48V+r5vlTzfp/RKj/s
VaHooMZR+hGbL7rAyW4v/T5gabDBfX7nATz2WmurSK6lodGns6Hnb0pQvVn5QO+zsHRLAJK25i3x
KErdtCnG3TSVgTidvTIk1rhptdd8tO/TWMqqzMsV/yYy83nx6phUq44ibYLWaa5OxQSDmNXp/COV
bf+xcXoX3ZhtSowzh+wcLrDKDqBG+EKg5QGNllF20YhSOW/h6/toECKKPYoj+op8q8mJ2mMdA9aK
AvuZpgqM8U4fLesQRpKREMAZqR5pwyJxywQojBzrLy98F7aiAbEeWMDYg8x+V6j3VYYWCgnWX5Bp
gBYutzykh/OESoLwgpJrRLbWFlAo2/W6Xb+u//mxoAlYAVgFsE9EgFJd34ZihmnqR5N0tt8OKg23
pY2Q/OuJY+uWGg8uybDQ/KUZV6Y2gcvSSQl6etKPyvHf+Z028+cyt3xFh1EST0uCMe1BR1gjnjs8
/BoAKUSnlQPjRk5Pa54PWUq8oFUEbRyzQwMCJBNCKr5fjh3Qa89oG81J8LBZwZjuRdfZcnTz1l0Y
kA7MQKIv3AL+BqM2ZqLLZdhi4NJ2azK+7+nEC3cWgvtrEowF88wxG/oqQXC/nXbE2W+PJ97ytQVB
uKbBuH6/DCehNOa5UVSGS7oh+9F2OEe1UKO6JsLouhwivAgaMLITiPp+RAsBtdHiwvNq3ANjXLgg
okkRUSiS0gcFcyrZM28yn3fpjHZ6Y5MXbTVfev00vp30Z44x5vz+N4MXttgadFj8HL9f4ymZEdqs
Thz7Msv/tUJeXQXb3hEqHToCOlDQyDwJH9JgvV5/8m6Cx8dsZC/48IspLTsNFxH/tH4CtYw3+7HQ
qnXNxszmBYEgEtJmQlcw3t/aOl/hqLaQqpE88dB9Fprprykxeq5FOfLRKihND4e3lr69fQR0/ZDT
Xw8Ht8Awz4BpywdEaZyYnKczbAZZLHwsX5yVX3r7eOwI2TtORF44mnlrnmfmMAVhIYULa8koTBbp
DfYr5BgJQTMGDDMeGGR6vy9yC2Br10QYpZmsUhZqKfu2lC/PDwDaGtbPz/6hbezn/VM82VZBfLSu
IqvLocxhT2WyI0E3z8HLoBzs22f0vOzrkgRuuGrWJo5Uet6TH06+wXjuC/pMjfcvf8KslUkVrj4s
lMuuzuC7W+ZCXgsBOE6ViIN+NV9eD/AY7oY8GnRfOT+cI+UJ7f9hCP++V3bUtDZryw8ykCtLVDdQ
its92f/KVP0hwWjgoOqYbJsT43ZJ4pz+ACxexNuHsVDWvj42RvmsBqsk+gYXeLBd1/0tP64e9848
5hXR15QTz3PviHG3gxEYxljg0JDTm9wHV8Ilrap1tt6jZlOgA5SPMXQb4F/zx3jfTkyqvkAN5Tzt
Wpda5/vy/39YyT93xPhdrcuUbExrcPQWHw+YOj6jNEuCdXG0uX0o86feOpY/tBhTEqO3LpJznJ59
GIAGgbVf6OoizilEh5ll8xzAQiH8+uQYo5JHau2JKiRjt0uJfcB1bTaPHV39btbPiC63GDC2MODB
c2z/R7z0N5vscA0Wo2AWSQCbqU+1jy1E0USjWL3mCOOyA/1Dhombc8BmaxjTRiY0J+JGf7DXPa+x
QZ5/486NsQtxx3QMKwsLjc87+82tKbpZkWvRbeI49FSsMLHJe3TwmGJMhjYGfTyW5XjWXzS8Mt1N
Sn+r9gpDcO8YeeUdIfeqGOOh6FJj5BpEJMsBTOYf6rctpuufnjhXtdBKeCWKGmM3pEApfH+mAzGE
zUAdAJ2xK4c6a2tjwaFwjpHnTzXGaERGOVliUsCXpGjQ/fYl59/kL+TH8aaia9+2Pzl25LbP6ZpD
xo5YgaqGug+KMTnY/aF24VMebA4RjrNml5FFHlKxbQHpeLPRw3YmG+T8MdKL2eGd6fD0eCH5ds0S
Yz/quJZ7yQRLO5D7AL3AfSa/PXflZOgPhF5/PX1+ihy4q0VzL8umJiHTC7Se/yHty5pTR5Zuf5Ei
NA+vpQGBABvjbWO/KLYnzQNoAv36u4rvnLZcW5u60ac7+qkjnGQpa1WOKxmLxBBVA/8elmJ0pDqA
SvX2Ec7f6MnfZyyxHi5lqPW40Qp5wgTD6+vdEgk9laAZyMRR+j7HFGeoAXCKE4GMKZ7BGiAh8Y8r
hvIXWMpoYG97ptu/3NaMHswfUDWRwxhgDoZwre9wcJqvOsPz7T8+kwH7qQXzdNX6qTCE/HpsIPDE
KPRaWin2yrfuB8J1BWdBcKIKY3idcWn0XsDAd5QjbYAiIS8xMY9H3xLYNoIIe3uwYxrq1Mgh3QHW
PykcIXkAShEe9s0iw0QW8071ygVNkNha9mh56V3to9oZk90Hz7ng3Jtrzm7iPbf5fz+/sk8W2uL2
55+pfvz4/Fe8nfz1qBH7LqfO8lPwfx2tr5nvPR4XywUS8evRHhx3uy2cwvMR5fFUm8k3/pTOYIJh
Xlqs/8EJBmhaHpe5hCn0E4bfvda2mzfQJfof/v6XGHBHguiduXGn2BHFIj+1eUeDo7Sz8/ClJafL
XS97scIBPY7BX5F4crxWKZRZBJ7lR+POXGrImnJscN5vn9ggAw4naRSytqIn6KCWAS/3DrFVi0LG
4Niri8+rW/Dg4mpPE4VOPdipQVFNU2YGxhm8/wNZx9XslfOvsgAT3Ri00KxSNUqT0kNgSsCwpcWL
vdrtWg68zseL32LY8cSTphp1Ro8wORMRpjCAsRAz8LLBich5DwbLrz9Yx/8YXeCIruaHq7vj4Vf/
ijEm7gs/695OdGJyUOdEqqTiSM2iIE9H0q49bQ2vwkA6GARPbnZYccNu+idvXCk2+XwBFS7oQ/G1
kJUiTkPOwWlvbUQ0u/BGweYj44l2DGw0R7krtBS3CtEPDX4+wWYG58W1/a9gx2MUmE+CTaQxjoVo
piPWZEAxB7WCjVe4aB1aPjTO4mXlri5k7yM8CT44uEzDgT9Pk+6u1lS6KpF5W+T+rLe1hOhVAW/i
Xb1/XCI+kZfExefzMRb89TVcM34csfOPzbdYxm7qWBFqU76KPRzudLvCFgIXTr2tbalTb3+hj7dG
n7nooyzDKyrO1C/oc/AtnYmREjTx5/KpRVnMbtfp4+tmSc425D9utzx2rr+4i9+yGBtKlayNtBGy
gqegdWhnWEK8h0WLUgOw04Xjffto/2K03wIZMzpG6lE80eCZRpyATdCw6s4C+a+dvuXImo+SJgfJ
uKZKYTW6btBXXVwcMNO3oc5w6D0v3O1vF96w6/gc7ehfvGWvzDvUm32anqn3jZecFDAZtG4sfp8W
XJb/v/gM3+fIOKzHQmzqWgC0PbXvBlFwO5aL0h/h6T9jT8hoqx5oozjq/eWZ/RbKPEVG3Pwnmdq4
rRPE6FAx12SBWdfOtj+05S5yPp54HWGc64A6O8588ta2baz2FvVlT45zEO2N4d+hj7pxzouOo99f
nvX/6ofNiD9FybFRFAWNZV6tu9BZEhU5d/saUfMazRR6VH+3FKw2/imqTQZQHcQ0+HQ854666A/F
wkuCVyQ5kYGBfuu160u2vfcd8Kz5ibPLf/FSaPPZwX9uiMFO1gPSjeJk0AcSd997TAjyMWRcIX/A
Pdv5t/j7bBmk6QVDUIwTNVgwE2DQsvQRYJtbzouh88Qw+GIqkTKcBogxM2LFmD47XGzlvSCtk2NL
I+rBvYOBtYYsSxM/Y/m+WKxfVivERXvXJcvYC53392cMsBzQD2vtqrX9ESJoXq1chM9dxQvX5xNU
kw/AQJSgh00a0uy2A1q9eokpZwFuw44DS/Mh2vfZM7CUYArzHNKkQ4WRW1t4FT175/NIvSji3LJo
BpEMqazMiIbQ4/LohIRynd5WYz5hMzksBn76SG7l5gw1MoLk4e6AXhXKnfeAKTPS4qpuXTu5B7Xk
fhdwWWpveyIYZ/15X9NaCy2RRogbSG1syxXf7VXUEo6K8+7jP1/qai8TsMvMJkvPNCcFYkfqY8Fb
XfRkjYTsyd6DFIJXwuFAunGtQU4EVpczIt8UKbfg9UhHseFgPdzrYHCSydcKuxX26eK2ijyTv8YH
E4ldfUY707UWqK/CgUg74IA2IN5w/kdBDOK0sVhfWhpWV4vwBc89thv4e65h3PYVDbZIm4rnzFTO
MIynoAYHirUVX5J9bu+uvuFtja7x+I0rduW0mxxdL8hRognUOp42GwlPPhbrkEVmlz5qw3vbV14M
noFw3qnrkzkRmWnmIFklDjGI0dJrN070uOPB022vCUteft6tCEz2bVZArY2T+Eh93BWHr+Mzlmsg
pODS316X4tw6RAZF4lYZSqmExZ895zXA3OTm7nH5kGw+H/O7B/QmXRTy+UmI3aDFHExi1jrYZ/uL
7/NOluMKY7/dT7XTBtFpSa/eyQkOr3fe4z129uDR3++MZW5znGHetbtGApMPeVGSMT9StQXfq2MS
+oprU25azsfkvAJsnk5L0ghr0nEdQIXbO+rGrMmYOyLvbvPEMDFS2oX/Kbh4nuajkG7ZD8T+vUIN
H3eP54Jy7sA1NJ4c3Rj9F0iCDSrd4T0I425fbJ7jySbi+hZZnkbHLbssHCSU7pap1wbvQH066MDr
9eYgFpuNO+e1NppnWEKy+sSo+AdHF96nYZwNrS6U6Ehr6A7at+lzgvbxhUu/DCpvTxxh9I/duMxs
Ii4+51hLfIEuYCJ4fUTeNFyvr2WOoHjjpZP+krn653FmqWAvtZUoNbXtrnBELHLV/VTz8/M6t/bK
EbZ+VBdl+3DBwFtj39aTc6Zscq7sM0nsJagZDF/yy2n7xbm1M/PN05zDH0svuy7J05K6zcXvDbrP
M3ux9DbqwoMpPkQLlJ/J1sUg00C+0GDFsX6ucCYWqgX0Pp8aaFe5B5QrHl89J1A30tEZ7LF2w25n
3tmXZ2fnf+3zTVoBtoL/ER3ZtF3bpfpoolMCsOWAlBleMto9cvzL0fUvadZ/bOg6pzfBklOpSOdG
pV8y+Y02MsOWD+ha40jhmQsTBCGqS6szjWOPlV37OqkeL7yecQ4mKkzgcokNMxEztK0gKk9WxsLn
oRQv7meX20mllWpRAwmHTbEV7VdSIycFQvCFsLx9uXhRMNsC1ylq2+mUSGSwsfliHZFs8bC4354e
ULnniJJu49U1LTD5/FHWZcOA5+TRcQadjOghJ7+RyYw5TjbHAFTGtciFY9cmIzRCMFmB1hbBisqp
6XCyayBR/um+KIJYm/kFSdLBBrGNc4eNrRH5RDxNMEW6Ta9tCA3WsvFI4udDFgUb2SwNQ3Tm1XAm
ZyhHUmhEFIYt/8nL3Efd+USixkXVnmZL+D3Fs+7pRB5zm8KzEDdpiW+mkeDsW7+yt9tGMZ/Lmwhg
7lKL0YgcE+awdEwBea9vCPpQdcwJedmiVrYL/p0VTgQyT3SpGJnZhfQEyXK5CD10TZHQvTzc1mvW
z5hIoUY6+U5mXZTnKqFu/eiAJ44H2bNJjcmfZ/34KM9j60ivkr5LFjm5lgQ4QMqzNdZHx0aJ/wQL
hwAsXbQ5/hPh+No+2f4emSGeTrNZhm+dWCd9GBUzHmh2PF6/4dMY2AMd6OBysRzppeFV4mYhfCKM
eXY10Spl+f+EOZvcE999h6fPLNxNRDBueq5nlpVcs5yqLT08I8uPAJXnnl/D3j+cwIkU9aehdXnf
FImCU8udV6zz+TyD/oqAngctPFHt3jZqrjAGDY7RcLkoJoQ5h8NpXZBgsFV0hnrqi2jeHZd+03kc
ifTn31KPhYdjKYNGDxIzMOVXC4LsMEHBxNeWPGvnfS4GF7DvC640behFER2DOmiJWmgoOa9RLEFY
ai0HDL4+3daOZ4QMSAhoHimrlt5i9USEDLMn3JIT7/wYoFASq+4taoTlMtmcA8s+o3/4izp3Kf7j
mPx8jubbGFlXvRvP+tGyIO1pg7w+jhAcss4DCLDwLypPlGEBawU6IqIkffso50u0E9HMi5zJmZBe
LBjKCTSllKjUQJ50sK19fReRy/374PWrcaVsogwutO/flj4/rTCRzsJJdqz6gvarBq/FZ+NpsNCd
6T7xaDPmExkTOQymqOMlkqsRB6yQEJT222LA8p2Vv094ydj5BM1EEoMridxaQ6pS29zQ9kAwyWe4
CyvU1Xwe78t8x9ZEFgMraqEUmhjDBzg5h85FmQsPc0uwigJjcigBcb4V59b94b1XERbAUuh30Pr4
FsFxWz6gEILWAWyc5+Iz56VmPXlN10KhvUBaZ2+OJHKlBRbccO7dvBM/OUAGSAwo1B1p5rxb5Wus
PfhSAq0gERb2bbFD54vrQ/GUYlDl3IWimBiQd52ezh3rVbi//ZV4fiHrxY+ZQpWCCO+ucJHk6sk7
WnxNskWqd+crj7fFcWyC9edNUy9NJaQKbXJH2pZEf+BmUDguITuU0iXDRW7poaHLjjx80lEEF93K
7u7EeTR5ghiQqHSrMYwagjbYYLtMOBx8vL/OAEOdKrJi0oR1oIPPtFne/hA8JL1uwpg4zrls1WUj
48939rByznTh+fu4Oi7tgOei00vxp2uhI5JSLbrgmsHsREOH1DFFDGd+do5dOdjlwNu4OJuhU75F
MF8iFHS5MkuI8KRAvs+JzIUXnhLM12hGzPsWIbwWtDxvNt1r6iggbHi+kHKBTWzohkK+iPOF5h2l
b6UYtDbNbDgpF4iUX3OsEV7fuy8rm/OgzsceKpZCgc4WxLnsnIk0mrHU1x31+wpysTfwx9Av0xLM
P2EOEM8Qx3+YBYCJPMZ9kAalaOmo4+P4nmNwR1kBNznnxhPB2Jty6pNjb/X0U4FPAG1kd5iVWCLb
iHwbHtaMV42Y98aw30exFAtkyywXmdZc1Gqk9KCdXZCkIaNP6USoV/YaO2YShO+rPWY0Eq/cKGmw
4zWwzZrmRDxj/Bc9LPsuhvi7aAcX5SviPOTzSZiJAMb2hVg3eymkzKQkXm9i+85Lne7XkjyIH+gE
PC/2GL7Kf/FSMPNZzIlYxv5x2EZ0GfXz49kZSfErWaDPtmnh1XL0m7WXiRz9Z2RXWmdBLEzsznt6
MvDVTOdyd3zm2OTsQz6RwQQ9tMWwNY7QJXBCMBah/QVlb+3lgyOGfok/oHYihprKBNSxn/UUq3Tv
4PEhwbKWh2sPI0pW+wtPIXqJbkmihzqRhHLVkBsFFEp7cJK1jU287DNaRNqSF1pdS0V/FyWzvVmy
ZsZHfYT5BWgK1T8zGXzXarI4RcieVzHB5hbK8h174vbD2RkpZrMDjWMi847fPwcrs01bZdI2zUXC
wTpOXhOCBr+SlA/7PXfdDsfqZbZnqwYXS2aFWDcY1H2AylkB7PCN5Y5jKbPexUQhBjSGNB+EDKxg
j2nuRWVEmj4nKWh8+6UqEklaJY6iB2F7+CWM963iDeaS8wNum+qfvBZKG49lSr/qRrTrlybZ5uAf
uRjIEYauUfPi1vnq50RhBk1GFAxPkoVzVZOlKZZEyuxuIb+fnjrFFlWSHMl5sZI/zsHoavFB58V5
sx7KRDwDMtZghPqgglC5+EoyktyvIt5TPh9JTkQwGBNhJbDRpLBRzBWD5ikL8JQTLLExVr8Vd+9w
h7J4KjFgk2llJBo5/YLO8Bs7hml6fHDO7on4NgfYZJ4sBm76CEtzzASynhy656FysfvFqbab1260
zT2plut17XaefqedQF6QObzEA0c+25mVnHSQbDewntJp37YunqHb14GnINuT1RXHerAy+ggdDuFq
mbjAb09eonBHUxxO5Qf+Svd82+GmOqjl3YBXtjnrDLLrpKIXw9nUH8szeew+I+LVfqjaoNb2tcfb
ms4HHt9myrZmmVmKDqPzVV5FBjfGXoxsrXsl0mQcSbcfdpmt4dSJhr2tFOOoX3axsYJ2XfvvOaEd
t9vfFRZgOxzvdj5vNFGOQZmq0qtaTXDNK/dJ/WpXdU5W3Fmu2w6ffM0eT97e3EqaTh3h8GECXnhX
7fOq6LEX+vbpcR6IK55OhJx7c6xTeru9h6/bf3m+xWFySAxw1N2QH2u6zuDkdIZzSezswVAXp9Dt
j6R+sjZoiur8iseDxzU8BkPMo1CVfYtji2M4eWQBuELvFxJ7vKEZzo1i6zmdcjqfM/p9st/pfvzt
3z4+DhSx5Rul1BNFvODDbMKFZ3gFB2o5xsX2VplGdkxUekro+8tQ2H8BKdttBTiWxc5BahdBiuoK
CoRLTH80nC2wnGgMBKg/PVOp7/qLMdDbcdgMK9qN3a7LxGtyG4SSaDXd7W3bfdk+LGqNBzizEfu3
YbMdVlhDJFtaSwFndTB3iJTqwfngzcLOh+wTKdT8JjdTrXuMfxVQECzLkvdKCQ4WIFVG+QT7bmxu
ByE9rxvvw/XlmogDdUgyJBk9z9w5tcSWCc4R2WIUJrluNu8AGWSQhAhzWAKQoTuRw6Eq9rWfPo3h
PubFfDygZtusMkFvTx2Ft5PXbEIkO04LPhHF7agP271/filZqsJIodtSLli09HzcHHti7/hiOFeW
HXYsz41sdjJisWG10W3zPrN71O8wz3VxcHKBcs/tb+XFQyx3rZgpYl6oEGn4yBi7BNMMvh15H7y2
Ld5bwfZMWZqYSg29UoPmVFiju91/aB8oqNE64f8YE7FtU9qgiOOxhfVlKGglTz228vVOj1ViF3C8
nYjZrlzRu42FVx/kxu26EqhObleWZFUU5pCpdCAPecjJewuqJlAPcV4NDuiyxZiqU2RVSLFUyWpJ
EpKGB+p/ia/QRYJNLaalslM+x6TvS9nC0hSwhTilJzxkmxcbe99W+8RzuPyL82ULkHr+VxyD8p1R
mR02vNNCAp0o3GXBo7lU3xOsKrQcf5USf+/vOE/jXz7Wt1DGu+tqUbIKupRkvAu8pSfY4wOW2X9x
EZ4G338axbccBuGbS9ErvUDPMgA5590ydNAyThmpTtjWBh49rsD5bM63QOpzTKywBZVlHYcQeEI7
JJ1/w4AmJdCknjLeFTwrGKd3OKY/78h8C2XAXsRMUqeYMMmnACK9zTBg1+Z9uJcdEXT69u4Y8DaH
/gX1v0UyLuBRPLbxIOIDgmCmIeb9mlLdgeSLo9n8k/mPGDZajMGoN55o4PGUrzcXe/SQL6o2l4Su
GeaOg3KM5arz5NtZjaBocirQ5WCe91o+qr+zjITe76pzOXrxLh0bKkaZ2JYqXVGFuaEo0DwPo+f+
kqzQa7D/te2WCjwDXnvPvDP9fZZU/Yl6Qi2FqlnBSgrDCbF+Ok44WvGQiw0TjRCrp42eQgl2rcrk
oC5Q2X0azIXuIZ3ucF4Znm0wGFJZWTSg+AYgDjDqlzzfNr3rW38DOtjYsA+VqMy0K0Q5B3mFLdpY
MvpGKbfOmDhJ7Bbj5etiid6eHPRbTr7A3Oftn8A9TwZM6latk+wMDet1sX0rHWBIs14/r/Ec+Ly2
2tkQ3zBMbLk0seiUdfaPWLMq13WK/tAG/GXYpOCB0gQZ4NsqzTpYEynMN8vPg1oMMjgyhdbONfdY
uRqWgKXLtA6KlmOOs43qmq4YdNsRtqyxLP1gIjjG+oVOyzvAqP6tskFfBvy3tp+6c4/25MjrgsjT
tx8RCE9Nl/P55u7bVDzz9pTa0USdC+KxQ7VCZ1b8efssZ6tJUwGMeUhhcgHZOCqAwcZ78z71ZevT
hl6UNksY48eT4N0WOJtRnwpk3hnJKEp9KFAPBE9RoLq1n9z7wdNtIXMWMpXBPCznc6taYgIZh4Pn
nMFPlR45UfNs+mIigqXSz9rTkCr0wwSbep8+H9/RnxE19gd3KfLcuzwVRIO0CeL2ndSbCaVrwJhC
uAqdezQI5WRNfVJfdzkHR82JxaupMOqZTISZ5+6sJGcIa1yMa7u812M2UDEUTQPxv4T6NpstkaJO
Au20SNscDExkSy0xQbx2gi47oSYYveDoM2cIU3mMPr2MNu4hgTwlIelzTuJdCV7U28Y2e4WmQpg3
MZJOw7mXIeTkHQJ4a537Wr4krvzSWCRZthqS/gN0+/JD0U4XRy4xxPUVYb/a9AfQR27y1YaoTXRN
GAESGfIrm7fjgiAMlBZkdH1f4rQocb8hA7/NIGgobEBdCHM3Drjd9UeavLtASw76zbr4hiqjtizp
hiKbTMiuyJIwHgf6/aDYQfoPCKZbcnnmYcY1/P/jFCeymIt2wYBBETaQ9RQYxHut7w0/vTujFuec
QNfm7EMXTYB7W/fAE4hHjZtHnj/YyQ9gjDXLMEE3SPgBzuE1BA8iIgwf3rDB83nmLvn0UBl71aOi
UooacgJwv9TP0f72fZi9cxM1GGusMuEcnk/48zniJHHZOa5/4nI8z+VypjowRtjFVQUyDQlnhW6v
1yVJFr2tOuvnEtO0dkek5cBxFGdTH1OJ9FQnl2yMquoYVpBI0xEHzxPcxiP7PXcGiqcZ8yCfE3WQ
sSGGUjxh3tuCFHulPtz+RLOv11QZ5hFWjctZypG3pl4NRjaxkF4l8jMHGGddz6kU5hkeammM0EAA
KTW6k0eYQ2GXwcL9tfIjjwcV9Hb8cX3ho6FpyjQxJsQI06sSc1aaAmEtXaLhSih8+gBEzslRw7oh
hk0iWqGVqqKkQgztZzqcHWOrEnSXozb3r47vWyM2kdiccy00R4Nq5G1KB7Xwk31vkxgu9cf5/6Mv
fx5tJwIZAIpiOZO1SKbjXRghO7wpjurk6Dz94qk227ZuTCQxEFTkYmplGU4RVwnZhvi+AavBiBaS
4F5E5Rr4muzFAHI/dJd3kTmGwuYVK7NuzPCog2LfCe/HxXq/8r+0pWnzPh99L25ZCgNRYKC3srGH
nGBYWR5GAp7HnWTvNLQs3rbJeQdkcpoMNCWJnDVHC6f5lCFPjwY774x5RsteLBZb3LWvnW/at0Vy
TYVBqVpvq/Mxg6k4J0e7NvadPcWRl+WT7Kx4JzkLiRP9GLRSYjky4xYXwekpj4GyrQ6CBpTnNnjz
LjeDIeqoH8vUBMaLSDr0S2GbB8379mtA7vLI3ZLD+2wq49z0glSnxRlneHxVnjH3pSqkdckvd1HD
wW9BheGb6mKHRDug5sjNEM8+09+HyvZ+1+dUTaQTpD81LlaKR1tv0y2UgmDn1Lh7EZ93T7zO4/lX
ZyKSwZcQlKCliPXBtHUMoPnwAtT8whqIJ+6H5NxxlcGXvMCs6LHRcLQupXetWyK46rP/cfsWzIVm
ExRT1Z8uAVoihSoccO+OyiJpFwLmKZfis9VubouZ9dfQr42FY9jkqInM9YZjbJqjbKLzeDFuff5o
6Pxhff995i5nrSjrvY6/f3Qd8EfTZRmdd3Ewh3pbj3kHd6IIc48TkFD0oQVBaHK3newhWkWbUbT1
jpw2O1T+t9rjmdO2/xeg+laOudJGf8pTSYFMDeTbRHSxyBlF6HeTrOIj+fjgsgrM2oSuwIxFCedm
MoepYpFzH1LLO8EzfSvvil8a5ipapGLbX7UdgcaaP3JJdfjjpdEt00RHP3JvV4K0iWsqYyyhtULs
FwWZAvi/BaL5sWTLy/MJC3IuJPP8XW7L4r96AyZimescn8beSuR0hKeKOyal9vMv2+8CX+ECs0bv
6y0NmfustNjFI6cQ5eivFVG80sHyEe8BQxLPnyiw3rvPLxdPskPya7VaoeP0QEMbuDCofn18gMvN
3r4gltoBaDhv77x9TQ6BwYAICf/MrPDLNoqvAdG2WKAIugxpybk79O/cOgHGm+hE0KyJ9BtDtU21
kRUSLe3a/lLuq0B3OcJm38GJUgziDGqvH+UcSsHzPGDrEZIJWwkHmNu89PQsKSJWtv1ju8x9Cce4
N/ULFQUWHHNxULCTIsrccO1TZh/ft0Fu2xJ9wKA/Rv2pX4jFUhjv6ALE49z81CzUTn4Ni1BGHGm5
iKW5B+d1DJTOs+zr8x//UiPCnVi6upq3PioDTq1gtJKsQByt0o5O7C0flvGdWdrIiiWp4wMUQ9uU
/RqsFDDj/YpunNo98TziWVfgW2s2lykOSixlCWwLn2BwXxtsCAvXygLT9ahv0j1eH/8ujJqIpM7z
BLLGJjUv+QWahxnxjisxJQJ8kIWbYFuHr7103G4Czpc1GLCKwhjjNgIEBuoCzodUoOayEoMEG6jA
V/HByybNpwsmCjKIpabYFDr2VB7a5NP95c73QebJQR8O8BsM+GR1cq40A0JQQC1AIYoyLTf/zIFe
gwEepOrltGsjuqY48CxPE20XDxl4X3mcGDwoNRjU6QS8nUIDbZ7gj2KnyplE4OGnQ++cY7ummW/c
O3Y3djEYPbp7Q9o5MNjp2sBcElAHGVtpK4K6u1l+7VDKCW3d5XqmHBw3GITRwq4RhROOM8OyDifZ
KQ907hLjJ3YpkP8Nxg0GXlJVj3CxqawTCQ4bubTFjxoldqwwJZrz72LCb5Nnk7V1WbZGmdFH+rVZ
ZL+iDQgY96BvGoiw5mV75t2sf54Nk8GPpIyLeqgAWRtglvdWIuItA3CcJns/+Jce8kQzBjwwk3vJ
BLDr0CbG+G5ESI0T5A2O8ezfZCDjfLZks4ooDDvZ7mygLoIGSQf5At72Ca4kBje6QTbl7gT7x4jV
Nc0I/qM1igUBF+fpydy4aSaDHkYWZUqqxiMKSuidATUVJeGG38LrmeHhrcmAh1zWuZAqsPXg0Gx6
Uvo1AR+RzJ1nnu26mDgsrIMfqlVZFj3O7rKIKwJnLHEF17DscF22pL449YnopFnDW/oI4mRr9fbt
W31t5rt1pAyCCIZVhekFZoJkD0ZEdVsJsEk5dxIXNGrL8GiHIDv2BjSGyokb2aaPFzWCL0HjHT5T
EteWGJDpJLnI9CNu/WXleUfbumBVPLiVhSUqJNiqeFv5+ZTy901kNxhnozRWigh7QoJyg4VRSzA8
bx6eTYLdZdbygyONGg171KaKNRi6YmIP9zWgnXgpx07W+tHI4Q4qTrVRMCi48JO70v5INx8IczjS
5u7KVBpjwiOSeFVvQRqmakjpJPbzBd4JN0Kdy0tOxTAe95hXPbpSiqvTIJAMfJD+5Y1XY5o1i6kU
xkrLuEzKQbv6P2jwT8DhBnJ6VLO4BfLZBuypJMYAL8dUyvoQ+pxQHmxHrHzDXLtNGx0RP3whZrGw
bpT3reYipInQ64+aWEauleEl1ui3Oji9CP3WMeVJRID0wTNCnijmqdPMsQTFCkTR5O7BsZC+GEhz
UAtIe/rID/+bFbITB4aE7MWJfrhwEe+VkegF6rq02pDy+Dtmu6Omh8g8eCewoEdmA80uiyNGyAIP
k8UmNl+g1zEimuUc0UVviwEVbywNtBiH16Qvl19m1h+c/hDmPcxiuY9bevOcjdO2BNKxphz/fCFn
gATsxxPHAZ1tgjFV00J0p+nopmNuR1wIWiLUDZxqTFDDWv/LtMT5lvR3/4lf32KYqxFZbSeYfQn8
wmwXBu5Bl/eLlnN43hhHDnsbVGmUWpNeQcQh0S7CuqIEZIcEB3dbodnHd3Ju1w85uXZGjIaASIFC
eHc9yrR09s/ggUc2j745SAsEvBzv7BznVCRF7YnIWsMeKzOHSDQ2g8rmdaN4xUrbdEsRlbgE76pz
W8fZrtipQOZWKH0vmMNAdczvjqBR9neXBUcE73vR/z/RabioY951NXQ6jOvsSKxdCm+J9o06H7wt
QtL8I/qPEbJjOLmqZ6LYw9afDoAsR0dHAOiNfDAvcLSi1nzD2q+T6xOtNFOMdDk50vjREe272K6O
5OSrj8bqa2+80L2w/x+bYXnaMa+poMk6eJwgdLx7wj4HmmJOnTrI1tkjeFV4rY+znFFT42CAI2qr
pMwlao0Hr9+noQM3Dyu7UBN+/vj64hL3z7sk39+OARCxiVCBViGO8pEcHPiavmEPj1wAmfVJTEUG
I7oFf0tkDPLSFGf9pJpIJYO9bNhprrayU9nLF9z4e1ajiSQmIOnkTI1MKIUD1J5TDFBheEpYgqeA
A1VzxS4NHbCSikUvkolVlT/vmBwXZRu2Kq6xunis36yH4eV0RNtQEL3dtvu5OuIPSYyDcD7pglCa
GiQFhzvv7bF9frDcz3eCSB8k9rk9EI3rGc/cNcy8SaJkWjotrjAfLBTj6lhF1vioI1fzJJDKPg62
CTJd9+j82tebevGfWc4PHnjN+XuogYEcQDYUVUQj4c+DTS6XQsrUSgQge+Hqka63Ji8XZ/sbW0C4
3H7XiSYGVH5IY+A/qstTfjl34jVFW2ElGW74b8tryFtEUu8BPDb5defgy+/T1vQw8lfb4F/xA4Ra
tz/zXOijy1BcBguFZOhXM5jAW9JrdVcOsYjqWbCR3aOKQji8ahES/S9rSRcxcSRSMGF0/yGR+cit
eEnOZ6zueMzvURg2DPCtIh2MnqfL8w5+9RM/0TLj6/6QyNzOSy+k0RimIi1FbhQnfKTMZ0i3cJcb
z3kSPyRRXJ+cZpkXI0h+M1hRj/zs3Tg68sezb3e+9fiBd1CmBIM2ukV5r5Q682DosiRbqA6D4gkm
/FPwqZIVhHk5DEojZ6+HEY9r0Om4WHVvELyQqU2ro8jKYFLguDBfTHQFvOXP1sJOz/YQ+Fh2A0ps
O36qH+zibu/0vLThXMv7j1/IfIQ+LoYTVmLhF3YrFCawqmIDextPi9YFVyCOxia2uS5UotFdm+Yb
GBl7Xt/7HHz++BHM9zlmalbEIo4JdNYawfAuahKeSVKuu0XP+w8jn3wP5gFP08iqTlYJbRF193v5
pXh0f30d33jh/Vyl64dGzNM9jCNcuxgadSvH8a0WxOOo1oa7TaARhcQYbKy9bGNhqgAe7QIrnDfY
UwKDEJ6MzLe5VeO5oOfH72HedjnDS6z39DM7zpv6Mr7pDnhYwHbZkh4jjzRnFIQWJ4EzF/NNpbJN
L0ITyk0uUanB5rJNdvIRtICxc68uF9H6jDQBNnPF7oVgcQTa95rgI3IuQffGg7ZZoPn+6mz3S2pE
8dky8TMuKCIiC7I4+aF3xpZVC6vXODBKHfYbFsYy7g1RlVt6fhTxPuO6h6nTP/hITHAH3eYxbaIU
EznIXayehO4qyENaPFeIFCEtfrYFjHNgoMOGclHJ3TV2PaxbCjKQloGMSaz6GgpW5OJmq8oe/Yi8
3XlxTTS03mzznFQOnNR6sV+dF/YWnE12l4AOiyIsDepRsjft7PnfFK9+WBsDZXVTjVas484BTw+o
XmHGC7v1+O8WB0SuoD95TYw0i8AygZMPdxepJkUYETP8Kpwo9eLq9xCSaHSElGCdhrW6qK8cA5vx
aX9oyUBYVVtqL4Y4fySjRFtIPPVDTdAlOlYe795wXi+VATEMHOalZNBP7dDFoW6Eaf01Dec6P17w
IJP+7j/sSlF00TIlWTPYxiehE7pmMHCq+cWzSD5s9fC3GBiG+2/ObyKHOT/jLIU4Pch58pwwJciS
iOgdpnbJETSLBBNBzOkNynmw4uZET48+8Nmq815ivAa3xcx118I9/D43BtmRMWy1MISYzm4d77JV
ghDkjmvyvsTLUhK/3VwzF/mGmyyZtcRvyeyobaqaUd93kHzGWrTnz9CLPlIynu0cAMRdwzZ76SbC
mECg08GFIVkU7mS3sRO8WyFgBsuT9txq/kx8Oj3Rq7cyud953cdYrwK9FLIJJDSya+7LacFLYPBO
j8FvzQg1Ta0hRbiDd/WCaWj0u6D9wr5tH3MprR/asHhtncAAS+1dN2xH/gwd8GmrNaaUu6Xg+B+0
1SW52+04Umef3MnnYrDYlMtjPiT0DHs7vzPXnScf2q1T//oSnI94wV1fPVeC+KEm40IWZiGdagMC
QUogOc2m68j+q3sDVnHXjkuzuDhRjoGQpilFs9CoLCylej0SbxmRHFxve25+cI6A8YdaDIiIY4oh
hAKiaqf16JbT5GhjsNgiup25wkORBKN92n2Nv/x9ufgyaOsQ5xWgEm7g8tW+JrcBW4Ziy6L2Q+PQ
ytbfn3gdaHNB/lTJ6/+fiDDBwlEcW4jo7OsGYETbwojR9i8f/Jn2B4/qZt51Qt7JRGQtSpLJXIki
04RmwKzKo7461WTYVJ/Zpvj1HvurNnP23R1i3oAWNDknOdcSq8sTucylOBtdKtUt5Mbr4HB6REJK
WSGRYe/RRMi5gDMpmx+imOsgRudT0ggQlZH8Udqi3L//4FzxWUSeaMPcgiyMTrVpQkTtbO76Z+P/
sfYdzZHrSLe/iBF0oNmCphxLplRSS9owWm3oveev/w41b6bZEKcQM/NWd9FxlQUwcdKfdDAq97RP
d7x84XaIuhLEvAGjElPSqRM8g3qPxGRGk9+oCmFub+khlJ3aoNKldjo7uTpOiRl0V3gcEObTZ15P
89ZTUCRNxPo0FJCQmsFTWelppIeiT7R5SUaViaVU1OY5QZt5H0WWEY1J+I/KUuk3SRI0Ymssr829
+L3jo6m33lm/Hwc0oWAEmPMNt5yutTjmahVSxNNUQFxC7ff3md7vwD6d0rvnPbdjaDMEXctiHBVh
EmDEm+VoiIHPr/dXF3TXO3+vguEEyXOu/7X5tf5cJRt8pkj8GiT9x1Vq1pjBGUKkfQ12owOK1Z+P
IS+X8hnbsVC5OiEbZ6aKPyM20PG+I6p8JPNRkJwIu9qPxuno7DDe94t6Pr070oVlSNOOjzZSeT+1
C2jRvgdgJ7E5X3cLBNa/Z3FBVvoqG7VQScuNi5lTN6fd7hKCv/fHmzWhFfK31crufzXEq61lMm6N
MCkxSRvcwen1NUSSmH67O8p7/47jPvGOxkC4oQhZXaUQg9ffSVhtFY2Prfw9ECyx3pm6d/smebrL
MvbrihYE6LDDy78GdFmE5pixddjtKFrAEerlVvwLGF5xeXq2PA1FRkOKJC3JYI25zR61SOwN8RGs
CGBWpq8gncO0YzHSsbJQmuEpzJZPuhbH3GrWwzo1DcTBieq9MbbivfXoY4ztcPs+t5/mn2MxhtDX
i6JvFsXUL09oUMTE6O2/v2lp1wdhzJ/spxEItwQcxB5lK3ySdtrrUf3A3vt9cM8d7tr0sdfiGFMY
tLIWGwvUYCluatulup/cwHIm9606HNv3PXd8fItpEc/szw0ywJ3Fg4ERCRwQhercxvof7CBaKCN3
D8vuAGupjg/UcDqqOby73QqP1qIZHJ/kJJCNNJSuL9MO5hjLG5OBajzV56gI26ZeF0ajFCWutH0a
bJBToMGAAyGbkfPqIPpy0BU8Vs1QTjPWvMCBWagqQXBuLcOUF8MDeQR2831/wqrmn9xvt1XzX387
tjtd6aNpLIwAF2h3joAvh6zdjue2bxWP/5LCQEc+y6Tuc2jIi/2exhR7moMHkT6LFL0Tgb1sx+K5
t8tf/Gr+/qWTbJlwNMZSqU3cZ1dTifqHOVt6NVBBQM31N+fjbZYMFOzNQF1FRWcNS9UTz7VWjSST
rt1k2eKztNSr7ooHy3B59H1b3abaWhQDJn3byr1mptJi0mwxOEQYmnS6++MkOdxWs00EXh2LQRJD
Tlvsz8ihG6924tR7xbLBW8YJDja9vpUQBjy0YRzkpoMQ26io+EPbP2XfOAC8WIovurASwYBEr5Zz
mtT4PAN0YR8414ZWlnHQ3yXr2Gpc6pdtbf8jj4WLqhTlejDwjVBPU07SvnwoM6usSkcw7TA7jbPT
D7R2zcQGsb5cYnJTiZ2ie7h97E/3/MaxWUjJc+zMUJA0vZ4aB6PuZQ9UWSamu4C++DvMOND843JB
MdmOXQJ6Ke0avWKG7HB0qoNW0O4AL5/bk7MJ2Ku7YdxALcvLjkyxdC0Nmgz7ebaQaproby3jmHXe
S9EZzDErgqci4Cvksh2aGCvdh4/74/OxKimXe2/RoFtXzfgqJO30LJpw1Ute5Hw+xCA76+nO896O
Ry5L41YP3xoD2MGYSJgzpHIh7TxGFLsuY0t99b/xKOQ2MxMK0RXkJsBtobHrzrUuaJUuLvBsrOBO
saudf1Au+X68qMvS3RpBLeplqJ8oPxOqPd9W3m17uBLOvNko7jVfzSsJXgzojc/3mnUPb/fSIrdV
O6O1VOf3tnr5r8zGH7EsyUaZSlWLbVjSlZT7fH9njYGlntBWsSwX+a8KwKsL/qxYrmz+6Eut4ku4
YDSynHu3oFi/ZfY28v8nLvnZpoZqKpJM4MdD0w5zn0QB+YQ/1YvdcGVHsxDwXn5QrBM7Pv0GUert
r7dtEP9IY68xkv2yy6ZGQnJpKcoFx/FjGVFNSht9BBxZmwZkJYvxnMzMLGei4GTncxzY2uCoMppo
K/e5fX9KsBZmx7NY23mRlUQGw+Laz8lc43QK7d1ctrwj6G2d0ZFNFG/sn/PT7RNyPp3CAFlcl34x
K4N0dYddvlfdJ5GzXZv7uRj4irJkFtIBEmrBnh5a8Msm2KBzOPGmBrcxeXVzTKyVh7GqdDluzkaa
LnJQJMYYJLrl+eTomy77ShLjJ7UNuAtIM0pIJr3aS6R6lei1ei6sg+HtvltWcr9/Sp0neJ+8Pptt
3FyJZt2mjgyJPLQ45On9/O5ep4pikyK10n1IxaVX/3HPgy3eG2CcqDnJSl9tcVrcK5EssaLRc35a
pv+fppY+xcfuo/i4rZWbhQewQvwTUdjt8qGkh0ppQqa4Q4SO9rTBic5mbQk7qymPqcVPom36o38k
skm0ThlyPSRQ0xeQ94QW+uXnXXVoPgxeWPn5pL7Y85UkBlPi+p/3SQqwUqDC4S7o/NK/oSvpnLvm
hVx+Xa7YKtk9j3shRINQcdAGVK948e2iprd+CAM1ctGq9SgtugRWh/o+dXNQ+r1+ftSF4hS9HJyv
ynk3LH+JHtR1kcZ4oS0699339mDSBmn70wBPwz1qH6jScSRuRmqru2bAJ627yFTGbnmp0j0WXE+f
LWjqda65UbbCu04Gf+QmNEVjhqzKqd1lKcRr7k2WAW7mgmKITtqBxO1tdJxvOxWUQpitwUJclH5M
2z7xLpqnzAxAEVnVtDDA88m9Rcc+Gku7r/FguRHjcqZbKsTAkYQW+Mw3cWYQ2as70CaCdS3+VsJG
5o71v+orA0StL0m5okNYnFrnk/tREassd8adja7U2Ir+G4ZtbQVCKuPWFAt3oyZCXU/wDhHXRdS0
YCH3PrJNt/X00929cY/shsyymVRSRItFebGLY3jfxJj6Ohzuc7uyBELbnQUn8ZRa4RmMm+n5J7cr
9nPDxq1fwKBSkPmxpnUTzLR7PmHry/m+sT4imhwPCym8k+6PJZXdt+cn7tQZxwUhDAwF2WjkfQAY
Otvox22+8QzYFs3K+jt+/vvKFfZ7CatbpR7fsXfP6FVT3NItngfTMR10TiFqexo+csvqd0e0gO5+
9NbD5SHbdehIfQ7B4QOGjt28E+/vegcbz1Nr/zIOu5ETUG9mVrGGVVuiITTys11BUdPqQjWJC1IJ
ewwwp4fRbhKbRK6Q0uFgvhxrrFs/PfLyS5s16bVg5gmPfWi2UvApWHwkNI8oBj5ez+IE8oVj9yZW
Z4zW81KSm17hWirzlqsgNaUKZENXZAZf78/ZJQksKUM3ncp5Wptu4VoS84qzqNXAlLRIMtHnrlp5
a/W4y6PiSGf97fY73uwDXQljO4XAq92pRQJhJ4wgBZWbvIf32jUL7e5gFTpsTuXssRIss++cO8U6
5s4eD1vTKc/uLQVa9jWvfwfzmsUQgXdRL4euQ1u4pBO1yuPCYnT7vJuR9FoO83alIK/GzJxxXoyR
3d9X1gVbr3a65dAjbNsynx1bvNLxFl6sZTIhS9cWfVjNONvYWR9ujGIAGraPXI50nop+NuKsYKNS
k/+noqf2Sdm9gXLw0bB4lnpxQG59KMZpyOI50PCxcIHm/fmcYBYbHbuhubS1/uTXLJfPcUsa4xfE
fVFpoQ9pfk0xXX889rvv5fGRo31bbt76AzGIYkZ9m7eBJF3l5CBcUI+eQ8sXeBPfWwNC2loMAyGk
M+U+Nxbde0Fr0j1akw4X+vDNAbUSGIVOfEJq3rdikGQepbiJ0+VbnVrbJiB+eEZ/9X3lhgT9t9ys
ypbvujof24QxDmmKCXCIA4uS6eYnjEhg3wyaI26/4c0SoqZh6kkjqiwR1veQZhJKChgMr8W815c0
bmzNH0NoPx9Rwo/he3AzOFue8loig06tVAhhISnwGk81mogFNCwgmEQm7PFR4BS0N3VxdTgWoMpw
7rphURLcoppbBJf4cvsCN/FoJYLBo1rrBWwbkKWr0NHqTL6BcaezIiy8/a8s2UrQop8rQMpnMY2j
HmcZLDt9KKy6pssc7YnLyrbl1a+/DwNKbRDqvR/h+5x6n8LLPt5hu3Ny//i0sAdxK0Gber46FgNK
giK08SiosFX6j/JNwkKITLIT0UbyhMubyNM8BprCsG9V/VMdTu77/UwrqAMqyKA34EYPvGMx8FSJ
hQmCA1xiaYOlaLaLnf4sHAETvALh8lq+gPrq/hhYEkEQXRgtWTKG5/4qXY6y/bxY3ttavpl5WimF
xvSEFWVUG1EOMUgoq7vX8/v7/QFjGFh16jmoSD5bp3B3WyQPmVgGyD4R8l5MoBlggDzXCGVlJ6zd
+O5UxhTB0P94kRqDFYNRd4opQtzLq0DVA7oL0LFx+0gcOGLbXEK9GlsphogwpsMvEV0TVi/zNGLb
MqJirC8z1ToxGUQKJiySScD4i4jK38E2HtzDr4fI2sEwgnzJwkJSfv5s0+NcyWTACRsc1TYMNLxi
jH+99950J4Din+f7fTpdX5X9z9EYaBrbUQ6rZhGD0U3Q+s20dLFcG7kq3+I11yxgcEsWA0xZPfRG
hujhCjJ+6eLTIzfo21aHP6dh4CiSayKFlb5AH2KT13PlnMcQpL7KWX3N7svd7z3fi9kG9z8yGVzC
jqMa/PU4FdKNr7VM25DqTvo9KOkT8tUc27iNt3+EMdg0y60WtikOuAg7R4fbr2kzTaz9S+k0kcGk
sRviOFFwFt39QCv15XLI90s2HH1/Bfa7WRxxm+7zShzjt5SGOvgzgTgB3sTr4JRP6al+AZeLzRG0
Bek6iqMLObKK5k1GL8QhzNMJ3RgY47X9t4fMRmIfc4scKVsWai2F0YQRUwRJ1kEKSgkmkvoqdRQH
+/A4p9nsKVzLYZQgTqtBmSrI+dwjA7KR6wH9sJj3/f4di9R5zaCbzakrcayhSuQZNPwZxIF7x3YD
+BNX916nHXpYztMjmhV0er+MMtBL8zY9lIQ+OJNXY2kqRoL3+fmx+ga+o9tXvZlkWf8mRnMyrISu
wmb5oKN9vmLCnmIdLJqGgMggI/1pepx3p25h11ogY8vIqCcKauwyvA95l0xUfYd3kP1GhWFwzvc0
Ol8KK3Wvh8sFdPqjFb8gx0csMLRnJhpZHclxcnpnoXbGY+nbQoT1D2NsU0lGQa4L/LCXGm0gJp9v
cAvf1gIYQzTlXdGN5XLV7rmxUpEqu38wG0pvPGu0mf5Yy2KsUW+OeSMu7xRNqxgcRAYktw9XEN6K
bz/ibxotDiXG7V8qn9eCxrvF5d9XoYDaDiPpFx1XsHPevEud2/q6mY1cH4wBIDlLw2b6/Eqn1/cQ
y58vuuNBW2NsmuemJbasoK6bpmxiGx3YA5hb1FtJnEa4LNe6O4LPSXbb5aMZiWfoHCd206Nci2Lu
rRe7dsoxEnM9gWPw/T23wWrjmLvMxuQyB155p2KuENTD4UhyiBJ3L+cP9Zq4HFzdbNVZH4bB75m0
GDtPIaF86h1MFiyEEhw92DYRfz4NA93mQtCvBxBhL7iBha0HNOjwe2A3g4vVUdiutnEuVSU2+0Wf
XXc6X8P7X/TH0uGEmdXf034f73if599A8r+OxnawzeAAGsW5g1V6PbvgXAQW7h7gIi+De7yMx2Z9
Z30+Bo592ei1UcL5QIxxLR4DGhzTEM31FLXAHdYtWk9lRX+D+Fx4WLqZf3J0cTOXuZbPoO4y5RPP
MuRPO3QsABTRrIoogGd7F3VgPea1GAZ7ddLq/txCXTD30tDg3C71Eo5O/hvQ/fPhGLhIDbBNxBXO
gjQItmbTpAOpZEwz1y53rXX8jTG6x98RtgNw3sKW97c+HIMdJXz1uisgF+oCjDfe+r340XzwxPDu
kMGNafwn9J5s4/HVpOfue7tXW3SlxfhqYB7eLd0znLNtRW/rszFQkkljmMoRzoalB2cs+yto+J13
MN79MViiaX5SlouxLGj6oKIC8jm4xtOObcfnX9rB0jWTuk46Q4EKQs+Je/hIjpgamD24e6aF5x1e
7o5Wd1JP8gkzEpxb5JyQpW/WciIA8QEpJ1c6BUfTqtzIPYFqkSNn2/r/OSODJigVy5004yZPqGSO
LR2EpYnCRi4LFJofWYtqOH8f4+YkxkpHWCLn2RxF0exwuoU1Db1Hn0SF2H2GcYwfDzvvzQmdz2GM
hhuocJ4EO8YqlmRCaXq513G23QNaC8G68SQ8LP39YKzmVuN535FBmGSYJ71QcL9ozcD+WGWPPeyN
hS7/t2VXQ+Cisws7qG9/VJ49YqmeU1kvkd3AITEbDBpI2Nrrrx0oczwHI/m8K92UZkiiQRRVQkSr
qYwDacaZ4CfLEc+zixQRug1oZX8juyNOiLZbyjnd1pWu5X250tZQ0yUAAhPeEcnDhl7RGm5PCiXW
negeLQwqmmiE4eVwtrwwTD/rMlEW55JIf59TTsuwn7DTGUrrdu86GtRL3rPf0s61COY1kriKJKWR
oJ22ff8xuE8ccN50jtYCWOM9m4FMUghAzmsJMtCWgfgZ808OZk6wz4gjbwtB1+IY1RCKvmqFCFdm
1LQP0Gv+iyNgs8d1LYFRho6EI8Y/IAFVY1TuPmi2eEAgEbytdFw5jMUGHVnvdz3kILJ/BXNmaF13
+iNcH/AXcEQtP5n1fNZHYqx2GE0p0lyfR7IBjKkr7cCah6fEy6hthmZrSYyp7uoqxF7ZeQEndAtK
DSja1XZB/pAewexr89nut5yDtUTGcBt6X9RIquBzVVS9wqHjWzTOM2VzNkVbhgkZIKJbGvTgO8Ib
R8b6G3okHn+/3P5WHP1mqwp5WSmxHo24wMkJI9eQ+Auht9HuX6jDVhIKIWuKzMc3Iq0j1i9JvNNH
GgpWHVmVBDZJPbVluxyvtw/GASK2uFDUk5kPyyWCrSMGLdVxb/G2OWzm8la6wNqNNMc0Mt7VkvF4
fdUsFTSVgCLPia532MrM1fbNUsZaHgMVapckRr+Akf0qvYq/C1of7tGpmu3UwZoxXrQ/FhJ9rkL6
+PST+9R4n5HBD9LM6jxMi3B7wO6mhbGRhxtbrtz6fCxujNWUyiI0BaMTzaWxlrVq2cPdHqtk0eXM
0XweIGoMdvSTP8lpuGjI63kENaN7NezLjo67558cd2YzObE+GAMaTZlja62CVwZ2d2Xf/CBvP29r
+6Y/upLA5gzmHisTsFsahznD7ir7iGI4+OmyTJ6gbQGde7unActWT7zKLgfq2cRBTsZ5lmJcYrR7
5DZD8uCdnZmVlD6pxA5//cUmP07hAflqVCP7q0qsNAXdHdI83Krav/EG/4VX7DhbmPoGEYJPm4K8
GFaagAj2I3DewNny3bGaA88ycyCYHaBVQD0+6vHi0dQP0cMTj0+ah1LsEFsi6XWKRp1Fzwv4F4mT
7Rt6plFAlYCqPfjiuwROAO81c++RAYwySUYFlBCLSmLL9bwP7WVx93csG94/onPnf3zO7MInsR8z
bS7xAuDfnF3JvlbYN0ywKfwAqPrJgyqOjWZ3PPlkIFUsf7434p7fw5/BY/KQXIsDsOr/w0NgAKTU
5CCrxkWcDSfx9fwi7l5NN5asoKD+BQWxCFsnb0MK7/GxyQO99mdQxH6iMTIv7v1lp153zvH4OaDH
ZXrjmBc2XVAZkTLlOk44oKnm9Xz2UWYunL0ZO4+8/Rcc18BgYpQqa9tZVT6/nf9QeEgP8Oo6m5X5
FRyz6YHeKNBysIRBYItHsAxG9TfUtp5QLuDZls1s6loUE6EkWVVOao5nhp4uEJMhNkf6NsAS1AfD
o9R7w54UbOvBrp5lMRCPSogHLuzyJ3QTh4Es4aAghHBTu97vdpaDDilEMEtnBSeI+WROvhFZsHmB
nsQ9SSaI6ywkqpEax4bokWLE8mFHv3n5d/hdT9O3p/SxXJj5uRNnmyQO68tmPJQ007VR1yE/oTk6
cFTbj+hvBAGcc/IcBoPxTcA6EwmCsmAnauuZE6LXnpee5uoogymTJujYsrToKEKMea/sntE5YnON
OM81Yfc5SUh1RlIFObX7iuYRxJ3XFJVo374cWqraFMVVy7H2iWDxkhE8dTGZhEcPztE5USD6denD
cT8OWIIGqzDul82yu/HRd3caHbEzxbPuMPhAm5Pg/UwHysv4MIgDhZCxYUo3CVF0VRE/932tK5Rh
A0rQom69NHVJtX+fEjBgNYo1qE7Ea8xgnOhPWSb2WImKKYs6IUyQQIq5HSe/7bxERCZUMi0zN63M
VYPJum0gFmBZvcVFEJpMdNFE2oxIhJ2W9ccG/DeS3Hlt178ExpS5pikoHCHmxtVporFQ4uPmVFB+
/J2z6uSpLIKumb2aFEJvacqUBlaa9+pH6qdla5NYyJW7ETtw0lMcx93FVELD3CW9lurnwi9UQo1a
MWaKxcphZzfqqP1U2pKUjk/06N0gMTrq0FiMDSmj2c50xNDCnTIMKKRUglRdsjrH9pS2LMyXYgyV
38VUVD9AeDDfp7GRXPNErh/TdhKcNPAz8APoCgqQ8thjpZ9SpIVdzt1wiacuux/Q345stG4KndMr
Q/VDzovkI5v86Br7YZpTkpfFo5/Mamph0Fo7KyCsBU92X4eKVdVR+BomslhRvx9EtCaHw+TKc9Ob
O/S9pcTN+iKJrlhdh5V1SmpO5xpM0aobRrJwHJER/NBAut/SsGgV8SxVUfrYZ8Kc3+WRIGXWLE5B
64SVr6JVKBuEayBGyeuMbMf7oDf6AVyi0ysAKUmpGHd5YSl5bXzP4zStnCYreskW/CKNnLTvuqeg
knvRHQ0lluyMSFWMCdK8QCIobBtsn+9k7bmZMYnoNHlc+FSSTPN7GBUk2XfjFGPPXjcLjz3qWshQ
RlVb2GYTSq2TVKDFpHNPhrcoD4r50OHuNEr6QWkP0xhkEkf52MaRRcV1DCGhG1wzsOHjs5K4erfY
fB02MnhTPA3TdqMlTX3RULXQhtAVZ3NIQSWsi5euLpBhyFIzemqLVo9wIUqu0r4r8CmkyuwbS5mk
7LtfpqNJ9SSWPRkbzTKLSHkd41aIqtlyqRm9kyJJjRkOLcp0KiV6ezYSXcxohLgbq68Vva8sVZTF
s4GVNE5dztWPzp/ryjZRAfkllEGe2HlvwLU3Bt3EUE8ih6ehNP0nPcoyYS91ada5etPX4641626y
lTQdc4pVFPplbAZRtIWJBKnTj/NUYEFXE8wl7SpFx2KpujYmzjz8BlbphiYTLEuQACRskiae+jLM
tWnwBq202mGnKaHbV7+ENOdF4EtamAErJLZV8H6aBoDEYAy3geZZbPgIRs+IA+kyC9pITbPR3Cku
RSeHD0WjbmxjWuUGeqIEIEXn64Jb6KipisQMnEGt4pb+xwi6cESAJEIn2DepMRZ4VMZEa9Vs9NAR
NlmKLoCfSdN+3xbChJfQYUXFKAOMj6zDKhAGQMeua4ouUmdP04lr9IUV6u2xazSkz6dfph9y3syW
OCKKBoyDZuoya+3nWevVYg5Er9AMct/5auzqJZQ3q6f+ochm3VKiUXRun/GrHsEEiapMDE0Fzwdr
JFKj0YdmFGYvKmPTIV2HELcuuiNp1MIuCJE4H47JenzeKRHxyVRN0jGYv2jbChf6BjuZRTkUvTCO
dCsI1PJs9kJvE2w3Od4+GhNo/kOUZIgiINqARWfce31QFLOWY9ETscz4QLT8u9waGLmMQEWo+vN8
l2tSa6WSULm3BbOzgp+SsX0XnZcmwZqIz/h+dUhRyKMAm0xmD6z3llnJjmj0+6EzH0FVY01qbMvj
tW8Ta1YOUdGMNAIPPy39mBNqf368v5+uQiQRjowqaqoJ1uG/L9sUlcbEEJXkqUQRLWyzUGSqD1pP
4zGvnFCSdKcra80CVI7WNEelZcZ942ZRl+B/GQOaDf2vKtJVq5Pa/JR1onAWxXl+bodmcLHEqbbB
J5oe8no093kVlk85GjTplE++m2dxdWcERft0+3K/+k44E4wLPh6cGpPNPYplJJeN3ImeMk53pVx9
a0uFN+y5oaQgLyImrg2sxgZL4lBOUd3Boxm9OWjbsyyPvg19jj50ueORTX0VpYoQpUqonyLk+0wl
rFQlA7ldAY4K2SuSSqUmaad9k82ZpaKIy3kPW6I06AExMXAOi8FERmKuFfEI78EziaMNVuPvhozz
ur+6nLgy2Hts74FZxRqfvxVOV80Q12oqXi1G1Ulum8kRe6Jd8kxpTvAINKp1WmuRUQssc576kCOf
bVDCy1t+ACHw3jGwYGiMsarNtCaKryieNLoEG9Opb8b2kHwIqmqbk9MY5U6dG1qKg9sHhZVPh9va
uf0DTGIYimriuDpjM4zMUMxMW25AzexuDJykA8G/WB11dX6RxOdKqg65rnixYNyLQ0P7qHFu/4SN
zwzXS8X70FUdGzQZ2Ks6yJ96CbBXZP1zLanFMdZTQ7VC35dqzoVvfHAZ3oEEMXguoHn++4MPih63
sdqKXiYqaMSN9RlLSntVdfWkGV4GIfKdRu4TN9fjzFJms+Ac9qv5UmVDQYe7KctQOrbgZ4Sj4EOb
RK9vJPNEpqh3oOUNfFotfc9zoeCgz1ebAnlEl0Avq8JSi4z58iVBnCuTiF6Ux9pel/L8iAbA1DUC
uX9IEz+7E/xBvTcKveKAOZvYWFRbWe5ZVk0ZnNqsNyIjuT6g/U/0UhlzsIX5OMXTSyGA46wbMI9o
PoZFeG1iYs1qxfnKG6eGaMNAOLkYNNaSRoEajoaAU1divjgFlt+/FbGH3ZW01Esrana3VfjfnPWP
wEXHV6ioRL4sqx0EmtVAheotMRK3UbJ7o8REVdwcozA65lWV00GXOLI3no+iSxq+L3wxBATy36Ln
JFVCTahkT8OKBBvcrZKVZD2YOZE+44j6aspUVVc1LAlEQ4mErMPfoqYoCjulymXPxfiRdfsK2RrC
oi7rP87asKjswKyIoqA3FgWCcJqP3dHItfPspz/FqLlDA7MtJNWhrKLLMIeO/DEM/bfYbJxAFBw/
wQJXcaZz/FuuJicYtIfbv2/j4apw3eGVLU4nTODfZzcmTS/jsZU9ooRWrxVWVL3HOTLYmEa9LWmB
/L+dIFzEShKjS90MTpJ8gCQ9dErBjnUqPITp6fm2FN55GNwXi0gTKzLIXpL0ttifW611fXIoTd3+
LwSZEgHCS3AvWYdBKyuzGf1a9vLGvBvq97gtXWMglEicTOrWiWBAMcmtK+h6YqkVSTyOkoHN714a
p3aufS9Kba8ogyMkOkdXt94BQkvEcqAsERU2HWb6ut4TNVA8Erf5PtCzZ/gR/f72vW1YZiJjnTRC
Djw1Tf5sj1phipQImhSkieQpjR9Yg9ENB+xaC2Zaa3JHi4jMjqaNzb429PIwlV3nTHBDz4Nhts+m
qvec6/16aAIvDEiuEAN2k/Vj21BQ+7BORK9p5JliA3Czk6s+4WjLVzQj8ANkFdGdKBsYyvv7mSWJ
DuuJD+llfXyYNf/ctt0h0Die5Vf7AAcWUKlgRy2yEuycWTtlQrIkxL1Ebpw2K9yqJMjizadJHL/7
lfyojBzo/KqcBPskcG+iocP1Zmc9MtUczF6VENmAQvZRKpveTnJfOxpaN3vCoI3/sYoiioLrRgys
mcApGagWkPAxirmGW9fK+SkstMbrtbDgYdVXpdBEVUUsDgcDTjQbsMW1XqiROKpekanEbtWk2Q1F
8J+/Nx1ZLgNLw6AUJvTib6VIhTrpwwZSQjUjdjIio1N0mcG5sq+qBynYfosMt4nMAsvHNOtZ7o+t
onrG6FceQkfpA2/ffKyaRnFuv+2vEA81hjSk+DQCJ1D5+0BNJs1RnMbEE8o23pEyg8USc3GfpbKy
m+J+egmFjme9t86nIMqHnUWW3fgsEq3wZPR1P8uLlnhRrfaZHXZxPFERGWaVqk0REI4Z+6oauoG0
iQnMB0giuPn7jEU+YSX5UBFvzkClYPRz53ZNy2ML2ToU0psmQlHkCxQ2RjTLpJ8rdMF6Ongnivne
TIK9FMscVNr6XojeDQWE6zrWwjDFpUwtWyK3meZFRtRYfa+mBy1Vhr3hFyF2f6IYUBl9wFGSjaOZ
uDf47qgoEdlktL5QtbE3O5V4iVb2thGG4wkRYkknyWw5ojb8Vx2yTKy3lhGegH3l74+lTCSpVd8k
XmXo6a7IJuGU5om216S68zq9Dg55Gnb7SdAUSx3k+JSNk8TrP9+weDrSXujiVJHIlKCpf/+KaOwD
dK7mmmeKOaKC8diqgaPmb1rqablEC6mlgYbKBVWyJ50bNGzdN+y5saSpFeQdln9fvY+yNsXAn0Xi
hYke0bgJR1sNp5DC9y45970pCrE2aoVYuY0Y5W9RwSjoQtcZmmdooSGeiNKMw0M8RalMTaEfFQ4Z
zNenaMBhFSXV1GRN1T/Tf6uTZWkaVmqjaJ5Q+P61TvXmVzn6IsfEfT3UIgXeAUGtcKHV+ftQzawJ
QFdR8+TaqL/Lvam4qYJyF42SpuM8yM0Twc/DHiUTEMq2txe6QNJUSHXPbMMBdDBKMxTuUKDfn2MU
NgVpuoZiroQoi23+kSqD5E2PLwVjnb+kvp7tRUEsz7ftAdtbgeBnsW6oCxjISuAJMgDTxCj4FFrk
ewT7i1/NEtPIRtwI9/VQ98duIOIpGGfpmI/C5MTgZ3STWMx2TZZ1l0pKD2oMakgx8VNHjyt/Zwi9
+i62SfstLqfyXg8Hze7rNvmpo7TIgfmNr64Yqmqo+BSiKJkLdK50Sx9qhP5R43t6FvhWESCdqmXk
iaQT55NvYBQeJ7QLtgv+PWFZVDt9RAWWyL7XwnxJVBLD8FWDrU4d5E2iH1WhVVc17KreVrQ+zF0D
/DAvfQKmCc6R2Wna5WvBQYU7DI1ASZwt5hQpBi7EODQ834gxSBuLI0ieQSdoG0HiVrHu70G96NtJ
9n+kXcly20qy/SJEYB62BYAjKIkSLcnaICTLwjzP+Pp3St2vTRbRrPBtO24v2hFMZFVWjicz4dbV
g1C77eTfRZlV3w/hkBzSxHxW61jZp1D8nDB14TrgvsAfoyNr4D4znoUodb3VdoHpmZ0+nfQAZcki
C8rjjGQL52lcG0VEcyYsPCQX6XgWsdl2NMuVl8lhsDJbz34pbUDqLiFYYEv88q+Vi4VeTQkvECG4
jP+9FLNJCZpOK4zsUJh3uoWVEzPRDc7m3euzoyUHZAeRRYeeYpPBYAXVtURODnOOymw2Sp+q1M+2
HiBndfu9X0UDClI1yKBYYAoRFVvEUhIrB5iqSA8+jOl9mkQ09Roadupr8Q5Pp1/dpkfN90VKgQJR
NJOG36gOQpddnl4oGlnRobp+yDNRfZqQZnF6tTMwoG74PfutBnRKOztSqFiPsjjmHOpX0Raow3FH
ohv6AdUJxjB0ld8qddsXhz4J1EOcz7NbyuO4bsL2dyKE0X0RirUdWon0dJvtKwmlhOHoKvAmYCvY
2p3SZUowZ1ZxGKvemomiBKUK8IIfSGSSUS9aZXNb/47LcfrbVwjCUFDINCPWQ92HeYWREDdY8RKW
h27OgTOBR+lCnCJipkPLeRjXapHS0kRJk01oYMCOLu821vJYTpWsPGjV4Dt5XVpeO8JNww4E6WEO
xfDL7GN157djjBWmQSQ/SBjfsLl90ux6FvgU+AoDdVIUEaF2vsfsnpmBwQxCQBnK8jBLtf6kCoCt
iNpI0QuGggPo5kM8TPlKFIvuKdMwzZ1EaTIdMWshJbOV6LtW0IxV61sfcjDnq9maVqNeCzZ69cr3
29969cy/PxUVBxRekGhjtXcZ9ZqFoV7lIfFj1U1l8y6Hl70uc1P5uE3pynkAJehhVDNFRUTNnSln
ouyTSLqgFYfZkiKn0vuUIMGQcfTwtTKhrwujXFUTnX6ozV0KQGQ2fhXplYIKqI/1plWfy8j+1np2
bBsxHmw9b7Vxe5uz6zPEgGhFhqtCa5uA1V3SRCw+pXjVulepczA/5VWC+U058EXVfTli5aT7t+RU
lIVFSBbes2mJDIsaptTPbZeaXjJ0AFoZqNqaB+wZFzUSiWHQ/DVag8LP8KLwCxasGJvrKtW6qYTJ
NLxATpSI+KIZYymFboUBxzO/PkcVLIGGBPsJ9495vBCZuU7yyPRGQPxszTSwWBJQseRp8EMt4gjK
tTheEmOsADJ4oYaJ09jVDHwPQUSFhWhjbP61tkfoRlcZwtRgvSnrmptNEc5ZLxhehFkFa2Wueyhb
TepJpNLhb4MBZ0FrVXQ0KXrCARldK3y4och4oRADZwEuNSOWfjzVgxZa3myOTtn7+2iMgA5oTnMv
rSvhdFsqF84T44R13ZAl1RSvcpVBOxVDDA/R66p0Msikialgt6aeWBx34UpKVJXGOBaoiAZNGV2y
pZpY8tmbZeGJerKJDNhr9MELriXz6mY8Qoyl1itTwRqWovBSvXfk/KsYjkYZcWzF1bGBG0SIoiZh
QQGmhjGxju9PTRj5YwHYUBuv4qI45WKXcTK8i0S+4VZInFuIUC6PrA6FVPBNo/C6PgKQUQu66E4M
8jz/2zdFmfneUYd0BRJ6zNVoVoqUkWUW3hhE/nbIrMhGXbnhUGHlGlYdMg03BqAuEYVcRt2GbYYZ
jQiN9vpkl1JidxjS7sdubUzrMfhL1Q5agOlhb7aMRAweJnNygz4ZWqn52j4VH8x2tCvHaFvn9su5
che+iei04GchAQIYyeX1TOlEMxWWvhdjXQCGNYyfZ9XIn3uERLtqsoLXFrHqbgZGbx0oc2SbSqO+
iJ0eHPWxTtedYOakVoNml5dpjd2/6q+isJSG6LEa6ByHgfVf6cdqQIHoJrChMD/0ds58G8R3fmzO
ub4Pno3SXWlrye0P/c/bR8Ji5wEAQW0KmQbVQHWAbpRiqCjzVJtZau4B7sts7OkqtlJoCTZqPvUa
FcHRyae6ctuxMp3YjJI7vWnGtdDqeYCUYOfvCtmsXGxeDe8MrHg9GEJUnGqxaB/TzMSOqGkQ1vMc
+rFTN4HotK1kYXno1GmNqxrAd5NQAqKXo7lY3wRMWTTTbRrAfCJvyigUgKuzeZx1c69iFHtRriW5
2QrdW4L8xu3j4xFi70icgOtoDHPfz3tAG2xlUEgW3Sf98z+gAzOKDCGy2ihqXt7SLOdtG6mgY2gT
dtjrrpVHb6VaueNsrG6TWnj0CA//kGJUC0Z/FGIWmua+tboHP9OfjWrVTodWwxQjeeDoSx4x5qIE
I8GEkwJ8YWaeEDgHoX7ctLzeiKVLsmAQJYD8IOVsPCanXaT0QH3v037GXg8ly7dNUZsbc+ruVGOS
OHdF7+I86qXCB/gHxg/gquBdMc6V2CshNsGB3FBbI0n0vHNqOeKNp2bnMiGCkBQKHJcMmQo6i19K
kPOKLYw59AY5Kis70gK/dPuw7V+aoDewOdoY5PdmaKgundJwtMdm6jpbHOV2spPC6k6dKeahUwdD
EBDk1ZUA0+2KRFXQtTnNH72epUcdg8oVN09U2Yf7FCjSL7GsFSD0p64eTAdFH4SzkRxUvKrYlfLT
JZTE6CxO5CaBLmQeVqao46zFmrAHhL/60RtE34iSLcRrv+E84atIFgcJD1dGofTbcWS7EMtGj3PT
7AIPAzjaVXVXkfxjqp0dJsLy7M+VaADMi8KljFQZgu8rOLY0dZFvSGPgWTEwOb15BKJ/o9Yalonl
Ammlt74KnEKJURnLXmb8XzGeu9r17iTwsJtXL+/yUwwmSMyQrpGKaAi8VthlYgzXrlqn8toYTGII
+fovdco3MQPmDCBxDB5kiA1tMWlhOwVelL5EiuD201cfntIi3ffj621SrC+J28ROFxSuDNwmbeq5
1JRCi0GcDeDhnhRXjuzvRvQ5TOH9bSJXGkWH+4ByJmY2wjeGS3lJxNIwl0wsjMirM/PQ+c++lKyH
MMNVcSKLK3gS2AEl8GIhkQQ/gFGQvWX5fpiNAJFJwl4zsJhNQZzRVkrxNFTKtE7GYnRTSQtWeiAl
D2NoNqspNBMyhGa/Rj+OfBQHwNYLCa51Bc/lwYdbf9/lymPRW8YjAMrYdXb7dNg5wVQ1Waj+o5xN
HW04wpfHo/roHYmGKPZCtN6oWynwRm2Lem/2YO0kLNl5bz5931n5x/w3vvk2cfrbF9r3mzYiaOhf
XA6bTdVzP2wkFCa8LkPOzW4Kbz5iZoUVr8eBVBxwylXp8F+c/j817N+65HSKAGHHfJPYq+LPMKi2
UTk58qyuDc1cGRY6kaZ9n5hO/gJdmhozh9dF8igOoxMA1UBUihnyFdp/6knUYk/KeqJWBUBpPsqX
Wk/QqkQqcYRZ0B407WdQv3SN6oQxEHq3z3tBj1jnn8A8hUJKEi3RdJz39B7EzwZ2FPqC07eirfCQ
Vgs2ASEVBU6jzkfD/MvDDkdDLRFnx54/bYbqa/RnEvRvGboc5eCHlvBarK8fuYx8OdXVKqJg8bt1
68z/HnKlTWu5Cz0p8npTtzGP38mBCdeyj9tHuGCBQElG+ANoF6D6bFhi+lEgx/CgvX6lEdmuDimW
Woc6KZ2GI7DX2hFZM8AWkIsHCAT1k8sjHIRSNAtVwSrXQaYdFyQTfmQ8ImwPM94/qNDNWrgkJOnY
kmwsNTMqiEHkDe7o+TvdftRVN3AELD6MOZZl6ZLOSVHxPLukOM3RG5qCVFX8FgQ7OObWvq05kdhV
owplCIBiE0oNPpfC1pz0eGqiIm8iT15Xj8qr6KIbj9TG6lh9pCNwkvmP2xKxdE3n9JhrSqpJk+MO
9AoMnEpLJw1Repp46c1rVXnJFfOeEm1qYqEBlWh2I3cFjJPk1kfrt8rJNrJ94N/yQMNMaGQDCVzW
AReMQDF8XYvQi/JiKNmDGBTrwggfzTpZlbNlR3lj1+qrFZQjMdv6fp6Erwp9qEK3uX2uCwoTERQC
Q4TWgCWA/UtxqeBGl0aWxZ5xL93rz+an7vwqHHFT2wH+3ia2JJrntOgln4nmPE6lReFWXpPvShkN
TcZHXXVkGHkrXZakBe8ZHgICDgS7VG+eEUqjKqxSc4g9HUum8iEinYaN8DHH57kqP9NHgFYJJPwN
/EHkcUmGwgGCvJljDwXnY/yg74AJzR6zx/4keZXtO0WSkwlLz/7+FAGWNNBOgLQ/Up6XVEMVy4tm
VY29QOyIAF8F7c4EOZpe5bhai1qL4v0UtDJiiQfrpBqI4yWIaeS9ait9IvN+eEC3JNZqIwDiaK1F
OTynxVjNco5HKRVAa7Dpmry3hrzASyB0aejAMdD0gC4dIhRpztiSLw+wqUW5RXY48hpXc//RjwM4
hYoyEDiwXpc/Lkq9HAY+ehyauH0opAzTlOGYOX8vAsDk/ocIwwGiQ0mfxxrupBYQvWzvS6UgiXUM
apMjA4tnhSy+YSFMux7TKavVaFlJF3uxkcWkFuJ7URh4VZ5Fcw/wFZwKOiMTqOPLQxuroqzrFO91
kvtxXYcSzKQ1a04NgDDKE+avCYM5UDPVUrfNR8v1ByvmCMW114Y2IED8MCoCTxkxzOUnIJwfsZ5M
hB6MNGwstMx9jTZ0NxSVr6kpNWfE9BqOzC9pKazIQcUYNXl4How69GdsP/YT+pBja41kzbxB8JvY
MXZscZhbULzwbgBzAJ4PvdhsGVwvxa4a8iDxJO2rwPnBJVCS2qaNtLcFc4GlC0LMRQZh15VqLMSe
JqcuMOo7f9A8DMRwb5NZsNM01kT7i0TzPKwKDNCl32dRknjRYFVu6efBQKbZ+tDjrLFRjAxJbPoS
aXNzCNDlP3AhUMt8/vkA5upmIaoR3BSJ10jiqyyI607U7tNJ2PiiPpDRVO9iXXmpgmozdU1AUOIE
fjKuUjuLu9AZ00wkEZDJHLWw9FV0pC4NBwBAYAvQeQEsHqY7JF5Ya8QYYzedH41S42Qol4QJ5TZU
nZHWQ5KIiWWrWAk7YNgo782hqt5D5V6So42FRM3tW15iR0GKBBcNbCZ6fS6fZIQ8VCRaKdhRalfC
jFH4C0311yUdHe1xZ1RYhd0pxuA3WeJ1rg4MRJj/kJrfBXqsf9zmhoo+Y3VQodIorBbNG+jDu+Rm
UHorHuo59QTZyu26LwuEpIN7m8jSkZ0TYZiZtLZUg0JMvTC1FVfGlJ+//30D6TqkwtADDvfnkoks
qJWm0UqYg+ZVTp9jeVPHX7dJLIkXKlGIMbEPEmMUmPhFqjKs2bYqkAjuMv9xTLad7+jZ9jaVpdsA
CBbGBqACWWOnFFWdr9WjBo2oFHP5G81rmHypoc+Zo3iX4iQAY//QYSx13ZSFMEhh4pWvKbxBISS+
lGOcjE/EoLXrSlz7WbpLy4rMk5ca4V0uqZz3umRdL76BubSiSbsSY6ewzgQTtD5RtdJ/mz/LfW06
YeGGx9sHu2BH0byM/DuQG8AesK43osKo0YY48QrBm6LsfkxbW282QxK6YclrzVoQdyRQkSpAORBG
lEXmd3WkBhjjmHjZOJNW/wqanKSGxnlUCxKJFh6gZ1HzRwbte6jpWTTRC1U4+PWEOzQ/xLRFWWaF
OTS4RB6edZEdJIPRHQbEmi4ymjUOzK5qRhlmuquJXAT2PO+mnId5XBB9WkSl3U+0u1FhHthQ5VET
GwbUqqlDGgNbbOp/cGK4etSsgd1Rga6/VBPp0MRB2+iJV9W/ovnY9xHMMxZl1E+3hW3pZtCYh7Zp
iBocN+bA9NhXgQu2wAr8YGUIMScosJV0jVFdnIe8dDVQFBS7iYAP810uOUKhpx4B5009LcPWKPXF
wqQeI/77yI6qCorjpYNOWIx70le9n/UNiOiYJWu6VnAvhYcq5aFL6LEwpgilJIrkosUkIGwZZtBV
MjYZ6DSJT6Ioces62iZ65bRoTiuCXdiZOzRCcNzdpRAP9NDZArGARb/qHsu6epoHCcbJk4/oGOiI
uM7vTUxXcbrPPgEkj3Np1+lRip/4Q5ARj1KM0WCVUIIn2U0d4cfs5q6yvS2DS0QoOg1oOARJaCu8
PMxEm8Us66fUm6WHZCSGLZfA+60+1fLlNqElPa7BKiJ/CJw/8r3Mq4pjE9uzeyVFswrJXDN/TFZp
Qozn+XeQ2BOvZrH0ts6pMRKfi2UlIG8KYewDoMo/1KAjvdjY/OQo/SVWHM8pUYV1pl/nIpBCTVBx
gt1+NtLN+AbTmA9uq9tFYvfJPopXTel01S5Z3T7SBWN1caL01Z9RLnVFyUZLRlfToQy90W0+m46Y
H/8bEea19cE8R4GBaxub9Vv8nvycC9t/vE1jST2hERqhM5x/QFZYGmIddtaUZl7Txp8Fmm+aGd1M
euP8b2QY0yE04hhOQpZ5ZaNt8jzczun0Zqgxz21aYgcu4DdYHVEGqwgBdfOVfE4yb0AXNOnQXrNK
hoAWGjReNm3JGsJ+AORE5yrCNb8UAaBGAICS8syzlFi3JR+Nujq2dNw+t4W3BMg9IjLgSJEYYj2I
MagtCztdoHCbyA41DBJoZBulUWDiOJSWMsvoBIbSk1C8R5GGebaGWZlpZ46pF3e7rgmJ1t7J6UtV
rLsSyItfYr+boo8seEfpuZI0e2p57sUir3SID5I5dI4OE4LEfl0o4wBxL8SNgaCtjFaDH9GFNbfP
dKGmipAQNRW4fwCuoWfy8ubCBrMd8V+GtczKSrVn5yPbjeQ3UZC3zrFLMkF5hUNyQVguSDLCMifB
lKhDlKHq0a/E3eCKbkTCljxIu2o7rrHdnUNx4SGAILrHLQRDwHzQDzpTUJJUaFYvQjX6abYuMA8M
1SkhfLjN1oIWxHwWlQ6Po/fFTh7q9BJ9H62feomionV3PadYEaEcW/9ZaDgp8wVjCbcWkztU9J9g
zhOjcNsK+BwtwWvLMfyG9FkQYyRgnK2zSR23ZYd4MkMP5iFCB+Y/OEn0YmGyGtKySCgwZhrJGlnO
8MczVK/vf3de3P89gATtZsCro8YPucTgtMvLUnq/KMMgDL2u/SgBwxc1tEJ2uwytqxYK0bcvbUEy
kJEFcAT4N9pexrxzzDBrdGGeIm8OSzuvdk2gknriBHMLbxneIVxoAHgRjrN5WQz5zOREU1EPU4/Z
3Dmi9qVbqGn8PXqE9nn9ocOIRWSEcAxVlMMM7VH3DacT3uPiEaBujs5YkHToeCT/qWqEDDIOoSlp
Y42xtZGHkaeuiYDBiTQJpXkJzmeWvM19KXGuafEE/0MRmOFLmVAbSSnRdxB5pZHaKsJ/OX7MMWNV
F1MOb4sCcUaJVYdpGedS7qOk2PiAUg0iGNTfx87gBCk8OowOtLpqpCMDIy+rUMFTYkfLEEbyBoPQ
t8L4hHBkkJ5RAR1Ego55S+hf8xPNzAGiqLVxbUnJplcGXpi6TATIRDTrAJXIXk4yNJo4xMhmoQo7
68GXkUyft1/pgr4DG38oMJfSB0HSpRIoJGLjpuo7JvjatWhsBOmAuQUOQjv7NsEllhAJoyr/HeKz
AxI6K0YLsA6CKPXe55iMIE71820S1wKgUGsLIBOFaODwLkUaM3/8Ucqgw4XStIswIW37MfJqI9cH
R4lgNBydBgxsOkOkb4xk7pAn94rSX6WWdhcrPyJd3YfjeB9mLca1GJvbbF2/VED7YSBQy4Uygk69
ZKv2BdUChjvz0KRNehii8SEwT3381wrhkgzzfNTOSluhKzIPHQSYr2x0d3N5p/NQcjxmGOsQlX4b
1nkJO6u7aapFJGqQYcyqlNTW79vndq1TwRAtLKF6Z6BMzDAkW0JqxuKQARF070flc4vZNuXYgC1g
aEPduU1tSS4wagAJdDjSKIAycuGLnQCvEJ50GKOyHyE5JozPFbaTVnX7hX4nflLmStzp60XJDN4s
bVJkp+cJgdFiTW/ZeWoa104DiKaDSV3FRulG3qygBVLwHTC5AbgFOPBsmGAAW1VModR7SeSrh2xM
X8c4kFezoXXr28d4pSZg0gGLoCM+aCsTm2msfV0WqqrvPZRUHcEonTDlpEWoKb1Q4JcUWGxE5qd6
U5fgBa9VIF0ndi4o1qs5T9oNwHuxLYi1vFK1xnLGZJR+3GbwOtlE6cPEo24K4KvGTvYIzULK4YT2
Xv9LlY+qvZUMguEpwHhicqZdY6fQbYJXgvlND2kMxFwo7rB9TmZW6Ellgt+xsYvfIdBQmEPfObPA
MfNXz42hQ2XoLCLoKz9Ey6cMOuMq0CpiyKfAqZU7mVuUX5RG4w9HzFNTOjWWfQscQeKrZwyW3Ua/
LbcltRthR7XoJCvOnfFYo/9+xloQRGHVA0DhHeZfD6Ej7f4af0TPDtO/kflE1Rgm7JIAPPagGSqc
3fyriOzZLmTHvS0FV3qXocAow6JExjGjUtDo+xRjTf1Gw2hTTEj+dZvOdZjPEGIUPLq3O7nSFDyv
6DFunKh+UFXSbjy/J2VKsBviZVTWifbJG/PEJUw1y9kllVoVzGkAwtq9bJVEtIdVWNkvw0oRN9ru
Z/1eEs6ZLsrh2a3Rfz+jOLdVIoUSbq0VnxPloAbPqcIZ+8IjwYh64UfiFMUqTlN56MePwTwUyhvn
xqinf6UQz9hgpBu4xTnLqPAlYeZg7JcV2upr2ZDEaR+tfO3LHEWxpOIxEREN6fCfEZMyPGFKeqxg
9mrvidFIRB/GWCk5JJaO7ZwEw1ITop06DqLBk0cybPV9xDH2PBaozj27eSxjyEEDLLTxm9zex/0j
5054BJh4MFQkoanUcPB8ZB/KLRoHqvBOeR9O/cG8E/c/ovvYTo+3iXIOjR3xnrYBoLNGMHhpXjmF
VNkF8Im5zsFtLVLBvA0MOqTZFpP++9nRlRFmD6Q5rsYfbZkACFBzAo0le4chU/8hwIgXhugMadMm
g5d/Arthx9qpydZ979bRWuWVIhaVDkI07AUxUezDcJhLbsI89WVMEhq8SXoT6RjyFTJU2LCINVCm
rb7hkjjcLXkv/yFIe6QZgn0ytrVBCdqlYouRbXy0mNIyYLUMMmQcMV8+yn9zB2JXZqlLBjMuBiQy
py+LkPHr/e+lAYOQEOOiHwPuMeujm50xoJkNMlfWxzw+peFhik+3xXqBiQsSjEEqirI0Egw79WTp
Z5F+4rlWxX2D/v8HqeA82wUje0GKvuoz2Za7El3HWPHiZWmDRMe7Yv4csUFE4sWgy3RQ7EUp9nvH
xSUdqtyGXsEbgghYg2nnJhJ52AyjWjwJWPB8wNEfSoyioxMwpMnAY2qL2E6wr0fNBTdRbMEfic45
vQWdh6HRJlIqaKC2gOW55CoQJ3kyy3QAxr0juTqTAdmv27KweHDY3fMdRmOeIaN8NEmZ26SEQA/i
LquCFUYmElXfqGO2uU1o6dyQsEZFGV0wqMszkmBWozaoaTei6b8j0bhNyxcz/0nza1L39/490uMo
z9P9ERQHcnlsaREPUaQUI3Dy/akRSC65ZWUDb5L8NTQJg/TOKTFMyXERDKLajB42HmASlRKHdlfn
vED6uppMyQBqgP9QOYRjfMkQxj0Fhhb1o9cqdumJrl+sRWEz6mRO19W24HXnLumHc3KM2A1mZhTC
iKsKlWSvfwpy4ETTixy4krQGypjTYLFg/i6YY25rQl7SGhMwp/WxkxUiyfxjz5t9yNsNzapVTLxK
6rTHqruEOIdDv63Ix/a0JZVDSvLzTrPpstyjc1vk2XvD3AM6kwAyT4chXDdTC4pUWnIBouG2dZxo
V3/tNrwt28wDvqLBiOCIqS4xIIBYU/j2wnmybGB+9duMcpCwrAvzEfHbq8O4vQ+2MdnZG9/lkGEH
OV6RoSyeGYlekP0GU9iwxvigEezgHbEm/NeDR+y7Dfbuft6+lG9A05lzf0WN8YRbLATDBGZQ22NN
+OrtMDzebx9/rV1hfdfa43pj88SAnVJxRZG+tzP+JjNBvoEeo3OQVvV2dt5Ce7vdknLjkpz0rmL/
iMnTl7XlsMo2hVwRZnyxWRWnRKwp4d7pX2YI+bDhckeVz38/TxTTLrnz9f/nbp962LG6OmF/5DZ2
Hh9+vUwr2xZ+fnKe1fINYjodNokCPoH5rJcUzWbs5loX5NNr6xxWDbl/DLGZHKu8S4ItcGR3dJ55
sfSyjJ7RZLRUNw2578e+fMq34ry+m7yfJrlzC6e5pwt/n55E8rR5vi2p3znEq5M9o8k87SgdMOGq
A00n3B7K3saSxk9pV3xCWDaBc8TGWg5BJu79l7ycEWTeuz90OPTZokuGUaKUHWfj25//aCX6GRHm
tceBMgC8ByKqLT74j//roTHPGxNh8xgDOOVT6UAak9ntT+PHFHubdL35Ydc/jqnNI8nYy6tjY963
MmRC1CK0P012kWIi/usv284Pxva42dl1uTpypZHxpa4IMu86sbo6lKNAOTn65+brWeL4T2yzHPv7
7HgFA1N1VBHrWbCaXMB+5gJ/1z9lZxeSjcMTh+UFzX/k4aqYkwSi1s94zWj7tw8ZOdzf35+2j/r2
98MDNt++v4PsbiDOJ8/15b1ptjEWo90aRZBAef86OofQXm23D8Qzyc/Atu1PjpSwwxCuDpXRIFLT
NSOaEJVT6O2dt7fGRpqHPOindTsRrHz/DD64R7uoms+OllEgda0URQ+swGm/X8Gu9k+p06xDR46J
hJ3ow36TPE0kQFsz1ygwTt0Vs4wmqc0CO1ahuU/t6vlwCB8OyWaFpcbbR9VZe8basyVbdmp783m8
rcI4L4PFxwRJohcYlCSfPk6A5ZKWk3zkXiKjXdSordOcmp6DMzorrPR5XD8Q13V3T19cT2XZ/Tq7
PkavGGYWBfkAidm/NUfLLh6cwNlwfIT/8gjgJaL4gqkg37rgzDnBTgUpVqREAUdv2FCOyatk+wBb
uouxrui4OR55A43YDNG/ZeMPRcYASBjqI02U4j7dvvVbNbfhePWHiWyOvCkI/8VV+EOLua866oJR
wlSVU0aenTfJOa0eoVl+rQl6Y388HY+fnOP8RuRf2+w/BJk781UpDyo9hmp2PrrHezQZd06AgQjV
SGayJfKWeGR036PX3eYJOLuvkKRHGnps5oeEwEZxECDLpunP5zCWwhpKVUoa8O8km2kg2TZ7ctLX
22/uv8jpf4iwadK2ygGFb8FzkWzKF61ekc2P3ea5I/8bM9+ifCaqptwZ7VyAGe0jOdm+3RHN4bBC
lfCN62O7IUq1DrIgC5XTs3Ovx+7g7HbOQDb9QDiCsuybYyL6v98d26WAjG84lzkOTSHY60ReBxcx
ljQ4DsfucG9HvfSW+zxv47AEob3wFD75neuTTfB0jESy55D6L6b8D0+M1i/HVE6imAr/4RVrgslk
g62CvInuW/Yj3QenYwln2bbTu5/2U8zTzZSRW3fH6JWhMzNfbCL69F5Xb6vt6VuXrQlxEbb+gL3D
X568LNu5Pxwz+qU3gmY2KM3OftZ3GFJzt4O7IjzsPzdcd2XZO/9Di1EtxdRVcVJCNvf7yT6sBLJa
bdc9WbsIIHcIlG8/BY7mYMcgDdVQYeocqDl0DtKxfd588TjiiabChI5IfXZyIFKONDLsDoPb2KcS
xVjkOnm6g0uLyaFphThjRRZ92YcVxuHENvTvSjjxYiiePVWY4HRqAenSv2/pdbL19eHtg5zIw8vP
n4PzjgCcc0tcthiv0pryLNQTKvQSXDwTsaEdOantcPyq71nkNx4XC/LrrDDNxW9D8noot28fAkGM
D4eOGO6amOQ9Jj+w3dieCFwGjtpf9Ok0zBwAgBxgLzadqynQx4paKAgQGnc+OnvO71MbeMXa2e9T
vXJmVnRlVLJmSuGYW4hANJK3RPyctrybWny+Z2QY5ahCB/saZeMZzrBxuHNpcH37zS4Hbmc0GBWI
1fZ+k1hgJcMwQCiJwyoi/R6jn5JTfAjXpTM+/I8UGQU4JoEf5FlOL0det84rBoIkZLQR0Wx45mXZ
cTzjjlGAUdcacWJlyqle1Q69qdGrU+fH0+b4xcuqfpfcbwkF4ziZWCg5qCpOsgMdZxU6uufi+R55
THGEj8VeYQGEOqs6eIoxL+v09DWQ4INzRRzBY6E0WpkbQ5mBxPNBtTGOkqQTVm+tuNqcvpMbR/at
qs7ekZxUKI0GoDOt96/6+i3bCSPJ7zabindoy87TH0n4buU+I2WZdVb4Gm7ncIhFUrrwKjAfDyaX
m/fjHR6jHFJfqLLOBKXKfXXuV6uRPOb7Xylx4eHa++dic/uyls3HGWeMlpgbf5b6EoeIUbzkFenN
7eOjYT+gb8X7uaEldO61UYN069oYnZFU84iGElCMnnVhPdruZnO0TtlLQv6ZbTxjjlEWRRoEcaPg
MBPq8RoE3G3Xjyqtwrj2DhqDY7XYkdn/CjXPCDIaowJaCOvXQFBc62/7w/1q25L5rvllb76Ox39w
kuhKQBM1Vq9jbqTKxkG9b2FSgdrCncmSzbwyiHoMK6eXd23mmC+3BeV7BezltV0SY/wZ7LhSeymp
8Kr3r0hfIbGzXa+tI2om+MOxkAuZ6EtijFOD/WpVVheUGFKcZPbqkITOlrh3TUdLQjxyVORu8cY4
NVWj1j3WICqnpsa8rsmWdxUp6FD1gxfZ8kkbEcPYHPvMo8k89EDNpySOauVkYY9q7haqRAbxqbI4
ZLhHyTzwMI+ydJTAm/OKyGjA/Di3mVa73H3abIBA5R3ltf66vDnmdUuxYElDB7b2rwdRJ/m76OGh
3ZbFaxt2SYN51nndR8GQd9CRg7N6BVbuQezs1rZvU1kw/5dkmMc81WMBKDZYGey9aCe4o4Bk9nSv
dnYnweHgHd11LuCSHuMCGGbc6kIDeo5yf6hPiUDmA/JhXC3FkTw2CppmdHTV8vcVZb/rHzyBo8dy
4zGx8zlLuBizXuF2MKX8FUKABwzP6ddr76huFj7yVlfTy75FjlEVAoAFc0lP7fAcvYer4SHnKXXO
vbDtdH2QNBI2N8PPOL7u45M6OLqwSp9LJBb2HMlecKgvZIANewQtMrLZBK3ngyOQA/G3vY0Q62kg
vJT5AljgkhSjGIxQbnXTx8EJFolb0j2EoMPLBi3kJy+pMPogzAq1LUxQeT68ds9vk2uRudxhyLtO
A8cn19bJz5SQO+Hn/rAX7g97x67uUTdG5ed/tZff33rmxelRMRjRSAU/0km3/p1sMZzd3fBxGDyJ
YTRHIqZmN08wzIONmuAQbw3bMuxcJ47tcJ4bRxcqjNLoALJt2qBHjpLs/4+079ptHVmi/SICzOG1
m0nZkiVb9gth773NnDO//i5uXNyx2jriOXMHM4MJgIrdXVVdXWEts+iIvh1/xc9LrmnByFjo5Akg
0aCJmNVSITtTdwDC+H44E8eJQElBXhYc76x5D0xaZkKNrPKCmOdxTtfBtxRSbU2D+AXlLOXYBbvl
usd81T6Sx7iQWswrMcixhzvzEJTrLaqpGjWFJ8NslxJ4dwoEN/bAEmTypVjzybyTuFS8d4TcObEP
K5R1/FW42qI3aPG2XLrH5Hn539Rea73GL9GtiAjgujvsSLrrV3Qx9F1SEcad+HWpe80EKS3tMddM
kPRqUkK4C1jbUP1wFgUuRBrsrGE9jkbSSdCS6fCiH4Ew57aLqaA7D7/b42JCjSrIG6/v6zmgv5oT
Ml6D6Tk7AFY9VvmlzWMcxpSJftMbs5dMAaWaLfz6kquXGSeRFkHFdx1Wkb7kKtHXYUFrfSWHJLeN
N2PpDls4GJZRL6vr0VCqv3vWmfyLYYu/W5GIbu0uFZyXVJttVIz0BEyaEkSZOwS3gmnzu9ou33CT
LSUFWQYRPO1uNIFlnm/HKgS5E0Sp6Bm4qhWAaA1yQJWrJit/zT9XmTU4Jcz3a/E5tOQ0WCDyMlNr
aSxwnwBNG5l40UI/F8AlzHSnWYbTdgR9/Bfa0sLMdgvOeOF+YYlTxCxu43S+ypLGkid65miim8q0
9BpaPEnGfQgeQtK2gpxxNrTAxPMrsZGzRIi1sKI7qbbbk2RCEgzbjKk0FBI6dl52oB1oT8p+ekey
zUfpbTHhxsL8/VAcxoUAtRav2fkBhqaIXfGpkzmY2yxWueevfnCJKYwLQR9vmvIKxPT05aodbFO0
+tZCMWqyLBdsdI8d1p1Mx+0mMi6lEvMxVucn84siIL7fTJj3cnpqDoIVVy4lEXFdzVwiulnyxyxS
pp/IwNMS580MMM3mUcpjSOrLt5ei4/sOGcDWGLdFHYBtMozzIar6eERw3NKEJ9xRrulSUDWHMT9P
7B8ZTJjTGUI7Bk0/O6/N8GohxUG+luoo/yFt848QJrYp9bQaJg9CrnMXaE1XKUXT0R4dR+vMcf/l
++UfcXNk/D3WiHuJr0dEAZvddZfuaG3SZ6QRF7ZudgaPdo6JaFQ1k9SpxKJeCp5gfG3JQ8yb8uj3
GWfUNaIeCxV+PyYvO8kU9nu8wdzFDq37JvvPZjGOqMy7wRuAhwQFqD8Me9rsbPyBJtPmt0GzfRmS
fktHF7eZbtOv6LJgwvfv6X/EM45p1FJPrlqItw82OqCt1lzMLi8dFOOUwqxUA1mZV3jFBY1G5MP5
jKY337HQBI+20vWXYX4tKMd9h6sCJRPwTxKQi+Z1f9NBDjBMTaNNeBIB63kb75M3/o98aFeZFWPq
9jlyF/sX7+wkOOCAFDJzhQB/hFnmoKSG73UTfx69erKQ2/bffHAiQ3zBo8Y3heI2143RDQ2MNuQg
AdojRqr+t0Gu+Z4B2vXMSwhEUgX8A7fLRp+YoHCcyJ+L+hglwLzMLD1/fawzd15KcwuJBuZJAzNj
LDeFFnojn9eleB7iM+jtSdjKCxfLX2RzxvYgYgaAwsw12DqZZegKJgzEshIR1sfkmqyQtX/3K3pI
UGP094eVsDlx1Mnc7atKMHNHsFLRbrf1dm9dOud5QZnuLlgDCepfdFfQd99uapyLoZK1BZqHA6QM
pNJU6iVoqHvxiAIIJXBEAEMCuCaMjCQFZJTf+IjuGnqdzAiTZBrpAckG4HJ7vUYP/RCZ6t5b2Ok7
tgnEORm4XoBTATILc4P7uujLbSVCrCyRvHM7oBO0ixH67PCZ4wTqAViaMWc843oxF0IzgG+mBOvn
2TyU792rt+XW6y9wtilP5mPVvGf2N5KYSyFWen8qAkiq7I1GorNhxYIZm+4GsI20sh9Lu/ccwIQI
wKFxbEAcYeFl86SUESDAs8UkJrsyszqRTD4SIxK6ZE4dlTFpUU97boepqc65oMRlLqjmvcw+OlZ4
wBuDhgPIIMwBjv4wVLLHIWRei/vPwW0A5eIiQNd4J13R0M6oOR169/HC7zSAALsXI4LA4cDE24/Z
sEjhm2nkU/ksVavIcNtepfw2rml0KhxDBbEVbTUCcvMFsXeCJez1jF6vYWoQKN+3hsj3ccppnmCc
kRi3uo24KlcAzHo9Lvnyv31GjMIC/QFrBFESQHBZItmUi9RsKCUIMseRmuUHP/cXVC8JOagrH02V
HEk/OvyTtBMC+hqFqBNJa56gnVTXiPC0dIfei7RvPohxD5FgZE0CYPgz+Mr2u8QO1zV9912OaPsE
cA77yMoDclzqTJx/9dE2MPvt9YGn+Dy2IQmJcYq3MKTnBVW6E2N/WxiGm2+PVGjlgU8A83QeOxPU
mmGyGTYAElGWork7YdaNHCbO1lsguAs+5GyiVWuNBu1629jLpD5TK8lMKpVkHeUL3nXen/+8f8C8
vF1c1Mip3wKk6AyZkwU84443c+8D/KIeVc4LxvH4sFS2YwnsHYpcFuqss+IaQ89mX5PITqmikv1a
opZ6zc3FNO2SUMbfBn3CRVOKbTWrFWcNdJ/RJZaHO8ZoALp9pp+aOVCA7XS7i+Db4pK894yzZEok
czKAuZsAoaT+hTs0q+5VcepLhJcnKC2UHZCO1cyOY+qjQLeaTsU7IK0aEidnX3G8P4/3/OfqAa/I
8whV4CZUns1R883gp3kQeOepNNV622jpKpcNInRoE04SW1uayf2pT5CHuWzAtwKiBmBktzsxZLzY
5GXsncGndj4HQDIn16XLWp2P7FZpb4UwLwIVLZ9GUUHIy/Xwx7Y3Ot0g12ULptCR1M2dnW1udhhD
OKww0+q7weHpbb22gv3Hfr+X1ukTXuPHCN1563Vo0/X6mX4sJW/+tjM++sT5XL4F9344+aqn4BNN
dNh/fhrInndmjnbmXUnOzn6NpqlpvRboZLloFfDpIrTsrHI/PkABw/hMDYFYm3GMwGtWxKryPFQD
J7vriOJObv9WjCRx8wP3ttTDcvdI/hHHPmZSwKvFU2V4Z1kvaKRelXLh2XAn/MShf5PAuEe/lJq8
7yChsrNVWJP3kvBWuS6pQYO9/1aQ4aWiovvYfMSfTtkAwpgGijtAqPHYzNtzDMtCH7I8k+ep2JyU
RKaHkNgn4qDvaAt1uqBjZkl57kzTIIZALIomePR2IoF1K9SvEy+qw14+41EhmGgoRXtOaXqH/UdP
cqu1NMRyzx+PV/q3ZMsozI1QxnLVDATXcgOhlQmrqQnGksI/nrmyd9fNb8P8/Tt3zb5zyxxms84o
PaopAXrS8eXxd9w755vvYIxb54SOa0p8h4xEkJ2vEzM8+kfvaUXGa2apr/Int3Av3fGRNxIZWxVB
RzRGZSufs5C8FxJRV5VvL0XBd+zxRghjj34kAndPgRDTOLyrf05TQgYHRbTj4+37GazcqA7baxXU
mTZUYiefdSc4nJ6kNff7sYAl5WSnTcaw0DzegITpwL83SARJJiYKVg6Rze2w7q8JoZclRro7ExRY
lgq2ZBGkC2A3m93PN3caj2nOAagdu4dRccww+Na53p0JuEHJsDk5GnWoQp/5zUjAyf51XCJIuNPm
fSufsUhOHsQgVYbZOFI0IM5VHLukZwQvu1VMn17nGev95TlYB2DjOy6c6Z3k6K10xjQRoWVhFGP1
3TX8UNewzMFFwyWcuvX0us1XewA1AMR04aDvuL6bPWcMEW99/O95z+cBVNM+KO55pXKYgztploWm
kvXX+DnvuG+ai1Wsu9by7bwZk5SADI10BmSjHcNHKfAleV6R6WhZ6dOHvI2QgqbGv+mHuN1nxkbB
sdVpk4ZTri07M89wfo6MFsw3bUmf77yJIQkpOBmRErL27IitCg7RzNcFnCjM51PYrJyEbAFEYKEe
EZojWeo+uoPzcSuQyW/kQEpphAkCN+YOxJQr6NBJN0+q6aDFVJxjVooExGK1565r/bZOxm5BZd2h
uR9i0V+yK2zwhid7cftbO2+Oyfs89LRUELkXeN3sLGOp2pTmmjFAYks3ph27pdO5w2tOjdMfdA85
DSpNH5dLtYuxy8bqqBy0lW4llrxfcPj3IoebD2GMVmwCRQhSfEiMjped3a0Gj2AwxAm32620Lsg6
N9FZxP8Xddj7V+i3XWcst4zUVFBiiC6tF/SzYa4id6oRAS/vHhfnr+5E/DfrZExV9qRu6Gp+Xmf0
1GXnNqeKRireitWDGi88V+9kz271mDFRkZM4wHTN0ibaZfCD/PPbukab43GuipqPXeDSRurM018B
p4vvgeRyLhPZAtD+UWHDRM88zwPEkAU3f6fH/WZtunB7yemVXk1SBaen78o1UF4IcTBNhGE2jB2D
DiI0tdXC+n4WBG4lMtEtkK/jMG4gUUEB6d124pW7IOFuPPKPKuqM36mnJtWTHhIK01Zcnwh7y9qv
8dxB5LOU7Lx/T34TxnibUFIqSclwXJ0J9ieQrpvnv/HBk246nJO4qc2BUKNY0JL7wck3sYzLCYw0
EoUYYlOy2e0wTIJ4yF7pJiG/yLY38dRbu779210axllyMTrjYhKwziRjDsEv1w1CEtsW4GHyC2cR
59fWwqty/cyZGZAFI7qkq/O5/XgtfFsz42KiJql7uYfonARPIJ0hmFjAZbJFm6T1YdFnpPqOS0S+
i+bIuJp01CPksiGUn0eqcLbnlJ5Wjmc7exFdVQuqu7RExtVEQZwYcgtXs9moPeCWn925Ev1vxiNu
jJClqG6USo8DXZTPwVvwLP5WUUPl3nqyOS4p6t/2xweHxtLNDIbAqTwYUs4vAbBv4z1mq3ftS7UV
zM9VSYeGnE64H7d7EaP4e5UgnN9amvPmgZp7Rv6IP///dphNm0V+L0ztbK+iJRAcJ4mps8XUbmDJ
p8ei7rQm3W4y44eaDOiyQ4tNhoVyhP+wVwMhJKRQ18vgYEbz+LVkIgvO1WC8UYd+r4TPFLxZCjs5
gMSIX6GfwaWcaZj95hm4O75pvHFbYCU+XuzfTslH58w4pCjylSppsNi4IqYGgOOGM082kpOtU3oA
aiXoW57rQeiShR1tzM2z+0zf3l4Rmkz0bY8Wo8cfdKdd/Hb3GUcVyGUVFDxuAXVXWp8cXi4rweks
iuxJS34/FrYUAbKVEZ0v6mCsse/xF3gOLSTcbGBhrUJHSIn4620eV9S2SGaYLv1APhiO8vEHzLv7
aPcZL6UGcZuNkYxL9fMX+FIf//idzqLbrWS8Ui3lUu/3ONsIZkuAz2btP6zHMhYeCwBcvQ1EhqkJ
wRcAz6f4GxuclxNJngKKsRIOZUOO9K2DR1hziohVGi5PssuC6cw79GMHwUWoghRVBOc3EwjxXuuH
kWHAWLOt8in/AmrUgoS7Yck3CeLtCqtRatATAAlxcBTB+9CaI0cVjrw83sn7N9Y3OYzb4TpPC6QJ
ushT1B8t5+n1VaBz8yVi1aUH+33V+CaMcThpk+fi/Nw6NwapioP+1aUXYUKQnFn1edyAERPgFo8X
OBvuo5NiPI2hj11WC9jH8OtaJy85t271haO6/1b+tizGeVRBVHtCqqOSS64zDNaMX3G6XGaQpIXj
WtI7Jqjhh8ZX6xEbuAkzc9rI5qSb5mKUuqR7jH/IxDhKAkGbw8UrZo0GniSfgwV4jND86l0DYEYv
i/2I92VqyKiA8UbWWdQKPjJwFcmBgpktMznAEeIi+uo3eMS4vxcL/rPx/FSK/yeMHdyqlI7L+xhw
2pgQ35mJjsygTiiwKxYl3b1igWz8f5fFznCV+iiI4FxQ8LrAIJJB8usijuP9F+c3GYyrGCuQECui
9zeF8Q6+ZDRPOCJZA5wocRb0707TApz7N1mMu8inRtBHD7IMd2dK6MuyxdVgpW/7dmlUXLpvuf9s
HeMs0BKSlbzIwQPikObS1Pth11rFyqypfT6dTo5BC2vrbN/a7R4oFuuvLyAELs6Z3Gn5v10x40AG
wwt8r4JiGnY2T5F7K7tdiZulJsI7WKO3chgnEody20aeDwPYdGaJiww5ZKB0ZBvkg1A7WtPnjB6P
5hLQ1v3I59uJMi5F6LvEk0as7+W6u2p2u5uO+8usPnTxdXTPe81tPip4vmVRZGfyurYrJa9PgGK/
Rjk0J+qI9Aj3Eq7kKwItBJu/N+Zj7z/rCGvoIhiDZ3oGSQNt4O0t6vNlUVWppJxlNSciKJqGpTae
OZphJYChF12CqL+BJJNRDwUci7nGz2sihUAqQj+EP0t32N1w57sQRje6Nkg4vcsVzKcT873+iPc8
vW7Sr901RJ8UUj3muP0v4G/vucnvYhnVkOVc9YppFrtrzCCcB/9rTD1754bUpgMwKKuhayjl78eH
djdL8l0uc//IeTtx/ZjOTlPDev+CJQFTcmtdgGu3FJTcU8rvwphwlc/1pqnSQjlPLdXLfeqtp48g
cQxzCZHirqX9I+lH0NrUSueJ4rydV/RCS6/xdt1dgD64tKK7abrvgpjotEtjJWhnQTEqQUAQtpFP
B7qv84QpBtFWlrGM5h/8z0aAPr5bM4tkvZHb+cBiAiRCdHnTr9/LKBSLG8hcPpVRdEmNByvEVOZV
dzSUuzW0cRWb4ASSU9Nc2sm/Q5+PFsbcQVPkt+ARg0Tk6q87BanqK+fyYHkzTPUXNd2XGat2XOMv
54hJ28tlbU30NUvQlE0Bb7P0PXev+u8ny3gbSSqHbpTwPag62amVO8Ops1ypX3wW3DtRGQPmylwB
QoMBc6IV8ODaIe0hiMvIzriKgJO1fdQHnpeM/V7g910Sc6hyx+lG1ELS9IzwmUuoRgy7g6dBGyjc
6ZzIJlCmBRdzz+q/S2UO1hDHVBvAbHCODDLGZurwDVJn0xPqPTMalojs7++lesv8m6wyySpaPtFV
Dlx3ttOpazE/Wo2Kcr5eBcAtgR2rJAIJbMUwC7esTI+AUJmuj7R1Uw94oUtUG8LSBzCH2skewkRR
Vs7ox/Q+0sIWz53LB9RPP2Seor82xyTBWDpS6Dze7rsX2PelM4ccgRCWGxIsPatBc4YKLf9m0O22
ReoZoQbRnFfKoy8yOE5LbLR3H7jfRTMnjYSsryYBRBe/RGuozrK4UtHq3nrog+tN8U1/MwzKe5sY
3eLJOn/+V5VUMKzOPU5ohRXYVn/eyLDwKdCQiAao12H3kp/8Y5CQy6V/DVDX/L2w1/cM6rs8ZsFp
inmOVoO8TVQgPg8Eqpod8TAIWLyinRn579HeApfZ2CpALs2twBkx+uVK/2KyzUDLoQj2ExWMlYjC
bm8FEGzEM3ifdk4wt8TLJNCOva2sm7m2Mrr95/EoTwSNO0t2dse2b+Qy4UNaaYGH6TYNz3HgUgM0
41pipPX8OcHWTvJKPv/KgPy7nt7Xzc7lVl/a4qzY0hcwMUXZiID3E/EFvqu8Ygz5EzOtx5ervL5u
6vVv3x7dhUO/p+XzZICmoBsLaSl2vGIsgKuRok3s3MdP4Vk0UdAZN6k9p3GO9SZwlLfHWvYXq4Nx
ZjcCmSWO4L3yk46DlqG3W0hpQA+DGbp8Z3GXdPWxfvb2z2uLBC9/60toGkDLQAPA6hgzBAufMl96
zKfIItIRBki6MRzBIjfUuaYPRl9zZ9234wG8PtpZ/6w4pwqfFMwpCcW6l97ySSNK/5Xmdtweo94M
jYGEfEEK8aMsdkpUkQguMAESqBtHW7CFpdmh02k3rLikpaJ+rrh9MIG6jCR/0qV+0XvP6u9L+FsX
+dY9NBb52BRqxZ2F5/pLalaiEQDytzV2Hhhwjtyq9GjXnh/v270w8UYoEyaOkyqAMabkzhxvVoid
7Og3J1jKBgSv4H8g+oEKO/584dHLclzqxrz3rL4RztxFSZBqQWJgxVmLZuPnOOFN/0mVTmNh5iXI
bbmTmC2kve8MAMBE/lEUFjKilPRSHvSCOysiLWvb06kgEqP9020+ARks/SmrVfvLI780hUwyfGIZ
CUtxx4KuyoxznhIOk28i9lwCnZtI/5wOc2mysAbOwhgp+CjchUOe9/HGOGAVmEsCJ6IIdt0f0GZ6
q/PggB28s69Te5fvi2fZimxNIwnqhXuLdhY6emh6WDDKvxr7SC6jXFWhR0ogQm4trJrXauPPrSWn
mkouEinmecejoJbYxKlt55yZtuM7EcLnKFg9J5ahonkzcxIqPT3ejZ8J6L+7gWkbbATAmVg3qfD5
oKqe6J3LFyMkeh2T7hPFp88yNSvjmeNbohYLsc9PTWdkMp5S7xovC2QJjdbaL2ljHBW6vixBXv0s
Kd0K+ZHRzIEdisk774wkWeri0tPIdVOYXWCpT7GDYRv9SfMsZSQ8YIFs3MAo8n0BRkKc/mcNn78E
rfWiKiiSgH+5vfWNcuwSMVOxXMlDwf/weZgBpUGfmnmYsFkHS3zOP7PvjEBmf/lSqYK0U7zzULlN
g2br7ne703aTVe336Rku2w6RHRTdBQ3/2XF5K5fl2si6IvOw4955E39trvE+J6kVgKrs3bNf43Bu
lkOXwfx6MZ6Oz8nx+bigy3ct+5+N1hgL00GSLUi17p1zhfA1aXjSWNwxfUJUA4f9WNjP+ZF5sZhX
lQWQPwga28jR+q3R8HLAnTey4x2jp2zrWSOJLPQ0UXkNmHD0mYIUw3cmzAO9pd1cn8cs1/PX4+/4
Gecw38HElAIm6vJc4DzACThxSXLNErc0NkMztL8iqynJ10a1Hsv8OUjLyGQ0Wg84QRB1nzubSQ5E
2WFrJ7/OdhiT82pH+ndZIh+q7Yqb9fh6dN3E0j4+RvPjgih3KbKdVZl1qiBVRnuxJMzvCeb2MPzS
r70RkQ5mR158JAGnc3cIrulepvFad/pdL5B1YtV4SsqusW7eo3VF16VAzKWptrte7funMJmIURoq
zmvxKXXiKs3rwFNF2vTPvkAi8NRuudXjQ/j5dgXJOKA58XaZ145Bh1u3Uuh9A/ohWDnilHYPP2oN
ILpATSpAgWghmv7xgppl4bbUwIUKoWxAmfJamhsqlExp6Ah8umzD6ZiF2hsLEdjPROdfQZiQBMuc
hFNlFtWEUVuVWoSAhJjpqX3vYqRX1YPy9SGaidVdXKT8tUUwgZ9ZpFuxbNNgF2s5Up4xh/yqGWMv
5YhsS1u1EbQvUSzdcxzgPwQtlIS/iQhAbs8tHnojj3LI6ubejmPn2pLbX+L38+wvCJp5QP1lPcuv
+QH1KrTVfMJs+k1Ll/qL7139Nx/CpCByvdTaPMOHlCqR95GxVj1LpIN+bLVfDU1bUvQLvAY/s4fz
Pn9bO2OucTHywxRD5MtmN5jFb9t+f99tNhu3AJpdfchgxSo9jH/OdUnai5WehTkrUL7hes6Wk7Sz
NMZ54BUObAUF5JoCJpVuT0IQ8hgFGIU7J77VFsCv2vD+oWhIYNit4egJVYd9+GYMtO+c2rAX7PfH
k3jeC1whSJeiaQLzx4z0wpCDtu3hRDXi7TLMKIXUj8zeFoHp+zufOUGWIM7vLhhiVUwhg7z0r0v5
9qjKIi6O81bjzrlw6LC1fJ4txQA/yrv4eZB7Yk068huKyu5p4fnD2LbBRdT3aDKgabSS4mPBXVUZ
4LeZzdHUUgEH4PkvmfSmb6SJYoPHYq2IGyWyJsNbiDbv2hvmyTVpJp81wOR8u8+iIVR5iJ6Oy8Qd
g2Y1lEe5vwzDa43sXkH1nIrlizg2RKqvnWhGk2Z1E5leov5D02iHGWXNz01pAsH9H66noRHSKbd7
dadJZocew7BZihfn2hWrlthERUKTvSb+IGb2tcKTk7DzL5KteeBCSK6yhoCxycjUEjmnumRllVP6
dMQTLX1K/IWQ4m9Ayn4AABUUVVZEAESwPYda06d1UirBJc1Qw3vSgcBvIo7LVv1HI5v9xwTkabN+
mYqdUL41BYAyVCDLa595TtG6EpWRqdgpUApsvaGtNOc2ZSvnPqZTeUkNKviEV0+yQUKrGy1esVLN
5iUqON7W0KlhD/FKfS0mOu3DVesRTKALhpmvA9X2MKH+20Mi4tzsPArKoSglEkfa0Aw+enB/eb8f
m+hdd2VIhqyjpWnWaia2CurWU3hPDS5cRINDSaKrSPV1QBPTBiI8hQGZFvoRM/J0kM3EjU2rOK1j
+0P7cLWVYja24fb+YnrnziWpoVYGFJP5zQYsE8Zxp2Iga/4ow8amnVCQcKLFU6vxRKl8tyx33S5M
KZeQ/FnPzYxzFe+5Gkh3alTaykvW9dOl4FvgxgyEwcjis2HwiCpXNo1ReGkwmVysRsFMPnDC5R8l
ssd4IEV8rnwqCianrOc4qCd11JERJQU/tMTE5laGQrPYErrXnluKDn86IySY8QdsCXELqtG3pp8W
URnnfRpeghV3Dezce6ojl/+q8fTeeyUpMFSdk5j7Nf1J4/eI3xkRhgV4V/yf52ANfAeIrwEiooOW
TGLi5XwY1Krpq/CSjE/GM8xH2aYXlBna8ci1IVB87OqPigz8ZPK6Uz5r3cK9e+dlBqAZVFiE+ZoD
MxqzESGXTpUQcNGlRINBR+uJ5hrN/9Tea25x46YvgSiy7UjV7hGuctVpyO3St3qd5J/+IVZ2Hoew
z66jQ3RqKqosJCFmD3zrb26/btaxb9dSNQT1JM1f12BcN6BRiIsJLnjaGfnJ40nXmI/t+s4DWcON
gAqEBFLjGdnlVmBZTe3YTEF6icRtAT6MD96z2sgs+U2+8zwbLiY885UrSCS4gBp9Kom/1MHwM8EJ
GnRewhiOwqMCJrBhoJdVEd9JcXZpnQxsN0/eG1q84F3N/rVdJRfeX7hW7hjqjTxGBVK1aAYvgryM
/zJw3aFz8vGu/oxn5gXJiN0RSakKOzYypJmg+UaWXYBe6YMQ+Kv//C+m0+aoiNGVGymMrggepipV
v8ounb5qj8NGspuNsUay2q/c3JQ3XLtgO7MusAIlQ9dAgoCOFpFNKqDfo+EkKcgvXvXVBPbQvHT5
Am34nacjsES/yZgX/c0A8nDmxi0ho1hdG5Hw0UY9cw6/qUZUpf73U5LxuIK7Bv26xna4e0bqi03X
5BfEEu1oIduVAXe8toQXbnGS8N5ZfZfFmFnRlVGiTHV+0X71FfwO4TdBsI2jF645qNe6pXVnJ7n1
eIF38qwIPBHfgs0esR0G8m83M2pLKTNCrbgEHe0mBBDaNc5WHWeDdjiQtl1tprHFP0lfZTIR5LOb
+Oy3Lnf0jS2nvIdCRESBlL6rox2rJ0pkiilNMlfTrg330tarqbb0etWFyLasR0QmGNEbESdGNG+f
vaVc6U/tQ44Sl9dsVgin2fdwkUldEPZ9eQlCU1He82wntwsPkZ/eFyKQQ0AGQRXx4p7D0W/Kl2S1
x3nGVF6A9k2G4blCm0F44nvFHVfZUT09Pp6fJQdDB8CbpAJdCnEDMhe34tANJ408X5cXJEO7lmgC
7VZB5QTtXl3VZnUSTgoGs404Rrz5Wy0dbsnYZkd3a9D4AFizgewd4hUW9iKK0j4VwgHrHdBsB0g0
H+l/dA73pNt5NTWeWreQF26cn5he86q/CWVSk9rQ8+jehNDdcBYvn/Zn9JxMZrIRgDizbjDYYVtU
cwBy8qysaNS5jzf93hEb82sCdg/eMdboi7rzJKFvyosymYVH+kF34gFdxYZhZh9hQ5Wap48l/kVi
/rHLqohFAwBEAG7g7TEnhtR4ZTuCo8mUBjtHXTHLBCKIlv5VvrSAKiqJYWUc9XgzySwhtNuc9DKd
TuizIeFmVGmGyttHGSGHK44mIrMEo0YVSIMCWiV08mn9NPzJCjqgZaRdFUC/DWk77YbArVJX/RRr
2nFuWVgF3iaLyFk/uQfwkJxB57AwDSBtrBIJgxjqU6dUl0AifJPQpHqNUuqXdhWPVOrfw9zhvRcj
sOO3UTkNsin3z9IfFJkUBaD9NDOA4GZLumWkboTyTo2G62rVoY1KNHk8RVEK01xjMANt0wpmbtj4
jwry2Y8PSf95Zd+ugtFKoUwKlVfU6oKR9tAwNTQcaTsJqFzTtv6aPtEtgRKQ52R/wAXuv036Kops
QXO8kWq6W0c0ntYi74zmqJpR4/aZY0xPCb+VOSsv7MqjwUmRDvmT9h6epMIKpVe/B6MkCsuj5R/k
X41nafkWHIne68BtKkdS16px1PCo+1NGTpWaXPgSG04dH2LBnjjXi21RodU+x5u72I9RYcVdSeWA
TA4GJQL8SrDmFBKpVIL4bV1afGULHR37p+CzDczSEJHKwZ9PPXpfA2VhO3/OdjJKMd+H3zxp2NSS
WulydRHX0WrHXQ+tk5YkQS7N4U2AdwZERWhLpj8FKHvxerUyp3JCe6n8r8zHxtieoGJoANElgFCE
v6+Bb99RdlwAYDK9ukiH/kv7le/LfbMKbAEgEP453doZuGYOI53seO8Tbac40R4MqkjPXxLySoF2
CUoiHhxkmDXk6Qu4fC+u4oh2eIgWXo93UpD6zZcyD6OxyqW45rTqwms1zeqveVxbfc5OioNTje1g
Sd49hf++M0wuqCwGSap87IxwqOwa9ZqZsXYCLIhuBra38mxhLx8ScBe3Cx74TpnmZqVsOVLKeDWF
z4BuHOMXf9Mpp+lN3vU6rWuitm/TuELckZtRvM4VqIb4/NjUxTu33vedlhhT72PVg/pjpw1XpKFP
BySd0Q109WEJJLRRkzOlVb7JqPLm0XqdW/lGWs3NKY+/4z/opgowWQyDAZiPOQEFldA+Tefv2JQf
6rGmwyYzq8kWVbw+NzAXfuZ7TFZFRtov/rV4GkqzRKJl3/zmI2r80tw0TYmyLp28s6KYeISrifF/
SPvS3saVHNpfJED78lWrZctLEjtJ54uQ7nS077t+/TvKzJtrl/VcmHnouXMv0ICpqmKRLPLwsDIY
MBt19qI1yXE4M5wzzJ5vtGZm9oeA17vf8VMPI7JNTF+hrGklfMfZKgIwBUBT8MpPKfrqvnHDlGqZ
EjWXaTDDEcHjt1xohpqnm473WLYy4oo51Mp//WqGVMRQyCmoGpIvxImqbJ9JkeRDl0XLT/XudRxD
XfkId0H/ItMYXVeqTYs0BWlqFY9m5cf2Xa2xEnlAcpi4uYTI7jR/w5a35XZfF28ABonlZo7/SH2k
t4ITYWJBZ+QpT4koVq/u1QcQubg47MKBLZLmIiZuCpAowm63TVy12Y0UK7GS9rtdK2GV5DmvQ0HF
WtntnjnG59lmP4+gDpKNbNMurWzI+LVL277x1oHKJ3PxVtNTIzda67PUK/s7dTeYnABXZQQ27VW1
8iK4OQjiAqFjUJgycfm4xOXKTRaLujw+P76l94RR8GQK0ot4EKA35e6WyrmMtGcb/Gh03PyqpHMq
baRjloB/VbnI067qHKa0FTAJMUBM7KsWeVqrHX+N4EWcHDY6Pv6glYzN8kEK3nT4HFRslkzftfqp
QTr1Mk5fgQvvwsNoD4j7EDW1mAHKeDNG+EisoWoA8eiMf0oN6Svd5jQA55oO4mkJVkawbiKSJp6W
QCvLZSW10EFw9neV7Yevc/HHbwAw8EfKO2VNFvpoFUVZxgWLZO6yKpNkGOSwvQCP3f5BIMMgw41k
IeoPyHxTtpdfiRjUBZkKkIqCoJZ4A4ZK04/FXLUXYdip3Lv6zYBzWFFA/qMngSNIjaEGVtUkWz6h
pFfW3oPctWjiXnNymZVRXraX+g/3OxEEQ5hMUTKKVgV5VGQ0eieaxYssOeOhESMjB8qgqHcq7aG9
UgIGIuxqC4hLX+RDgaHGTXvBZGH3HL9IMHO/FOdFRbL4qJg85YqtGtRrecQ97sUyKFkO8nx2i2GD
Cb+vMGO2jFFxeWoHV+0MLtFZzlD6jXLWeoo1XY28NE5YcPc/DoQ4cU2Y/YJpu/bSZSiolLtStMTK
8Md92UpWrcVGw6ENoNJ9+UzRteWXyej0WjJx4FPeyVyDFqNL3Ax6lyMoVjIjm62ARSXwb9KYc/uZ
V3+y6aXpdrzmBtNb1hrjr8efcc8As5QCESELsCksK/wETFcWJeHCUUoVbMCEIPgEFnTR5HOj2k+x
rl3Kj2/18CShhhPZnHGR3GynWrHV6c1GcnnaFVhWfLcjKLOJyAQvrJXL7bz6lDCJOqEqYNL75GPa
95WFNKO6ZEamAcM050+m2CWiq4RG9M4d1cEsys3jzfiJ/u6+AKyjSBCo8O4KcSb8Mnadb7Lmwr0X
lnQakBBs+VQXWYuNdninAOLUOMALN6M97cAt4vgpSvLx3xavrW1dow4WvWPg7j4MDGk0lMgBfLAf
nh5/5ZpFRE7vPx9J3NDSr3gtlrBNdaFPlRHBu2a7qkSZNjAQNT4Wdt9ategHCvRoTmGhrmTeV+Iy
zDdtarhAAwRZsu7O6BfAQ9Oc3pPz5IYWUn+UetXqzbgSSehBp+QJ2Kua5tImyCbi4Rr6hzw2Y4Xy
GFgpIN6ubXksXClc3cUFZo//rE0D1UjpdWiLE0xk7S30RbhgLvUEEJ2lVg5K6cf7unqIC6L3p6Ud
xJC3otM87ZWy65uLuuWOQ5Aa9QwpcXdMFYoDXZzxnU5fSSLiY24eSi0NIanNQSQ/5IxkB0319ng5
K2WcZSv/WQ9xZoEQc70IMrULUmoX5rf8HVebHBgOwZNznS3ccN/4lGTiSgQIrnqR42ROk3jM5bjd
wm6IAlHpJdBTt6EVwzYm5S9JoOjIz4OU2L4bKYRJ6PxRjUCS1VyG7WSIVve3WriwS7PbVFZrpqdg
J/wekZTjDNbujQj/LxiD21usO6IPdjwkLzSE/IrqQGtA6LtUy1T04N2uW6slZG5jprmkw1ukYNR2
/9SjLTWyBbyhh378X7b5ShyhP0MUptXM+M2lyv92BYarqL/LJKJch9WzFNEQtBynjDkrt2tCBB7P
LUbzXjrNSPzvTEA3RUIDBK8J4VQVnoXlkOCXiKMsubFjpjjuLoFvBSIm5rYgO6e1la0qDGA/aOdC
+YVXSR/C1LLIIFLsLrWZuqPJmeLfEBykM9pSa7RJWqobGZmrHhMXT8bwGSzjoDc0hCOgFZa44c1a
/358N1eQP4D4I8/PItWAKi+ZB9MGX9WqouguXK5XTnXhfrOdGVia0dgtclyKgaQ0Go5FFjQepuTt
0Hil2KKx69EYNurVLqU5+jUNvv4g4rSVZNa6XMy7i8I9R7JRpDtm2EZJZKqxHoiBDjga0hl2puq8
MGznd96RMWzjVZ4opnHNAWCAkaYtuGUg0MiHzMiNtdr3dXfZZSi0gzvM7Y/zRnmejhO6oZFcT61M
7z2z3HL7muLGV+zyjexFW6+cjy9Uap+wOJURRfWZ27djQfHdiz6TpgsjkxagG6aXKAphk6dZbMps
7rqLkAFoNu7bcud3m7Q5ib5NUbHFCFyL0hYcDnoYUeMAig//cbuYqOdUpROD4RIMZvsOOBMgWQ6A
FTnIH/do5Jy8AGw0qjGYGxQWHwu/yzuh/iCibwPIpGWckUKiVuexEOcyrfpzEbvvM65Y+9s/gux7
8AqKNyAV90eSjCohhrIgB0RO+ezTzi/SmO/OXarzQ7YtB3YfxpgkFrZP8eQCOUvZWFJJ/iUQZIUL
bAbNe4TJkiOWj9ta7c4Mj3ww+gZ7saHY91URC24cpXdgckhQDkaJp3miRf05zVDp5UM0v/yXxv1n
EWg+BPxI0lAIJ554shYyeRbV/ZmbZZvRTpWQ6EFQUdZxV3ZYxABCgqNZ+hxZTbjVwU7uuH5exNSm
7NSe6qhbdTu8qttgw5m5yViKFWGmTeVyhuYUbnno3HDD6wPsHUUhSUezfAnQciIroiwG1m9iwdys
NjOCpf6MQku0wYtKBR2BnjEYl7QL2Q3r8YXb/S52Daof/71oVUNeBkMskJjBdxCbwKaxWmvJeJZR
SYisaV9gOnx86J4T8UVqzmLn9vxe5k9SbsUHMO1R5JMmBytXga1CelSAE8fsIkK8VoZVXFTjOYpC
o2KAe1QvqEY1otsolJersJznrc1ZZAlo7ACOA/hQ4rzVQWSGIOggS2F1uFYtfhL7vYhiHYOeZthz
VL+UPjNjvOBkxcnE0OjbL7+xZKHWp/otbLZJ+To0uxS97sIu4Zwit/xYL1tD5raA4b5w7VYuLC4B
2rESab7n3mTefj5xUlLtD0ytYKtaxeXRA8vpqPgFz4n2nSa6JuipZqQf/4t2cADVigBTQEEJxYxC
0U/CsB/PiWq2zaaxhG5X7votL1rlW8G9TOBJ0tw+OUi/OqAD/xfpmDKDxzUiEY0MXNHr3yrs3I7n
rn4Wx86o0X88+Tqus+4D9ihwOl9ucrVGHsZlYosrjGJ45dSR8h3Lxt7qjYZeaLhEWAlEmyKhozIQ
M3hYjuyZLRPGKHkxQ6w55RQjsLw+bqQAwQGgNRj/WfSJoAp5exOqgmemES3Z51RNdCHdT5M9sCcu
th5v6l2vLm4b5KAG/yMHVvxWDtTITyL89Xk8ai9FrTfb0W0MlIPPvqcyeh3o/TbzvF+DO+3CbcRR
bPudR/wRr8DxAki1pExvxfdKj8l6BcRLXjDuo8Eqo189h3IitwByZ8pq78qHP6sVEcXCvkoiEJy3
4qZOHvEagTiuPFfcRqk2TW5lAuYwxXrUKEY7l5sQQ5SbrNzHXfcZVc0n5l8Z8eRUNDO/esLATcoy
FAkPeWLnhTnJC275lrEGefGYOnO8r5lTIlBXvWwiqUuARwoyjz47mHdik2epElE4jbiz1Fji9JSf
xdxQmefsmV/q+yHeMPVkBt1xZDgdICYzSTJKyL52zGhEAnaGR64CdAK3+y6rfqkMZcqd0+F71pw2
feI7iGTBPp+epYqlhD13WcnlnLGvKppCMGdAvnNjxZQno6+wIBoEH4r+usMEm4/j0T27PaipvbfO
BNhbfwnRRLl5en18pdbO9Vo2sduZ0PBaEC43dzx0zWu9qwD6b2fnsZQ7fN7PElUJsDYEd0uN6XZL
uziLhlbJufMeawM7pOjgnYPxdrpdGA7I/h0nAUO0e+b0xJp1sNldBAv/+1y67if9m0ohdPdw/dcH
IYYCqw+OmkRH9Yofp5Xss2ezB6VyYZw/9h/v7/vEmI3OHpzKTA+1s9u8vBwOT2Dbenu8H3eFh0U8
bBimkmoqRh/edc0OACOPScOdlcZqLhnoGlK5NgTk3+O8wrhDQecRQT71869MybfaiSJ+7Y4pQOTB
KYKs7Y6DK5v6AKFlzZ0FpDRTwLvrTR2mwCs9af3HOGRoVL6MvGS1EoYVJqYwnKtsmYT2+DMWm0He
9IU7lod1E0QAA26VQkFbUhKKI3fmZbtIrWpAVfuzfOUTux8uEYKZx+J+SvKkPEDxYcTQQolqHmHD
6k5SmzLhuLNcHBIOU1CdedTgjQ+YD98O6ACYpY2QmqNva77ZlJf4VcTEOzlxRvksZLoceLJkjBg+
FM8W2xuYD5fVv4HtSt1i3M9Nrk+ZVdIG/93VjBZVQXCJw4JFwvudv92laWzB7FHj6iBWCN/nXYSi
mLjhwLD18g0mxMd7tKIYCiqBwCUv03/vCFSAe0tSBjNpz8I7kOngoP77+PdXjvzm94kjmOWgyoWo
BYf6F9IfEnp13X6nSs7msZi7yHypof6zDDIe0VBaifsJy/jAG8SczI5yfynbRAJrMmUKqorB73Om
b2p77tfjz78r1OHMb76fOPNWmnpW7vH7Cz+kgn+Gg7jtXT2MjIIia8UB3IgiHhaaMJRKqUGUv/8d
WdI+fnq8FtpWLQHqVeanjHxJmJbf579DG7V6ap8NTcDy91cCoinpOmlRqURHP5o+eyrajczOQ9/9
98I7QGeFoyjxD2XrlcTZD/MB2DUR44caTHnT9COn4wUGcMgfYOmsyR4Pm28aiGolKLk5p0Xlr4Si
RVGoswzLxPAK2WA+N+rz1+OTWnNKsDFILyE9iBcT+cZMGLlJxmV41p7d5y+cUWx7vTvFGCK3GyhV
r5ULeiOK0Io4ikZFzCeMcvuV7BRLjHR+RyNapckgFEPrka0IBchgK6Mx9PDQ0TZscVCEQ1HxusKD
AJ0veJMTdydMFbZlUm5RPSDqDIAGHFDUTjpNzt3reWkhu5JD7BYmQfAiAzd6DlC2Fj/dwBWc5AQI
7YHG8rD80qMVEXvGJKVf5xFWBDZ+n/IUXT2Pq1UQMSAeSFKRxPjtrNGBjR08aj6Itk/EHRELqS6b
ZZ7SGXNdnwEdF20BfQX5M+0yrliAmwNZLuvVZZQBa6/nEIJ2wbP9OzEEazApwdHKfb8RsXzClYhA
QrdCzIDbX97ug51v9tbgshQ3uWL7r2WQAKsY7KhyDCrEc/TcOemrZtLGcq4KQIgNqiHE2AoZ5ipx
wPsAViGc0DkzAPD5scWi/TzxQMbMorIQM/x88x2fCmeeMBr9sYS16AvYs39WQHhi1ef41ocBWBr2
Cx1a9Tzqf7ea87JJKQdOWwxhTJSpyPsRmc6zKSF70hnFmbKU1duBAbOoPKIf5C5JkyZZ2Hcc+OzB
4Vrokf63MXnqXLcVb7wkv/8jhDiSNp+qPh0gJDRLS/uv04iLIbz6deI0WKWSqqnDrxd4KfOGDbod
CUOqaFHwXYEf8deNHOIsgjjqkyYHv7uJqcBPr7kr2dyGG6hkyKt25Go9hGEfZmGA0cJ6ltglw0T4
c+mYlGNfNbtXMgiTjvNgiyjGWl5fkZYH8gPxCmZ5t4HOe09PTzSo6h22j9y7Rc+vDJcmR60/wruf
o427V56NywtmJO3eD6Z3+X68tFUTebUywtwXc1kPUaIhtHxKbdH1ZnC40ZZD2z3C0othUsRqi9XE
bqNH3vb76fEa1kL9G1Uj7PyEtmSM0cXx7HfBIXfP5+cWfA86Rcy6omkgPwM1JA8c/u2hzIma160k
LZNJc3RH/kVjzKWgseytCeEklNXg5MEqR6LrerCMxGoRgljXUJ3J4vAyAgsA2OAfb9maobwWQ16a
Eh1mU4eJCKoTbfBWdwIK8HhNr64FEDfGbwKFaWcIAArmu7rw73/i7US7lmvW+FoIcU38YminkYUQ
NsU8xkYXngpXPnLbwGw2xf/g569lERclrsB1JI+QxTuc528KlxbOrx8JaoAKamFAXhBWH7xHYHUe
Md9j1tBHqotuPCMmenzsd/iFxbCA+EJCBhEZHO2nPe/KsLRyHye1Lwh4Ab0LZv2W75CNMUoDOVFY
sR3Gor7+LxKRc1GBPUf6ncz3z2wwtQXGKpwjvdjrwbYYnXHbH4wNkIdPkvnF2J0xHmmndTcD42eh
V2IJ1ZgKP/aZWBUwi8KUWD1+ydH6BnY78/sJ/G7f3+g8xJ9mowKbKoHTjBbd/mRjyVcAqIL+s25C
X1jMRO2VAh+AnZ5tuMDX19ZM9oqln07Pz9zh5Tu0Qut78/V4v/nFfd/JXSAq6Jpduk6Im533/pCx
Zby4Q0hGb2V2kcGZW4KaeXswLA7H7Z9j1OuAIdapq157zf2AVP4tnbj2Us9HcctD+usrpO9sLjF8
V3YD59cWbXIv4LyNzNyhAdxWY41rscRpY6oF18oNxPqgBVO/8i0Gli4TXB7v7ZptvpZCHOkYlSIb
1JDCyuZxYSEddTwjuZASxK7mEK7lEP5SadqOSXvIabbgRCz0/fDc7aXUBLbq6YtiQ8U153wtjPBq
SZu0jJRCmLhfEmVDqgsb/6Q9/wbD2MdgxW++iXB96fgeseJ+l8mngls4mEsjKjHEqdWZU/4XFKCB
+fK9vXxeUGqgOF5pCRXvdBr1V5SBUeCRZMI0tv4gS4k6/CvEe39PXQVJKkVXnYUPdNwsR3F2XfE0
cYCgs0aSWfqfPwnIyjEGuN6UVgu4ZWPGlgr1326+vpeEVmDnxnfpfH9/UW3euvFB8h+QBgmIDhKE
I/BBWkwZkkCNxT+V3ohhOOfCCe3wrXbtxmn0wPX/5I5gbKMj+BXNwkTLtvtYWe9w2D8W8OojCC2K
x6xI5hQfIRxTT0Aza/qS7ZOLtq8gLbDDXXWiUSsutuXunABSQM0R3W54It1GSNWg1EJZzUjpln1p
LMRQBgKpknINV8M9gRNYxGAYRwU6wFsx5aAWaOKrMDnqHc2v7uwOIuAZJsBVFkXzVgPxa1GEYeEH
RpAzpRDPgKjNrvSWu6HBVY728a3EAGHyOmh2vlU7MGUK9dFa/HQtmLA1vQpCVmEuxXPtRRZunyGj
YYBm0O6BcJjABSfFA5ymscBCEW+0uokjYI+U+Vw2lS5Nb3H7MsVOJUrO25gCmszVupjTSlYrS0O7
EOrfAODh3yR0Nx/FKe7bnj3vNMlqHP8PaIOKI42he8UT3Ugh7FoqtmXP4912jqXv4JPpjB5TXmY7
Hb+mrxZ0FUpIrTLdu17c9qUXBazFksQrxI1Lsj5VBDxHzyXGjfipYGvzaxOi1o52uyA3yr5+Adi6
EQ1fuoS8Tbnv9wu+lU4suGyrbqx6bjizvTmj+6FqBdsvIr0U3bIVDVnZ1Am/AyUTRe69A4FcVQKV
mQA2RlYkAo4hnTp1UgvAkiY77beM0uhzMQO1WVpicgin71qz4wD0YeNOkjCzQ1OeAeV12sLw+6+2
o/izlVAAnwMSwKWjGDjWH19yFeGKQcAriVaPZ+VPIz7N9VM1bwrmo/+We9AuvMCHdhsaPeSKmbgV
SuxBJCLu5URAsxi2tVSusepO70evUjCcMt5M0zvTgibIVYvhd2FO8XHgQEvIRPqcf07ivs0vlDNZ
HOKtIb79HsJCslU/RND+8TxX5pTvlASOsbDkHM2eTwF3mnQ+LkwqTuontrwXC5Ia0CcgxUS2Xs7p
UFRcP4xndssHhiI+K83oBLzkNOVHrP4SFLuSs0OcgpP/RUM/4ljsy8ZNZlfo90JqZNVp5Aa9Dc/C
5MjiUY0qSmi1rPvRBxLn1IdoaWtYIADjQXgvNSZ0oi7cMTk/U27jXSMwkLFQw3+2gjgBJZlCBnSe
4zmoXxP/RQHfM7Kg6MNPSpuRzwqaBydTAOwJW5Bt68rg/T3TPMfcU52+cLzNBr8oOrFmnRTA+NAw
gWI4GtZuvaYUzaUqBNx41tJIHa08KxMjEBPxU5vU2c6l6m8LbPixlirfYrlxx8RASaKM/TmkakZL
QhLGCgknCTwGqMijawscTRJxEPUIMt9JaEePrw/o+5cNBWTrBzbbh43OYPAHpVRGtkHfySMWP/ic
PAxSN3qF1duNER/BrXWoQG7dgjN4AEDmKzPDvbZ5vOeLyb1St39L1US0daCFBH0kt1tec1IfNG09
elO1i/xaz3uQWla/6koX/C8V+baOVr4hjPEiUWHhWFEtAF2RzBJhw1zVSdrlw+i1ZrUv9c8tLcO+
HAyxpBsBhI8DUUvPMNE4eoOwXwg3av+/37MbAYQbEwo1ZcUOK5CT0cJkVaMrdT+wEgkAVx7s/+C/
LM3Hx0RYBXLTfqKkK5cxDtWcdAxEcpWAqBUAfSPPZJqfJB4xd1KIR8wUpL5WivAKNahphXfw7/32
pO30vnTU+Ebx9nhN5Bvk3+JkQRSAfEGVltjHthbbTByg8YMRnganX9Lvugi4SGODJMaMrGDXOLVV
eIcZCSCP2aFX1yzsr8efQUaYxGeg6+P2CsQo+KplB31JYrefAmCsZaOqG6tHZ2gSm2wAJjPkuVj5
9bHgRQ/v9fT/Ll+7w32mbJ0EPZYPRpTzYPkY7Vo+02p/ZGXrbnWLzb3SHPQYxnOmNaOnNl7amFyH
Jo8IaMr+o+rehaiw2FHSC+23mEj61Ku6iu6BpLQeL3Vdff9ZKmFlfLTHVRJcjXc+UVMeFDXCI+F2
hX6R14j88OMBL+rMoO7FhDflcN9iqTFjNIhtZ8X0s+cqtATEG7ndYBISyJswCS01wXbRV3bR+66Y
lMY8O/A0rXZoOBpEe93uoToKv4tXIYmNRFdFP7UarnDHOs1oFsG2AfsD0PkcZbNpgggDW8voliiH
CbfYHhjd3Xboa398nP8PpfpnLYSJZUa+H5IQV6Y1QWeGW8vZQHmCqrlPMaLAROc4JSpav6R4BiK/
DRynpBESVS7oRD9mRy9Cw9+Ylnrd1nra/+0yyVDAgIxxK63dYUDs45Uuj+e7O3olljBRALJNUhZi
L0f2RQOfUvoWiKAlCigehcyE/OuW/kcO3ii3Ohyi242tRcgRtE81ddIT0zvTJWl+NDj81QcfjVn2
gj63PP4dGTTq0GUdd+tERAwSHgXMJGTrNl9KQZzK2F41Yj0hYqyh/BYECcxsjcFHvc2MF8anadGq
u7kSSribtBvacEghNOezJ5UpDAnzcuJii/ZRSQLVkaHyr6KSuizua5hb4UxryidD4H9t+5IAx5Rv
ASBhwnQgsVAN/MzB9EsZkl3tuRMSC0/vD66yRUx365TJrcBGEwhmmLRGXpdoqXnpQxDjhIWbBLt6
/lC0fZf62yyguAcyh3T3cYtRvbLcQx0HDIj+YddkyZb8zGy1k985wmj69X7Aljxzk1v6PUXlV90S
SJuRugKDCFowbsXmWZH587CI9QO0izqtYKRZgC4A7XMeJUtVGUoeaX2hVxIJPcA8bh7lUUiUXpjN
2T9x23HLnypTcyNKyLFuuK5Ekd4wi9KwQous12QWZ599UzYl52DJoBlMD5jy89h6rFutK3GE38ur
KI/x1Bk9hjOn2eBmU/aYbyYzy6fcoDLgrRqrK2mENoeqlkToiRy9Mpfcee42QWWAkQSM5HLshGAr
EDn81avAFiDgRLsiOmkSt5/hjmrBfLzyVYe/0F8v0zABCiKOVJ4VpigDHp/SOXy/l/hzKVDU5l5P
l8ZIkCujgITnvEqY5qIB4V9QcJP3nqLlGxaRlnq8t4lLmgy/LoONQRV+cOZX92+eGiGaSghQgvzM
1AYIUgK0VEeiVaERNxd/8WX/9XjbVteEPAxIwzFc/Y561J/Yvp0DYfKE9wEZ1RjzgJlTdwQX3mM5
JGUgbAuWdCWIOB+ebUV2miAIt5s32t/gyxU206tgcnq0VawRXaWN/be2FFkHf3xtaqfh98t/mUD+
90cg/y+y2F7pJ092tcGoDsgjuhMmj5eNAIRqYPg2aZwk93cCC0WJAx3cIASSyXyP5ldNLqfoss9U
JPM6dK1aXGw2I21HV0/uSg5x9xJhmOdalCYvRulNxwwPkBbWbzX7BPAdJRb6gZ3fOuvbNRGOgeHS
qGxZZfJGGwNGrdZuTRFsjsNWNaaDPhuSpS1/jNrKQYSQOCXs2zbXMR0r1hEIUyPw+8t++z3LGVyd
Y5VoRcJlKr4HT6U0tn250RXaqteFqCq6oAFeBnCZEDL2qRAMECKLdgsmvgljSsaWYrZWDPaylH+k
ELGzNhdVKTOQIsZvufI8OHlmi4iBUuFjALsE2KyEkcY8dx+vg+xFXjqFliwT7sHtysRQnXo+gEwl
sWPtzxA7SnsoNQM0PpRrv6KkIIfHZcN7iEeLJWEyJy4TBZRRRs/HTPkz2oLTnX+sqX1HK0eFthsU
GHCvwTpOche0nDppSZPMXhmz2LPuWGreHFXWYxu2EjYgabUAjeFjIIR0AF3ZtuMwx7OnFMfiufZK
rCorN0KHUbdHkGy1TI9zo3mFlTwdxKLLFnSFmJp2x4WiIGBUkhyrU/eMfszd1matwprxCGKsv50t
hMbkcRYtqXV/dLdSl7+/umNyVoDzSILUBgR6PMhcY10cMYXuHMSx0UYbyt7eh+a34ghNAeEBAGYt
xM0JmBD3Yp3qQ33uh63/nIBBV2EsUbAYcdpMIRgz+9//f+JJDQoSmRnyNpu99o96AcNTXGwYxd60
Ru0EdotZxgszJeVy3F/DmyWrxDVsqzksizyfvTwqDZF9r+S36R0Uc8YwfD9e3rok9C2hF04S78ZL
ik2XwlswUJPuJWYurP8R1t+C/7egkYCTMA14WKxpQWXLqPRzEHirNarWd1E5hbMXdwoG/EZWUkU6
HC6DRCIGNFQgw/FTs2e8iWOeyo++bWhZ9Hv/u3zBUupCGR2IH8Jsz+nMl1Obzl7oFlYbmkW4KTl4
Jv8lfNa2vvHSveRP4V9a5+V97LaIBXgMzaiYdkV6Cz5jW1YLoL8TOvtkvQMibrZFUW/B514pW/75
8Ymu+I1beYTf4LOuzWoVtmhi98z80nwWBvKnrClHql7OLvIllCCAW91YbCjIR0QBI0wIg1AqQlYo
ZTF7vd3bsrWvjxinuPxxRbR0fMUGqwcU77hqg65EEkZB7YSxCYZy9liD24mmspWAcqFlIkh02L90
9h8pZFNfrQRJH86Q0ln5kTfAyRsa8+b4/LvXfwUmZyyglNQpMAVVML4eHyNlT38Crysjq0xs2iYs
TEA7g4NQrEDkX4Ou6RhO7mNBK/ke6MvVIvnbiwliq5aTCkgSWUfkgc3IZlMCaTt7LlJAd89lCKbO
3uHZwChLzsVLwZgat+0ohna5/7eR5O1nEO/TusnVZtSgRJr/K9J+JzSy4VVLd7VM0v7MAnjswmo5
y6x8Vv3XVDjylZmItLfvSiZHQWIQVwFhPhpQZGJD81rym7SG1ox2aIivM6Bg5abdpKZiH3Nd2HJA
p8h2vgWnQvNGlb7mLq+lE/s4BF3TMzGky1sJUy4rIzNCO9rXG9DzAM2IDwDZYm2K+3jPuOIOKXad
Vj5cs3gArCxxJB6tMjnPLst9rggabHUL8nvmONoqEFSS2VjlwsTCmfJgtCD5RD9Fag96DmgDLR5b
Mw8YogRgFYdRUXA4tzqN8tfU9GE/e8Vr2xnJc33OT/yn0pv5YXjjd60hYP46Rg3uhmNrPL5PP2Px
SEW+lk0omiKlai6y3exVVqVPDu/Ubn0aXf+795onpF1Es9QFJzA+f5XGK/pHzc74WiY6X5zD5aJi
OqdmPKf6Z2D8cs6N7kY6arx6Y1ifHuj0Le9QH3iQp7XOy2XYyc+0mHLN7lx//RJQX9mdbk4Vvsiw
c2C/99pd5qWi/niDSMzJj1UFh/3CUAeuL6STb0WUTZ5OaTPDdgfpXipCdIZgnPaGYUF3UfIzs8+G
Duj0vOmNQi6tVCkqNwOZKMpDgWA//pg1qwP6GLxAMKwUxfVlO66W27I9N1URP3tR9UcJj3lKsa73
VgeL1Djg1MHfgtk8xO+nmJvhi6GkesAUnRKv8/Itle5vRQb4+ZexowCr4+oTMiK+EVNliMFHc6le
WbD6Fmg+Te0RXJm8O5myDhqs1BreHu/cipkD/APIIQCHgJEAp8Pt1kkh2+cNX/ueXYbW/IaZCm7/
WzwjpEobwyn1yRXfMACO9c0Z8w5PNBTRinOGfDDHg6lmoRsSiWUzWSAMXdb6IFTECN0t/8ocko/8
a9R5V/vQ9uAvPlen1ok3IFM2hBN7oA2hvTcyYNLQeBA9scCOY3rW7QaoIef7JS/7XpAlJriAqukk
MSckyJDQHHiKSftJU96alVtpxK3h2pLT0Ljlo0Jd6Mwx+mT00daOvDNYkh09N3pqJ45sjugKj/Tz
swya3dPhTdbfDpyRnQZ3tFiTt3sH6H59tkC7bj7Wh/ubtKCNkcPlNTBsaGSuXgtnTLdOAt8LQSci
tm43PT8WsBKo3EogFC5iy9RvR0bzRIexpffGwSA7UJn0b9oFw3pecoc7hbRc2ko0fSuUcOZ+lgEV
OGJZzXO7mx1oOniEMTTMoMEqVm4x0iGYnonxWaAAIp2mOpRhNqp4/2Dmk95Vh8zCQGMRHQGt83gf
1y7uQkGDSwNCFgVTpW711i9aEOOEHONlEyZCh6feFXbpC5BVLNpoWNffhIfJky7iLjj6B8arKOEB
uVBUFAXgZ5eGGjCw8CSXJZfJ/ViVAuMxSNEF0VdeYrZCMem10BhFRVnsmjAEAcjSYa1IZRM647MT
LxdzHOzbxs1P8C6bLJh1Na/McKZgaElzsKzrWhShKe1U1/z/Ie3bmuvEoaV/EVWIO68C9sX29o4v
sR2/UImdSEISAgHi8utP7/kevokzFdepUzWVmZokBoRYWqvX6u5OSXYK6/oolmyiXu/t+gFAHWPQ
twFK4LPPSpSPqdbHi35IdJaVdbbVeD77eM6aUpySo0S0xRb98fdd85ELhW/68njRJdyjRwn1qN93
DaDIsO24h/2gINkaFN1OlU1prwHpKiQtCV0qS81On/Mvw+GTa3+cf/t47ctb/tcpnQxTBLUxXDsP
MZDKHpNtP88HdhLHpfvFNkI78f73S/7nuiJ9h3kQ+jlQ1Pv9iqsJ6nTwsK5k3Adx2S8+9V8aAx+r
+n49puKTb+K/VxdBEx1vxFAcK79fz8g5UHCsZ6dNqAe1mLJ3LSUDdO7DY/iV64dAQFaZLtl1b86N
ulNpVwxu7+BrwMFB734GIMH9fQn+QBf/WfX/f08fufoK6r3gqWMNcoiWwqGmvprAiFhnRAl5Y26a
WwWJz+4kfPrpAOJ/fUuYBkW77mIsBkz19+Xg49xOXHbsFFNiT81b91x/6+BzlhbsZrnawt0Ag7eb
8OsKY+fP3MI+Sv79s9P/ffEP757MMBTMOly8h9SKrpbr8ay/Q0a5kCdxE8OWm35fr6FA/nDrfXEe
hXbV3xf+8iX9+6THukfgGF3sMi8m9x9HT02E8DjNETuxdq+n88DvlvpLQNb/42U+fNBhO6+kh6jw
afjlrmAP+feH+JgO/PMQCYzlYVh1ER3/EJj8mIgWCRICb+a+1cIe2SQ/AfQ+KqpdXhR6FGkE+BvY
fviR6MSjgKDOdvzUHLN9t8uutlJfDaf4cPKq5H04YZxfXeXlduruGlqfa6A0hwPaDWhSqVOOnv7f
H/m/Ppjf7if4fdeqNuthOjKhu22fXPaKPiA1Uzmub/Zb1n9dhxKbx86VZ9+HG4mR954K/TUGtvP3
+/iPj+e32/iw9BlcaT0RYFlUDdXWeoPa6V3klXK6CuW+iT+52h/9W7yFGA2Wi34XuQjFfthHVvO0
Z2YRJw4+XCEL8jxCl2ylG9iLEd3gswa/h+i8VAAcfq3Xfsl7aq7BKTn8/bH/aML8vxsBvBv94xD9
T97zr1NiTtUa8mQWp3x5CGLahrczs3AJWSg/yDPAz1P8WQnwkcpw2YIxUigIjaLznwPz+f2VkyUP
kyVfxUkPN5jXX6CdtbPpVRPtxN3SHsJ8F/VlUj8q8c5Aa+XZDeohePl+8uiXy3wIGb/dxuVr/Nej
e0rLmSWbOIXs+0yGosO8aD2c9Zdao3t/PXWPQVd2bZVEE0gNz3+/+n+clQlwfcxQQ+8VPbYP8XKx
nCFUp81JJs8Zh9hsXMSkpvLVgPUlSF213Wdc9n8OgN8eGHMJCC3Qp7oIGkJO8vcHJnEA5yrVL/+w
MAfAI0kBg8MiqNyXpNhe8L9ff3z5tpYSG3Kjz5bKklPY+1Qd5hg2ZCs/vcLR5w3iixgoPkzwJZxR
GBUl+JD0mpUdgLIG0Nhn9cQFPvnjvoEGwJEYLRcYw/9+31uXQzsMI7An1z0KD04osLnnn3wIf4Te
y9ogw48xRB8EsJv6/RoKCsSsNm45TWlHZ4gEyuYzlIh8JK+kqPkv2B4IcT4MH9Dc+P0i0+jNKud8
Pa3F6+nalYfixZbb21SxA1DPoPix0GdBXzVW8CWqoP/RlvvkiLne4vx4zimh9Pj6eHxzlJfPjtrq
4e4upOXVjSu+/dL0at7Bb45+ATSEAlYVh8tQzS3Z4z9t+csV339N1UXARBVz8Ss5RzSAAV5M390u
xt8t7O4hAwkwo/Dwo7cA2eIzIPr9Tbh/nstvLf16o2g1Ff/Lz+DDinxI4TLrYxJ1ZViR/TY8xl7p
vy0ttiY8+9Jj3n6CB/yjG/9xJ/3rBXzsS3rOzFOU4nLXp1f4p4KS/2To8fT+etzfn8rT+Wgr/HNT
XV1939/8tPuXQ/n3540ur/hvd/ChttJigcc1wR0kr2Npb5Li+Hre/dztvlQlOMSQj60c3Sd0T6tD
dXtTPB1uKkq/0Cu6/15mxWdb8vLl/O1uPhy+yRpFLN1wN5L21UtaDJ887p8p+u/vN/sQ6h1PRJPP
uMBoj6ApKhxyv6af3lsyVUbTFpv+uFXDNYxdxZ3XQTuhfYHXxt/X/M8U48NNfAj0Q5YJonvchOm+
+BjOxaxzIGkzUuToyQqNS6++NjEwY++aYfYHrWMJh9Pus+Tus8X+gBJDNqFmbYTb2F2Uiujp5Wwg
83Mt6SnHF/5I8fEV2AMvu939iPP/Zl99udrfPDyHRXH99Q5f4Ptnr//PkxjO9SDlot0AYDnCufB7
QKqdy9dOOHXSAeZjjrC3Gkxb9q+ifYauqBmaUvs3DHoK62muCx/USoDMI2CzAa7f6pP39I8O34fd
mJOL5iuIfX6KRsjvd5N6aTPH3qZOLx51ZTkeGfxnvVt1Xso2o/GhwckEZvneHrIjFmjcZ4zWCJal
RasU1p7Nafzafjb2/x9rFKCqQJ4WYFoREn4f1gh4RDuQlg8n0UKLn5uenXAYwau2q/19HtTwQI9Z
vydQgK1Gu41vUQtnvDY3+lamSpVqbfmuzQJRtfmq9/NgvBPMIli1Cf8ztsifJyXuFbIr2QVeBVr1
YacvQbSlJmiGU2e+TeFQOv3QLJ9ZZ/wZwi4XwZuC+Ckgoo9yimCc8t7luEhyQW0fc2hqmgJ98sR8
Ej0gwv9HjnbpL2BPJPDeu3QbPpwPiwlMH1pveURWwyM4iEbxRqdaBHfRxMh3FrnmbeOL8ovEh9FC
7Xnjz3XNErUHNamGFPeq2xs7Q9qpFFaTV9v25HZdPfHLKJnAM8vMOUrjcJl2qkM6PuemPm+A+p5s
O3dw/ZljGVBnHaYonfUcO4RoquxnL2DLnkxb+8insImLJuFLSPtaYdAm9uW0XyEEikb+YjxyVLFT
z+DLZm2pQgsn4GaOxvd+abIna3oewlDZC+EpOTrRlEGqtie/H4ZBFmmvzdrdxN2w9IxC8NFvfvEw
rRk4flmdpw4jpsO87UwUt+YoplyvOwEVi6ChfJqaH5BfipHMwVd7LJvYbcgkxAoDjISN2wq/CRkK
CxxERgMlCU+gpj2IJr6NTGb0cchbEOJIJzo4OYfTNJdJrLa6WLcG05fSDaFfuRDZThH2MtP7YEsm
ccCtYPzGY2Z8Hxl2D6aUIwPL13ogGLP3MRKXpfjB1DXJ+GyyesFHHY8iuY5mbzu1eiD8yEm73PdK
Wk0nE3c3XCWjK11HhrtF++x5g7HaDxvpADYis41PQSPzEVNMW/bQp0He7xvfNx5VazTOJVkdxHeM
dKCidkMz7JcukwyudrP9uZA4J2WcGqvKLPN7HFAhzLh2qwglFOsnPwavXQc/+zivvT0o5R76z60n
K2GyBYTW9PK6l3BKY5opPfJigEgY28PmSz9CKB58pEDELKBhw61XjiIdNiC2co6KMW99XUF63D+p
IUccm63szm3L1UM8KqNgOSVCsdO2q0e6rcremVqQ5nrjkcUzdXzci7mrIf7q+cEKz4F8vJ4Xf4X2
Dqg2P2VihHcMTa2BqtoxGHYGzJOGrsaP3xtjU0PH2ai8CrxQhdQufnhnw7mG35eL6+Uw2SmdqO0H
H+pgkeRvRmfTWx46EJLg8jb2dIoX0GlMm4F1PhDX0CXZ8L4YGye/YElgBXC3zelKdXzC2HzkciDV
kbRfpYSxMe3R+ltLTw8CGlF5whxc4oAQBnBXWYt1dWKkDff5rxg0SVhI2jXedw0npAi91OCSPgah
MoG3sTMEjIdyEtAPoOFGpvVqFnbyTim4sdlp8MBbq0grDBCMeIuCAp0Y932Zbf641H5yN2MZ7yZ/
zPeqxSxz0TZueXdsHeD5LgCRF8Tf0IsTZgyftkg0X7XHASvGCa9psOTAsibH8Pymxhaj6TIlz76e
U7xRkvY/wY1oUSPZcLuCWiE+/RGnH7w3RnCJML0/DqqA2asZKeCrXNF0UAacoWWWT2SCbk4BrNr+
WNplORJPr4IyHfPrNuV5X3WZY3lx4aodFpMvcFpPmJlxB6vEBvE1jNWzLn3x+rC1kEqYlAMO29Rb
udWaV35vLye8iT24qhKAD/Bn6L92XaynG5cFCqslhYeQlgf6XY1zL4ppmnCjYktUVoyxJqLwOgES
fmT8fMW0ZlY/YrKjR0OkBnmAQu4ZtVoa6fj94iszlO3Mczx0kmgMI9aWfE1BX1xLQBDJD5uOyPu2
AXoyBfeFfGyFXr53cy852LlNCjNtfnmpKhfoSaZNN1A9wwn8sskQEPJgtFdeDRYKlW2CgAWHVLgJ
benmh4cGPM0f09LlKYhftR9XIemZuMEA7HDly7VG7wb1IAR7/FCSIopWvAg353NSEdKscYlR0hl1
crSNXeHXOnxJyGiiwoaTcTS3q59X7cICS4UYsrupaZFjNpJNxzbhzRPXfert06nVz3kbevaY5QM0
UP1l6vY67iF0hHfiyZ0yOs9OnOcClkE+okbpDTqYKBox8/UyseaCD4HKRa1K1GnYepNAF98bH3I4
xtwCEpbqYQ68obnx/MkQTApG4R7MKQaaHaL+CxrS80pDso0/hinNxwoQgfgOZ+n5YYW/7cXJIIvv
pikd+yJrU/u4jQpdkbBb4rgAqzgEfynVvtvDnC7fKpVPQJQFWyZ9jKJ6gHNhxrp27wmVONqw3jxa
icb7gSSTl+yHeK3PC8FJUyTS4aG9SKc/lqHt5RlWIm4stALH4MGPLboVUVj33WkZuuzUJV2DSfw+
NbwMjQpkMWc9JD2COWbrtTfOnJfcJy6hwxq2bdWyMUczvcbdFwT7sysSTDBhGZtG1V8m+Hc8ItOY
CYVCQbxda96vuJ6NshXc75F1BQmAIhccDqzfMAid3hsx82+o2eYGBzQJBY1zsdibYa776SC1t9xJ
DGk2u174yIFUnBt0dbbVq3x/GuWuu1ystDwL8I3LDA7FbOzmIgwaP38CVWTzaMYCx8q4tZOjGRQN
XxkMOhZaY6FT6ntz9D10nRcWLdj/J+46Hex4CxyX1sSvl2PcW1hQoz0ooKYzTCt7AAyfy1JPA58L
x0Mf8zKLSdQVWyVL75yAsRrttJ+Ohet8B6moy3R2iXgeY8jJT+Eswlts7qLOh+4pY4nfFXJYPIxI
KzY2e8jeRG0FmTL2a4nl0lW6idMzBoouyEmYzrJUswcXryGZe3ygAtNiZQ0w1JbebAK41HUpNEwK
FuIq+4n1mHcIPKQ0i7V8vMK78M9e0qz19UAmzQ/xhN/dL3Xukr0jZnxMRdY2hau7wb+Ifcj+mgnh
XXs1697bJlb3a+zWpRy5wlhBwrpJVDkb5wyooomGY75Fkb4x3npRR2AtVCEgAwDo04SBIzu2EHcH
ZR/HHkwoe3vOuoGzx3gcg696NFDGH9A7G66TMVgdTvMVnptg2fW+eGrHxQeaG9VoMyHzQLgZl36d
y8hDllqs4zZisGPspmczE//X5lTXFiuYL/MBU7CCUSTuOdnVY6+Q6yEHxSSPDh1HlWwSt5skEVdj
7Ld5ZdI+60A9Huf4wIKgZ/dbmwe8zLq+Ra0mJ6Ie6qUmrPTXuvkKqomZ4YtTq+gmdenWlNswdWy/
cWswARrhRx5R0KAIJot07XeP5Sl7qPENaep5GAsr5ymbfWRYEvkTsoUsndcHI40LblvclSlduoTP
I3bHa1AnpNvVG36Z+cj0nREoMWmOcd6XkHgLL0IQau4Hj21v8ehnvCJ1pu80OodXxmWoVZxQ8oHV
cdMf7aT9+3DJ0AS+HLpIK1WQvQNQ4K9odK3rva5lBpE1zXqkD5ON+c7n7dYVfCKwYIg7w5pCtA6S
gAYZwyln/vIWKZdldBYDvJfkKGC95iUW79DiEAsp7M8i/G7A9DuvCYjl2kz2l1am/tqnDqo7PUKj
KkIRZyMNM/D10G2yTFS1TuEP6zaNNu/aOr1DIPPhdtek7LbBtBESF78PvuAMSRSV2dp+MyvSHAz0
ORQVq5jxHS1ygza2ZlhlmsHjNkf9odz6k4xpc0dkvYHsN+q3HFGtrvrBITCKpoecCVKN/Dlo4wRZ
h5e0E6gF4XrKxcBRu/jhpivoJYb7buT53bSk+qlbSL2XbYCOjpfHe7n52TPzpL5xXuvufOvXdaGi
mkRV6Cx5zbkP5IZPfYPXMWZR6TdxJA9ZyGF8Hpop4fuU+f1YcQhEtVfB5HeuEvEM5bLF36BAgj5/
FJVDNNr5FkuE/FtkFrC6yq2HblPfeVcsRmFcxYvsn+oACrWA/ZHm003BaJl6fAGfbhgDqMqMi8zT
SlrDUd712oH+FteRKOPJ+KZEMbO1SN03NIoAqIPFpVLe8QJSM3n/c51TrHk4MA6ntwYeynvX5MOI
sIXj54Tyy9i9bWJ9jJkV8hB6LgrKwIdc/V2K2UyNDxNnltpHzHNNCb43lF5SBV2h1p8g+OIiQCk+
u2QaQaiQo/lLmILfblFIUwPXOEFxdiYvU9vGz+HYoODoojnoqZc1PeZjRjffepPNNZ0TKWP0ADBq
h3l/t9hiNSxT1LBuq2JEalIEFg13mvC4Bfw+9wODUSas81gMxrWONZ4qj2ZzE0xC58isSHbVi2nB
pGSCQVu6ZV63UennsGDNRPrCAhEaOrTrhMHbZdWkiKM2Py+hiTqqepagMTXFMqHRoOEwlCkRLMiJ
pvWtZqnyaehy1ZR8TGDQ25iuvTNSeu9+NqXA2HKn19KNVrXFlGRtjk2pMMGaw5DxAQzC6G5Q85hV
0WDTgfYeWxi1OkhPHs9jUawRGiUUpG30R/pRIBOdMcb+y6J1Ax2IyEUww/LIVvguVmdwzFC261Dq
ny6Y5S2RnLVV1ll8kk3SZqJQyJpgoitkmJYQ8orBoWha3FMcufWL7/PG7vwAgQYRpU8fsfP4g5t5
BqzO58wrSa4MRgPbwJ6XxTBbqQ2M5HIxWAD8DDN/0SyC1SzrpUAJ5bLmKtwCqQo/6dq5SOapvZ0S
NBcYaeIZPxQJLMrYxcWUu9nnFBn4+DyGqrlPYf0DnEkgHfYNbHn3Gs3EgPLO7yGvha9B0DoiWCwd
dPJnoy3xd1HMEAa5y/K1ypONv63TsN2PYo6gBVUD4sBfaZprrKxlyAZhsaRjFK1Y9dR7WAMVfScm
NH7l2yYBz5LIMCkDzBwwShzbnhCtF11K1sjxUKd8TcoMld23TNWRX81Nos9abEtS5Z7i31ZUq4CF
pniMad8hHaKKq+wMYm4LRQK1IuoG1hP5/RxPodlHQsLcClQYf6pmeMVUUYAQfNDopGKy3hoFL8Yo
Y99IFLn2CsWEIUgJJ+CWIvNQrmKwEnbJpla9qdKVMEhQhok8dHOzptU8K/7WK6e/GODR8FjtZdgf
ej303UOXM4XDevIHU8yuxRCJ6rVmj4a0Vuwyvo1wSzXQ3juORNuXRZoMJ+MQ509M626DCpnfpjTa
oImLeNehZGE66sgB0pi93Js6hkwe4ch3M7EQVRiIxmw4PEISF4NHyDlhDSL30vrD2QbEILmWXoDv
HuqahtbGC/iNscRO17GdUDCCIoj+CAZkc+T6APAPoB1z2AtaMl0iZQCWbMejFknsqMOOJtiCgNqX
psZyBVHnyoEvUVZYgTqgBDb8hB8HDTW5AXHiLJ6et8yYpRh7a1CMeWhVnrXnD0BgRsBRNF/A7rgK
Y7IIZFQwAi4JXMfB6cJOCApiI0boIMFLoGnaDIYylM89ItQQtNdJA6OJ0vizug1znXcUxRGi3ea3
ERzqQxY1RZgyzLvLgZm0qs0mobGi2x7zmfU6QcKUCZh4kAYye+1skEu2F1ILXcPag3uMStBDAMKO
xn2G8uSnvxnv29bHI9klyK5HHJoyCmFHCHY7bZNpzM8dZ3kNsF+m586yOQdMuJAW2aXEY5iQQ5HE
WBZkBxXG+jUn/fYUeMEKxofzll+B3hbUMuFEZBlFS1Zk9Vrf5zCZjZFESJx/achwjE+YKHiGVjQk
S0ksAX/lgKx6fMntuusyhGgU79Ml6m3gWe5QT3cYDlPRkJwmCHzV+2lVqaJeIBBjJ4k3WqnGa9Cj
X9NpKGYYh2ZFU0P/o+BLMn4Lh3YxFW+YjSjKa6A9fJ6279k8he/tGiaAb9o4eHD9OkCYbEBuVKRt
hI/ZQLIypGtiJM7QPNRvTiZ5WySXDB/goNUI4AMLL+MYZmqLcSRgA6hcIY7NAsVTrVfPQ93lUjB8
AmnO9Qzltyrzl46VqtFheCZLvYyFRDj4qTqZ+9RFvjkZ24aABoUZngMSq3DfwpT1lGW9ESWEtkHJ
Fnzw21MuZcIPSeoGsgvWOQx2jefQD+ZSt/jISB26HXo9M7RI4ov2mwysz0oP7p/NwSG2f8njRnll
IGB/QAElpaLo4XcjzvHqNeJ6DpuW0YEQKKjY2XQBlWsmomLtp/Et5CPpyhjQSlblAQZCi45okVWQ
iQ1+ZCC64t1ssneFQLYTVFvIBls4G8zPGSxJb/VqHE6BoDNTEbDevnqTlyN7HaZ4Kl2r4OHX8gaS
qDPpkpc5vkCQCyYhjyb3zHzsjM/7oltJaCqvneJDDjRnLTVoAYS2TMN4dEIBUuW50mLfrhpO9Wj9
5IilzMtu+9HLJ9pzZFUGupEIDWUKRg74oSsObG8FPjMxq+57LRUg49nAnbgZQw6bUiRWGXVrtljA
/SYEQQfUJwNQM8rqgmjmA1zW6Kzu8t4CGe5Rl/FSsRyMtj72ZIlhTg1Mz/Loeoj61B4Yu5QWvVzw
idU4IjDsDkAT83KptiO0b5e0L6c2WF4b7DJTOKUkkt4uE8C1ct6VswuaK29KtIdhGS8ECINFlFeD
xAmINCvqro2TgHIWgKW3kIyfbZGjajvYJAyGUprFn4F9a3Mz8snHLcQTBgogIgF5ns2It4xniIFs
9Z8A6si1JGYNkTC1IH0ilelNQ3PQLUfIKSJrA1I0Zr+IyBNLPeMGfx90KY7WZsWofwkRD789IBHR
piDYo28OrwtZwRrxdJ+uwIVfptDW35GRrbzgzSK4pl3fBTAXWIgQAHZ97V01pO3n3ebwL4pOEnpw
WTj1AdR9gE1d9G4ywELrtKawgJwyu4vbIXmQPZFXM1MJaMZd1McQKwdH9om5RXZ3EP9mxKfz5ouA
Zk0uMSYpMUDdL8u6omU11dfNBlSlAL4SQtNeGbeVVtZLV6aAiF9WsSBDMqaZ71mi65eYb/FbXzdb
+yJbpJlfBhwh8WOAQ3s9brUk/AvucuHl5g8xjjbo1AXXflwH9ets7IYX1vbdDelm7Yo2Vww2y+Ps
IG4Wpr0sGZRCvlkQp7AZojZ77OcMdIHadxrJib/U7cPayRlhTesBGGswrCybCzUaDfGEbEhGhT+c
ReY8R8tgjiwYDYHQlUn69kGtHsG76FwizrJpGq+MkebiTVsj7pUyAlNYqJbcu2qbMQNAjmYBynwM
eejkxoZtvIBgvfl6V9fcywucezPURSYXs+lqbLw0QMBuuVd6yFbnK8iDkK9Ax8dTn6KA20tkEbxi
1jXxad1m+4OpzK4ghLfReBsqHyoJIV81EGxUiyi9c5OhS4+fpI9aOtcfxmRZVDkN6eKuHLpVCNMX
fQlkbmQ66cGu3dOwJkoAeTAJ6LtA4MH8HLrooJbJ14fRGcwn0zhbxnqPwV5Jqr6pM+j4QSyBX3Vy
w+uanOd/Q64Llf8mkz6UPjIdox9EIEWMe4rwuubOh8SKNjNub9JJeg3AbhgqZKaxK7N2SgYaEYvp
Li8A5FHI0SXdvUWNpCqRIY6WIZN1v4sbwuo9+CHh1yhFloJly4RXilGtrxxan8ghp66uXbVhhmzc
k9mp5jjCt7C9Xkg2JSVv0qYpEzlq8TxvCInHpkZ6Awl0QDWcUBwTY/wzhMwwpuo2khxHFo0JpGvD
7BtYvuRFe0O3vouRpfUbkLolvcPxGqIIWdvLZKLVSJI46a+2yJgUvSuhkMW2QGqQ2nPvMESRAdBl
ubkhTQ1oC10BDCuuC8AxG+XbAZHK+sWWtwayxc5s+tqLuZ53vEvb8yBIj7E4bwuRpdlhg6Igt4Eq
RN+1271EHvLkNUjwijVJ4HEMYMdCIMQzq3eVi9xlz50KoITUb8glNghjqeO64fUUXebrrmSDb9J9
omcTn/OZCGiJdHL4QUSYYCJ3neHx3sEWODlkkxrP6Tw0CV2HkVRJE22nOhBtUHU1Ur4qNHq7Xoxv
E8rqHOORUWub94BLPz05008+sCgAYUhSkyUpEHAGfhWGztr72AQL+hxG+yBYNhLJLpM6AiS9ZBoI
55hxlCIBWBWu1dsx6LPmkaNvhnl5L8H45+TUeN9PZr13yK7FESMNgBdanI0J7TqDiojXfvCExcy+
oMJYTnKck1eX42VRE3G3T8VWZzRN9PBti/MxpDpWSLl4n4QMuyDtMaTfiREA6WyTOwIcUwMvSFKw
PvoecsYAAVbo7M6JB796mLBSTHHWCPdtjbNgBuq/0LxbU0i9+iKCE2xtwEZJcUbjK+qDtUoRrR/n
tWu/W8B3Xxo3Ig/zfGuKCMZ7R6GAPVXdikqvIHLEPYlI2b7UkfN/tZqEcB3qevKiuGe+s0B6E+3c
omFd37GonFB0L9UQWHs3Q32kppBS3Z4n1SJV67I2rja+9kthLgkm+heJfOLJhqJcJxytniTg9ZNU
Q4xJhwtQP6LwrhYMPQjksn0zl3xxYi6dVEmO7yGyDzl60MCoRrFikhBASlsMvMtfVo7JyqNC8n+7
gUT4wIRDD68mvQfN8tmtZ+VZQNBk5e47q1Ok+1woDG4QIGdXQ9vIZDeTtjnWw7yipYaeEDQqAGXi
PaKQxx71ovyAFlCMhKaBWcQKDOAJh0P4hjkfdIYydMPRY6vhEuA1ON1RMU3dU4iFVBR9MSupZ7W3
AnIXwfdkGrLbQfUdOhik72XhZaNDEAsD+zTmfn1HIugvZOOWP65ZLX20dtzqUSIsgH41KSB2iyD2
DrS2GPYPEuc1IDwWP0/BzMW+Txe+53B6E9SiD3WzzO2G68tVXIVLPqI7Y6LG2SJBBnhc8kgbiF3m
4ztL0QOhAD/hrcIInGXgDbXeQwqinSuM/g95Ic3qQ9aO8CEsYoUkGjWEq/Gm+RpepZB8a2i/CPfG
/RY8ShzKAGpJPPfzATmk+x+Ozms5blwJw0/EKuZwO1k5WZalG5YclhEgCZAAyKc/35w779olzZAI
3X/qGJAeKnuPW15Amo2xa0+jLv3nqZz8bGcdONeeyHXe7xL7dj6rcQCimBs8Qc6GAi7Z9O69M2X7
nx2LSe4rOWewSO2c/pCeHCIi2qLhJ2z/JneFpQfeS93nw5lvHT5WddxsO22b4txGVAxwECXGZ9E0
r2raQn0zdTOLKmZs7ECTSOobm3wdLuPU9lAba9m91ZPexCGoCyePyUJI1N6P1vzP1kYYzxZR2lcE
At0zifnuaakSy4rQV1aDpnj+NXjzcA8wUP1dTa1pHanavucp2h5EFwLh5Gt6K4Krd8XMRfIW1XWC
Y0P26X/SbWFxNO2SyjcXQbWxBtfxZplZVsqPww96iytkbjI0ZqaSw9201D2B9XmoqYf88Kbu1zI7
6ihZUaKlXf1d9G5+6UZwhd1Mt7yewCdduXc2ct9eLKU8rYsaf6GSoOrJGTmZHigrvQR5wKJvbbgS
qWltZSZgyGaabjqx2vHUUvK+ZXW0TZ9IThcPs1gyaHGOPDS0e5F508lzlZruFl3ANKfRel1lDKHa
LqkN6/gCXxHW0OW+EDfLaFZ5cqmLonM9e1t4aftCfLRstRikViXRb7DYOXjHVBupT2rLCnWFJcUH
/juqT6HXDsGegzv4BICX6Xl2uvGPPeO1eIDKpR5tFL8aMD9DXLYsAckNSKDn5NlHF0A52JTjdJts
VLKHEEb4M5VQ44eSM8o/yr6LkUxA7yMlp/toLvRlpd3nzpbFadtmkpniDnjqXLRBP+EvWydAiswO
//ICAgrkrZ1/ZjRlOas95UEahIvdng0x/+nzXAjE4Rt2pmKxXnA7UdurUyQWQPCdaCf5LitImj85
f53djY3vNXs1RgUXJwqCBTqiEtFhU81IHv8K9ZEd1MYPvOdMi4u7sdTte7+An3OelNlzsqbxf8u0
+uVxzoMx2FVrk33lMsD8P/iLDxsME39Kk9azl7bGJ4IcmoYUMZNPBPKqY9NBmTKPvN/ldefpY2Id
h6zzgCdP2JNTfWTZgQrAVcfo6LZVYqg3HhtVrp54joauaZ50MoCNpqAnKCFi1DW31K0xAWHNUBLY
2sQoiEquXLHvk7iR+0iFK5XrlCdvflBsBtJ4pZVM9NTB24tssjR7RQ2UFjG9/IQMBpf8GiM5gvXM
JFTdkgfvXRhceY6ejJ0bt9qScZ65SQPO7SKZ931d0PwsVPT5zsuASG0Bx7sHjs9/s48dopFxmWEk
3ayrAwEe+foeMo2MWGRhZ++IdGpsb1XjtyzMrYYWM8go0qNJ6Vr3HKjZgkuqWqMDuekND2htxXDo
RBi5p8rqAIZXwc9tRy/UTJdfRrHWz05VKalGGgbqOYkQ/tWcpyZbni1omj3IZNjq22E0ontSqV/7
ZxP3ob0plAWuF7r1vWckVa6+NGlfZLSbTj7keqhminCvMO07AF5naHRGNbxGam185mXT5TY/gjLp
CkY+ZJAuCwPhE54wMPNHVY9MkJGBAKMvNt/+iGjP0l0dqPUavlvr/uDWwq7nomRo/SFoPdzngze6
v2jFgMP8qM3MCZlf451BK6Ph1HVbrk/lCtk6xKv9bSJvWU6BV8rhIId8dXtvU2W9v87J3HYrnwuC
he7u+TrMtLoYAly5n6Qt3R3Cu1ns0eiBF9WJAY7wgaBALoWVxX6JsjTfU39YfEgixCcn5g1ENp/V
OL5Wogap56K12zHoEnwTU1NchUW+TddzN+XzJ11O9ZK5Cj4kzBod7jU6hgnkg/it49xJ86Dg+RmX
5k1VRYgChcWv1mQzDr1mzMsTLxkhnOxhf3cCi8Z8GO04FKgqwq0A+pDldF+0NaMl4jyy7bFxTJ7k
Q0YOUZmaBverR6o47TIVavNz41sOL7pEmXdcEhHVr2aBPf9V5V4XI0IrCfBOgqGn5na9ME8K28DD
5Ilm/gjCzYzkLaUTu81w+e7LqSE8tgo0UbZjRTZpsSvXsW3ehICh2Zcx9gJgYMhdQK16Kx9WOcTQ
RVnW1Tt4jJRBRoQ+x7dSI7M9Alg37jQuBV5QMxYuOFGh5ukREEdiMeCVlzdrU6knDxJruKzYWdq3
pQDM+unnYx3eSq6e+u8is3y+C1ZsyzvmOSTustouvQ+GbK7PVenEtpf1GpBSmiJEeShdj0cbVSVZ
VcvG7L5D7eUb/TakQvPu+VmkmdiQDcXjXHj58hmPUcvqiisb3m7UOQS+lrFSe8WXFYdtti10JIKR
hVwoZnxftq7M8nvSlbLivDj4xUvfz0UHVsr44HI/a/bPGSZYL7tIhHFwIsayXY9TlJQFq2zOEGQk
Oq5vZW5ZlRaRlTtPg5/Kf8Hkbw16LSa87+axKAScmB6c957HnUiO7eKV7RmVhusOXmKC8YlTuX8e
RcA1OATZaJ97vl5xkcr15U+5eM68+uS789G5rsqHzpaUt06Y6k/g4cu+D7qMkzkFo/buYA8ZU9CD
9xLSMNZB+9e6NGTogx4idazcEMOegsOXN0zF5Qbr9OZgpDi4XX/cnO2Dk8/ZPP/woHTmK20D30e9
maNJBKQu65ulCqs/IBFWejtEN9F6kGot052Bw+tvFpgA2ORCqPDkycKzp8RPiGBfwzavblNvmMNz
sgXbj0yWzXbx1jasz8bAf++0iss/XVohz1lwnfewJFzbjGnWPNar5IVmg/54wWaVeeNygBlHje+Z
OeX6KLisEaep8Col0dl88YbFU3dsc4QM+Sbi7rfs6cd2azgFydEWJkwPsVkSYKIgHFNi05xs79Ih
M3fF1NICrrNHLNMcb7G7Ma5lHIwvYq85eWuHYCRKhjjehzpB8cstybXqjyttgSqppacOFvY8oD12
O0HRo3a+yWfvIKQk9HopwxpmG9AHGgOBFg6bAurz2MopbT+7Yfa/ZDyZCcxBocNDd1GonbJZ9glD
HGfnJB+CN/ojMo7WqY05+lo9NY+QJsKenYTquWlldN3Ls+/Y+61wKbRV6rimVZxO+6lTKrnzNp8R
QU7iAL/1Ki9kEWwJ4HaYdO22G+Nrf6WWMFrRrcggv5EYANaLtw0tlKyoKMi8OImuFYSmF8V+nRQH
WSKboA3sc+KIlq2Kd82o9X9iCLf/qrRt06OAW3nZhhS0plikjw24zLafnBw4jSb60JeogAw9T6V2
79arMfgXg9SvAPrjU5FPTUkLpNe3hkAPe24mqRikRXO/oSacon+S1ZTsgHmobJogWmMo0y2FXExt
gLqoyOf/Ek+v8aVKl4AvT+ZHBzq0NuR2ZIn3DYkyN6juxvRVrzBt+6VoldiXckZRpirfPJCRYUhf
oUJhhPRaFGQVzus67To31x9+U4SfdGfjoxFovHeLLfxub1AbBxcF7fbXC+N2RDieCrX316SrDvCu
Gk9h1k4PhBxXGKvqFpHPCnHwniEEHC7ZikbotwLuXpAGZixb9OOiuQWmiCeSL4Xxd4sbclRlFWv+
iGaMUYh0ECy4Tk0+6IJO3b/M9NuEJ06P3mmuDKoKV+tgO6Mk8+8Nu6c7yCKxlLC8C5inJKJ4VboJ
zwSAFkgDZC7Co4zA1g4Lkl3umThaGdnrD4r543E3y7McGrL/2K44q7N0boF08tq/2aLc497Mot4Q
15And75foFNUI4NIuAu4tFAYuLo6pUubh3sTUnSwwbRkXqIfIkd0KQQuLdZVP5iGi8OaNqBbglWw
wcrkjpIFXpqVhofayHcXLVrzWKMUl0BxVBCEYbUkYSigZXukNG4vHlNvxwco9OJHAf/fH7N48dDJ
a5Eme2ZebtFNixzV3cIcsBu8DVn1UTSWWsBGk0TH2gIL7dOmmgRFfObe85T+aA/KGVRnm/Zw+J0u
VHNUqYiDvb8ZH5ZPLNOran0KjSTL5adNkxFJ7WrK9BIuOZ9ZOf0YzV3+Lxla7w1JTvZsSoXWYNSo
/W75MOBfrg37fj+m1qA2n3KynGgD1j8z89TlL6dGf9xlcg31rkvbKnmGrIhqgvSEJ0JolioOwpse
jo5lB7kcoMJHa3xUvk629zoHvt2BQDVEUs8RKaddPC79Sadb8hjwdor9kKhmur9qab6BxAXDsrap
0ftIDtVr2SoqesHKuoUoYe1HCT3lSTZav9UM6WHqywqZeJ7nygPt1H75i/N+y0+UoFt5EOUINKc0
O3yfbbLzH2QWrZdo0xVa23WWlNrNDLzMN++8X1m2KTrPrsE0Y2wUl18zTNDlOkQiQajBEl7PiS80
Gn/VuTfPi+eV4XtAHl9yjhT9yjgRwEeOrReQvs9JDJTRrS+iXCUar1QxfyIb8ZWcoiBU7lZwxP2A
h8n/qAR1402f6+VrQkNRH6YkZneF6IvtpVGZwCKd6dW8DIwpYrRUver6I4ttbU88W8kxOEfeT6On
LD22FefwfurnxN3aoSpVhrYjju4tbg6DGEtFWBybhAFuoAibOWVdWaQn03TDFZbpiq9sDPLfcgnd
iApYRj88ofSvePJ8LFoQU+1RpuWy7pdmy1/02LXct5w06tSnbeBhYK/ImELAMULPyryLykcEmY0+
zCYnqoyyI5neYFNSMvYGCtF9ZlMi5f1xBNGeV+F/LbGpn1tdR4zPilagxr6nXXsMCya6H8aqcahh
rDeRLi7nPDxcnR4TCIZTP0Mrw4n5h2v5wzIYa0QA2zQVVwIH2ZHOWNyJbM651OIKFJq6CgMGcHL/
If1x/kv93LmHoVNgNpk1S370VDjUNw1v4d+cjF33FfvYQcCkOHkOZrGgFZFSXKHF6G3MP0yqej6m
ta66b15gjTSbDnU5OBIsSL/lNhaHNIq775Hr8cm3vvtCg9sl+3xL0C9NgUn0ftN++r24aEpOMydn
Q2OYTt570F1dclDP3NJyKIv1d4SH4akb0Zr9Vqp13o1GFe0f0Os1011LruD2tlVQmfsmbUEVYHnB
g4+YaER/A5pc6r+UQbF/mvPUhbedc3J88gKlONfcZqOdiSz8SKJUFKB0CMouupvXRJcHBIJLSj7O
bOLXZHQxsR4th8Bl415g+EZlG7R4Y2jqs9q07U51rKf+kuhKZLeGK9q7ASOGAA2GCR4+DeI5OHA7
1v6pChP48YpmDMwjr+bXRhd0634STz9tPaaM5k1zGN8AzdRbWsxNcOAy7AlNDbG1I62ooUNnkU8c
7ls6Po6rh5Y8hXsyJyTYAZ+6XJHFM4XDIbDbIg4NyHAjz5Pyhvie5ZhVRzfTx++rACB8N+G0iM+c
g9uyF/hnvUvhB6j4ZlRhPN5uXPaVb70vQhymt17NankpdB/Fx8H65e9Uozhp+qQvD1aW9d/KxWW0
q+aoaR5ctnoAMliy6vuQSOTfIBvFbzNktMCd85P8tafbZ/y7RNHWnTvoMiTGMIXLW4n/CSlGLTTl
Z5I49uKWlf5JN/Na39gE+S/nlF/bg6+iidmVVuflve+XITeXzcPxmfEodXNYlL7q99o00/lX7NEr
sEj79cMOcxecg0AheM/LsQjuTbrB/ji5rdFDGSOAOQVZuFFoBEFosvEoMVlMCwqfHoEbKJh0Y31O
mjUZETQMwQgeECcZ6Y7ttvKbPETGUhSx9xAEwLIVuzdIsCFDRI8/BJSjPAkAgW0/6TLkbChE97dh
vaGnhDvNaH+CeTkKT3Ye99x1CFPrtzb6zrpIYwYqIot7LQFbIb9C1xv4M7WYtUb9HuHB/hVrLDER
hgQbvnpulVXN2Ma8B8YYV/Wja2e/oAj3Qm+4m/2u44jqq/FDYXqDPDL+8LmNzvxQ/rpEr4WrGAU1
jIv8FSqxxHsjZst0QSmD9BeTBUaUow1q3l1YO8EC3OwElNhSTIV765I1P0U5QRh4dbJtOLlVu7sw
VrQ/yNS2+smCVAW0zA0IzUIK8fAnHjeA4zkf5p5ZVBCA4qhtvv1cmQD5LDArKerlsM0efOBKcVvG
5Vzdm7BumQeveTsPsa9k9eIiuUWK8qloBEoGyqsVAeXg8pcVibN5hxgPPrUPQ3Qkw8Prj/WM1oVj
us64aMEXmDMtF3JDZJDUP0ib68zFBKisoXmcE09RGV79NnjuLA0gszKOZe9xa5R93f6BWPeB9xAN
LMVzqgiLe+tzAiMZ5aq5X5BX55+zbsWPLoPjwUkjBLAs/Wtw0l2RsprKeg73CGHne6hfulc9xOIR
/fPVWu10aHdhsCafKvM38Qz/SfXkCFquDlmgxRe4VcQtBheJ9mdJBpwTAcC7Sdui3SVbk+KZkFeB
s98ENr9HjwDV1i+ZRh1FE9bvq67pCu7lEe6/TPjb/4B/q+omBUUaTk2KVImqA6E9p9gcMKjUgyF6
KIO+Do4NFS8imLw3iCJ7PxL2qaJibG5s1m7L2fel+mphr4le3aLV0PcHptllbT39c4lLv2p/Gjkm
ZNDuW5N3z0Np818BVpCvzGsVQsQqwFwYZLlODnIZsIeqYOi+lF284K5JAnwSSNkbcwyrggmldk7y
XYlWLrmPZtssv1qVLOWOLZwx0wMyVR2ytEHhvMQe6t+xiEjkb2UfwYVPLv+grB7ULsWUQMpTWeFL
Q/GPHrIoV8cbypbSXT0ba73j0VNvmW5Opj3279mnSE/Uehi1COznoiPgwV4Mrrrk8RjjGS2uzjvI
JAr6vQeFVON/XPGXhYi4XxJlogfQinkBY+3nP9LlGX6bBCQUuAkbzfaPesn9dJBty6kaR8rRU5Wh
n5U7eil7CNO6J+WN/o7mO+7css+bkvETehpkeChrhc1CxrV4G4q0HpGOiFTtZ9NOxPYHxhvQa5Ty
Bd8mi60IjX9LoV7mB9+b6jcmHMTe3RaKQB1at5Tro05rQe2rxiI+FID8FSVYylnFpkDcoVQwfzBK
S6f7JYPxK4mqMTB0ufsoGeNqPza3AUarMG2Y9qyuy9RWXfwPuIb30OK/LC/+skzU3mxr3pLbonAP
eZjwJmPDVJEYZdYhm2KPrA17BTjK7VoqTVWEU1cXsJoI6hv/bm0KrO2haOIfUzVNzG/MQ4Q4aVVp
8LTK8xYGEi3LD4hfiSanx4MA/t+U5SELlb1jPEwLLMqTfKI7757SucRSBBI1iH0yLHY55lvrm92i
ry7pxPOhdBvsnvEOWjO8AxtZvkwXGLtzpl0fBE1fwwVYlu4szVWyCQvtvzifh/JoZhiLG2g1MxIS
qOUfxPMjbXqSyEceYOtA6dC2QoM0kToFRTfAM5g4wGCErBGPxLCpZ+0tY39gqD0dv1fwIY5JrPLv
KFqwGwCFokIXcbhQileEzzK5c8PzzXYQE+qEq7TTeoL20c+lj30XkeAeWLP4SLMi/S39duC/QbU/
5t7372ljm20/wDr9rEpK5n1stwHrwFJ2LxoTW7Bj2jSZ2i3g3A45OfgKlxKa3xGY+Q+n71SdUNJj
GeSVuOjkmtIFuyTqV/Z7VRAFTrW0ZA/N5s/PVeOtz3UYSP8ARS2mcyoK95+YcKTs2mSGP2R67fIO
jzG+Y0HimsqjvksugUaFf6dgLv+IrsS1sHWRSY51WnevxKoaWv4pWh6TEZr+KgfgGnZ6Em+xU314
JCUN5WS1ufa2ZE4bjjzpk+uSjklG8x9EpZQcwc1YPHAGe4i/SqZvoyUIvGb8itEjkYCDy0e33w2K
SASLrAhxG8TeZA8qSQqMIxXzFl58nz78OZ5krm45u8x/pA7E0z2N1lKfJ5HID8cUtAR9VzvoH+0Y
D96pkX3+2IBPcrc2Pi+WL4KozvhAI0QJREgRxjaG0KNNneO7AE/khN2pd7E9CgmS+XMTSfVsHcTe
PVCn/9r5ea/u2iIF1Z6jMWoebaYTdVfK6CrMXoqgPvaO6h0jUrf9wUYMf0SfQ2FDGwjxDFFcfeaa
2ol/USb/RRm4Lm+3HhiLyK+B2p0RHV7UZvNiL/uwfCLjqlmOxhX6xXouiG4S2OLgV6nK6Ec8t/p7
iwM7oVNaxnoX9yMtK4KFYs4QUIjOq3dLVzCHMMvKdL1Rfu9vd7hhhvwFf/X6FskOQYRrJ2z318Js
vtVjVjteY4/ND7cHbJrr29w7tKOaEFA2NiqPoS+4LBBSlReoAvM+hzL6AHppmRu0zC3B6jrN831V
V+pry/MIkbfxV3+H6aP5VlsxfxZUcmxAF2NHcYhP/4ZUSNCIGhxnjzzamQ/rdQtU3sKpeIL5ieJ7
HTj6YjxF832P+RWLXFFxHNHEd4diHVy8q3KBZNoARAzcCRsU4RLFPq4J0jHTU+xT578U1hbFc4Zr
CJVfZqtXD9TQPLnUFoQzRLQ2EtTdQ3CLobMklsqTiGoEJtV570+Dii5xVKNE6+gpssMKsVfsp7jS
P2SXGPxzCzYhmN+sPJo48uObSQ8jlE2dqc9ReVqfjejxstbL0h8C1aQpp3cpJ9T5zBOk3PI/R7P5
8NFyHABc20hcAvDeq41NiSPIRKLZP24Te9OG9HFLHNYX23NY3OKHL9G3N51nf1HtCGKXILuaxw4B
zfyPNk4SotGXhAPtwEj7jHu9Xh9HXAQ/bTgjnpUztcQuCkM7va1xEaPn29CU8nHzpP9JTbo0N2R7
mb9djUFph2Bp4nwYs+gzkd762Pkri3BohrE7mWkZ313rxFvW9BuQhJ3Wr4XL+q9BppJejVLLs6wb
bzyQ0b2GqPt9VL1Z7pK3pFzRECYqjz76erweBWtWij2mO9nzPij10AGirdw100ySzhwjCzsUfM5s
t3IW/UzImkBxpZrq51zWXfMWoeeC/+dc7d+m0NXvncjdilZxXp5Bh9XIUtww0yyVn5sLhBBAfFLN
Ijn5AXbd3QgA+S9bqTMPOtrax3ktcejiONMoXrDG/ejJoCvR6IZEtzBqdMVkszb918ygcgyX1kOu
ytX47bO91QERqfzKwN9Jn8KLaA6YOcgxkNbP9lDU9oOEuDXGi9i2T+T1Fwzfy33PP8+UmA9oI+oP
1Ego6pNxa4lXJbrjA4uXUSciiqvpXKJ6qhCK62763rjHqcH8Lnqjz8zrvYgk2n6/0eoF7YlrbtEt
Vfzv1Dp5kxIuM9xvvVgu06YUqwRKqWHtxilCaIiBD5L7eQWZns1jtw3xlwoRne4yZh8ToqssULdX
YOhBUJSimgIa1j9imvQ/OD3EfBalCv4jt2MKj47ZT0wFgqNnaqaprm9jCRsU9oSabQsMn78lmEXG
EYJ3GsMh2mfduBKfzhfwHjO1DT8ByKB+qtLKDw5d+eioCfw9OG1OtaSbRe2yuG7+cAIswQ5TmCvu
V1IrIIzDtrgFL46SC1JY0b3GpAIYvuYAGqiWOadMLDr7kMWoszjyRlJEm4mSatd0PQeO6ROdvhty
2epvbCtVfZapae+RT0UF+CLJRixatBkjgKW7AK5M00XXC7EKSYuIcp+GLTO11tjPwv02ZhZvQCKL
v1eF1YOBRfDPm85tQsE+reruiiV/NwRWdEgUsui9S8IC7NzZOn8aAqunV9gqPGYiv0YbeE0XqMc+
knN3XDKZ/JrbaiV0mOrsqYR5opZH+PRrDFZMLSaUG6S516ySEccrLXJhOgMDMFS9BDm6ajdA4VkI
bIUJi6NvFPV+Nq3Bo9Rb9URyT3u/BCk+7B0HnOreBLa94jHNrAyo0uYW5/fej30v8B8JYaGNOA3t
lJQ50t4l0b83wTw+dQC9RS67E3mcWXdi3qvxlhfk+MEUPOfrgr/qHNRhI/D04AcU1WuxkrAw3eUR
ymA6RfqtqDqmOOqTDIMK7vDmhml+ucfc5iToPepUVU/f6ZhuPh0gqqdD15gRY7pMs/LUlIzPkYdB
hSGxpG1O9U0ClPHlf6OuJpSZsNbWPnhDERdvaNS3/BgO1lJ5+Q0xCtEwZ+VuiYL1X0R2y3C7lRQc
UAzxKH/YphTjbc1JmBwWpk98FYQ3+c8aPv/q1uaQz/96RtjqOczWAuYmD7uChErX9MtN54lsO8vI
Mv/5micC8GIrUX1va6rEzTraOrrMYJ7VQ2EJ/7wl9Y8zM9RbLQ7WbzP3NrOnGUQsszTFm0Eiws9p
CdvtTuddUj7gMMJvFdKg4uKCE0UMEbD753CHIA9b1k6yuxLqViwkR5AP5b0CnmDdcR0E7q1HxKbb
+WTAsHs2MgrIMeoR51RzsfJjodLNjs7bXoG+iXmYVkgkcUUQPBPi26GsX1ywYSUuoAnQXbTviVHp
d4iJhvtitMVrMG6SgcYhkOcKwYhZqBctlQ33jqQRL8pk12Xl+hyXSWyeIKi4w9iR8buOckZwVuzx
R+MZQ+ABr7u49RJV/HH1VP3ueADbsUYY7gM0gOwcF5XqP6K2lI82bgBCMwGLVEaWn9mUm8U5F4fb
57hVXnkJu9FTF0g899PIzJ5kmob6POvSmUfpFNErOaqCN1MA9CGewAl8ceWI65T0H8tayTrSTw0r
8HEbuGHv6gwBEOJJTgcCg9ryCN2tLpvY5uk4zNPwuq7/v++iwL1PEVTcQYU1XCYGGpnua35vtq9t
ETiQ8qTDazItsbuUQ1d/EDrS0DUsorjHzkriiY374djHQZLt0FugVW0SxOg7ANxluHC8j5xZsSH9
Z6vrF8CuQO1o24HrtE8HdgWuguiocWK+QeRDUEdT7z2tdQ1wqyqBdb00xfKftelMe8oGGo8tqgpa
dfDiAZAQX9pjhUW0JPhhCJYbB4Zyl28z0mnHjHYGqJLhE94t0Zgjtq40CgofgnZiQwnXHuto1Hy1
qpy3+zADDMWcrkqztxpsmnSRYKMh0cQPP/cqcs0513l9tWlNk38fGtwFEAgeuN2onHEHX9Bx7el/
fRQUa4siKxs0hpLKELQAL9fuKh1GwyHsKvsPAT29X4nslJDMOlvi86CzCiMJ9/V5YArIdiQdLHmt
JzITDiR3mBff5hDdS1nSOKHSY531qN7e53KKoYwLrQ9ZDOKMgM5XLwTANOBZGBfUfUbQ2M91sK58
HJg6+5H7qzp0YbiYzzWC+AZNX4uWuhfWnv0NW4tdlkBQVI7KFDvIHV/uiQkl4CVogSKPKE9QukZE
DCC7oDULcGyq5GO8tj2HMiEnmE+cjuKmiLfyXfkZrmfo2+QtG/31gLXcPE1G9acNuWuFmj6d/2Li
R8GDPwQUnpw+mo0N8Nc/0sX7T8TNFFe/MmzpDgSyw7GOhTs4ericiO5AjYySEOUE5tJxg24Pheo/
OmH78i7ve8+h9O79g2hT4gKKIOfPxZiQcmYTuz1MNO1/BswGWNU9277Wm0pCrHSYY3bokJcIthKF
8akN4PlZZ4W+G/ygDJl8Uij5OsYVOIr0pf5PBmb8PQAN8wmUzGnSQQzW3yYRKjvmxeSeBNCW3TWy
jIp/qe9BJEUw9Ocq6ArGN63B/EaIRDriHM8FXdE8SoFeYIpuXaxgUrRM6upmSHW+HQqIqPGYLyFz
dXK093fBNWjouA61eeJgNd0RugktWsBx4J2vk9uix1Esq73DD4BtwpJAEtxMDQ6xgqYaNaCv9e80
ywp3j2+kSJ/Br4sYdyzGjswVBEoZr2fL4TWsvfaSigUrWBNn9Te+gRZdsC7s/FRXLtUP0eKu6jQT
NA8xHor6qVuEiB98UzpoEwwtTXdCzZCzcG2HMTDAA/ynAQP+LnBePKMeQvNNQWEyYoIKHI/8ORwe
/kfaeS25jS1Z9IsQAW9eCdBW0ZUo+4KQBeEID5D4+lmonrhNHnKI6b7qUOtBoUoclz73thhwkJZE
La3KdHCdJdOCWlQGIgSDNCQlQjrVJj6+lOQ6cIzFszIhcOJlhdQG3bDUJNUzE9/2V2g5kDwNTRpa
iQDXA42m7btmR1s+QOZc/NwG0iTo6furXSPUG20bVNQMjhPmicMOo3ZkQqN0FZR1+kYOqGdCE+ox
Y9bVTpAtHCNmPJGSW6PNerA59ZdLR+ltyASrXF7Mr0do2h/dMFHqX11TaLtUB9c6cZ2GLM/6AtEg
UFQnU/ZRmcGlLl5otUn1LwqAEpSCDUnq9qSojuUneiaPDFRb9BLoXkTTCz0xKkVCcoPgqpw+hVZr
/kxQNPSAaNQorL7Vqfp0JuCPNLZZideVNKPTE075dZbmce0vk85srTlYPWU1dzocFgwinRyOK0dl
nNPxbDogap7LqFllp5SZ5GNbauvzOZADhyz1UdF+9Ce9fFVPZPe/WLR1KbuaBkTZLftLbb9FeV34
rw6jkmQvckkCJ71HzLxg7Fb6ouhVm8Hny0/7kFjk+xdOUVLSZwZGpQmPIfFYTz3VD4p9LdUnddmQ
W7CBYFLVD5EaBkDByyrOdRF39PdIw0DkiWKEvMLnDaLlOeDFLo6cyltdKkSZTlkDNZBa9vEbAea5
mgOb2exa1SqqadiZTUuzci0FSyaLA9nN2+zCTBejCIr0YpO8B7TLd47+3o9z9WeUS0GxzO0it+lP
d4hCGPA1v6FSavCFakp2oDkFdhuTbLA0mxJaRWNM8SXrMYA5U3TpMV4dj5Fcf7Nl/G1yA8zBT7Pw
UmgbA3S64yKL6EcAGA30qIlBIg+C4CQK4s8AtXTB0KlryG9ZUeXZFg5gKCZKTa+qXeUUNL31HJm8
ZFoowGdXJUMrDnqTmxSqm4qkR9uB+Oal1VFPd6TNz+eVZtL8I7WayTyApWc+w2xNq+Mpno1uDeh0
/0u3WyOkObeOfoyA4A7Qn7fgqioQhvSSGLKK+VUFcNW4TRWb/qd6TfdwE35Qk3Sa0omHQFqc5Ekv
BYegT2ZNpiztRe26nNQI+rLyCJ3UVmkykiEHgSVE+ITCPFn52eETYLW7AHcdTAES8egOWadLCCvc
YDbKLjCAs96tWlONAdJbY2RRAESVWFabWEGz7pLiMm1LGFBKGrGoCnfQCzJNQGuFg1aLz0Uzk0zr
64nBtaXcHtVtwKCCPwJxe8dSoagOPaXw3VsyEKoikrnRgKZzzLJmTflj2l4WUfrbCb4A0zVy2PdQ
w4McwN7ZbLB/bGGn+05pVCaUmrW9P9eHzL2cl9bakKa1aymH8LQuPS2Yp8AxuBlsjtt0jJnlwUnf
yBcwc0mAHFUwFphA/U5EndcwmhpThvouv4x1N6PBfEHl5KjMjs7IBisPV04S04EdW2Xt4sqtECo+
uW7gX8ndvtn0oGYQ7ATyHAQCB0Np5MwV/CHsJO08zYfG43p50f6onTTLs3jkyt/vAwk4WR6Oe2Ca
FglJy5oxzxbksjXVnW1QzCihraPi7flpPxSiwJ3J/bZMRbxU1Gi1c8IYw1rR0z0dfS9a8xbpH/6F
EEJVygB4ZqpIPR6fAq02db9dA2b7yTGV38yu7+2jNgKSLa6FZ4ELwlCg5ZBXNGzhvZqSU8m2kYOl
FH4ulTfV+mgXIyLEG4IIRabFBDRhA59RGXiTrmgflLx1YBZXoy3dqHk9LRkqNRdlsqDH4vmWiY9d
FCRcRVxoo7bxyrZRvq/jt9j/ozo/ymb7XMqDHbtZjvDUQjgL+qRUom1V/lDDX7az7cdIusZ2TABx
N45xQq2SHUt0t2q2GsbrMqUN3CxH9MbYWoTTz6WzfzyHWrS1wo++sfH1X3q2eL5dY4cyfMLV6QPF
dtadlu3q/J0RbDgUOXq7VP/wtYhHL9C7HFuNUSsZKSAJuokCWIb9RTf3z5cytlvDsV0tJWRaQKcN
NNpqDKDE0m9ABBm/HLlew5ZfG9C/VoJjqSmyyssRVkJ/QC7lshltByyyCYWzlVwzjvt8JQ8PxaYY
b2AUTXrdbldCIEdXM4Qo22O+tUGUjYAcVcJfZZePCLozD8NyVAMFo1kkUjRNeC1We1Lk4yVOtmH9
SnYjrF7tBjhnugj7/OvFIGtHnQuUzFmvbn3rSwzAt5ba7pnKzJEOTAcwsOdLF8HUxQ8S3ta57vWL
5PNBx16dJoCghYZKqTfwSilnsA4ylc/PBT7a6+sdEN4YFBi+WZEU2rbOXP1+Al8ytalrju60SD8n
Lkx4aL1VkDQtgmQbg2Ka0rnMvB3dQYC+OXNA9RwGMOPzzGIC4vn63m+keGNtzcLqaQrN3uKNbexY
kZkOSbbOSdoyPklf3Q6IPeYBgO+TPsRv1g8ixfY1XZmvKaBNpMHHeEYe7bGt29TkBmdPN4U9jrSj
0Vzo4Nvm3rGZHiW4VJjvN05jSx0syN1SDcVUmTMwYPYR9vii2D6th3WyLeo3Ur4TMNMSgjTlqz+x
9voMWC0a+hJ3ZINF6iJLhbkJd8aUcbBM1RRUQkyLV0mC6bJTgfOQiWMrsCEgaI7aN7M7KNkLicGI
hE1jzW31x7lIdsNZ0ABzASQsX5D1mBltOvJVdzZK+ChBGdZheDkD/HbZNYxfXs6HEDgEB4CxhuyF
ks2eb8GdUhyE4VtrwOs4KtwZt/oqBwPUSH12wAreyPxMyvL3Pxdg8vMHaihgmMRIiZQlLUZGftl1
VPE0DaBu6etzCe9uzs3dYQ3XIoQ1SO3ZsAnNLzv8oYlpvx71X6x5o8fTDvBuyuJLgEDawhk5p/9D
LpGYZRk4YI7wNsj5goB4ai+7+LRp86+AInrSMLznbCUbMKQf5wbQyTF2t7sHyWLZRguGQIhOcGFv
D6xioKWgpt/vJCCl65QBCd4knStr/TjyJh9JghpbIdqEIgPikFtJduH7ZRcU8k4PAGAHWMqPlqCH
0yi1fn6AY4LEfXRO51gPEnnXgDGwAe1XIl0Jfi4PN1nWF8f2/oU8SyU//x7M2IKNvpBcICI+yzu1
iidJ/cHBfwIjv0iXz+XcGUTVHHIEuqqSHrVUVTgqI6A3ib4XmTF4a1sb8bwuDkFRAqykU55Rd20m
f3guUb3XHYi08G3IShB0iAotZcK90ruLvLMy0FUTXfpR+ab9Me0p9aSgfr0YupatKsp2K73qlV9k
+4qFThbUAzG22qQRJa1eYUp44gdR+nKu6XUHw81YgScyaer8W83cCwPaRr1ogaeY1JQ+XKmTNqlt
REuQPY9fGTQ/jry0RxupMQsDLBY3XjWEm0gzTcYYiirvlO7D6WsUowfdvvXqcpOPXMUHb5rYFqRI
8iyoQ0UkYqUcI2VV7vC8wA6Pc2WWm+Y07FeafXZzMHbOTOp0PehO/WX6/Ozuj25QI3Ca2yhJC8fu
9rllVaxC23Hud5YpzcBAAANEmrXp6kj/WqV9ey7snQzxVmfeShO2lGF/BcvX9rvyJ43p9df+l/JB
XjmzaOZ7+lJdtgE4iBPne/oaHJpDvipH7M473c3dB6iE38SthmG+E8xdufy6BIAPzaj9rlsFb5QT
XiCLlDbGm+n18/zTJtylcLs6y2oRrenIer565c7bUFm9rtmG4xj8Tx000pXwGHAkOoStfhdUQDgx
YfVyNI2FHqVflJTaL2jPIMTVP+CimDM55tVa/+XffIFDopV7rWokCW6/4KwadMODPrKrKonHVX4i
b7v0z14XGUvG1b8xLE0vvmnHkwa/9rnwRzcNjwfqbUMZsFkFvdSEQR9VVP132qk62KvKcp3T6UPa
/7Hz+X8l6f0WXu3zkao74yvm+53OJjqT89TjV2mfLKWOOSf79Om5vHtLMqSNiAlIdBqYR+FcTxpt
T04cyDtWuGpMfwYUNMgQ+Zvdjkh6qChI/zL1izHG+AuiSDofe11O0UnbwswY/PgZVQd44SJG3iQ/
nxSJPC0ya0w/PVzhlVjh3oAwqKVxiVjJqmZlOw/rkgGWfJ1E/sH3VXrKp8egWgd5CVK0B9ZXI3Wr
0ImnOdn5cox+fPDKxUeMtSFDaRlAtJnCTTqrWZuB0irvTl0Szp32/Ae6oW5xjoEJeH6yj+4sEZAh
OwpERoZ4k1L1ZNDNyrp16m9xD0zzgsbJvPtoMMP8XNR7KlNc1bUsIdvVl+e80JNY3nVGw9QXzDIu
5eeFLp0+0lSx6VRNciP9/NoX5Z6i1kva6x/SpH+NwLRywZmOplVKM7QByP7EcsDsOikaI13yNgAs
+tjX+yBUQDGUyt7LyCCCcEFhxld+HW1jrtLe6BaqPzXbjqZstRpR/Mq9w0+pFuwL25FVsp+OsDir
iELaT0ucEtUA11irN03cfJaNPnLT5JS79E/+ABB5mRX6N2qD69A+rpIyU5kj1hb0Zfcjtv3h92hY
AJKlkAg7gjOG60kG3G/kXY0vMekMNXLprdVHpDx4rjYOggH7jUa4R67yVt/mjQPfViwpu2wCruuq
m2fdNNrSDxwVM6Dvnt+g+0d6K0wIZksm+SVNC9SdXTI/kauvqbXpoVijc1tePBf1eGEQB5jUhTRZ
dQSFoAEFqeUM9OyYC+nMWeRZ344b4LgYmP94/lcLMzRHVWWcZ0cWFkZDdB82ZKR5GcSjYCoewU+l
0YBRnOfLulcs7CAuLJrcoeIlenxACyW9eUFQ31SgtqhFP69ht5oHmRaMeOkPRZkyhXMH2BRTHZzP
KxslKZc0bwiAdiX17z+MjIVuEHann2Zo/ny+qHsdxqKGcIBWP9WRbfGogKU2nABJJxoyaNlwk3ZF
O0UKklaWjJQGlMGBu1ViCHPAanZMWyEQEVRznOhxBW2JStNEDiQwXXfWR8ilFrp1qK1vKU0EYfiJ
KUgAVxcxc57acYSe/f5hUzY3iUJQ1zYlQuGunI5MEBYdRCH2hVZ2XJyUantq/ouLQhRn6bgyCr2b
ghQgzhRK0526w6mX6YzR6SdUT6769vzoHr3oazGCtddLBvKhblZ3WYISXEnhHlRXesGeS3ngl7Jn
gwvDirj3Yo03r/pc8oGk20Xa7wu9kVJ8qAFUPaWLOPlNw9JET2FXp8d7/1zwozdwLVfYxUtO/l2z
LuouoICrp/qL1S2UvJ49l6KoD+7ktRhhFzUz17o+VdTdKQPZwPY1L4OLbFqVZP+HrlAYPep2SRRU
bgDzDlcAUKbr2IrD1wsQBSNfMwgTHgiU9Y6uY3swCyKFuF6fGPvvAmt3oXOHXAORLyg7k6C0tCkQ
xM30+eKH9yaIcyxicwfzw8mK4nzKKGasAwLYRt80UMXJlbnBea/m3NiayZ6geTkW1cgbvBfqyAzc
G7ptkt4jzOCjrnQbozQtY2yxtQsLZSGdJv2HRNt1F+U1jt5sc+WYI/IenDCIFbqDK6gRyELbeitQ
86MzPZWds1OVZlqAAFKF+yJeAuQOJF05KVraTpqPuqa4FjO/KI+RXX4Q19KkbDOSOWg+/NLhCl6t
2GGExo70y3GfNt8NZ8vI6kSP5gotcfHZbWjvOYPCyJbDciCle/oX+8vaYmoKQKgC8LDGTCGm/OUY
hff8+B/tjGUTlTgaRKLEvMLdz5icppVH8XcxIze0UskV/uOKxvSWxvgjzKokhhg2/mLOwjG65rtu
lcEQAAquDJE2/pRI1t72Wk3nbRDsu0b9lJfLPHbrZkaCERT8tdWcpw4AraUECJXTz7N0bYQ7RVoE
YTXy5B4YJRo4cOIJznBZCMJvT4fpG4aklDjYMzPpacYnuSerUn7Ifqr0bqxp4JWzwAVrx+vyr1Yw
Yn7vs0i3wgVDn5+MugU7I9jHJ3tWXIA5B3TB0b8B+u7mdP0p/hjr73Dbb988mw3YvoZ9kkEcF15D
CJkJ42RasAfCicHDkK424CSdBaApY3WaBy99cC54dnQW6pZYp4G/q79YFyvYm2vAJfVweTpvrM6Z
JGY8zYqvkj3y0MbkCUvTI7hUoGoL9nkzFKNAlzm9NhD1Mc3vASX6/PHcpzU1Gk/oNSJZQ7yNl3t7
b+jlU01wUKJ9f9kEi0RfXoK1Hv1pOcA4OjQ6VXZw8fPZxQw2SUcK2VXOPyMPbCbJVaW5I71UgCL7
4KgWueQW3ZxJwSOI5kkUjgUad2d++6maEM9AqQg+f9xE++zT8SsHbu+K38XH87RZJiu60T76tKqP
bM+dpyWIFLR8B3ks7IVdtK+6rxqU3s3v59t/ZymFny/oVMDlrMr0+fl6C+iIXbgMChfh97b5+s/l
2KpJltfEPmqiy2q3ZX269JdoX3ef9bLa2DkqKTUv+zDopJFzuvPFWZOt815wHLHLsnBMp8Loain2
WZOVnubyOUuAIC2Igfs8W1SXpl0y9zniZd3HahrtQHgbqAO0MSn622ssXwhMAZDr140Ll8m0m3M7
l8w+hKNta3fPE0kkV7UhoCZBI7rFqcGgYtgG8pqMtXdeSpvQtWfyIhyxavc341aMYNQujnVMIwm2
62Z19uIFzavqWHx7f7kHEQ5FDboqBv/pds+c0EplSQ/ldb0kO+0xvDSpvJ/Bzl0BOfX665/ewBth
YmWIfCW8eT3bFi+OnuOqr8ryuYD7a3crQHiqyeAfXeT3c+mmR9d+pX1g5EzUew10K0N4roXsAJHU
HeW19YG5kJShFuZv3s6vbN9nfxu6PivrvHBH0nvT/XT2/qRbMoMys16bkUd2Z3Hfb+F/zs7Wbs+u
hvq3SLtIXldTh7qC4zqr0LNG1nsfNAlShht05fJ1TNdUAI1yQ7xuCmrdzPb0nxN1Qi5rZD2PX9Xf
6xGMHsBnadNGrIf5s5fIk1xrry4kb0zMQz1xdedt4VkBYcy08YkTrKZ083gkBNETp+/tfOw6KmMn
JGgkcDHAEm6R5O+dRTMdHjHzJfv4Y/7ibNSl5hYz9TPcX46njRitsZcgeGMQ2IOjpiJZdY9u/qJN
g/F9HFudoDv6oo0L5rnkdT9zZul5of3A/XZPL/pEcYErdc2NswOw1Wm8YHR9j68lGU0cMppZ8Vpu
r2VxivTQOCbDtWym/irx1GXh0Ucyg/tpRKvcBxfDE7iSJagVVfUhIoSwYT0c4mUaL6yF750Wx4U2
zbxk+lyHPdQvV8IE/XIybK0fBqfWy7fFmIUc/u2NxywsRNAYJUmrQqMVYN1yE8Npyr3vvPPUJS73
ws/P1/H4mZmmRfcISQAqYbcnBB5OKkmnQqaHPF6A2DLNX+JdvvbdaERvjEoSVJQugUh/1JA0PLBq
4nvgf61OK98de1WjkgQVpQB2LBfDmrppu6wm4RR/0NNfy3k20uD6UBdebZ6go3K4aZLgkg866uzp
7mAurVX932+dqKFOzSWzDRYEOuLyvIy8eqL8cQH0evsvb4OgkMADcZRIY0HlDByHSTVxNrGruLBL
jdyGsZ0TtFID6f3Jj1lRg1VMGBrBB3TrvTyyoIfK7+8DEgsrfi41mumwnrM3GF91SRHfHdM8D7Q4
XYE47ApKjlq2cDq06lMeZcAZIUc3QsjlNf0Xz/RGhnAwfaRDQGa/X2lwhrxJPZlkS2k5ZnUf7NeN
GOFYcgcCLAZNhmOBudeVMX5wUoyc/X35jUa7qw0zBasQgIEQ9iEM3sWE8X23foVn1IvQ1SHw4wyT
JK49JlK716k3IgXjAEmXDtwUC9O25n7Qq5J7Akl+0niyt/ozphce2T3KwQ7RDTkPusaEfVTABoyy
1hrs3nmZf81fzrwi63vowdo3srT7bN+wm3/LErutO7hHrbx+l5VuWpCb3zq0UUU6Ai6xV/WDv1Xc
7Jc6SVbyi/82qmwHtS1Yqxvxws5C0VcyG/kuflDriUf76PtrLmZwM7hH4rwRJTX8xDuJNDvSqcn+
0hrM31/5uqpiKgkQfWxuOGG+/CWf6pOzC+W7C8bxiIZ/eFeJVukLJYFo6IZg6OuK9Htdxco6TRmy
PlLWN/cGIdiXvtsbwapK9yodStoBitxJx8i3JZlj630QYA4B838+YbjbV+tVjkUYgzWrYM5UN/Gc
zekHA9bdV39BXdW1N9Kr72Y/ZHlE7vsIobjP13IFg92fDQlIDORWU2kLsnjphZ7t9q/dBrv6qn4K
3RQIbcjrPH9bfweTyqvGCngPzASFM8ck7qUUepcNAfuFvafXk9jagNvXOx7Ct/Bt0LIwLs3SV7jb
YB47vp025ST2xhTVw6d1JV40H1KVkHCDenR9fDW2tbcuX/VV/RouZjNlM4ec9zusbn96rt5pPnLH
H70qwzF1RjwZbuBP4cyNLlPlS8WZ75upsajWR2y+vxjUiDpRX8bjhPec3N1pX0kUVJZstpdAC2tl
DbYePMXTzrU+dPPBpTktKvcyJbAkYQNq1ct52c2HQNZf9K4DoPtPmBWTSTEbj4/UB64wrS7/2QZD
sBSRFDJc3LMNzsLY2nuq+/tm1c9ggcHZgqb+9KP6CRX9PHfhtSCgLwgsRk7igad/8wmCfuv8MAIb
jU84e4kHN4GXrf2duuzdaHFaQ0ztSocxh+JRKHMjU1A6hGuVKcGPzTHk+SReaO+BNjPzHu0q3Qdn
MbLGYRufnL3YaWCVmtFpdqmsv2kvR/zyM5csdx1vVNDYeQoqpYYrPk1kFqbxnLJN5UoumLAu4Cid
B5f2cmRdI6/IEAKBEjAWvx/W1U2HuN7HyUhXLctLdz76IvhXQejNyQkRAXGWVabRcHI8liEMPb9W
rvV2Wlw8etPHvOjRiyK4ngM/jC75XM7ja+ulGwiN3k+v88AiWuVjBmFsOwWldK4H1HgLFdFgiNol
Y2qwsXm1B1bVVF36Cx8lIO0NXOzctbg8cIST6xo91YdG4UopCJrKDoAxKE1OFUbe97wQKFNuux2U
le4Bfe1Wu0EPOJ40mszTBlv75KWIrqsJcyHcT5yvvfdXxQZVOIVpcxN8rj3apNn1LWm+LS1vCwde
2Um7Sj6Zpde7cNW3E2vVeMkm2UDg+i9zgNd3zxQ0FTTptmO0XIZs+qmaVuQ4d3NjL0/GzOJD75au
YUcxmffArRYuOVP2cdTEnbI21/1P611jwFY8hSNkMZrIfeTsXcsSbngpNZ1ZgX7yngZUPpxn3bxd
wqaL/j8tgl09sebJZjCLEQ8ayJjJcxUyXOn78/57qcKVBzu8gekA8c0KHEyXxDFGLxpraB1bpHCj
I1PzQ6De0VMunrt72ob7QS1CY7D9V5HQ1YaKJhVdr4A3jyyq7uRV24PvtYP15PjUif7vgj3aLBlZ
oEWW5jLhViZaQoLpovz1WqNXew1sPPqCw1u2vAd7dpw+P7KHXhsuowkegw6mpSmcWdpZQXqC2HEN
eeKfs6d+0urlofCUefEqXabALS3ydTY7rjMCTWlujPmsjw4T7QQ0hKUCzCducHMBBimFT23t8DJs
bih9ry5YWR5e+lh08shwX8sSNrdobDmpwZ5aX+ZE7GvHPb/Vk9Pq/xEHDe9MfAjXkgSXBFDAc6VH
rMraAhb/vT1YiwiDar/Wf8rvp00x0ykC+O7l7flh3rdtDEN5V7spBD/oGUBzW1YIOeg+27T4pMaL
75V/rFXgar/lSQ3SyIjMhydIH93QFQWtp6jkfd9X4tJoVOycNGm32SqYcopz5qTll3+jYJwrWcIJ
KkDIhEVfc1sWQzE0/F0taWgfcWIfWcxrIcLhtYZRKjGAhO9vflCduPVzAwfv+caNiRHOyiirbmCE
GfYtJvferkCDn9DFPfLAH9qf6+UMfspVQFxecpWCdatS2G231V57CaYZmap2rn8OR+blx5YkeJC1
2qlWD4n3ew0Zau3Kgy+Z2z52QqNrEmxqiI2zKcer2NTB3w+mg1o+u/5EWRefnx/To/w4M1Z/32/B
psZwZWZKwKJKj2GbTTg9Ul44LnDe/ssLIWji7NSDtDRcbuD6X4ec1KD3WdSYGhxO4U45XS1IsJ9Z
plTmwCiJlR5sWrzQv182Q5AKmKIHsr7XZ3Pn13+3i5YQm2qtr9TVEaFDyVUmMZO6/QoEP9cf0Ufv
Y2DC8oBqkTVS1Ta0AGLPtJWCgJzoF5UyYbeJFzQzvGrez5ougM5jNvz7Rx7atPjwIfD2+7GtfeAA
3cgWjrACWDNlMEJdv3zJd+o0fuknYHK7rYtgwwW9dprOkvnY3g6a4tmKhQOtrULL1TMr7l8p+4KX
S/IeGpzXdHfemDiZ2mHkMB/k2K6XKWZ6KoDtVCNhmdZkrXjBSz7bLnfTfFPtPi5+jezpA51yI0tQ
+VFP/7MesbhmCmcsAVv8Gk2ahTHy+B75QTdyBK3vnM8heLys6Qvg4V9lV6ItoF8uf9PoO/n6VZ2B
tgm5H9d1rFVNf3B6ynuTj2nR6S+2eVZhXKvOuWAz9WaTFuXHOInnIwf2wEarCt1LOtMKTLvpwzdc
2YCQvh9Fu1TDk/+r7BKv85d6M1TpR5srHq/nb1mCEQDhWwNmeZDlvqdgjxOgrwfPbkg9UZP1HGk0
yHp0IelVHRqlHfr9ZGF9TXgpm0Yp1XVkVoxATiX5q5X+Ma1R0IlHglSZ1li6JrUBVu12I5u0iVMl
0tW1Pm+J5KliklxbvtEdO1Vn5Bo9GRM+cniPlMq1TGFxRqzDAJMgU9n6+/St+XRaylPNO0CY5JbT
06dkkx7qjTbtFs8FPzrIa7nCQRKKZBJMQ+oalFEIG2aV8fu5gEfuKnNBf++mYMZhjAksPUaCBBbj
gIdseX7+IvtQs2TTU7up2nmZ/2hO0jI3PtuFV0IBPNZ//ki/XH+DYN4B0FRONRMGa9n1V/HLj3ga
TOX1YJ8A70SNdh5lDGg36TYZe/mPemlu1i+Yi1ZtIJVrNXUNYew03rRL7VVhpLmdtJNkAobwxTNn
2rR0UXeHka0fu1SCzdCVXGWIYLBUP9Y/AKadHN7m8x2FgfP8QzcZq0I9qo5cr/Rd+14poDTjIsEt
Q+jlmvPe+1FMtt8SbwkmCsbRxDKXQzz90k1+/beb/P5pV6KPNcjUyoVNhsyJOq006Zfbw3w3ZEG+
w59E8nY/ljYYuVPviforkXqpWmfKp4O67RAZzQAWJds+FkHcAzqBQwraxoABwKiRJiIdWqUUwhNl
DPcHJonotZ1tZ9tw8vt3OS2nUDV9D9w/I/dmMIOir3EtUjCTWg0Oehiwm9Rqaa/IVgVpnnpVvpmL
3B2taD1UQVcLFNQthGh1cyxY4PFIRnq2PgTvT0P9Iv80VpKXe89XNyZu+Purc1N1yQrTEHFGnE16
eaNn0YiEd2v+bP8Epeq0EawT/v/eRt3Vp+E0czmv4QUki9L9Aw/RiMyHT50pVge6NZ3hAkHDSaRY
wA0w1fXpSwAvYevln2m7LbQpFML/aP/AnTSIkwboEgCCLCqQt/sXORJs41CvHxIIOA6acdKXdgDF
6nMpwnrupAiqC+jkJNQS5XwwvkTkN/2XTpnI2lusf4dh5rko0UKJssR2ATNieF6qkBVLr1L61U5/
9/4385t6eg1JVNVUU+NFtMnOH9TLpsdlHFmqOP7yl3xAa8GDBDAAnMvbHT2GdH/3J+N8AFofMiYv
baeADE+MZbS+AF87+/R8vWIJ8U6efivvBEptyCGfD/ocmBuDjOficpnl8z/QYFO37RaXH/xehDNo
UhbSMpl7Y/mKd/yoqxdy9wnCC2mZ2DQrQz0fbPlrYm9ruZhkp3aaRQuwd7roBY7ISaeE2yauvTL7
atbfL9mUyRIgm+CwzV7i4+8MXrR0pp9f6hzO8P6tP83jytjYcCTAYQL+0a6qIaI3lVWnd+5lJGJ5
fGkM2s/BG6UQL848+7VpNs3ROh/Uo4tXMR/+K5fabPjz6J6hxFHnx9XIVRle8d22mUMB3LHAxNSE
OCm/ABRuqNL5AFO7CSBZVkRTO7jo4aTLa5KP1oWe+x64/n9zY67kCgbhXARAo8bm+VCpQAC1Xnjq
Zkauubq/sxJ4tuNZJ31WQKZv142zhCgEEopJqE7MzvCO5pcUTRsYHWQWa+n0MjZOJSaK/rpMhFUU
xYFW5Cxu73NiG5XetxxFybyoGf5K8o0BwaMNVuQSXDyrkyYlJHGFO7IrQsD1l1xHBxfKYowLuC9B
rqR3Btxv6KhjO3sPSkz7xfShDrZPHrzJkyBIPC2ZSv5LmU9kZZ3nh6jylJCJyyacpL32YgUQeDBq
usq7UXzCB59nM+OpAOsArRXNXLef15od7Nm53RzK8yaFSCgP37irZ53omuFC7XIIaJm5vBrL59vy
4I4ykqEBo8soC+zA4q5YBex3ldQeevlTpWTz3pxXGcDAp3SqjcFACz7YcALIModsOLMgFDdul0hV
we4CAL4hidzmVJPb7lMszUz1tbVfwF/W354vTUwT/iVvqFg7jq2SdhI0dQvWh9FDhHm4xE32AQB7
lW4E/QjIo+7KTEpOtcQq9tA25R/goLFWyemUjdy6B4YRaCKmBwEQdhRZjPJzPUnUMnTaw5t9HPDX
4KzO5pn0K+lp9ormzxesDRsoKBybyStAEKjckPkXNjiB3E8Cvr87xObltOl1Q3pLrFoCFS0OTLfT
6mw1kI5OtBx61QDKMxiRht9OMw0vvfoq9XbxWzK1i3vxm3QV51k+a6zIdpu6aF6a0P4Yq0eYT1QI
QnorBo/Pz09A5aHMwCuppxoMmVBZ5HOpAUxbAk5mql+Y5m/ICsKqdzHoyG009A3Q9P2Iin90kdF5
QPmYUEYzPXl7uWAJL4IwjbtDm5w+A8i/BzbN6vZtsam0j8/3WexaeL9YQHUY/DI1pjWFi5XYdXdJ
AA486P7U0ZdR5i8BdXRP0MHm3R8o5LwqTeFA69zUkiBFTkacOtFl/d8PoAoKZizIhe8feOUV58wB
9xbcl4dCn/lnG3buI5yRZMkyj+H8l7JfnsJVCs+Kqf+Umw9Zc5rZBWzGly+nKNg9341HV9xUAcNg
PEKh2CU4BzCgG60OC9NB8r8Vzc+Ls4VxvTQnVraBWPW5rEcaZEjyMPFng9Yo1mIvFjyFx1PTHVQI
CXorgdXJxAcLt+bPdsCnDdxGHSmgPD7sK5mCYg7Ks5pnatsdNF/6qdnzyJ8PvIVdsMqSai71Fw+6
ylmonCf+qfdUejqfr/mR78KC2WLuNYOAYjayz2EfhEikOwDpoEfLonk1knXcbOW1Uk/Ds5sB9Ffm
Lwqsmnrvndb9Pyzx/XXbrj5AeFp0IRWAAnPbtKM0NZJ0cjZOMx+WVX/ehPHGOukjPv5wZe702JXA
4cpdXW9MODR0JsccQSB3VqplASmV0ZibkZ19ZHOvd1YIW6QOEjYnYmcvUrWgwOjJkNfl5jIEpONk
aa5y6Sd2e5xFUM4ZI8r6/7hX/zlWMf/in1UIbXUWWSez9cDuOXWYJfwy7T9+qBYjLuHDN4pVAJ+C
m8zO3m6o5Je21FbIstKvhbyo4w/w0EqXN83/NJoBebipkAzo2iCNuPNWVghJkBrKZXfoTr+7cG0e
LReyUWBV0/gVnpHMn/3J6n+YA/nrigJaAQDQgC155z1l9UmuWx4pTPIXm56mmUG4BNdS40rOpDUW
dlMvm3px/P38CqkPzc6VYMEU5IVjJ5nR8Tj7pXJ8g3n5Yw+rW03bI2Q6k6MJ7QtkwnL4KZOCl+S0
7Lp1XtsLB+euqyMX1shlpB+Oxa6QP6h+MyEQUeC69c/wXEKFoi9GUe+GFO7d67r6ZMFLgE6nPjcZ
e2W2XrK0+2YSdItaqkZcn0dbA7gUeF1gJVHNsIbvuHrFx3MHebZWnQ+Rszbokjk1rlZBm/3JN+bk
ORIaYANeW7pPflQfnfIgnU5TrfchQKE/VVoTwZvZWla0Vbkxm925n3fa4kx8//wEHzyNAQkL9HVZ
AXRQFr4S7IejkkvDboASuTr7e0ODOCvxLvq2gJr03wgD1oShCqylLCg2P+zPUDUa/8PZey05qjRd
w1dEBFDY08LJttqINnNCdE/PAIX35uq/RT/x7y0hQvz7jZmYOVNSLisrc+VaOIeQHAeCiHRU4KkS
/eaTjqbQebxvbmGlMbZ/zc38myJAPiprpO4M7PvBc2wwCd43sDx5/xj4icAvlhhalZBWKfjunMeV
UfCKNaSfkBd2ZGgYxV1r37e2EN5eDufnZXlhrYDupFQNGM5eBlj6/m/PE7eTB7n68ZmLlHJSR1CB
R2jBXjy+skS1Qr5F2qY+ihxSbVb1iQNYr95qOClezwu0kBKqlqfSK3diWB+jYTVPPrnK2UnFN6mI
d8BwCoLTmSuVARHx0ZqFvclnj7rq5Q/BEKdQcqpFKAB3Q/TRCvIfBPfqTmZVmVJIfQUr4d2Cg8Nb
DccDJAQK+hhm56OVwLoHBVwscfEUiM/od/KAr/d9QxK3K0swTfHNcC9MzeIMVvSZXhIFp6NQT0W6
qd+LFuAHiCLw3C78XcomO3rQfvbSletxcWPh5fCTHVBwdV17KgKB8rIUOBhuMo1yeidRvYeM98r4
FsKa6dn7j5lZpFxBXZwNmted+WGjhYPdQmzQ6HNIt334jQMllgbyllBeo/HQmGX6uQY8/mHBu53g
fz9gtpZ1LrAyhtbwOd72dntuIhpSyP86lVE/nmSb2L9QijGPDMJI5kMLCRqjd6DIRpVstUd4cVtJ
Esg7tCn1MMcr+N4AuUI1QkIO6FdoklQyhRAYV5px+c6Yg/iPVtJz8V5XQK6Nhjc+6M1zbTTex/1F
mWNT/nfuLz5kCmcunQqYnMYkzJAWOkFo8h3zLzxXyaZWj6PgJDlNY6zIs8qMFu9WsTuM0bNQ2jU4
QqPGrAt7lCFYFQhQ90zd+5+2uF2QvccDb0o0z4mHKoTAuhaG/Zm02XuoF99DvQ+Sz/tGFtdBBrYV
ItITjcpsS2ikHmSBYR3SXuCQ1QXFiMeHplKmFvTgDjrrV07B4lmbJNfAp44Ld37WwBLfdlCX7M9F
l7IdqcbocwhYugJiXZy7Cyuzo9brxItVocDcQff+4EHweZ+TALLgcq2/3J9BiSy5LZRWEOzoYMQi
M1taw6dlWGMKEU+1dm0PO9ERHbAku5wdOPk7dovd/zbZlt9BZ244ZY5/eIu2g63/amx/m1uNLTjg
B/wbfEKVumq2+Le1XkI7Xm/EXgjO0Qj477fOlptIPZGUHB6AiQHNBtoLyAp4YBp+gmQs1Qro5T7X
x/9LJu7K7Myzg5OHhEqNrczl0ML+lXkvLdlq6UmGtnjymAvwMvcXZXH9L8Y5C7SySBOiQIv7s9qG
wy7r+9LKIHa3VUCztBIDLSVjMDiksCBfARWveTGvRNU+8cOyP2dWtwMLnZM+Cib3W3mZVjf9mx0U
O3Wqzf0BLp7bC6OzAbZcD+gSSeE/uc7bM49ARr7MwBFQBTKF8jb4lSehm/tGl96sV0OdBZRJllZa
GmCoYpdZ/UauwW7Zn8pNl9llepRjS/SQ1bW4ZM1rLK/nP3M8f1QKDSJNj8BL83J9AmcByFYtjetW
nOFSbeJyfHO1PghUyzEEElDo0pHmf4x0zWj5XYjOAvXb/2jTgKrCC/Rk70/rD97h5l5GihqCBZBi
RL/g9R2UeGIkND7MhvzGT8DBgJxpHTrQQjfhjLdyj/4bz254BAmpb4J2y5SExyr90KvPQt1ynz73
V+z3EkjLFWntybKUfpr0Gv75uNnZFUquTSOCo5R4ls+cqnmq2VmToH+7TSy1MbQIQDw52rNGgwQq
dJP/e2L3yv5sp3OhnoLlC0ufp2hDsJLsEKlWDe1VNV9LL07zfLsOEIyQpjIRshfX68ARiClIJW4N
T3oXh43SfChcTAPn/7Tc/5qZhZue4qcjL00PY86WpDcdpRBJe6mTUyWDbp6ZMkIekYa9ZsbYazI2
hCb5NEP8kagbPjv1XE7jcC9ELegIhZUzvjYHs9ss5KRCE9u6P7fIUEhRYKSeLXPZU4PA+/48LDtO
BGD/33TPtn3vZYAB8Q1uhSizWXiI9IeiYB+5/qijN9XP9yP/QcbnhN+xeuM1jcm4asdphwJwxfuf
sjRoCcmqH1k5VIzE64UHPXrdyxlkmni16D+lsJ3sSMAp54pwaJNEXpvladPOd9qlwdlOq2odvSgF
QAT+Q6U8Er6m4JZsQjvMdom4Vi5YuitQWuQBM0V+HpWY69FpQ03EPvNwgj/97KsKtjwElZtCdbqv
+9O4ZAg1diR7oNoAfrzZgnqc3Gli3g3nviggYAcnxjVuXnabMQtPmrTmrZeexyqwxkjaQCoC+rLX
44JsXg0FUJRGx0x1osbt+sROxtbQmh3R93ou7Ej4V08r6/4ol+6iS7Oz6fSFmkRyoA7nUHxSq11Y
vEeRfd/E0va4MDGvkY9yP2Qppwzntnrv2lNZ9qYQ2GEsUS06lyDBvW9uad2QNRWAQgAiA/yy1xPJ
hV5BuIwbznWANE6EZx840ZqN1jWbAJXC/2oMsiWQNcK5R7FbnYuV+VrZsyDggWcBYKW0W/GT/MpE
qkYr98btmb62Mz9iWsTi0IcdTt+BLH1U33MIDz/fH8zta+bayMyV120sxwMDMgZIBwD9JY/fcdnA
r2yHhYc7zMh4LaH6g2zqPL2tR8LAt4zgkdoLRq99IfoB13HXW1Cm9wGgHAH7e4faKje8JvJeHb4H
ZBDygDNloAYKiW2C+ncQ/pEAbRh2kJTeiJAHykwfN03XgE91bVpu9+/1987mPuvCUFY7oM6S7HEY
n+pNZbYKzUQT1K73F2DN0mwBEgBVqq6ApVLdBto2kgsr8t94fVKz54HWWMEmL6CxMDJcEEiHTZLA
2uymwKC4IOp1jCyKj6QNNlVule1LT3padM1LyjvgJe4qnnbRSAEqYRJv+D4SLZ5T81uozQvpJ0s/
A2R+E3krBivVylvfhL5RoMHAuQFadOg9Xp/krgWTXV+JA+ogEJGBcsUA/SsOyYuI/bk/8T/yStdX
2OQtQHI/sfeAHHnmBkkmaNXUPXGWSlzRwO72tp9Z6vCiy8+jYuXFqVUC6MC+lD76bEJITj7l3FMN
mFH4l8l7FrDfifatik9S+qE07woxuMa3s3plgyy4gcvPnLOB+kIOF+ZJ4rmVItEWlNFCc064Q8I1
egR78Fof3LzBHuEM7j8AXKAAhhIYclvXK1DiVkoidGae9xlFOg2oasX4+vqSjK/Hw9vb28fHx8PD
585Fio3+7UCo8P2flwX2kcdB1yc2KZTrru2DmlvpdGGUz8EBOAuqOL0t25WRHH0ndOo9cTybPCfO
uFG2gpWdFIt3VAZuJeY2m/ufsoC/geapBL58hAN418zpeUPd15RYj5WzDGACtevC8tA/Z3Ef1WYN
orhoC/T4eIOjUxukVdMVd5HGEwKmQl9eVc78LvgAq8OmpvlDakFJe+WunGue/Szw1LJDVAEMwDdp
uYEnjAyNrpwzeoKoKO2M95NP/0hoTXg8fOwC2tHX+xP5g125Pmqo2YKAHCocU/w2VzdRG7XLczFT
zub+WD6eT/Yv+wgmrgHitfTL3gJfjmYBm8KtPFePm83G2OwsywGbQWmYT/uVe3XhQXj9NbODH4wo
m/NZrpxVMBOC5r1yAeQLz2xjGMWh38XIJu3WoE1rRueM3NjRAvrBMAV4cL4av4avIrbIGzmMDykA
6K91RLMX/2Vl3qdr6s68zwGcfMjwBA8KzLt5NH8dgeQ/paZ9CtCJ9qugX9Ok24mhEVDZlQ8m5v2F
UeNTpNlp8yQ/NnSzshHmHXH/23vgg4ZvQcgrzGGsZRor/tBXytk7Ns9HuzzEoX14E23dcsbONIQ/
T8B3/h126ho8cVrT25n41/DMqwT1gPSwCMOjYIpGdtRfIFtWRHj/2zV5vz/tC1kmbDBlQldPgsX8
/BnR602RhXyNE5bQ8dDqbjdST3ns/aP3poYGew720bAytbchMKDBEBNF54aMvz/F7Av/ofaM68Le
1845VlS23NxZU3pf2sJXJqZQ5sJEGup92nmeeuYdCWQcocXs0OKMlr69oZq2kVa5R1Ytzk4qgAgN
iX1OPaMvBOxX/oZ7KPeRKzyLZmZjg4IAaq3X96cqMdspki5Pgow8kiiALF2PUhGKQfTjCqM0ALzY
B4ZuFcbX1LHPGVBppImd2Sl9LpxiVzjVEWgIe5qDxIFWpf0cmyFoGXr6KDslZRZ7Cih4Uej09RBx
pjmYBWLKGW+ALxrdXt7GR25bG77tGcG2sDr6wtlrnUOLO+NiQLOtryRlEnJqqZ7N3Paf3Oy0RoL0
UyCYTRkQ6RBaQQoZh3vewaiiTF8nraqea3Cwkr33yD3n0PDEjFnjJvoVmOMGRH2O8AaxQKrtQf2x
D2jt1A6Eqx+9ZxHzwDvNxnvo1u/VBReIWg1eL8BWAmj4Uza/2LRMa8NUi0PtTNCq1Vi/yi206A+i
Rf1zDDKZt/tHfyETCmzEhbnZGYE5aPClTDs3YOirAM23VRD6IpK20BgW2swJLMTUYOq7b3fOkjg5
1iu7s5Pie1UglQTDVBxtV2+zh5D2tKWl9VaAzqJ9WOsgXfCnP2hrNADJIhIYs8r+WIYa2Jd77ew5
zCSbeo+FBbV/sRKCrZmZBaNEKwRkTWEGYeCm3/pPusPQFKZ+rEzfwhm5Gs7s2RGDWlYtuk47v6db
NODY0RMQsc/+UTmMTmOm0AiiGZKaH8Ka4emH50eHQDcPKD7wOWEZZ94GoXwWy4N2rg/FTvlUwNBd
WhIYuoeX6Le8AoWYNt/cmIQoDIVSYH6h7XRtjGdeIXRtoJ9JYUHoFh4KRTQf7QFripxL0Syyz/9a
ms2nX5MACgZMP+sBeAzlALjWQ0XMqHlRrA4Miish3eTCbgcGhk4sIu7duWZHhdaVekxS/Zwe2Ivy
Iprj/2nm/jEwr/bX2SAM3mRAOXIbIMOf/QMPwp2VXXibD0R7AR4aaJwHs7kyT98DlKKrrVLoZ+nI
fxY78bv8y55TS3wWV96Ui+uDKGEC50AOCkms653QJJ4EHrlOP5dgmX5mv1VwW9ooZnYBHT/Vlclb
dE6X1mY5jjpS2lD2Gh3puQkuhiaZ7Ml/AgHWXn3gI6P8RRgVE7r2wl861JdmZzc5azjNgwIYNuGp
PrEX6Vv40/D0/potOahLG7PLVc9yVQijVkdAG7S0+0RH2Kn8m9n1GkPZ0haXp94fvEbReDSHHQih
B+HNJPXOZgSO38fO3YqPg2nIRnUQrF14it37A1tIFEHADKAyqJdBJBJv8estEvNtymk1DPI7lRZO
gCepvG9wfwaoCgdWQEU7AQaAGMkJGhf77ouz73/B0kP16gtmc5vWtd8POb6gNNHQ9URVK7DJV+Uo
27cH0UxM/SN2mVP8Z18CHMRUPJv40lTIPV2Pe9DKRBhV2Tur/Gh7kEsohd34l6u7leHdLijwaBAa
gBAaEHKo2VzbKZWiqpq84s68nu8Qh/4uRl/dJCnaMcG8wq8ECNOvXXlICckFAVkMvBAE7KLprFyE
QQOJlJDPI/Ecc3DCUVemZubJpSWShhj31026ORNIwytwZAQPfUTR82KUGAAeM4xEPnPjg1Ds+Hyv
sW2uUxWdaB735nnfYbjR2ZEHzMR/GftHGTLFoosozVCJ03/z/mezUb2XPDZGV0AFG///KT+zbKNr
L11p8Oh58vdDH9LGsz0w8VZmjeYFhdGysoDub96imNatpRQIzEEanbt9tCf+CkLn5jLFKHGFIq6E
ZCuO5DQLFzMqNWWdpNOLMg00zyqqoTULFWlEljecFYes2ARi7lsF6OhWds6SZahGAYCrIaF+g/iV
5J7IHlcqZ6XnBEfsI4+iez7fVj0mOZT1xFGrKH2S9WGt0L+0tFOHEhKzSB4jfTq7NzquLHyGrBjg
N8BJgFjC8ygf7eTUJQLNj0lgNyBriwyFHUd/x7QThNANsEfzncELm4AzxoDKX/qwH0e7KqmvPAoN
0Jj5L9HfRJpF2pBWNpe9xn/D4pjUHno4nSb+8MGcIYMvxND24nu6k6UnXhvtkFGvs0vtAL2kFbd+
G8f/7GBhypRP3VjzDilFCmWEFEjHMV58xPupBPY4JmZT5P4mr2qwTLWxaEYlabeFXD3VscKb4Ml+
8ZWkMUXB0wxZh0xZkv5NphFK/qS3SCCHRUWSEFqA6Zy2qdpv75+9WwDIhLXTgUzTAJAHc80sxCOB
2Cmjr8UuqbR4q4tC8iByyjaI44KGALC3PfiTidfbeo6zhhx8bssJq1am7za+QEe1rKrTY3DKJM+d
W5sBKM/K0TvnLMloLWRPYHjYS2VHMzQWFFjJSKkfA/U1FFa8z23yBaY1vNwlwGAVuNf5ufQUUvAl
77tJ5kBqj2w6wW55p6vN0O3qHeCYsvdHWu2ymnb+tYOFWYxZmCRONbC2X7sDJcoIH1Wp77JG1yye
Q7mo83jPGrI2cKpQSCA7WlWbMfCknRhwrY2+EohXj7mpkQBdeF1Rr4WTU5A9+yS8e3VQeUCMEdn0
2WGV2joFa33lu2UkIdPGKkPhI9lAu6lslyQb7AaQQjOqC83RfR6sqqxK7TpkbKsN4hpC4TZJAD1I
HXsSd4+K2Hae+vMZH+YN4D+u8KIFRhIdh798RaPRQEMpwztLMrvOSkOLQC5BsioogTVGJhWUT04x
pDkPIvq/803CLIhGMFTHvofWkdkuky1V2MvE1PVX1fUlQ+XW5nEKT+fzONHsquhKhbrIfEclstz6
WdJhR716EBuHStOGHJKnRn0oJHDS1u9Z92fYs9FJlHHlIP1kaG9s4/WJChX+1edR2EA6sfXH3HdF
7QHOwzP954EDNI4G+a7RDLHdRNJjLds8JB/M8jOGgEv3KllDb8psD8ULSxIpeZTPiWZ2IDTkLF1Z
Z/m+vfCxtBcfOQvUpKaQ1aDIfLeHXzlxldMTi4AeFJwnNKxPgiXtk7fxnfgb9YmD1y9NweDllWX6
KQzNpmpSa5/yUJgo4DeuTyBBZ2jXyJrvVh3URp+G4jUtrN53vMxQvD81d2hzp2g+0pFRIh2C4XfJ
m4rgqMAF9TIVUgc5htbq2KHAc4TPrbg1Jc4ZB7QmPMSxxbzHLDKk0uKiTaNDKNqSn8g3KqTei/5c
s20JKokayV3uj6Q8BaAgmDjId2P9oeq096Hmvg1fogHSpOmultcwnD/KqvcGP/P7Epe0UhJKvqsc
K8VGsyOt+ufQP+qtEe1C9lYUNN0k0RtamnBpozn/I31k2SaSzTE4+LWtyG9ibw7fir/1uWcJyPBs
pw5mA4+tVyfFiykBHw82U9q7aEMfpu4RI+weVbBJSVT95UlbtXXjaFukJ6AMA7i74aCotjQe03wf
A1ca0pbb+pqRo3CcvaalmatW0e9LJ1Sf8nc0qdy/CRducBSaFAD0EaIhtyLPI161qn2eU3y3jmyl
gJ4vLfwtozq0ZzI7pmLoaLUxHLMa7WoW2t/A+ox+rp2iGcpwlKqVz1m6lq4+Z3Y/xKme+V3l+e5w
TCS0/dpVZHYoogc8zYLXejAkyZL4yNTENTqNhdN5ZXl2ITax2I+JxPkupLeTBPo3JZQFKpXKil2B
fjBNKDrO14a74DOn6B/OXgBWQZ0nTNDeTaSy9AO35h843Dxs7I+BD9XMHHiKlPYEUtjVQCEntxMQ
NLcajmMwbHVtjT/oFqSHKB08RVOuY8qvzVuuE5aLhdSQwIWAV0dFVDEe5EbsnaKF9nkHxbpDpcba
ORO6R7/m6z3khHszS4aeKoEgvmdKoxsDH0emWAjZd855a1DvxS+UkfHh8RqEUPpcTgf9SKCIghCh
23hkU4bM1NXSAJS9Up28soOmtSpum7LWDLJnxr3G5UEv7UgFXPnr/pm5rbeg2E0IdG7QTQH4ljJz
5EoukUFJsshVnAiQJuFNtYcjnFUkGaK3FeUNMoYf0QlUQWvZhmn7z/wX2KRgHDcsQV1wFqu0wGKI
lR7ErlI8pLpd+uDk2WTRo+q5RPnN1GMCwTq0W/APtWJVWmWmHv+ei+cejAFBCiFFkgFo+t7xQFbH
nqHl4Q6mUsrVBpG/Aw1cMcHKA/AmvTRN1sUnT0fg4gEoSLHEIe6KXFFJiNvDDdmsqyqgeGLRSkqW
GhL0irb3l+gmawCjEs4TrjnA4xHkXhvlUmB8Q76M3RKQiEO1Rm6ztAyXPz+7RkKxK4FTx88Lw4M6
vHbfKtnlD61mrCX2f2pC1wuOLAT6dQBGQu4bOabrgUCkw8tIEMXuEI87nx2lYSeU6tFrDoVbjJLV
ZR/5sGkNxBYmJ3nn+9O48EDB23nq21KguwgSs1n2JRE5qfECL3BLYaLBYh2NBnR82m18TEtGk9Lh
15pZb/fLtcnZ4YoHcEUJrR64Y5AbkdjQmAhowPoYR/kPhyTT/RHeJnwAeQf5vTSRBUG8aXag+iTr
UZ1WQ5cEHWRzmrGifAYK2k6NjPuWbov6SJXBtwLZB8J/pApnc5kVld8LKmNulu4H5clvR9D+oNdM
/IOMjvzZtlacWoUtMNodFO2k1/Z4BD8PbSqaivtorYJ7mzfE9xCw307uXlAFffY9ap0zJnIxc2vu
2E30EqKRcM/yk2dzI83TbXLSUJIcaPVIXF15LPuNnyPN11M1XZma26bc6VMkpA8AF8VizJ/jOd8n
ZQauLLeUvvP83JZPFfdIEtkYAssPqeKhqZ+5cm8S1IqlnacjOos2YiNSMbPuL9PS9pscBvCXqP3g
srk+cFFW9J3Ad4BJEYJwSG9SpyQMqimo1GyYWoCeVML8/HejIGea1NQBNiT6zKgcVYGQBGHkxoGm
baS24rdd8yHU7R4opBFPPKavWFzIgPzwJ2DlwQI7cUVcj3MovLDyBszqKP2Whu2gCnRM8N6QKpq8
9AjGq9ASGktbgwUvHTgZvD1owYfUOXKt13bFrskZHuHMVZV2PApgOIkS9LrU5bjiu25DKySMQUAl
IMECEr95sw1pOn5QtSBCgiMASWEI57VyySw55ysTs9jZg29Glz+L3KASqKBFtBkRt38TQBde+fRj
INRHeytYs3var5Smlrbp5ehmcbLiEx3hUBG5Wi6roGbpOYPFAiBJuYrnrpppoJ1KEue/b1MVL3z0
LilAPM4jsDEIhJHXq8itB4aG2bNHCjMgvsH6HOcxWduit7csVhAtOij8AieEm/x6q3hZGwVjhjGi
XVWws04TaZ32xW4UxmcuLDnwbKkQx0KsuhGaHMgwhlZdKWhCs+ZKUCFoY2pFwNjbTaV8q2wgoLbi
wn0yiqst7dOFP7umUSJE0kYALSyeUbMgpwYxRp6MApYj2TfQMtLQqkc18lBl6GreoTWVr5xoja9n
cf9higgv6kgeIp12PUF8Jg9EGuTI1ZPK9Idqoxcv3Ggk6Rm5blLaDV7ovbaveBM9v7y/FgVNR3U+
aLTqTbVRyOXgXrs2X/OemI9iHrt81oZHLtPQQq3F8SOTAjfyQv6UjtnoyJqXGEPeffznvYj8Bepu
QGhC7vInRr8IK2XiR3mf17ELaiJ02+6JbHaFJaWgZPl139Jt6zi24KWpmasEs6ruRaSK3YnIONi+
q7Fde9Zb8x4aIBCwYhtNmLs8MlTIDCQnFtFh45+U1Wr0bUwLxK8GZ0ZwACWUp66nu/USMkZhnLhI
T1dmJgpgHItAy/3fL8ArMzMHXWhZnLAuStxkZOhS3oFrKhD3YI/p13KdC++oqxHNg1ux8AO+0WCK
vIjOmFH1TfuQfaqZnApWd6TAQrvvKGpfLysrOu3M2c4FVhkgQERiICb4SYpcbJ6AcKwtwzxxJ6lI
JNw/B7c6MvsPgyKazUwN4JLOrB6VvY/cxx73x1rwtXA5XX3A7OjIgxICQ5gmbsmnOh0UPbb8aEjt
++NcyKZggi/GOYsrfCkDcj/PEjc3Fe+xge4kzUVLS8GFaXPipjqL5U5JNytWF+6mK6szZ6hoVSlL
Ogannr7L3wlFbSoypffeQCZ4WxpkZ1jD19N9owt3BWxCwRjUdHjw/WArLlaU90UfHAZ14nIRXpSg
Rv3CpZE6XtNGRtiGnNN0Ym9IabYGKF1IPU/PcWBqACxDTlWfHUtUcHwUiprYjcHOd2J1n0PjLfal
xvBzTgAYSy5G7WXKvb36fDRALy3OSvmQZ1mdGeEQJa+Bz9rviNOr9hvvvWpAKrptOFBy6FoZoH2k
AJNsKUh5afJMUcejL4/gEQnLKldQjOj03xxBrGz3USZlSCnqsiXEffBF+tAPzaZnZXRsq7hPjSxV
cCNIcp125v3pXzzKEwkYbmlcgCgqXTsnMYN2U5EXsYtMQs21plZRwQc9gvek6kZ3kFGw1gxwX8dB
Z6C/F52t9z9AXLiMyOUHzJ7kwAulLAbtiTuwTSPzgJA2oUKTaFf5lBAjAuPsb7BT9jYkMXKURuyg
ovKea8CwDGUw7j14xSzH9XPtY8ZDqicvBVQDpZV5WvxMQJ1Bjyoj0L9hhurQ+DrkbIzBHvYn/OQ3
7MAFEkh5SztszLazlZK2kKtUVaPwG6OU3znvIQESuzX0MjZ6BOfR1vMslCkj0SijbdtvS+gbp7RQ
Kc/OK5O6dJIhGI/wQgJaEy+z61VtkCDnxl6I3WzYFMq+KSIaBTbygwS9zIz8abrQqpHbb5lA2+h9
SGnk7UKxx8dRBQXMYquRVx3CA9AL1N4G9jwA3pCYZcHRbq3ovuQB8IbCQx7v+enpdv2tXFCG3cD0
2EVVvzX9RsnNIhk8qmPKLZRTFRpDVmNTltwaO9bCk2ZCCgKnMjXk6D/xw4XvicvMKyJFwiwpvL+p
egL9KDKMD3JS5CuX81IMgMKjinqxqoGzbBYS52rhy+UYwqETQQKfdTNYTM9eUebZ8VGxVi5ZvD8Q
1IpA9CEFBHKa2Zwivgwb8Li4fII2J0G3WUNr0GLVZ2WwUQ8I36LRHIK1a2tyFvPr+dLs7Hb0tCD0
WNEkbqFQpXhU5WPD7zUbB5SL9nnvDKWzstGXAgKQ9yKzjCgeIPDZldXLRSUEwZi4Q4scBJBF1Ku+
RIDVK9qIbyiGaI8BoiFmcZDSgVCuPZGwAtSvg8t6/CsMO09a+aQlfwa8DGhuVUBn1J9K1sWm4guB
CxuOQ2wU6BCoGwBVEGr5ReQq+Uh4PdgLWeEbPJeERgO655Xn5VJ6gMBF6Xh4oTQOrqzrlY9ULwCn
eZS6XFVQhb2rA6p7kE5Ud4Q4aV87sf9UapUV1muOfJrqm8VH9kWCqiH84zzMlYQEKKIWljuZ9sVT
xaemPgIkwKyoTYySz4xKeWvrA3r5qZ/YslLBNeItmFtosx8FFPICO9bBK/bQh69abPKesSpGtHAM
JWyXKVuD1xcSDNezww21zIRESN3agzQn2fpVC06Mo76Gr7mFhEpAMOHFrU/pSQUgkWtDRdEoWg5V
Jzc+lC/cNoG0qw/E+vOz8Py7pOIal+NSTvDK3uwcdGPa1mUAexk9Brb0d2raeP4zPjxGB4W+5ZAI
dSv2/+P2XjjxV3ZnF02aCpU2MjF12994B0TSPg0+U9WRsxyUGaEjlRr15CM4uvj+peL2Hj4nN+PI
6tE61Oyz3MriFSTpwvm7+qJpC1ycP26UFA/PztRFkXzqEsjNlk+w63sqBH+qfpUsZNEeoGo8+CnR
1DlnFxqGOFSrHPaGHu2TGyRb6TZzgpceaw5kvcFTIz9OXTJWWxjGpqPmd7L3Kvq64gkXLrMpNvnn
O2bhbNKi5TjQsQP2oCGhOiUoCFPQuWLf/Wk+nMo8pIC05nTnvnRfT09r6delVPCV/dk1XqUtKYRi
mncKOCs4CMsDXi0Zc/pdBuFmGuBRGJpP/tf9cS9VOi7tzpmHwqEBy0SIcTfGIFM02eORbcQe5C0c
k2zvG5vcw8zFXdmaX6tSF8ZagDFq6r4FCyyrH73htff/rAJjllJEV6ZmV2miRVI2EAyLnBK01yAT
g87gdl91eNrSUnpgvzpAFI/eWkZ72XP9u4/mhRXZ9xFUBDjRg7DJCqiKGfyRf+XHXfQHyJwxMjnQ
rmRW8SIqK/maRed8YXnmw7B9ui4eMbs8eVIEQOmY3feGuBocL/qsKZUNklcAJ+ZsGmWncJLiA9Mp
c/sJ8yjbiYBmBzDgb7mspOpU24ns8lN84+XG4DVbZw/ITyYoEurlCh/A0n2Ndf73Y2buKm2EOOgF
rDPLjy0Um/Cu4QyoLqANHnpm8j4xubW82PIu/tfk7BKcHr0gl8E8E/kgMLsGL6r0DlyxsEolMvON
ACYgq3ohozTzSVB16HRSQEYJ6NlkNBQZgs4hBP9+N9/ASt8/m7Pdc2Nr5n94pSzB9KZBeg8NaIfn
LqfeylrNHipzC3NPU1U+7pYQo8kbA+we07R9Q5gFpQLksO8PZmXi5p1McujHgJypk1hviHvkOOJd
DFkI3xg24iqCZHYe/jeuicMWwYoiAFl6fWOSOO6rTGbkmDDPboMDKU29BYH8mJl68K2HDxpfmyRP
7PtjnLu4G7uz2EGpuhSKI7BbFcZ4UAqa+EYRostUwx/hWJ26tzVdr/nD6H82wQTJqwoK8wARX49V
5rs4B/MgOXaDlWw6gFiRCTaq30UCvlxIIesfayYXl1ICZk9G7gzF2tm+rFhRSg2LyFEvTCTaeclM
ZRp+D2fm9qth53QBXVxQ/xsemqORVoc8KRQJroeXhUBFN2lOjs1f/znZtGgoJg/9a3SObGmNbHBx
YP/YQjPcta2ubUa501NMJdCF/4+069pxHFmWX0SAvsjXopFrUWq1U88L0W7ovefX32Dj4qxUIkSc
PRhgBrsNdLJcVlZmZAQemc8qymbP3ndmagt3POOwmFGh9H1tifPQLEA6WNIAO2/t6qv/mxc0Fpc2
JBNC3dhh7lygiFUxmuyg6LIP/iDhhJ6LHPgxIzoO6/Kl+iSbjlD15f5BWJpIZk9WJe9qI1DzezyT
wgBQAuknGc1a2xT+Axfuiuztf7PHnHcfF2PuxhgmLju3BBTUJiWNjuGp3HLH/80Uc8T5QI+LPsR+
5J6iUwSZezel2fMATKD1vxlirlGXa3nBq7PfMWmvwpvL0QBZh0fw/gpL5bvbewDUnTp0c1EJR+Wf
Jf/yuzGKJ3DGvq81I4x45KdyS8wPcVBQrvgOvGJpY0474PpYA38MDmSkqfC4Bwb/+gBERZhrQpu5
e8UHgKKsrcLVNqlAaAcaKeSGgezYRmVLOdSwhPLYeJw5cMi63J/j2+Nx/RXM8QBNUeOBi9ndE/Fn
iFZZegBF3f9mgjkKnEiilgPAbd/Ioh2iwaPbdkjI/wsjE/8O1g/AIRYFiAaHAW1krbuvkCVq82Nd
PDRLpJi3Z/q3ojzpFeCxCdzj9YrJysAJ8Tj6jobuobNwyCWLD78r/RCnKq3KBdar6cRe749ra8z+
GLJyRMlM8B1P8nSjSVJ0LlXyIrPO7caH7vD0uIZQPIbEgl79zgfalAShU0M6MMme0GMNLGIW06EY
zDB/TUoPoNLIQtoHCkedVFCf5DSI4kPY5laotpY7LLE/TAf7eujX38QMvRBzro46L3RCWd8W6ZPU
6RsvfmxBaHV/18yEKxoPkC3abpBqRLcC42LiBi2VcheFjhbUaIV7yyFGhgLjwfNN/ZGnviMi2/Cj
Kwsu9Jc5hxkhiIyQ4RTBfglIBTNCaQyqms+a2GmsYTUYiUXJKTVD21t5FniMrQplz94oabnCu8XE
M3ul2pFZ2y/Ct7aQXfwFF937FsYFjBDjAQVEGzsxHp/+ESmfAM8UVWpp2uBF/ClEkLz8lpRVqEEA
AVrUKJtx8bqqDJE71yCz/xMkptbsOM7qCqqEb3H6lPjmJI3kHcrCDIsDHvHxH6ncROiG49/0eOmB
e3tWNGRH0bYJeVBxam+8PpnhGA1iUaqxU8TZtyZkCIz6p/tb5dZRXptgVszPkROsYxI7Ho/rrt30
qjmUC/jHue14NQ5mKWTSQiYW0G6HXylfzWqsUUay+nQt7UdLV6AIR8XcGpaCvqWhMQ4aDYzKIA6w
qnBmxO+ANRMXW82m6WE2GZK0aEaC9C4gKqzv5DvPU9yqyhx0Y9oVOQrlkwz21S6IIIVnxspGD0va
VdHKbxZeeLeBJtzbhWVm4dyub6QR5V0n0Z7+SFlpacgSY/si1XJ/h7BZK4Sa15aY1atAlJbmXpM5
UCojgulp4BWmAapr2qqGTG23VJqZHRlo1wD7Ad7npts9l5Ik1OsMI5PfuRq1Sujeifl7ARBDIC4F
SDM+GYrG/xhjPCUPdCwaAnMMDnyKYXiQmg+SrcpusXg9zdLNTkF1E3x+eNKhD+b6LJOwGMuowXr5
XWFUwkb1twjaCUrBXLgX3Kce6Fe0kk2HcMETzi8gettB2As4iqgxqQ19ROYm44rMccdNCSLP5CXm
aZmt6uqF8MfSfejDhYuAzbBOe0aRkGGGpqAo4bXOjraK8k7z1dwJPkY7PX5yRneUJapYkGY1xR0k
71FDNZci69+6DTPJV2anrXWRUOerQGuGkOTO0HzIP8gzGz7apbgKXRsPY7ZWO8v9EsOVrO27wxDp
L0DT9/07QX+66i1E+Syi62YKmFmve6+Wc1XKHW7NGxI4mNCdsAlW/U63otiAXFdgQIuE+hbIqcDz
N4Czijc0K3uTF1uAbyO869WYfn4xLeOQewOfYzXCzWgXTjZS5LiMFJB+/qzvi4dw/XedGtxRs5Zk
YmbCMOwA1KuBmFEmGPC1ZXDeofUgTXMHwoLIeeN1OnhG1NuhiORQPpWwF7zVrEGwAaBshngZrRnX
Bruh9ny8ynOnUs6gojH4bh+ClyBUAZNEt9sS58iM+1BA5DDRHU+6SizIqyAjB4CzmDvJ4DuRm644
t6AZ3sboVPrv3TAkfVH+R0czcjRs6+sIyhEhKIPC+YP2GzNaITlDX7yDuFCTmovhLu2wkbOnSkDg
hrDT2vFz/TyeC+yW8MBZhdnuZARxCOZQt9NM1+6ND0gdP/mWtk6gS9F8ek/6prTvD3wmCML3ABkg
g1EIfVDsmVbTEM4rKZwyD40sC41uqSI5ZwEPH+S24SIlYOKu94yYQ0JGkVKouwaJsOsB6LZC0ixd
a+LMDYBqsz4hiDS85lg2O/DTtEJZ1IWTb0SjoJIdrXlLtpRdTx88Q12PVnzKjZcOjFMvsbGU25sf
5D/WGY+c6VyWp2ID64DOWUmaC0fRD4YFryfMBF1Xg2RWS1a6pAQdR+GI2/SZOwM1TTmehuZKMOQH
beKJyN4XWGJmRzY12Eyc+0DHMctXpuB5q0D44ETo4C+TnR71C06FLTT9+nLlwsQ06gsHqgBfp0GV
p3D0tbgNv4aCuu8qAJwT4Y+7Uz89M/m8v+tnb9BLk8x6jZUgB1mFUfkb5Us6Y0JfQ7P8THfBZgB0
bBueNOgg6qb+vGB4elSwdygIwzCTEA+Zss/XYw28MKh8HedfSQEsrwwki1yTr1f6KvX2Al4JWrik
pz4XoSDlDJQsWBsAx2Bb65W08rUI6WdnYi0ULfsYOyXdLsqPTJ9+M7QJOIjxobOSZ+7BGILVnDR0
hSOByzhaxzbYYfAadkHcJBkhivzSN7qA6d9wEYU8vTXuWP6dgIsNVCbpACojWFYOvVlueqqc4p18
GI0P3Wx2ZGENbw4h0H8oZQGnNkVgyP9dL6GSZ2AzSuEy0ZKVGSXxm7WqDLFV4iVm3t8uv8wVVyNj
bDEXru8Keph6UeEk4DEPv3+GP35r1CZX7wYdMGv5UKFUkj9CZy8B3QfIv/7g3+Gz7Lfti7epBjv2
xKWrcmn8zDp3ZeMJhYZvUqVz75kC6NyFJ85/L0bf4MEjvmmjVUhMUNlww2rsDCIs3FlsqRQ6a5cr
gOTd9Qqg+6oHxh5fUHd/3bXr/k0GIy0OowTI92gr5DUbX4VCt+4vxs3+nrIuKBLLyDOhlsmuu5Tz
ddCqTeNoXWLl6mMrbEU00sU9eF+87/u2buZ4Un2d6EzgJKABxrLyBERqikJVS6dI4nMeeXaK3r6q
aV7vm5nc3NX2gpmpaR2oS5TBkMG+nsi0VzolHmGmGjwrk54CJV91GUpi2cKmmRvPpSHG30YVpjZp
YKhTxOcwyw0t0YHNzRambWY8uB+n5BgAMMhRM892Ile5kpQBxpM7ee9TzX8huZ3pSyXmma2AjYA4
A0Eu0sesFxcCOQrlbiid4VWOqWyUx0K2Gt2+vzozk3ZlhTn8uQqRgEweS4fwKZCLx8AakTO+b+P2
LKEhH0EvmIDRoYwk2BRXXfjOOoxzCbqClSOoHEgi2kICTaZQtugbzc0sVFQjqtzIyNuoMHTRK2hf
cZHV1tFSFXhuTtESj3oJdGJAssK4FT5pyy5XpMLhSUtjiELzwVckp4ZLAlMGffr9cd96VowblxXA
xipaJxX2bRGmYSfGmlc6Y/4+el9ZIaLGbUoiCm2oQUtdtubyY5z5L30O+b+u9lZ1YkLk3OfXitga
qEWopEGzHo3bg96TYun7bgKF3+9DehJ9cygysVs5KqM25TutcJpSX9dpaqhfPtoSJemPsAXNRPSc
E+pLa47fxlFga9Im7/eVT1agaBvkPZrn/Pj1/pTJt85CAdudKMjAL6PPldkpTTNGda8RxLhD8Vbo
gVED5XffxMyOJ1AHmmolEpht2BI54PY+mLeL2smF0RSDbe+pNFIXnMTMRgN9DpjZZQkquTeHN2gq
UoxRVTtZtBXGv4WumyF4lkR/BPttvJCdnfFIV8aYMxxnnqCmalk7Somuzubg519t/hMsIaamX8M4
cqwJrqVJlBdt8MyNiApL35Z+1jhq/clJEdX0Et0bItgG9yL/oqAUc3+hbp9beAyA9x1pRADnQUbE
nFap83JQYHWNA8YJqQ5Rf/ASU6nOdY3eF92pNkB6BsQavrJnfhdtsme9fdFB0GNrjrqrlghlb/cN
uulApgGifUnQ0Jtx7cTiJB64WA4aJ0mPtfqjJQ8hyRZO5JwNpBcBaP4Fc7Nkj76cxVwipY1Thih2
eIc0Q56p/W/zzhjClO/AIqJMh9Tp9UDylFersMkbZ7RrvA9S6snWJGq49Fy+3S/XdqbBXnh9QROU
Sq5hRxuQPeMtLVyFyaodqVYuHOlbrzFZwpnG2xwwlN+NdGEJ8jlyjmJR4zSS6hu10B/ENFvy5jPD
QSobXC5A8uFRxbIPVIXnjaKgtA5EHyIDqWYqL6R5p/18fcDA3HFhgXV+aqGHPvjRHEBc7MJA39dG
sx+X8uWsVA8y2DKacSduZ3Ts4FpijlVA9KxEz28LpH6yh5p4hwi+3uhlYYA1J/EfxyY/g2phM1Tu
Nh6twYXMtmxXqmw0kuU9+7nVoU8+3mepIRVPWQBJ0zG29QxUWKf7HmBmXfGlBAEqmsUQDjMeRxsa
AY+TAoTrGkh76rgNrLYafu4bYRmD/n8+/rHCBHQ59NTKfKhaJxn3DZSbZSNGF8cof/hHGdKlysHr
0oLq2bHn09f8r+rb4Wh5Yry+/x0zgwWoG+d+KnijXZn5jDZT3VxLq8EJRRXEWg1VFgb6G24w+wsW
4FMRUfIygvLrA9mmUsfnSTsgIZHCg56jU/jcvPYP9RH0NyvVjKl3DI6g8/BHq9qI9HtJl2fGvUHa
AMEsetGhzcO6N2hldREHPSoH1I5UTXxDyHZxVZv3J/L2OpRxuePVAUoWXL0sU6MaZ0k29u7gCGm/
VkPULDr0XKdv4lJC7rZYgRQgyFHQW4/+F+QdpyW98Dtdnap8XZWjMxij2W+kXf7kWeKmNzoztYbd
QIOjZ/wNV0udyXPzeGl3+vmF3SAJmpTnitE5m8eFR9RMrH49pml2L363LIa1GJb43TqVV5/trqYx
VYzHyF5Cnc5Ex9eWphjqwtJQEg6tsrA0GJ8JhA+yvbaRN+l6XFXnyvyo1sOKs1UHWWmoKpWmay1p
sMwcCITloIFEtQGEKnAw118waiNJiy4TnX7oIiOdKCG5N1BrUvkH2qtJY6B4aRAXwlynTHwtKzsr
oWaQdocALRWQq6e5Oq7b7GEcLFFbCAVurxtgsHi4A1Qn8Mz8XaeL2Sn9BOBfT5CdkYtHIxsF2RxF
1V/HfQ4lCjlRbU7lQYAYSurq/vmZt4wYmeDhjg5JZl2IliFDi+SlUwJj0gF7kWoJOmpW3iarzoG2
xDF76/cAcJnEToD1QezPeiVQIIXcGIayE5TqXuFyu+aChYhnJpKcSFKRTkNADl5ZiRmSMJAENUVd
dmrfyo8g3SD1ZtSotkp+Yid5yEHrOzWjdg9lYkqyXYMSVDgK6CARjHYxk3jrn64/htl1oYum98jV
ZGd45AsDDbPo0UTvmRcYQb+pILRpJ8Xz+NoD6VSjT0BvNvfX9zYxDZYuwKpQheIJD4FWxm1lWtEN
oLKQwbjKAfBpSMJjsHNJ+pKDiFpttrG/F5ttpG0VgZJRM7TYDpXPsDktKcTeVqp+vwRXrwh1PO2G
kJVTClKoY6g46LqOgfqmcn2KvANnBEclOCSK1XCrpNgXO3Hrb9GG8qgeym18Gn8gZyhS8U0ga0Cv
9LUEJkyckYWL5DYe++3yRBEc1PUSNBSv3UNUVmIG9ivFGeqvBvLStf6YSH//yu1va3KWvy2sy9xJ
QJ7kP/aY+5mT4YzUBPb6dkW23YOjb1368uE8fS8MTJoiyetIACNTFQwJVyTKBEys4SVxJ6ZRpDjS
oYspuvDrYz/a3imwImVqLo9X0ATu+hPwfdC08HbFqy7Y4r59H/+Qdo9+EdkSQTxGHhV1nXK9kXsj
OMm4VSCXC27w9qq7/tJpJBdusI7KuiVqogAk06LLt6PjCMby48LMT+O9mQ/UnlDAgJuAiMe1FdEX
eo9UneK4gxGV6ICS8Yo4BSJ6S/2STorcck11CPsuRUS3LQI4AQpiXA1MSTIq7IxlXamyIeFaxQmK
LxANuGYqmCn0URMqDes6OAwAhTf8aQwWhjw7rxd2GR+gDK7QKFWtwPO9lsFzihXP/9XaTbwpGN4U
dDLhe1l33BBlo+I0Qe2MJFq3Wr2SlH7h9Tc575vFuzDDbGYUC30VaoCKo8TKSuli1SBD/lUiKRvr
bWIFcZMvBEkzN+R0USFnjrUDkQgTfwlJ4cbACClOnL9H5S6owT+rnErcKx0XrP2es+7vz7kRQslV
RB4R+RBBYWKyTI2INHqq4nR9SmXvTRG7Veg+pRnIlstkYXBzXmgC3CIFh+AZYkrXZyEJyj6ADAW0
V5ABh5iwTqwsTcmCC5qJ/gBqnej1cQNB/ICV2PMbTmlSUK07ahwgwoCuUXRK4lcZrBq8bKnYKL2l
87S3utZKyYiCU5Tahb6pIfkY2Lr0DsISWvMQMkigbLuwpWYDBhVd5RN6beqmYSZBaYKxEcHW4IAu
ZAtOd+om6I3D+qJBw1ehT+3jYehyhuuCEHv8iNE12VQrMONJ0rOnr3PlTZcnLuuQtg1kGZdSY7dF
ergNFQ37qEKATgVMIdeLVA5jLXXQOXGEoaSKZIgV7cpq7ZpNTj9cE9DoRjkFx47TzIF/AbnJv9iQ
F+aZ6ellJOyw3RGc9klBa3/oLGh0FGbloYEMswlshD5IC6dgbmMCeQ56UQLwDHDR12Pm85p0ZMCl
5YpVtUKCKzTlQY/thaFN3866E+iA4B7GKxJEbYw7IbmkkqiTECs+I8K3LJmedOPh5FH7j07tr1VA
97yxwX8ShzMNy3rYvlk/9OPh4+Wp2RkD/fbpdv1krR7e1+vH9fr8/Pfx6TWj5s70nPNu6xq7xyXI
1Jx/uPxk5pLMta6tqwG7tR6h1g7SxGHXkcJuhYMAuMb9+blFUmDrXRpjbiw38cZKG2TZkQCxz8st
AI8ieZFTW/jkChvE2yCj2GoPYb5ztaX6/7St760Nc2uhsiNVYYq1keJ3GcnLrjSbpaiPlVdHPuh6
gMzZ8lw+z+ueyM7unNHeBgie8njfZ1RcxRuoN1HRAqUA+MeIcfSoCBWMBzyPiamYS0/kuQAU7C3Y
9FMmXGJPeQSmbSmOcM94w5+sX7fTPe3RejwE1Y6H7ARoX+8v7twRQ01ERKkKvBpo7Ls+YkWtFRw4
s1WncHmqoIXKX+i6/n1bsCuIJC18F7Q9EPMzkwtEQQoYV6w69mbDGZvnkf6opky/iEWMH9f8OQZG
YarUmlr4n9ZkE59fJ+Hq4fS91Ag3d84vv4TxYdrQy+LYTmNVdoPjSqCQC/4ACLFw0f0u0r0RT4f3
IoKtVM8fUoIRJ3TYJvR81unn4bMCaUL5cP60nzea+ZOAN8E1deP41Z0h6wRhVCSY0Y1uf0Da04js
x11mNbvXxlAWvm7uQEHcAbqTE5k7Eq3XHzcWvpZCSUR1WleizbBtpXWWtAu7anamL4wwM8ApdYke
/0p1evgKDQhLQaNNQEn28S9274Ud5oKoCLLFdY3BNB5ozBpSoVGkiIaF+Gh+ysjUmANKFyRprqeM
L7VUH9tedSRFxEPhoR3WgrSUJJiLMKELhUoDYiToLjAevUuy1vPTVHUGDZDJV/Qk5C8E1Io8khPZ
5/1pm12eC1uMQxd5V5HLMFEdT9+NX3xo5kVpCNVS0DznzEB5+ltyxu3NEiEIbdOVKuSznTynXSht
qooHcXNh9v0jgqkexURdP90f2cy9iHXC8xbXuA78AbO7tRwqJnksqY6ugPtTE/zCqgNhNebQ9UCW
yCjGYMHijAMliJ0BdZ0oooAnvt4c+iCTxOPgVKRSeBNCZHja6vn+oGaW68oEkyUgQSamfAN/IkQy
lQDrlZE2Ge0kWSJundnooEQW8AiAkAKgdsxGj8fAqyMBhoriG8gQH93yQ7/QS7hkY/r5hXMca554
pISNOoJu5aEha6FfgEPPzheSmTK0bLCoLPpYV4c2rgds7z6GhEE7Ds+qiie+zFUxjdDGcX915rYc
mr0A3AMlF4+nw/WARC9NsmrsVIcTM99q/UyiwgjOZ0gKo3UqCfxVk/kLB/hXp4C5YiZuegIeZPRK
YrmujTa56zdCwmOIdkL3hBL6Gq5eS7OzJlqegBbGAbw8xFqdjsf3o2ae6ADV7QdIx5oGVDzo+i8Y
++m/mIiLb2ImIuEAKgTXA3aPXj/XwcTrqDWpWaAQI09cgEouL1ic20uXsyBez0JYQpsA3XCqo6Ex
szyF4iYOFiq0sybgTkC5hnOBNb420aV9onKoqTvyeOjAOIs2Ksgc35+4ORcCgNl/bDBOS/eqkgtq
GX5y7L56of7issq6b+KXc/lmw1zYYG7kWuLLBpl8tFRsh+1rZeFNbdTYO3hN409Ey/NOM5rtWaKl
jSD4+SczuGljRdhaaF7IwPa1OeH4bFQ0BE38xhCbNFyfgjsVKtnRJnxVEcO8tUZlU56uFfPx32wv
VUJCBPQTAKOwp7qt5KEfMoLFVjzZhsa8uvKS7JwP6kZsxOSgomfKXJg1LC47aciZahNaCuVZmZk0
xOmR0JGYOAqBzsYGL6AsDA0ROlb37cxtMuSVIF0z9fUTtiCSDM3QlUJAEMaghYFPpcyMW1Tfu0rr
Fo7MnLf6xxSKpdf7OU6VslAUDvu5Kp9CuX2Ve/GNBEJNVW9QDL/pW/v+4H7zOjezCI66CeH1m/O8
NunFGmwGCXHOtTkBqeGrkM4xYyPEOwvdXkYMdmWOtnZtalZnnEVLoEhJr1EMuP8ls9NMUA5CbyRY
6tnGphRMtH0sl8TRuS2nPvL8j47Y576N2fkFLAWK5ODGBNj2erAciZQBcndgNPZBk40a2LGCZFij
KMgpS8cxXN03NzskbQJ2SJDWQ8b12hzABaMYuDVx5CSkCvrRMu2jHl/uGxHnLlRUTZEnRyMMAI6M
ZyeDL3MgQiNO6Q7U73ZdjQbPtTD87esjH4OY1tY1NEfyx0JFhk5eFQ0Y0nbpCIGSdcCd+jaiqHOA
KBzqQm6393yQJ8Vm1Rz5JejxbVcCiIYB0UVwO8ln3XC5dH1dVmU9EMf1E0DFJduvdx0eet5GrE1F
MFS0ZxiVqP+LdQDBLMoJEwZQYbOHZSdpYO2QiCN00GAlpH7kuDRZuUg2LlQ2fysT7HG6NDXtwIsA
qoRQRsWFMAW6d9AW97aCYvlgZBTpCrQoAUV2Sje9OXH0FfSAMACsu4b30FojehdjevRWP55FHwLM
AvV1w98+PjaG/i+iPALYBxCdwB5BZff6I5FAT5UYDCJOMKrPCIKe1ZIUhtuL/MJ5Y2m2p9wNwqAJ
MITnLIoOTAzgj3EeD4kOH42bKt5EtDUFe7AqekAZay2Yh4D+tPQrpg/ZJqcaBUkEqr6CBV9HMfD7
J+X3fXGzOBdfw57HIs393MPXxOpAIQOon4fsm+tWSr1y052aOKFfGZKKnJ2O/pxPTgD8PoPu8mbI
LLkTjXbsbZAsUaEALJvb6dIGuGUzV3cQcZBCCEHjOR0ZdR1RCbQf/jaZVJyjQ9XYFQeJEbx+DVWj
vBOoqGBB/KFTIfjgbZQcXMtLxMpzYcvlzE8/v9iIHGjV+7En8Aotmg0D8AotAQXm/A5KxahXT286
5GevLVRRlOOMe5Du7I/1KNI4eNYk0JU3C1fUXMYG/WISyi04wwBgMGcKRQsv8FMsW4lzk9EzOJlM
KPyB6FKiuJVAiwHCS1s1sJlO7oNn/Xxp9OtLpiotcLBqy+C/pvBnoJr1GJnIRFAzNJYKKDMZAgLU
Cq4ulA8h+sW8NNtCrInkh5ojeR/88JFOpN/eR5F+6AoELrTEur+Xb8k4ppN1YY+5ysKiLyRoQWH2
tU/e27uSXcRrsKo5xMetnReUL4yko3Js6rsg7Ay9t910A1Ewqg6PtRiBh6Y3YsGSBgkbcIe3ueEi
a5o8VYUZC++DYIyuB2kpmhenuH3V2ieokyhjtI6gtHh/LLPXwjRvUxMHMCEslLNvuswrlERz4o3W
v7vg1PNRbNrI6zbajbLTL9Ra51Lm4OL+xx7rlUik6n4Be21dG2OWvCn6Gz9JdR8UMKbqj7kGTw1y
hDGw1OgR9IWuskREwnL2/nrGy29gfZEPooKpG8Hp3QPvG276REQA1MBAKUDtd4XuD1F+RARjSMQe
E8PveovwH3xQnkp/nfsuFRa7dqctw7pH1G1BjYRyEYDI04G/cBk17/NlEGFLdVh/RyqQAcq+8txQ
1W3srYslybgZaNtUZ0cJFdE7mbKd1/aKKk+5zMs1J1HQFmkpRwXYM8fr3wujhiLiCP6PbHN/q80V
Ei9tsjVwZNlzV/UyTDsQ0KDwsX2jX3MWyHvoUaNv0NigoEMzIXzroBHbTBYKmbfELTi2F2Nm8xGD
WlR+NdmHwFFdqbs2hxRn0hpoY1OrlT9URl0doJeWpDtZNKtsqTF08pW3a/yfOf9FolyscdN7Ya10
sF/o+VbizppkEH7DS+if9P2Fcz27nxD5yiArgNgQi+KAoJAyaG6JYw1FXbBHQZjVjBGRhmTHqUcR
Qm3gob+/vvOu5MImc+3FUi6VEoC7jiRZ8qojiUEwuSgEA/lA1fotfxHcv/dtzkX5qL3jeQhGIfRF
MCdZU8JC4rROcwKFN+v0zAONk0XP943MrhtytdCFAXslQA7XZ2UoG0HOSjDGh2FiBOLahe4hca1a
rgzOW+hf+X0532wS7BHAn5Ghw6v32pjKtcCrV3AE6P42w0244Q10ItKRehQsuaiNPOu4h32wQKEK
N5oc/UQVbK0+HLOHznyfMFIuTTYPLx39jo0UoRzIUVBFEe2X7/uzMrvD8JZD4gETc/Ne9jlVrNIO
jlzxU0dzsYOHaAc5MbxC7Gjo/0RlQb30fN/o3E2PiuSk4DUBp9lwhBeyBvVwGNUqiaYQUGsfklWj
g3otQ0wiLDzvZnfXhTVmLYq6jMJCwYZW4RJz8VMWvwe81u4PafYNiXgC7Y0QwsA+ZvbwoCdRKnI+
XD/3mjQVjdXPtto03bPnneN6Hde0AbCPD3Ab7cPUSYR1rxCQf2TAgnyG+n6YiAIa0FANuVVK+Vvt
1asyWOXaKu/W97915iQgQgDrj4JoEHoDTI4kkqXR7wZMvweJZbV/l90TOgdp1B3LcInwaqYXAXA8
wMkBzpv00tiXUqSTIdPjyYUh0EdcUqx9fzWS9VDKNOx9YJTpWEdmhCRdS/sR/1MEJfCz0i0c/1m/
NmEDwVkmIMnGypB6wlgXOddqjuBZvmJl2So5NSVUgRErARotnEDwf3+e57b5pUUmGiCJ7IWhP7m1
AG91b+TevRSs+m6NHq+vMurOHUKS/80kE+g3btaE8QCTQxRZo4y4vn7u40OGLmUv7iyZUxY83dIY
mcOVYHhj1faTwa27TargIXK/C+9EAtVMg3Zh5855K1Tc8FwCdmCi9Lx2q0ojSlWJDI6TqEh+lDtB
W3ccVYFiBIGudm64hRWcze2hA3tiUZua9n7j4IvLviu7FOgJ4NREQGS0bY9Xk7fOj5IN5kD6R7ag
EbKdahICfYbeltHS58oYCZ6+VhovLO20W5grBQLB4IgAmBNdTqz2huC1A4S5kR/GRraI9ynm1bom
Gs26JW6mOf9waYlZ05jLY3BtwFLs/qn5kk5vIUFroDuB7Bi3sKSzw5KhiIruPVz+7AxDd9srwtYn
DopPiKBCWxY9WqmZIfBLueFfoNPNFP62aAB/gpLmdFNcrGaUt6NXFAGZ0CdBuEEjwEg2avY1mi33
HvVW5Odm9NJwtP4chIegGgzwQAAO02yk/nlQV2K0VJGc80oaendVFbkkOGUWm1VEeplyCZLHSZeg
6Am96ZOsWb76J+eSDcmOkpe9StLbfS8xu8AXRpnXW4TaggqFZeK08Llc/wPkollnPw36RFC/XLgZ
pzN5M+m4EFFwxY2PzPH1pPOcpKZBA2N8AEGvOAaCkIuLJc6P2W10YYV1fGMQ8+2YIyEnbIcElThU
g1p0wXcRDYYlwMTcuwu8MLjXwLMFGkw2Ld1JIAPE1Y002Lnmzc8RUmsuSHfCB+3kvcYLCKPZoWHq
cEbw4oYmwPUEjkIRxmlYIa0fvms1nLj8WVVvIrcEaplbKBURGYAzUy/0TYBMglhqk4E4vfYcjI5W
f//3u25C2P7GwxqUr6/HUZLWrdEdQRxwMVOleO9BAqGnr4Xs0U75uG9rclHspkOfzTRdaMW5aYkv
pC4MQ7S5oSPUGsWSZuJTPKIG81ghfb3kmefSa4CO/scay4mKekgsAj9NnLTSNlK25zMwS4XvJbcR
0g8fpFquUSrwbH68C2PfzEsBHD/jto9LSxcR/0RvfdUZfLXR/FfSQzhSP7jdo59ZrWtwYLvvkeQO
dlGxFfjN1AY8VlvwTmzAda61OLgntAiDHYSmHDpH0geQWDcD5ZITgYS4uKRjPXMFX42VyVmC+tkN
QH5BnEr0T1290lTobWQjOql2aPnpNrWwVHKa25caTtrEUAL4BlvS6xA9ShGqpk5CQiNM+b3G5Zv7
22XuiEG4AQ1zONVIpEyDvrgYdLdpBtBUEgdSkjJtY1E3iAQiAD5BRin3PLJw6UnTa+Bmf0K2E3VX
dMNpLBqK8H6UNLVLnP1ZoSawLoBivk4Z/vOf/WdofmZIzp7xt0dRkjamvL6MPys1NtqX+0OfaflE
gI6eKTzGUHgGr/f12H3QUkudiE+Re0tqaELMRN1F/lptNvwIncXI6Jy6AtP3lgfYbfTxbrERu4Ml
sV6i75gDgV89Fphv0bVA8gSt0ByuWKt1sOYKS8XjZDhlYHfVV8h3pOFfVzJKvK9+QCYyLFWq57JL
V1/A3COF0PexNOC54sd/MmJXVbNpA/DFKTZRaNs9Tr0f408eRzTJNv0SGmPuFTm1D6A/EulDbEgm
QtGauOWyttZAho1+5lK0m2R8koG7qeOnUDqI7l70LC/8qpO/ivQMZffhawQLu4JqY/jOB4MBRXJB
qmgpKihJQotU/K7fJ137hWB07lmH2hdK3igG8UBPMyemkTmv9YpKc1z9jHesl7hmi1ZDLS33ypAY
mhxR/f9I+64eyXEm218kQJTXq0zaSmXZrq56EdrKe8r++j2se/fbTKY2iZkFptHoKaBCdMFgxIlz
0mNB3fhRtUu3Dnfz4qF/xiOiOVtxDzY4BqAWiNOL/gbu4T1EpEjqkeDhvYCKpDzkIr2HtdseFvCb
QYZggwGY25VxpFa10elWQK1tb3r2TqJPRD8xPpnmqTY0p+mOiahhg6005yGujHIbceyTrglLzQrs
8lW3f7JCF1U3grO/4oZslgwDkZXNiH3Y3F74PeySobYqCZkAOQVIuQDzvFZoDdAJ1VsJ9+QO8QQV
KYCOUfOd0h1oGtuTnPbWk2FKhkNq+19kV+GMAN/FgprgwODeHp3SlAWhWE0qnUizDR8l/ZgjhV88
3x/6SoCAPCAgjSayAaAz4qa3o02qNRmmN0NSSEbcr2THvtuhZBEhmotF2Ye11bw0xw1rJtUcdq2K
jFdyosqPOjnpoOP+vw2JO5K2lNX9MmNIaY/sf+VY9Ya0qqM0vvmQ/ot4Gw3mWCaiMp4lmds5lkLz
rNcqOyjQTpyRV7VHgVD63iuiDbHWT3hliXOJGuitqqwswY6j1O85eoDm3ClbbduFG3PsjhWUdZsf
XY+nnEdFoOVVNwflIRPuGJkcYOSuDwip1M7uk8YOlK22bLPsMYd4QNi7qnLOiI3K3l7vn6l9qNVX
CYy+6ZuKRuteEC0w/8K7AubgkLdWZCa1ff0R2qypSad3djCgp5+C0GPRUSZvI7ezBNkctut5SwZ4
GBAHgLLjhk+jrJSEpotkoyGp9PToYS6ge5vuSfJkjd/u79a1E/E/pm7YCEsoIUz2EEHlWT50IQgK
0DIOYMB9IyvBDfyagqwj+jXRG86D6qowSWcpxeZJ8pdG98rc1fvvpMODIDlF4z4HEiHZj8WnCWHu
sPFt8CL2W+DfqLQzBZCR21VEioPJpuIvXCR8oiMH0I4OBk5MXssfFWm+A+QCNRpz3ORqJ3p0r+QV
0OGN/l8kO0F1jR6z6z0DGV0gLkeClSS6C3apumVJVx0hupXU7pxvZEcTiTTfLilsotUGL0hIJitf
GM2L22TMkOufaBoGFJFhRDe9ErujAB60PrALI9x131FllhMrDoMu/5umz/amLB0QZhr7dvklqbJX
LqJ38e1VAS0FqNqAOQJFC4ufSjTSz3KIEkoQq4Dghh9VYgRtpG2H+HdePgCXcn/Prs0iWzXQPwFO
eEPBMmh1DNKH1A5k9GnOy6HZy00qKqKyFP/1QceYLoxwTrVTwYLQQu800PTeJ+pDBZUG00brl7It
06fJfjfC37NUC878SiQFs7gvDOgrI5nJF0lK3MddtuAMjGVQKekhhKgbNDGcdt8zmJC5GeNh20aJ
J8Qgrzwtrk1zF5ZdVNS2pNYOWpQxp+ztaYJe3W7yoAgVptvSs37bFMQBw8asfEl/vb+m/8vAkUYG
MADj5v2QqUEEII/ZfJOyd8rxTwpE00lVduWC22xBstNVo+itWzTBblohRkCWigASqoEZEDc1l3Ux
9Jq2SYnLA/Ixz68gKALW+ZfpGlC9kdwJFUmI3PmR87k4+CdS2Nv22ZuPtgesFdQSAXHf3J+KtdN0
+T3c+U2bQh0i9j3Gmz6C/jNyFcOH1DqeKh+akA+HjY7f5xpIssFRD0AG4txrNxglgJ8ZFsVhsqCz
kOBBlOjbRv4+hvambWPXajehBmdFLLeFyu40O5N6MqcFzzu9c+fEk/vfcrsxc+SOQHfZbU0RbQHb
d7dfCEpk9OVClEJm18aF07SImkVGvNhBaRiPsRRHTttGz/fn/PZaxx5Q4X3B1Q9oMK9QWZGcduOM
y8AGtXTXSBjoc1cNToO3rZDoeHWBUVlkNRp0Q5pcyISG/8qCAg0OWqe6GdnjRRgBUGtZldMppZOi
n1uVznK2TaTJkZTJtYxtVS9omcr8zjIdzXqNZlE/8crli64z1QYtEppBAWO9nmUtb2PNTEJch4C5
6ccQiTUC5YuOCo6byA537fZK2y2NjABK6rVTl5Q7tAkeNDzdUkHfhsgQW4WLbZO0MehnWxiCbLZu
O7TYxrErwtqs7s2LWeMCz4RURW13uGuNIfthxRkwPtBnub83Vy/0i6XRuWq0hicLSPIxkiV0Q6Ds
tG2EffP2y0y9qH+czc19eys0DTgMFpoQ8BdCQh4/pJupnJO5CIPMkV5kAB/j18lj4IxXUKBTZNnM
rQGGsAfzEAwgqrlvfe0kgrGOdTVB3R7qvtfLlmuTxnB6YWDqsVMi9kPXqFq+yx2wyoOgTWwtkLi0
xXla9M8TaShKhGPj1tQ+m+Kp0QUm1s46478zEe8BT8AD55MuzENUQsIgngC+8+yUOP10DNU9UQ+G
aOXYbuM9JZpVYAmVFxltJNdzZzQlmqGWDrCyQn5AcOKic8WTYumPgUR4aykPyvirHQUvIoFRnrCR
JjSpjbkOg34ugVpGWtQ+tjJefmDHpgtUn2cTGHMlFgWdq3YhfIj8MOjM0Q90PdgQR6LK2jYEgEg7
0BoH3FlmNyRed9BF78vVjXJhi7ske62si1TGxEbl3zp7tbTfjfRvAk7Ud/8zHs4BF2EXSVqK8egG
YL0HZd/60F6a5s80O4F8sop05/5JW8kb4Nl3YZFzxapKQQuqwKIRTueBnjRgW2QrQjXlFFXPNXLK
oNg1yMM0FptWiXcC8+x03exW8N0r4AFncBNut1aFUS9zAfMWKlEOMfy5+FmTH2r0ZNcvpNjZVHVk
1cmzQzarXvkvbnxIwf+39S+ne3E9LAtDgdQ0BBqJOA1ARvpk7szRK6ABbAjuvLVbAmz7+A9kFYiz
uK2atlqZkQjPPpS2oGAQb+/P5OpJQA88k3AxQKjH3Q8zHIHe63BjCaI516SdNyW66VZDuB0Gf/pO
KxcyTwKjK4kf7B72q9HigSnhA4ZubGyrLgh2T0LdClyiwEdJu2nxcohGac13am3q2E2izwSdZZu0
cpvmvSdCydDVub34DG4Ty6gxZ8aIz8h6FRpOTm+8LLUf+fNG304emO5CYE9A9ddgViTBHlpz7ibU
OpCs0CwWyV27oM5KoqlK4NzndEezD2hbAWPs1HnrdMStdBFTx0rpBcw/QCCCpQOxMHJ+1/bS2AS7
vIyFBnTDnYzibdD2je1qoeFW5QOliSuDpbeVM79GLUYGsWb/L64z1uSuoP0SpMs8tLms51SWFjh7
NE26JN3Y9RatKWHjKcqDVQtuljWve2mMi5MtZehHnTBjyxvr4GpPkAn7N07w0ohyPadWvsxRIcG1
I9wI29bLlM9cBRk3eU/CwiVjtCvQYOz047KpS6+cctE5WnOD2DyYTxkCJODevP6AsFe7PC7MMEiR
u8w1FwAcDz0QQC0h4VYc6bDp859WfSoTyBglG1P69s+9x4V9/v4Glyg6JXMjhBimn3d4bE75c+PO
8qbWhxcZj/9E2IuxdmYBb8DRAVYLmG1uYWc5TaVBsXFuRmNbZIGu/Fra9zY8ylW+DbURrsv0ILdH
6M8mSn1Qc54MW5i5Zlb4+wcxLkIHUFMgA8BduAqVaQ3OawluE50g80vc760GpGMgHYwoqCWnwTHB
F9CoaVBV5OX+rK/0ZrCaAAhxILYIoh+DuxMUa2w6+HQpSB+Y2uK0AZc20i1YAOhhBNnW2ie+VPjK
uCndZid6t6y9KSyEGkhgox0B715uCeJ+7NpM0SS27Y088+JkU2jPg5+dbTTQ+aHyKBjvSj4NBkEu
i25AG8J7nK+cQrPIs1yRgs6UXdpIPiAu/QxF+s6xwq1Z/5Xt0VWFp2tlka/Mcq9AUhCtxupJQZW/
TORR6UFqbFpARjpgudiAxhJxa+e1sYg5fn2CAVwDfpiAh4RPZpM4idWl7nHng1GXJA76pIrFpxbQ
4w499hpYV0UsfmzDchsaEkIQXQE8iUmPcK4swVGbrBYmZwnc5dDGiqHrEelHsE/s76/mysVnIWYD
GQLI5A2wtV/7LFr1o5FKuHSHytpbyFJYybEorJ1lJC5R300wid43uHpcGDUOuEnQMKDyVc86nbpm
1hS4aQllEBSWQD+HBqXJ2CdWgTayJ+ituxBr8EkFHjwTFM7AtWnI4CCq9lLlexm9KNGbKooA1mJo
kHgyQl0g2xmB3PVMxJGeKGqZSsGQQ6lK8vUSfx5SFY4Lbz5SOt3cb6NuqxSj31QiOAg7NPyKX1rn
1kEnUdR3fSwFZrgUTtcBXqQHRu00gw6iNBEUc3XVwSChoV4CtDpf5U/yVoFwTA1rkAKNU2zrot/N
aoIwAx0KeQ1dJCLMw6/cFWhhA3EAKgssYcY9vUraSz3WUwLeAwp6itJ75dmmmyo8l2HtoE0CVLbI
m8VgUK2OSnMui2M1Ca7I1YEbjBzTQAMIFK2uF1nNxryXklIKJmNrNXRjNolnomSM09yqvyHWJdjt
K4EPiDggawkqToj0aFxI0Bng/56Q8YF2syF7do0CTiKR0hvMSkSgsuqnCCYXYuU4x0gzXY+NTnIY
ZVEHW8hVuNjLOymWp/0A+JVn5dUpstGzn+WVfhireHZjYogu4tXZRa0DTxcUcFEgu/4CaY7zuY9l
KQixc+0cWYMYJatjD8aYlH7E+bvAlazdRLBGoDSE7laUPa/tLfY4T2GB1eyKY5hmXvdXM1yd6mco
Pph65uD5LYuqjWsH9dImt6IZ6KN6lcBm0TrGUju136OXI/8ZuvcHtzaXkIpmhNIoGGv82MZ2GKik
21LQGuFH2VSbOgdlJqiP8k80b2g0EpRs1+yhGI7KO96euOy4p2eVEaUvMqxdb7opTbbSuduSXnHl
5nUqdvfHtuYJLm1x+yRLEjms2D4Zp8VJeiDuRe507QK9tMCd86akZknrWQq+xVTxDbdLJF8CWPT+
ONha804bYAncFkhwIlPHnTijNSgpbIReRmOcJmsXTa9WuK8b8M+TBheIHz/dN7g6LKDQGP87Cmxf
UMuLVIeuVWnHQAtBuUCSSrJdGkIIRpW3skj+Z81xoaCO1gukOVQooF0fraYntVIWCPJq/dtoPJTm
91jUCbl6417a4I5Sk2M3tkjcBiH4q0O/+7ZYOzNzMYWlY3qJ+sf+Y4lKcoJxmdw2nyyah8sAm7by
N+//Wva5Hj7uL9KqI74YF+8GDVVCIsXA9lbhg+T8SECArAZyuEO+uP0TvS+tiFl17UChZRbAYeDJ
0FPKheR2M9Kkt+TobOaj7C2qPjtLWYoYMdbqyoh/gWnXkTCAVix3gxdJqERtXQOc4zVO7KLCCHoy
06/9j7caPJfyTmRxbb9fGmQ/v9jvTRfWIVEBaWlKG/zM/mD/HFoCdndbcLBWhwa+F+CCkXUHJoib
QauOqWUlBkq1du9l6LJKlh/NAV0P5QgQfX3I2lNsbxZcMjNBBj58MNKPYnkW7Jy1y+XyK7hTp1ex
vUixCQhW8acHTcOBfm/tNzw/gHmfHNChy9AN8aYqmBI3VB7wJVL/sGQixOvatDMSRKj8GAoAitzB
zGXwio/KFAZgEXLqDDDQ9NQstjNkVOBB1xJhSEL9xxR/7RjRYhW5tQDiAn1RC1RkwCUcSiPdoY31
PNoD0lHPWQkmcYucdO257QUYm7WTA4EIxvXDdJv4x2yX1p1elnj/dPJplmJQSQi8wcqS4mAylBnD
mOGCvd7Cg2FWprWU0bmzQTeWRHAIuPOyz7jBk64TBoErS2fjGYdmV3DAI7DnzOU16aJezeNz8Vc7
oNn6DJKMQ+Fnp+kZzRThSwTC2hSdwZv7O5ftiKubEBKnTGcDwCEZVFl8BSCa81RtBjM+gw5+Uj2G
OtA66IE4evJQm5tmFEQrAntfLvjSMcxLOdIK9khSQsryM1ZyR5rPdvcNCoheWx7a9PH+CG/WkYm4
IrmH8dk64Orc0ewJjaox1KLz0OV+U2q7dtzm2VNja2+h5N23dbOIzBZwQ0BFMTYwvjupaOr/bwso
LEBltg1ox6gpbYWYEZEhzqFbU9FHaWZF5z58bEYVPJdQKi4UpxEREqwawnMLG5LhkHniaAsZqhYv
hug8DaqXokfI0h7Txd5Xys/7U3frUNjc4QhouJ8g86ezA3+xM/JUBvXuGMdnEDS1I2Qn09lDksPT
iuowqckxz4FtAxcBWnmwR+TqUzjWtb15+QXcpDIWgKqfsvgM/MUUZntpOHQGxAC1wss6aA/mhUei
P/eHvTa/THWS4ImJ6gVfODLVustVu4jPMh6XYJXQRpBHhXthbXPdjglyfQD2cBbYzy9md+jQdK1P
dXzW8p0c/WHEKyCviP8x9S8WEc/z/5jhvFjaoFXWoDAzRLNfJ1DTy8CMlnVu14CHRbQ5bwM2Zo7B
jQFVQCqbP291A01ovMJgjs4ugQ/7SJPRCeMgsgZff5ul71lKBGf8FibHjEJFj0mSriBIy3luaD7D
U4MtbCvtxqf0Id7HXaBuDVFpjfkm3jtbhoUUPRMGQYb8etWamg5TTMYYbMNoUnmIcBBOYfImKdtY
tBFt9ua5scX2BjhOGCSXW7pI0q1hpkN8Pn7/NJ3OP5+Jc7ad35vNeb9B79d5c3ae/WdIMDjPz6m3
+fMKokMX4aT3+sd/fP18DN7/gJLQeQCjziFwPwL/cXGD2P/99+mbvX86zu7OdHrnAP7bj93L02+w
zD+5L0+ufxAs0JrDZ3mU/x4I5/DzCo1/JhtIFGiP1Gl3mrOIEiZs4u9NFnMlF8cpU5dEHaoJNqIU
sY/RGwj0IlFQ8BVE3ZrB1Yy4HQBxvoUXFIlGm4GO9Ez01DGqH4OWOHEG9N38C+rQi5a4SjFth9pH
Xq4Zd3RpXTCIunL22hrPJQR4RqlCQ5jqAfO1ve+4mDO892nc1kQLDPBWUgvHdYB00g8BFGN1fsHd
ieeyBs/Ip/sMacqTlCzxOQNhX5aju18Qsa8ZQNsqRGVZgIcb+3oB+zHThrGycbJyHa69gauK57bx
7k/Sitdlkp+IBCC6gxiVe7QaVQZ4e2ghqHt2HnVXEQTha/vj6vfz+ZgwQT6Pst+PrtMlLkDzT3yT
nlEwcMzdn9p8tYhnJN+kIgfVtzNpXj07Wb2Xyd84zxE1/AuoKCpml0NWrid2oL3eWDMmdhgK7WzV
Otmr4SjoNl9z/KhBoBKB8YEjwOasxEM5JChy4arOYjQPgSJwB/HYVH2CQHbm4NUl6qa/hSizcV1Y
5FJGo6maOQlhcfkFOLLzanmvP8+PmZu5nftdQg8snnkOPbw/fPiT6/+23IPzY6dOglN323vJfQZ3
7EBkQrNYDeOzmj3IFrQq0IK5IJHJ6k1NbgAbftLm1MvN3jF760jUeDtByoIcJes3JZWrzz9r5SOO
XscJjZrbIfV6HVRdceLCS8ADCYLvlQvsata4Y5YW4zhEhoQN2oB7UPZSQAl7sHXY+XuVN+ghr/z7
J27F+V8Z5OKcrIg6udAwPyjxPcZ26HXy0Q5jT6oEW3AlWIQh6JGj4gRmDJ7VTh07JYn7DFJx8kcz
AJJZeioBn1znFSqk0PQPffl+f2hf9UrO5bKIA505ePKi9YnzJprRlmlb5clZbb8TC56dUOhhx8pW
kUAUHtp70JP5tjTtjeRNkyS3p4+LAmDQKOJmWnGeaPMiaPRiRSEAj67PeJe0cldFGPtkkhg0kjMo
I4v6HzO8sK1+YYXbO7SU55JC2uo8pJ/aNtW3ffyNlj4os+/P69pKgkoC1tDHAtoaLl5IerxJaD+n
Z7qgyyuookM4lCDOHH6WRezY6Dd18e65b3PtXFza5OKH0AgTqZBg00b8iKZXX/Oj/lTFugtRhn9u
Cghb9OZBEBCt0OzEXIQqRjMneCFW6ZlQd2Ca4z6Qmo32GNKTJEwLrbpJXUEeAyxaqMoa3MCGYSAg
KqCwVsi+BAnHIWW1wfFVqrdhRE7JAO1VKOkaT1K8aYCxaNEZZSevU4opH8egGf6Mkvqr+Kk9dJ3b
Tj+g8Nsk7z0KjROCn7Tbx8bOBO8N3afKZ6qJ6HfW/AdAgpgvRN14OnD+IzGWfpHSJj0nC92iEAYg
m1E8FARclaIK/topAqUOwZZDHz2QR9cLE9IkyyU7T89K8hsJ5lSUpl/b1wZKtkAIfqXJuN/fNcms
2xmWwkZgKg3LPl1OTf4A7SEHmMSRQoKC/mPtSZwipJPQbI/6NAIe7l5OzQ7sXpB3OpcGWobUwUnT
AxKjgtOzOnMXVri7WMOLCDWhETNnpLZTUOs3MvUisb/V6bswwjk5TFppELtPz3L1dypOuu2R8pts
7WIjc6zqIxV1X6/FiqA+/oJzAPb/9T67OKdkVGeEc5g6Enlx9pDLqWNqYD4qRZy0a1v80hA3MDrp
HYQmYUgxX2S984mJ+/+cmN2m1Lz7vmfVFMpQiJtYCpXHKqJLeEqkpcNpoq2nDM92j0Kv5Nrtt1T6
c9/U2rMcfGAA76lMUxzp7+vjJIPED4qdeCspkf5YzOXOamWHaQGF2exn4eKpOoiNXUt6SxIRjntl
7WCb8XAjJmAUode2tVwbc0mB7UF9rutdCaEBuHSRQvjKbF5Z4XyTEU2SjUx+fO4tUjk1kKdG+qBC
sHpajOdM2wsmlH00F26AyAaoftSy0ZzGi5TNSqLlyKwn5z5V5GOY5Y0n5yZI7uuy9yM5z319HJft
RBqQ6dZmeDS7JD3Fhhlu0FpVosxZVd/mES9PavaJYGetnE6IJCH5Dx/N3leco4G8GwkRCiP8sqNt
B6ILpNV/U61wpgKt4GrokY5+Qk79x/1JWZuTL6omXN4MRs4vgQQ9c23CZTpO9WuWFS8lCOFUVRTF
rr1vQITOGOcYtEvl0+S60kU0NbP8DHKeeQtq/cbplxSao1EgAUSg0AgBX+VA9ahH5FmLlG9XhgnZ
Q5yh/0e1xd+Cg6qoRVMM+bkF1302ucbHAsHq+1N5W0U2mLbi/xjh7qdsMU2J2n1+HmenmUHzrkkO
OEcbJ/1ReeAO28T+fYsr5wcG0WGLXkvQM/LZlFQukzBEP8y5ba3Mx2aRT51FbEDmyvi7SbrmMdIK
EbcobxTpSaAPGdU2wCe4HDm3FBtyWCSgvTiPygAc79aMAh0gtMYwt6kqyJrc5NCZMbSvgLAJzfQM
Wnrth1QpNhaqwlgkf9Q9uK+J5Cg1FO3BbmOdbdMbyEcPgapCdkKTuJkhKMrx+4bZ16H8YYAUSFOQ
vLm2PxmhPZVtmJ/VMHeQzZ4AE8n0f2OEsa9gGUHuzoM3ChQ/7AyI8XOrd46hv08tdSSh4OrqUC6s
cLdktEDOQs6S4jyjfjNi/irG3QHi7vt78uZRx6YMfwA9Z48PLB83ZdrYpSMl+TnLyKazIDYYl29o
cNLCHTmYZCvr5Z4U1kaTKJRCOjDeQYpadBT558jXR4D1ELhCxiDKo8EJaaWhtzClQDBaHg09sGy5
1AX63ZEOL79//y3OI5Ad94e+djKYsgHCU0Y5wVeQUVaNCivHZqlo/AymOSQ6sT/DDcn9ShYhflaP
BlPPwbsZyXtcZ9fzbGZKLKstG+ICpY7aGxBeIenHiuQ5khJdNu0Te3IavEkWSCzU8d8CPMf/YsQK
ns2MuQRQLe4bIMYSNi00cc4y7hDXGnGtRgiP/NlE73FYd6GTV1Oyu2/0pksIiws1DTz8kNVHZzFf
JAETxBKOFqzqYGORws9q2SlT9ZErrj2C2wOs/6MHRk/V/inrhefMFKoZKHGruiBjcrPerIwO8BOT
hLTwxmI/vwhw5b4K8xhY1SdLlWRfDmXXgGKou8xLhASVDiLMqui29wfPTullDAMyZ4RkQK/itkaq
5qvP9sKmpMfSlKl28lTROfa6WCHA1SuL4GK53VzMDLj3cF+qoP3gYTxaywi5NJgBcQsd/9C6cdWZ
bEqabIwaNAXje0OPcTKAHTNImoDmVOATbzLBXwO9+ALe8wLRpo/USp6MHEw1uSfNxyF70LX6A9Ww
fiAOyov5VEBv6NeEpgb09R76GmRnhkOVkxTu0F6jir6JPcOuJv8r7YCbFvGZCXQ2t93rBQTzRY8F
HwtS7ZMqHbdZTshBDdGg3USt6ixpRwBqJRS83rpxyuqKerRLlI0MZdRHLbZYry6l42GhZHHsLMxd
qYYopozL26sL+i3WtZ9SD3X4xk5SP46RDLu/gfjInhHU4PtRX4TT0BV+ZSEG2+SzkdNTT8LeLzXZ
8AbcQNt0SiEbAQ3Z/X17N6f1yyAAYXDDaEXCvrk+JfoSx5JEG3qKUb4qi2eLPiuIjob2eWgnxxw+
25HspXLchu/dfoyPvf4T7muJTcHF9JUXulw99iHgAQEZB0EtDb7j+kMieyitseroCdIe+4gc6PgO
2R8ofzexG0WJrzWg9AuP9gBtbgn6KsNjFPvhY97/jPRhU0enUjN2VfuB3sMY/yNCH8/QnedvhkS2
o4jw86Zh/utrof2Jj8FLBVxC1187JcjZ0XyiJ6R0DlPl2L0G6mTTmXOILNLXKOuhrfvHQNMJ0sMH
tVz8juoetDcKYz/Wh6JlJOtB3OluCVZZ3X7R54lxmgrgL18vXn5W0avwBdBCYM9r4MhtS8H4mven
3CzqxWlHvX4qCRPlVZa4B4YqkhPNy1sjt50+MuOjMudJ6DQTRN3lBJVuCy2zoC3UWiV5bWrAqB2j
16xD2oRT6fdFS4I069Hj2YRpCVSUZBW/ljQCfL2O+vRX0+hjBJ7stj5NeFB8xlkrI3mrtOnkaSW1
lk2pZioQAkshImPjYwy2QhryXbjt0ZODHsrrFdK0BLRTOrKOHdhL6zDx9OFvST5pPINM5MESdUrw
t82XOXCpaOjRRF/ul8u+8PxkmXsjMmEOcK2wwU71Ng7W+v5pvRkTOM5xEaI9D6heOAouSDTIBCrq
uJJOURKeijzE7msPpr4cM+mkZRRvp5C83zd545BgEhVFgugTtBAQyrqexniJ1BYVXelkpAfUevcj
PU14Iiba2307/M2Ju1rFgrCRmUA68GJ6pI+GIcPOCTLXsQS+5XYMyAehJwzxGJwqXvDXY+gnuzGN
GS8haWmd3Gp3bXOALpQ/1LMg+OGjeHYtX1riCqRFPZZtlxtRsFiLq0iL7Egj/S1RS1DnutltnB3O
/eRdM0SoFMGO1j8g0PTqMjrqUYFW4PRX3orKB+zmvPIicHAIIhnZH6I7sFVdT+Bca5kZ1ZjA+gHB
zGkKPXCr6G94Gwxkc38f3G7xa1Ps5xfnaFArtY97mIrz8DA+q40f9qes+ESEh+hBsLlFxriIQSKV
qaFsiWksk4MFsRFw4Tt1oaOpGliwbnFAYnp/eCsLdzmTfIbSiPoFZGywqBUvSYYKiRV6C+gP0Hwb
R3/v21rZ9le2uM04GL2kZbUdBTKAGcnoasNDiZfGbAgeViub/soOtxmnpDMHLYedpfoAOgDM18qG
1IJ9cZO+wdG6ssI5IsTSEzgVYGWU3hPDeh/C4lsZKkflNX9qNE+KkmelRA+cvvRQQBT0pd96p2vj
nONdqtpWWxJiV5pv9vhnLv7hW+VrcAz4i9Y+RK5flI0Xu96ownAsFikKchvUDRPRk5feUEY3Im29
GZq6Cpp+EmWR19YNpAJANQBuCd5Szi0OhbTMY0LjYMzl0UmBbD8U5lziSpZFptYcCNInLLhDBgXV
rutTbRhtgkdBFwdUa1LJBzcFotmqK4D7xWPqMe+KqAW/ZFNN22Zpej+Uo0HEIbhyHNhrCQLOaHzT
0Hp//Q1FDtcSzUkWROOYfFcTG3j9Phx9MlHJneu2ExRCb5KqWFTI89qA76HrB7UHbtCVmdvLZNMs
mAbI7ikhuB+R2oQ+YtSOfrZk2zQM3d5IAgWka/eP/rptgOrQ5YFIAaij68E23azpi06yAPzG+bfU
ruTtrDZQf7PVzJ2A/gZXBJH8xpa+UzKOXtNUkeAuXHGuCOORjUTWHEomfG2OmnWqSJOaBZU9NMVm
Whb9pRta4IAsO66aTWxocu6qZVMmXphksaiDZ80+rkloiOAz0FnJrTc1w1IyyiUN5FmFZlva5Fu9
74Y3WYnQhIL3+VGOJbo1jUIRtdmsbDU0v6CmyyJuEGpxJ6tZ5JlkfV+AI55E5woMblubtqFXVtZm
aBtte3+118zh1YvDBW4DEJBzG21Oe6Uz26YMoqUEGxmes1XRuw1cMfqLRPqsNxlEbGv0UEKLFOvD
2inZvF/4qnKQrXaMlypQqOWZUe+MubEPk2SXKaciWlzQCo2S5fTEcAsinTXUmrtCPfam6EpYWWBI
Z6C7iEmc4I3EzXLWxTTWjKYOGmSYahOkAnG1tTPrULdT76Zp/6xIiX9/qm/Kfhj9F4sF2F8YxTuf
RUxZZqBT+iZoK2s3RD+k5qkp3s3wbEPWF4gBPaW7ZH6JFBEL/4q3Bh7eRL5bwUqDBfV62q25Qts5
KZuAaOVfakZ+qo/oLE1zwUW7ZgdIClaxAFcSADfXdsYszIbQsusgy+AhtbwwHONbmOuGwA77PVxM
iWwD4wTBEVHRmnttJ0XBGVqzVRPMXeIXLTrJkZfTx2Sj5a+qLoiXV+5vCxkO9DpDUxiAAXaCLvZs
lPShhH5qpMKionoiUlluIzBgCgKhtSEh/Wezk4+OSP4NUwHlHpp20ga16oKBeWfNZNuk0Wno3kZZ
hBBcOYfYgUxmG9cpu8a5MWGjSvZoQzYPOux950hoiz/MPd6A9KxvC9+oP8PloYT0a2F+prZoO96O
Fa9BkCCgxMSOAt8+IctjNRtqWgf5gB7q6FNWI+Qg97gMPDtRnfun7nb5ro1xt1mfVdKc1VkdlBTK
Ly0g/iLioZu+PjQkMS5U3Jgg4cUKciakNqGFOVhZAHm4TXUgR/As/dF3nVsBcgnk+eBAebsRVevY
Gl0fAmYV9QgNHXR4+3KeO7OMEYIWsErk3J9AIZWh6SvtwofCrJ/uz+Htub42xcXPPUQtmRJhBvK8
Lk08y3zOchGaSWSDC5OlNpVaUIrmaIYs0VM/1EkOTv/C8oyK0m/3x7OyAa+mjlswlHLGopbtLCii
xlmqfZNjA1pHWa3cxRJwYIlscUcN6Xa9TEwsk/xUGRt9+kZ/QmzXzQtRQ+XKK+d6ldiXXDgqHdCK
Oi1gCZ2N1eJO4HOxc+QXZzV+iePWq6WXIn0YUcSOAFEbiShoWh0pblVATAG2VFVuBW0a9jGKD9iQ
Y+mWUfueduNGnmMnj/Dor97ur+HtswDpLNxm2HdIL6BJ9Hq01JwXY5KzPMgb6H+e+nqrZR7Vd1J2
CrsnTf5939zq7F7a4977Zq5Uc6HDHmhOHdkvvfPzr9pZ/AKMSwJT7HHNn+wLUxoXnChLl9tthiYy
GvlydSzivxOFnOvsguQavdFo6aSOjfRwPQ0C02tLiCQhcHFsAdHddj2pWTtb6qICgd9Okpc4kRb8
F2fntRu5knTrJyJAb25JlpGpUksttbsh2tJ7z6c/H/UDByoWUcQeYLBnBo3dUZnMjAyzYi3TpOaZ
/Y63Zv9XneZHU4t7EcSloVY5pobp68REgIQar9ztvRxt+GMejwfFcP2ph9G4gJmndEJvr9eDXaPW
fHu7r1QMZ/f98Zcs7k3gqVOr6Tme564897vOheKxcftd+5I9AdH67p/6T80OXnHk/OLCdrLBAcV/
+0esnuYPG784zcj7lD4KvslZ9b/xfkzfYHiDbqp9TX+L2UZBYsvW4iR7CdFZbxbJ2fAPWVAwTAKc
ZV+WdvoHjlmt22Izue4TzRs8jwWB9GA2bMkeNlOreJLRJudJ2E/7mvkD4VcKVjCdjtL0IrR/lPtu
OoU6Or+pO1W7sd3rW2XIlawWj0QuCRhKm4vSi4pWjZD8GOnscFrCW3MYHtJvDKGm9Cv+TIPtb9X0
1+3hnlCewktxmy6vUiUIcWo0SYo8RaVINsn+4NtZhIyE40edNBeajLKhS9bm/1K6HihwiSIo3rIy
yv/huWPyhLBxTqmvBirraBgaseSAa2q9F9OjzJ0ek4c0fxqSYeMgrz3jH20tLlMpRrQy8HZnmkV+
/ZYInwRrozE134Wle6TWADpgjjr4pJc7Gyt60bY1ntiKexftccoPbmBClQYz2/DdjLYKUGv2IEtl
/6Dgg8ZyEWjpjahOWVcmZ286+bPs5l9dv/O7h1H/0VvH235g9ZlB7sOAWl0Bmr5MTMMgNPNRFDBW
fxkjO0XLG/qyqBugtZZsEdiZrztCqe3k6fe4VapcWykkiwo9P/i8KYtf7myuVFkYdHF6FkTIz9Pg
JPj71EBOso0dwdyhpH17tWv25mQRyANhg7bE8lS+ooSDNDBEHYr3mvAAtsfxvBdfdY0M3pkW1p7b
BtdcH+xD8z1ga9EfuVygmnRi2aZqyiNe6JHdeM9/x4D//cWvX31lC0OztjxzFubg7JA/LkdiB6Od
4EuxUvyeZ/sQ9ug+NB+Zo4VUOrLPeeBtpKpX0Aq+HfVPtOfhqGQUcznEZyQ++KhayM7TBLyCAmWb
K+exfFPah0Z57az+OTG9U6/YhabsmFlx5EefZjjowmLqGHzW3Cn8LYT37dfb+/4OWVrcWeY5mD8C
ATtzOCzurOUXk+d7SX42s+gu7LSHqil/KVbxRwP8DKlkz4HTmGVXa/FQCrJTkYgGth8Qvkpqvvcq
3RGr6ZMQHahxb/y2laBHNcBaUQiCA4uLfnkoFL3qFX0Q8rOh/x288WmSI9tEnyKfXF94yaBjqZ71
KXbbLrAH76iarSNQfRa6u8lD8IP69+0fNNtb7hXKSnRNNZCY7Nfl74nSSvWE3k/Pnuk5msporGpk
p7CPZLfwP9+2tbr2D7YW7rrqMlH3JnWOBVyhPdAIdUo2vk7c1Njitd5a1+LypX6YmJQzeRqUYKcw
CCx/FsRmn/Ub2era08vxZ+ANeCBF1OVgT0TNyMwt3FjVI78TqwVAihy9S3h1YtFpY9ENEmU/MWpn
pFtz/ivvH7ZRAAUgSbtg2SmAPWGM0i5Mz35bOXlo3MVj9WZtsoJdwbjmm26KdKWp31hwaC1ctRR3
glF7dXpWALJX9bATw/6x9T+3xq/Et9xGtydddXsvPPp1/1NV35JNacH5zi7PKcxx4oz9ZizZWCQL
ZVsp0+RluDddTRzZzFE8tPS/tw/o2oNI43hmkAbbowNHubwNAGXiQKtYaJj9MxP/Lg3SnTbof8Zs
uNfAuhqh4Wh+9qj12skU3bod3Nu/YO3Y8iDyKAIHVK+oaOWi09QyKVOm7bDWgNVBYMlnZqj2xw3/
vXZ4OLPQNczDwrSaLtcqZwofq29mcI8o2WZrCXAsW/JO8satUvyqqfdXAv1oykfLcJjpFJ2h0NlU
tht81GfHun4MKRpsuNd1Q/MXRFIYltnFmshkyyY0er6fosKU/Bb2YJPjjX7ZmhGGdgBsMoAPFeYi
Y1aY3ktzi0BCgHN01xnyn77KRVtv9C301tqhp5ssU+YGAw16/fITeWleiIVHBFEJPcWi5zwcNjZs
JUbR5lvNIL6IFtpSyljrOtMayjw7V1OXe/fp0NCH8WjeHAphbLy7QFDIlQVvtCJXoIN44KES093t
Q7+yoVSiaVcgdDU3ARe3DhbrsQqaLgOh9aKaVDVb20Kq+LaRtagAIkja1hLYPYvS0eVmpnkSmDrt
w3OYul+tXWf/hUTb+XR++7pj9t/+0tpQSWy8rmu1749Gl9UVqzBTNUoxGteVCx8+GiQD+khjXu+q
6K6xnKGDi2znqcci/lKF9wKExbfXvRIXQskik4UCL5bF5eZ2ecIkkxJnZxBt+t4IA29XMaoD6TOT
WKZS7Csd6bZJKbYK72uvBgAphjjngSBg1ovLmIZDLgf848zLVfwsxaa/0/NBddBF6O/CxpxPlBQd
ijEcGJMudae3QBKEUpQ+M2EoOImS1fv/vhn0WQ1OGZ6PH3Z5BgZUG5MCZZFzKcTmQ5Vb0q4mLrqX
i1K890vL31V9MbqaGogvty2vnXGGhpRZuYg+szz/+Yd6qRiMHSzUWXEWtGnvFd0xi5yxFA+3raxE
WHSNZswVG072uHBNohVMQzPl+bn1dmX5U+6OX3vt32Y5dM0MkwKgCHG0FFkWX5au7VDnYsU2FjFf
MYkIHQfxrp+Up7ybNJcixNbQ+4qjoodElDOnN7iKxe2d0mBIszgv0ENS7qWMMWqIvRLjlCuSqyXH
7iCi6XN7M9cu70ebS2RmVigNREP0bZv+s+mfQvFHZ760iXiXUpVLlCcVEela/jQBTE2z18rPD8VW
nX3lBZhbZ/PcEPzpPAGXx8aSPKFibrggr5ocYfhR51vxq8zfsAisEAmBUIAGNfHG8o0RgdTEWdnT
nI6PUrQTQeUXJI27rvvSJ1+ksbX95DWJd1taoCuRDtBxYgGqVvj+5RRlN+qD5ylkj20i17tUbX4q
yKQ4sRGKdlqYhXv7Y66dH1ht5pEzKs1EPZcbKQpx3qbjmBNYtVNp66FY2D6cvc9SR/+ns+7KWEfX
qItKBJEFcSPWWnHCBK3EdeDgYQpfzp/lFLaNKBRoQlqAw+vAQTcpTvaVcuyFbHbFGyMGK8eGSWbi
ICZK0Btd4joUb4w7pajoQ7Zfpbaxoy1lrZUFUV2V5il9hjsAgl1uZ5QARulAm50jRa2O/gjBeq4N
46daSeKzlcugpgTZh5HcNzZaXCuOdK5UIYRo0om8mgPolaGvzWoqzlDlUa+ymseuHY/R9D+0cvE1
TGGCVwFzthxwAE3fSv0Y0/afBifwddtXdreP5Fq2AUwCuCotpbk7vXiNINNIc9kCouFnwr2Jk+mm
xikN1/Qq2+/yl8CoYe0xOrcvTdtrkn2TbgnVrx0UmewOJXAJ5NFybnfUVR+JbMAaXhzSRnut27+3
F7llYJHzd7U5MYOVlOc6exjEr0PubXnp+agtHBiA7xniwz4S5CySU60QAiX1+FBZss8QoL2D3EZ1
8/oo7xnbkkrb3OqfrDx/BqEU4RQFMJBTC4tZUKZROPrlOZ3JqgPxZMDWru5yBSLbjYBlbfsYm5qH
tDgoZB2X9yydCtEs8ro850Yl7fJ6Eh0/CTd6NGvrITaRABWopPfLQ6CLsZzXhVqe1aJy2kl2RYQq
9DqyIah6JiPeyDlWPD8pPPBzVTaAuy1R7nBYDubY5RUi0DS//OHeaNWDgoe2g42FrfkK9o7EaS4z
X7VhKCqLZDVxdY4js9ypVvnUx21+zMKNQ762gbPa2IzamUeD5jf2Q3A3IRIw1K1aEdwl+14IzlJx
YHaRNn/xsklkvnIkUD0ihQFhBbBAWtwovaiCONKTGmm8/MtkDU4WlRtNjzUTRFlAduBUola+CLbi
tB97eoRgx+oOuhLDi3Zdm2y1OlbOgUlYwyooLBF5LNyf5eH/EglglVyZD50R2cIERZOeul14uO2E
ViwRrIKWYdzuvdlx+X0E+q2JwgzdGUoUVw3/NPkXEXrCTTLR630DizYrgQAVo0y1hIrJQlpkagcI
Wp9E82nQzP6HX1LevL2a61AGK7Q3weNQlMMvXK5GDOWol3xCmSzoHtU+y2AQQVtS8RvrzotgQBgG
s0AluBZ2ZjNau9vWr/cSV0tMCkAZhwEo+9I6Q+VFzouZn+u+QEImibRn1TMS18sHamSDEWysdgXI
OPt2yqsgPahoLgPFQYYcPVCL4qz0PnDgSWikx1qMTDuRBONxqLPoaaoJBcwqBaas157+Te8KJJwy
Zsj2txd/fdH5uHh8fhEHic9wufhQT/tA98jiQmn8An/ioyJ+R6uprUvHMLbc8koCjTWYiiAYpotB
mHxpranjoEfXZkY4ynnq1nVRfsfDaL2tdon8POQ5tW0hK6HgyYRQ/QbNlSo/9sxPB04fVzBcKp1Q
ohY2GcXGq7t2CuaJZWCtuHDKz5c/rba61AhLsThD+jP6z030XIVO1W/EemvbjfgZsDPw2WSzi+2O
Kl+LutQj1qtr/Tj6uXfQvFDaJXGkuYIXfoaRSt6wuboy6qFcYaD35jLp60Yxi9SIcKKpgr0oCOms
lnhvlFHhlHr98/Z5ug6j5+IrHXviLwJ1ZfGFpbTR8kzGWJ2P9twPsSBoRCp29GK7ja0dFe+Nx3fN
eRCuw55C5oXjXXy4nPCZGACnW8efZfFHIe0C417xYWis1T+RvuXjr19gFvjB3OIL9m1tiTBfAXWJ
mk9IJR0H/Tuooi1Js7WDAunUTG1rMjWxrGWrkV+URka+wx8f+sTf18N4GjryAzkBVh9tnP5Vc7z3
M9Ux043Lmlo7CGFbjJx+M5YOYQCWfLLav5Ni/hLH3wG8IrdPyaoLJN3CC4BsoVa+CDhnwsFKVaXi
XD3G8b/WlfeV6ca/6xZVK0d6e7ttbu2b0dSd2yw0dQFYX97tOG6FuqvVAqwng9U16HiINaxxi8R3
7aJBwAalFq8Yn25x9gPfKy2jHUk9UJbMarFwR83/PkzqZ0HVv9xe0goqiOFiBtYZcWCshtGeyzVJ
teEFQixjjDosqljHoM/3g+ww+BgqzqSR4hV7efxiWJ/FWEWqjOCtfxKN0xjub/+UtbODV2EkexaY
vCp2Z82QK0lpludy3Mn6uQ4f6urV8I+auGFo9fn4aGlxamIt8XIvMEoqv7ZuOO0ut5PfWmgz/nyX
wwaOfGbtTlssaisNUbYaOgtqneRlqChcbnXYTHFB+FCeJ5RgJYq+MDreJVV/J3qanVgSvdDhLSqS
t6nYqkqs4Pxm7nGCybmBR/Vj4W6qFG66JJrKcwfAj+SCiZ2qPDXV99RQ7Tw6JdKLJv8UGTBvvIc4
h+Q1FT6h8LWRd6x843lajfiMwjfBwuJnyGFS0iNi51NmGKV96sg9N1VxN0KjlYuKEwdJMDMKzhiM
y51Gh2NKAk8oz61snBsAg6H8gF7r6+0DO3+vy/waJ/fBysIdjHk5ySFjb+coSe513YEx1Kb2smuy
jQO7uhzKEGwYLW0Cnsvl9H4ealpYVmeza3eimUDEId81yvDn9npWzRi6qDN2D0frMu0QWr8cvIn1
JIJiMaorA2Yvk+YQUFvYcNwrj+2cB/x/U/M5+ZAXCiI6tdDBVueg4wDEJy3ynSASPocNJLWlFdlx
CX+St9XUW18h3UkDKihqZIuNDDvDqxQtqs4WQWpyDH97W4Da1TMB3pAOCmSgAB8uF6Z5OWF3GcwJ
b2QzYbHLiX7VyNrF+cZVWrNEHxfNODJ4nOa81g9b2JZ1PY5RVZ19kBVhortKfM8Q9L5s/t4+Fmt+
S2K8FHpOkire2EVkZNVIcQ9+X52lXGqf43ys9lIxTr8yTW4OVZEjMiOpD11oTPtJlO+bMN9SUFhz
GzN88x3gADxo3osPa43gWK2YcazOENy5eorO8vDqC/tQUPdl+z9cto+2FkdTF1KvTZuOy3bo9L/m
k9H9ur2fax+OfhfSe2SpzBcunnchh/nQi6fqnMVvfoLSyw+wmZ70dtvK7HyWzun9kWFskwB6OQTm
J1rR14pUnWGlzYuDony//fevBOjMxoLYkqGcgVl64cl1qxb0JiZIgUIufQpY5/dUyO/FiP9XmqG5
S5pEtFFP/e+z6rQoaY+AL2COjrVdngW/q4VB7xkES9pdYX3Xgmez3mhKrHmnjyYWV6vqkjYLNJH4
IKHrkcFtJdKNzcYX1Wp2ovgpEXdyebi9n2tHfC7FkcsZFPGXxau2puLOn5VnblCndW6n/igte+pa
R638DQqD1RsNDzdBLOkOcJDFfRI7P5Q6U6/OVSH/FEJR2neG6TuVqpUuE03SXlJgNshTP3NrH8Bb
m/TWz/++XjSPAXCQJ9N4XvwEK+18CJGoDDb1fRFajyQwn/0wPEi+9NToG2W7+YMtLwOTl9Q70Qni
6CyuXESzpOrCsEHcN0EgS4PNKvGkjTdt7V5/NLJw/X6dAZyVg+bcIL7eR4fJ+iT0djH9D34f4Xla
n3SXQKgszAhMdgZeWxCwW4N4kqXUSUfjvo4s1Q1yJXJvf6a1RVkgZ/VZoweh+4U39JqMqQ9knM8c
gxJqEnjrG6nq3UQrj57eNBvmVj4UXc+5L/eOd1lW9cXIoJedePW5ahrOnm6WDq2gGARdsKW8tZYF
0KS3mIHmUKC8vcx8FC+2gqptzkZQFAxe/MsigN2hryruOEzWuWGyaW9OgnpMWlHZ13KaPfWBke2D
NDDBwRbdxpddWTyNBghuZv4cUNELt1OG5lgbQ1TzygE7801b6VpXVzYczdrlp0HD9PdcWSETWT7n
8lC2QRW0Z/1glfeeuQvLh8aoaazd5Xm+l42Qm3/3n48RNuGoJk8n81oycNaGETEonLRniMdMeszn
JP/5348OdUWRNBZRR9KshUPJvHTAzdTde0jZai+FpNhRKzr/fSEfrSzuQ534pVJNVXfuJ7sYv7SN
m0ufejrlt82sHAWN+HGGlpKV85UuHzl5iLykycL+rOd/+uA+kByl+X3bxMrNfqfThXofxJ659Ilw
oeQivYX+nE6nKHwrgFV7sbyzoGq+bej9Ii28L+Vw0DeU5ueEbBF116M4QL9e9+c2An4/BsVjVX6l
MA6/otKnTEcydEOZWrGOeSq9VAYUF98732llBIl+9fqPSX/Ks8gu+aCVSp3iU5I96d2bHupO2IMS
a+KjHpXPt3/12vYA+6ONhAgg4hmLHx2mMGJMntSfjTByM8tFosautbdQDzfO7bohDi3MzXMldxFI
jWNSJLrR9ue6SA+w4XSl8uKH+afRT+INU/OpufoQpMPQTlLBhan78lQNkzgMcaz05/HgR3e9rh2o
okZ6b1eb897X4SGafNxDDXYSGprLcCbskmEQIzgI9A6cDO9F8xC5YfC7lP4Vwr/bn0q9WhYEEogv
zJ+KzvMy1FVQWJ/o/ZCHa4M94MOHLfKB6+uIDi74KpPSJmXU5WGoplL363SuRieV7FJEs3sV+VJJ
/a9il5w1JvSQl4LJEXjF8rmN6kkn+IuojyR6Y4tBDfzYPIghvIhx6kyJeO6fujjZiAdXNpCqkDY3
LZgNJC68PBfeYCT1NJK0Smp5gknwh2RlG05gpVILnGOWR1XmXbzichnE2tTjkJCzhUbGTSbJcHIj
fdKbIHGtEgZZlMoqN67oVMmBWbvDlDoelBkbV2Btqe+AWsZgeAKtxbVui6Qwc5FSCirou1jIdqr3
6/ZpnP+Gy0tG35aZOIrgnH1QgJebSePE64KaEldRFHYaKin9io5CV+WdClVqXN9U/3kymE6x3Hib
rq83oTyNsXlhFDeWIjtCp2nU+YzqHPrJUaOwogcnfwavxf6jon6+vcxrtwX2Ds4WOEdpd1JQuVym
rIKIZlS2O4+AG+8KBSUI2QwiN2ia8c5QcnHjw60sju0E4gjGkdBFW0RrSCXkUtrl2MubI5ixr4UH
6Y+AspCtjt29Gqv72wu89mAs8IPBxUmp4jH1C7nszpllHGVmtoLSNUBXTZzQ2JMPTJMdbltcbCmP
PRg4EloSaigsrrIUSfWVfjDr/FRGEjyk+pDdaX1iOqoUTQ9Jo201rBde7d0elWDmYySef+Y6Lj8h
MpGm5ol5cTKY8FNpnoYU+Evjx+1VLcFc72Zg72R2cy75gvW7NGOotZnQOMRMxGwKMozaPcy4sL1H
ReFMRq/8bsYkful6uCmlcTQePEkdXDnr+/sx9NKNVHBxjuZfA1gIVCViQ0Q9y9KwVdCvDGW5Pgnq
WO+lKXzLjOhV1yBfsfxUvRM8qL1u78DKPvPcggqgI8Y+LysWWVr7iD8q9UnhBDN8LARQ4wY9Yc4U
bByhJZb/fXm8gFSJERDgHVlstpqnCizNMkpNgRQbe/R8PLC3LQOsVhwKBPmhHsNtWlfV1yCPO3Mn
SIhz2Lki+L89pFe/tXUnPMftWJl22k4VZLFIWiswnyd5tavg/mJKO8vEwGbCuNiouyybUe+/Hu0s
ZVaD5b29ikl73g2jNOtTJSVFb8d+VB59Y0rdPDdQI6y7XqA/4Wf7utXzQywM4k8gj41sB20p7IUy
gvpOFNr7KEQeWvWgq+4Kr9r4nMsE6v1Xzn2UmRWNis3ye8bxFIxBZtQnA14PiC+i6rkWfMBhQzI5
vpmUe6FuE0fTA4s2j47UHyKLGx/6/dZ8eGb4EXOSTD3jfYqW1OryVuWjB5snxbDT5MVINqayp/mu
PEzzgLBnDORZeVh/4X577T4AbNjuK7ChjZ2Ng/+r7zwFgFnflERmUlc+memoOZWmRfeQsmQ+/RJz
LMhBB2iAzSDQs1/hOHSNk0FIT57Q+corPLqEWqLiTdMuGVqvhi9sEF//69WRwA3BwadQwZzhyZer
rMJp1ON+bE65LOW7rKolxpJJHTrN2ixzz4H2ckd5V4iP8cB0PxY72pZzkiqK2IKF3PX8REbRoI5Q
ArQ80819z3sbjBwIpRCMx0ppuQjy9B0t5mjjgM2Glj8EbwGBy0wgDg3V5aL9vAoLQeN85cZgIZkT
vnp6Eh+zPqTUE6EdG9X/7XF9P0wUpJl1naWR0UW+tGjUqlbF6tSc9KmACdsg7GomFVZ/GJF3nLP+
ABSuubv9bReB0v8ZBedIcqDDBLGsQ4Sdj+pnJDUnlDmrZ9qGIbRGWe4aZTvuiAbrQysF6iEYx8Dx
Jj37X8wTbnOP5/nUJTJChEIpbVs+t16gwqxqaf8dsQUJyQz1T5zW6Z2uCrUTd5XsUJvdQpssG7Lz
6mmnEKvxIs5o9EXap4m0u01P6E66WIefE71GEkkV4as1B/0Qwqi4U4Zw3A1t3jo+0fu+bkrBIcx5
UQD+OE0pl26e9f5Xo2u2unOL0Of9t5Gpg0IFsidTn708DmI7MJol9cXJ96k8mA1THJ1qOGQnkl1S
uHs2aaR9KhJL2Yhgr19K3kgKwozVMvd2xVxHL6noaA1Wpw5xv8Gu/JphT0vQW/HgqVz8jSNwHXAx
DwSxJIUwitp8ist1TkYb9BFzJKccAMRzojLzper16JhawXRHXGjh19tHfv4LFzebMQs847u8BoSi
lwZDPwqiKbSqkyBH016YDx61761u2eqy5uIRtRbqtsvhZ5o2PTA0vz61g6enTiN1ShU7lK0K4VPo
JRORnuAp/bSRRa6YpRkOXftMPAWbzGI39XACAzgvTh5/SBowNMDfqQCPj99spFgr55MwSptPJ3DD
K5Fko5CsimyyPpWIxDWJ5hh6s9MRsW3BaxVGfqizLTaAlSiWoIQKA00YhtQonlx+uqKvsrhr2+6E
Z7K++lryddCTfFckqeYGGoJx1qAkTkfYasfomDnUw2iMhqqGDGXnbVEvrhwk9FAYUiaVxl8vpyeH
KC+8GhrqE+O86ksw+NM+6eqtavyKh6Y0CDcniskgJJdD3wUNhjIM5e4Uq+lTa3n72BDdUYCdaLrL
KyjFDOW1V4ONCH3lHFE1YlIZhCe7vXTMgzRlmdFX3any284OAORITfpDrINjqR5v38eVcJnRiJm3
DF0o3tolB2Kak4XXntadRKkJPyue0OrHVIg6y4kaL3rSozZ7iT2zsOxAwU+7YlGDG22qMv2j+Gq8
78XcsGOesSe/CIdPFL+/l3EtHYlx67sqFqRPnYJE6+1fvbZBaHRSUkWcZx5PuDyKPviwdij8/tQw
FdNrVgfqpPupDGXhFFVyuG1s5a5R6Zz1MYjJ53LepbFC75W0yuZ3aqg6Z6wmw06S5E/jyz+CrnHr
AlCm2mzFfWtWoYhiHJU5Eo2M/9Jq1Oqt0RZhf6p07XOdPk7l7y45xB5xSLPTELW4vciVg47Pmktu
7xN/y6TQ7KNCGJq8P9Wdfhx8A2rRLxm8rEW8s5TskP3xUJy7bXLZfpofWRoV7+8dTVjKfpdLNEcm
fmIx6U/GZMJ9k47mXZfoyJ5AlntoVLE7QEabH/1wjN1UM78RZzY7iVqnnVrBQRvNrTnwlWM1P4K4
ufk/V+h5Ce0LP0rr/oT0U/QAP2pzGKlMH2Qcw52QTFsTPGv2IHQF1MH9402cz8AHUMfUDpLQ8syf
JHVyc1DyNjfvp6/k34hFm/9+Z0A3Es1QkpuBZ4sDlTZWoyOHOJxaP/peUsKxpn+FNr75erkBk34n
olo88tTewKTShCLjXxIwRjxCkWiF7WnU5fEVPs23to6+i2VXuGI0TQ++nFhuUCnGK3MquZP0dfWE
qFe8M8QwRD461KLUHovsr97qY8nMglV8rlnY3qOCaweRJ9tRHg8H2FPkfU/VYePGL/s1nEzeOJp0
82QBWcgyfqhzwTCrOu5PkWpEMA4IbXJH6mB+9n1lH3dddPTTpnpOQtM/BgYEzZIM6rzXMzLdMDX2
RaAM0F3qitvQNTlUZWTtW0trjnmXjeinSQ3adLpni4n5EqSR4AZWS57DJJuT4oXcuEjuw64Dfdo1
WzwYK18HDXJ6LSbRF3iLJYZ3YJ7LqtKmP5Uxmm4Ai8LPUVf7ryE9t13fd1VqB7Xyxmjx6DST0u8z
Yxx28lhFbtf2064dgYcOddfcQ6Ht3Zs4KKeiwXWwNF8/ZKPm2ZkYIkinlOIuanN14yBfv/z8/pm4
eybZwGfNIfSHW1OJctx6mtafvKnwGF8VCliakBS97Z2u7yZWCCB59HGLsOBfWjGZKRfjDF+gNkLj
ZrE0Pfpy3u8TQ+xcY2jljVVd+3vK8QBc5hoh4cxyPkjSa6WepmA46WknO7Fp9I8QWE22Gijdzojz
wG0aM0fmQNuiYVyzDNsUVRRg5ODLFnFd3MGR7BV4oXoovEMo+2/RBGVr32kwQIvy+Ng0yqGoh616
9vWTQ8NFmQeEqd3IDHxf7rCetrpg9tV06poDEZgLQ9DwrOn1vSQcxsKpt1jQ5qLBpVea7cFP8l6I
1Mz5zz+cG4Om0phF4XTqi/4gh6GtSEj2+c+lpDpTtkXvsbo6OiDIKBGi8MpdWhvbecO1djrB7tC6
lVWC47AEhZuuWbY0GmcBAKU7lnPVSdenjdO0cnoppDOINGfXlBEXax2ozQBGZG97eT8Od1Fw6qof
5v9khCyLUW8IppYwvqZQkjwbYcyspOZHLaVumPzo9b8B6ma37+LKl2M1FhRkEOSDa1gECgyuGVIv
1tOJcZ+gehKjs9a+ifHowBB229JKkjPjPFkMuz/jc+XLzxYMnqCLiTWe/IrcRQFvvAsDN4qdmiKE
6jRfmyaxKxlgpOZumJ7v2eJ8zrLfQMI5NfOc4KVpz8u7Rvan6USntXMo0zW9wxtk7jkt2oM1BKUt
aCHFOS1I3dGAICkou3Aj9Vh2KeenD34kSmE6e0BsvfB7idpWQ23wKzLZVb56r1Q+XN2WXdN2QCjf
XvLad/1oaxFZ+3UbmKWKrTacXDWxJ6o60r2WBA5vzMaXXfFypMmUiahtch+WFI+TNMjDkKviibrL
Iw0Asyeu0/hvBdK/5ptcVBsR9XUlh7oKvm2GeLOlS3AVtfchj8tROoVacieQNbwiPB3aRSZsgTWv
txFLSMwg0gpcg093eXD0IijquvekUw2Vrfxsln86/V5s6GaN/sYuri0KZ03NkKiOVs4iYpUrpTKs
JJRP6Bw2D1llBojfCMq+LRrh++3Dcf3Mozbzf08hbYYrXeamlCrD10blFHVZsaPb0zrDZG4t6NpR
gjOjtk7AN1/65VTIYGRZKvaifGo79bOM9oZYWXaI5n2VbCmczJ/h8n5jCpfCnBZZFnDgy89EZqHr
Y2jIJ1jUPimiK4mPiKzs/VE8QLRwqKjaMO2+UZJ6h5l8tDrz/YBqmMXvKPGCErm0qrbxJCFnq58Z
cdqV2eQoiZwdgPYWNh73F1d9FvVFBU3vkrvU83XijPigFTBQhneKjApEUiXVvSp14/1Yab9uf+Sr
ftf88yh1zoVWnqor+jezleAlZRLp7JvSQy/oj1XjfY710s6tL3II+M+cXL1uj16dzNxfqfqoKfe1
ZJIHPsmb3n/+BMvNIiamF4wAHkXRhUPqhaG3QKYbZ/nLINqGGdr6d8uZAkdGk6v9Ff6Wesf6ZLTH
27uwvMCM0MyoHfabkToaaosL3OqxXFdRbJ2nLtuNwTdamI6QfzKm12FrOPeqdbewtew5lBNUjO2E
LaV02y/ev+ppQDneRQR2JhLZcPBLp/tujCCdIz+3NJVFiDeAiUizqMGYou/q/HODVLdAcw2BCD//
pr7c3sblXV5am//8Q4CnSJ1fqHJrnTP9H6rjNk01erff52rvbUNLLzgbopDFwCgIMiALi2MiVfoo
JGCQz4k+AvD3bTn4YbVbUc/aciD3mEWB2DnMXC5H7/3IUqTQOxuyG1vA0J00eNgkP1o9ENBTzJgu
Ml6I4C7NwPym9omBmSm0y+fp2EAwkzrRMba7xNmieV3bOXiBKftYjEzpy5KPGLXAIITIO3tRBf24
K2W/lHTDpywfDr6ORkVYYUIVXD2szpcLkicKN2LhC2dNT2u313LBVnp5C8+7ZAAz383AUwIBAZYo
wl+aaaJEjdsgEc7eW/VJelWlvak5TPr69jju7/UXrdvBYDdtlT7Xvhc0dRTi5yn0Gc9/aZcxqEpA
3U44i9VjFAQAHDSU2H/Q5ugQT1U9Vy5cNd2C9l+7qJl1FEdN5k1YuEwoyF+EUCsU/wmuDrub/lgN
1FjtL0P6Rki6cb2uvQb1diKmebJfnrHMlyssoy4ClzYFT332dwilV7M9iXHrZmSEYGfcfqsGflUR
YR5UmuNu/m1KecxmXhpsq6CuJoKzJxX/lNY/WycWn4it7bBHK2B6bLTffZ7YbftSGxrFx8oOheah
beRD2EFI9q1TTgZ62qn1/0g7rx63sWBb/yICzOGVVO5Atdvt9EK07TFzzvz196MfzmlRggifixnM
ADag4k61a1etWosDU5GLVldYRW9MvkQkZAGJmoOVJbAbtXfds8I+dE3vMS78nRxqACz+K7xvJKY2
933bUoWCfY3IIUeTHUZmHZDH5WR0GsyvXqGEbta9Rtl3r3+bxsdR62xPr7e9xI7+XdIkMNlT4uTZ
r6xyaYtQ1a9dodiNRtM0GB+7iRW79Neqstcnm5oI+x4U/fw+W2Z+RLAI45gqkSuFMZwX9EnYyeBZ
K5fWX9TXRRTAw5lXoEZlacYr6YuQaRq9ib7zMnY1mcNMh0cixsckDZ1CwjcK5yYvj20hboyvHrTg
erSRoW7XlXyT+qltJF/FNHUEfeNBUz9Gu6ZCIBDMUBtqmzRcO5fLoJLVoodB4yKakVyIp12uFpAB
zwhGMXbbwKmzVzWvdiVxUq//bOX+4KWWrRzvb5AbmxFBAF4Zs7wOZ2bhf4JMlpIJHSG3sk5B9Vlq
z6F/aurHYVWL5OoxzuAQvybVR4Mng1tS4wV+Wqal6KF+knc7UG3A8xCBYaS9rKHNXbkAf9iG3iYe
v0he9lQO3T8PlrklKTezh0Gfv3S2bRgbRe+V2rMgWE44jltoHRNeVZKc7M1/PuWAgknEoQ4CgpXw
83IpfX2MK9kMubcyrdmFqRDY46DJj14uASpVaxUZQqVe2ezXqzkbnSvJc6WcEODSKE3iUxqasfAc
0i3ijGrQm05m+RIyM92IaFJdOw2vtC/399C1h4ezbGatgOUAt7Y8YVKud1IhD8LzVMHX52RFqOmU
sHWzwsPntWfXo2dJdhGKtbgVBTFdy7be2Fqg80Fk0v8DLdcVUpiMVqpK/cQXeH6Q20Mi01cudcFj
Jqc9oggc1C5JM5hkTMvO0vhLmurVgVBW3mtNYa7ceNdhEVSChJNUn0jMgze5XAVAAxR8TTFxA3GQ
tpmAxio2U/Rs27X44YYp8ktUe/9WtAGiX5rKejMcqsCK3XpQFFodgdQMFTjichiNlb21VIHgKoEg
jBoQ3TuQhWH00haCd70StlHqFuQJmkTZmGVte0HldA86sQp+Qx7eOMePOJFu3GSVcUCohlzzzkAE
uaqG3ZiWP+sMoZyVs3ZVe+TT2HqzA4MRAqK5xYxLSpcEQZOmruhZFD246qV9N6Ybr3iR4x9S1TqG
tlMmmxJgYzwkqfDPK04z0Ezug3MjvbHMO8wMeI08w/898aRmkJxYs9LB/v4xuzrcVMbpfbZYhrma
tURs+Go7N3MIGXGNegpU2WnrF2uInFZzs6Hb3Td2HZgurC38l6YKbetDxOROZnc0y94WvWMxbN6i
pzAZSV0+y8papHgdhM82KfrNDyQWcck1SjhWd9ZQ5W49YzYDqcu3kZy9tF3xXs3oZi6r8CHqwpYu
+XTcKGMdnUCDN4gzW/mm8CLhPcgQRbk/FbfmHcImClQiz148zOW+9ztlbMZuzF0wf+yi0AiOU0NW
vI+jH0GflNtJHZO1xK3Mj15ELUwFzxGy/TR0EqQvjFZmpNd9redu1huNo9WqfAQvVthln8J5VNX+
wfR9bi9BEDZ6nHoPVCu/55JRHntUdv/cn4HrvM78NaRRuFyIp6+YXkSz7426kHNXezUOykNUkFay
O3v4ozhDbIfHnC7anbSKKZz32NUkMHjwBCREocG7nPlCHGLFKFUEpab8UEows75UI2KRtCdaEqpp
+qm1dkmwKbWVmvfNJZ/fR+BmaSpfdhJY4QgX7uQXrtg2b3U7wtsOd70ja5O6jzLRsPV+yn7en+Qr
V84cW1wYc9BAqX3pwzQQsoowTbkbVqG6E5RIgKmoFWhiN9YAuVeR92wKDMwMrOdlvQz69GmsZ5B1
4RreD0V+0623+0O5CggWv7/wHZIQaDrcaoUrgzv+EjUO7R9VCdh6z0a5b2o+B4stAmv2jGDjlUmB
Zx7qhyxRQlWM1lKjcOM/xbE4x7FtbsoWhbtA/f+0tLhqe6nSAhCihatZrmEe8w69CWeoP42vgrYB
AnB/XDd24MW49MtxhfKk98k8LjV5haNb0l6Cdz/9vJqAuLFUsONTQ5lv9Pn/l3bKaIpiDWy8K1O+
hEat/1MSMYn+q5wgST6UK+/RGzvvwtziRJuWMBIEYm4y35Xocyud70/bre1AKQOiGhpdCcKUy+FY
gmlmYckiJXJFM9VnfTzF3h+vPEqlo1MHgChiZVtcxx6kNXjO88IkvUcbxcJknPtd46MG5NajPRVP
YQkE1h4eSTb/9j6DD8nNY6Tb9ATfH+mtmYQ1BMTVDJq0lmZlkpYibeiFa2YPgeBvVWUNLblmYf77
D0erDsQizkwsdM0kbNPYz0EGksS/P45bG5CrnrYP2kOJ3ha+gmhJTEA6caz8rfQ5UY8K3dPxIRr3
7RoTzryXl74C/PCsQkr8RErqckAIk480DeWl6+u7wHySkhcoEOzBWLm7b83bRzOLDdF5cpXX9WyG
jdBkp0A+3J+yWwaAQYFlAm0G5mee0g8LMzT6WPDgocvFrB0pfcrWY/15KhZTxQmSKaXxiqRnY+EW
kgzYN3mqyjXak2HarWrrx34TE+Irxk4Mz5J8AE80bIeDVb+FgboFwxXbvVO1G03aUVZJ25X9fmPx
Lr5o6TlgoUrrwaDAITQHMRbnvQjB3Z9O/Od6AHmymad9ptTiZC3LRr5Abw6fUrvDLjLfkv4Rruz7
C3jDuV9YWFwlUdo2IDSxoPSjI3Z/dPMhJJ6VIqQ812TLboQVtCnyLAciJs3dKYvNIupJWaRF47ZK
IzjkGinH11FyoIVxDQBwyxSbEpgdbHgQHy5ySb3eETkGdeNOveSoVEYjEg/j/v7c3dgH8KjOkbjC
3r+qWWN3hGi+adzUY0OmsLnF8buRj6eS/o77pq7TCnPG1AL0SBsyQPmlb4r6Ghcrt40bNMGDVMP0
zeZXXxXj1YhnssxoF0u648GoAnkU+EVvd/8DrscKrIjsPNA1SsxQgVyunYowdJZpZe3yIY7p/ZfI
nz1hMyj1ypxeLxzvZvRqYBsgh0Om9NJO2wZhlIDVciUhcWhZsnMwMUK+xqZ/7eolHslE85wplB2W
zW8NJL9yhvKBm6mR3Uuf8+gIVGpULDtHM7JUj/dn74Y5MmCz0BRlWAjyFk8o2rmVpo+VhoBa/yKg
cQ23ee2I7efKmSA0XvFP12earvH/tXZViR28YQro/nLLP/5LrULCs3vrklWC2HnJLx3zpZnFdSk1
Y1750ti4evZrjDqQQw9V+V0ynjpvE4aEGp5KI/Lv+zN5Yx+CtPt7SZNfo6p9uT/6vB4sAeEWF/b+
jfGpfYze7hu4DtsY1QcDCyelgdhv4wgD8n504BK1Yf/b55s1RtYb+/zCzGJHeHFSpZWPmdDPHbV7
mHNRXrFymG5sBGDZOCaezNQ2lu84KUmLYsy9xk2KoxzWtEaTAPVg0CpfPKN4uT9xN1YG8C+vYzy8
QfpnMXFNR57XDPvWHaPsN9hfUF21XU0oJaFbeN/UjUAXxLJJGpD+emvOTlzugmYU9V715dYNjv5z
cex+iafqs79vTvFj88f71q3M440M1KW9hVcSU08YIlFq3WbXHIk8PqvHYqtstSNYqPtDu7EvLkY2
z/KHgAo0YlQ0iogl9c3yy5+TFf8Y/H/Ho5A9mglWEZCY8QZLPtJWo8GKMKZ1++iJZhxN8V8rbSsI
J736o/eQB/iUHC0JiZvUsZT8U+Yf7o/zqkmTuIXULck1hfsT6PlioJPoIU1EB6ZrmYlN50UvKnbg
P8hI4WpnaEymJHMqqBoClLbODTm4wnpcQ6zfcMsX37BwJrKcewjtdC23AKna5rFVkkezqQ91Vdqi
MX2fxLVk2q3lBaVAMg1UDhfBwmfmrVwD5ueQyOMhGP/LkDAq1po/bu7Wj0bmiPrDHuoyQwvMeGjd
pEfiInEqyRm0yTbFT8qwR2C00r+Gr/eX89bh59U57ykAYVdBei6DQUslTDZq6Cilq2a7IfvqaWvl
lZt2ZiaPv9lICOwvhzbpVgB9j9K6YWS99+ihm4HwM42+juqaFNNNH0Mb0f+YWviYdjKSPqjV1i12
hAXNpjHtotrB4tb2NsQ6kKNUzWb4Xq8djHl1FtcqzLOz6ARYINBAiy0ydZE0iQVDtKL8MYyfmjbb
lnloU8rZgKfZwgljN3yD1Hm7oh/exKxeAZheP+o4mh++YLF/hHqoUE7lC5KuOkdy86YFa+t48xx8
MLFYxzYyrT4DUuXS+rCtJVpzUBVZEyS76rb562M+WFksYdqWYxgLWFEO4Y+6tIvfPwPJDqFAd9TS
huu2e+gOCeljsqjfKMnXh+K//Cc6exBEpZFdUwMenOi/VRzK2gQvrhPFC0IU4dhao5xtOmlr9Gvz
e3v3QngIlQXdjLR+XB4UaZosI1cwEcm2GtuWPQSb6vhLHnY0fkbv8VH+9H/wAB8MLvx5qLRSFurz
mE7JcdiJTr/WwX5d9ZuvjA8mFu667UNxiAjPuDLUz0n5FPp2azph4BQNHOHKUUv0UxY66lgeM5Bg
sak9+gjSa0N9pPPdLtTOVoXR1hTcxj+yi81qbRfftoh+kpJ4rjcZfrktGphe/Rf9RYrf6tCwB/08
VvLKi+LGg5AOIh7SpKoArCAAdLnAQR23Ncwynds2n8QRYIwVPnnhjNCSn6bhU0bifiIHmIr1vtLE
wxAUyubfV5z4Ye7yB/suLqnN9KQQacObelfoK9pd9rXc20r1S13TdL3lK4Dm0GIItTMVzcVIsxoa
5tiSeqIU0iyk1n9O5VrL6K1IgJbvWV4H18diXs6mEiNiLhvR4JZTuY3ER0PeDs15GLxNMWzXGjJu
PDFo98W5z480SmoL/5parQBLWTq4Qtw5fRDtNfiv8Ohlkz10kWGXcbwX12Sdb70FPhpdeNxKoAyf
pPHAa+2/IN4ZBpiqb3p+5OF2f1v8rXMsLjCCSnjTZzQh0M/FevVdaeW5jiUjh/c4rJ3MrA6wgXwu
5GbjxT/V7HvW2GVYu2Gd7yLV3OvS9yJ8hxvmhx6a+2kUbL1Cs1tKnELxdmX/22pfmzIFPJeuRfY3
Agow4iQDQOLMZF2Lj5W0IIiplg9uKh7afKN/o4nKH7bWmDhp8rPZpr9Caxf8l5nbwftFo0y38pSZ
f385WR/tL/w0VLRDDeiMvRDJx9IQXs0hX4so5s17ZQOqSHoO0Ye4Cs6MKpTgFC4Hd+IS8Lz2h6k8
61rzlOZuAGUs8plO3v4BLr81Jm1tgm+EM7yZQRnT60gO96oq1mqtiqTf6Cat1TtwHx3EAbCGJije
ZyHsforK+Nz7jQAxi1xuAxGiwtaI4CiU+pV5uHHGZ/pA4OKzfhmYmMsz3gm8epo04ktU8XuZ/yda
7ZnmcacXHKv9IVprDRI3/BZoR6r01EZI+yxf37XpaWrfdCOlx8KR/OGgFgi39w4K9PYUbFNQKkD7
xuI9Vb9WpeVW763vnaBFX2OJu7XHgXvD5jFXJVmNy4GbGSxxPiyUbpO50fA8tYEtKw9GtzeN7djA
T27ti358gKgANeXYFsOdqD830n+Z5q/s9lu3Ft1E4Eaooev4hoXr6+ga9ltxHN06f2gLYqtiA8fC
BPDyWaYb9Wkyvxn+CvfzTaOz/o4FKIYS+hL26wkTyoJNOrmFUWwHZMiD9lCWtojqJO3em9QkwSjD
iAbtsAIbjmGtJeRugBZowAASRmVp5t5Z5vH1MB8qWOUmt4y+5m3/WL8zRQ80b5dO2Zd24BWOIDoF
clyNjV6V39a25P/usux3EP+8756vHY4M7QiE46Rxad5ZvrtNZWynVhYntx2A0+rldLTgg7LvG7ne
cZdGFjtOijMtMLRpcpPmhEJCWlDh2vbe5t+tgFWfW+FmzrhlRyH6JppSNZXozhInuSHbSWr/SbrP
963cmjAT1gYg3MCdSPgvTk/UG70mlKKrj+NDD4W3raTmy30bN57ssINxa/LeRH2PNq5LI0IFhDJt
GtEN2pM3HHTpFApPTfQMXzuVXGWjWIi4qNXKcbw1NGvm4cRJAfZYNo7JRSSHhodVX69Gu59GiBIA
ijv3B3drM8DVKrLByQwQrF2OLYgNLcEziW7O71cQjQDfexUt/b0Iwu19UzcH9MHUIsiZrCwRIS0S
XXgvtt34FOdrRLBrFua//5BbMb3AV8pSxYI4Ai0soXRTkpXY/vrimBXDZ7gPlSv23KLWEkShbFRa
Ks6YmBgZHbF8yqW1Ru6rflykl7Eyi6DRAMARWlyHYd6lbWFwejKYgByLN1FrKyd5k52gjftRrGyC
63mjgRTiSSir6YeA0uJy3oyg7iQGJbu+Om6aap905ub+2l/PGj9NnEFGE7TFlaY8oilCHdWJ4ooT
WL2k2vZ0+KXgs+6bud7NRFIzBwkFb26wZQFiqEjR5jD4uWOBTrZ4bOhumrRTGK/haW8YwhfMDFQk
umdBw8WMCYid97GkullT7iI9PBee+Uep6SVp0q/3x3RjcXjE0aQKX95feuVLU7zfsnTKYsPlprQD
BBpxpPct3NhtANjARFM+nEkJlwIMzahq2dTkaP6A00sfm3J8qT0Jr91bdg0VFE0gwrsW9iAuhicr
pVBx/wOuZxN0Ch6IdpfZFy0rcCFtkKj8hZYbwN2GdEFZPekVKbxwBf+7YmdZextGyOGCLrBcIYgc
L4yQQ51s2YJ/6Of9AV1Hs/OAYDdiNimnL6PLYRTlauxiyy2sp1E+kSiwPUn71GbvyLwcw075dN/e
db/vvD3mBzhNGvSILUWxcl3L4kpQBVcLGtWO5UMtncS8P1emaLdp5+SB6FTWRvWerOkF+L9dC7+L
XiGQqW0RCO2qUq3Mrrx81lx+0LwUH1yxZTaykYim4MovZWIL37TGPnqN43/OThCcPQm7+xNwY8JB
c0FqSBVeA+y0iAMU34PnypSDs5ELm0l4j1vlUAnlNvRG2rmA4K1Cua/2EoboaCQkIHRESHJRIzS1
3vdkv9TpFHu1xrSB7o+Uc2cIf/re/9fz8dfW7NN4GrGh5sn+MJlN1VZIr/T6c2tq4yms6zcTol2g
kpWxizQlWZnM2XldrB3mgLRS58dn06sxO/MP5qpCoYZbacYznDdFaz4X+r6ruldV977okPCvWLtK
uODUkL6Za6AznHXJuuQXhdrUUmc+t8Y33fjalf6DVtmNgQBVROpKhQe8XZvQ6xFik9iKE0p9jXW8
HGFSeTnpmNh8rrpJ3+Rlcya23FedR+I5gZtFs2gyu79Dr4/oPE4OxdxgRm3pCvUSZ1LRxo35XFYZ
Gn8ltFCGXu9zX5QOYDselNaLHoNYaPZxnn3PSTk4oQWLohZM+mtulT/ghz6DRvJcT5+STdlF9UqA
dnVJw7QC7SDpvDl7eQWZMXrBCiH2N58joaEbeFIcv02/Fmn6ujIVc6R3ucEwNHO/kmQjvllORSpI
neonvvWsPzHeLyi1TZkNTZjWvNESY4evyh8o0Xsu07WMx9VlyhAVWilnemHUt5b3dl1ZatC1hfUs
REm/kyoaF+n6M1dixOsGBczwlCY85N3AdC4ylprlQ7+dqNazIaIqMfotdw2cvtY3Q57qn2WT4qTH
3re+TXAzlXbrhbFvC/iaYjeMfWRu2jAwkkMw5d0+rcx+Tc3n1jRoJs9eeMBAdy/zPqZfi5Cc995z
NfkwXBlANgN57Pcr63zDDBxBc18CoGEKHYtp0HN4KGrZo8ncaIqHieAfEqQqBlfTeoWtTzOXuTGa
WzXutWdJASqd6YXvNH3abgUzMrZFKydbK437lYD3yufM9EV0aszZRTQrlgFPXQ5FLEZx6qaynLyo
YSDtfYSHXjxfqp0gpNeRziDPRpR3pC8LZoz7E3N10P6aR/UGDmbYkK+mP2hDsS0QDBSNFKX2Tgy3
8eTBcp2U/wyHRCZzJmtXofriv8a8RB98+ViGSQTSKjhbU93/TlIC/C6UqsNYJyLtM0H7fn9o149l
DM6TO7cNzM/WxU0c65nWJqEfnvX6lzp87qVkM9DahdCSPAEYKHee4AjqP8q1IRpBjzokK9DvKlBK
LuuyftBVYRmb4TlT1Oogl7K/q6ZG3cZ6jUjomEkrG+gq3ljYW9zIfc5G5dnOKI2Hsv9UCp9imkA0
crRQ+a31Lvx96l/4S6wR1QB6prcDdoP5OvuwiHWDWExNJvqMBvWuO1hbiOA30obOuk2ykWxhGzuC
s+spin6Xf6XnVnK0zOnXYNFXlybRxxzvEM7SlWtqizELUlQ3LQ3SZ1g590IWI6EEX+ykaj9LL/kZ
B765EhnMt/Bi2IR0Bh3HYBfm3Xs5bLlVVaFsk+SshI/SBG/idH4b62HtYr6CyjGuj2YW4Y5U1mqH
InVyDgJ/T1eYkfkPkh/u83gL+b2TUP1uFfNQSGtMaldeaGF4EYVAkJ4MRizEZzGLN9rwECVuOTyL
0pkalJ0lz3pUrNzwt5bw41AXG6kX4kblcCbnanwWLDikD2SRhWJXBWs1uxtrR0YbIlBS+gaP18Wk
GkIRdXIop2e1IqHehfs0/KKk/fMkr3H43/A4MxEdWo0QCRFjLUkqzCqymkmOUQ7LDSdtNId5DAfH
CnZRGh0kycnoJtIimuJWXN284S/3JyhmcFp/iUeImxbr11d5KPfGBGVP3fwoB2ec7Jq0vbWTg22T
HqUE4UhxL4XJQRfUzX3j1/N7aXuxklbSDMiaSdgeXgMDWc/skLa+M369b+bm5PKAnU8ImhuiuHDn
WZQ3ZhSX+RlK5xpqyLz294P3GFkPZIzJicKUcNaEX/et/n2IX8/s/1qdT84HhzeOIRRdiDKeOxxc
/Fa9aj/jl8jtHlQY6ZBp3IOqfsx34gOtu+74WDxH22Q/ncVP8qdx3+y049pRvfb383T/zwf9naYP
H5TOqYOmrfOz1AgbAV4ebVCdtDpKYmY3U+V4ffv9/hxcO4dLi4vYqQpQiRUnJr6rX3wRNw83X70r
w03YP/vARNs1orKroIQoDSwKh2hO2EMDcjnnTVpkHRFLfoYbyOkkAcEu+ZBmK/WuW1a4PPiHO41M
4Pw0+DCRVl2aVplPxVnxbKIs4ccqfuc6mzWHm+xXmFVJZwFhvDThId7Ccz0oz4IHexJFiG7TWyhM
KEqtbJuSP6uHWNzkQwIJsTKkX+n3SZ3aN4rj/SW8cUapaM6yb3Arzo+qyw/JRi8katGKc6j2vNf8
XVae6CWZ1WRXLN2YVbID1I+hk6ZObi7WLi8o1JKWK855O0LDO5wrcGgRjSP3BzR/8OJY8nYCKcx9
TMpj2SNiqWmsTV1ans0s6XZlIIoOXKfl7r6VGzufhlOKsvDWkRNcWqmDqYyrcCzPlK13mtefoKp4
iR6EcPwuCeb7mEz70v9+3+Z1GZIg46PR+aM+7MsAEa42N+vyPAr5MY6+lBVZseqEjoOdVYNtwEOo
dsehcDJBePOr8Hzf/q0FnEWVRF6msA4v+xE72RiCtJPKs9dou3ZonK5rt42Qr9waN83MORZS4xSt
ljeWN5HTsgq1PAcCBd0SnJ3QmLux0H/fH84Ndwly+X/tLG4nMwi1HrxDedaMo1xWNMN/lrLKbh/z
xKUvf6WRbv615bY0Z6q5uTmVfrfF2vltm8aBVlXnoc6aFzWP9C9tHqNBJav1Y5fLxTaSojWSu1tu
BtAED465U/CaPspISLWWalqdtSg4iA2HG30x6Re51Vj5BDsX76t2yvZCEv7z2wMWbJ2yKgAlKp9L
xIAERMEsYEU6T1oubzPzc1ea+WbI4heNhtawMQ2kY6iE3l/S67M/FwdkjPIOIYcyb60PByQGhJAm
Ql2fR6MCMSElwZda16OX+1ZuxBtkTXgX00oF2AtMwKWZrExFIUxVBpeO8aEORv2klVa4UQTNh4pH
rD/lZT98iYSW/m29FXYx79/DykfMd+vlhuIjyA9BUj1rMCwZiPTYbOJEsuqzUpWyDWcvObfKepcG
1T9OI8hGo5v5QzwtdfKkzbeJD30odO//3MA5p5DITvKapjYDZOtyMvK6EeekSX1uyURsAY80hylK
y/394d5a2Y9WFpFGZ1YUrUKSiyhk9VveLJCujXWzvW/l+pDOY+HiRYKQYtOyR86jm7sOU+ZUassH
BZERqJz0X5Ec7H3f15xAb1cgPte+DoMQYmASvDTn5XLy5DJMFcHCoCaO1l4KpF8y0s+0rFfGiled
f2mxXWAOoxgoA1ya0QiXlshwGrQwVs25rn53wxelfS/Tt8pb8ak3JvDCyvwa+XAAMzK/g1LmzZnU
HZLCMBTaQWl4sBymsp2pMW0hmbFGWLPcG4QjFIUpLXEfI0a3zOCNFR1/VqtVZ3AzvVMUZUWCPFjj
9r/ypUszi7HJTZFNQ2kCaDdruKAgQ0o3Sf+f18GlUb8YwX/jWB/pdMn/cY8s7S6i0akvhoRUcXW2
9C99tG/GtyH6cn/fL6OZvybmOSQSpdSwdGi+SmU4qf36bMQ/5Dq1K+CkXaZsaWdBqpDuGlWzJ8Ds
963+ZX/+uCdns3gOwCozxwEp78vdUk5pVRTeiLtWd5Ebvsnf9c/hU3fyHrM/huOfcjJGqm049THx
T9Gw4lKWexXe65kjggo5yaK5rHNpfcz01vM8yiqIRWu/sj44Rqa+KSVto6vWSuh0hTxfGltc/0US
yEHqS83ZSkgi7USYAkq7zkbazjqVBoJJiMfTMOCdDmo2GPpWkLM6cJq2giNUMzQv3HuS1c3d64Wc
HLyyNkwniUO64/QwQQW96GpxOsh6As5HKfQ6ccqpm/7cX7GlE2EUAEBZKVCNVEWWrFm8K329Sabu
rIxdtBco/+zjMXigCSk6eGOVrd1xN5ZoPthctSTzQDAsjlxY5AgcJUl/pjNQfgrTRnirx9Q46mEf
bNHnq3EvxURiUYSWXokLYVMUCjy+etQ5PO9kJ5/kA0q25BoFQT5GGCP0Slc7bpbZOeZlJmTU6bIn
ysKVX24lXxjVAeri/hy1nmXrcv6gWVX9HSHt6jFRIsUeSBNuSz0PjzTtSKfKjKcVJNb1EZ7RX3N5
HfgXt+zCv2d9phR5LvfnsFf7E2mfZwEqhW9qVTTbUBhytw29N8NXnqWi61YO8t9S5OVBnktIeH6y
6bxql+D3RB4T6ujKcI58uXSrxBt2mqyMlI+CySFGEXexQktgKwndozWl+TNKIsEBmHexRce5f4+S
KHuOG0V20EyBnjPRehIYYrZRIPy34z5Lt0lQ4meLyjihsl3C2tTFz9Af9k5jqZ7NgwiS2dzTHF0c
P6F2Z+06sfMPQqe/VnnZOTR8bgXiQ7tPG8XWsixfeXbeuB6oxkLfC3XzHOMvAXiZH1dJIKIzFlg/
21ze+KOQOcEXM48PZiyfBw80lrwjEHzlC+8fyxvH5ML04oagSByoYN77cyZrz1rsvVa69G2w4ue6
O8UCKff75q7i33m7U3qf+96piKvLkK8u4L4bxGQ4S1HkmLm6QZCStY4dVFntXGgcpcmPQgFsxV8T
/r6qWi5tL/a5mnWtURnZcO6MUbLrksacSd6gP9YK76lnOLLlbdBSiW21jvd9uEMayQEyrSRr0Mdb
k/73dQMbLZ0ly9DNisSpK4eK9UaGiS5UkTgArVR7rP+AuFh5Tl2HOPBg4nFhepkbI9RFkG2MVq3U
3cQBiwRqj54mHbTKqv59H0HzOOdokD6FOnqxj9CbSC0zMoeznmovXbDTJ5UGwd+qBfXL28oeujF9
FOFQSiJFQ0lsSWycG35DEUkfz2FTHsJAsyvzSzkeVRpzRoSkJWs6abXlouTsBNSdGetoBXZuHGrj
VwbwO1sV01vG4vhuHqokHWadNRRdFnM8DpWnFWU4nX0PPVWrHWpYc4EfhyMX8f3RXy/njJecxVxw
F9yl8+R8CJOtKvKVbEqnc+xpaGEQ/G+9XMk2963cCDq4inBHcN8AlCcJcGkm77RM8MNKOsd+12yT
JGyOhajmdmGq/b4fBfllpHAPKbTv7/xSMTb0xBsb2HXNjdZN3V5KPOMxtvJs5wdp+dTkibQ3xN5w
gqrNPDgNW+XFgsh3JeC9EReSKMG1IE0EaoltcvndXZGMZmdGynn00w0ZC3UbbFrrj9raerHToF8b
nchuUhsajHADwWL2bZrPXWUXa8nEG67u8lMWISp1cUPQUj5FP+lOtgs25+od9Z1duRbqyIzp8gq1
KA6r5Jspn1L1X+w+xerjXlIy5cz1Z6fb8iRtot0v5eQ9ZE78en9j3Njp2OLFhxuH6nbZzjC1uejr
ErYa4vus+CIZ28pagy9dx4oMiGIX8Cy2H+Cgy0WEIrUL6ihVzlX8Bn/fLhrrbdIndrAmjXjVqcrB
naXQeNTOeCmQhZeWQkUpzUbPlXPyXRcOxrbcj9E+q3bk1ITTlDv9QZPsdI1s+sYZJg8KxTUFAvLm
S1LLqA/ZpOGknStNPyGWpTqaFlvbf14p/PCsazujdNBBvhyaIvehOsSVeUYnuNoYMQpPY1U9Tk0Y
reQnb+wJ9h3JCMDCUBEtMfaq3CXy4MvmOdKEcKMZYbNRWzXdWPmqAtiNmaPjVASwD9Ub7WSLrS4q
dZMGkWGehVLVkTKR0ZHyh2j/f5i62ZdDQQmCbmnFEGqlKQbBPKe1Uh07otCQW6SNvjZImrz8oy3i
3lmbBbwBaRTKG5fLZAh+kRRhYp1rWcxfYs/PlZ0gmwOuiua8VSrRq7Vi09EGBCpobg0DnXNpLqT9
zSwMA8FozpOFXI7l/TCU3va0fd+mthJP57HcqfRp61Vp+5W354+2nUBZ0l9BK1+tJZ/CueO+pCMI
FPFiLaXe0sK6S/yXMYf2YqqrP/Hkr4kM3DAC6zikxLwA6TdYpuXMMhKA/ZnBi7tdcbtrvzx75Q8X
sShYEtc+v0zE4axdY1cecIbBfPjsxTVmNG2e0tcYvIzhVzzJUVNd4VsMf3YNp1wy7RT1qMWfi+A5
80dHrp58WXwYdKcyrd397XnrQ2g1YLvwMgF9vNieopTWdYQzfmnU6BCECU00VYMesWJkdhyuddnf
sEYejn95CFKOXzZVCZ4kJDAzRC9lN9kcTECF3UYMoG1fcY43DSHVQhTOBQJG7XLx8LlF3FZe9GKa
wsM09QcrnX5GZuwY/iobwjxFF9ez8lfshrqCAoMZL91LW1qaqCZNttFLGAXnofieTnuxe22TfTf8
1AgURd2OJGSfaOWYyJmBFqVEYFf5IYv+04XkfH9Br6+8+XOgDCCfS9KdQPLyc7K0lcZa7OKXkeBv
H9ZRptiW1Rd20QcnK7KyT8Ng0BFpkbWOpPz/cfalPY7yWLi/CMns8BUISWrrprrS2xf0vr2wGbAN
mOXX34fWvTMVhxvUoxlpRmqpTmy8HJ/zLOAe21V+HqU9PmIq8zCzu10i9LqclSlydOCVV3riqv27
nlrv9hJIj/mM7kOVpCN9ayEsW3nDYSYyMN5aAb/O9ggnS4HsUXokh9b6EtC9Z9Jturaq6KFARdBz
QutXtSqFKQHNe7iCJa3ziCfsS1klvDrm1rl1z52BZagB50KqnQfxxnmMNyAqVOAno5b5p2/7buRQ
4so8VFWqBPlzUKxOAez3kO/hojbOKtzQSDfQB0EyoI5N5hkRNqCSSaF7U8gbgmen9LRoZ2ltrHR3
lSyHtC0BLkB9mLHStVLbG2mSGnVo5LGAaa6Z9+fGPppaA7GhOaQSihmwhIYteyS8R0l/Am0ZCQDC
LO25TqudfX7T98bdilojcpP1ioHCgvKOcXKb2WkPECzN6Sc/hRd3K37YY2w3/g/OYHyepoE2n2bz
l2ggZDzH96dka+KRxq5C1mtLWmWeadrYOLLN66SZgAPWJ5go2Rk0eO9H2TjNoE+xZswwgUURUdnS
ZWk1o173dVLD3MrkxXle3pa6/KTV/9N4gD0BiR0AWFTurjeqRO9S5paD6WzauNPOfTbtLKKtDYEa
JOQ20ExbfTuvIxT6Mpqwsa0TAeZA2I3Oj3QaoDuuNXucva0dD/AlOG6YPNwEat5aUcCPBs6aZD4S
CLmMTlzNp8lJ0uJ1MD5q8xsnf7/bIYcHEAuGBzSSKlYM8OtS14DHJ5U07KAYpAYXbvNMjMv9BXFT
0cUuJ5BuRZ1gVbRWFwTz22xurbJJLPOth5JwSFBQ9C89FAvFqzD4zrA29v1VOCWpTEXpLnRumoTY
LdQ9ZlNGA+t/FTNE8an0xYPpZdrfr3nERBEEPRiQSC0lpiM7PdUXxCz1X8tAY9tiob0kxV9Dodfs
HM542FdIFmAhpWRALE1rzaJdk2RF2MPxXJ8P0wV0swZVBIJH8P0v90cbSbkKEQ7/hXMN3vOe0u1J
G6+EXU3dJiVdsiezsIpD2lfyo9E1U0QWrzuOGZmiPkMXUTC4x3NhGKGrOXAayaoptlC8DlsbdmlC
M7sY1lUmiPaWH04lc858msjqEpFHxujYQZmX7SOpO/3kpyMk7zL4fTVOP8QC51Vc+NN8YGyuzqJk
5VPHCzuQYA9cqL64YYpJAf5zxCGe5c1rxXV6FPWUBXJAs1HjfZRpRv6A0jZ7MFDe/tAtAoYs7jAc
70/ZeoSrM2ai6e650JskqC1fnxjCwG2Df2yT2arro5nqTYycfwptFyXmqaZ6LIUrLj4d9tb9beEe
a8MiaGkhQV7JssrayBff7GoL77YBsg2WHkrdOHrLeSySyT5WsJbnZL3uWAy68/n+qDfOfNwoILdA
9hJPuZu7VvMWj/dlm4yeB/rUZ1mwxF3P5J19tnWUvI+jXKCGPRitneZtkvLYrC7NB2JpgZt+9VbJ
cPlvv6cavnWWvI+nrP8e/PYM4Js2EcV3T76OEKr3HyqKyiNWz/0p3LhqUPoBmHI1TVghm9cLp3Wr
DGgiv0m4UVhn6RXovHjeyzzS/tf9SJuTCMVY1JggpX3jPpfKuqVNjUFZ8qmd7NBDo9yBfXk//ECZ
+wtQY91eJdTYGh3K8WBAIeeDTLry4TRfIvGUGg7IPNLZOSvywBP/FNbbaAyBTctDVp88u4q9NmzT
PBqRcJeBfcKrNKi0h2wIkWUbRdT7TzOhD46E15sNeIn3dn9qbrQ41/MVZRak//gW6AQqB3mfe35e
+jjwWLSSdUMASFsRItHODuTcfQW/Bc5vuQhA9P10P/TWV3kf2bj+/u6weEVqV23S9F7IFifuWBUt
6P1o3hizlB8Izz+DBrezo7ZWOChpq3Ismhjgu16H9Xit52bJ2sQDLaKTdZg3vwv/h0PfSv/1/gi3
jsZ3odT0c2BtI4SBubWFKXA1QJ9Op+Oz5wDoaS6GOEAdQz74tN5Tkt0Zo1p2mdBzgiN4izN5aj4t
zhDM+hPjLJqKr7T6eX+Qm5/RxMG/vtogWKDMZ2U2w+JI0SZ5CiNy/qEFA7z6QLzyYPjFy0ifidgr
z2yFBEgRiIYV4AzvyutPiJeWwZyhYsmiux2k0/ipses60E1uhTSf5kdf2lmATr12zKdlOvV53sbc
hwvGaC5QJ3WKn8voD1HHrf7k6ZKempTJk4ErPtXzOro/QVtXBSSY0MYBSAH3pHn9a6VPUhQUcUul
ky9Bwqvrs0fBC85aLYM0o9gDOG+dPOtzCxo/IGCCBqvE8xZGF61myRSfp/BvBZXW8+L9X1d27ULp
ZBYp/rrpdbE+fqrqb9Q+pymEeKA3eRzaf6SXRcwDUyW5P49/CFlqpgGDE9jZAXkPK23lnTWwxp+x
iVjSL+yQVo+oW3zqTT+0Cu/AjeHTUP2EXI4zPUzildMh8D8u9HG2aYinMrL98TEnR62CG9z4AEl0
SG4/ZGVQa3uaNze7Hh1lwLHWoj8QITccBLKUTpuXGkscd4ZcPw+n9NmTTx0hJ96WbyiuNzs36dYz
G2NAuR19FDRTVH2C3Jo63ycTZkZm8piLCY9+CmoSbMuWsBQGfchx7wWTMfFTb9vzi1HO9bEwBz9C
O9DYWyPrCrv5UDgMwJlaq+sqqMYauD5UGmOJxbID108dD9Ls3LgPjRYur6Y7wwHxpfqxszzWz38T
FbQMAx1ICJqYyspEhWzuF69hCSn0GMD6FiIV2U+as8DL7F+CTXXIJ+971cRVMwWalz2P4xiObMHt
r33NIMtm8ezEtN+dCfumXfGYrUMLZHRgLvDa1cHZuN6WDM5aDpkGloxs/I5M1Q+1DvIRllf3Z4NB
CsWsPMDDpGYdtKHtdiohf/INdXbwJdC7gfDXqv19Hb73hkbzGs6gTLpAMpRPNWqOpZcN33y8d55G
7qQrm2WBOyX200lKDrE0X5rduS9LgwWzm7FHYnXZF9YMaPNjQcmnybDYuHbPoB9em9W3+190M7//
A0LH4Qm6hqqj4JQk48wiWEfG/NDa09nhaVA2SHvH7FB/Mp3HPA0XYYWQr9rJEraqE3hcQJULGSDk
5lXpLx2qeW01GZivr9UjDTz8x0Tveq8k8f8Z43/jKNdnX02VW/qI49S/3fQ591Ynj1fKvi3CC4Ff
OPhOoHvdi7+X6d9eE9glqwT6Ko2D6VVOU0473rg1tksBOCI0d9z8Z73LYtgLotxF3kR91K9xWxhJ
trSBfOvS52z0AilYVJanml7Mb679VCHfBJAsapGEajvZwpoMXC98vA4B8wE+BvyXmw/JbZ5a/Tzi
OrRobNbyTZI90a6NxYKXIHwPUAMEBgCb+3pzQUicyEnUPNHnPKzAe6GtFYBKci7qpzyDwJ87h5x8
btOdsd3meddx139/V74meTUCX4m4jvO4iIdJP1r+sXRDcw84tvUdURVcQaQmCKkqRK5uTU9rsoYn
ne3j7ZQPaajZJgcfNttFa9+e4xgUrnkchyj5wE7velBi0gZI5AqeNDBxLXrrmcEW3l3ZfBmuK85O
rNQejRTytX7zcefEWXMxdbFAsnO1lsCbFFXC69g8XWY+gRyW+IDLQlkAiYZLcgfYwzLwwcmc+NxG
nQOh3rLr6KGZChF689id205AnRgm3jtX+00ygbsMbreOhfYIUDVqiSPFaWfPI+GJ2RifgI59dWSD
+Xd/tPZ8bqzm5E57J996EalzsFb0EBQ6vtg813NgGxJaFWPLE9mVBzeHCYTDzvOYoIxu8DkakVqj
ERNWUPRtZliBpsvOmLcWGyhka5l25axZyg8wB/BF0H3CYnMGZJbUgea+g8wBxoB7Y73NzSEj8S7U
+lPebaCyr9ul0uGJItvl+zSVSBV+ZyP9nTH9YXFFKMzxqXD8kFhzMFX1YyetMMtd5C/kONunie0h
v7bGjkaRjl4YOi83soxDxX1euZQnkE4JCCUBOrGS7SWMW8OGJuxavQU6EW+S62FXFoVFBGo9iZPK
Y8eMoCP+L2axE9QKDjtbamM7o0YHCNv6QS2Qcq9jWZyYxTT4IvFS7cAJC4n0EtqLYKpRnVuk9ta2
GoSiefXs5PH94BtnP7DnPsH2AUcHiKnr2Og6tC6EIQWwbm+t82N2dzKUjXlEjQdELgNgQFyh67+/
Wz7MIM1ElkEkYFBrBhAdy7NBn7M9wNLGorgKo5yIuTUMzNYRRnw1I+vj8HZ/ljb/PDDwQDKgFIf+
9PUoRDebwzIsIqEg4RB6mCFNDoOv/yEIUk9U89FhBlTpOkhH3IIyoG6TxRIhz2ERhBb8+LeUtpUE
A3jNf6Ioi40PmafPA6KIyAp2jqXNj/3fv612dUghe3gc4CuUtYxdqoXE/M2Nf7z8f1lU7+KoOVNG
Ck5HxFn6s5dCuCkTgV8eWbV3zm5gEdbZAsoP9gU469XSvdYM5Vi2BrYmBfoB4jmmRP+gDgoNEKTA
h1IzdHWbI7LP/CKld7y/Irbn87/RlWVHi6YaOQxSE/jwhKaJEqMDEWQJZQAIUd8PtX525UoDxQL3
OihDKBmpj59msoq07WiHxeeQ2OQaPWqGhCo34CZ01Bm0IA2y+tbXzw4AbYf70bf2lwktJiBQcJ3C
lOt66QPv1eotSEHJLF7BtYmpLINlbneibBQBVpolIF1/bJWACLwOo+lNNxgO6xJe6KA/chm3phHD
t+vRNobYz7QnVp8gkXT2nSEqFzO2be10f6R/XvY3Ew2tTzg8giiN/tn1bzBcyFnpnugS6Id/Y96z
DVw/0chh9mkAe8kBBRfWaJE9GoHhdk3Adf6kLeYpF1ks7Tc93yvGbM49HjhIWSEUBuDN9Q/KU8dr
J2hqJ6CKLXYRSBCo82Wn4LGO6mbU74IoM5+1M7iguuwSTVuOs8MDb34xxT9e9qoT6LTsfOi9Ia05
7LtLx8tLQ6PA7CVaz0DPHKpgdpLaaPc2zdb+XN+G/2/q1DSMEq1ELt4lfRpYzZvvLUFvfG12j6H1
9rqdPVBbYY0FlVg135eEWfkA6nWCVxLcjYxDlp8h+RR0unWY7Z3J2x7Uf4MpC7SoW7u2MwRrnN++
/y3zLuhamyge398IWwfO2qyGPgewso667CbeImmY5j7heB+R5oe0v0pABcfpSKo3I3us2q/3A97u
/hVgiXcmsDYoNHvqc74w5WLYMI1F1s7DYmyizuYBB/ECAHufnKqncuBHuyoCG0ibvyVDQzl4BaSs
bD+gxwyVouzNWVZULWpb1L8goStFH3TS+Ns5RV0VwvWg2SGdhNCl8umyfrbJ4jgoWAyv0zk7D07s
pkddezSpjPI95OrNLlOiKZkErbShmonNgNNL9HQIR6sIuLGrxL0ZBi+QlTOBr+cr55Pb+GmZ+h5L
uIY6jDs6PKQuf5gyogV4g1kfR7MEiQIPzVPtNe3R0Azt4NHBjMXcP+K25AFKPGOUr932+0tq86cB
Tba++oHHUzM2H4KgVS5TluShVf0Uy5uzpzx3s/PXOX4XQZnjmZZweSsRoSvwnmRNbOK8pHYAn9ln
M9sZzm2l7Tqamr8N3M7E0CEaZaCgQr7bKvsQZmRh1XrPpJWBQHWxL/MApwN39dP92bx5iijRlQ+t
9eNC+8Vlia2lkMN0ljQsXLYHF1j3wNVZiiiAbqH5g6PHhqKUcjcgyfFkijF69XFhp9I+SQ3MyXON
1p+7sx83JxTXPDgcDtKOGxK4yeZy8KeKJzZkNEA8/+mKT3zUD6yC/2ckXP3QzWO/9twOEK9I7s/n
bc1tHSpshnBrQPkWMIzroTYzFLVqgQnNLXiatL/BeYhaq3/L7TaZSu1ZutYDdHdenWVP3vPmDvkT
eeU5gTOMwqKSzy1tW+t2lfGk5+TYQzZL+0d0/hGCdOf7Y9zagQDV6HDYgpUbJF+vh1jmAmpEAoUQ
QuFonnHPDHNPACaBbuLO7rhdnthbIMNA6W41K1G7E3KYpeW1Ok/oQpdwcrmDrKLf80Lei6KkLm2j
2bIvHJ5MRpRqAefR/QnbWJIoT/6RIMQTEH1KZf1rlDq431ye5G/dUAbt5AUjPUL6fc7N0Enjicde
/UK1z/fj3rgNoucE+0vk3KsqGLQ6lJNs6i231LsCbxlhACuTI+21JyRMBWHaEWIvBrrRTgnafzVG
I+RLwLWFGxKIEcgOJL0AuAtJxkywV9PKp4NoyNsCeerTDJfUcCRjHdcaj3lKkBVZ5LW1svy5ml0T
Ikt0hFKMJeNCeJDqdDWxszDWX359oqwjwwZHwxWaaiqPaVm49Eyao4RiikMp8gPILXELKfKPqP8N
cLYOjEEe7k/n7Sn2PqajkixhGQUPriUTifalvlTf/c9DUOPNsHN+bS1GNOR9B4KuaJyqbxUbJIfK
qxnKHvBLDCWBGkG/EL7zNrhRV12XBlTcwTAC3gTvovVnvEvXtUa0EDZqRWLYj1lOv0xzFwKNvUrj
o3h07FkZOZoPObUxIvCDzrLlJV9AkoQ1lVf8MJ0aawUkuDZkqPZW9AMboUSARjbjX+/P+u2xtv5Q
0FvhOIFcXL0fK7NmaO3XIqmrT8v0mF1S8PL0HbL97ZWPIMhIVqVZiGmqBHTAFabF91CRM9KPvF+e
ykKGQ249oOIc+fmOssLt+YlgqwogpHN0B8Yd11PfpD50XyqB8pwLYFPFT6RMkVrt+UtshkGbEPTr
tfmjNkfyHhvU6IhIesgcRUvrFWj4mOQEbYU9aefN6cM7Fr11YC1RsLsekTAhFDVZukg646HwCWS5
TjmYZDT7kvU7k7e18dHxgWoIyOtoxChHaVFwnpVQ40qGQvtZrz4OeDmPARGAduiolBP2hfA9MOlm
UDR/QEICchqMsevxtUubgeKAmpA7HNMUmrWyCCDu1oYmcpjaPVbDz/uL/paxjO2Jm/X/RnTUdxNZ
SGtojYMFedTPVIu+mKEVz3EVySCN2nAKYRZwEEfzkxemO8fc1sd8H1pZnuno9KxeNHxMLdU+2T7/
J9f7iAleB249NhDYML2dBtdmSNhYoEqEowip4vX8CpdnTbnWZ3h1tg4UR3ivg5NxzOpdquNN3R8T
C41RSDpD+mZdrNeh4Leio22Iosg8fS+QbIelFRuVE+n2OffsmJNXX+z55txqTKxB0SpD7ofzBSnN
dVCWdah4FnmX2HrUfueX9jJfyg/pWQvdAxR0vxpa5O6pY27dIwBP4vWLxBueLEpMLzd6U295lwB1
AbBNH+l/K9a6XiEQRoOMxFo6B0HqelS1yNrG0qcOqe5r2XyfuhMFN8LPD2CCH/KsCa18r8i0dQVD
whEoJkRFZrMupHe3lqdVpTULE3WzzH5wv5btcNRfKTSdIUTzGU/GnSxjL9z67+/CdRkd3DS1uoR0
c5DCOUZySC1VzT/CfNaNR4Y6xv19vxkQrVW0/0DSuEFM0ax1tYHpHbpS9hJnXgWHbxinH6umqU/+
OPWHtkdfLIUz4M65unVbIENcCzXoreJxfT1UT5gllA0dzGw3rAlp3sWZW9ZRm/U0uj/IrZW5kq5W
2RG0clU1XJnzaRZp0Sd0bvmhH40mcDPcGvejbOUN76Osv+LdtzP1Ra+IX/aJQ9OgKO2Dlb9m2cXi
YuebbQbCJbtiuyBDq3bbnF7afp8OfSIIDw0tj0x5KfQvvb8XaGPeYGHrr4QxYOGhMHY9ooL5ourd
XCZGXS4HUg3Ni5tm1Q54Y2MhIMnCax1GoSsaWTkgJU3HPJOwhcA5fwEGKFlyuG/a+fH+59kIg6Lc
SoKDAA/49Mqbq6aNL0zm9oksmgBt9QCzZup7QlIbFwswwKC2woQNi0GlkEpipbNf1EOSOzCM14am
DNnY/ZaAV8Y1SIhPbHS6nUNjc2QonCF7W8tTKne/KmtD51qOmMW/ff7BrF+0Yudht7HkcImgtwtZ
SaiZeMoxCOnabvIAeEs6gkYYHW0j0hjwowOMDaMOkLSdJb6x8kyAPPDcRzcWErfKmgB8yJ+N3B6S
pvN5PPfOApUkyLDeXxJbHwt7CPLH6Jeib60sCTtd3NSpxgFVIoh8peKpXezQfNU5iz3avN4PtvUm
B0kMRxo2EkrD6lXSMUnyrLDHxK/16SXvazvyNWEkYGPaJw3v2TDnPpRBuWbElBTGgzQcGYsKSlz3
f8nWsNGTAsMZyc+q/XS9rblVos/tlmOi905ztDTg4oU+RU7fvBlO9WHG8t5ZoRtVeUDsUIsD1Ruc
MojqXof0O9Z1vqXJxFkK3J1AqEZCL4rYZ1WPXidrX4a+IRFyC+0F9w17rDMfJQsC0ghxtT039Y3s
+urXKFePhmLSJEdHJlNPWGS2aX+Qjq+FEI9qoqkyi4eBmeDxDd3woMtsD1m0cecCVYRkAljlVfBT
Ce/zvmjruh6TBhetK7zvbvfc10649L8XvpzylOzZ1G8O+F1E5SAHEdOHyTYi0hxWWPIbv1SpOK1M
Kgj7uU9z/uX+Cts4LlB2BfsaVUF0etULtwXjoEmddkoWyPk2yehPQTqj9rNn6L5x8lmo0YHWDNL+
LefOdKVtw5diSkrIow9wwENX7qHRv94fzUYUtHItcJds0I6g9Xm9eD3g7gQ1xjkRtvtkauAaZxY9
aH23p5WzcerhtoW9LjCUIASrBVUy9tkCdbglKaWjPcBno4s4M/hO4nUbZQU6+Fh9uHXxv8pe5M44
c4jNykQrWgA0RWDtwcluJwwRgKfF4xXUFNQyrieM55mWZSmWWzfzg8/BjHDdMoR/8N6xsr4Mr4ty
ayDkQIAVILcjSqAKaanUp35MyPysmfkTbyHMuJSva6PPCNjyrcl/peOPYdyT6b5d4OhSre8QD75j
uBCVt45VUMNKaTcl04/CP0ignoZIN3cuwa1pXNlEDkrf+GC2smvNTOY6aLVTImYOh+4eJOY27L3f
91f3xnIAEB9NElg6Qb9Zta7qpAY/clijJyT7wFgZDMu/9wPcHndYCmCq4K/DogbPjOvVoEtZCqfJ
SCLcdjywkliooTjTR6D7oqZezQ9hBHaYRrveuXG3AnuoauL1BtQdLp7rwG5n67RaCgKovxeIOXYm
mKFp4UTCQgKbQPe0tze+F/q/+FLgw6LSqTLACi+tRkvmS8KnISDjyalkMM3H+7O57k5lyYPNhJoh
DoqVa6bs3golKpwJ9ZK086nu/s1NK6zgy40XlN3uhNpY5Kv/FNI+aK/j3a3UZWbWTKPpiwVMDS+e
qHxdRicaYRboasv5/qg2FqEFI0yUnzGB0MJWUhLUg4VXEEkSWVM/dAeSR0LwPQPmjQ+E/hxo0tiz
eNSrNfzUpTBm8SeSZPUYNjRZMh66e6pd63JWPhAQ8FD8xZqHCJnqXF0VQutTzSQJrw/z8kGrvBBW
UHAuP5omVFzr9GCQf+7P3saHgtAg9OshSga9IvVDAQueVpWtkWSYbNgxdTX0hMtxCSqHn/vKJzsf
a2MJoqUKPTdok8EPRRWsSHVuWdzhelK/CDigcdeNU/3RA55pavaUPrZiQYzHsHEEolaggmLawfBZ
lzp6gkp8UUxRNxVhUeUfmPE4fro/i3/+lvrlIHYAMwLLRzNX1cMzZ30oBe2MhGnWMZ2ecy2D3p8I
HAh1MvLv3AXQ0IdAjB5bTftMZXogeXNYRnYecv2FZTImqf/l/o/aOMNAkfrPb1IlPQcb5Nl2YkZS
seKwFNGUxprz0FvH2rsMVr93od4WK9fyGqprKBri66oczSn3FrR1K5JozolmdZCab4WgEbTY3Pql
0i5o8oKpGd8f48bmx/UAU7HVufXWF7tohTX2bqMnfT3nwejKCZTZ1Nw5zTZW0lWUdRO9K8+4tSXd
pSv1ZB1Xa4O5pfcwnVnCzJgDs9xRlduKhoI65tHAywdc0etoNUpeecWlnnQ6xOhZaKTPoAVPfVR3
OytkY/Ov7yo42aPwiixoPfTejcuwK0bSzNKTQrgHu5QV/ApKCZV1QFgbulfO3liPKJ0YOG38Feyt
tpK4PTajPad64o9dlDrZC/Q6SvtNl991DR53Y3J/aWw8HJE/glMEWUL0XJFxXY9uFG5FGwrUhIGC
GpdvS/vbbPqw0eezbR+mVou9FGLV1ZNf+U8y3VPY32iLrPkrCrm4bJExq1dG6fbU8TKO/Vf/nMvs
ywypR5innLXeeWCuGcyAIVXCPCJzikud/NNNc5g58szbBPKGlyLOn9grGOf3p+VWFxfHLuZkVdOC
lxC+//W0DBT2UNxF8aDtRWRSxLQ+Ci/Rx5h638oyP6D076FRVf0a/CADdUIApk0vEorWHfkFgfWn
Ehyz1N/7YRtolPWHAeQLaKEPgSble1EgGzJAxjBfeLzMcHcqszkqCxa47nDIBi+YLQi80PnY7Tqr
bRwjLlIV1HnRpAcoRUlXdD5Sq/dGIxkGGOBKTXIg07W9LsfWdgMhC6JQEHtZSaTXMz+Ott4AvmQk
Fv88jWVkdwtKGWacNntqaRtHyPr3AQwHNuz2LO7Kwsw9szaSZjGjqs4ioF0g9ZMFBcR3mHe4v6S2
oyFL9gykzHjsXo+rziYTeif4cHXpuTG38azJQIWNJwiQBhNKFr+1MW/+PpOAmyyEvNCo+oO8vw5a
OE6Vu+5sAFTx2W7cCPDow6A9j/1wdJq9qs+txAc2DT7Zmj6v7x1VisQS+dDDwd5IdG05tLCRHKAh
42TmYSFzBCGFMHXYySlesuIfn5UPw/iT6afRhATJPO5s4K1VhMIIpAnw/gb5VJntyRl1vhiLkXjz
2e++jPKtdD/Ne+4Tm1EslCxckPBx4yinhC5n3516iGSTkn7U5fRsiro92l7/b+o7e2CVW8w7pndl
NkFyD32JG8rW7JR1W+HESuoOlW9x9KsYiPDY7qqHiXSfsuK1kT+Yf+gHK1h8cjBoH9Haxf93I5fv
MTU3xo4dCjVqEJdRGlDt7ZZmnJqyoVbS1kd/GiESVAf29AYdq/v75pY8ApzY+0DKJGepbTZ0qhDI
etRGIFSyKpoHWLv705PZVJ9m7xW6JkI/NwbMrBb6ue60v1U+XqFqqGFbuJfxulEfnqUrFwY5BStZ
mjQ7FH0rT2kpSNhaoBPcH+7GIfs+lAqOga14QXg5WUndkidtom8VVBTvh9j6cis3BXg/wDfx7lQO
BQjos7qwrIQ0vf3aGWjx1mOrnSd4tsfWfhdgKx4+ISpJeBWCX6rEa+C3Zo/YPYmcm4Ow+8hxL8y2
oqzfaXRtzd37QOsPeZep6QOpSpwHmDsOhZimCEYvuT91609VXjAozkMqAMUpbEOVMeoNgsrJ6OwE
zSAOM3IXsOkd4NLWNr+KoUwXLKKYS2phI8B0mFmYd2dfqx71tItncmYGsMQLe/FpNEwffVs+DOID
Gy4jiQVIL/eHu/Xl3g9XmVCyypfXQE/ghqSH1ujCdVILWLL4e7f+5sTikkIiD3cF4OSuP91sdzPe
jJhYSqEF1kAI6mKUO3XZrVwXhWxkdehUr9oUShDf4RwCAK6dpHVPaVDpHfJMZqO06QoZtamZPRm6
fJVW7VKg3YuzmYKS0g4ue/KsfI9msDm5uJjBjIVC8Y1Ar+03ZtvI1E6m4dgMj7J7si+7C3YviHIP
QrkunTnkDpPWgE3W8pjmH2lahv/b93s3GKUUWAzA2BHp24moWFCX3y0oJkptJ5vZXCTvgihFLFTS
6qKCBQckLI7GBEuQVzj83F/xW0cIWrD/+Sjrv787Qtoha7JcYByYq876MXp/zYjGVYIvDjczH0Ij
unqVpD4gNsQXTpL7P4S+AA76bTEHvFp/3x/IxodHI+XP8Q7hzBtJkxRiWbKwGsTJIV3Vwc3oAP9H
cWirgj+DOrY3rq3izlotRS8KVE8g+ZQV4LKuFyUpnGQk34wO5jruizs+Nl3zQvMsdCCGW83Ox8I5
lk5Q2+7J68/yYlXQSzo0eyLPm4NHfWnNTuC+q5YIB6tdygaab0mK11vdvmoijVzx4s97XI+N5QL3
3v8GUrbXIAaPAeCB5eJkATqvkPP++9QDCwVFG2CIUGlXW+gVGvhkSdfvaEwBK1FWB+Ysff0fFsu7
IMqqt1c8aZ5xJxHG0+w+ufUjpFPGv2aXQ0wYmBpUbNEVByJFiQKF5N5L2eCs2xdt+gD7F9rlO1fW
BgoAUdZXCEHHBZDu9R32bgdL1uf2jFpHwmk5P412etGgXxZJDrCXSxsCDX0fMoN4LbGzLj3vWC0V
xMaByari+7O6cVzhXWkAroKrZgWaXv8SE2jduZXUTXT/4tow7nZivtso2wyy2t9BdgaAPTW5motx
Grnbuyi5n6H3ZBqPaffx/ji2dhMIB/8JoY5jyFiltwjhm6iw5fo/A/s6UHBf9B0I+14g5dPlej6B
TMPdxBTfqtyLFnnJhkQOe23gvThqHqClDvGGAXG68zLan+psfmFF8UuSnYR07+MoTxe78agUaeti
xYPaOgVd7sHc5vf9z7MTRH0xFONIU71lblIStJpBP5bFQ51G94OsU3Kd+KL2iQYwHkBo4WA5X69l
d+hTh84+ypLwVz3g3DNCp5rNg2gXPyzA2siLLD/lXv+39VAAWiw8UaCjiWcXqEnKtzKMBfiDxmgu
cRNVF52E6YdwSU/3R3dT7vsTBbUgqKGhlQqN0uvhjYQyvQLv4fI5boPyQx51z8W0+keFD2WQBxCO
P42nT+EY7Dq1/KlEvJ9ZNbSy6GFxnWXUNZvLYxQPv/IIXJ5DEy8A7ZybE1T1wt/0uf13ZIcsrrpw
57PelF/V6Mr0OsM4Vk2PgYsf3YEVQW7DM+stND+T6MEfDiJOxiCpoiw67UVeT/ubcQObA8KKiVlX
iWCFqeV1MRb1hZo/2jKYzDZyeB6UC14Yr573ucuPrKehDU8KIxAUruvlzkvrhky1Dh6gNIBjwe0D
a18BGbgWHeeGiPoySSjUHYEI7rvn7GAcoFtnhPOvuornMiLVcbHO/rF6Fh8EDwHoih3v3DxBj7w+
GKeufywL6IL+5aH757eBJYenIJLEG0OWscykMVakvvh6n0da6xkxnxuELlkoK4Dp7+8A9RD5Ew6d
6NWhAhe0ioyZhW5x5DH1pZ7m0wIsZ2AJyHV4+vF+nD/tc/WzY9axpREL6oDKTjPnqrUkkHAXh4Xu
vxKqv9rHGuZ9ekg+699SHpBfHZvCbgwYe4AieR5rIl7+D2nf1dw40mz5ixABb16rYOgpkYIo6QUh
04L3Hr9+D3R39yNBLBH3bqsn5qGnJ1EuKyvz5DmgZP/u0NOe6UqgR44xQFdZ3Lj+iuM34YXfiaec
f6oggNtR/teNjSHUvcVSyfi8ePTpk5MKtHhY1V6d2NAAbkeSx5bKAPi0IJ6l9ZYJ1klO0lV7XFJ3
/uPtuDMM0TLE1oDVyX98pVchjY8OPMdV4AMdmSo7jSMvoaP7jf6UUkiKkbS3KuKBn/bHt0obiuR9
Y/AVkeg3mNvLHTiva2lhGf/6fx590uQ+AAbc85AJSezK1HsD/An/zLX8ZCWkId/Zr7haZTQ2WeJZ
NeUXgtW/RrZHtidbCGVFxcuhCWAHa/k5/HwTf4/+SdnK63jn02LrQgDb+KWlTjfx2Tel9YGj7pGC
VNGqTF73F7zIXcA5Hh34L+DWkA8aawm3dwfLpH3V53Fqi14f5utAqRnAEBwhfmsajn2t/LJvdAFc
bwV1eD8510PMvvaVGr+lghYtvUjGwU8nB3A9IKbwLSNM4vZreg9/VqpDateVN5hsmUIbUIy/y4qV
zk3BLuUSxz0/MQfMHuicxp5DqF1MBq91SlBLpZLagLiIa9XneDNjc05XGA1I31yNCaR2xIXdd8cx
iilH9xsgiYhJ0dgwrUTxPRdyWV2lNh/pMnRBAwNHEkpKwgmEEKBq6E+inu8LeStwKyUjITixV0v0
3ncP3r+PAPxSHHmmxkaB25kWeq/nJfTN2sxK5vZ8QVqR5Ls8NKWeYNZrHbTmopGoBkhxBsgufSsL
Pntu58GJ8kA7A7+AIsRkrUXP5RVPylP76ys0wJH4kb5UNDf9r8c++y4jOY70v5K30G5S7i6HLOGF
gfUwUqeICAZaDi+5l5MKuykPeQoaylgmFSfR0GVIXbh0GAzpNdRqijLXEoJi5qYCYh1geby70QR1
N2hZgZYc8CE2X5hVurE3Z0bfiDuPIEj5eV0I4O+KD39DRzJjZIEG2Gia8C2gg9G5Up/aIZ73BCHA
tgAtZUKlAzgcaqIkZsaQpdBoChL5Mwp3gjwUUGjoGrzdWWoTMshlsymSuhlUrvNeIXzNiStIHPWE
SUEvrjQCoDOe+tJqrmMNDbvEycHPHGwcLiw2Qg/QhUxhcA2XBw5OPr7BcdhL57vMT9KBQ1JPeAes
n1yRehpBANW+aG2L8rOWqqVycEKI2Vm504ShHnpDUhOUMNyB5n1dBzu8H8tQZ/uQvySZIF6ULoHW
HeuVbYl0kc/hzgCD1Q68iBAn0PjWe3UyXnotkrIpzVhhRFtoksXC7NxdhiZhcPSjvCOP5e3b6QbR
uFigUp/ZqUcD2QBLF+o9OmiOqiwBqPaLf8fnMBsewtVPbZ6SmqPyV/uWm7JDVY62gURkdomy5K7D
EJsAtQp8Dw8QO66WiWfluyEuAHtybU3MLMXgSMib3EFWrM6j1cZdo79fcUjUGYOwkAP9axa4depo
dQFCGsH5yM85xYSB3E5Uwy7xbf3tozeS9X7QqzVDPlLygYkgx5Lm+Empp0Nni3wTQs/67/Mz3Tik
1Xc7uEG9oRF5p3T1jF+rnpzPCT2jlEESmtHNZkPPS++J+3sPBwZYYYBIxifo9N6r0eGaC5rjvHD5
e9K6pKzWoffkLeFV7o/FrZlJCtpzUkmte8Z5qVnJcKNDWQQEGVEaD1shXmoPu9P20MA3cj2o8Q11
Ffi5aY6LJ4Q1t9V7mq0V0ujlb7bb7/fmS0rX/757jYCGnpLd8Bs+SQv5mJmTcWt/4oi4pipadrSv
y1blk735VVKXuGQtPj1dWDMjMgIqHotak3rBz9+7+VvTkyBP5UNVCUfTioOa5C8XHkNpKU18/wS9
tTEu9vX0upmLXm/Y8CI7r3PiVwsnaebmhAXgh6BchVZ6wLluLTBt57SDkDIv8cp5+md1m2ZzaIn2
sxfIVtJ78viiHh3V9NziyMIQPAYHBvZba2wuu40Ajb0XdOgBCrdGIxLpmYOSf1XypZUWAt/ZFYJv
Gq8pAKSmCm4OX4gD04OFS5NKEpVWrLwKfbowpJkYB41+eJcqCg43KiaTN3o/tIBCJAzIW43QiC11
p5LNr6ur9L/LQjeetZEiCnBbBaHlFHgn562qlJ3DvHRubHbZJigFUpb7vPrvh8y3hiZRm1CKqeRn
MKQlLd5uaEEWWSJACNhnv6NokXtzzmNdj2visUrgwEqQOTAvW4mEp9bgIWQL99iSb44aiUE38nah
SD53rBCSomKBeAmkDpPAuBByIRpANPMSaY0hMx6R8G5/vNNn9t6Y7h5zg2h6k6diQllUgr/Pj107
kotL4Re7nBGhHuTHxmM7MycKhWLAIjEcPDn+KspXHkJFE1/QDKULXG664V3uCB2hNy3xv4S8Jzno
WcGesXCsZrJSIJ67sjlZsE7sPE9QU9fem0fA+3SX4F8d+fdvTaw1wWVLNyvnEOFNe16Idv/AzhMH
cmN64q64QpJLMHK79tsbS19l47WlvZWuJKKb5loz8AlfL6P/R76hcEmyFXWZ1DqtLGQJy9U20/Xf
1eMFmNm9N180boSrBVAYQQukKndt39dW4DIzGond5R2nx0VFy5JfmPxZc3Ay46sKmKY7NCqXqVCZ
Q1N5iAoRb/i1RGV1FVbbLF1ibpy7XJFM59DHpwpIf/5d/ldD45uwrDpRde16k6u0BPIdCr0JsIDr
4Fg9Jbrk0BI8cREuWDcF+zkRwS1NxM8W/e7pu1MuedrR70wX//p7JrdHVQxcjtZY19Zrg3vbByDS
MIV99xsAlk+dhZtxjF4fGZtcvZ1bSGFTaq5dDlZ+anYst/2UkEiS9n22EMXcwRLh2ZHYB1cHKrFg
z5hS2zNoQo3zMPLsbUz2A+E4o//52b5GyE39tCuBWZjIuajtxt7kPRE4ntSwPuy1wbqptpxih1sP
TM4+CVjiOyvkB3xgI+tIjzxBF8Rt4x859i3W1ny1bQ2WJRmzURJDkcaGj10Ijq/Hh+rvAXk3+1cz
Mnlb9F40OGwTeLYu0pxoJooeKZEIwssfd0MP3Acf6BXoaP69HI/macdY0YGen/W3/XZ1Fr/8o68n
dOUYP4oOzj+yyi+Pv2/+aPzn+6TJpZ8ISjYA3u/ZoLIKeFJdykDXSuLLNFA2gbRON70XIBOx5vXo
uZf3+UvJke6zOkH+tFeeM28hGT+TcLrZQtMGIADbfL8tsaSSuq+cd47hDElbCU6Gdi3NllIzLVEv
R+6JLfQi3JRoetYV7V+hQpDJJRHItR/P0MzrEB80NsHhjQ56q2nrHdvLHeSdY89mqboRjdIaLvyT
T9m3Vo91x6ERZRdO7NxVeG1xci31QFfGlZd6tlKsQB7al2YEWYYPpOYB71gY3awtFCLQ4DGmt6bN
HTUyvFCjwHTnIpRUKB/r4rk4gMs9BsLzgC5kXfGOJYtigAWgMfo2B6q9LHzDrDsELgsdWADaIyS8
vXnqXi5iLa2x5JU1yIXBsMImcD9bl+Y88rtJsI7RXc47ConYkkpLJcm5wBfSJGDaBlYBsI9pR7/U
QIAjSmC/tySS/6YQkiRpSjhKQ3Ph3p/1kJhs5HpGrNCdNmMzeC62U+/ZMRObbvkaDkYMrciGfeb9
bSCLuO2pLxCJf88z4jKgDIDq6uvChM/FdNcfMS7I1X04ZBrrdfHg2bVyrlWqqSsu2KkdUVO9fw69
ZwAjdS71dRFVuTWPJ75cLEHyZoqxoKUDQhXdizIY3aZFyTAbuGio8A0ohZpxpKOD6V2gySE52LYd
g6wrNT3yC5e3EDLPr8CYSeYBlEW2Z+LxuhKgcZeV4fFobChmoDPUWVmNYXxK9Cf9khZSx7N3FIKc
/2tvEqP7JXAWnQR79UbvdsVL8hQa1U5ZpXtZ9z6LlXAYNox1AHN6RiHqRuovV4/o0pLPnTFwEgOU
ifcqMGqTm7IATy4fR6VvM805YnX/WSkMLiW8u1G0Qxzu3B9mI2QLvnM2yr22Orn9fE8KuqKBVVB1
mm8fe++7tkpaEnO8B9/wMk/WPVVIb8i+8SQTEJSCzJoe7IO6AsCL2Of+sl3SqJ3zeGB5HQXRsfGA
jrrd/CNNhxYrjmf7meVVL0W9Tfh3Rdh6XUqWZn301NPbf3QqIzcGKBemIgVh4mZDJLBI77WGT9xN
v/eJWlF64IkiUe5/cnfCsYAoDeUxpIwnjlSDXFUhhIxvA1xpSOK3qxCBN7KuJJpm1vITKGb90mDS
3yr/l+/iQPeYgMoijQsLol4Liz8am4wds4t+BXEkG8TdcjvPKIPlue/yga1VlhytOPa5daxgiY5l
5hkBWR1kYmAAjbzTRtdOCAT0jAmB3VQbRqAV2ouM3ntSh5/HPnP82sloAFdR0BICmOMoZHU7Gl6s
VbWSmMgOa2iudj5Bwkes1/6+EFY+7xJBDBYe3jPzB767kd5iBNfhaXZr0eca2Qs7LYKfOlab3uxP
j0c0U3BBBvfKwOgyrm6Bogx6YFdhID0M20Tn/2VbYD8Q7xFN117aL8Z8bHB+QCMDEnQzkGyfbIg8
QQhQibAH4aWmvEjKIRk2QfL52MpMOQXDAo00fDs4QtFOejssLo4LvsyD2H4tDTCCVDqEvV6qXbMD
rfoOb+qBnBqSGU8JSddJYlSvHNLk59XjrxiNTLfL9UdMHtMeAE5uU+MjxFowxKEjqfv12MLMbAJM
gwZvFrEpuCgmz7qWrxWuLXMAtTpc3MPaBxytzZ/dhV04MxBcGmj7haGROHT8jOtNkjhR1qcYSNHE
rwpbqSZXFEvtgXMR2I2VyWAajRM9sRoRStqxaTbCzvEjGsRvEbfv0zdhsMrOI+VSLDbe9JNFurE6
uRPrAm10Q+bFiOxD5SwNv2AOCfJD4r5wJd5D66BdP16zGSeCCHfsK2OBggLQbjKZqa81SRjGdiuR
ugpJEJ767r2ozI6vwVX4vPQev9sjcIgwNDKagyYC3ZC39hqFj/JUThPb7wPKdVGGsrGFtiEfrNX/
XSYu8I/e2JosoagWcccFYWJzpaIHjUY81ozLxvKdTq/Z78cTebcrYQxB9JiWBKUfBnc7sDRR+lLx
gQ9q4Kzc5qspyp/HFu6ffaOJEfiAtmRUFqalyoyLgobjGuAUAazwUBNq3t44Bw3ipvvEb7dLkpb3
YSn4W3G8Rn4XUIKiJHg7JCHLAz+MxAzlbzisdaMzBNkg8k8mijVQqEGQ38cjvH/6TyxOVmwkB+9C
RsjsbdZtv9CLazXUp/8Cs4GUkUGfa/KzouG3vqhqNLN6Y9IPlxoa/FggAm+HmvqOHwaun9t43egf
2hZE6Y5JXF7/rCwt0H+W6g13xw4DBZgCzT+4SNEyMbHn+qmsOsBu26KVothteKYElbqQZP+6haTm
XWw5sTR5uQcxmJxVBZZq/yeS9XPNknO/xBS2NJxxeq9cshQwfNKMRmIi9jQRV7JGbNXRFx5KS2am
V5jMhHwBghQ7N8Ay4QZIRGtG6BHuXXoB3d3jzXgfjIwzB2VQFBmgiqn+3epXg0KcKI0NGGBzI/KH
+mHGH1p5qNefjXVuQRZl/A/Moc0UoIuxowTML7dzKFdeWWXAXdrAvSpk63/mqVmK+kVOyNnV5Zgs
oTzu81oYICzBn4COBHQ6k63BOmJW+m5b2Kiu9WTAay8yWchgHhVkrUhgii8STVJdcWgTnSvIBf8b
liLKu668kSP6+hsmOwcdhgOegFVh73H/uPu61rOYVB6lGYACnaQ/nuRxDm+u14m1yRxnitI4udYV
dmG6q2i7RGc856FvRjPxmCwg/kIql4Wd+2uca6LvTTWH0st7F+or4Ul5WSJ3uQ9TJiOaeEy0f4d8
6taFnWh7SbaaN4bH7gni59zZaCVgs2QpFbi4bSYxSqBkUlgJ2DZCuucYfYgBP72IRhabwXfGE7E5
pjGkFHigpQEMJBwIJoV3QGWkxSNzFy1h8AATozMASRtE1pM7F7IQQCAycWlz7inu9Aj9egoUVR1a
tSsQcA7GUo39HjGPWxC8AsB5auPV+HdlXvkExPB97YdOaXfFWwg4nB1dJKQk4xGmHhxUouyTbduS
YaOaAhJFj3fvuJaT3QtuDPgj9DiJY5PTrYdg2UYIIk0r7ax+C2ra6HJzjqE7Ly7YmbkyoHgzQgkg
NIDy/mSBAfaLVS6NKzsITlDNU2y32GMjtcTrFqozf9rq0yHhNYm6DMhM0JA+uQeRE8lrBrlzG20l
yMF8AWekmO7Gt1/2QQEx9M8Nj+zLnyJ6YrnHhFLjdC7+bd9yooekXRj4XPyB7k/kokAvzMPjT87v
kPeaNBLm2xFoKWKTMePcSHb+Vul+sbKriNTWoG3Dai0NKx5kSsi3M7p4UH+jtyJcuBDu05HYa9cf
Mzna7uAHTVuoFS7V5ifcfrVGA5grGUwNYRgqHoSEwKV5hkLaratvl1I3426aLg1YAgDxQHwgIFd4
u9u4MpMbJutru5AZEIxqwkDjTFwc5V0+CqME0hGv4hFpiADv1kzRxoJTM6OZoSDciuFfo2LtW1pD
ytgIOKqsvAb0NqDZMcTWygGmLomElpHmU20vnroNxG1d03RJHvUPRHA7fKjM4dYHjAGSRSA3v/0u
POaDWon5zi44Ip8gKtxbTWEI36GurCKGDK7liQQN+m2+G3i9TQ1OOEYBidmVkuhtuAUYvLZ6Ts/K
H0fnGEOE+EpqOMNPuCjvdif+Ak66m2+dzGEchWnIuWxnl2SPXYkEwweqBiNyYCDIrxkvyTY7SPQc
UUQSP4+d0l+O5NFETbYpsoy+muZDhyfrR0T3vYGcZUg6/WtMnr7sNfJx8cn7p2Rx1KaHy+eC/Xsk
NgYP/p6RhQTnFlSetwvFaGKXqLnUIUyDRkloDKsY8MOw0BPimq4OnTfq4GfB7Dil01FfW52cjljQ
KnCta51ddYdeQnwWlXqqrWJu6aUg3J/D2/FNojReGkTRLzE+MybmUf/oaWfWxoBWsQrwC4PukKX+
4pHBBhMLLQivF4SyWwpvTZby1Pe9KJO5Hr/16vrTkrgDM6HT2fFrshMuIsRLhtUpgikP/iinFTac
+6MFRH9G2UA38gUHfUeANe7062mfnMoBhLs8V+MD3PyHq7aJRypxF4Lyhk/ewyAbgZ+Ru3Trz54v
EBrBEQJ7Dq7OSZKE8d0UlOMMhk24b9M7P32sme9qHZgyyT4/BQVoWOfoHAQSWSyUlIFPWzhj9zcy
hg29dqQjR4al6R6XXF/jB9XtbZjvI7I/+ugC2rjk9E/8sU7r6GyhV1Ci/Jd4+Fn9UkhfXx5/wX3n
1jjxgCaNTf5w1upk5RkmCkQnjnv7dft23PvbL8HMD0eUqnxyyraWZR2Mc082m89yfbA3keERgH6f
V6+PP2Nc3rtTd/UVk+XnoopPHT7CPPC0KS4KmAbS2iePjcwduJFBHi8/tJgAF367yQE9yJSizHrb
HwynVIyIW2pBnlvOawuTI12UTip7Rd7bJZhSOykigoCDG1oup+hSiOdmv6RCJt3HjmP5/j+Dmqwf
1wedxitpb2f6636PYkFKtv3z29v+w6PHl3z/giteTzh66sh6IGtn7ZIXYbuOqUWIYdgpR2xvg9uO
aE+rc0A2RnJAc6z9m9Af/fH0z3lWAZwVCHFHPbNphlBkxgJtjMPWQg6qlUA+/pGJhh+rC8s8awew
T7wdAJcFjfrtMgfOMATxeKYy5MLH1KeK4IqVAaCofh+PaG7XjoV18B8B6AUJiVtLmSNkTa+FvY3/
qCXgVKe1zLekQQb0/8vQtBm8bDF30XhItfjd4bcVawtLbO2zs/afsdwpybZ5mdVi0NsK6Jc9dxfj
YcCFFzdbqtUtTNoUYNzUkgslB0xaLXZ4YCU4h0k6oOXIWz+etLnjfrU62uQwSlXaM70CQ06LN5WG
On+6RPw6NxbwJo6k0mAQRYrndgPU4JtOIa7Z200IIvMI4FH3IAULtYM/MPTUOV5bmQRCrdK1fJ7A
ClJFu3h8nLztj6xxNJ+yVUNO3fZ0auh7Y7x/ijz5ZImO/ozHUzkbC15/wsR1AjvROGKBDZjpb9uU
gN8jRd+AeTzhqrKGw5PwnJDdp5Hq5xVwFBFdcB1zS/nXOAOuNhX4hsmR7kEz+l/7v+4AEk8TyGF+
PB7h/Eqiz+R/Wxg9+1UAVGaB7AYdBliGwCx4uuy+ZtwSQu//sZL/sTJ1GFIM2foIVvxgFZPXfTqi
E47rk4SMuH1qn75F0iL2aIxWPyDaG+cSPRgL/nFhqH+h2NVQlTYAk7GKj6hG/6j9k+xoie5uzgSK
eHj7oYES6i2TcwHOxLxW3B7nAt3bZSKZTq6u80Xa1JmXNIqFwPSIaGgDafC0Ih9BZUyo+WYA3qXS
R7Rjt0bzub4O98TYQeiWFhvlM6OrJdbPmezmjeFpdc3ThESWKhgWSOFZ8qcfbssP9imH6h8a5cSV
9pR+Pd6gc6EFgkQWLO+oaANQdLtBWa4IKiEtBzsGiAmMeyJAAUF9wjv5IwwWsjfjNpw6HNhBLz9a
UKHdMbGV9HmSly0/2GqfkDo611ymZwJh35gAbDHZJs6XenZmH3vXJicnI6gSyCKXwoDH3ranNd6a
PHVXH4L+Yro2iWuaAPewhBmafXUg6wbaXRYiyXe5ACiahYHaqIM9hKYWmXnHki5M9Vi4+NBPZ3d1
baBbdeFemqk/QDf2yup4FV8dQBeq14mWO4Pd1LSXSdIYABErIm3qX45q8ZP/BMVKMX5z+NXjPTS7
rleGJ24ULIc5y2cwzGtP/objSRS+s+m7J1jFJl6iDpsLTK9HOdlEqeKA9zQZjbnPLeMS6V+WWlH3
vIQtEcZ7/G63AtnHwguAwmZa7QjRWOvGgjTY+31JtyaySKvmJbcZw0IXI4Ummm5z9Ls3jc9nMJiT
epVZv4FRb58XLqnZASs8PgPVVRCQTGaXyx3BbzVtsJGpF1SzWgkeTehiZWV2Ea/MTOe1TGtR62Em
yfbNsc9JC0eQEI2q2mvFLx2R2ScyRI4h7DsSGoIN4HazljXnA1nmsTZH1mvGOLnGy/HrQ0LT6PFr
vT6tQa5iumDJXsAl39/4IMVFRh5JAaQGAJ+8NZvXdVLXFdPY7MDbjARVKWHJywn3t9RoA22lYFVA
oDglYUsL18uLOmhtRDS4iWWqfXFb3MQkOa7/JavvS0JA1HPYlBU5r2yHeKvPzQrEOYruXh4fzJn8
y+2nTGYZCINMidywtV8FIhxB/kE4Ew84QIhiC0jpNbu2Lu/okTuUx/NzvoRTvccxjRTEVzMxztSV
R1IZJU56iIvbqv3W/6L3nx45Yo7GEd/Ju++LeJTJ++FQ0Z54H7+o1j8e//xq/2clJh5xCMVSDius
RNZf4uqYKwu18pldfDvAydmswKaluCIGmOmF3phvpkiHsfuqcsmTkaDMs9vQ1epHNbQFlzvj7G8t
T46rWrOtAgnvFoFlCeopFi9SXXP1WAtpBCIXpVxpkeVxx0J6ipIt9MQXor3FoU9u1qFS2aENMbcC
eQsPHyjGePqLsFqviahbBmtuss0ZHnEpypyJzW4GPo0BFQ/a2dxodwsSVgKer8h8+XcKLoZDNtQz
VszTCs2yj/fRTHL/1ujkqQS5SKg6pjDaUqkmeqd/7L+a80v4/JJu1mtLMi4RktcJYc13BIek5sYS
fEv0pU7GmUvp9kMmD6Yegg+p/+dbcmM8zq3x8VG9gF9/TNDsZfoS6Ccr2ZJ4t3tPJeMAH07OY9tN
ZP0sbMGl0/23Ra9ON6/VEPhKsPmZ1esb+C5yxFYyNdeOXm09/fRPMXaGgi5/nnD25lnTnxdO9+IH
jMf/6gPqrunj2MOq8HsoeZAxusP9gUnwybojVrZ6YhR6MYwNZiDaP3vWwgv6/ma+XYyJe+t7VYob
SPvYHtoLnXarZjYHahMHGhz5wjvynnPu1pX+9Y5fjTVQtbrTRleaGzFKenvROK4Nfv1kcJsD5XGR
6EubfnF6J85NKLOsrjOYBCpBMjl97Z1d0oxxAd6VJ8CddrtYh+PeoKP/8vMs/Minpb7+mTTy7RRP
3JwSOozv8+NpB6nBdgQqAK3AbqANSj7CLXztNqQKfbpcal0FhYQh9MQAWXNCnGNGAFHH0q9WC8v+
x6B1GxneftTE9YVJnLtFM37UvjWOyDXibkf682R9Ezg+/wk+38VuX2JE/SshPrD7t0eu9sCgeUwc
jnbBl7uPiV7t9qaCXltHP526044wz9gKQNnhXbpw1BZ2+p9TvrLsgFnHCVlYFvJ8jXyV2Wfp1q9c
GoSDmTZLSrAzsImbGZ7C3YqiTL04g71Cf8s/98IO8SCxWhMluicM8eya+sKizrzZbk1OIsNU83gm
jGASQix7x5JMf+OsxKOz7Zf85kJ8OCVoi+L/c4ONvVr7fbMbUnI8JnpMXeLsrCek3BKZHATjjG20
XZIxXFrKidOqtK5MtfFEgVe3Ki0HHfdxQaNhzYRLt9V9c/qt05qm5kMQ+GaFBlu9BdUZ8oYrKicm
yk8Y6Pr0pNBv9fyewo/p9u8z6A22C9v2T1bi7sQoICTSWEjVg3Ls9oZQ+6gMIDvR2uJ++1YjtZlT
8xTuT+qL31LLQ0bnee2Z1VY4oWqR4uj4Jk2ex8tqpQ4jZm8RyDkDGcE+u/qkyaWVu75aVAE+qX8W
QxCh7OHKyVoZgB91zG9yQIruTPEWWJiK2WW/MjtZdrQGxnksYClAT6XLNFPfYz+jTm7FHH0cLP2h
qB5N+iTqTqGJETUa7g2J9M/N9/g4ZhH88/QrQRcolh7/cNuXArtgjVN9OPA6ir8pKoDo0jWL191F
AIyXBVlQQ/4VFTnx60ttvgcHaWOAJEh/RpsAv2d2cr80SePcP/ryyY3HR6DNFsW4tWuHP9QhazOc
sFSfn3+TYSuOgPZR8XUSS+ZOkvuaOoZNyEgpY8SCbJSD068YwwGINHR1GOhhWSUonm3dr1W+2D52
vxfAqM1CLwm08uizmtaXhpwvG6VCwbJmIz2oqnXtMAVlnfgAqnaSsEqkP94S3Dim24m9sTgtNOVJ
w7WBl/S2zvBQwQoCGhji9pnRsRkXTN1711tTk+ntwVMVDh4G11LWko7brUq3e3BhIWbx9HzhVN1X
t2AMRVJ4mDH/NUXYcQ0EvxrILNqOR/2coN9VXzhNM+jJ0YSMOtAoAgBRuVsX5pfo9usHFGJBrzE2
3X98uCvQEgzk0h/VmhwoZGbMx3M446OAnAeJGAtu11EefGJTQ82uC6B+jDmsjRaAsa/jaVjJemkC
55uuCbUDoyW/AV2K92ZuYaDpoVk0alChbWHax+yEeFEwtdTbQb3pIU+ryKAmOpQVIF3gfVWqbxA2
kCRbSiqOYeR0f16bnYSZDc97vJ/DLDKnBv7vDILMXeDSRU2Kud15bWgSOgZ5oTQeutXtVyTZEv2I
fEi4fQFPHnr+tG1Jv0rr6Bsl5ZBtjMArfVzvDH678XUbdMOWnZryqrE2m8Y65Oa5ovi9Sc0zS1jS
o/d2Ccgyt71BcYR02dhlDPKR270nV8EQZZI32Fx/TrZ5bmu+GbbewhafeWhg0a/MjG75KrrkxDLX
ihbbjd/Uz7mILo7viFiGcRgLVb/nyKCrylydV5+hHlmPt/qcK0Q+EK5YhOQl9vutaT7P4iwWksF2
HZdW2tERgEcLtowQox1SXTA283BQQU4Fmn8V8tHI8E9e75oToAqZoi6Q7JhtBpI8bAEGj4eTQr9Q
o7tAj484hNkje1JYS1io+wTvrfHJYvJOWRR1hASvG63k10xGsKMgy8v/lnBbRY4ApFoknpjz+9cD
nqxso3la48YYMLfr0MKbrRSF+gz4jwtoNaIaegF9/+MFnfMgaECCCv1IaoanyCTQ4dokaoSIa2zl
ApcPSuPUzEVd1PaN7cRr3OmP7c3M6o25SbBTFzGTux0LcZJNoKMnDpybXEyZ8sn1LKdayF7P7NYb
Y+OfXx0UMRqkKioxNpEqjNknel685cfKXajTzc4hIoMRyYuSLRqTb+1oTSUHalq1dsdG0ZMshXu1
TXPiOb1k1HnBrNsg5ogIBuu49jRLEntm6Rofd8bEI+OggMcf/GojonZyjQOhKosozDY2VIbZwJKy
kcmS2cQX/pR+5V9CS+Kvxyspz/jmG5OTUce+zGWNA5Mia2XFe/3FcF+iTzN/yyaEy3Uf8jPc2uve
WSxzp0vZPk+eM/DYJlan7SPnNe6PFeCUEjhv/4VaBb7XjdrRrt+nzknE34acooyoBIsnPfcfoC6Q
O9MbIDlDy5z6qhUlVp2R9jxsBFQlqx/ot1SbhKV5dfGib1n6TtoTdBGFdi2VJY2dnZwZnbL2N1CY
BcdJRUHsKvcLkjL3rIQSqAZ4OCs0NaG3T5r4jaarUSMpUDIRs+1wLjnKmLV4DPuxpSr1NnUHImdD
UMHN/pSgBfsCdb/HCzNzOd98wMSJIPHQR0LiI+3R6mJP4t/e+0WJOm6sWl7Y+TP9BRgsFCDH5hAE
XX975OqECWxW8RUuI5vPTYlku0bPdoJuBsfGLMzEitZb1aOeOWxj2zGHCGlFgTpmjCfsWfnoIKVK
wIPBLNwbczHgzVdNnEyUdUzD9fgq0Fu+SQ7ZAzY7wmcZ440BUV/pb2vPopm94Etn3A04dVhVBl05
ZK//sjRXkxHLmQw64aizk0HGFmVpUiM4Qko5R9te8PZ4lWcOvMAp6IZFUW4kC5iEYCjAqlHa5p2t
VIz/2uB1SkS5cxZ280z5QIWOFjj6QHgJFpFpr4qkpR7vqIDpK1FKoGNgRo6udZ4OqqasIYViDyiv
okrvIMKNdR8aNn1Lo1ahYn+Wi01ZgruuYFaZZ0Bl9vEMzJ009NVBcnCMfNHhMnFAgepyfTgonR2g
C6ozi3gnShmBst8/HlwYKFaCURhvaSg9M/+LtO/qjVuJmvxFBJjDazNNlkYSR7JeCEm2mHNq9q/f
ohf7eYbiDrF3r4ELwwJ02PmEOlVmVbkBv3LQFkJT/eYD5kc9iyNcyICOZxcwfDnvg/1mBZ8JOX9v
UFnZgNe1CkzxVw8JyHGPf1nLwS2cdLAATIBpYLHA5DR738SqR7BVI5yqgV1HtsgfrGOycR4Y4R/U
h+EQPTbbeLe5P+0LIDSM+srqbOe1AwOfkwjg0r51UiAmSHKqiOQ8OC9PmfunJYfBOXxpJmCtw3ZH
j5658gFL0fHNB8yCAswF3FN5io7xDggOKH16i36IASBazyvv6tIMo/AtgzQA7fQgxbx92ceC59Rg
5OGBov9MQaGCXnL2wrLNaGw1fe2wLbyoEnrtACSGiAf29OzmVuEq5A0VmBdmpvTWfSSAUSD59khU
6+v19dTbaI8FdeKf5zrBSNemdc369POr60sLuUofNFhvqyM4OHFvSmj8IYbPyCiZFVwZELskGy00
xZewOoX2/X21UKKdpD+ReJwO1SR4cGs/TRI1KdsR0CooOB9DgejBN4AA+xCRbOofAuWB9ZugJSO/
YnlhkW8MzwdeDxr4mijiqXgjCrtAJaJ+0OSeFKIZFivR20KMiE4aaI0AlIrOdGP2NhlV2XF6jbCi
lQ79p2x81/TF0FZGtABHR2Q0pQWgPgnKkHmcViFCFFoDr4NELqM52Mpb/Fv9pgfBAdu9qTgVeWdO
b/EmO+ju8CE4xxcX0AZmlh94patDbx9+oc1hZ7uHg/0xbgVbhmzT9pWZh1+73fd55SZbWgFZAxm/
CHIHXGWzi1TLe36IC3H00vIMukqjsowEnTYtBGfgNN/fZwtlIUiJXBmb7bMaTa28FsHY/vigfqQW
6NY9oj21my/XtdEVDQJJDpzr4uuwemEvRD83pmc7rTekDhBMYfREt4JbFJFPZ//7cmzQRZZeDHf3
wW2VlRts6ba8sTnbcENT5n6rwGZGqotG3uLtUTiVl3jl+lgK1mUgsCGmCMokAJVmdqBe33Csx7RC
CxMcgoWpIuYApTRUYE30nqL/wWlt/S2zqgduqz3+Vl5Ae/GyJuezUArD6l59xuxN7P3YH8MBnwHC
eAE8vqcWkyvu2JstP3Be/4leS4rmPXC+bp8F9BMqK9tr2j2zQAwQdPxR0WIBuoHZEst+U2AWcPLG
4k8Tnxr96f72/Qum/WkAwYWI7uyfCFQWMxRTaUM9wDne+61ksYN80XfA7quAE6QWygVubSfbqrY0
13tGacSwvieRAJCrcY89GhhbqAeNSJ2sneLlof/7stm7jBC44jPaUi/S+GafBIp+UvT0+f74p/m7
M/y/2O6rV6odjFYSyhpGfPGXKAbdpcrhXaJrKV9RNF4cDtrdAHUHDfuP3GowonGhqzDRYRw+Vzp6
7aW1B3/NxHQvXg1GUhqlj/2OepduNDMIQGBJH0rnLybokG3RfqhK5q/dM2rU92dx8bQqV4Obr5VI
OSb8tfwm7o6OhD6zwn2KXDjuVmXZv0Tsj823sU1RVVnLrC0u4T/b83S5mkt6X3U99XpV2Qz8hTc+
eZXZ90e49M5eDVCbeW58y1HwE2EzBsWfFgK19FWInDjMrP9gZhK9BrUIOgjn9Me0AYFPL1HqlWVg
6u1nIDl9+dwg9L5vZynYgb/wz9Bsq2QsAY+KOFJPFxo7y9Gtrfg1wQ4qSI7G7RDA4SRCMi0Wv6VY
M0sw7/U9ylO+IjuVRreBKF8Mmq3s4Mnqj9N49VWzbSQpAMMbPJaSoYj5IjZ64oRpDaBkC/xJGFbJ
eezlz5rTpRUo4UKsjelA1QM9hOjbVKaTdXVyMkiD+AqHruimbM+DGNlVdR7ZRcnFPW+sZdwXYPGo
7qDVQEQEjPbQeSKa5hyi/gp5Wb8BWCay1JrkBhDjpIGIHvstt2jt26WvLZhcQNdBv9XMZBKYD1fy
mYtv+USMMdXP8MbOT46i9AaEa4ACrr6z4M0XZCuV7KI/xtKHJjsxhYgOVHWY8bay+aa0/nyZJxKz
qaimy6jf3c52GIo97/cBD7AHbxZIEx+5E5TIH/3XcCWHspRLBY0l8maTKDMwCDM3Ih9pH+RixjxL
eBVAavLpdih256R57VbuwAVnDC8ohHhQJFTgJ88sSYnKaj9HLSPetp1JrQYIODqS9GktsgFx9M/5
A3oaHa8KWBhkJNpv569LGrlNSjj9BhRLjgZlvmo3LZLBDuiNBZ2kVSuGZsV8mTqpqHGfFZX9t7Gg
Pefyek5VEkyBIUlCHAmzkEIFNLK9yhV/qBS2yUuXQ9gQPRK6HBA+APjdLGQxyZ8gnN0AdFRXyENE
aVGmB73VItVWS9ko7CJD9vZ3kiY+70BNjtORYNWLyNRlhR+tWu75/IGGmTJJjqFj2Z5aSnMn74Bk
JaLUgnTBgCiERIJkHCOLDkGsbgc2GGcp61PpodAKmu7lsRCDYx1GNWepIedLJBPEkndZgTrKHsQK
YvyQ5a1Sv2mF1hePfRzVxpa2QEu6dZNKJZ52NQJGlA2p7Bg0lYR9UY5jvRMz1Z9qCKKvHkWBr9Cc
MviS4ORpE7zgDgzpczZGaXMMFSXUzBqc31CzUyoQzhZ1BKF0XOcgPTdUOWofk2woY4cBMda5WWHo
tSWzckRrxphB/S7yuQRMPGLKd7bii1K4EWqdRqB1qvjEK+S0z78UJQOSnYQMWbLPTCxFaJklfsGF
J9QH5BIqxYMhbzQKYv6zVnUhesrGWuKI2IpVYaeNlo6Y+ppGzNSHrMjeczBWqXaEhEHz1epiUH/J
TZcFYK9iDZdvukI2hl3AcUp8AaNNGNshumDTlyKJxaQidYNOOigaZLF66ntNiTzILwRoY0MNCE30
RkJL1Hvq3kBSPgg6LTL7Rs2Fp6AYOmal+HvVkkrp8P/SyHMvMaDhaw9l0Af7pkZi5DsNhCgddk2f
KuGJ6zpV+YVfUwIekWlD/95KbdtCvi43XlKWjiOhEDMU7arL0sLyKxAy2yJmGl9kxBo9tTUXhnY3
xqLqBkUaxYcOUuLQCRNlP1EOSNBw0d6vfT4/cikSYi4uEB2/FB3me4nJHUeyvi+oPUZFHth84TdV
ZjZ1oSSmXqEfGPRXTT7WLwHUDaUYyinGkD+XZamxQ65VEBxJRZpypsyhPWoj5Yko2aqGSRJIiWTF
YOFb2mDbQl81B1t3ngt2x9VStq8KPsfkhUOrQC0VXo2A1rc20SlBs6TBkb4ZsmqbZYNQPYKBINUA
7x2rcdz4Edfwz4pOAZlhhlrr78GgafEnK+pScYORUxsUPtSot3s/NUZTFKM+dAQ1SCQslUTlE1PB
koSz0VU7IRxVkFaUYse7aVOnORhbKsH44vIMggh80AWKxaD39sdAiid0oGIZhA9hXYbcSahzIbHT
LKham9MjWjhCJPJlTXqeS5kVoBlF/x7ynLNB18JeKah9AqgeDfTPyiOz8KSDLhlFV3CloRdkzv0k
sz7BK1wwL2ojFJWNfR97PL/VIg81SmIoR5q/9/pLlXwCj0OqMPqmtLQM/0+UgefV+F75nIU3738z
X0lgcEPBe/Y81BnLATSZSt2Bw7UEonWCi3SyTgTF0iv3vrXpl80eWFTVkfxDzQijnzdJ54bgc+Bd
5b1c1TNH4vSLokdOznexFfNj5ty3thB24MmDjBW8FjB6zAUXpHpywHs0MY6xUll5GwU2cDO/7hsR
Fq2gGxQiCoArgKH39tGT2k6P+RDtiymHBnOE4115EjpMX4vkvPKiMDRitASBV2unASg1jNoqdN1S
V/tTF/p9ofM8EdigQVzESzVLL6VVlBW0RQ8cUogd8X1b3wFDmj6nh37D3rjKbS76VrWEfaab6rGB
OotLqaWhbBm4erNrwV1Q2pfQQbIgPq+5IQsuNKBQoIGCHKGmC3MN9qCgAJBFPe/5lVqbQ1+hbiEk
YD7B4SQi9aGwykAqGVGuWgmRlupkkB4Fk7ACFlIQ1ou3K2SwKskHYeAR4RLxzPQn2qBzffzUdnXi
GoITySb9pu5QmijytKfoJYxWPNolx2iSYEQ6FNzlP9ipZLGqkwTpAi9V0sFifTYSsULDd+n3azwE
S/sR4kOolcG3VEQ0m92Ollfw6ALMy/9NnCABCoDre/NWkl25cpgXcLyTRPA/S9Oor4KTpgO/rMRn
PFJuPQiSQKJCpr91NrWCjepC2tNElZqgUBr1ZAcIo+KCZaV7Ga21S2xpc11/yewSi1ItV1sFX4Lq
0PQRR7QPuo/op2uswy5GX+RKIncp/XYz9OmSvxp62eIZyaX/bXDi4bb6niDDOo2vtwPTNKGsuZJx
+/swzC7PG5uziyZuAlEKOiwsgIufn8bJ3QWWCRrW1fTtdE/cMzSLdqNB6zqKBx+9VI7F9qUjb83M
6o/WWhC0cHUqqCAbIs4lGFTmvbRKnJV6D1S0V5AgMt/D2q5f2VMCBIRPpt6/zvodrzy/SztFFQAB
klG8QwFttnBp7Bdi3VDecxTOFJ44Zu7O4ppe3pqR2UqpCCOVKoWRdAtpzYOBU2ECLGJYK0/P9LHz
hboezGyhUo1rqCjgToXETfGa/oJ49iU2zuEDMKcgOtlD6gU+WxrbrW6HGpHXTsHSRlE1vDYo9ICB
VZ9dAENhwDUcB8FDm1XrkwSirSCzSx397eSZyVqjy9Ju0ZF2B80sQktlTn+vVpWuD748elwhbItm
L2T8isOwVDMBwcM/E7MBVZqaKYyTRo89+wn45z7eHXSmbus9iKOfIBFEjCMkAnNyQtn7jPDi9/0F
XULY3tif3WNFwumQC8QQdU+p0dFlvb/AR3R1K3KTYTe1EuJy2XC4W3xb+b3WRLk2wbOzwQt0yFId
KNQypSddLTYdhzzQ/SFOI5hv2esZnh2NpsSxHGoNpaHAAVOxDc9XLyun8auX/2AIxUewQqLWJs2l
j5U6VGQmxcAYhhNwwmi/C+bI8va+FWnyHebjQcoINRBggyaiBfz86iGI0ohmhe4DuSsRvAPC22i+
1W/WGxC84MLKTAE9ccOvyLTtkkC6eNw/e82juXZlT/vy3lfMVq5KtCyuYw50SuU5VI6cuh/WSKGW
Fu56oLOFSyMBnSJgpwcMriCJNgJvNpK6A2ulZN6f06X0HyIksKcLyP6BpWt2rbWRJBZQjp4yVspb
thH26PaIP7MtSGpTwIA/75tbdJuvzP3INlaDHkIlGPQxCNLRFQDYD7XQQbwtTNQJDmDHsb1f/sPr
Fxw2aCk9nzuyKhS2GIX9G/I8jT9kUZDJLERtfjxWGiixyjOvWwGqXQO6hpXmI+psLonWZnphUVHC
xPOL6xTiu/MuAgBlgyQRkPDNTuolmFAm3U6r94UTsy0YCNAnzA2mcUhqMq6BgJdKMxOVDtYYFXwV
Jb7bk6OlaarGVcd7ffBBxecifY1aGeeUyOwji6CXNjyGTbILE/m5jfptzPluNTEzv3WAtmWtqUeb
Cv0x7UcVFpYSfCsMeKC1/tqF4w03AZgwSUDqFA0dtx/JmJqKiQzMhHw8vgGa+b7Hu0C/qIN4JYWv
UoAf9ATwE9TL0dt5ub8zl5LE19bn+dQxgHwfsjnMo82uexo0kmmvPOdQ6Rw1aLGt11QnF4iGIO2C
JVGQm0YU+SMrXeh93wsqCgCUjFps0sCw/ci3x+TEI8cjh0egAnf8SybaIrDwK8NduMXAwAGsCDzC
icxpdpfGKh91YctN/EqN/UYdqxjdlLNB2wycQo9GQPu+waXn9sbg7NpkY86orgS8RyugOoGubQez
6JH8SCz62SWM6KlZA9lY9l9B4JbliRMeOMlSEd+o7iC7dWQjsSdTwwzWajELrp2Kzh6koMHUPal+
3248SJtwLZeBeg/p8HcdNAIfTbJS1Fo0AQwBPA4gkSAbdmuibv3YqHscwIxwBmEbw6OX1FuZ4gVX
GHnDf0ZmawrF1K5Vka5D119tiWA4jXaZi4tVNS2HOeUh3yoHZ1BNaGRgQ7UuroDqOdzx+/wYOWs5
iOX9DeVsdNhBqwBsYbdDRkW9FwOt5L1Ak7/iLrLFZlsPic2l3xDGVQcn5v50kQP9IZKvIlQWvGUV
950IFmiU1n5AJrQip7HEKt4bKEdo9xYRvuNNXiVJCrg0I0gNkDAXnCJkhCsvafx4fy2WynuqDDpS
dG+hiIrE2O3ou5Rleh5iLfz4uVPfSiTr3e6iB2YYQqRBfpZQFpIbHrKcbhNCyMFquwcJXEr3P2O6
Mme+CpCcCBmgkwJ9szkhOFKjpRqlKu+JKpH4x+pSG1a0bUJLhuzpuILcnvbwT2PIN0nyRLU35zHT
9IbJAzL4nqADpo9zJMlIkK/EQUuvKM7p/xiZPRJjVYk07mHEaFyqXsA4LyAT2L/dn7fF1+DKzPzB
TPqqEWWOw/4ZNVMzfrX9JYv3YXjWlWNK7R5ZW2F73+bi9E1ZYQnqoSj9z0ZWUE1AcjwUPIjtGac+
WPn1f8VIfizPv98/H1KbVOgj4AvRk4JAHUnDy9GZ57VSdAJeTXMSBSwfSR7n7EMY6uyZg5SCTFCb
ySsrRhyH6oOB/D2RA0h7O8NYpnas+CD6HAzE33beJcaBgscOL1gsIJvutx0iGgalVoXwegWt7NIH
26SdDVzym2Zp9x6iFj8QWjO8CEgpsYDoNNM/2nFkgHsFYxKTqBmE3BWUfmjNEkEGuPQ5BMJmXmbK
A9/DN7EzKZUvhZDrsjWCNBak2krUFm45stCJVQaqXl+puLd6qCl17i/Z8ja5mtPZHdf0RWag5Iqg
vG2QftA24HRCVoqZY0hy976xpYAZScb/2SB/w6Or8IcfpLHi+ljw6oNgOQ3EJNItc6KN/scRzfaB
PUF4+TQedNCihfvuJUZnxMoXLHjON18w3bpXX9DxMnp7q2mL8o86B4VdlKIeFOlQpXbJHlF9o+VG
z3UrrR2+epNVw+rV3JL98xg6SQtOBf3RSNe6uZdevetpmSLtq48KCwXFThU3QtrYuHh4Zqb+q7iK
MFp6wa/NzF7wsWlRvC1hBlzlsXTQQrs3XAmZpqxZOamL3jpgq/LUcgM6uHnlxmCTkrCAhVaIAjEt
ZHX3aMeANkGGCzUGlJY/yJuQiJt0F5+HTwi+VlPGeTUJOu3enzfGv++YzWxShnmBlnTBy3qrfWyh
WLnXDzkjNmrKr/e31lLCdUI3IsE9EVP+0Fvkw5R2Y5ELHg8ZVxf9kUKPmoVlnIO3nf/VPJSQsnje
rBhdijiujc7W1GdVNo5qIXjhFl5ZQ3J1muIaYBRLf+i9unTSNfGMxfdLgjqHNgGpf2C1xSD0oRxc
Csh6ibsit7rGFsOVV3/xRFzZmPkeQVA2WSnABqRM+bOa23zuFSiEkXGtM23xzYKcD14rxGtoVLo9
e1izXGnQBerpqeunn4q654sVr2J69n5sQl2aBGDhPP/AALcFGySKcNErCruCbAF6n4JDqRL+UaHb
aI3Bc83abOrGMOhSqYC12ncpcO0P/pQGSdDmXa7kAxbvk6txTYt4dW3xrE0CsYclPbVauMDhYxXb
ff+JjsP7u3xpNwDGp8EdnoBC835+sR6DsIXb5EXfSQAuxDYCou9XwYMEXP0v7+G1rdmgCmTGhryr
RY898HAmjIhwwpeE1i2jMIuHeleuZVWWNuC1wWk9r2ZR7SJFGw0YTNBbEecbSXlL/9yfv6UtcWVi
nrLSGSgmJB8mOjC32uzw3u/ziy5Y4Ur+YzFgujY0cybKAWRqSgBDSgUqoEA3Q3bxQTpffzCsGfjH
qfzcPVdhR2ikbu8PctGTuTY+XZVXE6nTIujTIhe90IAal4XFg5S4gCz4GdiUNUXR1aHOHAkfDEhN
L2KoTe2krVmk26B85JpdeYiKJ8ZTM22dqNs0qxKxy/tlYrYAqQZ0IqafXw1TbuQqE9NG9DJoN07Z
HUsH56e8qcsH+pI6Sg6YWGDrpQUUkuqwVcjtQtofnC+gE4F2+l8BoFv7YlNwPs4oEnGtWbfPOQgj
LGoqtlTshNjl1UMjb6lsGY9GtBI4LWXPb0zPjgonjnXbImD1lC8n2SgO2+J41gfoIoG/0YF8fW5W
ZgJCoq12ljfgAkp34l7kiYg/nMu58oGZwE227v2dt/Qg/psR4FBvZyRWIKiB5DR0DyC+h/Qrmgvu
G1g6v+ggAY4aWNMJFnBrIOCqkvpDLXgDMqtuGVpDSdDIHrwg6briIC/1m6HVDM2CUxYGbVKz+28s
QA4QyBS+qCV8+hZYVXeoIJ0nMaP/90Hh8UB1DqwZKpjYbwdFxzpNgkEQPCBPhqTf+EZhUbGxhz6x
6roigB+CNmTF6BLcQUUrjCKhMsYLP3Q+Sl/j+7HUEXyD454BhTjazaNy8QHbtZPnfbFf8+2XyhPg
f0ZTMjwmYHfnJZ9ekno2Aic4kYfXh+PgphqpHDOw5Kf7E7rogKJYBrJgxLI80EK3M1rROgG43Beg
cvw+cH84bTsEv9Vmm9ulW8emGFo8b9e1Gf2Kh30lrDzSS5v02vp0Sq7uJU5uRsMvJuvqvitc+aMK
XhN9WwcPCrLCq13GC9cQOuOQFkKXN7K/c5J7GjX40RiJYIVLmClCE80gFXuTchsNHECgI09k18c8
2WRfTWU/y6kNnlsAwTfKFvKRNPjOg4kA+9f9NVj4qkm0GI0xKIYA+Tt7ABsGmqdiamUzEMWzKgJx
+1rZdemE3tiYvXPdmPWqmMMG18jOwGWOzMkHtfGGbkPrYxwcKWeFtW6WxeAU1YNQ/39/wezoQu1D
7FiCuncxAiLXuzVDpN7INoV3JnD71g/2fQXUvd+SZqCObGTbqlnBSC3ONCgWwCqgyYhFZtsNPDwN
7Sg/eqPUv1NfM7k4XlnMBXZiSFBf2Zi50rpWlFrFMNOjO7rxIdyG28Z+h8Ad/rgtoU9ILm3/sk/v
njuylgFeqjfAPICPAC/8PVm3JwrAYEiVUxTYoZf0GaBhjzPBtrhJTBeFfW8iagKNwCZ0z2vKXwsP
2rXheZ1vbIHTUA3gCjoIzqsnrfsY8rdUXSkorFmZnRW9YMXQ19hFbRZlplF1j02mb1iMlBvfcc79
g/l/mUzA1iH7KeIinp2aMvw/k9mZrXU8PuRO40Y2I08Eswn28m4LLqzz7zX2yqVtisAPqCR030+K
zrM1pLwygqkLuAJ1lwRPInSV7w/s70U3iy4RE/2PhblzL0g0rpHVQlGWDKOpHyHHix7IhxdsTsgp
X4yjcaRmS74yk2Lfgj/eEm26BX07yip/Xgm3a13FFExk101OIsNa/n6JGOHm+2bLzKWtEuQRvg9g
O+QXkfVLndgp3OLoP/qT1Jd9AhFc4tRu5qQ20rforeOc3ITTcX+mll7imy+ZbYFMHwzAHhiaaIKN
bIKU4x0NuUd2GuP/stmu12R2QapaLaDXHHXgDENupknHkPVtaPUEoBywe4NPG17isAcZzIqH89cZ
vLcfph159Q4nuE0yQ/1r+/2FwTb4lUi4zQjcDoJFp+Txq3NKuyft5s/hFaxdBJ2UuZkeA6vZr6KE
Fp8rFHAEYSrcg3xw9j2y3EiSH7Kp07pGG8amOOvWUJ9k6TkTBAtw7k4nCTgstyurvZDphcbaP7sz
bwgSOJ3eprAruhBQfGv++AZBi+/G+v+0M11zV/PdR4M0BAnsJKR1+J2lMDAbDuT3ipml21IDZwEI
DTXU8eeMZD30O8RKHXiYUb4eIJ7nQiyPjy12QRsYRJ/900q0tXhcri3OBsbQMSUJAyxW5WOuoO1F
NocU6UQ04/eH8GgoJ38NNbQUw+vw6ABHF9GvjrLj7WRyvKxWMgUU8thbSP29R5An3Boq6dCvYq/M
6NIGubY1i3Qi5IV1MRkRtnXk+DboaM7X2NGyVxXDF4j/EW1gRKKOUyDAW7kdlR6OvlENAjDWvG52
bqUdDJxCYZdtXfI0yeU6jWN+50cdlB7ueS+9XOTTxbCKBlfh2qpOx21+PUCIBjQq4GRDG8E8WG0Y
ywUZoz7Gb8FZM4Wd2bqTfO83Dv/KppUWMoQY+D9js7t/0FJ/COppOffM+Xx33jt3cPWdg6379GSY
PUn3jy9/7Ff7ozJfa5d6qblJbcMKntfjzSUQto5v4Sd1a11R5hiJgepJanCoBbS9nO/HJLNqI9Wx
5gxth0DW7xSxCy2D0eKB54KJ4mXU9kmuFpdIzfmtgtKcG/NMO/VFNLWblYOLFivtocF/JOoCY+UG
W3RZdB3EPeixVeC3zG4wjkVhyTh/yitYvqvxRIaoMG/FGwtvo7E9F5/fnAWdim1HdHMN7bK0dLoB
2AMqOEB7zMHWoA/Qw6FABr5hNhM+JeFl5JyQlMq48mCtGZo27NX9qceZFPpI9nu95r3LXWlG/bnE
hJZrlNKL7vz1kGbzGatSgSEhjaLlBEqB8Ec6lH7t+leoEwVNfBDJJMmjvi9NjiO/N5eV+2bp5E3c
u1PNBDyo8+XM0FUYpBnMl3VgptpRkf7IMci7owj9dd9/yZPRaddXqDiSptwJgZ3I7OX+RyzuKeQH
prZbIKPRJn47221e+qmetIKXB+4kfWB8vDaO20JpBlSpwa/TbnfWfuHWEda0moSFBwz86aCNQhcb
rsO5J6xnnKSxGuDBbpcQCHY3g81GzDf4dDZn6bEjK+7e0nJDF0pD2mWadLTn3g6VJnoqR9N87yX0
SlPyWn9PmklQdCAoheSmYVX73JS2l83m/iRPPv3sijWQpEOgMZHeoanm1nBFcf9ItYi2tcEx8vcq
+GqHQwpxHeDrpdgCD8pKDDCN5J7B2RFSxBwNk0i0efGXUBw1obZUfQ3st3BMEWgLPAgz0dCMC+l2
UJkIzq+igo2sP469zcyIoUduhb9gCXN0Y2W2PWW1aMowghXWmMHuITonG94Gj92XaASQBFI3eBM3
2XDhS3tluyxlBqdMAlJ06LQU8UzcDjBSQzkyety2eg4hDv3ZEA5FZmdoAs1JRTur5ipC/4BKeuTM
tPHWJBQXho7LAVxPU38LvNY5d0NUykLWs1YEdlQ8a18TFCOxXUE78W9+RDZAITS2b7PH+3t1QRLm
1uxsXZkccjlYWkUvr8/qGFhiDlDd0XD0YVP3RAdLfqk5hoVPyMIP5YlHnkOx5EN/MRIQx654Jz/v
CHyMiLZ0jB+F9LmwWh8MTYJYVoT7t41IuF8pxC7EIre/f3ZQkEKXhrSDaBvgkkTVtnIUmkgtmgrb
5/WzrEIqrjkasVWN24Id235tj/08qLf2Z5ONJATts2l84kiKV/rYKC9+YvnZU+J/sI9EfdAGU/td
gGUG+NX7C73gWt/anh2tUht7qVIw9jRFB7jTNyXhikf6WjWbGjhpW27WSgmTA317LcGiDIQeKhfA
MM6bpzqxHRMFxF6elLQp0Jp8n2lE61I0UGqDKj8nvsg/d03UW1XPmGIOeahAzb4GpwuRKx7Qwj5T
pNGhlR7tWZaUJeieB/qZsGH8KPiM/S60oMrs+xP186K7/epZWMBAjiAaKhBCtRyCJlPdSMBtJ+Fe
oY0Z6+mKtYUdgaaFCbc7YT1/cIgIQlvqBZqlvEh5lautHr9knXN/QD+fI8jnQR0RWOmJOWTeCNWl
+iDlYz9hYCBv1aTmWDVbLkwsrbxIqTWkmVkUaymQn84O0l0Ar04k5WjLmKu0akZndJ0sAySS1DF4
eNIP2ofciuu44FPAioiaCphRQOf3N/648h3zQc4CPwpFT20A7093TU0i+diFkIdIfafvq5g0NbP0
zomytzp1u+ycgTpPib/W2JsWii/4FElSQNGIjDS6iG6fj6BJOjXpM9Hzj+ULyPMsxQancrlvLFsn
zM5lIq34cgslaJicEN/oWsKjMU8JcKE+dryCUt14LgionCHGKFvCiZqnxFL+g/+GLDQasieOfQG8
P7NzgaBJ06IhBYgAkgI2YIzlb/5DNDMT/BwClIVJ96biH5+G19i9v4EXIjdUIzGzQByB3g1twrdz
G40q53NwPrywIKhjgYpw42/bvQYWO8jUtfbuT7UF7N5D6Li9b3rhCru2PBfLQltmlgZiKXlCn5hc
6fJg7xsA3bQZKOXWGHHWxinOXBBOZEPBcRgn/11a1UmytsEuM9EN6j/Utoz2MB8JxNZNQlKt1dMW
j9LVHP8NHK6OUqszOfMT2C4faUs6N7eCvYSeO5MPbZMDLcse82tmr/8h5XOzuHNvuYUH3yUaDGul
lXzIZvqg0INi8i9wMNI1ufqlVxB5JcjmIDWIZjFttpXyFsk13aBAqNA97c3eIL8DxSkNC9joIfxg
zRokZumCvzI45xwVmWBAn77HswsAP5hZRFC3WOoBLe7Kbjh8+K+7FDHIWvS+ZnW2k5Dopm1FYRXc
ZnxuNh1Yzv/TyEAboSKcg8D5/IrnBrFrk1gC3ka8tJy8lQRmtSCPVESvkojObTNefxfy78YHe5Mj
xhvO3wzNyhMwrdfMx1BAigKoKV5RAYzct1dDGiZFyUe55A0m3aaf3TZwMJ9rvtNUGbhjZb6IJSib
0H8IK5NinvxOrc4V3qu3Yosy/loCfyFuxXuPwHVqcwe/8jxEH1s8MynoADEkK9uARU3MTQqxsa/h
S//yRGIIRN2LR/aAht/QkcBw/pSvRXsL997NN0xO0tVtQBumJIWCb0jQfmOYUfQo7XwIhX6uMv8u
xF23w529K1HKx1o3DRcE3epvN3DJK5F23wXUbpu1YtTCsZhYweW/UzulY2+HxdWjH9PJ1lGxf6/u
kuXfjhhOVSeg4l9Q9NWkdaIaFIZUSCAez19E08k2oI5sLN6xi1/YJtb9p2kpmMFg/pmbPufKXJ1o
OoC40xqR2mm+BxfAajyH/EN3eO42ffyfDoE84bmBn+EBmL21p+hCVSZ5J0EBJSbDrpdsUT/Gn9EZ
FC5EfuzrJ54dmnxVi2txL0JFCm2VoEEC7eit3Q5yN8KQDKJngZSTIVSJzVNI/hdnV7YcOY4kf6Wt
3znLCzzWdsZsySQzU8rUWVnXC02qUhEECZ7g+fXr1MxsK1EpcZc2/TBqtQAQQACBCA/34dQ/InB0
v4TXuQAym2NUuAUglQ5qc1N6IwonbUcqSgBLeFCqm9T1ozbZZGqGGsY0iDNnA0oizMGhLBOvLwuP
GveaDQeM9kE3nrTsmk5XGUiym2InAAIpD6kOXY3HXvPN2re+GxAQGzdq9zNDHmVJiegCeQ1GjyyD
O6e5EeWWJouWQE33pNVPn0HM5nW7fep3OxWHI1544L7NH/TrTWMjXgxCnY/34wV+l/OuJUNmfUVS
HuPOGe91iNnXG7GJ7ruN65HEM76odRB8Q+zNNxPv27ftTXeENt1SYfsll3h+COjIkKFuDk+D870y
xCjqcnVc74YHqci48CMNxL6oB73vV7zlz7qSZtqKEuCEJ3T1ebP5al5VsZcqnnZU4aDtduYC2uWC
BiUmF1FFd1ZSw3tK6g3RNzuuU1yt5GvzpH62r4dN98m4SYNPtr89aKCQAcnefX16fDROpxo6lF/y
3QGq6FeP95A5/XilL0RpzsYiLbQ9jEYOMi7AsVFoCkqmkJhYbnMpYnHJ7kFjijJ3YOegHiZlqjpS
2enoTMZJkAfmejzfxsEA1zAPkvT08Rdd8rxBePlXX9LFMCqDHoG9D0f3BsUx7iMU2J+TkxKM4SF/
grT91a70f/kLvV6KvZ31Kp2oHbIdDet14zSnAMBSe4iurKvuE4QN7oLDoYaO5dM0+XRH/Obnxx98
6aoCnw2iAhaoWIDmPbeTJBL51KYWXhqO33Wx1z+y/tvHXVzaJaCIQ0BTB/SFvD6Y315PUwLGvAYf
l40A5bpg5W0PjF/RhZDhhZqy+dkCMg3Epecok7QbdRE7NlfwKT3KycbP8ReUDt81IGTodh4UzH9g
g+JJ/AMqoErwbDQeHbfawmxal6bz7RgkL7QhJgXto2OcCgJqS09Pm4xsc2Nyv7gVrU4iLUZQLBL7
xYpcq90UbYRqcVOh9nGIJ9QCulUneCD6EQSKVVaNhkdSuBieVabqs85NAHOKDkklr6qUhvhGDFZI
1JFEOepuNZYhThWT/EdmmTwLrYjbQa20zxNKTm5G2pZQ266n9hvw+O1+0oa22nBXISdbb6xPYMbN
7vSi7hCyEHpZ+aCarQrfyC0jDhogmmL8fzp+Y4VdI1aqleVOMTkcM2G7AJxT5hxTYmS7MrOnHS2t
+KdOkPP1W5OAvT8XueZNvBNXTq4r+6wEKaSXaaXd+aWetTnK5TO1D/IaZZgeqAQAnc5p/aRmfa16
Vt+3kY9C3fSZY6oab9Zq69Z4NX8tHcRMzi2hTzoUdkJ548Q+VQ5AzuTRBSunXnjKnl5HgRuHMV0I
yF10ed/2KZ82jtWMOVKuJ3qwfPp4yzbxvbbVwAuRBdmWLBjihZwfLAQZZBRQw9p/qxhw+ix3WR5h
dwb0sOnCI+RwKgCTCu8ruQUD2lNRgpF0Y2W+rxTbzcJtcflrLcQ2kVOZ6Tsk4yBmEo3WwM2T2W06
5X4q7tPPJgqFak/dY0/ZBgiLmmM73IxL2Li5ZfnZZvzVs3yDxIXOy4kk5sn9qpd+6hn1Vi8ORbdt
ursFd+DiCQDfAkzQOFOJDPFATSh4bofcxIP7qzse2w6ggYXsxeWT7k0f5vlW5eWoJ0RFH3V4vAa5
CDiD6ObhJQrjQwdhoavd46+dvf/sLL5/L34cIJOmBkw13k7z798c5YoxKaMWT+bpOkE3H18Ts+Py
2xq9aVvy2FqEjm1jbns8BVcnCgDgx+1fdAlnvOe/By95TjYZGMgz0YHDdtGWAlj4teiQ0jORzrNL
bzLui9by3OLQiwWn7dXb/OjbpKupAjUsLyt0XQTH4/fbEGgtr6+A9wHb4OFQ7W9urnRv82gzDxLt
H3/2RW/87WdLVjfErGQxVc257OA4/vqO94hnBigQ2j9k19vy15dv/NPN1QkIkvsdYgirjP6vWZdR
qYpWqkbP8OndV+1wOz8Aog0ESsfbRwH045Yt7KKLhwwebPD78TwFyF6a6gHE2ZqW4EhNgXY8QjaC
bEQwfroCz87PaInP8ZJn+rYzaW7doWfxNBKEEcwgvbL97GGnfft4/S6g7+CNAqPhGiCJRWxfsou8
S2MRtZmJUEVYXquhv7v/uVtSSr4Ya8KTHvEKyHkRXZU9UNiFQ2yckEntR7/C58rLI9wLz+717f5b
F9AHUH7f+OBiPnWndPP48Tde8hAB9Jspd6FkixGcHyuZ3XIDYm3miVnP1fg0Fp+48jTqwce9XADE
YibfdCN9o2IYeWY1Bk6vr/OpSf3ujgExVXnPn6DmDXswPe+g3Dtef/CFb6Ugr0ygBKNAIQbcXS0y
Dh8P6OLuATYE6FQNiAr5PiypXqn6aJsn9btym/Vbq90X+gYVFNZCbv9yRxaE01w8G7G85/Nr6+C6
LhxKTmLjWKHxrEa7PA+6dFcu0UIbxoVTHLQOYN6edfegCXfelRLHSsk5uiqCBkJHyuMUToaf7b8f
IedUPqJo9yWeg1OZp91nvwKocnwClSa/Q1VysgG13+njKb6UzUC+GTxItoHQMHhlz8cTccXVYoqt
tTn2/rE+FB7S+n79JbvmB3JFLWiOL1nsBQFq7OI3fUrXs0MiqogMfcLRQPQD9Fved9wxjyG2mbf9
4R0CUfnBbqZgvd98XvjgSwuAoiPAV4B2AnxWOi4aYc5MBzhvlccyc0Mj++rQBwM0QUMegPeMDSUI
37dwvxTs7qUg/MU79m3v0h1rJt1UmM44f/pxU9+5X2wVpb+ew/xfYL/bLXzrvJnkaxVegTXjhBEf
lyN0kxMNmpJY5omjHEbsoWFZ+zm1NynrUBfubAa2EfTHx51evMvfdir5QG0y5k0J9xY+++ev0RFQ
Lu9423j7l/7u7u5LcTgY/o2/2/mfl46LCw4SOAOAD4D/Dp41S7LitGIRsxpOTvovkJT0CPNuwFUz
LMnDzuOXJvWsG8liCjPOUgH1A0RbpnI7MQdzqiTMHyNkID6ey0vRFkC74cmCRhDkuvKTPYaiIZm6
ipwQi/RmxtSH7d3Wrz066zdeL5jGbHZnH4bLDb3BLiCggktGumXSSa36jMT9KXeyeENbfFjb03bh
lvk98Dp3A4k8iErM16lcj9YjEk/q2OlOw216o22MHT8iLP4Cuq5t4pPjFxGYm2bjdvcLn+f+Zg1S
x5LtkYSwHIw2/Sm2bqL6WnkUe4PvExoC1dqJJ1v/yUef+tYBRTdFmNLw2X3KzAB60Zn7TW9AN7/h
D9ClPlansd2nyRfwU2S6nx3oto68pkN1RrNp4DYH8afitsj87uCeNPbF4T7dQISyzm6Hcksqv0lA
B7YrH63qrtaEV6NATfHYLn+CbuF944axjneuuStR5nuVAATKDlzb9PqG+ylylJAOij3iBL0BOIou
IJ86zNX7x4pwD4VBSLYL5QvYTBAXMAN6NJ9Zs1jaPpvSb1vlzRrOF+qbd44bJUhGO3Z3Iijo/wwZ
VUOADvmggcwPg7HviRI0NFjSrvvtmn5dQOSkNCTCIQgg3xspHTt7XkAtpLc2YlURNFsXzsylPqTT
qyuQ3IeuRX+6Nreofiuv9SWbvrwN//oK6QKC6MToVDHMDGT1m/wW4mLd5xRbxKuuo6eF8+O3s0qa
MWnL92OVk06b+/JQLEiKnZEF5P4m8kpP86uwv9b8R/f/Leo1dwoIDN7AcN5ArX6+OfhoVY1QU3Qq
mjZsoyzzRi0dgqLf1xyIo0FABZeqS4xVv+NCX/uF/4oaV0BTTWliecE4lECxdIx9VyfUq+mohrnJ
E23GEzeqZ4BxcthaPxP9UL6ot7WzgayAZ7Z3H0/6b7EUaRjSnAM3OeZqzvo525+HCtLgNT45ChLk
c6pbbi/pWL9mS38zRiRx/v3dkjEyUkzmIDDfZhUK6hEXigEJ29fmRvwoiGdPEBAoQPnmW3eQjuf7
1N4VP7SXDgpreGIH6k8NKMLiy8ezsLga0tOvoUlb2BD4wdYrsl3aPhDNp89x+cn1OXSF9u3XPjmk
mBJoc1mbVLlOxoePh/D7yx4rYYOdAa4ehDuQXD3fiJABg+BRSfpTY10nFmLEd/mda/gCSuTlNxLl
3rAjuZftKwJtBZSMMM990JIvgxGO0NRC8SeKXwhiub1nsK3RHy1zTxZxNpeO0vkenAks4YTL0f8R
2TFTzy0MsvasKzZgAa373NxbYhsP2yy5Ssn3xr0jxuPHs/N7IACdggJhZsowbEjCSQtk4FXZKBYU
DikO7uShmQZ/GkA/XSV3zPg+WCoofa5qPdSgza5AQctyv9ftAvJVfgqgyBH6BA5q9aB1quJ5K+3d
VInshrQosvpqbr9ihzjMc77hYbkttnybtD6QauMuDVEGcowegKzaWMccUBLy+r+PJ2Q+Ht6Y0W9D
keZDAaQMaP5JPamAtRtp76XqDcDcEV/4ZvkNIHekSeejAQqGLlXQUQ2Gw0T7OUR3TlV64LYLSE1C
wX1+bbQQRxffxzYPP/5K6XT6rXPJyYuTqTOLRlVPovhUPEX8cVKvkm6XaBtNhJayEFyTbtPfepNc
ck1VHKGMWN4UyRzrU9L3kM1pN7y+5dAY+/jLFudVMneoXKlDQVCGme/VIG7CSt3lEOYD4Q7zBU7/
HQmGRXqN19WStw3wFiBW0Cxwpbw++N+4QlpSj/akYzWRDu2cLeRZQgY6bahFAH2pPS8x3Fz8ypnS
CEcFhHcA8zw/1FqmghQVUPwTMwOS+UTs2N41dtV4ByeSZr8ad1vjxtWiHwvTe2ktEWNWETYEGw3w
u+cdT2llQxsZ5WdGS6PPVjv220FHRg16abpncDp+H5OOf4ZWJ9trqj3uuDKiDC8rvvGp/pVqvN82
tlncZ8DC3U6FDtySSp7KkRW7j0d6yZCRCEclk6FbpitjnQeu0iKLMNCkCVvchlTbFhvDyf2Pu5HD
Za+be/Y0gCCxZqyU5I52XdT0SGeAELTeIE/kszuwdN7xeytgP/utAM29EpDgYIfJnmz7Dd+rYYVU
GchN79ONu4doAfz1JFSWHMzZhOUd+XZc8g4pND0yDIzL1l8snu26UDRJMCCsE8ff7R7PGCP3yT97
/Y8fw3/GL8XdP9tv/vFf+PkH9BHrBERy0o//+O+2EfVTljzlf3ht/fLU/lH8+uNRPImkEcmP5r/m
xv73j/9x/iPa+ldfmyfxdPZDAAUxMd63L/X48NK0mXgdBUY1/5f/11/+8fLayqexfPn7nz+KNhdz
azHU/P7816/2P//+5/zm/Y+3zf/rdzdPHH/233U8t5LDC/9na//+k5enRvz9T4UYfwNrBl7pc2AJ
MYIZm9K/vP7KNv5GgMgCrQWeLXj6zsGJvKgFxZ/p2t8gED2HyUHBC+TWfAk2Rfv6O0L+NiutAcZi
E1ACQGfwz38P72xN/lqjP/KW3xVJLpq//znvyL92BjoCLxZCyHKOwazaAoRDNAMoq/0yueNz1H5+
MxH/6un/0LJcq4hwgSrMFi3jyQ8g0eChcHHhXH9n0NZ8Hr05WJNpFGYFdcNgdO071VDuMg1yl+uG
LfnoZWvreZRGaQCi3emImxdvyTGzFizxvZHPB9SbkUdA3zZZ4qSB1oVqQfw4qYN145ZMu2AqG0YH
eovTkHeA+KkIcaWj+7iu9fl73oxbj+qpz+0CBL9QkvETk00bSzEXHgbvTYp0fdgjtXvTGtKg5am1
i3Px1KvpElXBe43Dut6OfHKaxKxsIA+NpoLq3nRI6njhVnmvaclhIvkwOEIVwBu4W7fB6bfSciQv
EMtWlkADpUETN/pNQ/L2h8ES0CGuWksiebOR09kOS9oMkqjGHmfhp5TYK5uWDNOu+qoHiTgowZ12
uC5Yqx0jR1lICb8z3TIskwjbbOsR00L1HxU00a2YrLN5OU8YWVY02EzHQrIcb0Fw1psKX5Jhem/Y
kmEmXQON5sJOg6SsbiO9i3ekHJZktN5pXGZwA5VnxWgiWNC0ZuOR1vxpREvwnnfalotpVcMpykYD
v3s9jtmPqebxvmH6UnXQe61LRm9mZjoUXYOg09cJKpBLpVbvNSuZe+QQfUxAfxX0TZl7tVYx35y0
dWesnGzNDceq7Bw7MB7Yto57HZIDw9qRS1bfpShjrJI6Czo7brxsSCK/d9pqv8roZW0ummfRFPe4
eBw3w2HlJD4gsvU6+5H5LifOpz5upiyw44RvTAKCrtFGVmnd0KUb2dLblk8FWi/ZoWmBtlvAPbyz
VeSgIICQOQMoJwsSvTvyKGNenZcLxfjvtS0ZvWVMVHUnILRQ+7MvUs6fQFBvfF83IXOnby7jynKa
ZughNc0sK/1eW2qTem5TL8UD3hu7ZJkTV5MqMS0WRE0C7tvC3I2aMmzXjV2yz6wYWy1WMTF6Not1
E5BLdpZYef/I1JEM4lciZzwC+WnpqYjb6d3PVeM2pEszFxNTMoogqYN6Bj6U36nGlsDa70y4LGes
RQQMiQZ4v4Fbh9ha3ey4zf9/JHr/6+DLT17R2WKsaww87VEIaRAkplh6v25SJG+2c2jOdYKBMzSr
Gvmp4XwhZP7enEgGlA8g1XFyNF3bwt4Lw75S68EO14177vSNAaXZSM26QeMceTpQMdTmylFLpjM0
ZlNz3DnBmPU+oBMIjdpsiST2vSmRTKdhRT2qFsU2qRTTb4BLCyx3PK2bEsmXzSKlzNOWQ76eZSZY
/DV3JN/sAuxF67w3OfVj24UoqYAwKp0gJKd8ofVStuOdeZGxQKOttENkoOVCGa9EXGrQ4lji/Hmv
bcmhLQllbWdDrobx/llR2kNEymqds/waAH+zCwvVboeBGlAQMQbrganDySSxvkAQ+t7AJdOM8ipJ
DBdyW7FGj2DqwLtH7Zt1N6ccaHR1AZK5hFO8Bl/qeO/k6x5UcvFfY9Cs6mK0G/VQ6XJBMYws3ar9
LVdI5yLDk1JLadDnQc+gKuusdH7kom89NjU2VhkN1MQZED/Lv+FBu6Tl8d4ySmYZoXYhdQShQSLS
PHCUBohzhMjXzYnkceYK4lSJhsbL5JtLy4BSdZ3LJpMNKGrJWGyYFLtvcJBS01yEC7Ri3d6Wcaoq
U0nZO2g9issDDOheF4W+zpV9zV2+MUpR97HSKjDKIX7CpZx6UQuqgFXz/Qq4e9N25iRa3/J5p2QI
cTux+NzErrPOduRkYd8lXNdjNG4L4jECkP7Kd+BrtvDNsFuiw79HthN2I3wQp4PHwEqXEFrvbPDX
At03jSObYQraYb65U6ke46j5jF2lX7kPpSuTsUFho6LTQB/B26L2MfPLIenW+bIyKop0XdsNDlov
1P4mS/uXalKslXtFsk0W1VGnUxyFtYKSJagEB+nULMkHvDPpssSqGTt9V1GLBlYFPJGjqcKH1DBd
Z55y4lav4zZWRwzdUUp/Ku+s8usq+1Glh2DNnUnEMSS3jESB/k8PIFjXO87K1qUbE1QMJUtpgVNl
nJAti8Bfts5Nljlm4qLP+7RCy6xim7HeZZDNXTcj8wK/sR6U4rt95aJlrkCpgxrPQ4sI1rq2JV8W
GfkxU+Z7LQXl14aOJPfbYSnj/d4OlAyzrBwjKwoAwYoWNK7dhKomwFhWjly6NGmTWZwqFRoXh2Tc
8m6d2yOXudk6MjPd1AJFV4yHMsuOU7cqsATCivN1VEHpODiuwIiRnoXu2KoLHoIK583mZt82tKnh
PTjD3tLENUikN2t2hyPXUruVyB1KO9jiZF3x/miMS0o1l7eG40p2mI2G2g8mrpuKMvZAjeaUt/mS
EO97jUvPygEFZqk9YAmLzHysnWNZRauODyTtzud6APGSqE1cZCbKVNsgp6s2nSOj8LXMVOq6gRmC
FfnHqE3eNBnrXFfQup6PWbhWLATHthvKqN1GKYqMjR4Q0nVbRDJDDjB0ow7zpi6UOpj0IgKJ2BJ9
2XsLKd2PBsByY1HlaDzOyyfbKbUDJZPSrBu7Ixlk5lp1x1w031YTIMB0AL0ruLRXTYwjmWUZCwih
FvBfSVpXX6YItXOhYbdgU1rXvnRPxqqaKiwu4Ttk7D7VBo85425d05JxFp1Ns66B/XCu7SjgjH4C
TsGVky4ZZ1FZnV33s3HyrW2Ot+NQLgCs3tktMjx4ZAYqWHUYp5E7uzSfqq0KyYdw3ZxIF2XKU9ZY
Bk7ZUejlGNooa0OdNWuHtZtRMtNa5SNeaeigVszpOs3an6zSl5SP3psayUrbcioNvQdBmal9IigQ
14Z1uW6owJyfLkD36r05n4g6dX1qRI1vuXyJc+2dYcucVXZVJMowoPGsL3Y0OU5KssqrB1j9fNiZ
owuEMnFspU5zlzmKFlp0XMJqvTdsyTTtcQICJ2/toHNFd2hVNT9UyPescyPk+glLLeOUi8kKE1bH
mxoU7fsRjDIrW5fMM801hqtIWGHclXzr1mLaRyIeV077PGNvXFnbLsWgiQQnYdR3vmHHY0AtNqwc
u2yjijONvVtbYeo27a6OJy0c8Mxfd6DbkoFCBAFq1HllhU5b8huXxNDSG5lYOXbJQnMSJWMUxVZI
0071iNFkW4VqS9t9Prl/BwBB8+x83nNcdDlRmBVyVrAf9jRMd6wxJq+oKhZqZWKtO4JlOJCV0kGU
qk1CO6q1a9zeqhclcbRZdQbLiKBipPrQjwW+wrXye9SlG3sIFSzxWr1jtbKihgqfsRqm0gpFO7So
YKmGXUbt4W7d2KU7NYHPBw3B3Ar71rF81gnnKzfbJTz1e2OXrLbmEx3SNrPCfJzpA1Nq3HWVEPfr
xi5bLeeu0AV2T5GC7iNXU37sdbKEFX5v7JLVKrliVKqNmeGsdcCLalXTURVEWTl42WybyFRGBc07
ulaElQI1V+7E60BqUC88NyxbGx3HSrBp+oreVwpIJMvO6de97CzJajMDkUMWY1XThCdXRkOGXaRa
Kx0OGSGEmmvu5jHOM2IO1ScCPdhftEjsdW4ekS7YpIuTaogxMYNo+SZS7WLXwutb5/zKKCFXbQy7
mE9L7owiHIDc92prstbdUjJSiBuQPKF9RMK4bel2gDpC0DlquipcCea58y1jAq/HahM3rGCpHjad
IUAfxFduSBnPA40lk7ZUwdhJNWyE2vPr1iLrQGuo7Tofu5VWVcNsjj1DOn0Hd8zxJ31M1/nYchn+
MFVW47QqjClp2ltK4ngzQSVy3Q0r43q4aTgAI/VWCNnqh0oh5lWbm9a6JxORTLVN07zU+84KVVH8
TJvS3RtiEdj+zgkpw3pi7mRUnRwSthmxNrGRtluqQHll1eku43qMtkqm1BqsEGVr9HtlZsaW2WWy
KiX3GydlarLayLhhhZpwlC2PTPtKGVFBsHLw0rWaU8Utmdngaqra0Y8cY/Qye+DrTFUWRoksMWZa
7hJw8nLV5/lo+c7EonXHzG/1A1FZghQYpmqmXHmMADTdaKXj8pVTI9mqY7fm0BnYkjVS29csTwZf
5WByXrdr9POTQM9cwYcU1lQluuWpPEUhg0PNBXOaz8IL/qoM8XGYnhQcjIBhS1F3PTRVc51CEWKf
FpWzWfcBksUONuVTVOIoA/HI+LXU1PoecoBjsjD773yBDCVKIEOJzDy+oHaL/KaOstxHEAubv7LL
YaGPd84FGVIEEjkHm8YioDYerL1LlfgrrvH+x6oJkjFFeZfkGv4hoeW0ya7UEnvbCG1laNmQDJfb
LNGVzoQ0+eSw7VCbPHQ7K1p3k8gKZnqMgePaI6ETJzYegZG9BS4gW5X7QjHU+d7PSNrigYmtQ03F
ghyIngQAc+vrLEsuKCNUVSphTiQcLRDl5jmKqIy0cle2LtktRAOo1Ux4gStNzHdFAuaCiZTTOmf7
Vd/vzfueznUsKPq1w5HgrASi0NmBJ2BdIgza6+fzromoT2IGr08VvPw5lCjr7eN8/LRqv8sII0HS
qNNKeH3C0PVAV3p3V4vEXuexvtYqv5mZTq1w8CnwtpnoxmyjMLt+KcG7tw4BCEbf87kZbKvuyYj2
m3HUTc+ZbHsbdaay8qz5jS9YAaN1DsmLEHAM8cVRm+QwZUW3cN7Po7xw3stYIyBdu8Sad2VjpB2K
fZGB8123cG+5kRibKG0mr0WqMl5nBDIEqUOGgul2aocG0sGbxqzLm6LX2N26jWScLwUebZOTRwjQ
xVlVeTozqQ8eanOdGysjkayhtwa1hJMMFl5QtSRD7QG5YT6uG7v0niXYMKM5wJ9q1L67RlZRhFMt
1sEDIdh4PjOOq9XpEBMrtICQ0fy8LkAdgjPIiNbl0WRIkoakexbj6Akrrk+fWycyf9WuszKGI0OS
0tzouw7CQWHfDcNjl5vardnE2YINvHOby6Akrhd6aivgH2t0Tdx1IJL0bZ4V625EGZYEvngF+mUN
FMpEX0T7yNGKR4GNqqzbljIyCbSzfanq3A1J3boeqvqzUBnh76zaljI6iVVm65hl4YZNw4wbnnH1
4Dap/XVd65LBmikoiSh1IOXWoKBOaW33FNdlvy4m+lrQ/ebkb1SURGqt4Ya2WbF9OVLuxeXQrTts
ZHhSHhVT6yiWG0ZTCvATMfgPGhvFy7qZkQx2RF2A27U65t1Sxs8AhAnuMYA3H1Y1L0OULJumbmKP
bqikeiUgCJ2BVNCN3HFdAE0GKYECthmoU0ThiJTMsUiF66lqbazb8jJSiRhtL/Q8h2gL0YZtpfbR
piBsiQPsneNAlRzkIiFuAVZpMNSlQvFariq7UmTuypkn5ydx0hhJhmrlaA5HZ9e9oMYVwClinbnK
SuY8Q1lZnNZRSEv4xpZqGjcib82VmANVsteERi53aBeFVaGqgWIo7InnXDyv25SSh1wbzRi3eq6E
SQ84odUxPSQd8o/rWpcuWHtwiwgBCygEuxBYhtButil72vxc17pkr1OZgtxNcCWM+DgEraNF214o
2qplhXrb+abhuVKzxoVeXNxAGhEaMemdbaTGjzVj/00laRyKdJiTbGFmZPqRakr1CU/0JdGgy+Zk
y1CmSaVcgLNCCbuqG77qQ5xeRbY6rQoU2TKcybRZqadtGYX5NOlhX7KbJOLFqjiRLcshR7zXqqbo
o9AmShlo4xB5w0SXNNXem5j537+5nqLOyksl7ZTQ7EgJ6jiVbXu9Xgc+AhPTeesgomhjMhElFHkW
T/sqK6tHI7LKdWcw+MbO24+5QKY0NpRQs1MDgI++hxq23ibqKoMC1cd5+8yGmEJlYvxcFdYGIeTo
i2EmyUqDksw1JW0+NBRHTTvW1TUdR7Y342HpUfXOysrwJtzTuj2CbDWkY5vtdRQPf06tni+9COeL
6Pc3G57x51NTlnipjUWvhA5tSQztn0HdosqtDdOKgtfLKix78lcdDY70uAWEzcm4OSjh2IC/pIgN
HQVGEDhe17p00yaFpWZJPOFINgbjSjVj06vxRl/l/tmOfNMCS+UqPI63TU9680o1iHUqEBipVzn2
UJ08XwbqFqMYHLXailaLQsgb9DtWNitPB1lnWCi6WXC7aLZFGmebduxSKIMXyfRr3dRL5mu2hCYa
CtC3tjtABomSZsNpylY5aLYjGy8dFSvRubI1W3iXIAXqtxUD/+a6sUvGG1EXWpsGibZkBOsg3vmK
9WJ2dbwqYGTL2CcVRQe0SUW8S3VFzTdljrS4ldbQ1l01fBkB1TVVUUQOaDLs0lS9Tu/agyjTeN2u
tCWLnQwXXOmqXu+aVpjKpsziEmQilK8rXwZBzvmuT9vc4GnrVLs+JbVfOljVHHwl6zaOLdlsRRxL
jdKY7EoG1g/gB8DYZECaft3MSxZbpG2PfTkou6Qqv4w9yV8yu2++rWvcOJ+Y2ulYzxNe7jvDzL4T
jZU/S5EvgTetVy25C6e+jIJKWzCym3pb7ukojPiaIFoUaVtbQPA3P4w6bRUXBT4NU68h12ybx7Tv
FWcL+r8xeoGAkzon6HJWJ7NidFFCiI8qkyKOignqTlDnpqNhh7alUPZc5f3IPYg/QkXLU0Zu6Ve0
aNOS+8YUuWrIks5In5XBKFEXNplWr32z5z8Z4EAm1fRgDWOdXeWRm/CjTW2WX5HYKeNvbd5WLbjW
i2aoH9WqajMonoxCmMzDR0Txs6L3WhyB/k8v2E+lV0Q/+YPbDvEpgqp21XkmBImw6Yqxjm4LzWTD
gYthsmq/0TpHbDSTp9FD2YFI4gimcWdSNgyYUfZgV22qQWNoiNXB3ozlSOrPWV1ndIuag7zcu07r
EC8WHe+KTadmGcf303aq9lNtuigaUBVaQaAlM/Ibp9DcKvH72rTEoXA7veJ+3w+O85ObpVbd2JRU
6lcusk5XN53GE7y+ClDZ2GCr1mkc42Mh4Ace4w5tVtWmqcAO/zxlKgEpaO9ULAErsQG+PChhk0GH
bJ+rw1WsEdqJujKIoz4qbtiYC3Jfx6RBCw5RFJ14GQHP5RjEAA+QW9bkKbtx9anLdi7eJiU+KDKL
EYxkGt6dk+Mk2T0beDmzG5tDMW0pGUlzbFojqzIvUYAzeJxcoovMF6CTjiFJPUxxufsf5r5syVKe
O/ZV/AI4QAxCN74A9lhT19DV1X1DVPUgQCAhJCTE05+sL47D5//CPg7/V77u6qq9GZbWysyV2SGn
Ifo+pTYYWfVQFdKuctskNwUMZMs9XM7K2Zu1gZ4xXXyNlbyQpjdhGB1gtTgJdq/aTdJ8OMFVauSm
1ruJkK20y7It+hqpedn87lLj/de1J2X3Vbe5dgucAeB3gxCygmwwNIhSnnaXYlV58aM3ZBz+2JhG
+3CEkHwnsnLIY0ZpKjo3bOdhw7dKTmFqzQi/ZzgYJHGVSIq/e5AMMjm8E16t5Z/Y8C4d4OGqW+wm
6nKV0Vu02zWHMX+3p/tPxLyG6FcW03FqsEUBt/xumNl0SGevYVoqg/h8wai2nT5gn1yxrYHpvWPb
TdarNFmOA+y5rTxErLNpXOdr2rWyoWU/+d/IbrTrUznx0JvGKtsWtVj592JbFD0Mxpa6ipcYj/mi
aW9/JgbX6JceDJk5Lt6UhCvcbyd6iyV2Q55KDb4zqTA3jo9TUfRXn4j4CyNszH4p75SoYfG1/yS7
GeDGGyhsf5Cf85KJxPNfvCjS7MQp6+he8XTrdHu3jcoKJNCIkHmYO2YtE/wNhoSZEnfZ3jHSX+E4
s/Vj7RGl1n0zqA6ZOizDRvuuIW3h1XUceHC6gRSSD7rJxlD4b0UUm/33Fi1uRkY6ixA1YzuAyHG1
ppndH7ukxXHcjDgZElmPnophr1A9ok1XKgbNOB8dePyFnGns4HB1wqpjYdpqguuQ/oPlsDn4isM1
xc6QkMM8paxsFkriKroOg/4OQzeoF44bmrkRQZrECQfTYslWzqo9ynSMyx5gcQWT1DSwp4VIX3xP
Q2RhvsjctGT4bN757M9ol1Q99p0p9dumJpXAgHjL5vW+jQeyvXvuhhFWbSGe+9PY5m6BA5We4RRV
xWs39cnR84JCJiDCkgpyKxyixJJqzKROXbOUbQodwUgik7xtqw/xgWaiyP6sEYaw8WIUZ2o8UgGg
/5jExCz32g2rVJXoN7cfYTqf0ecOzgzxB27r6tuq3Mq8nyocDZ59gW0foVBbKWhS8H+o3PzHkKqF
42ketjhZqojLjawnoWcbabj+IEjtoejSSDcEfvzxJe4zi/OCFq7kVaR9+yuI0XWPgo5+fVCtzskJ
14ZnP8cymxDCPJR5yb/ioF8HUY3lZzBn1ZlJ+kups11v0LOXPkbwH45SvPg2c5L4mq7jyr8iXFTZ
c7wQ49/M6DMZ1TrvO+EPo9209fXst9g9rhp15s4M3fhpnhP3SY1Q3Fg0fNxZCWdupZJH2mV2reQY
eoKA9sxv47eoXQtkgKG3H8bQLDkrhvkm0HmnB5+YebsB0xflcUWIRGw15NoJohFbYGNjWU2xCtNH
Pm5Zn8MwvvMAJzu9ZPNQrR1cewTcGXj3gEDhBSW7bbfsHeZjo5ya3Q02gePxRJe5qCTB7/hmSsoM
LFvFoOSpi4dOlCeZuKWMDwlHwsQNUTI24cGXTiCDmZlA+H6X7jvuVaUTOy4QENgQt3GjSDQNUyML
3FyJbNXP4bqyexrNj7MtDV47bGYGog+7B8gnK7vkXJYPo/b8O6Ltc7QE22LJ9jvBd9/bCrEmg/uV
ec8gSttMIuEwG23SnhFq7NOaR3H7GSQVrC+f4jWBdJUz0yPNPB8DRvo/fbu7oI8zmCP2FRUwJn3l
sp5Fx5gU61qclgJuvUMlZUfCR9D7vNy0RIT4Omi6+xc57sbdZXFQNq6tFn2eorfYUQRENeN93Luv
mzd4QGpiEKm+1DBWtb2qw0am7RVVfYh+rDRQwquBTNAp8IGl3e+BjXJ5Wco1VfyUqbQr4dc+Fprd
5rEuOWJZViWcqftkVv05yK2PGTITEjm7SkeoTk8+og4lOct0Jr+khUd4Tss2WzzusYgdh2dJn+9D
Tazl0tQLrklZRQlPofJAS7r6WnRcYa2IJiQdn5lUOMrhUdzl9ke0ecd/z0ObmRly4MmvsL4FGz98
Z8ir0EMV+XFIvyWODSls7ReFAaZqy3WPVLV18HlKDmaXs8D7FtAQ5pUbszDc5IVbiieQsyl77vdc
jxZ3giQaIGyhewn4qyzw+4qdi/laZm0+vI77ijhHSvqZhCqT6ZboamRLUvzsc45joCJ9MfbfeODt
wrHrG6H3qZDd0erLZBALiSCGFKryVzPqPoZruou7CBewsBaPVht6yk95jz6W1D1sOwfUQZdHCfY6
4AGzooNaMBZX/TTO7aXrVoMrKMKW3KLnyMpXOGxn4jjvyafVl9xhEfcWVCrEcdPELwIZEFPawhyX
KfOIj5KjyCHHajI3PlaGfCmmrIwqBmVeUtFJrrCTZcImYz3Ae699Um22LZdkGxEZv2e4P2i4nWJf
Le22BSuPhofv7U4XsVahi9LJVkkXq+wu2vFOPMYBqWdpNWu2i09v+CIfe5TY0TJ8/aD4kOPUcHKS
aEmyPhOHlBlOfxsBB7O5muOc4eenAQTrOZ9wSn3bQ0vpdRtKlb/xBPXk565wwR7FYnP30Kkpdfcb
hC3dFVIoinU7jM++vFppFvsnmXfpDvAop/lauTXp1Ll16bC+iRm2G88pRIndk/NRCiN/hUXl8Cp6
I/QZfGznkwqZuFS9LjE401/7VCbIBk0XtxW+IiAJ/YtgmqChd9zP+SXowff0PPFhxOJp30XrBLPk
ec1/J6sYcpyvgk+vHkUE1weIXA+L+HiLWtwFvM9a32z7NO7vMcR7jwGjVn5L12jBerNd4y+bWrF0
kvZLzxBV2w9uqjEhLfldJJgQ3wncpYYHBNXk5LgMeA/fudF4J2uRtyzHVhbymbBDmWS/Xasi9hjg
ELBhePJRnJ9lDKOeC0jo0r6okdjuI7ClxNdHqRfhgXo5TnjbxmDlHY8CkrsI77x8Sze0kdU8I5Pl
Msx81rdL3G3pya29EC95PneTqJwIZDqPc6Y0qoBJX1eoseaHtXVOnMxgo0hXLpZl9NLNmpPfYrR+
PeHk01slIaBLKhyLFE9lMhAEuVs3xLdLtrbsVSI3NUPNLvO5Sfq1nL8i/BF4JK7yjpfA7NRiqWAt
0JI9RsZbQM+raCViL3MdicaVztKniJuNXBfHM3oedj+OWEXY2HifjrvYeTXtqD4vGwtbXiu5rAqn
DW8RKV4MZr2JY98VT/Dam5yoW0lHyw9lUq7ZE2C43ByHzQlUQp/Bbe2Y7TSPT7OZSnqIZ+O4abCi
nCGxnHSdvEXzSd0VYa9JcUC6AOfHIcUbep12WbSHPEMc0InQPtG3rRPxpxnpqnpx00+ZH6EFQTy7
vcTBrmVDMO+O9w7iK3NZux0ca9GNCjExKz5hcaaS98X9Bu/89HaKQYk0eRENMz4s1r9olfJyj2/a
pRDqJy+m0rytNNHJQzKii8YAhxWl4oHPRiyHBabN7rbwpJgvWastan6yuvjSZ0uy3WKDFA4UVTHY
jP0Qqp+3YwmPePki8BbD1mHYE31aUgw1D4Uz2YzWqhxo54AYETbdjUKS/d4VuNByrNdoi8lwyQPP
or2BnK+Xfd1GgTK4bpIC4bz/HMjxN2Avn3QSqSHjlw0nItxbJqWhggFv/OOf+/1/g/Y0afFeuaW7
jFusb0Cvx/dCqn9uAQDezv8I0ZDJrhR90n7JVWcqbxL9Esq5ffynPvvfl6Rovi9apsha0UWfXEk3
Dt8+O+b/huj6S5H1n+A/f9+S4j5ZeAi9uIxq7ObhkBU7PBWTbGkvObRIWF2D4SJvbEEiPPZhgo4x
hqf2754JzFqD4vl9jwcJOSUErRcyJ7KZLcgQzJaQ4iAqsX7YZOtU4gfMnPH2RLRiczWImdBqHKFx
vYsYlebKXZ8gFdgbcGLxHmB5//+/fp8I4n/2Bf+GLEIsHSwfNn9hFOPD0S3MbmfTJv6Pim0iGhjZ
6/+OC/4vGJq/x8VuWqSRM8FcHHzvouvYK8RNN2mfxKphagcMU+XtnuUN0ISoXOsObvehgkQuiXJA
YnuMKHSWenNIchstx21szXJmU0ry28K1kahniY05ZJtYEbEVgMAySnPfk7FAQ2btvJYWbsnGzMsD
BIN+vYdFAMKw0BqV+vqpL1NRQ1uBqfrQD9Eq8sO4qYE2ZOmCR8VE3SEnUXCynRxfEv8yKQNuAwGN
buq2qh1bGHJhmsX8Hk46zRMAMXrnpqvjNmjVEA/XocPEo824a1ZuzN1PZcHhBya88bJv/rql/yOP
+rv+J1Rl6o/9R/v5fzS2/7cH93uxsLD/l7v32fzLcZW/YGKv5N//zz8Y2v/vcLD/FGb+1w72iNrp
Xf/+//rXf/6Hf/evp/+K7Ev2GTWHfK2YfAqb/69/fcE+re0LCv6q+AyM+VQx/bt/Pf6pwPoigytU
hiRWhD/9h389If8KRxLyGXaZIuHl8//9D/zrSfqXgvg/XkuEYudJHqdpViCpm+YAA/6xeMLTaCEe
eTYHty4bP7SYkCfsU5JldXc4Mol/if6azjDu47hBEkSxNwtA2vCRw0/+g/O5pT9sYgeEtrMosnVa
FOEzUjTj6VrPYRd5ZVUkn6xiXX9EmyewrGIH7PuCdYeVX6V2hM8/6LG0DIE5s9+rfElzfRujuy7n
ekpph7EwmfM7P3gt0ckuuUqRJprvW1bvVmtzsE4H8Tpi/VZcMq2W6Zgt1P/x02x/DHwh9FiCMK/6
QIsDbIWGBij2/QY7g5dlnSReKGBx/aAeIhhCH8S0evxoj0yOVf2ExVHeGLeoBtvVH7CrS2921BYe
87buKHaLO+RvAKlD/srcwz35EzZAimF0g7Sg+UaI3NSUC3tMCgw1wbGb3OTjQyokL5qOpkghzx5N
2PtGLDPC8ILnBwe97v0uUkBI0BQ1inaPEC0USLVc7vN16y62C8vz6ubiUDpeXjBZkzoJuT2muf0N
zBCLL5o+YAhZLtpFVzAHf5IoPKa52Otc8ei4bP3XcXXrCYPnfqTIDHlMRvLBhiGrF2CJTdbO+us8
wWhfkEke0Ft/RLz8ATw4rfBcqlMR7z/Toose4nSdDwTYKnK59q0RIEwQYt+7Z8HWt4CX4Gme8VWX
MlrBVPD2q8CC2w+4b7Mz9jznQ2SKrbZovOuET+jpStTN7aVPti7+5XctXomL+6HSnq7Fs5Z9uMAQ
oU2vxjmb/mrdWFI8kCqKapNOuSf3Q59m7Dj3ubUncIjx7UyQNXxgI9fdFSmM9DnarEwwDYfIjQPo
BQ2LuSZ1SRnWuxJ5psUXGiwr4TYH/CMv/8wxtyHccgQ8MfKly3jkOQAsGyf91Sz5LBt0uU6fkBgI
b4WM7+sTj0Fn3JQKEBsOmyV5xqhE3ulOyxq2ktt5HTr9mJQZgxkXzpiewE0eJhI7Bn/bIjOxt8Ub
Htu03qO1rFRa5EDg48meO7if3C3tMP8BVG4ryaUCHo6ki6uXPNyvaGaNOai5HSPzavoW2w50EG0t
ME8gr8T398mWfuFUpY0ukHiILTLXV2wquqwR7YCnuESz624m1IvySpIxzEAwAMvuZwOsrIaeIrrx
yRifYb20VUAN0jqLonBgHZmrrm+1uTUYacBUzhjJkN+4tchlUtjS/GAAnM9j7ua19l1rbZVx3p7X
NuJV0OZrt6j8R+ThyVVOrsPmso/8Maxz9yVTRTjRCEgBixJ2VKWMj5lebAXfHcTLtmVRkSkbK+zb
whcdAFhrpb4kPo+aZdB7JTqsZTDZi8d+2Pfr53poJoAep0P5YHrS3yztLC8zRKpYi8LsWcaLx6pL
trypKUQ3yvq08cqWd+Xuh3eObZhKbHjsedhxMVJAyln++SN7Jyvv4QRbCl+ejEk6XomF9jflgiij
WC3lqQTUe0HvHtfDmu+V6Wd2KwBb3iuZpY1iQ3yGS+hw4zsf3ZRZioDsHE5zYDBMZQyMzsM+XEy3
6ecY70n1158UNujnLLRlFbO/PhV75QsqVuUd64sGtwN/t7fL2193UJk5PqttT5uSfP6GqIAf6bYg
zmnq3oUC+rj5LLouqvMX3sntpQy4JKi97YOFOghYqxnrbpn7i3TWHk1W4Ptp74+AWdgpX8Ve0Zml
FwztE7i5QB40df5Qjnh6enjD1liu+l62YXj/6+8rVnTfPC3GkzD4iVhzdv/XNVRcbS/xNtlLuWTd
dsfHvPsW49X7xU1e3sm0S39tg40fzUiHd0NH2ZhlH97Fmi5vkJHuH9vkpmaiUB9WpQsofRDifxdJ
tF1AJ7EXii2J52WX0Ws/d8C5oJ2thgSGanqU5a1PPgO5Sen/9B5NsgBme8OSndXJItlcfkvzHKzG
ZW6Bo4vPa1wQ8tlXqtFdYU07Dx1QiDjhyOYjCemAzc2rvWZxYpZqprm4RJiAXkyfp9eNBlgl+eKh
VfEzMM+nUMjzJtO9UaU/dLk/kdFcJF2PZA3nNU0/5rJUdTzwrCm5kdeYgtzr5vLBpxoPepl8Kfn+
zfVMfa46gVotAJztU2JO4IYxD7gVDxNg4WO/2KVi3IgjpCPzoVVlCiQVaFIZ9fzAexZXUIZmNyaF
ZCXuEP9VuD6tC0mBofGcn5cCj7jxxZTUwSDzVSek3tbFVa0Pr3Cj7nH91Ysg7Y91aX/msN1rEhk9
J4vX9zhLGBJxgzwnCZkOw+rxdFOU4hW808HtJThOK4qvm8q3hnS7eQsd2B7qaHSz9C46GQXVnsTU
fSpMdwF/G1C4s/LPFpvjHug5Bjk8wVQaR1a/Pxmk2t8AWTqZNm2cL9JmRozmAxERvZvzrWtKb3lt
aF/ehFHGtRAWhk0FA9TTfW0lGN7It6Hy2lwx9H/Tdj/NYC2rYnTFyZZw/9CJ+IlUygC25JPTUmQB
fQkjyigzccMMMiaWPsHUlYTzvkb6sOZ0OsRsA1VYsDrKfHnkmbpkwZEmDMV4y0fAvxUkZg3WEMuD
HDuUwZxGVxfvG2hDpOaqaDhhx6Q4rMl8AaWLWq26Gg4z8n0IoJZMatNHBMWkJ+5dWwOpZV8mMJxP
iSmwCEfHuEE8cfmsFkpOWP5Kz2JqwfpGY781fDJ9Y+KEwpqFZhKm8wl7bHl6QTdYDk3PPIFjCMgC
PHxdf7+baXxgYzIdUash4UkCkFFQXMu3JWSFhgqsXy9lT1mDhhTJhFzhGCkCsVfK2l8AzMN9C0jn
DgPuWCuRJU05z9NjH2tV71rzS4JD+tBO2P7EkVfYps3W9LRQgec1cx0YOamPSzwsL9MsYCPuI6Wa
Ff4XPyST0QlmYUuz5Yupd6Q6XJybimtIB3fsN424zKkUl1ya5CYtBnr2qFe/tlWBXaRD9AAbcYfH
lIvbhC37EXUxubgiC4DPN7/VM/amQfVkKDLY2UsDyDNwLjgOKdmrwc6h4X3kAZ8XHbvtd8obOtMV
vaKa71SvlmYQAhgc+KdKbvHyLH0vIBdAx1iU2NKaBQ0/HIlsNYwEwaN8ofwJ04FvaO72A1g9MBy5
yuHTvA4nrbuxqDoI4w5rAMWH5b68itGpN+3uwxdoA9jj3JrPFnrDIoKI7j3UsD/xi8UX5pHMYzXq
v4vt/tVt4VQgh7sqYB56AYV0TX3ImkKE8JuTqfhVzjQ+RQUF88RF04s0O/cDkMK8bRFnB7d/HIhg
RiAWay36Y5xJ5dD+YdMEGftIaYUz+Q1Rq+YuWXr1mAnJai/VKyI9xGHu4u0qF9G9MLSMDSV5fynA
WNWpRQNqw4pguIBfVFL5Byf6004W0CI4yioWl/eOrU9tnHWVJ3CaxrFMYGG04DRpWTc9gipGVCrm
5FOsN/oN29cvA1r7K6QXvyhbf8Zjgd4rj9JGijkDP53gMONkLyzKpVyOjgwfhR9Ys/LhnY47Tr8d
MazJqh8WvGOVKLOsCvmKk3bGvhpaDVPzsiBVIeIR03q8H4DD3k1SkttPRc1JboBMt3jsXuMsS0B5
sbG84SnqsYL1HVplUrNPNcbaKX/cJOrogtmu4pGcjyDZ3ksQrmc0XPIdu34oimy8hhmO2lGn2LnN
+vkR6gxfr8mobyAJlLhNBIkPI3PXNd528DHhOciyOGcalsJ9SknljB+bdszuZV68l6P5OsiMHGMq
djDua14nooiORrcFr+JR4KXf56eIoqeEHcznTf2dItW66nWxfoGb63awQv8GvIRGVy8T/K3Bf5nU
yWfS0fXRRRI5sqCXyHWPyFznuhzwsK0t0rDnaEY+CnbjPbqlKswQ8Ih+yU6MQjYEev8nVmpEjUhM
WWdwWK/MQtqLw1F3HtPoRaj0kkYAYNrMx2eb9sWDExoKqWSHJdTEr0jH5s2oJEMV6ViFfcPiOEcL
kshXs588LmOFYzuVB6NWfuF5hscZHXhj+z1+asGVf/PIz6hcuz0Gub4n+zx+lX6pMpvNTyZKhxee
EXJy2ZJ+x1xljpCX/tIxK67AmlALqX4AIfKwx+oegcsnX6LTkhw2wKBE5EUUU7gkCvaVeHA/xNbf
xriu39qkgGM1OJt+ALuMeDR2FcABq6U1SW1zHpp8RKCPI6M45ZYQpM+Cjbj1mZVPPistnHsGXYcW
cgZBRHx0bLdnMe7tIZOc3biWoz2LflDZrXeUOXi0T5H73Q7l8go8bWrKqWfHLPI5dp4Vx2E5t68p
sMr7EZb5p73I2zufRDjC2jJuoKMaAcOh52lxMQtYSn/xNJUNPP/yh151Yq4LGNvWEG34u9zCO1wm
aX6XpwQ53tNq7wcU5xqsG/LwwqSBuIXptMwbULcEU3wNN49fMmN7g7hf97jBghcuM5hD0awUVcgs
WCqn14+syza0byQ0Y1LAbpBNnay3yH50DgwyUrB7rFhDz1D0+XoLzu7dgy/7nu8erBO4t2uf6wzP
PxYJAX28BT/yWg+bqEAXx99kRJeT1y19GQ2NH7mz2e3AZoALm4/QmLO9hr6b3/RSPDp4XkOXVqRH
ScZvZd8V5zKb8wZeRxTLutpdvCtNVXbao2wUvT4W2FL4gm/XH7C6cJ/tn/6Ra+rz533Ivi9Ftlcb
zMLWap0z9kVKuR96RsyHAulZy6HERZ+SVlR5jE5kXSV4FBDYFQKIxjOgzvhGFsOn0ShmKHQb7DFL
R/dsSsIxsw8DaWaVhqdO8eSAWViclcwhIOHDeosR1R4U5fTiusQ06+LFi2KTekplwDGQoc7eabBK
5wk6mptU5eJ+RZbar7AJ1PFJQ94jRv48IfW8GrHme9hUFr1ZcEBnxda0Gj/ThaZI6O+xzuZrv0bd
XHExbMdEo7hYWN6+gnh+BBV7l2H45138YwQF9LUEnFULQsfj7NG7Stbq077lX3s95gcB2cObJqO+
FXwuqzTx/Tc90/F2HdAEJMn+vhCI8oaxDScIOvbbDKLSGHKAG+67/bb1xAOiX7dzKjaLbmKlVVfi
lYO7lDlnMuGHPMqmam75T7Wl5tAO7YfTEJWMy3S3YPwyu1EPC93kIy1C8aeFHh8UFIdkGB3fY7S0
/Yn2695XUBbMP6TMx1tcur6hENmcaCCsiePOPFI0419WDFtnLOVBIQrQoYbkZ0yqXK9FExV4WT6v
EWQdjBEQru0uKV4IljRxV+TN3mkYdAQ4bD9hZ2o7w6KCYsEpsTXLES/LJI1qtujojc1tVsf53jVK
f2Yc+3GreYcgAVx/fZ3RDh3BLqBXHoi3mHtygocw3UDBCg274ykQd1LpAGdY2+p7Mazt/caEqdHQ
QrsCAvOHCvhQoAcHA5xDF2cy6+lpR1sNU+Ak+lpYjCfdstlmxaL5SX6iBDFf42M04LQNIr4wHdsz
Pld3YRvAJGAN413mxuXEM9v/Gfd+fJeQzh3BGI5nqiZzcnoK382M4hNztiC+TkLFVBCdQoq6l+9l
rsRhmOV63nNbngsj1TEAtnkb4zUcBghAu6pfbfKLrbF8teVsoCjtV/YE05n4Qe9D/FMy5NTnrlxq
ixy+3yvgpIaLwBs1lFu1hkEeGXJ/a9LioWTdNr8Cgmo/Vjmo+3awtpaWKlCKECRy2KH/7CEMSHkm
7j3cwM6rNWhscrapH2HbsieyIWUg24btewkFJ0pIVn64Hl41cxS7s8DBPdXw+yueDKwLn51pUYSV
nkE7fA7aMkRXtSU7lKsd9JgzDiHVYWqu+CTjFIH2SXknRNnfQLDZfyDPe1w+jx1egLmchi922Wkz
QmQwV4Xp4f5rFnqfFtBv3Pid9fOpK1IDaUdxiIgVTTZTk0JB0ePQGRJ3A5mzBptaJpjVuGYPchvo
E9A2cZdARP8+EkjqIESa+mrx+1K7rnTfJmRiNYgZZT8XYG4vGS/aG1asEWwkI3IkjPur6iG7XVMJ
Hh8GT7/XWUEZF/dfjObuC5nodlXtBPwMRC3SezRqo9jvWML4yQFvvB2oaB8j3DY0pYF9IduUAOAs
yhoLQPPd3MbtFbV1uu9Ekh6mXG8PeD1sRQO3vxgaoVnxj5SwD6jKnjOAq7eRlN9s0j736Y5+yMWu
gbp2aygek7Ijv6ZpXWuSsh/FOhzGEXKaJZ34DcDF8cUmGUEXRJpY0K+Fn/u6LAEaxoEfk8Smlc/i
tEnwNhzSQJocjWwVzR2vu5GQCtF7R9CI4QTNLUr87NFghvnqFLfPyErAY2PEnes4Qbkb96MbJJKY
EkKuOiUIYbbhlcv1TWkGZWy+Hox0R4VpFEKP2N0lCRDEtp3OeMF3ZHRH7d1sLWkQBCJvaCzpeUtG
KJWJR7uGRdaGQ4Bak8EOl6Io7DlsJpzCAhePmImrWlp7hzFp4Djbs//D3nk0N5JlWfqvlPXe01yL
MetZuAIcIEAZEWRs3EKla6391/fnzJwuEsEmLWc1i6msjGSQIB78ifuuOOfc76ORpi4M7JmzJt8q
VTPtG8Bk6qgkjpwo0a5uV/UXIq7tvZ51grdmALMnZKDwFPLUUcAu7aeYfioC8nAAh2kKT2yFtK4x
ZKeptMi9Auqe7EYDQWqm6eOAHKMLelC8SYFpnJJG2ECN66B6XCnWtW6Q4rWS8aFIcnq8d0ZI4XAq
bNQhQZRpSu43ehjfjj3ZA3EyBBc872mN8Oi7nPTtMND6x+r06lSSS/JRbiaOUgiy24q5N0XNaXVJ
OKDSwZOxHR7mcrmzSlzlZMxUG78Tr6+hOr9FVrIVj16jifSW1eZDOMiz2xllfZ7SKgBr/6XuotNY
Cz/rkSKwkMhAghYjOYtRB14JCObW5cyJxNDYAwnXXTEy8f4087updy3RSvlIiqdxRlFndwHZDhZQ
Ek4dbn57IfvVTP53HQpPQCT6dqwVNsAELKoEAd0RTjj0CWycXBgFO7OUyrTnybyOOdyOKteJN6ZZ
EZgAm/u+Q6KhegT8qtkLWjfV0phOpiZfujSpPMKH0NYpD/nARztfy/SG6sZKP7mkPalp9TBrKfdb
S062VPSr0spaW2mpGCBBMHmNYszeWswJzVVrX89Vsntx3dlVCJJSbjPlwRC6p8EiTScrJOcjwZi5
MYGCQCtx0sWkz3hsdkfVnD51i5WQ3KpEv6jFx9RUIkxLNu71wXqodFyuplfmkxwDpULFr91ZSq0c
am24M/Sa6sicj2fompFCFoAau1XNia+Viw8P4OsYW/daSEoEDPUOSz+4WS+H2N7aDIY5Ex9wH9Nd
Yv1AtU4hf1eSgBatB/zIL1EyXxNoVAC6q/g+ofS6UM85Z5Ih+gM6oCdVkH4aIegbq3bFZLUl9Ed2
VrOW+wnduINizjtuzBybxpYwpGTaLVsYAGDSz9X659gXQVzJn8ImVN0qE+9WsOGHNCrSq7YgsrWk
1JWt8psOg9xuC+IeKRkpbQFmDDIUxO0l5PoQSrO8WtP0QJQUHSZDrHeyIP3IpfohypJvYwK2IqoF
aZ/RZ2pfWDmVJBzWY9RH2k7BVQP/nrUxcfW076BneIu+WteLIv9UijG/h1syB5XQLI4W1/WtYsIq
QYOiciPEGx2C9/Y2QlhxV5bDE0yhIrmaoslN4gdM+hTkxVTbSj4sOxliISSDKvpaz7XkDlXJFhe7
1MHvCvopTXkaAYUbbdwpZRHk0/pUDNJVFw3+qsyz3czDIc/ARQ9swEQLAW3n6dNSqbfMdzArqqdB
+VDYd7ayNKJH1nXXZcn93IXunFL6a4YyvEliXjQOxbFtusUVuvqOStudMrf+IMdBrZkuXYsAjzah
J9FL1V4Bbx/VsHfLIb4ZLOmzEHHU6znIMvCdazP8zPI5c0NB+t4VYqBxGka2xm4a0lMtmoEgm/eS
ruTOqBaHuYsOGl3CDVWxVyuTb+a0kmzqawMNdSbT1UXxkFe01LLyRv8ct+UjGg24v2X91MzCjZbF
jip192oTL063SsFEJTImWvSo89aP4pqe43C2haJ3uaLcOa8/iTH0IbxYv9SVsyLVwC9AYgeDFS7n
KKz2VU9XV5oxql5SFCGVWWpdspC4UzR/X+kgcRBaMzuMAvyFvg8f0WNXbE3Ag9LzwYVLMtn1EHVe
vsxPRSxO3ryGJ5mwRRtRO2ibENvAOcotgwouEkkRBQTfbIxDZMbWsemkhAhPKY0vJMQ0yLJpYpdh
P12jCn2kzwEJYEJNr9D7xCfVUD+CvOlvZkNND0KaJCdLoFNvPhgp2VS9tXNF35FnSYK4E5AslXNo
CRQW68+ImUzf1QaHnTalucsmL/Nvia4RreNXAzSjbAA/wRO7tvZmXDkUpH7q+qg6RRLFFGSQWpmt
FbS93lHTLcSOeh6pp3hUDU9hZXTDSuHFKNzeuCZqKLlG13raQCY5IpuRjMZ9Aop+P8JWQIRt+KFm
GZkHilTkLOxhSAJW0MEbrEiqD6XbTFWL0dC0gzwVd1Khj5Q0IP0Oy2c1LA+NkfX2IIo3+rBmnmzU
uVOEzec8Hm6mUf5EKTSjazT1f0FXU7eRojYo13ZxIQv+aKNGIjAXQeGnevUwVKMBQDm961c9MENL
8YdGCR3QyYs9qOutXK+1V7RjBaIRVmS+5NTjpSc0oTvwMXXqaCTnO1XMbjVW1DAy3QZniuMaGbuF
wqhtkqBVYqtzijzM3NkMz9AW7oySpEVnQF/o497m9tmPcY4AdxT61aB97Uzp6zDOudNSU/TGOtlo
Of3nqBp+WGLvNqFFKUXXvFGNEvaxcgM9o/arnL6zeS7+0BEh3gs6fAXVoD5nZLGB6yCjjLs27pDn
x7Yf3WiY9KAy0iehohiR5TKuYn9uhUnZqXEj+WvX3JmhRMit3fW60V5HszG7bTjrV22lDm7Yk94e
C25lzKdyMEvDMaaocqlBx4d+TFQfOGIFlQy3nfI5yfSQINTQq8JpI/OzZKXdGWC5dor75NhBi/DA
Ue6BI1+niHzhTnDRhAQYbZp5YJU8KpfA/TOlJQNEBTeT0+tJNBK76kTZTg06X0xJkvkDBXsvVnEU
MjqBceqWJMhNktaiLhuuQFgA1mm80mg3M66j7kFAuwXuRJ7RED8jWQQqLqpV/qjiIBnlb8pMGqMq
TkDvC2+Ry/wkRmqOA2rljqQSqBiLQnRTCEZJFpfADjbXlJL3VD6PSj3nxU0V1ZLya5XrsHHDhuo9
sHjk2AKlGozsOMNGXAB3d7lyoiYL60DSxqwNOhodSFdN3cZCTaqioRLVRoKQ+lpnTfCvG7X9ltZx
Tp6+79YvMam6+bYjlVTbCcnIaccPJ+3UE39WHlSoJb7hfg/b61aolj/XbDZbj1J7Tb6+oLXUvig0
eEBJWCJFYM+USiqniJpKdFOtFaQr0B84hPpixE9NPUWIxGiqUd/JFMXwptn3WXI1a0k13I1taOG4
RjRCdwcwSuWhjGJr8C3K3STvNWvQnVppRnEHmb+l1pytVSYcI3Kvy3maQx4uDCtSWpqidr2bminR
ArypUUpmu+1pRfRYNtMqHiya70C9S2dV6j38Ht28TgBPsI+ngrZvAIYXFyZQMtpSYVo3oCnMs2pI
3+dGuzFboOLqOOpOrpfJrs+66Q7xSLAgad0AIQxDIHPJEH0t0qm+ETIBikhLz2HZkUXuUkcsJTMA
6HG3job2UETZY9Qavp7GJMCl0JGLYfSjTLkxp4IG8AhVgcBBjmlp1VsK59UhEszadLCGw/pZBWlt
/jm2rbyNP+pHq+w+TTVQ86mJfSEKf8TqIO2K3NihRr2rR3zgNr9atERyw1TqwfZXCaWQeKUIk5B1
NGSf4gUMr5EfliltIaQC7Zq2sYD9GP38uVmhS7dzdQx7meANt/c4FUtpF9YsHwstjl1jm6RSKxVS
3+2uFZQq6MBs7yal/l4K5jkGUEyM1BymGh+P6AiuewEDi2NJoyghwo7qct06YswJmSDTfAo7aJ/C
LOunXBVVl+zlApQhDQNhbNUvyzxAAZvWL3Wf/axwOtx+bndpt4Z7o6ZlfNRbdLZZNQCytfVTXsw0
GKrhXMGZ2FXj9BDPyXwcyXzdNo1JC/vJgDiZiF/LvoydJO64ZRSBfHS71sDACdBKOx7Tij5FBLTW
uvrqTJ18jjs6aMSzV4JdI6hqKEQ0y4GinbI3LC5Ba5FrT5WmZZdHuY6XYMBnTImUEa+6BYSt27pW
RI4uW3R9k8IIcqphnSDy3qmlWT+guZLZ6bDqt2D6rP3URIZLcaX5EU55Zk+JFXlWQ9ehSOmkfTeC
8aLTFLFESqU2bqEdKTw9FDEFkSmQwwGnnbyraR4TwDQ/GwoHJPdXeupM03ptyovolBlchVATZHsK
s6dMJ/7sEq62Sk7vs3ScnQJOn0cZ9n6di+JkZSFlXavBGzSG3nK1Ip0/V6pS4MyAkTpQ8Ea6OamZ
e5u0KHQgVK/Wb8DD5O+5lWvVbW8RHMpk9SW/zCFJ3JhLlXZ+L8biQUuL+vs6WuQD7ZEHvVJz+sg7
Qq5+yRIpocJY1Z9AtmlHQI8DhF0KnMPaHtbNZNl9F0IbNeuSclh5lQMXdBqRnEtt1Z07bc6N1Anr
Hp8j/QwEGSHHOZ4OchfOBwwYjrUZ5pnT1uwDrwzbKXbaQcLr6sqpFg+STA90W+mH2fxJ0AfNahw0
yzPnsLxqrcyt1GY6zFGl3gma3h3MoZDdORb0G6uYF5+aRHrul7i8i+vyBw0X5ROHuHSyIhdu6TZ/
K9MQK2hpF3RPWQTWQf5La1PTRaQJ9C8khmpV1dt6AOzvJlIouKsepSEYoHjtj6Bsv9Kc7xOVx8Fd
ktUbGlEI0pAQWU6SuzmjkKcu5Ka4h/dmowi/ygaMQWUZTrdUu1QuK2du1inAQviaBo7I5JB4BZ04
BzZ5prqSFkrczHp2igzxfrSo7Ymwn6l81basTsda7eVAVoTOCUVLdsZk8lczY+6nqUtuDFEdcedL
6pF9bEBJKiJXAyDwSa574xzphUETI5gNTpW2omPQzieQ4myxu1huP61p9lkxISJOQ/OTAKi/A4IH
yqGa7mPMLo0fYcL/0g31gQRR4g/UW6jU30WFGDthaxn439MDLmgKjRI7AWt/8lF3+rIiEE16Np8O
YSeyNFJPTXzSocZZ9tROIlCcZbb69CrSNA3y+mR8UiDHnvJJy32ADMluBkmdggNarGL1tlQ+Y5Pf
MtOVPPigV14Bvra/MuKmVH1ZEr4Poql75InMQIbidzaHReXUscNCCZzKBEHQAc8l2l2q6XsFdMBk
6/1Cp881k85r1X/NtGY6ITuQ7fK0WzxYq+qRYmR3hhakbpSenyX70a0hAx2bFtiqXZTRLz1OQAo1
3tTPPhl9hB04aVZzD2MbOBtFi33RjFeGYLiSNcb7QgHQofSrhDMO46NSxIStLnf4PxbQDJ2+GxQa
OpA/lN4P1iDtB0py8tLnLiQaBw6yyRNI91bUn42ivipkcK8Q00a/LiIAtjCooDerxuBFq1VfpWkr
AN9JY1sDqeTSlIdqKswEBEbCym4SM9x3UF33A4k3nhfgV2Itnwupr5zciEnnM0tZl0TAelPkDeb0
TuiEzwKccupbkA0sDYmtflpWrnrtpoI2dMxLdLAXKuboenVHIZtKHzDonlId1HoJl7yqSFQqMCsB
P5hP6PWnZFCEH4q03K/1IMMbjmg2BRFnmlLBF0YNfvOyEh5qJmwvks/BtBq/JGg4piPpY09DzoTN
Ja1rUDJZJ/pJlUQg/x8QH4HTf4lv1wxDVzURaLppmpamKhvf5n9GyKOY2//6+a/7/lv/q/vXKQHk
/q/roYd3XUb/CjqKLj+7D9/+bzy9of0hirKkgac3dQ04/X/j6SVd/wOhAABl6EhsaHoUZv6G08vm
HzJAWtrGWAopPGVrJEuhvo//8z8E8Q/FFEUeBpUo2dQsFRm7fwCnf5ZN/TeYnrKZpZNWUyRdNA3Z
MlRA/S+13+Shg+2e6NFTM4IEh/CkAbNKz3W3HoUG8ENdkAVZ78MFWA0IESdVCw8BiBZpCmny2lL5
+WKqb/4a+V/lQHhCZbz7z/94Lf/89+cxeXz0q7kcLyXFprZHa2cZoyfKxQ1eqp7j8/NHRoSFu2tA
TRnEL++PKW1krpeTYFiqqlmWCsiNWZe0C8JPp6D1uAiJ8rDowlGTWkB0U/uZa5JSZBvnZFyA7ZdN
UTh0ovysU1x5/wNsdK+X41u6amkGd5yma6qp6BeLQE0fHaN2Bg+kLTaZejtulMVXNwk1IRBVksxl
opyxwB+JFf4+sIZ+BptMZPkl/nm9+i0YXUm2FOWOOEcC1pEhTcPhspVwvLe6aUPK3mtSvaeL5dP7
jyw9yy3++6HZwSywInEJ0wXB0JVLGlk6UqEuWoBNmZ3ZCv+eTl+DoHAMh1KWHV5pZ8vTzv2e/F2g
B8lOD9qjHhhnwQP36FqO5QnO9v3tdfW+3Zf73r5p9z1fWh5+xU1vAwLjhT9G58eN7pZ78ak9Wp7q
Gvw4/T49LTfoz+zm2/lOO0UBuorn9RxdWZ/m2+mmIm96IwejLThUxxw0OrzW+3HDm/740fPl7CAs
YytO4t5q7uCYHoKbTuhMfEXqeK97rSvucMA8cTf6rV/8mQaN17tUeffWXnPTXbXvCHCRUvspnqVg
uZuv52vhWBx1z7iST8Je3C2HyQFx6VS8mxS0z+9velog+Ipt7dcb9awE2zsNduj8uT8CtLKJ/dzt
Y1hus2+O3T537gkPHdNRgngHlDLQz/HOeuj2k11+sIefFbF+W09Z1C1LwZ6xn17vJQq9FMo1Ib/1
3euHxJaO6HrvotvxO5BOYP+QyixSXvCAj+s+8qi6eZINm95f9yRad7zUa5zU/7U7HxY7tlvnHuDq
PnJLZ7H5hpd6mbvwqXOmnJjNLU+AWib7lugvJRS0y0+gSFSbNIngTnvBjfzS2X53/xFTb2OWXjwn
OERD1CWIdZtJf/2ctVpMPdT04hYYV4SWw2Qe5hFZZ5p87CZiQrda0sWOIvN7L/bN1V9/FBuPo4AG
s32rW6anMhq7XVMkQAyNavCSchmJLMDtbQx+UjlUdgMYh04rz+QItz9wDH5AWIgQHuGEioZCwysD
08AxUo+9NF3DmBYPIQfvADz67z/KSq/tNSQg/Pf3nl9H2t/8YAc8twu7mBm8WmAZ3GtcXpfELJAa
M/55m94CBzwIqnCllvFd2sdXZvFL6Pt7pCFdI8nOhEonWVvvKbr7AOPGyPLICjryekjFn+geXdHQ
+gG1rm9VZd0iMXSQMus4FP2XoZqdEIifXX4nGfXU9bSvAAWtLS2w8OFsVfoukT6b0mp6qDfdqKa0
a+qZbPAa73RKlghUXs195qcqUaEaelV8TSMPDxqkF0YqoCDd6fVxn4eWZ4miq6r9MdWSa2UrGzc5
AKHyfuqrw0S+4wNr+PoGejaGpsTEqQZTh8G9oDMjozBYslzEt2LGVdOnpHBlejhM4p9ib3THpN/h
hi50DJsja/xg8E2l88WysWIsGDegIau4Iop8cfuY4aQtMyV+T9PK2WmsKaEOSnkJ8N/qaV3f34EH
9RS6fn2wYV7fPs9eGQkJSZdwzQi9L0+SRuxC4UBb0QhDTqCwWpInTeGvkXwNJZWqca9oRIDAKEjq
SrsPpvz16KYIENWSDNnkGKsmvuEFw7tGmgCEgCY+gIGX94sa3W2QvaM0dKIthkLuKwpT3WvVqaqr
IFmT4ZRplY+Q2jG2dOWkq+U3VV2Bx/RrDlyh/lGjuvlQGG36gTbs259Ul1XEbSWolBcyq6UpJlWO
//CA7NgTPVE0p6ChrA3i9Vh2yROkXLtKmtLN11z7YG8897f69+agmwdhtqaC9WNTyrp2qTwsTUVL
ZD1Ut3k5IC81hV49roHvJga9YWNojfYgR2pQZGt3LhKQbuBBPy1lPhyjsiF92AzWlVFh8ekjcRxV
6dFcyum2R19417bAqZ7/qleolGnqtDgl1f5dLy6fhqhA20ETr5FgSm+Nvg4/qf15LablKo0OwGjH
+0oCnBHXEX2v1UV0Y6rqDpTh8bCWpeiuZdffGVF4FsmEuNGifHreP/+ISfxQFfz/khL8Y/5fP6p6
aalh9f/7uv5V3vftr189POLLV/4/SB5WOP3/c2hkt99Anb0MfrbX/x3rELbQ3E2H34kXIGrU+P6b
O2wof1hsTBkv24BCbG0/+jvY0f6AGqyh9W3iBxIPbX7g/wl2FOUPQ5Mk7ANsElElPvknsc4m2fnv
raxB9FBMi/ExdMrGU7ywsQq6YakcoTTQaH0OVD7u+3YHshRsQEQKuPdfzMzNX2/8MpL5fTgVMWhc
XBMfATrQhT9UC0Y4ZL06AyjsFu3nnGcSdqIME7J1kQol48f7421+x+vHw4Zt7QAMiYQBHsprv0QE
pQsgiVx5g9bSXY9/8NAkevqB2SRp/nocQ2Z5DXDRhKyirnNbvR6Hb0mUu6TbY3DtX+9d37dt/3jy
fdf1Tw5/P7n86bqOvecr93T0AzvgNacTfz24Lj/buwd+5h34klf7QXDt7vnpiV8OeKnjBLybv7N5
S95+e4lf8fvBg38dBLybzdvZ3vZjP/Cdr7yEj2A723f4mr94tu3snT3j8lre8WZ3zdsfXZe3+sp3
As/2PN7x0T3ZQfBgB57D73ie53iO42wv8/h93m97M+eKL048CZ/obht+t3cOn73D9lLvENiec3Zc
vuap97uKh3f4dL63v3IcPzj52wfls+34zTvnG++656WH8/1+f79NExO1/bZ7OhX2Nuy9w7ff3xjP
vYxe7IzLFbMubroibakkp9Ltyb/+GvgPPJTnfHP2B+f+g5GeW8i8N9LFEespIMk9e8N3bx+/X0f2
te09nR3R/mCc5zZf741z4bLQDLCOjW0clugxuLtjnR3mmyXZH0/u0XE+UGB+7qHy3oDK600fSn2T
rgx4cr8+sFtYp/fXCDv3/rGytmP3QoQf8UxUVRNGuD36x21D+6fnf/jv9Vefs3HNXj19PflfT9eN
zcE5ff3KWtpXOzZWcLcLdrudt9td2Wd22ME57tnOT1dXz9vxynbOe9abk8excJ3bo2NzPr3DrXM8
svsOHwVJH26EzTi+eBpVHMeQAuut++g+cG6YsY92tXZhX3/b1RdJmxVLDqYfO+R/vY48jiXH/Xo7
8EzbHf8L7B1fbac6snnCw597cMP2n+5+v/+TuPH+oy3y3HH4vT1yYYALkN8pZdpbrNTDtU9IHiS2
v/O3ST/52Dj3/rSZSRaGhfBsbKCz/dW99h/ch+Du5D5W2Lad/Xj87vMGPMr1zt493IxMn4sVuQt2
7DvvwD6vbe/8LbUP9yy168q2e8uG+GrZn7wzlsR37b3r3WKHDqfNwLy/VZ87/L73nBfuKPzNWZHY
qRjsk/2IzR1tPvfTzrfv/rLMPB5G9Oi4R58P4WF33/8EynMTr/c+wsUdtBrLtEzbVD9i3k/Mwmmz
a6d799p1jkGAtd5/5bRgrLH43BI7z2swr77PnHP17LdbwH1kcfyvbnB9jcFm31zfRbb9hV3ksybc
Et6BU/iI1T7Yz7Ys2AXXwd2vILJ/3W1v+v3h+mtiP6z298gOMHbYoes7/vrrF7sRm793zvfYWP57
u7/37vd/Opj8/b39wC0y23Zk7ziqX67O5y/nw977FBz2P+9vuSmcW64Dx/PuXfvbFRfR/vbo3nNE
be9wuMJmH/ZMvcusPk8zT/4n083lyojcLfsT9/Lp6Oy9M0f9+YWf7/n2ZhTu3ePt4yMb0fn5wYq8
b71k8eKKMQG9oZe77Qn/yL/s3d3J5crj6NuOe/jrknM+2AfSc7uZ/3kfyOLFfZONhjFWDMuYTMfp
mvPPUdtG3W7vxuYU2d+3ux5zybkIbF6IdfDvtluZhWbh+eqOXwjsMw6Bz1fb7wbB7sx/9/dMmntw
bp8dG6bV325NTtSZkxs8uwv7w4EDuW11f9uD1/5mTmOyTu4104+19l3s8XFbRnf/eMLTcffXLr/z
/gJst8O/J0JXTPxZU5Yopsoo9IiXqZcR6dJIHEoIWLRUdZe+HjeVlt57f5TXq/z3KGilGCpunyxf
BqJV2NUoFBedTQrJ8sIBCaq2nPOvEX27YdJawj/qGL2Nh9wApQ5TJC+vEiC8vkVyaTXgipjIAbaW
6ifmNPsx6t0fxbi/zR1yQmQj6A5B6KJdtgiTBjOhghwCUFdj+YuYNEXQkzX6YLP+PneMYmmaQRCC
e37pNrcN0ILeIMcxZypcghgOzIDShobcZWUtFbXsZoof3l+v11fk8/xJIswlk2wsdVDxwk2ySqWp
i3Fpwd2W8oGmspqLBGl6Egc0ev7xUER+xDkWokyECBeXglwjN1wMANkRk6iBYZQrejZD7XRpkX+Q
DnljJqmXqCrKT5pJae/C+Gs1ytkCpQN7TDrwOkmq78FJ9Fdo5FrXExrl+/cf7fezpb0cz7iwbUtf
rZWOvjZ7HaLsvkAUUfDSUU8+GOeN1aJEKFnwNXk8NKVf7/awMNclqcDkAFOORydN13SBsTusX5Vo
/Ehw7q1J1AxEu0TicvStt5+/cNDA4uhmt7HMo0XO3GFs5XOs65QIVOBt+kyl7/1JfPPhTAip8rOA
mH5xlEeybWafIDAg5QMwSCtFT65Hzy9KEO/850NtDeUMTrOkGfLFpSDRMSBDhRKOXSvmLnhl/dyl
K1i/Imo/OGCbS/fa7Gr6y6EuDti4GnXbSTwVtfzrOEYrmIYKzWcKXxtvOWs+g854fP/p3tqNL4f8
bSITtJczRI6lWAQTDbvGT7o++uA4vzmKpOoUrcG0apd7sbPquF1pcYEAgjXcZBWIZMEslX/UlPHZ
PnFhkQNWVQr0CJ6/3oShFoK530DsVQdNTpkr3U9Gkvjvz9hbW10HZUlSiiokqnavRwHNg65Pg5iH
0FqK7phWnh1yvQj/LGiS9GBhr/r/i5PM1GEOSZvqqnoxYioAT0x0ZSOyGvouH4cnTVW/y41sfHAh
v7VMJGhBGLDXqaRup+7FKdY1MY4mbYPxhYgUTEVn0ssAdOb7E3gR/W7rtBW7qExbur5dJBcWNxZM
mgNsNJBGaRWQbcrkQKxNvRqdtI3Yirawru3CMMt2AHrhjjdjCVVbBMv//if5/Xl1jo4uymgAbh9r
+/mL50V1gsASGDM9M/pcvy07FWhlrAxF98EKStsxen2yGUnH15EVU9OkS9dj7qBSSHNFSQIx/4OY
y6PfNLXyUI3tKdIFwH9dTU+JDKKJwvjOvMAiYQ16qbcCmgw2H7hCv1sai8uVE4koIwV/5eLYTwv+
kTDO8D1ERO3tKUL/zJZ7INMurQnQMUvaEZrs0H/Y3O33OWdk2eR2pzD1u3u0yMoMYYibYoYR57QV
nMRVQbfi/ZV98/lejHKxxZaxhgjSYLQJ60YkSnIZmHIo7Aq4kYv1VKGj6L4/4pvPxQIzcbohAb54
vZcQ7SsVPMoGWhNsZ8Gi7jYiNfHB2fnd+DB7+oav0DeQzSW0pKxkWpcbPfIqaHTcVeYC2TXr0p04
5On3PkGY5/2nemse2bJQmhgLiMWFRQizigS+xo2kp5Nau2NjCkc5FCPHNIvuJI+L1bsztee/cWTU
MqJf1c1fJ+NltvujcS/8CX2I5gaUCJpkRdke06mqgpq+RacUZfQjPY3g4sOa/sD8vTW5m7cpKpsD
ryoXDzvXZtEgt8DkJpL22AvDPHiyNW58RAs+BG0V+y/vT+/2jq/NgrUVJBSFEIhr8dIXHJRoKrUu
Qgk97EpXh9bqKkUKSqSc/7nbiSuNB6NT5RJ1qrSv92emrms26WptL9OQe9AZBn8GKvqPnWkAcSB/
qL2Y8la0eT1KudB6RJWX2haMetopGRoQWWrcig1FxbwVP9idb5y5V6Ntu+iF/Z4iWe9mEPy2mOSh
5CgJxCY63bTr8sHO2Hzli3UykBUTt92hUlbafv5iIM5xksfxCsVlFLtDbArFrioLEUKNZno1rWEe
kDgRMmhhqBZ+cOTfOAqgA6hW4V8TkCsXD2nAgVmzntsfOR/rHrS/fE0fHJRlZa0JqlZf6e4Sh9oH
T/zGzrTIu3BDgIxl31xcEMQkeo8qCK6oFCLTBY/IriXwsYk4Cv/cViPI9+xd64Qpz5nZF5Nr1uhV
q3QR2JSaxqM+NENAGy7tkKiWvO9DA+HuHOmQD6b1jSXdat+WjCNiaqAfXi9pGzfyClIDez3ocmTn
SWK6gNW6A9K6yFarILZKE0Jcg/zxB0P/tm23S1cHGoFggcQdeLGiWkjvJjSmkHGBko0aQ6n45GLG
D9qD/raCjEL2wdpiMtytS9sCBY42ZSt7dk16ic5PQ4qAftLle6U2yn/UeBDXaRsL15QI0CCX84yI
fLGEUNXpClT3NTz3cq7tZhDWr6Mg5x9BPN58JnXTxgPeArrxwogla1rTOmmo2ZXZguTkoh7FfCgC
4EfdB7blraFAz6AZoW8XrXExVD+FZVUVBUOBNLdJe9Bzcl2e4kpcPnAO39oO+EIcAYSowZBcGJcG
fclkluvablUx8VoBXzeeQDC8f9W8Mcp2zXA1MnmiYVyEsfRaiaEmJJgwVKOhGXYoglTFh6CtS0Np
iTjUWz6PMUz5sii+SFEtpx2Y+UkbcS4xVF41m+ktjML16f0HemOBFLKUGlhXjBQ+7OsDbMhFg3Y/
3A+1GUIftYnOyZRx60VhfVCLeWvqXo60/fzF7i6RYwhX2tvQOmf8jNYeijxyWH+w37ab8dUVw8yR
ntzsH3aXEv/rQSTae9FajX5Gkl6JV6hqNfeFMlWBhdzaSo+aed69P38Ipb8xIhImACxViVEvdvja
5Gk+NYyoRhYT2EixO6Oz4YQWmml2rIXxvpzHyFsSzdqVYiP/Car50Gno7cXKlN29/3HemmQWElV3
ifwskIrXzx/Ra2YwoVQi1ASFWaiF1CNF8OufD2JoG/RJI/okF/F6EB1GZtLVoIzmpJXROptSNDQ7
dCH0D+60t1YTGDhpIxlEPIiU1wOF6DiKysLmLFNAcBB0YPZO9BTXxn3ZC8sHo701d//F2Zntxo00
3faJEuBM5i3JqtJoS7IkS74hZMvmPI/Jp/8X+5wLqySo4O+igQbc7SySOURG7NjLQykhPdfCfuU4
RBgXHMQhfDa0TdrRZQ5+7LxhFw3//eWBZZMWMRBx5HFi2y3czlQxO2LWl91VDduPtmQzPRFBfvAs
vDYuUeyIWzLn6M1BRYFstCm/1ExnTTFLK9BTO/nXVBH6H6zjyUWZ3G3QyL/9Pt46YQO8zf08Ncvr
EnZaiK2Lt/v8jb3PdGzDoA+y0cI73Ny2h/1r5yhhCdga/r+0U0bplVDwGFF+XtSzLX1Hm754s32H
N1W0axM3uiTffeHIpjlxvrwLIPkRuo00npyYrWPK8PZHrK02ygEjXeBFk6HvBvpHqxtrsTX6y8d5
NrHEgr113k3SOJWm/WAZcBtAi2Xgz06YdfQxRZ3Y2ljSsaXKzMS/UHNodm7SKxMkejD2qGT/fSVw
+NCA4CGn5KUf7Wmj4S7lqrGLWEmCXLA3u71bYvT9+XfdfvbbvRrzRbSeBjPIduTxdYCcc7x0Lp+V
rrYYZxS3PlfV6mLfJU9h0t+/QYbyaGzg7u3S3Xk0UdkraT+3eYN1bqciVHXRer6GduRB9qb9mswl
HMbPn257R8dPx8rbMo1sX1tH0JtJm+Q098Yt7JymKrHKpgX2sR3n9Wc7ukWo65WBo5e2XDaJWZ+B
J+1/fD78++lKFxOBATcdIkl2tbfDl1WrxdMMl00rOlxJHfe16NwfNHc4fitxLxitU1Hl+y1nG5FL
K9U0sqzHwuF+xrPBwAXCrwA147UzYnjnTNWJzeDdhUPqFjQdTjjmJ2fPUZiH2xcquBqL1y4T3Rp4
VZo+tZh5WmGHt+BNm0+4HeZeQs7ILYr+1BnxwZy1NYdwlhiQ7NGxfpCWcjevKG/jax21exsTPjwO
Iz25r/vOzE4sww82PkolXJW3Fqht9zt6WNzHcgs8BAvf6W/YF/N7Ha5uOFkdnmFWn9jfcrPkqoyR
Qj/sDZwMXF/0fQsCwTrJFv/gzVOP3VrgCK830ejbGWUUPd58mLX4eYsdHPnz4efsEM9X2iIBRtKw
3eP00cbJPx9lvATK6GTO0GtS9Xs7roaJk93She7byipqLMkjcz3Qc572J173R9+WixcaVFTVtv6f
6vrvY6aqsgjlKT46/Rg9TCoz3Z3SZXQ5pNbonogbPxpMkrYiAykxPvtPRPHXYANOvgmdrbW/klm/
aHQMDmZsMoGz1fP951vBB5ufsw2hUVB0KfaZb1+gHlm2AupKTJi50Ws26OrBG9zpkFdFcUZBM/n+
+XgfPBo5elTHNhkBD6nA2/EKS6TlqGr29dql7T2hgNl1MRV1/p9//2QeJWeORB6NbPHR3Eidson7
IQOCDs0RqOoyYvJmr5V5rgPfrcLPH+yDPRW7bR6MXU7bEo5vHyxbKqeIR4HbQ1lmQQQlDi//lsJf
EAHceh1Uh9FJy1lz4ub00bikGxnS/E9McrTyxgFOCi2pjDtjneMvY2p9wfABb50qTR7m2qqvvAmE
zudP+8FnRKBACOASfPEv25//NUMnFxevQWBotzVgh1HFKm9yHPRdt3dOpHI+mKEe+5yNMJusMaL0
t0Ot+HO7E/ahftSvKyZXq3FQgKLPYD1kITwacSLR8tGjca3eyifki7ksvh0PBlDcLp6kO5xeynMD
JHxYxnZ9t4K9PzFDtxl4FAaAgjSpNbjI6Tkg3w5lOa0BRCGiNyxOiy8WHk9hhtnt/vNv9eEonLu2
AW2aUOpoFA1OQenY7CYgqdtdG2neZSKS+Z9zYVsHGRkJDEE123C3q/BfMwJaDIlShUUg3scLzpsa
FllnVkZdLVS2p7UntsiPZgUZqu0eQ1BBX9jb4TRtdbqRRnAm4PBtGtZbcJLYKBBP+W6L6fjnr/Cj
0cjxbRIq0sTc696O1lR95pgNi7tTbXxRpZ2573P8qLVlaS7XeR1PPN0Hn4wdmUy0xGyB0unRLpm7
RjNjTQbXYGoa6rKJhkMqZGfMiD5/sA8mO0NsiTFytDQNbT/kr69G+6KO6xbreJkmF44N2oHQzWsv
9dM06r59PtgHb5GXSGmSSjtdZMeDRYsO4xvLT9+RiQ3PSpPtr6rbnKMjQSKXzL+V/PvuyIlNtpSY
hOrw8bENzrhcksWo/GzC3y8XcWgZON72oy12FhgHf1lgwXz+mB+9U4JqyHqGteWZttfw1ztNoIM3
pbCIMfviwqCauCtKE0aTZZxKsJ8aaTsb/hrJaZCFoQqCBzcO6XTOVg1Yo8JtDghS3vApP3+wD44a
ibcBCW9iE86UowcrAagVCfbS/rCsw2FVtrhZnYjOZbtvdwJXqAu3TaPv/8OgzratsBy4LR0N2pUS
Z03PrAAA8RJTpCAPpXIeEgdAhua05n7uE+vEmB9cz9j4iarRpyJbsI7ea++tdZ+ZgD64Kek+xuMX
EgO37ypKsl9Ascsfdql1oS207tyYl/LEmnwfS29VIbZQImr6ro4Xv2bV7mIWWM2O7qLfjkal/CLp
4hcRteP16olo1wNAuxZNf+Lke7/rbNOVlUIcTULh+DiqoAmnA/lJPzIQDlHSiHeZmRm3n3/Q97sA
t06XPCSyMvJox+crZjNjmhoY9xFQJz/iNZmScID+We0tmEA/gH7EL5+P+P6FbvfcrVUXtR5l2aNN
LhlKkWgdEUQ5pCUuzGll30gMI2O/o6yyt80K+6oq1vAwgLR1SrXw0ej/RfG6TTsocfbbRTqJWkt1
PIR9DcZTEbqChUnuHvJZIOcCQ8cUjNgcAppocpzAhP7786d/v0ngWMJE5pQk10Cm9O34DhUJwmQ2
CWPJzXP+eckbC9pX4nn7fx6JFCmZIUo5/yXY347E3cGQa8EpWUXSrcJq9WbMMXJq+ns6OlVyYjt6
v0pN5pHHvk6cxsZw9GL7TIBoGHqOEyALrxwgIb6+eajnERm4ocKfoFTtczO7zSFTpvX4+cO+XyyM
TiodwbPm4hVzFO8MIy5ZI+5IPsqx7FJvHPwiM0A7/8soWKsQ+HI6O0eBACvEQ6WNDTepbXmRKevL
5C3i/H8YxMPKBME2jnTHupoerZ9AlcaLnNfmBlE6BLJU06ZTWrAPVj7JbYNUpSuRDh6Xk6ifAnzA
EsmP6WAOZUuro9TL+By933LheRihf/5cH8x86nBbscOlk/SdIqyPDVW32yfCLdPcFZNXfLHJe8Eu
Xqybz4f6aC6ivNT+X8ISXfrbqV9iMch9C+dE1537cy1rrYBkwmaXNRfnTd9pmNwP9i1eb80zfXDN
iaXwwR5DGMcrJeuEIP5YG2wXORAKjeAb42ss/loyingpFHjvaIvb3RuGsCcg32l7b6Wx6k48/Pu4
gAiLFlaKPWTAnWPFVI35sGGTfvH1tdae+Rip41cGizEYk7jokTrm+R28aPt/2HAYGH3Bxig2qSS/
fetDmm6MBS4BSm/7QPALz3G2TZ50fPdPxK5Hy52VBw0ZVSEXAPZwIru3Q0VTUpXSUmmozb0d6pCq
Dno9ZSd20OOk3v8fZnOJwu2ATftoHgFdL7XUxPgio0YxSLylYeeKXa1lImgdDOyoJ1YXEMhvoiVa
9i3VzttoHP5xOr/7GUebm9Vo80Bwm4YpNDN/saEOERjOh9otzTCX6652MIhhNZN4Q8y4+3wxHa3b
/0ZH4IdiRSeTSgbn7bvugD2lmTumcCfj8cJuHbUDwwINIp1OlRk++qx/D7Wt678j6NV0lV1OaThK
me4Gs/BCY+nrE5/1aOP774FwjOKTEs1tBl5vRwFTmNtJmiVhlEKMvsAk1IqCXjW4+5oqk9o3txmi
f4zmtkFR0rMa6THHDeLY3cdUVovZg4zDOUpigFdmG26ZqxPB6geP5pLPM2iDoB/HPQ6VR5pFIkGC
KZSL8spL0G9mDv+sdI0z2vV7eoDchh3/8wlytOH892iULjelFmNzGXn7PuvIjZJUgUgrFw0uQ5Xh
hLgG7trPegc0110kyOFkmg/x2FJt/3zwd1OGej5zH7UCYnv22qMjuQOpZ4mosgK7HeIzrYtU4CB8
PTHK0Y5uOWTRNYMwijKtSS34aJSxSGlgqQ09iFMVT4HC9/Nr1i5YaDmL2OFHtF1OsEDFGjU+sZ2/
W34M7VF8Rg9nUE7ZDPD+XhMyq7Uoz0oz0LU60W8Mu5naxxTYirDg1rn9cKIa9dF4rAvOfGI55OpH
azBZrcKIBOxBleMfCu7AC7F9KAJc47vw82/3wVDk7jdjFAROrMOjR2vo6OpyJDXA2CFGRW21hgvn
MlsaANvPhzqKCLYPiApi8wN0pIu71tEczfBS1pdx5ql6rb5Moqo5iGjFK1mA1RwmavwRaIQgKxfz
asaT6sRHfLcut+EpjRDUodxhpr79iIaQkhg4MQImqXcQ62D4ltORmNaESXxQa7efP+77VYEFEjVo
DmJqmugk3o6Hpwtg74htDRagBeOvAhqTJsOJl/r+qd6MYhytChAvUrQ5tvxU9HGd8xzMQReUd3oi
b6fJPOWl89FwZGc3cTaNFDzf24eyK3KnKa67m3eOVmX7xupUCu3ALgB5wP6wsIEHU1lgcf/vb9O0
qY5srookvo/eZkKqEQ2/IQLTq53nJKeMWff/KAfiI+F2giiajA4VIFb826cralUkDj5LgeJxnqVW
V6ANq+ZEBu79xKABAuu1rS3DJRY/eocZtgIxDFP4LQZVH9uDtiMAsZz/6wtjlC1HREmUxNRxaqqv
zTlpPKgpjWUQmdHyCrC0PzUf3m8fDlsiV1xaNKm4Otuf/xUtkKqPlAkzNBSTqv0k0TjeMJY/WyKK
9Z8/0LsjblM0EVPhHepudqRH20dXb122YAzCllaxX2s+lve2Hbf7NsO8tvdqcQHg6n95PpQQuAFu
Jl+0vr59vg7wjxPD7AyzNGkpGSNl7w1gfovA1+7z5/voVbKiOF+4r5AXOZoWdgEOk9YvKjirOXxt
EmAQ9eTpzxYCw39eTFv3HhokMupbWu9onmtrm6pm9PKwmdf6IPviT2c6p6QH778X84FyBLr/7dg8
3m97U8c5iM5WJqCLFxYOrOEqLIz0RNVfa0lTXFer6E7Vxt4vrrejHu0TkaNqWraiNDT1CXJIg+tc
3U/G2eff6n0sQlGTDBrHJi3o1DffTgt7UWneCi4lwhvTmzIfV1+BlQxKqzEu9SSLSj+dI/PMSobo
5fOhP3pADjFutgYxEELrt0Mva98IsSzchxxngbNj5Fc5FvLh/zAKSW2q+2R7aSN7O4qdjSieIhv0
pTFNe7OpQSq1+qm87vspz52GjdDcnLOoxR1dqmpXKyt9SLJQG9doPNRz0xv7Nevy8qwtjWE4sSVu
0/qv4iKPwXA0pGCgxS2K2+Tbh5riymrbFexNtLbWIc7b9bay0yLMui1XJcdJnpgmHywBsn5IcLa8
OeHx0bdKBssSkztnoecSbQyDTs3KFbV3xkVlAPfXeFeT2/fl7vOP98FrZT9GdMOoDmfm0ccbxBZ8
tRPoIw4fYGfZeh5BKMNhj8v8qab5D14qwb9DSY6Fx63q6KXiba9cGQM0wWQxrmk/I/QLUB94TpA6
sk/OcqsGDv3PT8g1jjQWBxw2YccOy5aLu34/jkBMKYYG5Jaie2cezLPVrKdfnw/1wXqjcMUyJ1FM
OfdYQTWMLlWAZCohARBgTfpkB8UqX/+XQchEk+fYjCyPN2S9idHzDWWIAHreJRXGndUs1xMn6Lt5
QfqEY4y6HzmbTej6dv4vXN4oLmZ1SG95e1uQdg/BWs2HROnO988f6N0GyXzHV5bQg/VtcV97O1TV
Vd0mrm7DrLbN+whlVoT9pKLJNayjTgOfEbezB7Nsbtr8RzaP0jwxRSihvvt03J+QShIgb0oQmunf
/giuczlNn3m7U7aW0wcuVrMwipupWPsYKGVp9eXqO2m5FuDNva7PCl/zSlARuNhKBTdApppewv8A
DJC8pDlaDOt8LrxGPCYuVNvhe6TyrMrOXDH14rUqMxF5gUhx3gRDB+Eqz3ZAt7UIVLaqJjinw0S5
NzsMwGrM+2lppKiBYybz9t8na2s+t25SDn/0QWvm7yvce/NLhxln+drm1gCjdFSpvssETpnAffQh
Ky/GJksvNDdzMopj2aSelqQaKJBXY9xl7t6w0moEr51Ps/SpsHndtVZsbgmZmRTeI+kdw7p06KXU
XmVP79NDzoUQclBNW5ReBbyZ0g2nQmSQx4apXqILoFPlAEtyrOZvuoIi1vr1kEVRWFIkz4NMDbJ7
WCyzy752tS3Ms0LKiAQhz1Lbz22hRnMNzXZeXPusa9d4NSGyZuDAg0IrsDc/60C0zYehRGoFHGuh
Wr3TVerRTFvKVpa+UhBgwzqJYGPX46pXr0VTOQaWmzgFfm97rrOwU7u6EV/Qy9bRlyGVgBXbUe9T
LioAeMPSQVnypI+xRlOridXm+q1xQO9iMIx1xG7ptXYIRtcustt+86EpQ2GKUX63I+X2PxpgrckY
kGSqxm99nZF09acqK7qEq2wk9bPENIblzkmx6eUWEa9jS70y0wQUlcLoxvW7s7hF/JDa3tRiuc2S
n4rzYpzG5NZNxmbCqDsharudAQXDSB2KeFYZOAXiKMgNylnq751Lxz73LqA3w+OqzBm4XwqNQdx6
vRkXvyBT5kYclEJ4cR+uc5cZHhV/zR6/1U6i2b+NdbXinKQ03GEtSGKAr9CAvKnTe+hybd0BCpQ1
uEYfulch77NIAcEpx8bx1oOK7ap69uxcy3IfvUQC7aYGtjcDFbImQ/OH0crXm3b0kEEeRC8VbEAj
qzobZH08mCPW+95qRL/7rjJspnLk9LQtYJqva0+epdaennVrWbspiDPwks9NIlf9YjYaa32wqm6M
v5kyGqp7uluXIrRlJOaAtojV9T1tiKpwqlOlXZdYOtHwTzJ+fSwE6pEhrEeHwTvoiFdKZY71OOBa
vO69qGYHAr429okW0kqkx+KsVQWVV79qLaWeK6tkocL3U9g0+G6urUhEqkxUnXZpdkbZyGArgUs8
XAeR9IAgE480oL8aObUAQMt0cspAn8pxfbUTQRUrjJIeFZCv10qrrT0SocqjY04Xq9L9TFsrDLYz
dpLYp6sc1I5hxAKVKj4/yJJ9VXtx/mLjuA+S2I21VbtzkgbzBLp2VCQzfx2QyIw+G6w9/iozENq4
ihsQt0cMavOp7y9cvWjxo81rzS66824okmY8dAutwRB+uBS4TtiYTmRfVWbmlCPeRRAysf9mt87Q
SOtyAN+Jh40dGJYAixik4+w1xvlqlmxfD8C11TjeVbnZ5hL6oXRn/aGLau4+RHcA17KtJinc62VY
l+XSQzTUG7smXq3Zn6Ua9V3fK2yBQinmrLsps1ZhCI+fB4xPvRzqPINwYszy1SsNah77IQPpPjTp
7F7qWt5rP9zU6Gu8jOnIR/WHWAnhIY2k9asBaibyjYloIZiXdJouNQfnwnvFBXl81Ia6Kw5FETvG
Ze/hR4Vdt639dAdIe9CQFbCiaC0OM2AgTCIAVem+E8/xtRMZyVdIWOXeKGT+lbpaQ72ndGVv33up
XeY70k0d/FuK3ph2O80007zbmK0lngyT3Pcvnik1nwYn60kLjELIAz+LkgNIINBS6BAK84DcWisu
e1XhQ+4A07OCPJNG+2SOhic0AJ9l21wJO5fFnZGnRXulcwJHN62VLuqK/a55Wi1dJYClZRv9ctfU
K2+zXHju7dBqq3xCC9TW+74WqQsRppnUgVhVDf60VIhGd60oo9+17PXuBtlqWuLlnS7yJ1O2Zs5B
82nT284xqupVRlYGQUB0vAfwG1Nn/k6tiey0L+rOYFYzR7Tl1jZLylOiwhf8W6XWdr1IRAYWG3Eq
TKrHKPYGrTqz5t7p3b1md/Giny1cFIBxrQCHuj+Tp2btN5TmtppBRkLHEkE/AEf+aXTLMpp00FeL
s4Z0aEw9uN2hjnFbljJJgeTCs99UqV1itlDaHAUd6rc74kxd+LXX9nTLAuce5Av+zVrz6KZWCcnX
qZnoCSxLuTpGkNfKBJg36pi7V2yk3tIdPG8q6EGn7tFep8KeTfi1CZZBXr2wnyM96Mdn0E8OKHdn
gY9jACvTgxwdCBpLvRYUkpY6RVak5anlPS4xhdPHaBbla1w1mUe2sphyssGN/qgLMmaByVw0A7eN
u/JXP67eHQIvTmwJCmq5dap5OYtZX9FVnphJFbD7tE+eTuGXA3bKn3tEPXcFMLJXJ7Xxo2/qxbxt
5tm5pfE0Hv47Fp5jT+8W+hx756ICvjd+I1IAX2wntiwP7Yq5xQFDkwj8thtZ0BJq2dlnaw+LzEfu
Wz7WusvHUquA9aW0Dc8XJZqfNDgeBAjxsCOw26LI9pljR1fcbhT4srJYX1LB+X3eDEZr7Zqkn5Fg
D0O563A83zue0q29pVXxgcsHriGNyhvoluiCkrABmaoFEMHrsKN6MQI28KZnEy1mEbQRZ0xg5xMf
JVUFzkATqtYhUN085uc9UFYFAtFDO4ZbnIxxEFpm8GNQGpeLGNsL5WcZgPW87IYFy5rZ00NNcAwB
82KoYKyNHM2HPkZW0Om1I0JzMRYdkV2c3LHdGd97s66wx1eyf7AyN36w4yX6k1DZuYUTXS68ESG0
fZLW1JE0t9NYD3UmZ196PcEqxjGNc9VE5ZLf1jUu4QfD6rPmfKnp0dmP5mAsDzmd5m1ota5I/czu
AUTnNVPT6WVp7SLlaXWQ8f983b4DmXAFpioYosgwAmKU2g2tlVgEXaIqOUQytwRwW43Gi5ztEghf
vS4hymYwL3TlDOYhFWtLV/maZj9qPk0apHMB44POb7gvGBkAV7ObCtlfmRsBl50SfkHBv5KGJQaP
c6jRvpnp8WMH1io6s+JoNnyXSAUJRubJOpCw7L/mBbjrvWtkeNrIfnSGvQnilJK+XHPp1zAOFeBd
lL2+sPXEYumXmr0Dlt7czW5f2t/KPM4gbjgiAw25uKAP86RdlmvbhYIdNrEJDaOKZ1cPa75n8wXg
uXEGe7i0z2uzAKdVLsIiunTB4/kmnUGY67sDm1m/plaxr8pJfDWQVtU/9RqMm/DYM/3WgeAYgmDn
rzVzV+a7CWRnce64qR2jFK/cS1lkrnUgxvXgPReyyn/ngK3n3w7GK09l0XCeZEmammHVS9nthzXW
eBYdjB7RkoUj94zc4yJaOvvRsFXvXVQRfQBBYk7x3erGleY3KO8vlykiuJzmmSBvWhtphE5txUuA
8ZTEdhFS5I1qDeNHb8nkKi1qSCeDZsYDm6HM0qCKJjbGedWth87Q1A9R55H0xWSl+p0xwrX1bSQO
5VPetRO5sbwfxuoLy1JBr6gWTj4nSjVxkxDX3q+jwNpFq430stbtUQY1zt8E/Hmdx2EcJ555xqey
p/06JnPPVK3k3US7SbaLlnSI/JgadXKWzqJ19jlSnRz+rQfLNxoi0sGriMpk4+PpT9YsNkEU3ZzZ
niRkv5PmhBo0WpLosBoTkPTZjuPyIIinG1ixJtxqz83TALo4exeVDTeH5keLZHnW0e96Q+7NKELq
R5N+3rqDToeY4M7C+nJSMR0wOF+ys8ryuuaSWIVbW85nybD3k/w9WjaC3+4Xi3Z4GliS75T1y9+G
vsavSVPPr9i/JC9znBdXlY02b29yS79ZszG/r8A5LKHGhHoazUrrD1puVvddLjT2zBLc695dnIKg
QIukCG0CCvPg6Iuen5tF2d9TZ7fjNeC+z+1tHSrzrqPHTu3oQGqgxmcOZ4Hg1AqQ8eKPFRWWlxIM
VlxQJ+DZN1TlMadYaWaSezT6WrcXbucuD1klvfx8sHLC4WHS3N1aTJxDfp9WsL4b/Oo2AJRInrOY
znkf0ZpW3mejmvtwKtvIPLAV19eIKCJafM3Voe1mlI5vrRleAQgp5B8NcswfbRDyT2/Z3GynLAI4
P2qjTdHS6znPENgVKfeQ0thFNtdzdC+bYeSil+3LPM90ugBkKXO/l6v5i2IJd6BBggddB9E9eJFb
/ywrJcwLk+70g645XhqQzu5avDjIAu/pXMmbILMjtCcJ+OfHqY4mlku9xj+cqpm/OKsVvchBidvR
NMZbKeScw6LtTOSTg01XsbvxEHdplrX72Sr7dCd1aNc+AHZ1PbfFou0La15+uliSAi0VaviVmfgk
4PRSmU4YLYZ7KLRu0kjcxOtLr1lA+ijuVMvZlPfmz3m2RpeeHlW/NGwe684dvezayAztjzGW85dJ
kAffm23vvExxkd0nQE8LWhqL/mJ0YkIkADLs7wqND+AYRLjgwOe0/LO0mvgJvjUz2N+U+pbWA7Ys
fb0WydcsbS3KpuVU/daLvlPBrGSe75SwigLlJuwMUS5NxwVBtX9ix4p+KLOJb0eO8BunSIbnZLCB
cE+8tV9uO3SXS9nqxPoV39zHg2XRgyIXxIFFkWxtu1aPbEGzVAGLIEng5HRcwwEc5wO3KpVs1wTP
Tm90o1xgGmqpTUZex9FoP/VqGv2sTW33QOVSf3aG3HbwJ+nFV6uzWe4GbZcuiSru8OFCW3vnW+7i
citFSeBRbRJK7mZzoYUjX2AYrdR8rf1scLHfGe1A2XOwhuHgZrxrXw4lcOJ6NGD2jr3LJIsmy/oa
tV7yiPKiuJ+NkTwQF78R7G4jW8DmODBARne85S4vYvs37KTieu7TPr6AompaO+kRxOy7pfSGIAcI
T7o80uNzvXWLYb8sUt5zptdpONlpdZnR4T2cd3Xh/KgnU1wvmVjtve4lyfeYgHW8cONO3iUSGB69
jzk9BuRY7CiAE9fuPH1x87NWtyqwwlZjvYJMXRABVVFxaa3d+mjNYzMEnd07FZZHSsy+4sscSkqR
836akvUpiqEFX7Fb2OVeGrkBLcsbYIAhmSCcbWIudxEPz9tRUj1x6Tbv7dyMv+Udjb5+OrS24ceC
GCA0cqX9KdKsvKTdb9vCyV45+25KGzegi2a4cQc1Yd6LtwMvYJ2dYKUt6yu+buYCUmV1QAF6wml3
MWG7vaF0tXN7mnlMSRMEXpDl7LpQ6nTrFxW+6EFrrP67hZz+B2UCdRkXY7YEQ1LI7xCP61cygcVN
Nzblz8xezfOax+wCquRcfxeqRLhloPlHBzfL6Nys+sJj3FExo0Q0zLtIMyfD161oAzazZ5AHMez+
rsDcg8u+gSqC3dNtbyZuqTPoni7TLxsl7B+T6u1r18m6lyLNre+mSwnN761i+An6E5LmUpD/DPqy
dkq2vaww/G7svRcqzATJYyLjq9Vul85XvMRrYB5aSmvVMl41Y0yQoumjHqrILWraulrI4Ip7x7NA
mvXspY7F74ZUvfgIN+qD1WRR7qupA0bl0FbK5X9N6/YQlWK+jgBWFYRq9jL4bWK4cdAntTfuiJqg
z1v9mj0h049ujNGZJ7/kfrTCUN+ittaa6rPKwZPQnxrHrYPYpGH/wutU92JMyrp3Vmmxd4u1uq2r
wftux6auzmUe5/fNkNW/BiTW19hH1GqfOqlc/BoXjCdtIZHqG5zANP+nrX5XTBVHQJRgnckW67i3
S6W530ez4SqHith6TCao0sFcK7p+nC5fiotBy8zLoueSTOxr1mNoVrp4Sr0aazruDBEXUs/CzKkn
arkqV1iRfmMV7eSzxJ2fQsxFvEvaGfMjQMMcU3Gef61M7hPkgagpH4o2yq66FaOEQySkfu71ufs7
Lq3qAv06UUwxEWLog7fck1l22xAZcjQHiyc86IF2g4C+ICGGXSZ989cpxaZfczFIZz8MtbG3nYmI
vhqyNQ2MruuftXaWNw7iPrT2FZYkfm6XRRdI/B8vKWXWsKq6PP0Wl/nQBM1QGQWmrBOxl4dxlOkP
Zlx+A0XrzkE5N+YaDJa+XFlerCRH4ZDeeTjxun7ZDKm7N71R3/ONm5XIjVbn0ujFM+Ii2t1pejf6
0C7s/qqgO24+y6kS3bti7pILnCM5HBPC6sRnLxJnMtGW6aDFjeuGne3RpW7HbDIWybKLSC/Wr/1Q
tJDXliS/VJXqbC5gtgItKFQP8d7hVKvcmDJmMXbVWepSKALIaydPdtSsL61ctDbkG+ZX4zIYeijn
nsld5FH5fRB581OWhQWynAjlF0UGdZ2585CE3JmrL8OiRHGjYcUwxHeyIQkcLrU5QOaJxrR71k1Q
zxgDj9b4xYqM2Am9ymvVz3wVWu9X+cAqEN7AV9AI1bkZ9mZuHjYBAC3OaSd/OXbaVbu269f5eY5G
/ZtH4fBMTVrCwlmn8akuZ/mrHOsi2Xt6VT1inm4BlxNZF8ymKJ+1lFPX17hxP6wikxgvObLe653D
LJXOOBc70Y/S2y1j1KRnHbnu3jcqS1+v4kISs6xci785Vk96UV8MnAFMEthFmMIFXnzsSutl53lZ
DfhSmuW3fME4Afv0tRL+0iXL82BlhKHgMyt3Vxb8mLCeWoZevNbtQ21VyzXBc8tdVhWqDUoyeumO
7vyyJKfWtC9CTY4X/yrWLaWgtLa99TLheTsDux6CjblVc7CmdkVmChy7Fgi1gCImO9c1QU1N+4+h
XA3rX75DapzZcm5+tNGI02nkju0GBV+51ijXHMn0QHZuLnrLEAU2naZJdghzPbLEXZP8H2fn1Vwn
0q3hX9RVNDTpFnZQTpZlyzeU5ECGJodffx7m3Iy2VVLNV1M1NzM2G2i613rTKsNqXe27IZvyq9EQ
U7Wb+4lWKF6R7YXJ3BIkn7S9ng6mSY2BAiZGBlzqsmWaPea+h6wdTIP/faxvpJVRty3ZajAfDtRX
hU6VOvdlgWogmJdBg7jlpXtDLJ3lBr12hl8Y4uchAAwx9M7hNetd2YoEwEr78d24EIwTAJTkzOdE
tTvt7JmETnBo32tZOiYju6Ooe4BUKentl7qS2/ZdvKSzGtimyVfjj6dU04GI5Phorsq/1eXcz0fk
+tldV8XS3NlkRNz3PgGOZHozxDysnMmErpLJQCVgdIz3Pgw+kNFTmWQxGo8sHmVY11W6Xucqp1Wz
OQbLwOsHe97rVRDeKYp1Ki7T1pNnrdb9GGj4/8eEVdWjrCm8BKxC1TGbccoHlaKViYMZuReNqGPH
xyG2vHVHOLGGyoyyPg48gsej0Bmi+UVVRW8cE7rUczBV67Z2J+dPwtDAgX0r7pewYwG5gV0Uq3HI
1zhfd21kjo+TLUoRSJkuHdkYqnAhYVK3DHWpEXwvZGPNHqILa52AedHD5jcTGWp2CE87NVT7k3cN
SdR+jZDIGRD+QCHk2U4rqJ/sIQLSqVkZ9x116EdlytlUSFW8iiRdASWVnz9GMPQMF3WFv4SC/uDO
nzMqJ9xFbRIYRreCMy9Ffh5ZJr7efoaWCWySGaqdS+XahgMcX8mbXGsagFnZbWhnWn3xW0lfLTFd
PkD5SCCMRg4UQsOQBz3TkJkRy2S6uyGl5N2RyZ0zBy+hxhhjMTa7cUrGVzNajIJ6b2JmeV4W8tzs
I/HYrsq6R/u7loHdRz4Iq1G1jB2G7bteaxsALInt/us/JEPgj77+bQ4t82GrqH8SUd0Ue79tst+2
lXOc6nFeX6dFtLfWUiW/m5oID5oDK7rVS+WwBUW1+TQWiszeEfTpzDVr82fEVPRv3CprDF50HXbD
XLU/3EoAzK/rSOLW4CUFlmSiXMhry+w955y6hUHrHmhVVx1asb18RyQtflQwExxkfjJ3QTFIkV2T
WAqfFPfN+EUvXrKg918ZfaBNt/3dGmS2UK07vwVBjkZIM+rdmOaUgfS2c/dVzCWVddIPxnWRbTvN
nCTRfcXx2YdTL8dLyBHctwiZXRFEaSed69lelQM1Uxb3s1yod7lkdWvOguGnzch557kjm1XrOsZD
41UZo3Ej15whmMptNqDLIFeQDGJgzoZGEZVlk7Bi73pZLX94QttmRamZhxo49UlOCWBpPtBtBbYC
9oiJJrHPOAQluHYZQYSba1nf51vSwMGvzIWRo5NV0X5Q3geOJ+o/kSgVA6XnpKEVHq36IZv9bgrh
y9Pu4KuK0BdzTuV9SwlihA4qn7uO8r9lO/ASyCfsIwPO+NloKbLjmQT4qNRjkLPXYU8aU3c5VzgC
f3t2lqmglIMqQxbJ8n0cMvEYy6xNoYLb9qXKI9DakWFyeTDMo75ziCf92XLy3II0yzsye2vzrkEL
HwHZlTnjNzaGeM4q2X6LQP6MY2Ytw11pyK68jJx+XYOGz8s5YEaE/8vEFnq85Q3vy66jlre81E9R
83QiDZHYJq9VDjaLibKloRVtnkMT6Ty5M3HDDvu2H9t9HHVQ/DNSPp7vYlJUtIXh3OcyzxsedUyt
UKMGfTVyiOl91bEVh0s2s2K92nD/9JaxPKhlGLtL7TkcOQueGxm6oz2/gIO7KuwQIR8dom+T81Qh
j9+OOTIxta4tyr86BrcjhsaMQmDd9Xs2j/J5yQtPBqOZi0tM7/Vvx50Angl6JnA1gwL+NhTu6AaF
UcLh27HbnJed4G8u27GhpFVuYYdN7tl/4D1s2A5UBBtZXOK5qlRHm0VwvPET7ARYvGJTG8Mc+tC8
WtrS+FoI1Zh7wczCNJzSwttw5Agy3k3Af3dkydUP+WQtrzNKrmduiCktNBtFtXdxhzihasauP07k
p18A+BhTULOEvlAtVcUutiJhhLW3Cuu4yN56NuwqfUKlmvwYwGafifOUyRGeunxqstT+3a51MgcU
PQaYP9zcq64bdT37XjO1e3v05U+E43oNzCgjBIBpFCo/N/Ji+lYxvsu+MJMqanc9ahAWMsbOP3yP
cwN62MATp2OxUOKhvGn2Ti4Sve/aVF12pE1AN82V+h1ZJUiArL1ol7STMx3cdEVNmDLUVdAx1KKL
r2M7K7lnmAERzqzX5VAPg1WEJe/uopK1AZeMIfN3rqf+XlcrRa2IusgOF+Bqa29X9pyF2igs43KN
ijYKCCayn4U5wwhVMaNRDxkN7IObC6lD3xZiOU/bxHxEDksygCETagO3JsOl7iXoTLzVAUEcRfq2
qCxdsLlP1RfRQo9xSjPxI1ildu+NzhnjwyT68oerqY7CtAKsDgoR25xnZqEf+2a2f+G5AJ+p8qF2
g7avMF98VyQZymtrWcz1Km9VKgIrj0Cbxth2b9Hq6nzncQ6vUO1ew6Yk7AF73Ug6xCFmgEtxjIrG
zS5Ntg+Q56Tp5Z5ZleljlscLcI89CaZ1o0tSwHkmsLLunTU0lwH1sMzX/Alfl1MGJXkWMX+8XXdO
Za59wBEJxzFw0vzuCNFVOxgfeeFMZZSTYek7F07uiRlAf5q/JDzKJ72umIznzE/rUOTsfeGYmAmR
w1Xd6AOQUHzXJVs+RzE58kkYyfANvwefXzVECFCWUs/dLlFep8JYaKQYKvLM8y7j+3tBJ8AGqdwK
osu02Gxzyiw+zspsdSBTIAbCTRBHkpvY0cSmTtMzG6iU1rHoyX3jNHCjvZppIgKVL/6hGnuRXdnL
FDmBNxtzGsQjyURhUQGonnmLY//WdpN8q9hSEh6CO5zXkpJo56GBUg9rXgxXizLq9IrqzLmatOFW
R3usxjS07RJRDZUDaI2Uo2x35WgKAJg1ZvEktl0/j8vAjTRWGt+XNF3fZnoCLD6iJuBg9Zibm3ux
XnBTrq4bAvxDA0D1tpdaU6YcSjD1PCwYZztgn7XaGzlM9U9RCDu9nBkIfIb7evjpjIW9N8xkaG6A
7uG8ekyRC5tS4/zxxzL9tcCt/i5AX5+UdpBORIxJ70Mrj6ne+obSfJeOWt32yD1QiMHBkqM0LjOU
w6jycDGJISd0c2pf3Ixpy8GQgJZzkvRuG2Z52vEqJpel33uaGe9V0qknH+nRS1LI+cloXG8ISrOa
XypCouUuS0ZxTz2xolBp+PGuV35Vamif8rk2/IC9WmZ4oNCdoBxTLUXLEjNkWk5OtdK7rV0fpATA
ADWQIA/Mpd3WC+Qwqxdb9uqrZbjDvRI0qEHnjd1P04gr6hGaIL2LoDXPS26Qki4arMuUktQJi3Ts
ajQr5FYT9mkRTDtqRBZ8+qU+chYmr66a7J546WW1yHlqUmenhO0ysZwHKENkuS7fasQ6CFPTSpEt
kxkGf64RbAXbnoxphResgpaxUleVB9wJI5frJwKmil/5PLY1Kvy1uK0KKs/9MsYaWgt6t9z52ajm
w5xBazezUzbh4uaKO4twie7XiAMGbtybf+jcyF9oCPBxp6VYH025GLhWRDM9qnjJHsxllIBGcoKF
4/iodYheA2a68Pr6duyj5qZUpvW1rej074GdLBU2KK9+LDjrnuN6Kb90Tk6JjQI8QxOWRtZTYi81
DvwltW4ENHdyVldx85KM9aZApAfJg4kYt/44GFUugnHwOS/EMmTQSZCJj46DqCVLiLlkDHXV/x4x
XPxwaEFj6g2L79OiSKCagOPy97UzpX3YdGv8VfYSMZGG0dmmaiTQFXY98ZzTkvjpYBhMeT9b03xf
MpxMA12q7AVFHU3I0o+/ZpTFZZB02yruOpXWZ6vOq+81hDAL2i/mNBQAA0YAd5D4AaATUNTq5Ml1
0uvKDVtltpzDE3/o0CRqSBjvkQCOF4ZYijNVRgiHunju7+MuQmKRbUL7QKkpWdCjDeI7vXlxa9lA
3Tz5TNzqto/vsNMQnhvJSp2bsgcDbjeJEh+cbRMQmdeDt3MB1Z4AFfWzEU+mvXeNAlx2bFN5g2ay
ckJ8JQBX9GsOrHQm3SVkn0W8QelV3S8DI2J2orF44UkPlbzjE8DlEaPY+y4SS887K1mMs0lAv7OH
x/OLp+3o0aaK4Tk5YniV1grLT4JnypgZaS806mJKnmSU2tEFkazTbdWQGHPgU2BjQ5rHWVnbzEKG
gR2bmMrdasGbSu1wVCx1eyUUe0vg9nGf7/pCNWsgnCW6xW8xPoym17+OqlftmSQz5LIqoOKp3OoI
WlLZL+B4E9uf28ZntYXDHiw2rY/G1KDsmZXQl9xqh7TBNZMkXLBc/U5ZP1yBDPdDZ5TOH62SwtmL
dqxetu2BLg3OgyxvKolzN5pLYg3hS58bb5L4HRIrrjihhAc8A0ZxU7SYC5DHONHN6hZM9FsB4tAi
JGs97vyojjUlkUovVrsCwdYROnUADNQfh0Ys+U3u1xyeZVNOJsuntS5yG86JzBujLuihnPzB6Ofs
51Sv7o8EPTiCzMQyvnVrQ1NkF6TuqDlBbRObBh7DeDAiynJntL6xCrMrpPg/56grmtCqNNWem1Kf
u6tnkghZFcZZZmr0TPMKycmGnTXJPvMo2YNR0IkGGXQdYiN/Ms8R5STenqQ7ZjM5lbBeKsRw7FYW
x3BWjcZZ0jV8EgD//l1nautOg0BXu2iypufG5NRk8anp1awYNxRkeeZcjh3ar6Dy6/RpWqDLwKQm
+xoP9sQKR1yZ7AeEfS3ZUFrRzbs5LIbTSuOCF9ei1chn8Zj7c4yQbRMg1jYTh45jM6ZsuFH13GIi
/T5ZXX1TGelsnWWFNg6VmHt1ZHNt8tDt6z5RqCaABBkHBJ5QjBd5Bf8pNyYRTZ0XuDhKx7PZt0v4
hjJ1OnYgE7CXQSkYHcjKh94erZzviZcQteiYetuB+Bi963xKmWjWWcDj15jKQA+qOXdcZsu06HOB
JUArODeSfj9qt7AOTAoC0s4Gq/1eZ+b0e6o4g0jkgnHeZf3SfHF9KYorhL7pZcZuUYbutHVVcMz8
COQyaRy41F7fySEVl7gWobHddcpeVKKm33B8XLXNu9zfgVsV3m2rSgBhJhyu9APk38K6Vp7dfsMH
p+3LxK7Tr4gO+p6Ca9QDkplUoBmZsbLkYatRYJ3FQGrdFXba7npEaD6EHnDXesaERJ0mt3Cts/mI
wmJ9pfAa0cPProq6pz7OsYLsWyK43HMBlf9Cyvf0fY6teTjCyXv1zqcrRmMxCNIh6a8Bt2N3Fc8+
kWjEdnmOf5MMuZ+gBks8iuu6/tJB4yOsMlLjVSCPqHZrmtvRHnGIjzSK1rTcqQ6NEEz39gGoYSGs
0Ky8sQk9zhSHCttFaQbT5z/2dePdr4M1GZCVK7eJQ7k5orSdrtexW4HfVnaGHcTI8BAjmh7gh2Te
gGl6+VNKPIK1G+q6JfUHFSBFZl4uYMWdzZbTypym30MYIpGM9X2PLkUkORSDYNnA3xLjmOvVjc4a
sOWUkCIK3LA2TChDKLjKORA7pslmIkrNO4Dc55xNlgk1p5CRkxnXrrTLVTuakFaWiL9QPE7jPiFB
9YIwGQnCYlRC0Bx3LN9pNkhVaLJyiYJ8YXuHRwTwOScVnGYawYmLtmvN5Iudmzn+4YoYTdJWx3ze
ldaofiVrxR4oUqbRBMIqwWj9DA1wMLBZP7RFU3xFmGjpPV39/DTGSZmcCwpvuI1UW/dubJKwNUvN
iuydqpewhlJeTxQ3L002el+IC/YRHzGtKNoX/oqlc7XM/qb1UvNHUpuuvcuy2Thf7bjWt61ft/fT
UtkG2g0PBXu9lfZlZOVtqIwBVRgVucB5XTndtyop6HMzYkHZ5BFxRjuQcXXPdgCHhMcMSa5VFUIg
fhPDHdvUOoZWlqNx1BmJRlPzzzmgen8MaqPur9ka4YnREUXfcWIUZwvJqvMOwQP0IDKf5nnBH9ft
GgRvzQVzU4w/8Vx51tEQYHwhMIHkKDEcJkiyuQhvLyeL9pPg8f5XGZvdREGdx09k7I73S9KOnDDa
iV+afln+xC4yu0Pe+vmrzyHd7h0+LJiIJvMaImgyF13oQskZsuIhu1Ui+G5wMVD40XrnP8Hoq5da
u+kUSKLhn2BxwWimrl+u63ryX8h+Qc0DY2w3sABrhmTZEt6vIivX15TeiruSBZq2oXRHFWZpZvcb
nWePoZG6xY+UbFcG98gVu70CqYP1TDdPRzf6iEWrei0RnxgGLz+GtrvopsXsA8M1J5vvQIkElVEW
t3tP+8iuOVsYqeTFao1DCNnmhsljxrJzDce4suOKYQOpnIr6SP2Yf2tqdmWKOKRHg6nZ+hE8lj+R
m2Z3+Fp7dIapWYo9ivDormd/SkLKfEmbltbDFxOt+FcNd/NoO/AIitPxqqwL6yErLFXdN9k0ELXj
p+NyZnrj/KVLuo4Y1LW1iAHSRR8dl9rKHgZtdSBP04JpZTFW0EZqF0JTV9PLvT1dknD2qappF+eu
cdqd2fPV7OM+ndkf/amtzis1mwN23El5Ptiqzf5gWz3/OcHO81OnqxYhWWs1iQaZXLJXr0Y4cSQi
Y4yuR3ocBF1Mqn+Y0c39VrQGvGq5hblUMVh7pBLkZAsKGOQNvVG8Tu0cPUZU+r8Ihdpg1mWeFBsB
NeAeK471jB8EpUeJPei5SWcO8raX/rEpphyWFYdQeTaj73ygV9EMNs7MDvm8jTlokmsjw67AiRjk
plkUKEwASXZRhE2GOtJ178CmqTZtXAGXWYv8bpcyYtKDPBg4nhDXWE/m0qSvs4eyNywKlyoX91/b
hI3hRXdVptAZUflT5EK7JvmhtkrniyhNhDwDoSF3nZD9GjZeNEwB9jfUTNo16sfcTZcf3uDILw6E
lrGX0WqIXeL7kBPMhorTMG9LStNCWNW99HrvgemN9bMhOhvBUl3HZsh+CHzIdLjqCkuaqPA1t9YL
efIIPpHjluctxqtxL8l970N+j/EY4Xm+WNepRiMCgPqry9P42QRNQ1HbzGUKE8sSC0yrFAtKwXHT
XSJwQxyABP5bVC2J2qFIWqHhXU8fUdjzJy20dTXnHuwbxTGS/GCwyEnbx23v3vSZLWa26kLaYH9Z
9r3VefroR7l/B20I4jJF0So2gGuuA88RWFvmVFHuL+xsLxQNtBomKsugrzE7BBirolcnAao4dH6T
qd2CFsJH59UvF2p1SrIujO2EyYymSPdqTIBlCxQd1l6Wnnu79Z02m8qwnnd1F7dhNIxge+Q3mVfd
uKqvcc4uFhBwmTKBiLbk4LWacobw5vbPhOHvKm3K3tyNrQFfnnq4CnjSLMjQ7pu4CMZ1Ed8xIPKO
54VIdC9d5aM1u0S1NOguTaAxSrRgymsT401e+fd9Hq12QLOeUDREUvJBGKb4OqXW+jVKx0EiCN9w
ZsLghheVdVYTrhM4TLgygSLacgUXCDcwo7ty0bFAPktbHSyWK6+xi7U3nh8jOHZlSWUfK7dnWJSv
p5mdHnre7Bao3nXOp+iAUFTFZ4Xs/HtRJaRo+D6M/aU1TrAZ0OHdLmLb77BYcNafm5nyRdD1zFLu
q1bQi/bQ7nua1SrDhpjV9b25SGQBaMY6TDSRAd+FR27YN3Oy6F1rzFKF3ooFOpyNYXgZrUlM+2lo
ZXbwEz/nm0p8h0oLAeqKfC6Os50EEkx/zTHAzH5YhRzDssYAT2G25Egu/MZML8gf88vraUy9OzvN
i2ZnjWuBTatGY3eL5QdSe8CnwMNorPKXzCvZHZZkjebdMgNZHeKEwngneYrtbmUTp7bIYKl4sIUW
ElTIjB7SxqWWaBh9IRB6jhQhC9/q76KaGaie4vt4qPuFhJdtDMA1AxH672hmFSRk3TnXjQ3vHFrr
opEWezoji1FFEuUtO1cgIFJuZCSRvMwgqSjxJmTZuwL/0K860svXupDZrUKVbmyCQbBj0FiXRrTW
f7xopPkD1wUrBD2k4spsCJveLYwfVHxTH9KiVJSgY+vdSm018hgpb/0Ri8m4xmI6GpeYyaxfky2t
DZwpkGcySyg+BxhOVvhRo7rFXGBJNPzWkECzM+AgRATEF+XOmXGfMPQgD2tl8MJGw7Afh66FVm4G
B3o3Nzr/fBFxPx0n3veXlRN8PlOgGecZ6Ml9b41gSGScDVcIIjgla9QnN1QHHBeF0dVjsHaAGEcv
bVoALBM3wRcwyYISpB5N9FJV7t07ZY0YluMmvm0KlMTByFP+hkJ9vN0aPaQ4RoEfTIi6u8MnGf3M
NQhyOFozHYaavQKZCCNVnv1k4WOOdbK46LMK4IoyI1h3Txqe+lkAtpEMa+rkMVFVT+dr+M0zOUNO
AchWFT9j2bSoIKIcSAk3d6HRpFf6UdYoANhk0V8om8zjIO0YSr7jK15++IuzjtTxFlqQCajWRoVD
2YhOWhUPKsXLEMJCOa+217r3nEGddaijGJ6bpdvujT5uKfFbbelw252Xg5kB7uyzuQfGtr0VYWTi
lbebBnXZJXMzX1O5VJ1zFsNoL/tESa8hWq4R193IqXmW17V17oGJmIFHwDwtfD1redthBvzVRsZ6
6+AW7YMJYcVw1q/gb3d4zyKyTYVb82wSZdd7pnj17tXaO4V+oi8QT8IHGIUG0gb6fCejyu0nLZ+L
alUGNSDt0U8/zkYR0H6hUYwkpqmjblCNf3OZGupDufiVzSZhAY2hs40B4REApctX1KUj8zZ8rEsH
S+PlCephYRbtx47rLUvg3+EGDA8g+pO4BoOQM1DIE3N3IRfbbxD+QAgr84cY6igY8mY4uvk03wlR
EPYqophX1w+7Ih/k8ePLnxq+t8szqxU7vkeMLSzYW681Hta2R7ZSBlivaIcKpMzDmYFK0MLdqW/h
KPxgtVV82c4FsuCPL346VYwBc1zdNAxYR8vZ8lPeXp05YY4NdVcFecSRu29lxIdUMhZwn9NVpMia
QNFinNnw5ykdFR7RfV6hNqGIAfBunP77J7/o1Ht++otOHP0InqOmLXkdca3Yh6Ewd1nsmyGl0lND
KczGAxfe4kbbF/1kk+/lLceqAgEwpxhp+ALkgJ7E/+RJnUYA/POzGGK4pd5K669ksWZmhx4ULXFV
xsCteOdihB0FaGTe1U69+/gpnGZDbFfbEj7cLd0UTcxJTIqeVMWYd5QgyIG9V5W6FvI47FKUhbM9
vzLo1/wkROe9ZUjknnTsbQ1K+yT6AoFkV+cdPDx2QPPOQWZCmSvR4vbGfI56zj/qCu92bTn/bfzD
NuLQQWnsbCuQ68uTFejVOBDRv0D3EYSH5Qr4N9VfS8VZcA4SBLX98aP9+0bfXu9kfS2OwJiiNcbD
ypjoaKfleuG6l+gxLLTiTb9rvKZ58O0iPnx85b9XNlcmfMYm1NhlHtX2y/4V+dQtdi1TxcpmQpJx
EaNt5eDV9X/MavnneTIkkGWDIwMQ5+1VuHRq+Q1ftDXJ/sLepG9eKS8g5acvLnrrT9bN398F6dts
H7DHEIK8zbeX85Qf+aVgpbY9p1kPNByCOH7DXCPPPn58f38TipwNl2nk0D3k+26P91+PDytX284p
Z0PUmM05FQxeLOzDaYjAE1dyC5z7ydj1d69oEcSEAx5rwml6oaTDbsqBb14nYvoZLQBdfp9tSGKb
5HekNXqf5Iy8t0IYneBhhPCIfzpNF5+YCKFgbtmN24F+xV91p3fa7cbqf1iKjCAiE14qxVs7eZYp
YnIqCp7l2rgNWufeR3M0N59c5b3nR1y5RDzFFBQ08W/f2OSi080TrtKjEHCwFvrrWZaY7X4GY4XB
Bwv7eIm8txh9w0c9QFnGbnbyhTl1a8eLty0ROfr3U0UwSDjHsSv2Q0FR88lOchpStH1pvuUaPEVF
asTpmJLaHwpqYJzHrYzLlxRCD31ojnRl1VdeV20jiUU/Pn18i+9sXxwMhJBJ9komPZtvn+kaeatl
IxINyBTA0Snd6Ngt4K1WmR2aIvJAISx1VBaCx09u9523SQgsbDOZTGwu6qRQGc20TryGL72LBu/Z
xHidcRbL8YxhZcMhxh+9//hW3/katoKM0SyW5Eg63Vq6ye/R2BVwWchDdzbJlodBWJ9NJX/nLbom
iW6OJKWI6OeT2yKuJs6q7ZuLzFzOqN7zLjtaXSeNg6wM1MhpZiy3Ev1v8smG9u6VOQiwsDEskLz0
t68yQvc/9yUzEjJvoI/GDBPtoo5vA5Ckk6/s7YhdJ6yc0ScXfucz4XoG1QVh1+jbth/2r520xfLu
4jDlweZ6vugqY9yTBCvufRCUT3a0d+6R+D+LASZ8Ktu48LeXagrDXCe7xJ2P928nWqRls91ivE0h
kO41MuXvufQ/yyt+5wb9LRue+UE2CIpx8k4xTJPBPPKRpJIAHaNFjoS1JTrGBi6F/7xIfTQfPlM2
GHtDCObbG8wwnYMncYMRgUA7v0fHNDX2Z3lvf38K28QFgyGrNolvzmkkoDF6TPFomAMjCBC4zacc
PV+SjZ+UYu9cZcvG4x92TyL0T7bPAb9KWdk+ZLSLRlTLykatkzj/+bOmiuaTM8lQNA3Sz94+sdlI
xpnyHZEFopHytiVcp97Vreg/+77euR02ZkmavcEhx0p4eyEYJRVX4KfBOpFMmpZmGyJY/CRx+O9d
8Z+RouRlMSKe8ufkbkwKlmmuADm53fyCzTNd9mmH/kPPuP73OKz18vxflxxhvAxrRKJub6NVTvaN
FFk3+AEVs2VpWrbE0we9zPPu46u8c2Oux76oDA43hz7v7dObyG+N27yhFfcbKMMica8YJtMdPHdI
Qj3Hnw3nef96tAAMMqW+O03FH01jcF1wHSQIooP/Y5wo7GoU47TJjKy+H+bW+vnxLb6zQLhFxphx
ypD5/1frTT4+rhUe5JJUKc7dGnah7tf/vt7J5AEYs61t1/VPgob9zsHjjukgGAojuvNmDE9dli+f
TK/8uy4AirI5SlzOSizxJ99u5CTETW3xmRaj7VBqk8qCa2b6gmTfP/qThwc3j2covK4vjx8/xnfe
HOUWeYE2swolWMrblTKmRto0DCwJakfF37EA2d+x5qnuUNTEdgROjqTo8PEl/z5WGEzBo9yYHE7P
00M7mczKn5iiHURWtR5tVFk/CgEjeSVM2vO7CAevDOomAc/9+MLvLBmPWE+PD9Dj+zvNmmXuJQUs
eYPBSFrVTWarMui0nv5zHcvt+eRemhiuiPw+Ob9qPePl9xB++YVXHfE1RoS8icrlUyiK0v5kgb63
dDiaQQO3J4po7u37GyxGYqFTpS/15vRIthfauiIVpNJHbnZNHuFybQPaHS2K68f//jhdHiPTRjyW
j70trX9VIm4Kdh07Nup/xEx3ksynfU2m4ic96nsL1DXpiakhbVrVk5qZzCdtkTiPMtnJ3aBDsPDD
mkn1RH/bnOET6c7+h7uilSbolraHrfrtXa3EqdRYBFmdqtbpDpe7dpB5EZL1yWp898bo8rfig397
J70+yVTIQkloIMElwkPAZGAIk6725+IsL22je1hx/nyGhL1z0W1ICn0PD5Mj/ORgWE1kynrFZ7Mw
sQ2OCgvXgg6+JtcmLsvdx4/y70qOxUGHatOncipYJ3tLOeW4bInVwRLVYy4K03Vuiu94v9xmxiG+
TOZnXd0/c1He4sHbyBQ6K4/nSvVw8vbm0k9iB2oi8Pnsyn069sb1NJMg5qd9dRZ5UEcybbpjgjKS
GYACeiqIFxdCsCQj75Ol+85+4xN8wpZuOeztp+VlMqHMZDpUjbamjfcM0kXCF5MU//FTfv+e/3WZ
7TX86zvMnL4YjYjpN9G6zk7QDlu4FqMilR2Wlt/f2mUizo0Jfs0rSKzVBVQ0weUeU3ky45M5Ve+t
L974/w9WYGc4+VprwuQiV3HLMdrxUKFW/W21TY4kzIgvxo4e7eObf+8RA35zlnBybkPd3t67clZm
UxDLGLi21ZC7hoPIXcrpk7t6byG7DBKXhONbvMvtrv/1hFEGq2Ie6BOI0GueoyyGR2zM+IXB25+V
Au/eED3XllCOttc4eYCkIyMQkBQcLUPEd1GLIhCiJvmk4Hj3KphK2HjAPti/394QvqZIm4xNZUxw
nHoHYorUsKPTwgH98ft578kxvoejFeAd8OGkjG8p7j1MrVxI9MZBoEzfufXo3mscw1/+l0sR/Oxv
hTUzwN/eU9nNXe8LXpKee33rRX0Cw+kh40VNNGVf/4eLMe0KCI4SW5524cTZJKRDU/COEDCHYegZ
fIlCfDf2RXn4+FLvvStKNA5A4pg54U/uCw2TcroS6May7PKeKAvvxvFG75O9avtbTjdOQpLdDR7i
hDjNYq6K0VnSlXVXdegmgwGt6Dmb4/SUgFAd9IDb5+Pbem9lAPYhUUStBId1cvxZPabx0oE6I0+r
CrMVe1ybMSSMuj755GX9fW+gJYpFwcEHknF6b5OSftGhqd7c1O0xiZr72msvkMo5Z0abjp/c2DtX
88hdZnwCM182udnbdTgNlmDaOPS6PQnnIi598choJ6w7cljviOiLPqk3/14fIOuSwTnUESZO15Nv
OTUcBPuixtQOx/6s5bqAuZnTw8ev692rMOWQzxgoA87z7V0JMTrzSjoTijYSWNUYtzdIOD+bqfTO
s9tqIYgWmgNA5+2//2ujBa7HHeWhq6/GZbyTMtokE7h+L1Q5Od/MJir+/OfbYgkCMpmk1cPwnNzW
/3F2Xs1xJMmW/itj/bw5N7VYuzMPlSUSAKFIUL6koUkwtdb56/cLdM8uKquscnGt29qMDaK8Qnl4
uB8/RzPTOgpCngQwjBGsZ+qvKLfeqVFNYoH3gI5bwqFzeSxDSlWCbCKfe553hQaLbgN3DNllPXeB
YtCgJrNmK6f5dLXw6wbym7wpCTGXBcGqL+nA6R3wfGnVfbDm2L+Vu0Eb3u3daamQLZTLLby7ai+8
u52B9wEAksCM0Ra7LMleZgE1q814TQbrZECmpvACt2SeyCrq5YtDBdNvLXUyjYhKNUXfs0Iqd0kb
vjs/jxWepoQTQiyBAR1vP4CgoL0t6IZr2nCrTZLbUOEM05Bot31XAtuLGwcQHX3yHH6YLqvVOtm5
cQq3wYscD0LF8fgbpLx0RMMv6KU6BSsT1Vr4QY+M7L33P9eJ0NjiYuZmxjUem5Ghh+90kcajLcze
OtrwkgMy9i6fLRFrH10pZDyFXIiohTvi32MjdZQ3dduYPzp6hMtCejQjL5OtfaGoGxRvCHBo+kKv
YWVPnmQXhFWajUjr6oIwaLGGYAlh6x3NH2N37YT2h6zfqYXvpma8nedvlwe4NEXuWKb6gEgOGVc6
oBfOI4JXYgYaSlewOQZ3sJ34bjdk/Y0E3/pONulTI7MX7i4bXe6QV6PU+KlpqoQYy9ReDOuQMRRj
uIG/I3mkPyDdzfZkby9bWd7Of1mxiXk1TQjrLc4bRegAOmCGFtLmNAAqkUQqFhYll77yNcDEGWNC
LIQ+NCreSGQsvH5dFMiUGQKNGPrYGkr7IxcaN+bY+u/c+IzryNRi4xum71tzhSl6EweaGDL/ALnK
e0M2YYXMD9oY5NXwJAu/2HVKCPIedkacjHEYqBpTbJut/eU1Ot0JVGfpgsBPkW0iP3J8vug4mGPD
pDnRj8qSV2wTwrCYvtfzUvk5srI4xTxI4AQYeTxCCOpv4M36LifK98sjOd0ApCOgZkWcQ1SbrMWq
jKnUqsEMlRqiReYvZYTPIaVBV/BKWGtSSa9b961bIsDAGCkCqiXUl5YKdQMcCfrUU8Wiig6LDDGj
RLO21Xyopay6A3xb7Fuz6zzIX1V3jGL1CpbcdMU3nqwdb2Q0TxTQW7bo4VyMOKtgWM9C65sT0QFQ
QbPojmayFk2dNQLCgzmlYmPKSyPQvkAjHHxPpipzdlqlGdc5WnXO4V2rJxAxOg8hSigYQv9k4Su6
NB2d0ByHDWJ4Icjl0v4MbwotpHocrrzxFiP6yxRRLlKt1LCRMzze8ppvRUlOcLsxM5q/Gwa47VJJ
eZ+TeLVC6ed1MEhgLpEIc1FAI5WHdNqEKgxsdER/0OR5rWC3hO/9ZYbqghDf47lqLOYN3pye+pkE
jL43ai8eq+kDLHLdndEFxiHkwUxn12jQiEn/1pAgokKjdBdcGfC2uCzp2kFfHMLXr2NSChBHkID4
JB9p5yoUelBFFNOYbho9SW9G6Az2Eb1tK4Lcr7iwN2fw1RYwOZWNQ/Ge2Ph4HXU9g/p5Yh3DuH7q
aO6BOks7zH7iQVnsGUX9o4uGH52CfI7uf8qN7ttIBXoi6qva5Ape+rU8hfCViy/ERW5zoTtCK3eJ
FqLFgq5cG4p8Wakd7SWD/zW5zhuqnA9wZ+bJPonmTP0IJ1z0c45go15BK52ZfCFjKwNVAjAB+d7x
hPj1rHbQf/YboGFw+JpFsQU/XG6rME63l4/rmTN0ZEp8lTdvrEqZ1HAS2y5sTekqYUN8IBjt3n9S
seJwRkGyibvw2EpNW6ufp5yhbg7CveqM0r5U4Zr6H4yFZ5VCCZAihLnYRw4qCynUa+yjIo5/0BXd
3Em9ZH68bOXc5gDqwZEgP0LtduF1AFwEZZ/RVZ1ESnxAsjW06AhRgl2gB+0HuYTVQe3K8lrr4/7z
+01zR4EqA+txelBorc6VIaO1UCM5dzsqxvCMLoJ0Rau38ZDBKgd1mmk+4PvXsIGn2wTgPO8t4EoE
07iE4wWUBko7Uh3D32Hr1W2c5IUXOs1ateV0am0qgCydbMs88Jb5+lCuelMus2lDW95H2TSee91+
8mfzuofBBc7W1rP0+n2wFpwPGUkVtgDSrCoQ3cW1SP/RwLM7n+g8hazgm1NCDO6VihaZLhSzZQhn
YxNQhIGiM/5yeTnFTjl2M7bCvQWegfILkJqFacAzNJMlmLZNANna6Me7ogyrHVpHNDu09VrmQXze
qT2dUgiYZMCri507KbOvByp8OM0A3YE6ZvHXNAj8PTjrmOZGq/TgIl7T/zv1ZaIcCEQJWCk7Z5kt
D9EapDEafkUIjSQ3kQtpm+iNsy/h11rxZWdN8WanCRQuQ27s400KUduMXiMkMzAHDioXiJzIO9+J
8myvxLNivi9qQ2XG5q4GUMGWFbX6xY0tjfRO2wYdGMYId4dUw29VJginvXOTCKQ6JvCeoBR5WR4P
yvEBnM1wUEGUl9nNbhrCON+mZmj8ojfMhgutjNd0hk/mcWFyOY8pDYA2igYurZ7lVtGTl9hS2m1W
pf3K4E7cyisMH4gD0RV1a3NxL4TzFMpQIsElOlXdFVwlmUtvUL6yL06tkNegCk+hkysV7vbjKYRV
tI+tii5lJ2mMXRX2M4xN5ny4vFDL00XswqniXLHLVRsm0mMrdGYpaD6BdOl8X/44Oj2iSUF3NWlW
v0GAaPzYF2vloROTzBgPFwHbFqjt5ZsvVSxt1BoaKaKmVrYj/OWG6xSt9KDArHTv2K3gq5va3eWB
iuV/60ZIiqmEaQJ2iFHAlscDTceh6+UEIah2H206d9gVB+1W3a6lNpaVTJzGsZ3FnUO02JlVip1y
++NLvkV7Y/Pr+uH58mBe3yOXRqMdj2Y0m5DOP6yoBwAFG7Q8dsodNC9b9E9cY0fpbXNTb66hz99M
Xy/bXj4+T0YoNu6b4Ivnc6rXQlJL8nR3cAHBb35at9b1e+/V5UyKA//Gzpjm8EHk2NEf/UNFW/0X
AM3X/sq+WN7eSyuL64V2/DiVxGjmPdogLsSBbu6WK2f55J20tCLOxJuxaFGt6LFYr9tq92fiPr0Y
h+cvn9aUM1/FfS9ti4XbBcicTkqEmWoH7NSFf2DzBbLN+9m1PsPfebWyE8RevmRu4XIdFCtxH5gb
3D8hfd38zDfXv91PKwGHcsZhvD26y8d51uSNBRWoGBUMWC7JIhfNINfemtvnw/dm+xmuoLUFW3EX
ywao1tZKJxQ2+y0POw5YtPs6b35+vgs3D832mTfBBrLNlYtlbf2W4HoNkg41Fes3uX/Oe/mAItau
2Yd30ZW/SQ/dZmX9xF1/Yf3UhRdJdHooaS8UgwzdjH/0DYyfLuRsK9O5vJsX238J2dElpIhCKpcb
gWjf9D6tEEXdXfeJtTamtb2ycBq2FTd2Lg6abXzrfC+CK7lUETvLE6hI1grOr3m2SxO4cB6xLakG
hGN/TWB6j07D1tqjAed+jrbR9jdN9zhiefN7bZSv8eclwwt/MgQZWgIVhrVP6nXzpbirrrU//QfS
jdBul8/TU34d3WsPxtPKjlmb3oWDCdoxMguxYzT2DMwL7M/eI8pz/Y3llrt8F2xt13bXINsnyZbl
Blp4mknNk7QRB4MC5D7ylO1T5s6bF39TMr3FXt2s3uPnHAAFQUD8olsOHPexx24SO8tlsWURId4p
nA9t6xA56K5zk7lI+D02DzBaH+qD/sG5Wpnlc371re3FLMMnM6UUSIhVtsPO/JLuw/2wn7bJvrlS
vbWc2bklpZ5A0QJQHUXxxYMghqg6nuqy2dSwv8sK3bfQU+nTS5fX23h+vDy0pSMg7CfvSbJD0wD5
A1o4nlWzjVQ/TPXZlbRW28OPBKuyUkdorE3zis/RF84NUyA7KfTTg2Rb8GIdm0pt1RzVHuUsny71
m8LJc/DAWrriQ5ezJ6zoVLB4DYhu2WVeRUelGj1I6I5aunLvIZ20rus+bVx5UrP7uMyyz7QyKQ/v
nkUyODyrCNopgppi/7yJJgqIEuqmRKsRwclyBy8rPlVvs0fo6tO1vShc2FtPwwB5w5G4AYhv0H61
OAeo8dSzY0mTa+V97rhwXzSfIX+DQ6k2Ci15SpW+hfA1s8phQ2a7kTZwI2YPaTz5X4w2bwsIBPq+
v6oyU30ETVKhMVRHpb0pZXSTLs/LSfBNzZXamKmQagIXRu3qeGJ0RDTy1rIQsVT6Hs0RKQ0mvCGc
teF2bNB5hQba6Md4j8Jp/1xTefwZNE5gbxWqg/M+LjVzrcN9GV+Kr6SxPyhvQfWKjtHxV5IgaYpk
pRxdJBYSiIY1dYMYRfadxD9kBEPZ29dTqXLtRv24EtqeHjaNRQOeRj6YDL22uJ1gcpWGie4Qt27t
HxXgjc8t5EP3MG6uoUTPWBKdNCZleLIKYHmOBxk0QvLOUWfo9GITKAW9TttiimELpU71cnmRT881
KUxyXtAG0KshL0vygSWPWQGVlWtBhbNr6xGBpypYKZ+cPHJYNroqNSCZFJC5AsSI3xyxgOKEFs9d
7/pS6G9GFEU3cRZoGzZUdh11c7GzUj/dqXKs31LNT1+MbFJWPNjp0eM7gLsR3UrAzJaZtmnuh6Co
OF02XM7mLih86ZOeyGACnRYunCvoi6FyeffsCj9Ggw9QH4VM/fG4MyPMtCL1abRvChhwJj3ZZ5ml
ee+3ArhZFAvAHNApe2wlGHpqU1PcQ/OCnidMSLAMI6b97vnTZY2BKGTWqFW+rvGbNUwmLbFagCFu
NJT5bao3yjaSYJ8ZYA/dZt3o7987KoHZAFFJBYSdoy/2jDrJTYoWLfzwcxRcx4U0X/losqw8Ek4d
iq0a9GwyKEpuJ6BDun4p6U1246IPm29lGf6bFJJ2T7YNaWdnxgAz7Nj0V77U/A3J+q+f4/8OXoqH
v9x+8+//5s8/C8ieBGxs8cd/30Y/a9b+d/vf4tf+7187/qV/3/cvddvVL/+4fS6bf+y7/NdzGxX5
8neOPgJLf3+T7XP7fPSHXd5G7fTYvdTTx5emS9tXc3xn8Tf/f3/4j5fXT3maypd//fGz6PJWfFrA
1/rj7x9d/frXH6Ie+19vP/7vn909Z/yaG0Yp/uqvT/rPX395btp//SGZ5j9JZlE9FqHNH/8YXl7/
L1jef+KBbdonQYb81WKSF3Ub8huK9U9+whYF3WaCgxGlA47V688M85+knUESUOCnI1+FR+E/3+po
of7fwv0j77KHIkKs7F9/LFwJKV1qFKBSSIDhN9k4xwdOg481RppmvlGg3MthIivM9LGF0dj/rObI
GH4Og7j4883M/P0d3tpc3saEkqJJHNlRqvcA3paVbphCgswPUvva2twHm49fP9x9elxrChdR3Jvw
5MTGYmCIU0D5biT2dbL59uMp2HzwN2tXgXgFXzKxiMYns8yq2cFEs3v8dvv0EG8fZve7vFkbyvLO
ORnLImKt9DqdjAlDN86GF064ZTDZNl/xH6/51QvjWUYkiN0r9DOyLIk/bMviYGWQ0s7hHiz4xqJH
FWGLrWN7jvUJKWSXTPdGGg0XymW3TaAv1a+TzNl05VodZGUll9VWffrPNM/7+3vHPdzBP7FyIayZ
WFxu1QRjl58y8mzzI3Sf2s2dSrrj8q4XTv7N7Aq/TGMepVawvyI6WVxtZeDPdPDAC1/Aqr+TEj/c
mhGQ2SqQrJVnwOLt8WoKzAoSz9Rx6IJY3Del5Ktj6lTtQTL84ikwEI+eUTAepCC5HpyhRSUKldLL
w1s4EnDGCt3mNgeaixV3Ig7L0Z2qx3MC2syrGhjuZnkwN0bfIQyhqvl1plrR4bI9bTmfwiCsCOJw
gAbWlwRRvhRXaq2qGMwgh1Nr3dzpeY1Sq5FY264cqi2c0f6hjUMHZYnKujGMuvQaZbDdxAmqfZC0
wzN0qajLtYrSucCY7W0aRSNVgGictxIFzI+Smdkbgljn1vIDE+5XmPODuoQmbOxb2ql76wpK9OxG
gjN3x1tQ22pdVe0NtbFRLIDYm7ge/jorS3dU2deaTcWWebulKJXQ4cKtLxvwdPGgPZ5zuj2tLOuc
AA6yUN479GDtobLt3xe9MLOWAMYTcBKV6eay022SDM1P5Lna04mpuoPh93vwyvWKlZPlBBGvAxkk
eNcFBn9RhgECjXwqhH57KF/qLyghS9dpZQyfOtIGK0HmGVNg42A141bmml2+XGH0zBAl8vU9Wl35
NsHy5ylrux3Yue7j5V16zhTvO6JMlHV4dy5ORZFNdhHxGNvT9oR6QYXCjRJFyh7RGGfFv5xsBt61
3N9kbFguSuKLCUSPdC59iIr3os8Z2Gw5oC8ghSvHfOlawH7TQcPZE8RsoMfEgN8cc7/poqYdnM6z
fEX9nYPuDxG+0qPfqe/g1ubGKj85cB6vAXsWwa1OK43gOwKrKKBxJImO7ULJKlcIPMGUEUC/tkH5
pf4G4e6Q7OG8j762hlV/h3xAR9lDadS1+2Hp3PBuhGI62PnXl98J2DBTw7LXm9SD1RwBFuhnFcMb
GwDmrlUn8ke1dwLlnTMNaJiHs0Yih7YeCsqLEdsZSpSoT5mHvioiD68bfCtRJnLhuNRuZpuHJhFs
u3I0lpuIdATgXtEtL2iDQGIfT7OR+XOmGXbhIZ8e8Fw3ituqCKMViNzyVLxaAXhtasB+INtYnArw
lsHEASw85EOzGyVDfwGd+3afNKP0zlOBKWCobB4OBDfwMngIekOZRpsBmTV6hoOFjqA1z/3ufcdc
WCGxhCsG4U2782Kt4qIarTnMS2/IVSFe08xptA8cPVTppcQPrdChnM4fdzo4PohRwYWYS0BdZxf+
mKjt6EEfAq7Y0MIbW4NMOUcDdgW7d7oh4NgA0sM+5FaHZul4Q8yd1NKDak6e7Pv1nYHW2EEunXEl
lD5nhYw6YFEad2XSwMdWJJroAovavqegILBvh6j2pCr/8/IinTFCPw/XBahvEkTLXkMoaRuSefHg
lYUyw0leTBAcRWH3+7KZE1/BbNHwDtUX4Qlvu8WMFTZ0ZbqSDp7Enry3usr/oMLefYvi5Ow20zj9
vGxvEbuyC0jKsDqCsAaCxCW0VTHSMuimYvTMXA8ezaSl4o8WAFmprNpWzoDMTNmqOzv2zasWvZiV
pTuzF8nbW3SjODLvR1n8/M2FQNpSsUK1HzxkH6QdwsMwJQ5oPG/SylwDDJ5ZQXqxBB0pLpH85fId
NMlZmvfK4AU56Wb6v2DfdAI5WiuXnxsTGTZZBmLD7l/SMvhlo8Wx5kweaa78mRm1Gs/Om0g5FBhb
40VcPod1ojhmT6QTuVWVE6hNE3VAo7VU8vpg0GwoUszKfpCloPiSB5J0N8951nyPkQB+Gnzb/pjX
hWaD+wHpB+1s6qwCmE92MK2CGm2KMGPRqkiO+nhJg9GM9XiQZS9gHpBxhG7cOUhWbqV7dQ71elu1
k9HsIpWgd4t7l5V9ghRp6epo7FiHhNwWJRXDksYNklxgfMnlSV+UIJoe1DHX4u07DwBfF5wSrw4Y
GDkCiwM3mlbcZdo8ecC6rF85UpGDG6pIGYe1atwMagDBN1iz284aLPKy07DijZchkeistEB5smNY
vRNuRAjLSthWqslDkNJHasXRXQU+8IOWZfU3H+DZh5yxX10e9MkWxahAl4reWBJ4zmLQCEq2o5pL
kxdFcf8jcfq0g9+9gSK4V/L/5PeO0ntvMzZnrcE4AUIKYkbHWRzyckjGujeNyUP8r7+y4KaGWaKp
LFcNVXklODg3nZQkcJ3Qdor2gePdx7H3hw51ai9tJST3eHLhpqeo85BPApxlqeNutJD/WQm3lpVk
TqHAuZGWolXLwXkvHlOhAum41YyTNxctWl9zmHYHFbniBy2y0YaI5dxLp35fQl3wFTGy8l4fSb3n
WuJqYU3+f+yjW4VnS+pSXGrVlcDs3JkkDIRiDaAmGP7FrEiRJaWDHMsorrSGG+bN9JR2MKlvpLat
bzQ5XXu5nFsGuv7gTyC4EXmL42WAYCey5SGTPSM1EbHIcucWcbHic6lXwa6roXIsBlN6H3r5dQ2E
IyS5Sb6ceOPYKCpkPTpR6uwhtJEiABrrQq9VrT6pKN59RAwsBFuDAK61svhn9jfJC3LzIsYnSbuo
xSFHwaOqjWQvGqAaREDSaaRd6vf2L5PF/Xr56J6ZWY2YlPIs9TcihUX0K42On0IJO3lhIkvsojZF
DSQyu7shbGDPM1uhU9k17w3kxD1GxEiBwHjtWT2eWmTSUHVBRtmTyYvSBKzoVeXCHWEFu8vDO7mk
Xw3hjcVEUiparKGN5ruG/uXsZbHcbXlQJR6S0GtAl3NWTM4pg6KnxV6mkOXKt0alLRTY4GvE5yAr
z+UtZZFslXVHLMfbJIsIAAAnkLODy4F30eLkoQPnSD46ughVyfK4m2uElLelowMg0AIxfQp54Cdo
/HUbPRSKHZuyRg4GtHFthW47pLJFF7yRRF5kR8ZaFfncPBChU/QUlSWOzPGy+o6fl1FWKoi+IR20
LeLEaPamHs5r6YVzR+StocWy8lZN/UnDkJHDv7eZ80oCDgbn0UelrrQ18sqT575oU+K6hlCSZxvp
reNhVVXbIXGT430kyXKDUJO+mnGLUu44Zp8yo7Huo1qtt06madGKLziJpzFtAEahV4wgk4bKY9OT
PyRTauELJtjmnxAzaGW3rpzxI/eCHmzS1pE/BJI/QalolCiZ0UG28g3OrKngN6AoA6qCXs7Fmlpq
0VWO2ciemQENhSC0aQZKy03prFD/nDHEzub9yVscIodlnjifECvNk9aC1d/Qt2mKHib46uz9Vxcv
FCIk7lZKu+YieGi0bmid0bc835BMcvfZMDpbVF5QdTJLWDbop9C/XfZBZzYrxKfwkooSMgW0hUlE
rcKyClPLK6SBJsfAQilmmuRrnoBrTddnLmaHW1KQkxAzk8E83i5ERraC/rJOGrptf2RJkD9ojo82
plNlUOjUhVV3K7Hfsh4krkmK42xQWvMFDmBhkxbCclKUQPcyFZrsfTPN6rQJqyx5qJWwupmHvPwY
VEH3W2+1IdtQdVYeiz5dFQOgDZbRLZyj6KFmn9J3xEwvnCNJeCODjNz0+rZzYnSkiEb2rdJWj5Ic
6OadIiMUdrCNso0PUeeAR0pG1fjZBpoj79WkNVE8RlHa2MEcmnyJg7Aqtg03SHFFb/KEUGcKi+iu
j7X2S55HdedGEVgddB0BTbtyPvufClVJvyLmkd3JIdpi37Q5qTXPgTH5HgaeoXTtBkKqbU9iyzzQ
AOKXeymF4gJ1Z0kfbsKkam3EHGp9cJF+tmLXgJT+F9Ck9jcBaFV8CFVDatx0UJMvlRTCbuJkIIl2
UdoUH42u1y30uCV53pRNY/W7Qm31n71jD5MLWxjcK1WuMCUDcovfIN4DgWToY1JvkZqU7P3IyRhc
qY/H2s0Szb+nPtQXH2PYdgGMaj2qgBI5OGOvxVWTbnQegQoCqrbq72YE034obSi193HU1bf9YMBV
QiNN/SMuCdDdlFzXs9BLtq+mLBom5EqM6Uvbl91T2ebo8sDHCTVcFEsvU63qP+2m1atDgy7So+mk
JTLOI7CnzeyrzoSANC87wvDR0B5TxayDbT+p/mMdof8L3V7rPLRNqSDDkQf+zzBvR2vTIxJy18p+
b3mMqf8MuMjw79E45PYwTPSydmlRZ3ddrpSNi8CQChxJG6R6Nxh59mOgo06D7dpOP48DJI87xNq6
X7rcT2jq8hlCaq8JQYf4svHTDhSYWbSqzPObMGvl3LVg44O6okgoiZh6B7wL4a3Y3zdZYFf7CK3H
9FGeB5AsWV4pKvnksRGqnprsX0lZPPVuq8oD6FGtT+hjyELVSxDmkg+j6sC4UahZo22DapCRFe0T
7WdhBIazSRRlgM7Uqvvs2pbK9HkETPKTEHK+Qr7apktBEYyBhlrVKDrYo/9nYMvFn7rWZsoe3HMq
u5YvSzlUk7b0TQpks9kmTVo/loQRRBGoxHoJ+yzY2XKLaKchaQPdFvJInW1Ix0zfBVySv/9Xn4zD
2MSVxvXZiI+eyH5CohCV6Up69cw9TQ+dAZKGlygtpOLnb7I/MWD4SvIb3dMHDeGkWkZudpdADPKt
Dmis2QRGnXtwawfEtKhtrz39z7kfOq0FuoyvQDB4bB76dT8f5FL1WtzkXU3FYpulabi9fJsId7p0
cvg4xsfzkDLOYpDj1KEgoWWqpzYSXU8oiKbc/LbcwTUoc4OmCEuk1p+hhVz878umz90uXM/UxYDp
iVv0eIB6VwQiVFC9KY3h+Mpp6jw09Ot/NErbOoBc/H7Z3ulQRac4feIQpZGeXN4sfunnkhIOhjf7
GZpYKNbLketUQ9ndSMlsIJXQGPO4D2cUst+9lWiBIgdGuyzsnSf1XIpOkFdKY3xVTkEM22praX8G
USLH6B4OSN5mhZV3u45OZvQCw9BZe3ueScORuKVUJx4tvM2WD5d2Ck0d/crsyowQ/PN60w5RoIhy
BGe0gDh71/KkU5CcQh4LUJVZSvter+E4jRu5/YxUTL7WLHkaxlDKE2yfPIihW1muRiKhRDmmEaQA
dUMd2mlq52ZqFOMaAXT7+fLKn+40bHGWIaMV7EJLyukyMKq8kNPkCrnWbhciELgD/Nvdhvrg7A0b
1dDL9k53Gm8WIANMOZlrCFSPd3bfR7odpbPt2VGcQL0f2CBw5+xWiyflEDWJQhe61qyc5DMTKhKE
yAswRuAYC6Oo84LNgLTZw3Ond1zkdHehhLZDS1xeGd+pawL0jcNgT0C6dVI4qYPQtFqjcbzCKNU9
ClrJdQucfn95Fs+sGphMTg3pWirZy/gLjiYeC2UHKEeOJa4QgKBNiA5yNMgDp1QJV7IIr41Gx76Q
SJ56GrVBjgrZ+ONli8dZG0ZebeSGVVTbtZCmGpd8hlbdjEOlPRZVPphXQ5s0mTsovu8f4lAJ75uh
th5gbi60jT2MlBZjv5ae/MlCN1VptCy9jVUd4mNfi+bu0JRG+xjLbe/fWfmkf2/9yfk8B4RCK9N3
Zj8ABOC1R+kOOOiymh1NKqGl0freKKujAg4ECsMdOE4LDoTAGN9LC8lrxAb+Q94CkyKVdzx5EoKC
5QzyxyurzqZPPs/R5SVrXD/pdFtJ735GAscRBUmhmyD86rG1alJQxwsV32uzhvAy6M3vHdQyK1ij
M/scK3RRADWiLrOsyTg1FlKkDb3ClFC2lxIt7j7LI1D8FUOnoQbDYfqgi6BGjUM8Hk5i6X1l6qXv
zVZkzVvCZZXoD7hr3XSZAWOYOexKeww/RNOcrSUFzm0UkQ7g+cq2hzji2HhKvljqG9X3ZKmNnoiI
WvVbEmv5Z1Wq9fLp8qE+Z4zUII883rAAxhbJj6Cxg8EZe8mT6lba9FXsxFDGV/JVrzjRygk440DY
+K9t5AJ9cwK7Gec8oVdF8oLUydCzRqhdDtRhD0T2z4njseIVz3h9ihUCQy/iqROvaMhtOzqZQoMw
CJh7Va7qrTmb6QeENWFnLXvpqlYyc2XnnGZ0wKmQ0ud6J50D/+Hx4rUw4o/c3ZKnlpmJjHwmh76b
VCiw7DqzGcHhQcDpoImbD8+S6tsHtWkm/d2pbRjAwFQAmhGNQcs0YpKPZmaYneSRuMwULyx8gGF9
YAzDXkt7IO6zEwSNa/tT/enydjp3QiFaoPtFZJPAzhwPn6MY9l2TSV5azeZNFs+SG/CcXRnfOSs2
Z1OoA4graRGpNlI5G7VdsLLJBIXMQB1O26J201grhs7tWDg4CNAofVOgWAzH7B09MfyQ4Vhkk2Kn
LV3kyX/pATnXOsjWwLfnDiPHwhBREbXnpbnWieK0pFkBREyjb3WtaCg/tSb6h/3/4HBQQxe1V2Bp
bJWFw7YNcKhql/peB/2n43Z23D3S1KGDZMy6DESqXjK8uHKc9zsB/CmdJEK2BQzGwvBcsPXbmTF2
fgspjWKlm1mZzc/wJpMPaaw1Vvczc8pcct/S6iH0uhZ7xUhJqovHJOrPxrhRfSXeTqGtkXxs1oQI
zmxLiiy4UbhaRJJzcfYp5eeaklaOV8ZGdJfSXXLdmX18uHzEzg2IEIzEHNBF9v5iQAHQgAHqT6Ki
JB1v7CZud0GlBC9OYKyxfywZA7BB6Ar7BzSu/IedcnyckfetlSGNHS92muJKJ7+yHyc1Fo9vM3Bl
2B+2KWKoLjq6oPSaHlFfuEq+1tocHPxUslfwH2euZYe3Ig5NnP6TZ1tKYiOrR3H/N2VCodAuykPR
1f11QB7NjaQg3UW1ScTHhVZt3z/tgocH4TjOy0mpOAI+ZnUZtqm11PGHwRyBQ9m5DirXlMaxXwmo
zq0ygCsaK4EjArtZrHKkRWWXawbRouSUV7ACavaW5RoehnIyghVjZ9wc/K5E9fwXmr5luDPAvjrY
Pcs8W0CplXGUNkQ8GhqTLYxHqbzGNnYmqUxkSmUQkDJSw2QYj/eVKfVDmhut49Gr1M4bVOe1zO3U
UJ93ky/X0t5EATq+Ic3fJIcsaHoUl3MNlXcno99u5UC9PrYX7wy+yitrHTy7JynueNAbHXIu32vi
IaO3miRMdV3TYR7e10VNujVMYxsF+1nqx62UJslNn8XjizmZ3bewhEcWUtLUDDYIx9BDVgdKlh3k
trOuJ9LqkDT4Q7VGGHJuxUR08ZqaF5XJ4wnM/SgY5Tn0PSeu65cSwS3YRJPiO3i5dEINuDfUlf1/
evYEPZxoAhKiaCd4KItzboRKZgMKmIfqoDe98t03/EreEgak7Q5h8zrZAsrRP81N46grW/TUt9p0
mcni6pDFO3dxbXTIoTvQGtrEVVrtoGdpxtY+GQH4rdxP5w2hYoa/4ymzBP+GIH+7NrAtrwoC+yCh
vHjVtfpah+Pp8WY43BIA1ki2sOeO169Jgxo9kwYrSZjulRmF76zOwz24xHFle58dEE8gmp+AIwJ8
PDYVTkUXglO2vNQHROPQH+CVav/O5ltcDwMijCBxSFaHqOzYCiBbeW4m0/JCq863jaNUbt3L2pUl
1e+PkjDFU5pkJM3VJwBYVQuMaCwHUv24CtfO5WkHTcroItWuuO91+sIUSBhuc66/5f2XZwTYQm3M
m8PxqwJYCCD20BzspBxWrrbTAy0QVqgcEDNTjV2G7JEBynA2RwtgV9FeRUpu7+UsGdzRyVV6nbQ1
uasz9gARA+YEBgicbJlb8UNNzUEX2V5emPJ1IfvJpkrnZpdrTe8q5rDm8s/ZI9rkUCGsYAMfPd4f
eUKrrRq3uA8rlh86St2PvNuq5oMPidlP2S9ideUlduaI0QMBeBPAnuhSWhyxYGjrpJNK20Nhd9pE
xVAg56BZ26mc3sksIza/YO0lOCDURJB2MTirLVrwY5rtzflsX4ewsWwpAY3bXM/XRDHOnGayhhxk
EQKJEPB4HhOn0syWS8fTerK0bd0k27GWhpV9f2613lh5vb/flFo0ha75dmpsj6MB+NJRJ2p+U/+E
rHDrjZm5Rq1y1h7wfCGxQKJ2CQ4YCN8mqrmsVTEjvJkXzuNkjtMmGIt8r+ux/P4cCytGwpR+dqKe
k9SiZPcWOb7C9qzeD3ZW43R7E0AeVa5xrZtErMhxdEESWNAZcleTBXYW/rcz4oaAIGcua1l125LC
VKKzI5NsTtx50GSvtKk+V3QqbI24Vn9ddmFnYnihosLVSeVchxhhsWPaAvVpGCVsb7BivfQiJUhe
nGru9C1UhVbqZqrZFA9TldTDwa5VlLCdUWs+wZTRXJekyKg2Q5y4Jml2JpzAF4DwpM8FTNXyWZbX
U9zVo2aRdzKmcgNeQLmNa9967rqqGVzKzg70SVrf/VYqgxLw5Uk5d4qoctHoQoqNTsJF/JkJaHTl
EPCatdRsx9SMXNqIpavLVs55IDaXBm6M1kg+4PishoGlj5FE2cFKqukOjex4F/coDNhj+fOypTMB
tWjO5qZ67VjivXBsquVIzSR4bA/IQ38PtQc0GAp1DtMdYW34rudNjAiGEwxXssxj21EGqr2ttFZE
OjOvQobIFjU9HhQnUZoWaTTYTI6XO2FyBx91v+mn/N3QfLg9oIHRqFYJOYylZ69NPVH/D2fntSMp
srXtK0LCm1MgM4tyXe3NCWozjYfABCau/nvo/Uv/VFaqUj0azclo74okCFYs85plMIKbtC2L9E93
BBT25k9/qauzx/UdmA7FginD3m56vqt5k+24iiy9gWSAbHY9alYfD/VQfarr1C1ul7LuHyxj0q81
7y/EQ5TD0S1FIZVL+vx23hCFwTq95nzWlXE/sdu3q5dnD3Y2TFG7+e7pP5yfHW8ItI9dZe78/Em9
ziRHrAy6JLY1f638VDyg7ugzI2F2kC/penAKclTorsFprMrmuBjTtcNz6aEZH3B+kAdAI/Nst1d7
wjOyYIolB6f6uqJ7F5zwtSqDULT4WR74D6o6vP7gFz5RUnDkEhi473LlZ4GAtsdiNQEXnT95MhpU
XuAtFIhjOWzdf1iKtWjd7GGYLPn5FlvOJlvp5NxxABk+1kVgo93QKSfMGyfrr5RLF8IrWNX/v9j+
of7rAtd17JidjSrGlfgXRhpZ+Fep6jFZgY+1Ya4y4wmwh++FHQjh9eb1Xb0UBig39sE+XDWky56v
bjJ7tINN8280c+keC7ta7mEKmFdS5kvvjhpqDzR4uPAOn6+iV+QTQm6EV1SYD7ZVZNG6ufYh70V6
ZTsvPRCdUkbIAEVfsmbsHFMNvSbrSmXZJ1Wqithvre4/rAIEc6+u90HuC1DAVMKxayv3Jq+b/IS6
VRerohdXzuG5bN+fqLaPBUmLEZWnff5832hgrwhqNe5N19cCrp0xvtssDXHJ2aanZ1duJNItPwkT
G75RpHqoQXW7BzzG0NKWWqxri4EhSz88NmW2m2WWzpU3e/4TUengW4QwjW8T5f4LBu4wTMsWpGaa
tHKqnNAM6iax0jkNfmPG1Rk/A1VgzTlvhp9MgDmKG23ONy1Uzqhph6G1zaelKv1Ppmqd3/bSLU28
erObhwrM15XQuUelf6V3f36qh8cU8YM7iVH12W4imDFn3pAmjav8PhL+ktqxTzNkCQU8OjecisL0
IidQ63Aj3CzXPxrFaPt/d3b+9zMYv+I8iJM3trTPf0Zb6JWjQS9PBrhk0WK69ZPdTuIKX+YsRP+/
VWjdw23Ey8g7++SmqoKN4xZasolCX2JHC/J3awa7Iuq2bjCP2VReG1BeWBKYEFcSuAbo5t7ZrZDV
6bJV45QmVuX6Qzxowj2NzbwFaF8VwXsKEu/j69Frf4izN4rMP9+6TouSEHr2RkcjlVk3ZmkySPnU
WxhfTZYD9q6urqGV/yiQny2Fgf1OcuK2Z35+9ik6iEZUxTZpCTgH7QFNe5B3pVcpPSrEuv7gwCkj
HM3SNENbtM2WVKVR/Fh6DyFzrRXDdyu1rD6crD74J3XNrQttzTUe4Ko7T61lrUs47t5qkTL0FTf5
RtPH4zBrrXO7mYJv16Px6fxjjHoHvSoDLBHqqcgYYDjr8E4uhSxCc1tTcZrAZH50ihFdCvKyvInK
frPaw4xz9RquqZx+uMu8WAd0HO0Ps6EgZg4iaJ+0UrMSRCto8rqTZgfvdgGiu5b2uhHbs+12D+aq
1uktqJbWDH1ZNipOjVqr0RLs1Vt70HuNFk9QBeHQtNpwg22NaPkvvZGjpTpgCAXGszoFU+PUb4tF
s+AQdpuq48EPEIzRLeFNUSFNXUYtyLI3vT7hKNl2nncPaFv/KEdXfy/LHSyu5dr8UNS9gHHQoL4e
qXUtbju4kO8tK6e/C0nHe7RKkX/yjbHz8ZtevTQuOq+3jzlKWVO4KEArcYt9MBgy+l9rHFRdNgDw
XPEJURkSl4B005waIAfyxTppLWNrmksZS23Va1CbKnAALnc1yFUTGAp2UaL9ClYtr8DkLteMFPa4
8PwE7rk0XRkS3D+g8udxYx4mhw6a7ST6lmeHSTOLL/WgVzSf5pSf4azHrbCulcTn5QpxhFXBUO6y
73S9zkn5uMZXGxIpbrIxIfTCwe5tI+7tbnPCrJ8HPXStIfunHqxsVCEqQbwSMx+2+s4vy2r89Lff
+/Mfc5YrUZvycjTPSYyqyWLsrv1D5/bmYdX9NH59qQu7bVFQ0OeA4IhYzh7s/pWWeYzl12Ex7cQg
ckaFD01AOh1aemWlgqPiQ3kARe9cuaJeBjT6DlwNe0nBnOOc41FPcH5lM1vJTNg8pa7ex/QEughl
vy+vP9+FlWDHWgBX94vbPfcMLIDG7hxRI5FZX0Pddcp3k57rdz2J75WlXtwLHkU6w3ITXzjAQOfa
iPWiFWI2syARpvZOsa231LQfgrGgb6Cs7NqlcGk58lkOw87/ZST6/M0Zrd25KFYFSZml7kHlk03v
RjOioEytyG6UE/3lTvJ4SOAAl9n1VRj0PF9v6YccuLkKEqxbm487nhldLK0zvmCAqg1XFnuRw+yL
kQmCqOI2wpvn+WK2pHVA4ecnMMeK9KY1UyzP69ZsDj3NIUlnvV+zcG4wMyRK5vWbUar276AWwFV2
wR/6+ZjY0Dg4p/0qs7Qzo/C8xB+N7SHbbK8+4XNu9gfYYO0dsgLrh9e3+JyF+2dJNCbpM2Mch1ri
2R7bRO+m6kSQ5JXvjjeAdGoVW9aYrrHCB2iOmwJCSGvsGqkyYBwbG8AEf43tYiaUi51zl/tV9lEU
Och4R4zVGFZLjeLr67/zrPj48zN3oOg+8mAy8EJB1VdcP9oQJL2Xtx/Mbq3/8WbrmjXFi0+X/acj
CkeL0RdgsLMEMjBh3EqzCpKh7ddvOAm5oZdu2hRmSy4+/v0TYTyH0wyyB7u7yPPz1lkBI2eAyAlw
qfVATizvClFcm1heeiIf6AKdzwBd6fNPiOyuadLN51SXSxVVUjWnplMiTIPuWr/80ge0Ky8B+AVj
TC3w/IHcZVR+jexCMqItn4WeM1tfBPf2Wyjl6efaE5gGpR4zvxOHCxahW3b0VV7f1EsRanfV2QEb
DJLONxUVELsG9QsDRymFblDp9l5YixFj2NppNT0xu+zac184mqAx+WopCbBVP0+Vt7o1SM1NN6Gk
8WMgpv2NVWd58vqT/SE9PEtSkMagK0S6S4tqF2J7vr32YPhaqWd+km1lJsYYe7JlOJBflO+bCe25
Q4leGfrJYz9OFOZuLg4K3MrwBJBjSxNVOF0fgdzUnG8D9i5PmLADGwPpnFHwGmraHgOQxPlj6uXd
l6lzJu1OyZIG1xZ42a8Zlz1ybK1Vx0zB1sa5NTNPdqp5RiThNEK1GfG8SMTSpZ+m1it/+bKq3uvr
DGYDyhAdCtOWtRMtQz9/02Fu6OFqL8vPZbK7a2TWC4ceyrUFQHtv/jDbeL5V+jL7XrV0QeL5w3Ay
9Gw8trMFXHuq2uPrr+VFMgNQhG4Ft/wu1BacV2YtrraDq5lBspFrRwiFBOFo52VsaI06OSbwsVXf
rgEf/giCnJ2FXXjWRgAGLzVI5s8fsBNtJRxjImhPi3akLm8pBxAVeN8hNHVbkEpmEClm9YDVqvNG
jVXzoDWV9mZyqzIB0LepcMJq71swTCr/u77XHqkhZwL9ggVKS/H8nHJxOaoU9AJMze1+ppqj3m7Z
2v+Xfaec2F1PKYjPk+fSGr2p6P0g0TpTJSUt1Q5UPFop917aWzIptbH72ZeVcQ3fdiHKkYrsFwQF
wa5f8XzrB7MeBEabaTLncxXOwRTECoGBCCJLe1jKDs4rUpCHycjWd3WbX4MsXlp+H0qywX8gBmdH
W43ZVmWlFpBcOjIRoCUjraybm3qQ4rZejfp+CBp5GOViHkXtmFcIzJeWZ6qxc79IyVDEff70m+GW
tdEXZIC+P3zSSWTeOFans/WeERbG2Ma9UY8hBSRTe09vruRoL3tiHK59ZrWzcyCqnye8PO/m4wSZ
Jqhv78ngOrZPpV+XRjxJZT6tysRZ2i6H/p9SLTkHr/K+9k5u35XltBgnzVLWejNVXv4tTW2SlNYu
sif0o4JrFqCXQhDA3J0IsMuGn3vJMbzw1nomdYVE239bzdJrQr/cqMMXK1uuVFQXbiA6pQbEHtQV
X968XgZYbcgoA8xFZJEDDea3u+ry6+uh7sLdSv2kkyKBJueu2x/5X3Vbmxu1rjEuTjJAGjcBoOqP
OQPrIwhITY+mvrzSAL30VExsScNITAGSnh31ypoGsQx5kKBLkJ4QOS3KAwq5Q3OlMjwfDu8Ri9SS
5J8eOvPYcxiwMjcEN0sSF5jDKOPVxub69CCk9U3zgTS8D9Jt/jGadpOHXATTd4yBbI1+rN03B68t
xG3pieIvsY8vfpT5fLeLrPDMtev9pJbDdqQFnr41izo79Hp6jQj4shOxbwDTJm4yIPMkF8/X6q3W
GzoBb3m1U3la8kIHKlLNoccUCFURLYgqcwQJmeLph3sQTSrZ1tfGfRe+GAIbTX/ITgBu/8jP/ut4
ibJXlSbQUO+5bh9sV3PiZejS21rV/pXL49JS4B5oNYJmIi8+i+GtVMPmNJyszp6y3+M0y0M6rtMn
z+0+vP7NXDjDHNwdKbi7WML2e76zaMX1oqgXcmJntA9ocHfv1Jh7VwSxLnyZrEFJHiDM8rI9rHyn
ZfpD1oskovqk5xPSw4y5nwq2OkN8V7o/Xn+sC9cA1QRhDfglZuDn2sNT2Uxeprd+gsX6tIbe0hff
6tUr1y+gIwMvtLsg/64GNJLWWnJFIU9KT/L133Dp1O56IcyGAcLtFgZne1uO3gj5zUuW3Fq+ZY5I
T8MgHBATswXbPqUEAKMdWK1iIDEMd3ZrqVt43mhLvf5LfBY6y8b+aDIwf/NpiZ4XPhuMfc+WupME
Oe3PTPpWaDhLdSiNfIsbUU9vNwkHxEEb4Mp1fE6h3aME00W+WTAPiBOfNy08oWoP/1k38T3hqYO9
jvaxt1L6suZsWvN9l9piCC2tL266wEo/5JOXfigDTz1uY5Ve+4QvJMMBpTnlM0Fk51A/fyMpJVYO
KMBJzN1QPU95P+GCHjS6225wNMQgsEUY1PfXt//CN8bcE0j6bklLfXn2NRPQVwstDjdppIu5St/e
eVWdX+nMXAgZIN4xFobUw6D1/D6nrKz1ZuTRJkQxbht97fWw3eT2Qxmp2x9ef6KLiwFC3yUXAVyc
x+MUg5q6LTf60WXTJW0wWrei7RUyp4v999k6HWjw9Q5JFfOes1c26I2b1u7qJHRx3MhpxHTcdOca
quHiOSVp1alY2EZIL89Pxqo31pJupZMoe0WwwNfbZg03fNvfpT04u6hXRnkvC9SUIma1+aMUZoUc
2brUddTqDWITf7/DyMPvFAbap+SUz39P4HXjWG8VJ9Xs8ruZxlKHiOacVbE++/Y1Qf1LJ3SnQBs8
uPuytUiv0l6VP7qJxngvmpglRTNCsn9/q1HgM+lFGpQ85Pzrs1fDnzHpdBMMWFq4C84SVXa/HY3s
qrffpQPqQ8oEuga+AIbd8+2TJDyOaFnKt5jI1MGyJkGJyFCaDddUmS/tHUeTCIo+KBLN+0/5V1qQ
F4OmhOm6ie5pze3MeoehX8WVvbtwmeC/uzf/mA/QaDlPNgNaJX7Q7SOgogl+TeiQplGqpmkJlbtt
Q2R0wfiLHMk9BF2janRfOowMLXt3wn79aL68zHcnYDAJu6kY2fbZ3o4ZE3O/MJzEW/vuYa6qWRBE
3QxaUes19+Y2mdfqh0tL0lQy9i9h7y+dfQ3uuHlFRoqYYO6X3ejo8A8Rc8/1mHVrc7ta8lo39+X5
oT1g7JBMrm+aNGdXN030ubH8wks0Q85x2QzZkX4SbrkD2OTXt/PiUjQk6KvvzePz6bK16la9VI6b
1FgLHLtGr++WFH34fiz1KwXLvk3P8wCeipkP2TQcYs87S6PJwBg0g4lLLDF4Bz1d5+M2zd+NYrUP
FcJ1oZf7aQS9sLvVt9K8hpy5dIaZKYIj3R1ugJSe7apeWlq+Wp2XrE4wgIHIhvf6XBh3+pyOJ6M3
lpOyBhR4qrRFn8dq8+VRte01rMKlDSfW0Q0DsvKyTJzLAeafnXmJDuT3aOKgGNnWhpK7ybz+9Xd7
oQ+2y6jxdrlbOFB/hhv/Cg6qW3yvWGm95vCHp2hk/P+zLvONosXXPtQgGHDkaIL3w7C6ybq2Ba61
KKDeq1pf7gbf6k+ymMt3nqzW36//NNijL08DxxuhMsgFzl43Pw9ckKl4dHDeSVplwfyd9EvYbxen
NrTI0iyvP9rKRfHFSxkT3ysqETMcN23D6F7I3DiuuRw8EbZOr4/vCkTPSvetEFo7inunsp3qiYx/
LA59w58P52HtinAGYvvb6Fa/+2dr3Sk79kZjFffIM5XmfR8w3f3gFFQEoXTWxb81uzkDLrTpnfqa
18HYRu5oFxVIp2ArD3TAsvI7oJ9+iWdrkxaCxBY86sk3JisKROra6P0uMv3t1bmLNQ1IqXWOmGRn
5cM4L8MuOTE7K0JgrsN1ZHfyO7bzZXWcFjeYYmi2oxFlqI9uUevLZoJC5TKTGL0B+8a8NGca91qA
CNc4lP2t3IolDQvV+mtYuGk7hrABzSe/6JigDGOvytuq2owmMq1iJPcUPcg74a7zD8wRZzcqzFzm
sd5L/p9DkeZPiP718rYqevQaMhhc5mExIO/cjlmwjJ8qifyQG3s0x73vahmM7Njao5ceBIKp22H1
CzRzQuEbqv4MPMMX92sJX+VuKZ2tOw41JcGPpWtWPRpX251x4zPt7lC0srLx2y2W4S1IOpRra6W2
b0PvtDaKX2n9ftpErf0wrKZ7REvL0mOJCI+zJKMaDTGF0s10+6HG7F6Petta7+fB4Hro58n54UnT
SZ8Md6Tb3bSi/+y4/VzFJvYsTohuGSisRmgmbkkObjWxKVp9Pq1Van7qhJv/Y1gyIOMy1/W+6c1g
ObmC4/PO6dLmOyMOrw/p1ld5OOu58WVLTW18U03bijyP0U7WPXMe69GZXbVElrLLX9JxM/Epz1Cq
ONFvXu4nX3TNk+JKyA9F5phlWM7VhrGq4663TaPN6XFR3fzJ47YPYrTilndG6jh3ul5pn4KNfyJb
bRt3cOFBk9zy9GtHWeeE+pBWc7xMm9LKMDBaD0ukwstVFMi6+94wy80i2xbW00CTY75zG33KQn3j
GUOrkdYWCatXWC8QXz56Szt9n0ZfmihdIgoX6+B15F2VDo11Qh3IkjfFLNt/YGzj9tFObfWjCWTV
h1XgIEksKEePanKL74WzaxMiCOeErl77FQd9CT4WY64bzL0qA6GuWa5vNZyDRFSWosA53mE4F8re
xa3Ezrs8OGrMY+JAowyP1zRlxprPnkGNVzRtMpV0gm8qqxEpP9Iu4A1s6a9p8Y0+NgyxfpTZ5uYx
uHH/yU21Bg6Ou1MN3q5GCr3TKlLpHJmuZxXAE5FPVGfS0D9bY19wVULk7O6GYNFSfNjdydtia3Z3
YF/ugLRqxY5HRPyL+noZ8yCNM7k4ZH7SsrR3ni0avH8sa/rYTMz5vvtbVZfhNso0fzCG0nA/reVW
3ZCsNqCSunycCmhXKPPdrVWGJJ9nFsXwUDrC66KsmII7JuVTeci0YHsQgb7+mEtFD8y3PWwLS6O3
3yJqOelPygtEQCgEpkokre2fBiOQajedxT7B8kd7PjGIHO9XGgFuWOstgJrOtXDJLGZPn56KcgVJ
mc59HwfKxA8XwYgZ5NlQtp+Xoi+642JLtZzmjN7ckxRj/ah1KVCBORXVfJB0lDIOXbM5h9wuunei
a40PWb2xY72j+vdjX3XLJyOXuFVmhJc3Sk6lF6NDo39zhd+/sbRyskNrHHUj6ZcOWWJJW2oLMVVT
XuhPk/fkrXZhJ1x2nrw3hMqzt86yTV8w8+H7sDJ/eBhczvYRi+8CsOhQ+ZHurn0ZBebcb5Fr1asb
tw4f0mckrKvtmFnA2e46ZRRLvGRr0X3OtXEyTrZRDu9zubXekXfrB49c9puM3Nyd34i0yzB2beZl
wWTBA4o2mo03xVYxqCrM+Dj8sC62sQntXs/ryOvquT/WlelmR9GSTnPFGbI+WGbZvCUhMbqj05hD
GRXZDPprxpfop0Sm2Qhbada3kBpsI6SRx+HdGiBo3lZ371aQLz8MTRb/eN5gPdUNMmehs7Tlr2Ic
ll965bllLOZsRBpjK5QeL3Kz39MpL0GmGgp9ZI3z95kLecQ/RHbbV5h46fvZXce7bm2336vvrkyN
601+nKm7iRMtYpsh8o3958VUdX2r1ZoajnVjtB89axRfRWoU7+kl57cGbgni0C+TUbArs//NqegZ
h/zdoopbSNW/XZ+5wG2q53OXGLLt8niZc/1N52tVn7TbUjwq6S8uqilulobTHLh5BBMk/1jTUfQo
SjjVSKR7jUgm4J9lzNzb3e6nznU+50CC8KtrpaeH+SDW34vPxMaFcJVGfulNDwPWmXboDI5+amrX
ye7tuhVVaE0Aoj5b2zTE6TwSz2A6KFrBiLjyyoAHvm2YtzDlnLIV32h4Jz9xQFL2gaKiyI72ZI/f
Zpx6xOd19ZtPzBYXLdSKbkVJw8mJtGopNS+Rm8gTP8vTjrhhBd+WeRM/bUfa9oFQ1Ohft3ntnWM6
pMZwJJnT7cOE0uSj6TXDV0v5DZf8Yk4PUhvML/QTJhU51ijX0MLLtAo7k793Et1WuHE/rsBeEDVV
wr/1cJG1Ip5sRhR1wHiMuyeo7VB3u/btorLVofXdIOufjohSkkp6X1yKvSqixZZ+8NuSYZ6/9ePw
RAoJtSioC4GuKAyqLt40Tf1svVl3wk46Moth5pjUjp67Wbcr3JUy9vx8Mw6rhjb3yZydAWe0yXNi
rSvn/L42PfVumLvePqErxRkH9rR+GmrwlJGcTGgZuR/gwAFYloK7whd0hyI5VXkiXxCPay+xY3Am
j+u3wvfuIx7YPGUArvZdg4q/EaGakJa4yFqNhn8U4qzuL+wr++Hz62nvy1YoWJO9PwZwH3cZ8yzp
nWe+BjuvjASjNDuptFJiiqVXgx5aGyVQmOlpdjdaY3lfSs/orxRgF0oPH9iHQeG8I9TOi3gHKGHN
jWYkQR3sSVpWPDld2YQCkcErDYMLSwFepNeLDifTsPNaj4Dc1ChT2Uk6kglk5FEoiabjzTaJa+It
LzsglFEoUgTIcNFdPq9gO0vPunzpnaRFWPeQGpSx2dJkb19/cxd6APSuIQOiyb/LxJwVr1jbSR0J
cCcBQ6whs+lI8WklJr230mU4uqme/Xx9wUs7CLCV8u1/PN6zahUlx65Z6gBAJnnlwZgn835pvS0y
0baLXl/qwqlEjgmQDrQV5lzncIl1XlDWgm9A6OmM/qDQPsY4Z0tb2PPaeHLnya8PzbS03I3CyKcr
y7/c2n08sZ9IOgOwZ86etKnGos26DkAomvVHTy/SO7MGW2sHsx7T4t+u9HQpfy/Uni5fIMKa+9Dp
vD/XkOarGbv7xHZy7btY3TRFEp9fgTT1YNXRMEi9iqZ2RlIJw0XordU4jvd9akEydttlaQ5bZk9d
sgZwGPndpf/dHNNxl3/KrTK0M32GBKhzp3JVQNZHI1kPvm/WoIoI9EnnxLVXZRlJojl9trNZWz8v
bW9WkUB08MsMbYlApcH2Bz8u3DtsVEja9MZWGMJrjVGFapgEedOcpgXFACZHh8oMpvSWv5KqO2Hv
kZ7M3hjiXEBGr0J/XPw3KbiT7R0+KX5x0OYG20j08vOnQeib/W0wrNUKiakIk5FQGlkkaPghoptz
wWVxLQKtCfWgMNOTmw0LxdHOCgoQ/amGKGuxmHosG0OuN0AtzDbCJmVlzNI3mhvp+pTK2MZdtLj1
S10zTrSRUTOctcxxj0WwGm1MEtTKT+Xs9tiwQWScjhlm0eJxdo3CvYXN0JcfPYcSP0SXqiruUIGG
9uQJWxQR7P20OpBTV+5HmxL+De6iXMGlO1kyErJUKsqsCtCvO4JvoOez6U9r48/1A3Bu571ygrKL
8gDX2MOcI81yMIKsE/GKMBOgcoYD9o2YO/V9XZXxKV2agau4ESK71wxvbEPmW9w9dtM1Y9gXTTGc
wPH1TzLYoVuFgh1AnoTTEP/D1RoOpqeh5+zR7M7DLYX7yxQwE9phQkV1ijwbKfpw3inhUSuC8a1m
+Q03A/fYdNTwDUXqt+o260MrXBxXwiZwl91AVdb9Y5MW/fC7VEP72dULl/LBsTf/rjD87B4yFypz
1FKVjEDupLc9BNLiELSabx1Hve7G+2YxR+dm01wKF1szmk9Bi2kWNA7T4TsABPB5XqR7K8RqwvDc
jPKuJtBut1PtoCItCpw4T0tTGiqeXL/+gmspegoK3ZIcN5rKei8dEXylzCnfr0Fv3mUMIrVI5k5T
3wsflCzi9K0W3NSUepigb5KktFJeeVOrYEyjsWJQcJzqksShAYzcxYbTShHyqepLOPWm/1jlJR9O
3bYIP4591orInZvuu20rjGmavg5+2khnL3w3StgHki2deWSWQU+ZrNxQkQkRxokrOj/vpN7a1b1e
m64XgWJLP9tNo5oIoF7xhRwRTjwOgeoDmkjB71n1ujr0Wb1+qNQq5AkDa306IDi3/81yLapjhV3R
u0xNO2ND9yYaQa3TPoq57jsGn471ixJAaQ8bTpbvl1buxLU20PRD7Rd9BY1n87xT6suCdg8Oq+Ox
A6vxj1a7YoPhAlAwnK0G5V+vdrZ37oZXXZTTYzTREFSySQLRDmjYNkEQTUauukjfsCmLSOGb9m4t
AKpFS6DjFELJhTSnCiS8xVyz0kNRiTQIdc3tqyMVnUV15wN/UEpDA37JJdMNI13vpDnLMmLwsDah
OQlG2l43LR/mYkAoeQnM8UOJ8YAZAytwXUjnVF9MnmoZqrXuv6CUZ5snp8/WOC1nYYc9UxysSrJR
T6rBWudDM+DwGlUb6KZkNTOvCI05LZ+oud1vjSnz4coV8TKngKJucv0ih7OLUJ7d9rWx6PpMiy9R
ewuFUfAYm3N2zcXzwtiPZQBscenRe2cy9bwHangtRUlf2gnIWFmGizOOb4K2xPZ8qpb2H6bq7Ztt
bJ1TlWuGEQZuKdwQaTzzVsMJ7evfZgGAZ3Fr1ZEHJjU9f2YfLmnp0QNJAsZk90FKfaqZpryl7+e9
pcVXRqoOZOjbTXV6feVLCQCQuT+IkwuTuanuR9MbRysZB9N/u0qUb9Nxa4629NtHRHuvCdG+zHd2
mLC/j7EwKnsBSLBzfxGL6K1kT/UgN09d7PdWcazT7lsaNO4XSqSGXuVwzbn4ZU6HVAAJ3Q40h2pz
noBr5QwpEauxxK2RK29KR8arWfl0tfTtSgL+MsXZVQlQwcU+DOyWfVZp0NqoytLJrAS4g4rrZswe
JoLZm2w0ymNlMfKcXc+9ksld+GxAku6qM/T1d0nA5+d5dhGcl6rUkwkzpySQ6U9n06/5OV04LdBQ
2D4Hcg+id2fTODHnXbFhTZCsxuT2kS+X5gcCG9PDhERdfxgxNbrCaL3w2jgtUHf4FwzROaa1cOXo
BJmFaUJFBNWdvLhd0WI6Ss1vriBWXs7IcBBHgxJmFGNo7/y1lUVjzp0jjUQLOoW3k2v+AB6VnuC0
2bcDHiwR9d1wqC1JlT/a2pWJ0YW93S0DUbhDDBp8xdmpKfKq9mrGNcmMD+lhmIHwVm6ZkpaqMpKL
/R8+CHApexrOkjvP/PmBaSomYfhjqGQ2Bz0SqupODHfnxHHm+goI7I8exvPxI1PjXb8CLs+ue3B2
bgbHXVpHunqC+ghfto6J5vdxhiUaGks+/AwwzKM7h4ayCMsSX9aIkm+dYIoOxqOc+gqqo6fPXTgg
t/XXxSU/jaoSda99xH6+DTa6ka4k90rmunDeDZa1/TDmtazixRf2T2HQOLnypV4ID0R6cFEOoXBH
Cj/f+B6FX6TgKkgZoC2SWR/XeFMWEuCOkLe2sv1IQlt9Pcyfrfk/TQGGzMQFmo1UHc/XTOcdLJFj
VB2Upoz0rqlDIz7oba4fVqAhVyAs5+PeF8vtwepfw0/cj5tCzzKX1H02vqeTbf1CXGNujrIb6ByS
xFc38HS7D1j72eKWVsZsH4JU9deMHM7Cx58fsjMemTrvNMRzzZLONjdXuLN7oy3l9CXIjSJyzD57
UwEHO7y+xWcB+M9S0Jng3kO44X4522K0GnK39TcPI2bNispRV3GW41L0+ipnUeLPKkyuQfPxKpnj
n62C8dlS+AiD3OT55jFb9s0YKu6KMGHXPvX2fA1cduHgEOn9nQ1G4H8h6QqKXJBTpu6NNyt5l855
cBhUoz2yA2u0Ok57RKj3P0ix7GR7xLCYT6NqeSZ6DsstzXyNRa2p5tNvhRkvi+bcmNIprgT9C/uJ
a+AOGgdxRd55flJzNU80LnlrhQgiEFJFPIsuO+X+WEXY7k5XPsQLB/LZemcff61zR89l6d1k7v9x
dl47ciPJGn4iAvTmlmXZ3WqZGdkbYiy9SXry6c+X2ovTxSKK0Ows5mK1UBbTREZG/CahHpHo+iuA
rwlNL5HuJNKbQwG5lXBH5nK99+vJyXscsuxrUVNojDCpej8KZfxc2XvRZWsSubuknza+bsadYolB
bw4rligYK8DmYTKKU9O63fMyuukhJV+5PD4Eq5taHgIDMh+AShdK353u05AUki3RRYHROE4uG2Pl
57TU4NlkFXhbuiNefpLI1MhHmF9/7rIhDR7/hI3TjhghkEtgriR7az1NoOYqijluFNBs005EbvPI
c0PsnPZVtvzzQ00+FZAZOGLygts4agHnz4UwImSBuvrFoMv6zqa++85pbPslCrvKOzJDNI2dzos+
Pf7Cnxnjm0v7f4Ojqi4zLykmIlf9TRCnYh8VylTGQQzYXqDdg1Ma+s0FIJW+HTEF0wSVw8NUo//m
W0Mbh09WPqBNPihFXR31sDcvgFvM5WwPebP4ggYPEH6FcsPRcusGDqQmvcWc0RR7pn9bE8eFDmkY
SCwbUoa1N7+95+lq1JaHlQHCq3AjdMU5h30cf8iTpXvyVOxF3KxVT85cuKfH87Z17LgEyHWkFQvn
73bo0KnC3O0m5aoWSLB4cH8uIbICx6yaxp1NuHUOMNzgyOkAgO9VwTh0alEuCTI8ceZdxKwPyyFr
gHX/sEND/0GRR/uO4geeEUlsui+ZhmbZTm639bku0sNkrvLtsdamNnKva8ykp22mTZS03CY8zU70
VzvHy07o3LiK4BXSuJHFAQiGcjberGmapSBM5gQrDK/ubT9OIoxNE1ptyyEuqDXzqvK68ZSIkXrI
4zXdCHCkbND8SdClactqaH1EydQYWuVqoDjbvysGNxU+PTFU+ir+7BO8yl7s3EwbE8szBP1D6Ezo
25qrOsgUJ3rtpZlyxdXscy668rOaF+AW3GFnBbfmldkkAcT9w7nbsLlj9YqmV+E1z5sppuBUoD8G
KeJJjA6dugEzgPI0ObQbdxZ06wvpsCDcxXKiFbzKZWZVQ/kiH5GLzzskVzIgZKoPqzI1YM81y04H
biMkUFtl9Wg6YBG3plI5PSU7ep7htZlqPUKRxsFA2p0Ht7tWKUXUS0W4/yd28ui3UonaeWcLbQ5v
Qs2USnYoMa+2UIYCFsfVDbFU0JXPGqUOeswOYBC/Jc2YXnq8t6ur6aZVE4hlHJQvj7fwRqxAjhYy
v6xIcIZW2wlyXqXNTRoHaTE4w984IHbxU8X+G46LPmJVWLuoFmFYmPWxD4MTJRzNa+v/IMUrDfrg
g6DhdG+eg3WNmLMaAxJlaqPnXJbeXGhkPqSdvff8Wj9CXmAm7W7iMEeIB73cf28CRlW6OXVrR7k2
wlaid15tROqZpntc+pSCzKByqhqyf6+0Tn6ObUgUX70iSqeDqke5cxZD0aQXB4fjJ2tSlP55VJT5
dQIRYe9sza2DwMoQ2mhP379SrGKsVa+JlKubjL3l93UW/VCGoTEPIf30PXf7rWDGJoSrLyufZFK3
01KAq4Nfg6VQXNo8jCxaYr7pxosRREYd/ZFwfvYqYhvZEjci0gt0G4HDrgUHeZ51lI5VKs/gIM8t
8KnzMtr66fEW/1mzXWUsJCro99CUppS6drkCi5RMVOfJWJouLv4W9NuT59bSZtSu9CUDnmmgSPM0
d145XXrVWZSgAkKEHyV2K2kQ6UaefhUmJHl/boxmfA7LoX+NR9nO6Yyhtg7zkjoz1ot2Pz9BnK2b
Twn6evY/ClkY8lJFPZHVYFpY7eyQdbla7uWfhwZWN+Tqu+M7mhpdHFVLKE7lBqoz9uJMwGHpLPti
pqPwrk/VujnooWwu9EvLDBeW2epncG/5a+1lmNU+nu2tNUXdkbNscvmBo7ndRramtOpo2EmgOZQx
EmHXhzjHgOfxKBtHg7yGWirsHNSn1+9dQWtpaEAkgdqw0ieVdPhD1i31xUlK7fvjoTY/CHQI/6VQ
fJdNLUXagBJjikHWTpcJq4SDhmHwzrRt3Lby7+aYUwwjQ1zF4VwVmYrOaBJ0Pe0exWlE7o8N8v9A
Xdsj3ePuXaTF9eW/fBuTSBWO9+f6LZgv8A5FxwHUIy0qfG82lfQIhTffmcONWw4Ug1RaoaWCCaH8
8zchNxzdtrKjPA0yRGNMmO8tsqLQhY3aL6BKTxcvdJP6FZ3e4TOqHWlyfvydG7ENup1k21FGhYov
Z//N+JFY6snMIhloGp5lEBMPohD1a9mo6CZ13Z6ixOZ43Ku8AamhUvS4HW+M4cTAvYyBpnTpecHI
62outXFM5nj+qk5pv7N7NsZDgdSAUg/VHcTNavfgwwKSdBFRAHKjPuVxavljmpSXsE6mqyrK/3Az
2fICxcpEKn2uhbgdY4xyxIajYAbHf6CHWsMbmfQzhs97dpIbJ52huAGlyJV3lw0SutMxFlkUtHbi
YW1j689CrTVkW5ImeLxLNodCYJWtKq0j1i8JEApaXum8DocRf+glbfPnUETuk1L0445J5sZxp6NH
TZDODDty/RpcKq0Yhz6Lg2W25vJ5aEOj8WsehMaxFgue4HOcpuE3CwXG+Ovjr/ypR7u6DuHa0GmT
b1Fy39Xm1EDk6RZ68kG1pJm4wEbFenmCS/Z3G3f6czaReJ77BWjNEZn7OT90uNXYZ8dOQMbaad/P
BwVmyNehla7pou+dl97mfzjZVpq8RlA34y+Pf/LWwkDZo9uD9h5wslVqkuEmig/F4F3BlEXgRpC6
pAqUP/HyUXYulq0aNWUkavAIp9F8XW9txcTAABl2MA/Qal+BvJokwtV4AqFaHQoRx6exaKeTCJPk
iNobrAZU+nZeQBvhUuaoWOzSeKC8swpXbeuOTao2Uim9Hv6tqml4aqcJwoW7mIfZTMZPrlX8E6Zi
2NkbG3cdCQX1CSmhisDjKo4sMTCAZEKiPRvC7hrSGAW/PXp7c6wT/tY7kMSWc0aXCQ1Lud5vwvE0
170By83DNcXMSr9uFTM8zknXx2e9MJrvGFekXzsYFl+tbuD/YKZxyVszrqrqrCxxZl+cbvHi8+Nd
thFEKdphGk8jU74RVuciRwYmRmsfd6umyd4lTrT8a3vRcqnGOfbB3tXfHo+3scqg65hoJgBRyTuH
n9GJaD2hTj029F08+19HS97Hjf1ORPZXoF9/VCUGE4/H3Ig78O+JN3Q+kCFYpxntiI1fk01YhkVG
9b0Ni/mgup1+iiaHMu1Sg0K3zZ1Yt3F6Obo8LDi4fOw6ybCNIu5IfbFH9NLvVJpgvRUl6vDN0uyc
G7lCq31FKkhYw9yHRGNtUmjTUIQ7ZCJFn5gDMkOdDiOhBaIx+UJw2iBPdNZwrGJN/Bk1Cwgmr2iU
XzewIQ9ndllS2mfrYFU1uTIkgoKCBncJ/E+m2q+tY4VYedod2KLHC7o1ubTdpSw4Nee7RNhqJ8Bc
JsUS2K+5hPFEXxorhphgDOK/fNiboWTweHNqh0QZogl92WvSpuVF9Mp3o07H86xl4384iVImC7Fq
oBeQbm9HKkYeGGnY43JZTApKobH6sjQEB3euuoOLYsTlP0wiOTd7U+V5uL4Ra8OgmJaL8GqoIF/9
qpjV/qS3XfEPcDFYV49H2zqDvI14sdEYue+dJaUKQbKzcWe0LUDxHeyo9BVapgX1bZ5rCiyp5PLA
Lk72ROS3dgtpOPBagrxsR95OrGdM9ojiOsffTYcTIo/uK9wO9WBU5i8qQsiXKXcXswkhHI31dZ1S
mRJ7dmOcSkUVLTBykExoAeFetd7dqwBvfRWUbCokqKgjsLa6tbp4UGss5ZwrbKX8Q6FqEWdvdg5A
ClE+fbx4WyGGxIm2oGy33mXao+OV6HzTGKzN3vkglGgJ+tBUP2KmB9hP68b2Hc+sNsAKevw+0prZ
e19v3RoeIoEaNhEyiVvlQpGZKctYWDwM4zBEHVKEZX9eKJv8o+ZR+K+I66E9RmNufCVbyKOdCLs1
1UgGwpSmsM8vWG8geni0HTzn6hRz8b4r7OlcIxPhU9yxvj6e6c2hpGIPyYjUKpR//ibcOJWIga9G
7rXqYVo2qbEcxZBkT2qr/wdXNYfWOfAoeGGyiXg7lKHPvK0Uhmo9d3mpbWM4dNjSHGKRTpC7mr0N
u7GJmDypyoJzy31zJLJS8KSL616lX1cLa89aPgt8hxoqUVX0fbYybq+mhFTGI6JC9L1N/nk8uRuJ
HqAErmSirPQqXR2ZOeqaxaggHOu15RyatsuPQ+HsYR82ltCliCfPCbcrCeVqXt0JgFuMwVo/uc55
FCaMMPi6l7RBKuXxB/1MTVd3P2m7StihtmvdZ1OFi7Jv73nXAfTxcLXGJDNKv6O38SeK8aP3Vavz
0D3mfZ83/0RKZ70sMBNftTo06i+LWdMiMofaGV9HY1Sm89iJOf+ijIPTBFk3oxmqDFVUvCu0uPit
qum7+GnTLK/20PbKYR6bbHkZak39jQZw15yUyVn6yzKH899eCj7ukIStbpz1cRbHXhthrkOCjJOg
yrXIkmVnbT42KIrETzOk8QY20DfNGefpo1VOSJdCETe1a5m0+W9QviPbb7F5H45661X/toiUYktW
t3V3SItSV6+znXR/KJXQw2MT9WwlV7TxJztz58mvIdWVQd4NYqDPAFIfjQ6vqQ8qwqlYhqi0yU5a
UVuL79au+ZpCrM++ViB11NPOgrH26/Uijv48BWzA9fGem2FJe3nmqGoph3FM60AxUg0SoCWxZ+Ue
EHJrLwJg5kpD40G/O+MJKWhojRhKW6PqfKzQbH/qaqxSBtXbOVtbIxEDMT21KaXzyr/d9d2gJEJA
dA1iy8yqs9OX6NVqWeS2Zz1JAbc9nsiNdIKbj/yagoxKs3V9lAVgB97OyrUHGHTmeox+t+apRZs+
to+paZpHKsfjzqCb38jfipQX1Z+7RrqwG9EizUIXchjbgMULX3Wvst9jTb6ncL0VLGF5qbRYEW67
M3NvIRDPY9vQlwCwMtAR0iOKFlaT2H6jNKl7NPK5Mg9JrppPYN6d6ZDGjiGuj2d564PBHcmWK7J4
d/c+ZvJIa09UC+t4jD7jb1VC7m/cLxCX2p2U/ucluj4a7FJq50Ai0QdbXUewVcDOph0NKhLB+bfe
K6sf9EPR1qjh5MbnPF/G+dzryIo+L4mSvkQdDTQ/7TP7WwbH8bWAGdQFRm4p5dFZJhx0QMguA6ah
ipl+TCLbKw/JZIHZV9Ds+CzyEtb12HYqfOQuU4pDSW/kD7Ab6RdS1VI5Y5+uPSGTl0OfR7n3uYlC
ZDd+eYbBs4AEhZooNRVX+3iiJqdotq5cPbX4nGWGd6ln24D1Phk7a7lx+YHlhZ1INZHlXBffsO3Q
vRD3iGufdTm0uoLYi0jDzjJuVZIoNdNqpDEj1cxXy1jVtek1hckyJub0IiqjOdqIU/iDh9TyIS1N
8896sNPTZGffoC0mp6jX/nk8pxslDX4CVSTk5nSi3mpOtZ5CJqQVjmll4LZkZvnoV0m9nAAKaWct
K6Md0MDGMSHsUeDnsjepoMk/f5O0tYuNlD6iMNcMQzq/DIf8YHpKcukV7t7H37a5iuTAhL2fdbLV
9IplMkDrG8rVipzymtho6IxeY+2o6G2NwsNaAroc/b4olEABjOsxVK4QYuZDi1zASe9w3Xr8LZt7
RYLkMPqgpE4CcztvkOgTd5op4Kth4wQYNkTXcjLM94NN5dvypuVfetaq7ZvQ6l+MwlriIwgw++Pj
n7FxlaBJ4KJOSUSnhrHaLpM3Fl2uJJT1sym+zvhCH4a+SU+kpgvVm6m/0DZMd9Zxa1CJVQJ+gBsc
Yma3ny7oTBVmNNLljiP7FKlK+GQgy/wujzNxHaJSfNJ70e1UGDYuFWjXbFACAYSTdWbaSNGQaaoA
gsVJjcJFbJyiTgBSXIzkiDRx8TxhLX+IJY8LtZg9dcGtc8kr3IRMDHDormqjJhBEI0twLmlyvsPw
qzxqXv1P6FJplDbZO1N8v4mpawDuQEwMgae79leqdVqtw4a9xouj/+4Yc3wAMT/vnP27lymvUuwE
aNRQWeC/8le8OfuzLjrR0dW4enXrfmyGpn7fwzM79nnvvIrCcFBTqAElgl/65YcGQ2M9x6uU+qLE
K90OXfRemFpoDlynIe7hwtmx+NFC0J19tIjCPVP7+9NKKKCkgVq2QbuWtsTtcBHyHgu22OMVNAab
RvQVzleYHCzR+wENPPuo1RRCDwsSFbMveHjofq6PJTm1ZaXpDiBsY9p5IHv0LKWuKr/p9scgE26r
UVoOfHvpQYsGuF+cImbjayp695uLgpR5jlrDGWkqWTwmHseMjeGpKMsLhvRIUjluh++X2BhGOvxX
0hbjUHUUlvxusVu/zJLhpS1BddZ57jzpffH110fGtEi+LLnL75oVXu9WFFmakQsgbA6ZW+fPMETF
BO23HC/aErnPTSNw6FrSMHg89FrGDctwjhMgPMQAEAUEwnL71aHbhgNKgeM1XZzhKWs6MzvOZagf
9SFeLpPWKi912hvfvbkf6Bol7TlVjdAXNsZY9DAbv62t+K8+LL2dwHYXTflh8jrkXyCH0AK6/WEV
2sGulCK79qNif8FUw0P8aHEucBCW3xuo8J97Mx8/P56Ou3BG8Q25QgoKjEgFbrUHasA1kdXq/bXO
a1U9GVOeX1snTt6PXgVBGHth+MaPh7wLabLehy6r7NjA0VlTh7CG4QBG9XD10HaCvJHMJ5Uy+Ok/
jAJ2CLlVLos7qFjXNmaJRsZwbZre+rO2svo95QXjP4zCG41bCLyA7JHcrpkwc7dsEooWzehal3aY
qjMNyL1OwdaM0bBHKhQ2Gy2SVYrRzpZZz8M4XM1OQRqomRHwceL88njG7hFJLAywHJB13AXk8qth
akGlwg4Lhhkd99LjXtNgzmZrH9JIWMmxBhzvocFVWq9LUlUfRNFX7lHQsooPKMm5e1ff3daEvQGO
BAcmEho6CjJ8vbmUKqeLa2RbliuCBBnk65KqC+o6ahX7SOXoCo3vaf778RzczbQck/KawzkE83JX
j66reGgBgF0V0tMPvdm1r4iejTu7ZvPLXIrsoHcQKV4na26VQMlLzIUUBuZqZXr9Ne0T8Yn2rX7R
kthLdo7cXaSnHy7pcKTcwILvnJCjCVlGVn2+LrmZnjzgbC9O2aS/oWVd+xOavRcsTcQ16pLoVzuI
cmR6CfzDHUMt+XYR7YRmECgQ9aoooj6bSER+NGd6CbandHuBRf5dN49vORb3GasnQbHrx6Fr4K7c
1cpyBdqMpkToIVHV2PFvY2MWe/7E94kEg6GQA8+I5JcMZhWtJzqETmfry3XM0egyRj1+Jh91k3Mx
NgPKcGaL/mfXWt1fY+SZr+7gTe/TlIrgTg5xv2Nlg1Z2TUHf3it/ulGH7lhKkq8LvfwAWaND1AQn
pZ0dtDWMJBt62GPA+FRXh3EoMGlKHbYsGwxtp0jMrXvw8J3Ze3vvDbTKiTJNLxSRG8tVKxScVJpB
nIoMbYPH5/z+BKKu/v+fs9YKQN2d/DCdlyv24Ah4lsPysTbTv0J9GTCV0aedTOvuaqeXBj6Xhign
kIav/Og3oaxZcqqKjrpc7dleTlVhtUFimtNlTBcUDgfVCMaCovDjb9ycyTeDrmayLGfNWsxhubrW
pF2QGy2eIjHumfTcHzqNAgnnThaE2YSrBAKvjsi0F84Bcizzh1ifxalz0uoaQXX45a1Owv4/qr/M
4taXraKkcYewonEtlSw+mjEIHrNv96hv9x8kR5FHmoozruCriCUrlmAOhXHFS0Ac9DkfcdGZ6t+S
nur74xW634UAVtgYMAgkj3r9lE1NPceNWDWuuEeovhtm6mleWvfUFUVyHEHjfn083v02xMoN+Dx2
1XA0uH1ut2HH7s6xpzcpCORSXEYVP6oqXY5FVEfJKc29SPhAWdWdQszWjMo+AQL4rB71pdthKyjC
TlxE5hUgZ3wEqTccco1meaWgOfv4C7dmlFqMhFMwrXfc75KXnECB2LyKHGnDuOuzzxhWLC9Lqs//
IOtKTv14QHmIbu8csGYkTdwG3DzYed5+m+UVWlLHsD9HPWn+yJPMEU/Ys0NIMOqi0klvW8W65E2B
3TOV/gCn9Oqvxz9hY3plP1fKgNNIuLO4DfWxzZHbcq5LqCl+7zn1wcxC7eS66bSTIt6HFNrHkm3O
J280duc5pksVYWS/VEZ8gRRnHxfm5vT4gzYWEWoMhwKAKrX0NYsICqhVDIRRshXh0JqzivNYo+4B
cbS+jPmE1fXjAVefRSeWiw23BHJMkD8UQG4X0QEFUNJhygMqK+6LFRbkmSaauL88ChRobhYQJACM
11sF0zSM4ts8h6+Tla9alDTHpXL3SJ6rMy6/BTl4UlcaLnSx7r7FFFlWA/0MTK3s/bzPtFO/5H86
WITXvokkY4hoqrensb86Bj9HBRDDo44aMn3cVRWn7zqkcc0mD0YrKX9PaWI9DaGRosJTppXnV5mQ
NOI+ATWuoaPyIXPpp+2s4uZvgBXN3pQchjX0UjHMeeJSzYNhVt1PlkHCNYWO44soTA92sjTvFMUT
vj2nxbfcbOrPj5d3a+J569DO4zHNe1P++Zs7vs5p/Q5Vg8Iq3MVDM4/G99CxsbGsh+6gK3r5DnIY
Ue+XR5WmxcgH0KeX5iq3o6IWPrVot1V4nVjVx6hT9YtAVfZLq07uO+TJ/knAYHx7PObGcWF/0bF3
aHLdV2+0qsy7pRnKwKuE8V5UikDeSs2vj0fZWE7gB1zAKEOpIO5XdRo0yQDICaUMEAF1f6Bvn2an
UYxZfSWzaaJjoUdl5aMpl9p+ViGJfarbsEl26upy/t7Ed7mxwbFR2ifTp421bm2Nnev1GGthjEMx
4VtoDn/N2F8hNNvrvz/+3q1Z/Qk6JEMkkK9vyRiF5aVLsOARYdidvTyyzvgH7qlDbX4PMe7nVUFp
eXVfxW0SN2azlEGL78+BFmTjV0bo8FJRfhHu9HPqHKI/xxE3lf/pRr45EK2FHGqJV1LgOJP+ZTRy
GKE9On3GO1uZZAaMMpwdRGmc1kcKkVaxczTWnwqBWp5GIi5YXYvL5PZoVFDCSIAhwVlh1Z20sUR1
fwQSSLM7Pj5eu42hGAnvRYIv5bu1GQYJv52EOZpbGjVr/AfGPr9korfnU9brXr7zmljvFD6MMgW6
v1IZilbP6sOiFBWaVHH1YBlwHGXf2u+WzrR2su11PJOj0M2SXBEwwGRvt9OXmqolchGpQayryTuQ
qTht6oX9AkJhAXqh1ofZyLU/Hk/k1qdRmsdljQxfFmFuB6WyGjpmoqoB0ad4brnMgsrrnZ2dsfVp
mB/RuaLoDlp/lZC6PI91c3G0QCYh73WMYLAh6NoPWRaZvwM3VkPq7aQM/2FYslLZ6ED/hpzj9uM6
xJmSJenVQDNq9aOSpOp5yK3kPGATYAIzwcAV/bR02IOZrGsVpMM/kWJSu0w2ztaFPTaSbg6AkINM
IFPkT2qDdwWSM8vXNs07FBzHxgqPrTpg45pMy7XTeIEcs7J1ktPj9b0/KPwSMkeZZUFTWCtyKR0O
vVoh0Oibl+wcIvkd6GprnTTR7rksbQxFgYbiLyOBuFwPVTod0VQK2JuwxcLE7V4zrVOPRanssVTv
N+1P0S04Y2TFnJrVptXarq1aWsSBTotXHJXQwjHAqgpt50RujYP+gwRkokQHefJ2/+hTnCfF4i6B
NaXVC26o5XEe9L0n1KpWKDcLnVXQHDwT8fhbf000MkNWbaqBPSGVdVwmDIjPSIWk+hmNhHo4WF2f
/gkroMJsoy2zvcP503Du7ZUrfwCFkp8PfWqW64XDvtbsI3vW0L1DqNlvyx4X9SkrUUXFmyGv0fyc
R9XHtFP/hI4GRiK6MMy/FCvyvnl2bfylZtP4LSyQWvQb3Che6UHrzmGKVTPyRyCrPzLKdcMfuta3
n7wGgxNf7WlPBkaVR+8NJCP/yGLX+l7rSSyOeWQr7cFpnf5HY6XLs9FmneInEy64R1AueL0/PiGr
x8/P6QeSx4WlSfT1WuvbSt2qzSimBkaEh8yMRcpRVSKcMRAjPeDE3e+kWetjApocoKfk7eP4DiVQ
/vnbW7ow9BIlATyeh7jBWgAvE1PJ64NSxHXw+NMsnb/r7cpKzSmqX7J1j48nQed2rGTBOGE2mok4
lOKJ0CJ5/JorZAevC6AT5+A1U/dsVnM0INSUxN/xlxv7J9y1J/XUGYOtH9KRDPtbaoYzfWlMEg8N
r60/plB4yd+NlXsv6tiR+vquiG0bKd3REsdisDT0afTIit+38WQBhGrqvkL+Jgc/H+V2CGKDHOL7
MnuL7ddVknfnKYdcc9Br0UxHpbXz9qDM+FFLHY2s9dWlERHQWHX6ail6jI9gYfNBXeG60TFOx7r8
MI5je7ambphfzbBA2rXl9ezRWvES44PQo5TrNBoyygLI9tUBosdJdKlQjLWvOBfN0Qk74NT9/HgF
1hcfCyARwxwwWAQkZqvMQa2cXOEc9EECRDTQFLWPL0YY9vnzgB8JXayi1r95VTxF8862vruDGJoK
BXcf6QQNzrUgqh1yRymKPQSG20TZwY3rZPHjsYp+qFXmDAfEUWblye40swi0TtG+cDqb2S/yBf/Q
X54FEjWOFg8YUu21DJJDQwKMXjkELa3gY6Wp2ANpqf2XZ+LxYtcF9ROnjXaC97q7BmGElz+DWije
QLxdewtScEYKua76YMQ5bEC01PbeawVKxUc1HwWoMnNCHzuew0p9V0y8fni4CgosSlq3uBhpUbrn
4bY++oBXyG9oYyCVZrr8+/Y4xmWSJmMWzoFZVt77qFfSwFVH47iI9hfbB3w8ZSPqM1RYUGyB+3A7
VE5gAM8+wriY+5Q2ZpE/1RiSXR4v7PqClKPIuiatEAC1dPhvRykybwkVfVCDJe+LY7xkzUVr8j0H
3o2tDPYQsjbMGCaPyu3tMJaTJ6ObEaITw9UQnu3VJ7DL7ckRvXbUsyL+fQJBVyXi2VOE/aqV5bgT
tO/PMb8ADgAvHEqOtO1vfwEqRTgZmbMa9CM0HTzIkqtwuuScOKETZEYzH+Ds71EffuJBbsM31ThW
kBcFKiN3ZpEGgmBVPtpLQNkclpOOMFZ8UKZBxOe+nNRgqDNhouKOALamzy1CQ6YqnnEgizufumLy
FDuR4viDMyrJ8fHKG+usRS49V6ZLJ4K75e4ayyMvNaO4WwK4oPpzlY62lNd3xZ/O4oElGrKhmC5x
DVH82EoZd1ySPF7BKpIs8QETyqiEGQ011Z/rsUz81mkL/dp0ZBeSixhPvq3UdnMwOt4lhzAe7a9I
5NmT39SU24+9LtoPdmv3KM1ga/M9wZK4RkdNDEjKm0Xxx8jpfz8VcdqgTEL64jedKEpfjdTx3wE+
MurQdE0SMLwIqPs5zqMfzCIqvqt9V6enx3O1NVUUGoBks0w4Gq6eIaZdh4nXtUvQWFr4qlql81Kk
0ZSCis68v0t8yv4Vfdg3Z6dq7N8fj70RBaWEG+4YBnEXAM4qV8ZjW0ebJ1kC0G5JdXJm3fo3i6zB
8M2sQAAF+6nwvUj7NIdqionBUSYNX/NuKtKjZnbohz/+QfKsrva0Du2EaqxMgHib3Z4kBatV0+s6
NaBaXyVnQQMBVFhp5yfNmB3MkOIMrqmGB1ZxnE0jwc+QTbTz6t0IxCaN5J/BC+Xy9dUwmUoZhXMz
BnXVpJi8qCBilCz8jcRvTzZkI3JI8BuSOtDAWIpVzDfbMCS5X6ZgQbX+vegyzDeQ0ziMUa0+lUT+
Y5Gl+c4krwcl4eMxD6YEbo9D1WK140YyT2RlujpY+kw5tv0wB7lb96exMotjX+j0nqbO2Ok6rS8D
BoUq4shUGsod74DblR3TKirLFMerMVKNsxH2le9N47Lzaeulk6NIaRTQHLKFsAaMGPWggLoIyyDW
cHfKkho3KENf/FpRhp1ze3d2/jcWVRHcZQEcrdnYWU4lQ1Wou7YibqaL0YSCJFIYxYd8xCz2XCMB
8BLZzTAfh1qfshcd7STl1MyOGLHvwn9iJ+puTbEtO+U8WEjv1sVE4lnUL9rMxw9T+ZfQSavwy9T2
+D+bw9DJkJkrW2XdOOmnNhN0niqeDW3zMRozJwgHd0+tex0W5ezy18MNlYjUO9lDkeQ6YtSiDKzB
ywy/JI21jwTDVDtjcDU+mXM8KfhIKuml0t1C21ndjY8kPSQoAiOzSStWVzr2h8iFtUsTAEI1fles
anzSvF4/PA53W3uI4hpRVsqAUtpbDQPmc6RDXDRBpJjqZ09pwvd1ozoXpdHaQ52ZyqHuYuUwDEt3
zjvN43kyid8tpch28uGNgwNaHuk6bgMKjetmfjL1jd7FURPAxynxpbHKrwB2hO8a0XB5/NFbU0tu
QP5N7USWT24jAYaXy0R+L4IedPEJYxwTKxTnF8Hwkjamoc9A4YL8nh7cKsghPEfu6TkZ3uElTi05
O42vGb2BM0ojQz0Dimw/RHo47mn4330fI9NzklUTGzrPGsOJX6qrpgKJJpBj0SeD8oyPUFi/I1i2
NQo5A6V8YHF0+FY3Zeg1XelqWYqaD34HJQJUfjljaPN4re43KB8jxWl5EVCpvNugRR7hfklKFESD
4IzPBXIQvtUUHuZFWTGGn3WyPPWJSn5rnAcsp5EVKKxSOYHFXHB/QBo11YOdH3UXG/hREqBOWxEI
A9vodgeF2M/rTtymQVnPxsS9pdLIm1HbB6U+seFOasEzqm4qrDNjN/X+MuhD4iCsRWr6HMaJhBR3
WYZ9rEbzerKN9rs2IxNzXkJeC21TZ6SfUZbsaYbcHTJ+N8871ACQ7pLlydvfbfYDNeXUyKiBmtNz
apdJMFV5+LHJC2/nut0cijYPzxHSqbv4pXjA9QtvyQJ0YbLr0sa6P/Gwv5K/fX68GlsjEZ85YVxq
4JZXF3tUVJAJoy7loBW23xlNF+QhZls9rk6nx0PpOhP0Nj2UhxrhMd6TEhJE1LydwKFp8dNW0yyg
66f/XZkglhERMrzPCto6s593efFDsAY/0lTN0icb/TPX16Je/Y7cUJMfRNObBiyDTOnfWfVgfezy
zlJOZMD4zU66W/6phqGp+UM7GV8qF6tEX88LeL9jZMx7X7M5cbz3Jb2V1Ggd+3WBpgLUhzRwxio/
wOZOfaE24oB32R48citYAKbg/cv8cZbXazSNMQamhCQz0czrgqH2CyS66FcRFawOV7aFMCTPGMA7
t6sDNbrzcsdJAzv13GMaI0CNm4l9fLwJtr6Fk8/dTN0GWfnVldmikw+ssk8CC7fdIwbxxplySruT
SG6MQgSHhSNpxyRTq52WoBwSVzMzNmZ69GFyu/Zo2X3x60GcUch0eGWgl7C+KnAjG0ujjxhFnZsT
ijDZ2QzHPQvEjY1Gdw0skvYznVoDcRvsVsBhZcSCUszOyYmytvLDyXVL3657N93ZBhvRmeEgsZCR
kUOt73cKLphhdEsaQNSZrz0uJMh55OgjeYO3fJ20uD0lamr8oebpXo9b7rBVfECom5fsz7BHU+Z2
B7axY0toS0qXsjGOjREJBQ0abTGuk6tW77R4Gr+UkA7/7ZTM+Vuo1t+P9+bW+IB9+If2M0oXq/Ht
0MrKsvGyAH/raj6T9bkNOm557wa2RzvzXaqL5mMLEbI/EbGa8oinLb4wj3+FvEbWs+DxH4p40AHv
UudcpVsd8pYMYnUoLsbUEoh58LqfOi0t/4+z81iS22bX8BWhijlsSXb3BEmjURzNhiVpJEYQTGC6
+vPQK6vVZ7r8L2xXWS6jSQL40hs+5lVZWHedM1ybVF3YZnQRCMzsMj7C+TYTKphVCDrs1ptdDH9T
3GfcqGCSDQsaQYn/HuAoIrlodnAPM6rz/M5mBpS7TXOrutmwInNz+g9d0GUvi71611K6C2/0j8X2
uPSvqUzlpJ3r9inYCV3JexGUWeIy2IiG8rMojSeVuurKITqfOxHpmLkDeg3JIXnAs/tHF+Pcha1T
3bp1X00RLurzp6GRkM7kUhjBrmktlytWUOaF8GpDs3B3ygXNgXPOsRowVpkwVL+VQbc9ht1GA7xY
MBemA5ZkeIMyIMexbyk98yYbFA7sWdcfyB/7H8PaXBMiufTSCYwoBNBGhJx2hjhi9xTLgHvyLfAK
HtiY9N0SBu0bneVlklI3QdzHLPK/X/z7RUlaDXiOIcjZEaafWTWeUNVtOsrtcVRQ8TpDBD9eP6KX
Pu8/sJEdT0nfb3/2f20oxJLxvB9JZLY8EMdGpMMRbcjuYw8P5ENV6Gt6bpfOJmeEY8l54aifbSdv
JD0f8H26NbAkR3F+UQc308FJeCALXn+0y0uRl4MJIeicx2dj8RbRBrK69XrLjdxu+dE6WEWuoWte
KU4uxGjI1YxLQ5COuD6fXQHlUAhRI59wm+uyeWP4Yr5LQTndvP48F8LZ7u3yDyqDevX8U4VGP2h/
ptBySrlND006ZEu0hMXWHQrdlP2tV2S2lYTp0vl3Ta7y36+vf66yvleyKKhyEyBNTW51XjVszuD7
w0YqXzUBthpw+I2bTCywFLCgr+Yn2yz8+mvTqYY5HvDGOSrEKjNAs6GvPq9F6TlJ2Zb9EG9u6TSH
Zmsq7xi2oTn997PDLw2RaSAG/K1EA+O7sfOeszMMVDXY3st7mhtXjs6Fr76DkQDogypnmbOtPKUO
ODx47gxN3eVEYVNF7ra2V/ohFw7oXluyiVESoFd6dkDRcm6m3aDl1p17/4OZrsXD4C7F97UN6s8d
ufq1puylBbkK/kHI7djxs83swy0VOdavt0KpLgGZZJ1G5r5vA7F9s6EhHF7fVf+klmdJApk6K8E5
3iv8szS6TYPemtWU346yU482trhOhKhS7iawD5qP5pxO6m2QGh6qTcwrb2a9TQAtnXm989bNwiFV
VzjbNzv4+XtZYtAKQ6PM18QbJeMDY8WLPh7LZnFivVgmrG7TzrODx7y9Al8Y2PvAfVQiajDVFbFi
Co2V0S6GfARIoI6hX4r+rksDe8SVri7tZHfwhD8AE9Y/9uairg2tLlxcNMRJKIh/1Jfnb0RZjRMg
KIaa7+qsB0aKc4zsiZ2k47BeuSMvfWzw7Rg8cqz3BtWf13/NH820V1FqWML1Nm2s5tM4qvoZFSkj
Liph/S+7i14mbRPwHgT2s+2conDBAEuLm9nUfpIp+11mOtSbzjDd4XfbXnm+S2cU6Dm9fi4v2tFn
m2uTlaGhUYmb1DCGpLDdLGnV1ly5mS99MHr8uJ3yLplln90EBo5wWRd6OHpbo4HITmfeD0z6PiDN
Wn18/bhceqB/L7V/0H/Fa6R68MkKELQe7HoEkVPJk6+QBf8fVkHzgaYA5BXkrP9cxfO2JZ927ZKs
7vuooi9+Ak9dXlnlQkBj4gT9ExH+XVPu7LXVRb7UptNkt6lvj2CYTPzV8W4/InBm3Umvz09ZUBtJ
VnPnvf58l7Z9+A8/0mGeyHztz+fTxmihAMMJ08taxANH/qSmGu/fisedJ+nGr6+37+qzO47WZYjC
xE7y+0v9OUSghzrURzzeWcWjM5jBsaL9d1wzs4tRs62RMFuvYSsuLgqUY58K8Y/zHtUI7L0u3SC/
nU0rPVTzNsW6z91bxIH9BP/T8Sakp3ol8l44CghtW1gb781aN9z377/2pz94XSrEgPJw0Jjv2sob
KXZ9/UVMoX18/aVeXAqYMzxpwjxH/M+lGJh6U1ATf5uiCI7aS+tICpm9C7rp5X9YiRoPMj8B2P2L
j9eE0t2d6AE4dJ2OzQIrSwZsSn6TOp2vscD/wpFwVSG1QoLH2YOn+ZeS45Ll7Vjl+e0wav3GCUR1
9J1a2hEoMu/jMAeIyLpywyjdSQfn2VF296bbpLwGlP9/fsg+/OKwMFrcd9i/PmbWdn6nanzhCrOz
k9zsqlOblvo4W6065FMoqAG7iVdhqiBGv5xbCXzA4fWXf+Gs7rcDMQrYPkWY9eePQF+lmd0FZ7yh
0ojal/4L0MQhCr3KpbHiXYOZXtpV1J70KOlZMPs7K/ZqNTtWqvDMEXt/L1GLLhCKGvMfI0z1axYh
F25zdhNzLrrINKzPO6+L2ro2Va24KeQ8x7Y59HfrDiB6/Q1efCTSiN0nB4b2eRBkju9pt0aGbWmL
YUrcqXVv1gqBnWgaC/vb64td/FzUQSghQ634K33MZ8NTykL7KZ+mzo2bUfHlUpMpSKnMZN6oC65c
OZdWRAwC6XMaXQ5u3H9ukNbxF2ILaoJoQuBYiHW6hlBSZikYUm8dE7eW/jVn30sfjsYII3zeK/nM
2d3TtYJCrdbZbVmUHEPphMg1eNdWuXSDk5aRV9B5+LuPnaLywmiPVLxvhIYS49lFd+qRDjri9zfe
j0wh6mizc/f0+je8sGH2UTOoFygJoDLP3mg401zKG4Nt6ZbmXY4V+AFotB+lwAaufDzzwtcD8wsU
n1EU+nLe/uf/umPwXwNeW07F7ZRn0jhZMh2B5jY1UHk9W734koLV9Y62tGRx03iu6OK0GeAoWWD6
+sgojeCjEeTMUbPKVjeVltNnjNhL71i6QKquJA6X3sy/f+3ZjdiLFWLEIFF5BTiSOOuEjcA8WpFP
DfvfcwYwFMyW8M0zCXNnS9VDyZSDGTX9n236ZCybilXD6NgWQ/egdOskwzjqK19+/7JnicouV0MG
Ccudav+s+MMEq+9UT87gN2H5OM7mCsDNzGNd2VYceLVIUCN1vvF5jGTSoXx8feNd2gxMkbk86DXu
YfDPzTCp3BvnMstvPauxmyTrQfmisDVK65QtWKRGq+HrazXQhTSU8gAoEokuVcl5HS+RhocSi69l
KKzi3tQKfPY8V9EmapNNRIvVrNoJ0mb+H0VQ9oYK9xZsRo4YXfrzx12ytqws2LC3ok29B+UbLQO/
3IytsvevfNhLbxb5E8BdOy2Sscifb9ZfPViTcp+FlOme0ne2eZJeZZ28ls5lZnTblZNy6a2iakFV
tItU/uV+VWpZ2nA1y9s8m7Kv81C1AK668tC75urfFYMOVcSVGR6p3oW8svg/HbezfezvdQUwWFIG
vu2fj+tqM2Wq3fFmdV5qJLyEA2UDRY38zkZ+tj+Amp6Yd05ZntgjJS9TkNywot4OmgeRD/PnrBcQ
lKvMGpqHhcDsxm1mpne+rcfqMU2L8THsg/4t7kiGFbdt0G7HPnDVNdP6C4EG4S8EZbghvb/b70uf
d07Z0R3p2nJ5cNfWBGmIGfjx9YN3aRkoint9wsDory4TAjQVXhB1fttMYn0TwPmIG8e/Zsdy4fbE
xAfxUrYgrlbn+aQ3uJv2QODeti76I4mNFggOZaIFIefQFn5+/ZmsC1swAD0OwIfhKQiqszA2Ybfd
VvuwJLWHIDumQ7tMEQgt6yMEsFnHXt42WcQ2Ha3Taq1tGeGUEqJ1N0ABeZYWtJ4jz1HUyVqu+sVG
fR8SzGL19Y2vfP4HixR4AeowSIeT2rLlcUYkY35wjDybP46eB5/BaXBWjXWXZuIOb6GOiDVBq3Ay
3TyiMbN1Vz7khVeMphLsT6B3NFnOLzMkaaX2tS3Jlhu5xWk3zSc7c+Ds6JK/X4lR56J5+w0WUP1z
e1EiEL/PLuytbsZpK+DypsVkBjGK47UZa2n0MmrcOtNxbo3yeSycqn1jIOJnnNpMlHPkZT4NJhi+
QxCJqTc1/Xkb7Pi8ybZLXt8Hl14JrLGd77sTxs/r4MYw5bZMKB80ZcD3N1p9FMs6RG5d/0fXkX9e
BzRKYJ8Q1WDSnL2O0VF5jrdufYtljXlEln78mcq0ibW1Nb//+1Ph4wV9Yp+uMh/684bL9ul2ixjv
rTGq4LhWtpeMKM7GXtV8en2lS8eI+ARAjvYsrOKzZsmcVrraAF3f0o15rmURHEJ8QCID+dpHJ5yn
GFPdKpnNtvz2+sIXLiXoOLS9mT0CgjtPRtLRzQzp8jaVGtuDva7+2xXw13+f3+76vHRlkFyHgXp2
S9SDUzdDP7A9sqK+2SrRHvIF53WhzWsee3vUOYtKLEU/ksgEROk8pStGI5WwinigIMvvcjk3ce9R
kRV6NQlAIo8RW1SfX3+LF7Z/CAKCHbID6//CO6cjdFt3QsSkWPsBMNSQ3pfm/Bwov7gCIrmwUXbF
J6ysyTH+VjweCyvsuY2r23kR03YbWhgn3eVcpm3c2Qs6G1upluXdBNTU+5hlgZVeu44uZDn7NIZL
mQDzN+xhXHtpZMpASsVwip+poGd/g+5x+cn06rqDveHJT8im06nFhKH0Poi1RfKkJ+P1Iu06xYM1
1p46TWhj3oPxCnyy+yxzojpF6Ozw+ne5sBkoehhMEhF3YtJZilL4zqTLimlaS0p2ktbiRcqothvl
2ltcS/L7tFimKxS3i58IkCbVJP0lpgx/3hpBq2Yj9afqVvu1/c0MVf15Vc1MXe7kp3IYqzeS90t4
M9zb1x/3UjNpF0EAnbfvRO98abpHawO/uILSuOYqKiSieBGaIVsZ15jiQXcLrLpG2lW1TTxNlWlD
lAlsxPKmTnx4/cdcOhNQAHboOMkhg8o/X8PY2NTOvlvjA+J1QUR9bz0VmdPtJrrGuFz50hfuMfRK
kCuhF7unP/uv+VeJS5Utc9USgID++dAcBiwxUPpP/vszke/SjdiFhP5ShM7IV2gcalapTf8REK0d
5cbaHDLi4pUHunTMSEZpaCOIt7dE/3ygBdXUToweWkJuWp0GKf0itpfc/7pUc24zL9DN5//6cOih
gSMCT0UyR2bz54rYMyGfGJby1qqx0YsCZ6p7TDDa0Y3UtnlXVrvQlCAThpRKY9njOjsnpjQObUCR
co8EU4C/m1Ylrl6NdKsv0JCoZBw5BF08ItXUPoZqzrMoTUPg42vvivXkEYhX+sPZlB6a2Svzg9c5
c3PoGmtMIwxBO+c/fxCUDHYKJVkHMkPn1Z01DBAtMFy5RdivPxTh4t4hbNvecKSqhzEctyvrubzu
PwMZwHKmk2B04Az/ZasKnq6l76LgJGHiFJN29HEZYLDZ2JN/8/qX/0e15Hwtsg8apDSjoHmcxeds
7HCuh99/y6WyDkmuJ6zxvN0gLFq4pz4pyvZviKx06rT5faHjFbrGEqEWBm3WaLq2irpR5t49qPTl
rl6y8AUQU6+jPlwMeAzZPGcJlEBvTqZyJhpf+f17f/rs9zMQ+cfpBJgow9Q/t66/4UbkdwCoCt/s
3yNjEvyYU/I6RLeszYv71HV+UTiGsKBkyA1U+U75UVaVXN94TY1bVQ6fpriS9Px9ghEMZn8DjKHx
5p73THmf2gyHPVSbqv1kFsKL7DkMD5OczM+tXr6+/hIuLLd37rlwybH+dv8rhDHP9VTUaBhRj+T4
x73T5QagKfRo6jhbeY0183dw5eiSFe8E5gtYmdLhiheVC/anGIsPcw4mezGgz62bE5ywyNQ3GM+V
V/Kfv+95MM2IM2AQTcLKTP3PLw0bQMFhq6bbtjK6wxYM9e745V8JpPsR+3tLMTKlqCXLgT933n32
ZJEaU1WHt0PW2/kRQY4ye9esvnsIzVXkkZzFbMZzvvjfzHFWwyF3l8FPELCcYM4HYnrBDrexdlqa
9zQubvbQpnUu37ndgKs9IjBT9wZWyTjEc7OsijFzn2dAeqxsOKVriux8l43L9H6Ym9qLik031MJV
Wo/3mzYkbFjlh997oxZPTufK95Iom9HGs9KnIMvyLfJq0qoE2KH4vaExvybNNql3pszG7+u61PJN
uC3LT9ecUNEwendqYruC1xHzKHkNJ3/EvQHA2PBlP8J5tNAWdY/d6OZrvIX+Wr1HM77+ZDSyevJL
Sz2Zy1b2p9yqhy95QF/7YBbbtkV1P8/4Muu0qn4h1purW01vSERBWOdz1LptPX6c0wZSeoRKVeWc
5tljdBIKvbbfs8KmR7iunftBGCr4Ucxh5x4K8vD5ZBWdVyFoWY39mwpBJuuNhC6VJdpd6upeS7Ea
94DGbfvHVIeFiJC5nref3GgVuuddbQFXN7cmjYtwrd9KyxNEvL5vzfd1k3YfpStSyMDA20LjZVu6
sLkRVjfbb0tbMZuNJiBZFlezL5q6vw2GCmDqixXk2ovBYTVwk5XtvjBZaLx7Cvj1VK1bN8R6dy2+
Weg4TTd1MNUveWrpJwbGZCoSOMNnbbSmcbPU/AeIVjRzk5QjOiQRXhc+Fs5g7tuYdtjcxQCIst9B
09pODN+x3CLdyPoZ/Y4ZmT2ZzQwtuiD4gMWUWYMIk/nXzk3bDopZX38b8dapYysYyMlXgl0Ixg3g
3gEbWNlFoHmQb5FbDVSn7psQzNVqy5c0Qwg/Nk3AHsDxszVLwKmFdUK7d/mSrrn5jjRm/AaIaGwO
eTtU/WGqs7mPeiuYdORhvFjHQYjpUty72/CbM+4mE/CKx3UI4X0X6+i9EY0OgNr5DB6lMiszphKp
4jJtPR1PYV48iqHHgMnF2UpHvtPp+6oMahXxV/8l66r6vnTt5iQa2f5YbU+GJ6tazTYZcDCt4xA7
qMdiVIiJiMaalpjtX5XQwh3DjvrN9X+Zk50+bVaW3alyKZYDrBpc2hujtutkNIgzb/KusyCXVK1z
h2AWWbbRzsO9LsoV5K6fpY/mZhRPISG0xuCuyD6qKi0/Iei1PeeiHFAnKnJzjUsrzX7iSZ0jaGNN
dRFXsCyzSGAIvyaIMzXBTWuOyxfb6uz3YVvbOipUVn1Zqs39HGaOnuOtW713WoIsTfIimH8qR6xW
pCdF/7IPAoWEjdQ2IoxDW2Kl5svCSHI1rRoZtm0S/HsdHspA9ymen6p8wConM3mywu/KRA8K/RZ7
HYr1J7Q9jvIQFm6eKOZ/9Y0YURuQjMwetjQPE4lWIJqySs9rBOzQ2WLcoiaVKIZ7MpK4KMSyHuYP
wvb6IVnH2XpwMrvmb27TJ7LdAhkv2+zmsQx181RUff27aoUNbbhpTb7umvkju7Bp3ndrl/uxuxb6
a57VQxZ3Sya3CCdaDsiEiA0eXW7T/ahc7MejlMtMJkNH+/A4IkvzxTPK+ffgBfUXu9HVchi9aXTj
cPDy924rvOwEnhwi0Np0GjWZunc1EC0agQkJf2iS5WTpEM2ZsE7OUMnsiG7RUEZTNvRvl8oyKm46
OX9OLTQYosYhb46UX9o/C6PI8sPaI919rKo1oLXD9OWbvTVlngS0yopII8f/eRB5qmNZeO5X+nv9
eChFhvYSvMztt2DOu9PYlmCLNlOsX9UyN30cZkLe9A5FdTx3lYnsJw45VeKxZ8LIFMjhwHErn8oG
iRVGH+O0RGFojM9ZlnbYWDfK+I5z5/i1BmuBmORgVc/IHXndIcNgwYvCecSBwy9YKy6LYudYwDZz
ozIt2t9zAYQo6V2vlIdpWnw/7gKjfrCgAzyasBKWeFzyfIzJz+0vMLnpQRqFDtrP6Wh4I4i0qfm+
7QATjqMp+sOWNWVxtPzWThxTohhWddbYx4GfL19aWDqkpu4iXHy3m3lIKlxOUKbFT9KMtt7CwoSm
LW5LXrNt/iEQsw8GxxfAF8CpYmfjOO16qwwkwk6DanfGH3p3vBRroeMfu1VlibhpLVMeyllYX2gP
qA7bnRmAnlbKfhlkGL6FfQTd0Ee/CI8aqXSTtE69PtrL1L5xq3zwIyfrATcRIquH1erXz46qts+q
7tirSLZ7v4OUPO6gNtJp7o7KulvKCvedus+C7ugsXWpHYavHFVglxiyRKKVTv7G7CeE2ZKm+Z4pr
IZrLHOkjBBO6z4Nj59WxRM/oZaLNr+4QRd46xj/OcLu0g/m9q7ISo9KW/4PGd6/gmtdGdmh6f/7d
TpuNuRnEHrrJcuAaNAYVvoXkkGbJqlf/ZFrN0MV26npNjEbg+Mtt0tqNttbI82O5jr7klGXhb0jc
aAY13CYi2hTRMpbAAPNIuEVXR8yg5W9deNNGbpEretGqdtbIBFYwxmbWZ3WESmT4kGc58rXG6i7x
WmMzHjl2Vz5Ntc5/qdaapyT10bGiqy28x8w2FOffFU7DxKl2STAQFQKgRGCtOr5z5OhmeNgCSw/x
Ssr8IRXQ4Y4Dd/+t9pY0TBaZkhy3RCKLXuGqA+DUBR5EUPWIup6X9l8tR1kbIJys+tSvW1gfGgUA
NsLXO3ho0RuYEn9J2ZPKGpfhpoKt9stuRPO+Esh5RC4SJHOcBUFbxXMZTkuyVvutxRRjfVwyVXg3
pVUWbxENx0h0KPodz+H20/sKL8/1tCpI/kduCeN9oEW/kBSY60Fp2YbvKOHLR4xGqX17p0Mjo3FX
oG4r4oYyJt6s3MhbVrcHozDqMWozg7CT2V7uI01cG8UbgcSFisZeITk2Q7YgPk5LyxHltv/VbGP5
HuF6qn/Tya02xh92s262sVleQlNnp8Fr3JDzMi6flLeq+3y1x0+GIQmDmB8yf2i6oUsjZXHDxjh7
yhk5FoPgL6oKwdrAB3fg9bP3rQ5KThiyXvZdWkqUv1aAH26U9lzKsVkj6BU5Ip9UlFnKe0stVyyR
j5VQmzilrY3DVinLQmKu417s7cV1E0A6wIhq1Bksjggyk4CA8Ej10zytIjGvyIS6KhdvBkQpZNR2
w8QfFlP4oGrmdsQZX4ooncN5Pk0j3XPmZzWJV4l/46/WcnUBM58kFjilLN2oHiz2Srrq6kXz21JM
q3Lzo5Rt9lm4OnzyB4Mgj9aZ+1WXi2uc5jxP+2O/jRKRaM8yezrUrVD4CS+eYMM3ghGK16inKTSm
ls5dpW+ctc+bm3op7E+y17VN/WEWdtT2FpjGUPdmczQ64QDodsFoJEw1sKEw5iZ9cIINbZfcYVIM
FsnFdIQKq+6jdrXy+ZgzqhlRgxcYci3Qy3QkPLf6oa1m628aJxcfpDSQix4Aqn82d4BI7PZI2Uel
B3w8Ah1h3TRSLMzv8OLBBH6Z9cewaDsjrsZgeh4MM3uT+xy7uOrturuhTjbLGEoFkURQ7FSkh9J5
1ztpw2wwyM27eRXmfJLA7oaoDmb9CcFal19tuDWW66tnPFdtWd7NXjpXceNjGxOPXbt87QDtjVFu
IlwXhVDFlzjXPSKG4O/TNk6rucoPpiYRj8OGyiZhq5pNzCip/5lXzoRudFj4yJFZgzDemgIgyD3F
gV9HFgL2lFKTJT90RaGGCBFm6ye0c5cUJGywDfO7Vh7msmGTOVjmzsgfNd37DEgjuonovvywtTl+
2VqJot1C8tHwnvZKoJeL7JNprUYa58FSoVDE0BL0TdcVH4dyCx+Y3BD/Nw+FmuNAmuREZRdmP8fO
Tr8z9kRL1A06A+m01GlZFkOnd4o50kvvuGTYueF9kFg39FEj+uodOjMMYNfGXb5j7YxHX2jCg44d
1Q5zspJ5/XBcs/+6a72L40w+8iQ2U/9GhUtWcEh1sF/Sch2jiuzlOxJBPJ41rBPdZXgA71LmMfPR
EnXxkxJt+V23NcK1SA6xRR3Z9hXVxNTNUZk7XMLp4vKD59lEtKWmxpADLabUHt+CaEDFqmra+ic2
3v1PJwuJGrWD1H7U5cNWJGMpnCdHU5vFzuLPTxS0XGRcWOAkA67nN1WG+mi8msWUJ6R5CGfirYSk
yLjV67O7eF0bYaRMbelam/0MUZTMRxTTuCSVG9Y9/KVJPRVpMb+4WgLlKCWlUwQ4RTyQsbuUr7qr
09PUSXOOtB4XPnPtdsXBbrMB8gI4y5GouKzfZIEdQDT6vYGMZBaUdym2tNw2fbX+EHNW3CtrGcrH
xgQKpIT0vuQQxatjO68hZATVhvY9VnRFmwSDzE5B2o9VQt7ZAmAx16k9yQl5hmjpVxu1Ky9VCCB3
lqZylo7FsZZLHRuptzeMZUYYxyO3/1VWXVBF87oV1ID0/urDHrSfN+EsY+QBDaoS7uj03dLZxW/P
G50ycQdRf5gQI26SfVPfK1xtSdw7z+hieAUW5pqlT6NtGEHPzWSPH4PV0308zPNixEBCBOFPVPql
Sjc4aaHYlBtR5C43TRl2ZkRq1X/OgjVYYr9EgSISfS++1wSNH+niKVRDsw3/qzrU3P2ucqmIPbIu
01nMgOuvFWFc1u3wda19t8DgeOn9I3F//VgaqvgOTKZ7RAlbPvfeZvqnZTK7EQcdh0Jp8NaWiCEb
VCnzTfpc/xI4cCSpcCiOq9z5rnU/vrML1o0KvFlflraSNVX3NqfoCJQ2oYZY7cZGt8zva/7sQ12I
UJw8aa7fUinDD+k0lmGSCoBXnISuJzI7NPCjfyhC6Fpmy+1UphuKbrW2gYMFm2slM2Jonyty31Mo
g/B53jyHexyJVJf7DsPAqG3T8BeaP10VkQz2/SHsU6c+oosQlLEd5FyoazrLr2SN5psZJzsdOa1r
Dknrm8NwVEYXIN9Zrs/ObI13rrm7BXSZt75wXbNXgtFlwVDqhlsSxGAWmbQAXsbVDR60v3VbjI1P
8YP8KHSiNRDNHaSM0adLoUEc0A/o0ltU3+gjDZ2xzacynEta9kZJ9PC23g8paG15KqnMl5set3cB
Kd4V5iEf6uEtuJV1jYsxKBSBqaMF1YiMr192uq+jwWpqwpm9zsG9aGfjs857/QDlm2Roc2T+hqSZ
cm3N66wBJTFMMkKul4ZdsQmbvBCkXx3lLU6IB4k66aOBgytCpJb6MG/DILAVxQA4Ss1gUcmc5n4b
bcE0NwhEBEER5yhFvls0lAraZZO1HgInr3+gCB4+G2LsyzjvQpOBbLeFOpqC1cqiNqBJHmvd2p9s
Y1LP5Rii+lb0wTzTfB5a45a6Uc9krHNfxNnYG2ac01jOIjfAACdzWuoND7m/d4YI6y4mo8vFEWIi
0w54kO6HMvfMJqktjauRTYNrjRzTQ/Ck9Bf14tXTOETZ5G/E+jAYvlTlkn6YF/RHE4YM1q+Bp3lX
hRZ8Qt+sg8elGBd+oyx3NrLlP6dAsmRUlRRlSMfS1I6cPsy+jxhrZLFUXUuEyfKgO7RU7b8sew7y
ZGyVIqyMk71FbmtDC1UAi9+ltiSmdjRohqO5M+zuxq2bHkRdyhw84Bi+b71ec0ELY6Ox4ff2mAi6
rc1hc5VgMzDxNiNDbtad0spz+MGph+RwDpstqCf5KBwzf4tR6+LR0VvUV3/VgxMbXrF8mksr431l
q3cneiX8O+DHgclgSWdLTJD3vbsUjdzfLSr5GHCCn/vdOittmcwxMBaTwFHIV8Zav7TurPtoRcz8
DZnZqk8SIDOJYkGPJ16adnnoSWOfm9DT6NQwjP8cbqXOKcgHtETJ/oPntgnrTxMul4SKBQk8cJAB
tVi1qel9GKoyp9JWlnlw5CY9KFW+8ZGBoOhvm5HaOgpTy3tXu6l9h+VTaEXBlOlntEvlDzI467ct
V2YBeeFMIp5bGyGfNvWrnIxtM/tT2hTGPRzStgdYnaolCRCh+17Yeg0YoYXZgIhD6A2Hccv6LxO9
NovkPavaA7kArUVfbwXWXTLvftdGZyDK26Ty59RnXJ81PdsgmQMlOHnbIt8PlZn/BqFDjW11evq0
mcPysDr5/I39YX/wPBy9c7qciKMPoEMxKUm7Z4lexNssU5l12qop+76SMQZxX67MAUOfYizakHT9
ms1T822rTONpasz2Y49W0JOQQ++dZvCDD/D1/e9FkaUtBhVrVSYdHbgm2YS5nMClgSokybR+baDA
vw2IGD3VzSKXGKkjClcyVetFrvT5E5SkPPac5pDowK4QzjPM6pPnpMjnVVYKqMQh/htRiElWGK2y
DvvYNdCpPoU9HRbSFjV+YXBtPZZ+qD5qN1f3Zlf41c0oDSNPKrRBnHgmmCyoHtoGfrSWuQ3ROjvZ
p1R0a8Ycziq/zmEuuDaXGTNNpXr3VyP8lXYqI58n1O3xPkGmvHVobVdGe2DmM9+13rz4/8fReSxJ
qmNh+ImIwJstJjPLV1eX7Q3R5hYIJ0ACAU8/X85mVhN9szJBOue3qB4i/e5Ubj1xqFVedB4o84pT
nkskz/x1RA3si33PQcTxJkpZwryOzvqNlJBTxd7ryMkgl6R14vu6sn085q/7GG3sC+TKLzfeuJkg
3SU8Yjom7RanjB7rrwnXwJBie4nB4hpm2bSDFRjSaRQ+FbOaEybtEWALKBPyVAG63O4/BcAAnu3Y
iDFn5Q0nH22hk/l68Vif6xk7LjYRjsbJ6liJj5FUlTQAKNxzCXpaISXpuuelnUq+D9OHkjtXJklW
NdN8a1zi3fiIzdrkfVR5D93UEzRKbbb9Xm5z+K2gL34O1cqMoVuezwWl7wxOGEif40lZSe513fDh
amrj0k1E4m1dvNV7o1LXf5mQko3DKR4hvT/grNV/y+RanPEqXjzJ0sxdF5xpZhwfWjdZ2Gemfr53
BHqOC3E7K4mQqyx/LZwdN0yGW39qRjQUWRdq+c8XZUODXdnFc0qZHdBza9EmltpyXd4mZWpQVs7s
+rxGenkgWRMvuIiq9buezHVjY0H8Eezt+LwLJxpIOpg9w/Df9A9mdNzndt1sUUwYtERKEPr+3fSh
dyfraH8NRqf96HlKAzqnJvO8b978WzZT+D5AtIOgCQKF08FrlrcOubW8j2gwntmIOsNaObkMz2vv
NEBC6xqwS3CQiulxBF2dnUsnY29tAWGCPfCA9u1dahs1U0TjBWDBrMjjHpYhYsppdiZ3G2FwW9Sz
U7JzOUTbjlMH+mwPFNqnVrw5dj5zvr41Vus9xyCnjBtIcf4zxLJ+LK2yPmc+i5MOtCnu8ELKwZ7I
tv4v0p4PvcKK7GUoDppbDaY15rUarzggp8yjtt1O4sJyzVQ0JR8HVmMLb7FGDP7JrrGx/+sc3Mqp
D/mtSZ0rVyaZhIGSRC42eg4HZGiaDLeS0pLHYPPtLVv3Pvk5mGmbLi6lSST79/TtXMEFe7y4hiWu
CNx+W4vOG6qPwUInC3wxA+l0h6nDzKaAp8nrvT70nR1WTVls3hEl+TCEsU6FGiOTS6QYMWOJHl5w
bOwNxPw+IcWODF9Em8zmJ0CEVFmTkL3+r7a7AFYwrmf7Vi3OEaQRt2edqdFjPNNx2bW8TIzpZ4gh
ainVwuIwhePU51PfTzv4KdaNwnMG+9pcUtmkcSU7Ao+T7JzNeaaXeEW6yR334e5lDPg/BNdUx9H3
ersI+2Z7X6NFJ7khFhgHcwiVlfqIL44nfr7JzXQI45brNR7vuLT7z3U23iVpuulvyw1WX1aUue0p
NnvfnMJpSp76VfVtzssChNC40VSzZoRtUkgHt2gqloABUQCwj6fr9ejcVEbI6KFhUfhbdv7x3U2r
9yV1vcu86QiVTjfSWWSWdHhVSJ07nO9g8JlsUuAwHZ6daHT18x6I5fgE9NjUwwEEHhY+Y0ydlp2p
/sPFV+1nB+quv6NYAlhGLnXUv0sySN2TMxGFkQMK+hNlBH5TndZoruWjv4/lllbmiIYbA5w+s4n6
e5TxXjAEg0aL/bb3fOV8cmyx0STEQvNOCTMvYdoJ7uDHze5E8GwlBJ94qZXsmy4wj3avTFVleGNv
vZyfJGnpA93gwe7mvS2Pf1IABf5erubNs+ZB07zyNsRdLWyn8DjymkJU+P2yVdddyak79M5piquF
3ZTnByrVMYS4CUqcNP9PWfq3pFGF+i65Dt1vNLjG29+msxbFG8zhk7asj3xfSqjtkezVhaNN2s1M
a1LneQ/RtoXilm23bzPsEQ1AujE1yaElN374V4bBmJyB8vsq62IFP1JTULEWcBPJe70nFlrA6XD/
eruvtpeuDNVSSNO2SWatKyOqmmBys96Rwj2bcZ/MAwGzlnO2yGzvMoteW3ninJu+N8+a7ZOZSmIb
NFzoqTsc82+sGnAQwt03w/CSON8r//h6DwQ3tScPEFO/RTVn0Hk/BpZHvh/nSdq4z7IRhwITLjE8
XuYQL6LvXWsQl2VcxyEnrme5dwaO3n9cLLHJYJ4G59kqp9jL6nhMrGefAW4krOFY1sekNDEUJe+/
+eHIZTYPYNWR/+kQCBIValM+TIvcXXPb7LHRD7wDjs7YMkdyOjUvRO5LXPLpuqrA/uvAc895LIDm
bzzTdeMNsC7pAujvuUQ0fgTFucVlcZkDPdZ5EAqjzi41TIySibu7rx3wkEr71tC309pA6dm0y214
GCLFXdCxx6rczAMC9Y3smj7t6OTqUoQS9p3trA2gk/AIV3dHMqNZjQhIvU0A3v4d4w7HjDZd6YLF
tfRO1UTlTFpxXqz3QzLxHEFxH1uuGX3kz+ZqnuCuEsTibMu2WLkMW59iCWcpm6RAExBuGa1V6y+3
PVY/SzBGHykPnA4vVRc1+qTaI2SLSOyuKtxhHXQ2+83S5sqFGipKEubcvNb+tH+0ce/akJX+Er4G
anSi2wRulSWRXMPMswY+eNUM+m2ethKHi0Tcnq2YTLdM6ZGqJ9Gta8jMvmu93V4b1vZ8O3zRFLhq
XP6s8MBPU1uzkY+JGYIX/nEuSMkf9660UU5+6CUh3gJe/x+blHokBKnaL5B89YdfXq+jujOxfW/X
m21OY2KYLALDvAljZzHm1WHVj7dNpbkX29o6whwFyAH7rSNvpBLFCifvljZp/6fPeov6rtEE3KWA
le3A2lAux7vc7alPXYqJSuiFAeaXUqmyPNmr7Y9vEBGKH2Zt+uoOIOOa/i7oDsoC+K2w6LYaISK6
MwWVXXXO+g4MX1enYytJG8UpQePPSAszOu8g1tvjsETWQ4C8Ir4BTgjH1Bpt4dwFYB9vy1oGgKU1
gjA4VGVxgs3JADTntz5d1RHKw6zbPUoKlduPIHROX9YnHVWE2TeCbfJ2PAIygYdWOC8gs6wYfTeT
raeTASS1n0v1q/YdeeTSHKLM+vAYVVpO0hd5M6Df+Rr7nsnXg55q0sjrhu4yS6Hsp6TFQ3nq1z62
H2zy7jjBVyADOE14EqYerAFeUDBCEOrTlSbUZx7GY8qXWWHtqZsOkNdB+Ws9egSZqx/BNZHjo9V1
XUMGr7C1xdiU7L0+yuvg5xgKe82XlYDhf40u4wmygHO0Yz4HvwGctXnQJ5sl7OzPQJaPh+s0IrcQ
vnqFDkyiL0Plq+WUoA+sfy4zJUXpjCtuOG0WSeJjt+7yYozSrz151Hfz3MRz7gp9wCqi88i92gmG
+8hrJNUrMaWYl3ATQCRCK4jCWXjrdiLVo/8E7yrDTExxWVPQGyzf/aFDQUBAt/g3YzUTyrRiBfk3
jo56MpBfn3jbt//jJjZEgNa7dwIqtlwKn4EHXuMqiffUKD+acndsrJIsIUbijRBkSC/UBd5pGIgO
fCW7Bsl6JL3hv2ZR23E7cAiawjIiRgXCkUcj4QhtY3jd3Bf0F1LaWd8Cf/9HSUPXnHGctvTjwGNH
uTtE4XqafGh6bGWbtUwyjY6mFWFq2+s6PlTEitM7FgPR3KN5FespbOT0S89oo8CoFgGymNgD8RnV
ZkpOxKqqMuUeGPS79Zg/2Cb69WkOkvoeV/Fcnet5X72TBCQGJVhbeFuVHM6AzGbwynx02zZMZ6Nj
1D3hDCioJtuP0gBXWp9ulmceBJx9chaGwyRzFJRhFvSbu1NzPrPNLZYSy2lop/GsEVtVmUdleH3v
Qpr1ebngGL7EBGShwt2Hds9puVrGTLq7c+S6CuSSwTFwY3PNCw9e21+sbA+i6mGj+Jkg9cHEIHtJ
Wz9qJJwoieol4A8TzlGEwtHeeU+G+asZ5upxxbWMFkbwuR0CgfvTwR71XtdT+LjzuYcsKeOF7bsS
8sNsnfubEIT2xQ+68VdVOj3Ki/Xwj+er8iZ+cLwV0BXtkiLEBtCbjr0xlkdqSJD9JdpgrFNPx50C
ArESkVYqTI7zsVnDfw7NYMOp20o9nIZZBMGZl1HHhVtHa3ciOQKRlJb7Pp5dK2y3c4iiQGVKVFFw
whCkytd1YVnOZ9+/XgiDtj/4x5z5XjOwOr/NqJPgLKXluLmszVGfxjhUyWlvqJV9WcpVvPmNz6sr
5Fx+tXGiQDA23/sF3YOOqyE27KfeAQyLrTLBr7nCQpJOLHhwxQwtvPIcTO8KzK2mXWOevo3v230u
4IYeQQRbZDWhjp6JBpgRN8TB2pxg1zfeJLcu7dT2JM0Ms1zsgbDAKgQZ7+3hrZZb8tbs4fiNatjv
HmhMEYiXe5wP7iq7PqPABIwtsMWIp23ik/3UwSTrC9ItyQywgly/LtGVtGDSXn6EZtr/OGhxqACh
XbknK0tO/yDoGnHvDZoLvwxD5d95u1bq06CXjOi4c5V/nmvOl1vXAuI9V4fylnxS3opmxjU9FtSS
xaYBUtpuFhHpn0Tz8ojSljT+6vGy/aEvJf5hJSQ5Z0NFyAxvZF1Fl2YjLiCvp5W+1/Eobf+qzvLW
y4ImdjiX47q+HHrt2afnkVAYDUOf5G68wx1VVqeB62pBV8A4st4i5jC7uiBkWkxurZP9jMUItEzW
00yuKPtufepZB/+Ta7xBTu0RZPRc8ej9bYdtrlLP3Q4XFHPdphtEf3wJDBIj7W3D3p+8Wjt1Hm7a
/2K/QDIAiLb374vUhht8WbmTlljCaqd4QyT5yKNL59ECCNs8tLIR77VpuzafZOLYRRstdIBFUzmE
/GgeLIrXwptdbEf7hmSh3v6jS4NwBzF+cCCpMusfpa2DNIVJLPqCUojKBAqayhjIkV7kPKKD68lm
Hjb/umkBY1k86LnM2AoHcTdYtUThNYfiVPsN2bIJmXuk83nj+G5ckq5Ps5lnc+FMar2C/+3gTVjh
Bngdh+dZTb02+FHF8enUTTmcSfgl+wzZnq+LkgcV2Bel/VvTVXb0MFFHhlah0k5VbLUGQ7cTK7zd
rWUELKqjqYPDma8TKqGYQRZEAYKRCuM54GpllyiSIGCGm6GjnDdfh7jacrRvdY3MZATGWsdKH2k5
xqCDjoys933o2aT4ur5sK1ZAXiM2Mph96N98oxJuRMwHPMgZTCplulX8yvmxdNF8EZDrvw8lgM8i
sOOVOa5qGTRozXtdV5GsN1u9Of+Fqg7LYgb//tEcCpERV2WNs2KMwis92S8FtuwQS8lW+zl8YvA6
IacJCywN5X9kEaLNuYboPB+h2zfnpOzt6Jbjc21zxm3P5YoYJzbi4LDRELHP16eKsTE+B/zw3zbf
18R8qyNx7hAqd7/VTFJ+ysgBJ52KaHAv0ALVLc54a7nBVJq0Vx3MMWZhv7Hfu0CQ04sMQdNTivIA
+VQTO9sd52ZjsiAZ4yK+esdSDaPgXAKCW/szi1GN269q6+4W5XK7IcoMFMb0CKTtxBM+tA8OAtOe
NxCUo8CwX94O8z4/1Jqf/3SEi/0T8mx9oeIk+eUOLqx3rbgdbfBpm4cHoaL9LebEalMNsVnnEEGO
d2qTDXIDFL5DEbYBhC+TmF8i49smp794w9K5DGOcaoRzBuGyMm4B6t5C+jnCRT8ORi/uWjpNZuxy
jq4g8sG1PqPBk9a98BgE8mSCBs58uyWuzq1d6/iBZgPkTU9lEuams4OHDg1Y/bJLso2aVB+9WjJU
KeKBGh9nePIOM0PyKerwzp4lxDVJXzkvNj5Mwvks4W4/pkRWmIftUf+3Sd2Yuw0MWD4xkuzXTIO4
ZB4ebGmfoV4ZR/xQT+4zyBQ9vxab9MjpGjcfUpnWT73SDebXA/yXcaqtwIYZwjfrw5kma73fOwd2
7sBcEjwCf3XriTaBwH+zZHd4ObKuDeg4pOjruqUYvBuIlupcMdiKtDWNtviaxuS5YUEDvoYYtS8I
mpMvD/V3c9KLz3OTJN2GlNHz9r/Lmuzcge0E9VyhpOGhKnX1bY1zsr4gHYd49aFV52e/jndUpIBF
5vnwlvUXgtp2RtKKci+d1iPsz75GDFVUOrEUqc67UpncovX5WBp3ZZAt5ZdmEKrwn0jrax8thsUu
cHE1JV6/mtcYH4j+GwIKIyX3jcYcI49x+3lQHGI/awAjJBPu4vvTRZiVC6pCEffDjXbfBwcJko/B
6ezfUzJH7x5K/eW6501ffdU1yU+3bBCPu0ffJPfGHqvueTu8K2IVi3g6u8hu0fh63FbZ6EL2/jgE
yNL9PE9Tcu+MEfyCr9f2Z4DPNHy09OI2Zyag0i1cWhJLOqOT1QLnssqZzTasxHbfBOBRhVnC9W/C
Vbtmqh5Hjmol7eHUc2/jkXccBfZP/ttTgyaxT0Mx0ssYDGzCzzsAkszJ+hrKlEmj1yd/PLo1RRY7
k44ZQPujnLymGbB3rUwt4+Hy2zOMEXvqH6XOonmXQGHSXbys4nsnumqZjGS6COMxszlwryMsvsFc
7nDfAPtoKG9LXsEk2wUYZtZOfSyZX8ZpoA5x4xPGyWjP35SWeW591UcvezEnbuBmDrD4l2hNZ1I8
oJ5bLFEd+Q9qlvyOviK8+YFcCyTUY+KO6rUDoz1OOx0l16cxAZTDmUHF1hGqoTv5SFV2pJhsNw1J
HmiiuK+5BNcw+HRGgKaMSdfpz62lxvnOrK14deaxV9mqmt3Klw2VLoysh2bZB79+OmjgsE5x4PVe
MYxVNd4aZ2rqOz8eVyZVb0WjyVfD/DkIsz8OhCYQ8TV1knRVmm0blk41KEbvZL/FD9J0nzieowuJ
ocvL5NXIh7ZpHH+bIOq+4SLjV9ppgMQXt0R+f7jHA/3Y7VOH8/nZDFLPxQZTgcJz2d2XjkEYzhu6
+8VfuYTgNIlAYjYys87KzkX+bC9qPZlBeck9MKUT5Utcq1+8DRNXKRAA1LhjaHWQTKFffbyumCX2
GTncXgXxd7UlblU0QrVbhjBOjZeknrzv3kLeWoQdogoWydgVROdOzRjCR7fbnwULwMemuCOunHao
Tv4xtfaTQ9W2yaAx3PnGE0t5nFsk61+opDBBuHsfvzqRDuenEZGeBrKKHAPOEpfyaYl3DmkVr8TY
rVsc/K5F20RnoA7YMlkpcetFe4KpgQT77sKlrpGeRpVdREE09wWaVsRzCg/m3cFkuaO0I2DwtncS
54ek7fhSDhJBkzuV/FG7MCWDjLT92zjqOWW9Waqvtbdc+xTVDec7ezuHLB+SJakVXTj9drhQ3rY6
VHNG2ejoFXZQe/GlFwz4BW4of2TKGQKyocpKRvheRpRlTWj6v1sXLx/7bk3LrRXZ5qbV1eq/xPqI
dx9iWRz/7NFg6/EHFyrAkCX2NaPOD+4ODq4cgXkz4Modp+R0LAH7F9jtVvcnx9ocgYXBLM+1ZQ3/
SPxgH95te/5FH2wjT0i10Cs36wq0L4dRBszng/1Bib2qX/HhmDc2FDx1W7wn+X5wb6Ka8GzcNTP3
8M6o/qfzZ0ObrFw4yOb4Ks+yvRj5c8+K+diguXwjVAC6zZ/q6W+EVk2ncZuMd5EnpV/E5QKYo45W
3AF98PyQeLspilTd4NdGO+j7LmIRpQrCpE7nHZkH3mtxrKnf0a2agkdLQtPontkKp1TMlZF2UIpj
ukbKYTzLBUFRO+lfmiSNV//oK3gLdBJ/owW38020mgMftX2EFAO6CMWz0t686ewxppVXXj8R2QqR
UUxWzfRFgr38K3gR61s9YFsDTHTdLreMxwG7WNKfuZgZae/7HkoDJf+EtgRFIQL6wWUhKDoVW6oY
k2p7JDnJhH8OvklyVpgY7bsx8ntcUs3irqdaJItXhMbb20sXbf7E9xVwRnRHp3H8rPUmctYa8uvT
jUGSWlUbLgSQfpS/yN7C9MVP4YkcbvQqOBrt5I89oryiCPjoxONhq24qrDBG28VE4vt8uf7A2TxM
a7mcZswy6hJbgO5QuQeq2Vk7YMwK7avKaRSRCYqbHYmvYPzGuFdRI1aQ6O0ibanpJI/M+BBFWlV5
VOsqug+93fnjbWQXw6yuxj8DLG37WYnEjL9bFSk3Eysa+durWmzMqcUAAwHii9c8tCpcXowWcXxR
jmmah2Ny5F+W4/2F86wVZ5w04oE642U8m60SwR0i8eSVeCrxd9DLTsgZKmcfWfAwU/8lB1GzUhLh
nfbRytWMqmoQbCXITjPMBtiRoG8rQCbJmngiMY06v0l4XM0I8YLjbJpV+88YqxxxKl3d3BPDfOhC
Meq2j4oN4zQsHrlb1KTOnJbCmr8p8fGbW4SH62fil+LRZ9PYcuSI+r8qtKPP0cN29RgnZpaXY7b1
j6jbvPbLBoE43o5qNf0l1nuleUZxkeRDNK0JI0IbqZumirhbOPyct80h9Tbr/I5TjmGfY5cbcCFX
lK1JkUbrDP7ZMotv5XgVhhcAbPEtrdX6OyLjY69bYBORDi79b6sfmBAjh+6CC5xRKIqg7lrGp2ar
C1c0V8orpjYSLNYe72cQhSGfbGS6eNu91i9aJ7ICUPsj+jNsNeSds+IUYnqZ2iPfBlymRRcJ9IQr
MWzeJbRQkJyb5XC/ogVFVe4gzO7OdhiVf0LDR51p7iTxCD7uCdcIUqtlQxZzTcNBy6P7Ydc3Adj3
qQ33bULxwLPUY4gb5o+6WS0XmueaQDh7gdnOE9jnxKHQx7/xEHs/kFe4fzjV1/CqpWqrE2DjVP90
ansZ0fZzR+sfdWskDA4q07Jo+m03XD+BaC+OW7nM2eHOconMfZC5BTz+KafaX87ezqoFp1XJ/qF2
KVHB21fK5dmug1Hl67Sv9+3aDuhNEUeyOnkwgQ8YL6SNLFYckP+9N9Is6WuxbBfLAd5OQVidizt2
oY3Oa8Pdg2lDNTmBQMNd0AyT/0TnRD2fQusKw6g1Ec98oOEXOmO+n/SAJ2Ne250aSGFwq/GnV26Q
HsuxamS+RNrjijFyV7dNJJO+SGwUai1+O7T4hJXHZ844e71YNQJWxBGJ4nQELH9FoL4zPweTWz1U
8zLoR5Mcx4IPMjpQL1wbP6EuNJ4XtWC1P4Ppl9ELH2oAv8W6U2amtL23UkLsZqMjWHejuk5KxHgD
h3FSIxncqbOnUgr5wH3pWkF0GjA93LUtD/2PyCY56cKejkCfHQsRXTg5VvnZtdsCHjpI8x0gRDhu
WLvm7WxB83q3yOUZNMOh9U5I3TsepEa0D4t0DOpUNPKvuKdQf/Gcyu6F4TP5i+SxxTccVcuUYely
2VgJCK1fw6mufqMzivbTSJRnwCZBNx+OLT9yT1P//7WTpDyP9w7M/a9rxtmk6GmbBzCiWdzS9NCv
5HG16ntza1BuwCB0/xOhgTxA9LbaFMBA2p3sgJ7WW8mrXOWdL8SzqPoGh0bEq/zO7TzgBUAZUD3U
qKXjW4TlwsuXFjsqYklo3Lzc9XTXd15TZiB48cdE6FR7xjvIJLPQkTreRLPT1reOKyTtmhRDYNCB
YiI9kw5ZsNkS3jubO1+NH0a2vGWu2xBqSVwaNQjBYGtdgHbH3RNCXdL2w23HnbK7Y/VEdZzk1l27
rYAE8MuibwwQ92h58dtQoW/iL91N+cBLhsTiusz9tCvfWS7dETO5lFHMEREGGJVCzL5xrhzF1Z94
owzvly3CdhABA3D4OiZ6MG14fIo5QC+nAOWTrPdKWLektdlp3Gbdn3v+O3wrOBUEL/DIJtK60SAy
G/lAUHg0b5ii9/AFFoPjg1DIClwvXWaUVllYuX57Ro7TxidXxL1/3izIUjK5hvlsxwJ57aR2T1z8
sBT+aRW1d9WPBc2T1qaUaNzacHw6+lkMP3h/ZXhTOpbZbjBSABd3/vJURzhpMznWK4JRvkRmceKr
XHt0lgcSgrb4Nhnn4bHaMbTfJDupI8hf2oMdQuwx6pey+T5wus430JusT0BSibCfeyuIx5SItdbn
aWuOLu91Hch8hkb9o3qo/CJSlpyzKQJDYsQ6qh8KX8D2e9IeHJlgYmuLEnFIeB5X2K7LuM4RkyP1
CN8eVyQej4h+ptwO3WY4r4u/mmftyDbE3Nft75Ehx5//RNjHGBa8+S6WW2WfbY3uNV2OCnqCyAcO
9qHCrwgONXHz9C1SmHRrQ4cPWjbwHoBzHXJl2wr/JZRvz1nlbrXI4nmfnKIn0vpmSzg+M9SWxJwG
hxvO3F/brN7UWh0hPBXtSpKhidF6rpb9TbVl/KOC4nEYHZD057avyyZzECahd5Y1tueB+GZcHV2g
TBqU0fQbKgTaPhkSjx3Wr5Ea8uUIMAvmwvaCmNxpC9eLDqCacPEFLBim4oL4nCo6OTPg/82OlAbQ
akB+ygjW2gowEHldPkVGWFnTKu62kuRH/2Y7EJRfgq2P/8E5YMYCDmqqwtumzSsO2e9vvMXQiZgx
9zR2dumcvYEsWgIVVv91Qn8o72Vidn1bTcH6zgt+behbl6roEyn/edrbv5HrChxkk7WjCYsZnsMF
xSeXRoz/aWzA2+1EahhvTHXJ2drUMWdbVZZHMXse+xOP+zP17M03JHqSowG8epFApufPY1+Phg8X
Mgsb1g2sJWs1PUFSTYyHG5oXyqEhy5nL5zlOZXlw6nn0mLsZ1ptBFpR4BOhfJk6jfKuJhU8ZaveP
NQn0T29y1NfWR/ulI6ZI3E7g1HcRSWlXE6vBfNNRpIKONyL/H0yrbO4nNHCfbj3HA6OldEZk2Bzc
PPLRtBVkWpUgmtStRJfYWHGb716NNSgxJG/UMWKH84jQj0gHa4pRJMTV8ExR2PRF3G39IvbW+nKW
AWKnj7hN7snG6rwCoHINMoTv8X3UbBhJaNzxEULZlPp5bYRAoi9dc7mSoFB7iO7B1VHYPSh/G//Y
1B+bYtl8gggIVMAzHsWyCs8b/R0JiCCSoxe9hwkLHndPyrKUvCu0eALfTLmExAyVwWuAmrmBonG3
16g/po/Qb6md8hxZ/9acelvRgT//mSwUXyki42o7k0pv/+aRIDmUNcVmL4rM9kTAhH9NzDsCnx6R
uW0LlSxKPdPzMiOq9g7nbzgdA9sIPNyQy4g07bw6ovGnIP3HK6ZxqZ4FEVL/uMyjMLeWbndZpB0P
Ze3QdX8GmLoNCfoUsdccxkdl57VQWvMqkRMdHsP8MeJZRRsbt8ElclnOshrdPeCRSwZzGs7kU2Su
U8No+FuVkFEhiDPSEDTLua3kSvk5f9BnbDsGf4vXB09VVLELOU3ifa5l5LrnRUbbj0Z0VXcXIlz5
DqNVfCpr5F3uebf+D5EeS07iXR9lRCPV75GUzXqZxIFfI6qi5GLRFG8e8YfR87Um24Ke0hXefhuH
qE4ZHlfQENnSYZq2egu/drMhE9iWRJfnFlr6zsG0J04j7Sk2o5G6wsYYIv3zYR37/TJps9y4WPCS
PGxZWnEcmiS6gyVVPS/hxKewFgkQjU+zaeFAyZTIA0c34yOV7ERc8PTaby2nxXBGskXXk+W1u3pp
w6V5btV+/HVwO9xsDq7KK0++Y0dc5VSdUOUFB+akGMA6KcPEzfyRKeBmCCffRopikTnni7qtzgHZ
DJDygS+rfPOZL88g8rXza1ObeZX+aqkTpsbw4dBVP59DIiG+xMJmAbw69i8IOgeTmoAvjseApIKM
G5O0DVOGx4vslmBPARJ21LuzRQ5b5YSoWRZrZ+Vh29+rSwVGWbj2BsPfiN7xGVzW6Z92Y5YEjbRA
p9qEm8+2c5Q/+qX3rJOHgeCv3XVeeOMb1/tvOcagB1oJ7efyaHsk9zJePq8V0ohFMP4zKvhDEtwe
CC2peic15GkguwopM2TScruPa3CcMJsPzzEAOLcGCaS/DQZ6QPM4UL+TsK+tmwV47eeEP6FJsUSL
R42KuIEDGv3/kXZeO3YjwZb9oUuATCbd6/GsUvmSfSFkWvTe8+tnUQPMqFjEITSDfugGhFYekmki
I3as/aiRCmeWjTq1ADHmoXdH/2FIn2dcOQ+1liTDmb5MTHjFXJFBQVO+KFpDYkrNhBMcjSYpWT5K
1bQPTu8P/nHsE6zEasjv+YXtiYjLSTUMfZmOCdZBgx0nzCcLlkiYoR0JfKpj7ESNrZ8LIQ30O38y
ROncGUpug2NqP9LffWvkQ8eMS1ExETgFVGJguLRIAzVqVj/iKnAeIo436DAcJN9M2ruqmzDwfHFU
Bov8AwmJXj9aMEbCA6231rPwJg3Ju14EKXYVlfXYBCW7fN0S5ClpSXcsSBx0eyQuKMjtqCf4+mGK
vYL8miisk0pdCo1TFujGvqX2Qv5RVfNngjQCuT5XNVrdarap82To40OisYfuupEyWm9E4RxCV+Sb
p86MyIzlYbAPB3TAu87DTOlWL9SknttRCCV/cKexLIgghnjgPXOWGIaKYxj99OOThMf12cvLGvhC
oKPDn0J2kBPUrqa6UbnBPPu9FdOGbxQhEiEaqrpdHiFHvyPtQCLMz2v5ybNj77HxJ+9OpVLj3crc
nKw9zA2lPzpOr6W7adTM8bbwJfy0oVHT37gPFl+VoPU+jYhHJzeGyPWb4keIoVmGBGJHVrGDCl4G
5MY0z0k/gIdm09VlF/yAZxRYZ6BymCWOYzKaXH/AIriKVZQPXlBqZOBNLl5Ho6LUx2cIMvqYDNPT
L5aCiJ5+fHNCzViVFTWI3NYOMkvLfYzZoHGhLEapAnVM5B3kZNmI11A6470RJ232TM9D+zhGbfek
p3nNNo2gvUaNHwyfKznfT+gf6W5gMSAbs+PU6m/Z4zz1hdlII4U56lmHZM0wtKPvkSyhERT92o6L
6QzeV5v+1rMHtJKGYkDLpHiX7k3b11R/F2Ox9F9JhX2WrNFpvCNp331tNRsFOPeU6jloCiT70HBu
c1RSxtEbKcHBbfLpR/N0P/zll602HJCMg36ZmRliNyH58E4GeZcGYIDufDY8EXwC1Z6/xEPIwgll
1lxGM1dVyjCBvKVBxxe7iEkD+p94JzoasQ5VYgxV55w7kf6BqmyT4cZNmvshaxM0OSSqjdfGsbt6
V7R6xUJA/uORTvA5MSXhY30/eWHp7HxgVca+1rK5i9snrjkqvhZ9MeuonE4lhZb2kZ86PFccToD5
ldIhg2oaenOcaDdAT8nZZfK6DCqcqZzqTyCfqP4kiV38rJ3Oqnaab9ocFUlL5wYiDjQjsmpQAvqz
OcI+0r00PFfqgNIHKA7WHWSD9PpeTE74SqrfNO6ZiAnMUGG23lErDc40kv+Uzv0WtTVJS6P0j2rc
Q4Thf+3KI/hjuAWRNYHCo58RyD/vlp4r0kckXkE7WNGh6vomOtUgbQMuWEF3L0SnzhABO7ibJl2x
X3xPjq/pvBhJT0TccovcMV9VFCDgDYwivvUrO9Eh7Dj1l46i53BO6bG/TzkQsFPLsIX1KTvlHA1t
/60BDf0fxAT5QSqpBG1k2Z699yUi6hs62VQIzkU+uNCJjJuqwnJxR2MLqoiJyIr5yj3f+KaREP2s
odAkbEJzREKT9k3rxRSJXhy7qjMh3XAg72uajFxAFF155s+CeFf3A803iTAL9aDTWZSebNmO3xKr
J7M9dYHjHwQ34PQbSVn7SIvvnNLRK+JmrneKfkFQ2N50ekceSbFLg7jEMpzvVM9EQhO+FsznA3Ro
+iWSXn+FxKa+DLVIfirMk691OuR3gfTHuW3EYwc1vDH7SaO+Oncoa6TLHCB2/wWpgpkd9Rdz2I2c
X7cOM328TWSaPCpxFBv7CV1wtDMspAZfIGP4dLvhQ0x3Gnhm8vYTN0XOGYrNh2Yo+uchiqbmOadc
R9+UUzWfUnKSSEPxgf2CwqK3z8jH9BIVUMZOiSmkZezKkovnpVdzpf5GYVzN9qIPy+IDeY38Jie+
ms4VshhxDFRfoaUBCReQnnQInohDxDfN94g+swnZCJrtBg3cpEZlA04H54ddSV0pJ62sF9F5mpyR
jrIsIXguTNVhzgWZJExmAxxOKVc4doG81ooHZK7xPc00VfShLxIDKZCaIrqKfT1DLRxJ/2iQSy4I
Ibu5DlpCYXyCgkbruqGFduaikjH1Pbos7zsELj96LFqjik5YYYjsWAmnR5Rpi/IeA+ey3Gmhyq+m
0UaIG2Ej/0albSfnREuT4IYEaU7chj1RhyqrHtUvjV0ov7iNZ7zdPreeRjOVSC/HqDJ3YCPb8KVE
+nXS/WFsj4kYuPFPoqsRwOpefkJVFz1qkI5AReV5Md2HZaljO0urDQZwqG/99P5/UAaaShM2vWva
XXADnrOw7joRes5ussZBO/yP8PRKIopN3cnrcMrS0qzIQO7ILDn2UIGHEyp0NeevmhAl5FExXopq
zKxj0nJijS0fjsaJuN+ge66ARE0CHPCa0F25o8x//hcal+LnSKGnaF2A0epeM3IdXQj6XcE9cwsO
PYM2FyBOICHkWE1QlPyzAIlGMy2Ujp7WbcEkHDygR8fQFPb9CBxmT4bI+qZ4E/cJhziQmjbas5xo
nEbASN+gb66BIi0d63jKQha2TAskqMKUJl2mtm5tTc2phYcJJjvsztehmysMTNMCDmcLfXZ10Bc4
SsUnjTtyDXFbr3rhA/qfdRTmc21RcckfcIkqExqyrw+qrb5lAPgaembMg5aeJhktkL1H0tHtu057
RMZgn6XQlL2kIHMi6oJchL7mmNbmdCj6uNxhbursiz7fMuVdm1pgu/7PD5mZpH9NLWhLlVWZvOQu
TaHvIbOybS28pV2027BoXf2cyDUwhJrB7u8Ir+ZgJpasWtekfnzWbd24N8HGbTCrV0expMXb0nWE
bYvP2aFPaTUUoq7AnZXslDQueV8Zx+vfb3XS/DXKgoytN76JCmto3YKmaBeHCv9oUx36DIkru4kq
hJTEfN3Gelj5VFj+qJiYaqqFr/Di0TCQd0g0yta14CEejWJs7tu494C30fZ3/flW3iJaUFQ1JnIl
aPULAHoLbAk9SNS6GNUJ+mcb0z4hlaR4/q/jCGaDquN+o4GiXW42QcZ2joiF2RfV+n0+CaSi0+Bv
zIn3XF1GIYzUpUWP5DviLLBGdOEGM88Dt3iy81J89JxBGW6mMBIueUBPbFizz9//7SaKHxWWkuxd
FgD55VwXWJ1Y8IhqlxCh/RQYXDOUKImPQ2b6IJVn1n9s5tDfPCE2wLd/jDoWY1uYJjgmzHFpY4uz
WNFUXWgECye36RRTc2OEvqCXpOJwAS4ykbudhe7QrVrisQtVAbPkmqIZN21Ld8IpVp2Se5VHTzE1
ergtRmKN6Z6WCM+4ZLTTIiJI4YBSabUd/ya1DKrwBfLuXUJLfnrEDgqFbArzBKVgMslXq5r0YmP7
fD89oVxzMEgUMxLvmoX7oOYkeRiGYnQDOzZfAUWhY5gC9en65Hy/3uZR5vnCDo050mK9VbESS2oa
I6UqMAOB0jc0FwbC7YupPl8favWBHNOxHQlCESzT22+m0qo62b7FUPhlH2NJZnaWDm6s6rUHwuQC
BzndlCaJ9rejAJByqsqRmAwiJtqPtQH6YOJSR8/CltvgygIgs6mSW+XWY1GVezsU2uaMvkV7cH0u
SPkuSXv4UG0/I40AGIrgA5jV4HvvtMhuRaKMwcbGMv/9i0VgM7wmLVpWqQssNjCyqVHaynJwSZco
pBBT6rV5j0yPjMNtWarRwdTzLRPylfdrkwE0cCpjm8G5+e1DF14RRlZTjW6khFh6mH1ytKq2P+pg
b/79UzLU7JMgcfDASPLtUL4ZAZGPmZuRHL5IMbR0d1HrNXWZboy0+ib/GmkxaZpSASHTpqPbEIQ+
o90y7zMnH2mNEZ1bQjmhJmubp+vrYXVQh2qijpGOSsTx9vHoh+MCbdPQUSPe+MGK8X+mBZcXOxPa
Xaq14vtI5fXH9UHXPp/kzJO8VGmrS144bWs+RZ24d316XG7KlB4rRdLxQIq62nipa0PZppBo8RxN
QCR8+3ywp7mi9sXg9hIoeC9Lmo/C7r926J2Nk2jlTSKeUA3KHpwFeFC9HakcZZ51mtm7Ud01j1BE
9dOIechHSrvlB9vzkS+G6s/rL3J1TKyC6DnjDESZ+XbMcCSjqM3l0Q5ZcErVt05uExDzh3AAnAQj
QAX/M6Iml5frA78/6HVN4zzAj1Y1Z4OPtwOjhctiuEglh54R0D5NsT3BA+NXnrb5fzqQEn/jO77f
txlQqgbnLEYf5tI0q2Lh9YGoS1j2Ss2dEZZcGof1xjdcH4WQluBZsHcvZotWZ9Adh6Z003xAPuIg
239yIlNsPMz7ScnD4EVrc7SK959NI3UqO6+p3KqHZ4Z6p57OJvnE/hBAL/59/VOtDGbOpzeuXCB9
DXvxqahujVYZBo0LcEe5bbAfPAWDl96ParFluDRP8bdngQ6Ck2jI1GZThaUzl9MbBgUFr3aLoi6b
X/CauUWJdkzuARSimu4oPnY3NPl4jzgYJdx0NY7664+78gmBILH8ONsxg1teSyBATl5MStU1vKD9
oDYtchf6jT5dH2XtpRKtONzm8A8ylqeeHU459lJ56wapCE7elH6nczc9WhK18fWRVlbavLYx+7a4
vIrl81Bc6ANtsCrXjCb13A62H5HDBgZNzblrzyBXm3+3nOZOiJGvyhWIo295JhQ5Zgo6aAJXrZTh
kdMAqpA5ObeCxtzT9af7E0AupgwHOOcOS3rWr8473F+3Yjr9AnQwQJEkvZ/pzWxYV1Expz1nR1eF
vKmNKv+P1tj+O2YE4sg+qL4KMN8b+9nK92TCCIEFiU7ctjyRUDYPohSzbgFN7yvsWsqUdlgrlzFF
Xn/9mVe+qKMDHGY7wxWJY/DtI1tWmphtGLZuiLrrVukL46NXtikNfzWJIjCQeMQc/nVIiYCcrVMi
UMFIaLEHoNTJsiSMaheLCUgOhnmk9lofVLDn+6ynY/36cO/XIMNhwoi5ikoZ0VpEMlNPuito7MoN
tKB1AV7kZ4Vn3Rjl/TdjFMLe2bBMJVe3eI8JumLp9V7lho0z3YPbsc+J7yCunlEv1x9oORRfSrVM
cnWcPCauWYtzQSkl5P5WoYBedeVNnes1SlUrP/lG+K8By5+hWOy6DXPQeWfZSAEGFVmVqC5OItmF
oOULjYP93JXlb7y/5VdajjTP07+WngbAIY6bHIOKoOhPfeuZB6mA77j+6pZnwjwKLTQq13SNW9fy
ftJFo8ZJ0WquRjQCcdUwP+m6Y7nE7Naxa7ToCBXSucMzpT4OMA43FtvKQ+LUpbO2NeIUrmJvHzLG
KhnvIpCRAtHFTabY7SWcmw2uP+RySfOQhEMWghcaHW0SOW9HAeZlypCdxc1ig970lD7UEIwnPjIh
qm7sYP7R2Wce73/HKII5SRvO2/HaSSEa8hTVpTCodvt0iqMvVWXBo7v+XCvznjdHHGSjklHfnQQd
ap9RyUxB9woernRNRxOMpYZELj028A02hlv5WChPeYGkwxzawRaHgZGX6MbpP+DabNCEVEbRBz6u
5V5/KH1+O3+fObw9NnquHUK1MMJbbhyiMSMus6jwWPG18ynMs4AEh8zr17JQ0IDZuLuF5FT84JTJ
esT9ohSC43aCkol+tRN7xQ81gCd2a4Un31GrC3Nbq/eV7aBwLqdgxAWBbZW2dOp5T3mVNcoBoI75
OKHVIXWTKLo8mX0cOl8BM4/QUArRob+mn0BQFMPo5Gbw1LjdQ5DJgj0uPSracRSf48b5u/aBbZza
NJWah0XC4u1EGnwBdwZqqRuoduRO9BvuIiXJSSbQbHb9ta+sEdKmvHas3FdSSVEEyAKe/AQ2K+g+
WzjYuLSj9YdWtsV/w9htuC3PZ8ziI+uUDnQWypwfWV4Y7Kpvs0llOGz64ApNfvobo0n7o49TxR74
rXiA7YHzc4pfyfUH/RP8vRva4KrCjYU06PK0TRM/qssSuRW5Xd+4LTIZfkEP4Tx3im3MXqs2TLug
9R+mVim/iLQtT+j6zdfSy8XnHhLCQ0fK8Hj9V6186T/5XxTqvJR36fp00DQ/jCU2qDRoX/yqqW/g
fuQfUdBFGy9gfShKW1RfzTmv93ZSOXICZaCYfOlGhRmZV6h1jDC7yxUEJv8PTzVn6QVJIPb3xcGc
dqLEV53TEpAJvUtAsptDogTBMx3nzeP1sVYmsD7fn0xS3BKj6cVjlSMhSFTbk4s+YIo/+cR2HwfE
BHdtAhTopxCjsnF4rY5IJ+OcedL512LEQElDX4uzydX6wqLHHqQkqjecXlqfPGzibzlTL9MJbIyc
k7pBlYCo7d39re6UwirjZnTjwBeHQdD12BUoqZBnpChF/Z+qo5v/GHn/GZM5yUZMxEP5cTFZAnSc
qW+wAWdW/ow4hH5OJMDnvE/C/8+h5uPnr4Cnyalf+509upOwo/CYYT7wlMZog3ZKoopxY2quvkwD
a1nL1PE0XMYEoIJNO0AG4jp1r932AP7PrUyS37N4/uJPRfEJLm6xMUfXlp6gi0tSw6astDzaZlFe
0bdkKw2aju4HAIPnpqhCcEj0cF9fDmsbLGl7m8GkbVrLVR7VFX3emTPQpi8oUvh5eaFNUaNdMob8
1RP9YIuFSykC3I0szdbI87L5+zsCP42UMeMhUSbuy9RC/eSMQEWHzLnIQWt/dUGNpqAy82xjaG1t
7LmGy2LD2tZeHiulUXQU4GO+aldVOSd543UoGsewO4AJjuw9ViPBcMi4FvV7E4mxO9LXGoHg95wb
OFq2tlNpAAj2diZ9ENd0R0NXGwfP3lVGWWNWNImevuge7s/x+gdbmxtkgQh+qEvId5F4GqSeNoI7
c8vETk69o1gH0AEJ0aNqb8z9tY2LgEIVxHHsW8v7ktqBeJb9NLldVY4nPw/qC3Y5+UH1x+lDEOTj
+fqjra01UIGUAQnyDVK9b2cEcmDd94G/up3jOeIkW729Q9vi+Y+dngvbTb2ZKqHFdfN8feA/9aLl
WY9ihPYDjnoi5cXIps85pwK4cHNlEAVsiVB+rxxcYNzGKu3qLNFB2CecuuLw2FdxAN2gpP0FneVg
fOnBJmQPdJ3EArR8SDuTl8vePhRjCCreBi8Qn2p6v9VLXnbRxxQS2szK8YqWBo6g8m/Q4E8fo7JT
0SiNhomEFPWa/Nb4tGPv6Ulqfk7NNMGLsJEIHeieKV/HPrJQNNvlgCq/hXh3CzVHxzfo+otZmQFk
a2GEOZwmRNmLbX2IstqkZ3cglG9njFmhJcptFAf9N+S2UXKq2zYsT/8+pmaRIiPPT8p/GXcVeEoE
XaOQgc/prT+URTYy7dgZjghePY1m1Y6kx//LmFSgpeHopHQXAUjlkx0eKsYcpeXxETQEzQ17w8lQ
huGlU52NCTefUYv5huCCo1LVSb9T13g70wEU6p0HhN71U7wbdl6Djc3eANy9JZxZWVKS3LTBFck0
iQsWH9CBEEvjWTq4EtpDAGFC1RTYPilupbBaYzD/wTR9iOox+n79ja5sU1KCWCZ+5l8Uhd8+4dRH
taka1PYEmHHsIcxwdI5Y9ujdsROG2Chfrs1T5qhmSA3cDfm4t6PJdIBZSyOVWzZTC9uoAQQqQ0UM
B6uZ4JWYAMw39uGVI4QShsEU5fJKkmcxZew88Bs9KCcUSVA175p4bg82g9hE8ph+NxXlzsosfdhn
duNtnNnz7FjOHsqlc/ivGXgCL4aGhpapNddTlz2lvLD5J8e0QaBX2TJycZSVFxPbqkNWRcq0K7qy
2njba9/WdLhcY1Sgk7tbzF5SwCnBucau0GRPNlZCLoYHPyZcWM7XJ5G2NpIFQ3zO/TjEX/Of/xUj
xBpUrcwv+a6ESeIhiAySqjQeKNkBSg8VkZ0zpcWdbrX0BuP5kn0r6zK7INKyP6lppqNCpLPxB6ug
NG9CdCuNC1qZPNL137mynDmucA2RgiiK9Njbn4lGpbGcdJhcGdC7KdoGEnhNF/LGKPNiXXx3+mXo
rievSJZ7GbUoQsNBECykq3HqJ2evS9viFtm1f9PiD0SjctdXOn01WnRrYcQJ7cnPpq/kcXPcSYeY
1hYE9NlZtUJE/xYNxb9qFWU3JGWhY3IyCavZQxSD5gevhxYTrphYfXnpSLtH5DiR9cNUaqC2IKFV
ccv9MBkvdl1iumxKK+4BmaYWlOCiGflIYVwA4G/YrD904xj9GGRQPMnQ93+Lwkybg9drPt27HgZs
e8xKMaqBlF/d6FDp/EOqmGOGQ04vbnS1TrOv19/kOzkh1xWT7L023wSpRS4vgQnAWGAJvsE1ug3F
T6KCov+vBfbzmf7qoH5UZS2584ad2d+W7QAxNOPDBHsSaeNvC5F4unEArUx0MvosJfJzBKXLaoKt
AbhMSk26eo7qfecb2kdu+fIR78Hh5frDr+yV3Ampd9ncR3n0eWP7a02pTpX1eWHgramwt4Bya0pQ
OpGFx7Df0Df6TJkh+PcLDWkUcpDIaBhyuVn6UyhC0P86NIjUNC+EDU546gUeNF9GqVlb1bZ5vS0W
io0qyACgN9/0lyFEUI8UFydNd1OdHm6droVzZWIBAHk9/Yx8uz+lavF0/bWunAfMJ5LHpqSWoS3F
Qlwdra7JAklV20J/CuhIYC1up/1jVTpEz2VHmsqf4ltaoP0twfPKBoQhPWJHpDtsyc7im/bpRM89
fouoUiF00+oEPguk+r9vcxzkKAOplNJIslTK9SHeKfGYmW7cGj3elBY224G25Xe/shTsWRE0SzYp
4S+z4lFjOJ4kIHMH8PcHB5YXVmuNctRzKofXv9m7uiX7AHdAA1SV42i8vfm9/rUW0OHTuYtFs1t1
Ft3lZmp8kHYTHkPFmC7WaI1kitPmi2w7/RAodnSY8D3ZeKsr63FWnPDlSNzySxa/waQHAaZUZLkG
bUefk8hogJpr3im3e+MzPuH+VmF47akRFcs5rycQx9rzL/rrqe06MQuafcw52s0wtDdol5kyWjQd
ozhQS8K3b8QeJ+4HKKx+2GPOOFkbG97qU9tE+YSI/JjlcolHdRyCRLVAczryFNOVu8ctB14VkoJD
rlvR1pV/ZYk4KklrwZ4/67cXGkga3xMz8lrLpecpsgGEODGkWpkdGhtrE6uQs+21HT4jfAAcZas1
tvbk+0cjqnYdKd8D/Hn7HMKg+XR9Eq79MPKeEh8pASVGXQQPWg6CvlcVg7Vry2eLEHdntJ2/8fwr
WyJv+v+OstghDABJmKGH2F3EoF459r7hSy8+D7383gEAvqn7Rt8IU/8UehbbMAcNFWsquzTSOIuZ
DZqekN3mlC2qtFV2haW01SnPhgI7FByBdw02LvTpJEADHjJ4FvQqFQCG7kQEU/hDrDbdV2Ct4wWX
G6/7GiaKxO9BZAB4RkgpQEJQaoFYpF3X31d9Hz97Zo+bUSw6c09+dO6WV5LhEzUcBQdE368N3PmM
2jqEKFbOQdzAYNOx/qXjEIw/ljFVpHkHnEkM79n2BnRJuT7nFX2k+P6h7mE7ANk15FYJd3VB6qT6
6EelwUGV4u2CtIBjwZGuTVJh+eicoojg7VyVlhpctBjP111dSUfZaWNoXTSzHQEwCNSvNGQFnnm+
Ph1Xtt+5tMNspIUEMfZinThhq82uL6Y7UWk4RqaPPVokMPdyUnVjD1g5MhmKzPgsNZ8rhm8fOzZi
2oxswanlh8GvmB4nuMUF/oR+Nd7R+DZcWjgEN5T0ja1Qmr95OTNnVQPpMzYFiq+LkVPQn9E4mW49
AX/LDNHt5RBu1crWXiU1UG6JRFnYfi3mP/jFMQ5ty3D7acAs0ddSdrZI/wyo9uO/fzR2NloabORS
RJBvnwe3DDxi9JST2cHvOY7D/DuSW/0ubJBTXB9qbSMhV4yh9BysUgh8O5SSQRgsCuZHOlj6jW8o
5auZpuJDyKX7gxjArVtmtRFbrb1Ih9sV+RkWB1vg2zH9COhahBupa+l+ax0VgrB0HxpdcYSvEm1c
DtYH416AGpugVSwWo6ycMsW+x3BD3MzZGfKZX65FFxBPcmMBvB+Ka6tKwEhDHuGxvpiGYxgasezY
lB2RTLdlNYKr9ozppZiCrVzu/Irezvj5hqxjSkFCl1BjMRS8h5hNVRiuQZ893dEc8inQw9P1yWG+
X9LavI2h0Z2FZ++Sd04XeIFoI93tfaN0zgNVC/FktHkf3GL8nCXY8jnt7TyvfmXYVEAv5lgFFlbH
r1gYqq+ORFe4r9KoBFulRYKyObg2C+wrXmp4LdSNVh0ir7E/DZZJ77kWiOz3RG/DS1egzz95uSnJ
UA6e99NM6GXcKUbgf6RTLE8/2NDQ7F3Uknvc0WShaHu788yfSRsb+jkEEvjTMmAtQMlWjP9w6tV/
Vhj3PeCrav9ooOvme66w3UhfuigwPiyt+hw4RWu90mtGiiueprJ7rockym5jHBqepszo45PXFdMv
HBSr9OLlwPsPY48kCJxmKV57uuPRIJWofPcouzLtRE4O5xeZZL2+88EE/ExiL+iO+Rg1kEIImO/i
QjEx0UvLRr3BhxEmoKam6q61Zpx6YuqtuXGMr1yWKbxzhFvzhZEMx2JBhI2q4poQ6y5RMA6NYK4c
/4daBpyGGFRr8q4r9B4dRRxhaBmYTgKPU1j9I0eW9nmyC6faiJj+hMSLyYxwhmukxmTWrOV1smu6
HlqkSmEiDV5s3JjBfEQAyeBZD9WdPVrNEX9n0BcRpatckc4hkEEEckjXqTEpwIPIKr9en/ra/BqW
P4pEOZ1Z3CUowC724CnNwUomuXBlMrYx2BBbyT6EGTwOZpvjf7YmNCyXIQshstSAz6N96qiTckNv
TpPcpEU6RCcZpnhUbvyweUde/jCKygT6iLxJVS5+GOUvdKZjDq4qyPMOKplXRMdk7EvnbnTU9vuk
OPG46+rYzvfgHFX8AChk4bUi8RH7JNJmUC8KrCf9oOOUW4CFaJrvlOfHhyLUul/Xf+3KPiXQ9diz
qproY3kbMjD3xBK10imWp+pLjGPpsB91QI4bb8V5/1JIwKMsRvrLaObiGOtaGrHsQNVdtc+cr0nn
Y+CAiPNBJ1SFbYNdTQriuQdANNQJ0KMSKwVtQxjw/ijldEH1D3yE9CFaQX7jX/cwhd5vMEElezL/
8cIntaHFpgLcCMR4H7Tt6FwSZJEbV4G1V8xBQFUHcbyG/vntsGEBxaluJpJfUyew4E2jGy4OYmOR
rpxtQurIATDY0qljL16wl9DJT0+KdKkCYBMPNcX52TqF/yRRSEenf541XDQIJUlI03u23KKI6rsh
A4rt5kVquCOGIE9TE/kbee+VF8fl0SLHS+0VscPikcreziIIurpLWOnfeCqIG5q5yvvrzzL/LYvl
inIDtZ5wSPVyI3j7ebKpsTy9L3s3Cz3P+e30wowP9BVI6Jc1C/Auo2a9MebKTJT0MtBoTHDwvh6e
TeZgWzntX1qp1996dVangBvZWWB2DgXswA9jjpPf9QfV5ydZPClGBQbJD/pPSNjNa/Sv+V/r2FaH
g965XYylyV0qSrRyoPmpnSBnqh55PThZYTXazABZnxo3xC/j6Bt1UMyQeHpz+iLAOSRM00g7+BAV
/YeB7uKPfThR55qFGndWUmb4FsRBob0GPiHPDjH+7Lkcs+F+1zFXib8WHFXflSbQ8kvMhlEj5BKh
deqTGFBsSnTtPyd2l5q7IN9uzlx798wpdJmkf1S+/Nu3YAWObsmyadwo0scXD0MXjEIACyJnacRp
IH+NNYpW9s/X3/7KNJtLc6j1qc/Rdzuv379efpCVANwk+nWNJqrHxId+DhfI2tPyaj+xWTUbG+68
qyw/NjlKapFccOcm0bfjkQJrCaARkmOrajz1mVb/BNwV7KEmAB6tmuknQptyD/0p25hnK8uWuyV7
kMHVgTe9mGZGIerCq6iBtrIGgwZk7Gz4xnC+/j61lRfKCKyieXeAGbaIsMvJjvqyMOlRC1uQJY3h
qfXFjDThmkVv+kzYPJ52mBUpyiEBQzTdGjVz4qXFhDTe4ajsNb8qH4OAExtdB9xMVALdT670HwV2
1HLj965MO3ZL6mpz79L7hiLsRfAuriKKeOAeKA+bxeOYJMD3u0aP211YeYmbD03iHK6/p7Vx2aLR
EyB5FmIpKikiHXAMkH9Xya3ikrRN+CSrHE/gLtYeOCZrgKxV+On6oCvf5k9unMzf3B65rO933QBR
fe4f1O2pgJCo4u5kd/ZxaPNPHh5T7vXhVmYcPn8UZzlfVarSiyVdZbEqO6wr3bpuQX9YnYMNgyyS
LXnGWmhODXaONmkycNgo3i6qySgpB2Ji6RpooadD7+vh94wM04z2zUZskYNKuhr83g6pRhy+qPDW
xbmTpYHxuZDj9+vPvfJtLUIanc9E8Ib48O3PGbxMgSer1m6IxSZ23kloPRXM43PTivw2BjMmjloS
5P+eaJkjRZaFPn/bd/WeKY7VkJIEHYUdIHDPwz0xif360hEWHK8/4krcCHqZ/Ad3WxIty6vH6Izc
VcOidvMp0PaGb2q7slKdvRqFzWnQC++seWpzCllLpwAzvdfrw6+kCjUmFdUk9lJyFEtBRzShbQ9F
0bigMybvIKwWJFGGTcFjCKyaLnULEBZKJWb7UQ8TSZY10vzPagD5d2NHX4nwLGJIIlj6BVEjLPbV
gVs2qEc6d4a4HQ8mGh1zJ5WhrQ51l1dbNfaVJcwOTgcD6wop2vKY5L6LdKup6e3qcxR7TdBeuGa1
OwcPnQOI/Gzj2rv2dBYbJMkMvjaR8tu5HODMVuhO1LiAmmnaLisdL6EhG/2veHLU4uH6d105HSnK
cj3joGJqLUejoF9AUawausnaZt8qGlB+Q8vdNtKUkzVACB40y3gqoUFt7MeG4EHeHsykW+awmcec
a7SLz4i8JfLyhAYiOvxilmpHqI7RQ5tOO9IYKiUwWkfup8TuX5wowEgxl/b4Gfi30h/Q8Hlk2W3b
M4/+NNk2JOhCxTLK9noAen1TY/IwlUO4G/FQ0A7QoIrqWPcJ8LraRyxztuN8mCnqE0RQX/e036mD
9wxMR3+0dpZXWC9aUSvJboJldu+1mvE7tjQlOBkDVQNXJ2fymvseJOCuylqEHnX74vQAKE4OjRpg
ABtD0fl4I+aUndU7HdQ/M0bMixnZwaArEbpO4PW/8wDAnUvTXmPt8X0xskMFa9Lba2aIU9zOSIEu
7/0yMI2Nafb+w7OU0XKSLtO4ky0VLmY00ugHis2FnV3IlxnE4PzGXqsNzvDRUZMEaUWvScR+6+0I
2cSW9G39BxAXkbZQtXcSv9IPsHSzFM5jUzbR81SjrYFSXJd3PtHcmZpRdI+4o34Y6Sj9cn3Wv1/T
xEtzyYP4g01tWZMLa2ptU6xPMJc5E1QLzqiKkdyuB6JyGnvCouvjvV/TBBwEgbxqrjvQZt6u6SS2
ghK3H/oMZJ0dQwjmR6NS/2u6tt9fH+n9Sfh2pHnR/RVdD0JkIa4VqttghH5sBqfFgKkDgs+ZeBIB
FkDGMJbn64O+DzsYlFVsa8TzpKIWEWgTjfSjBzye8Eii9qFu33RDXG0EN5SI3+8YRNF/ctbUb99t
/Fk69g35k7lqHmX9J70Dd/vNKfNY/15YNFXcqjIQ/ZluM8zUm7CCL+7BuQYTn8BYPMpaOKVLqBKT
kkK8Fu0Kc2ymA2a8AsvfPJ2Mna41RblLMAabAXpFEd1GTkJS3DfjooW/g7b2wEbTlm5dyKR7JLaY
BPx/u/tVSI/O2CAsG9jTgTcp4P817DHLeLC6QxnU7K1arTWQvxMPj2H/f3F2HrtxY9safiICzGFK
VlawLDlPCFndZtrMmU9/P3pw0WIRRej0QeMYPfAu7rjCH3Cz62DRjFr7JIUWUSig7nD4AiRI+mpG
MdqYgQja4M7obEzlMJkP/vimlVg7vUCtdle2EZ1H3Qxrd+pRHvQmzK/jI3X/4pGOdiT2c3VpQrYl
Mj/p9EpCZEea7C0nSDzohq98tgG/P1X8+Du1d3AuDcJAxq0Sk7B6N02UItDjjuPyHkKzQeEZzfdv
SqPYiRfiQTbweY362DfKFP+oJ+zpXCrjDZV2n1iA5zGtil923NrV70bkFEWR/HLCOwPlwPFxkqX4
WzOOob8ry7rPD0ieOsdOzbTmDVOc6AXh0DQ5mibq0Ccb4678Sc45Mm8ZNYGK75WKAFtGswbJ1Uzq
C1r+aHnVfRuLfTEUbf4Ul1DTPHkw7OhVrSmPXmq74mmRmBjNU9JKRdXQyDrnhPC/H505vKiHTNht
wCIvGsTnk0oZL1jE2raXhVDwPokGWBa46AwTCRvPD/+nWcTmpWlUfLwojlPe1yj3/pCMqu4oiSvJ
8EVMhersbNgv2ic/ivViD+shTTwL/Wb7Wx8AILyfSlCE30w0uPPXIEkkxVWtqjlpFfprlPtla3D1
GJXQe6nxg94dhpboaqJlrd9VU6THpyDNK/KpGiS5iyiwpOCEPZoRnttTWR8QTOTVE3ZFD0CODa34
3tWR1X+vDalWXVGq6mtQamF9l0cZ3h9BHSJoNHD/yqcRt9ABN5E5nHMaLf9kGCbXJORLSz5gSSEj
6Ggi0DukgHx3LERW7Roq8RECtKaix/umwicdNN4kLnKO97E3FYb6C2s9H1VdDPRAy4pm/IyNFt56
doAplYNss8YfzeEhT5OxRFozC1svAWDx2/crk9pQksbFXWY7wz9ObUW8UX3BslOoGrBEDy1DOlsN
VAVX4NEa4TJKjLMX+EKYLhkEdnw8zarw6s5uFAy1be13ZYCD2NP5ocOPfyiaS2nY1OkuUCs52mWD
FKUnJW2VFLiaj1x/VDjxtxzz4jsTPzea4rYvPstGYxp7OwarfoHX042XwlGi+mBNln/mDk76T2QS
0QNeI3J+FL3ZVB623RwsKxxpLg7hmAb3stL02kkIuX8RKC+9QX7HVVcXCJB6k2G24a7vuwDznEKK
UX00qzbx/BqR0CN+A9PDWNnlHbPGpNPBppVV0oJK3dGWM2U/xQ4mj4BRzPbbIDeV9Q90jxYL2rrF
7ot3wcesulJ5e0cjm03zgIRA4+LJ+ifD3UN5G1S5+zZETfakCFX5akCTCY5RKKJzP9SpshtzrM3A
LZZVdeSv0M6dTebl5pVBywahoK3gdaUfQ61y7mDO+bVzVX61k8KIYhHZZ7+JgpJoLrQPeqrqrzoC
ci+JPmq/CsMQD1WhVQ9RFNiHOlDN3rUqI/wVdNng73EERaMemwFlIyddiTGQDEJgANK/et3ql8xI
tYdWgqru+6XHti8Og+MMd5lcjXdylxkff/kRAOTgUf0GI63Ov+c/L38TYGjXFMxFTF74ucJHY3B5
xcTJZy+HbhaZzpcx99tvH377wY8qJKQGtcSrtjweQ0jkJqN1dhCl2JGkdvc+fbvD7VGus1+mkOId
uHfqXMqyddACTm4cX7HOktAc4ZIU+thJx732mOEz/60qw+xON4ruHk/B/nmqpvLt9g9YieAQuDIp
eKhwQ7RlCR4Nv1htKmYX85hmV2vgEIsAiOyAO9bp9lBrG0cDg0hoPOe3S9CBDCVVHlqVb6U45voY
dpOS8SggM+88KlCgthKx66hqLsCbFA8RILiK3tS4rrEt0KyzooavemCWl0k45rPwJ3njy1biRIej
SisXdArVqTkl+M8WpUWuJlwnYO+CkORI9Mqj0fXj8+35uw6BkYugf4FXJ7QqlGHej+KPplp2ymCf
jVqS7+I4kPAZDS0msSlOdARyr1fZPbcHvd4f0MVnjPxMjJipGe8HNSeMz5OOgp6KaxKCjJg60EA2
AKV3yv5/GYqeLTuEHt7yLGDaUfpyX1HmGnGrRwtSc0PdGI9p7Icbx+56wSg5AVWiJ8rZvgLeYuoV
hQR29rkMAdjPgPQHot5yowZxveEZhVYA8jSA9aiyvJ+7SQCuiXvdOnOT+/Ie0GYgXC0wLOygJAzX
EbNErfvjk+iAwKdaSjWaV+T9mHJccxqwcEPQVJ1jKk6B4vEQS57ZlP1Grn19ewFbNtEXRR4I2chl
S7Ku67DBRcc4t7NlgYscTBCeegzagb72wJl3w6DZ+IsT2eGuCwpwR8dvqDbO+d+CyqLg8hchw3vJ
PqXd9v6bU8vKEfOyzXNf2oHkYeVkPNKnNXSP3oTzBUJC/AdKoIE7I8jxwp1JG5VXV31m4vQBVNGl
nWAVBzRgpfxo+l2v7LoiiJNDZ7eYPGDoXNm7wDGL6qlPG7UloRiD7CWQoHA8jNOEPAv8wtl8i4oq
bgeo4vQe8AT73E3VSAsoTrQ3wCytunF7X+9j6hyobXHlODBYlrC7Mu+mER0s69yUWXwKcfO8m+Ss
3Zjg62VGeQR6HXUVSItX8+s4UVc4Ehdpjv7zcztWyU9sOfPC1dRG0bDTtMJLluKJ4KpVmR/xiSu/
397Vf+W83i+xBj6Fy5wOOAWFJeRCrqO48lH1O2u9lak7cCdm9tInRdXe2RklUg9otZN6ghTpS4ed
aY1tlIw9NMz9qPkZoinb7xoJS6oThDb8wmT0W8u7Mu4tbT9KPSZFCn6SW7To6+VhTWg8U4ec+8DL
8yEmSyrYNDpFC2XaR7GS4iSGgcbtyVm5oufdjOgTdS+O/fwr/vP69Dh+OlXkGOdsdlxuEpoEbhGx
w6dSqFu6RfNZWiyEhkYftyZl45lW8H6wGP+VJpAhRkjkxF7rDOOPbuqtGLOVcHzSCVJLrw0t+T7S
mk1Zi5X51PhCGjMy1RKm9P3gmtwFWmKCsy8tynbBaCZeMxpbj8MKeRlsJ5Jp8GURfADd/n4YNFFq
qypb+4xabfMAH4/PGzFM/1yrEpp05CWjRGFNbtSSLJ1DAfslIStIMknrIfrLgYK5vTm9QuIC2Ebl
NeCU5LGSuwgsNCk+OlOGfQg1fbG3k7i6FA3Qbg/T1OihpJcOEDlpq59mR8SBt1Rot93O4vWX95Dx
nDdbaVDbwhtXe3RSsnzSP1XKPfR7cOLWpgylW0wjnA/fNbMU/lzQBIBOSWx5y3apz3+M7bPd1mKP
ebV20oDhfPz9QvyRHggPC9VTdRHk5I7sm8FAdhHBy/eGxkpwGsjwVSrHrddrbTfBaEJUTP6r77Eo
Xnaq4BXF1ZL4sJZ31MCNXUiwvlHdWzud/x1l8UEU9OJS1xOmTY0mUDtFeggGv/sSYyi0MdRKgEgU
iqzGDMMm8liskN9HokiC0D63stJjvTxiMMndjcsltaF7p6RZD1Xe2ogQV6IcGEwcxxnibqtLEpM/
NdiPKRQv9RATGkNM/UHu8YqkoTDsK5yUnm5fd2vLRlvHwkaM/XUFC0zlauj0vrfOCXP5OOGu7QE+
szdCm7W5nFtw3KyEbuzj93eAI0AMRR2CbFQgnZ85Bt8Olp3UVfA8uxR1L50xkOq2dMVXNgsUO32m
2hGUXj0YNiU+URFJnMWA1UdUSMEZkze84pzQ3oi2V5aN25tGHEku9LNlNsHtDk4vkx3UpsKMnDMx
1DdJk4ZHujziAUplugHOW+m0ApJDAhjcPi8HTd/3Uzpg7hDgQ+ifqf4GD+hrWf8AlNS+U59yvgzg
H3dZ0nAhTomzS9TU/FzGuT9sRP7XsQzgHyS5UfowAU0s3y+C2RxFuDy45CaldTzf4/5uiscBnRI0
Cr6FBFQOnlVhEnqOmgUE6UpWRBuX3Mrcz+o3+EgRvaF2uZgJK0yhUgPCPjeKPI2uI0vpCApUGv9k
k8+VGpphvnF7r7zblGxUdL8AFCD7tdjPuoGAaDg4Eh46U3QewG885XjleV00VqcoLAc3c8LJ7cgo
jh8+r/DaZ1Qm9Bftatn7IDUKZ6J4aViN9dSb+Kg5mSM2zuvfy20RmCDUhmAS2eocJS4e7RgiaTA5
pYTjwSArOK2jSNUpuH26SQ/GwAXOLf8rS1byFMOLxtTKGaNPMmajr6oyGdOXNExi3zUJDkOyJmMa
HvMozVMXiDnSsoVSmornSF2DM0sgRcqhaRTLx68plvEPagOHQifm8tO+g8x6X8OtRK+kFUoPwUng
Dxaao42Z+hj1yX0n6DO4Hbh141QEgfIFJoPTnxTQ1fQ2gk57rvva/45OT/TcVJlQdwnW3PWeVkrY
HEd4sJ8n9K8wWOpnB/CG3B2k+ljq2M4ms8NwF+nDi5nA3/cSJPgGbNNb5ROOEyZ2ZUYqnrssTM0d
rqnZl45oDYdHuyDSaHwJxyojAlbqVUNaAccsG6vepZ1TpF6DDZ3pNoGC25xBf+iZZ6YD3Y/kSuuG
7VDSy8mH7LORhzg24cWAebidiUF9ymIkh4CMaximxok9XjKS0T+p0ah/2gCAdzEyx/s+aNNfiFIm
jjtQzq49mcb1b7jG2pcqjdLftDT9n20VVG+2wHvhErfx9BVuFaZ4Np9aIb3R2vdQaSFyxZYkDtiF
kfP51IewxURUSkBti239aypZZrjx9q7c3HP0DQCLxvNMA39/uY2tXWtK20rwzaPv46CadAcqxd7r
ehZtPIBrQ6EjjUgGcThR0iKiKDE45mcQqMhZNnxGfiV/ynDZukT4u248Eitv7QxpVCn+QA64emtp
8MU+JnL2uaFjckow+XwcYwyzbt8QK9ehPbMhjBnlRya7mDsTYymM6y37jGOJ9IMFLO/CyJEjmCqa
TcqU23m3uz3k2oeBQwH5A6pKJnhZLFdcBzENPhL0EdkNyeq6B6HCXb09ytpKEfsxb5QH56rW+1Hs
sFfKCLz4ua+VaZd06bDT2/4NOFmysf1Wv4cbFs76zMnV5mfvPzmgbkrCNEO+x8KO+oT/JAanhb/V
D1//nv8fRV98jwQRNBMZQDSKncJLUL840jiKvAYO7On21K19EO8VZf9Z7AaZg/cfhL+9nWDmRx1L
waW+ptz1Ty1Z8e8Pj8L7O9vhzeS0q/oJ/se2kKrQOQd1l+61Nh8PSp5nHz9FcAhlHiUwdYSUi2mL
kX9IMblzcAWIbIUMrfedE67SfbMxaSvrQ8ZEkWmWLJ3lKN5PWiNPfprWFT2Lom2/JH0MUEDVUE+j
i14GG0HM2mA6Ow18FZiuKz6C6neUXxoSG8gY/g6WPSjcuhtcXMW2POFWghcHKDD+aLQoLDLd998V
mBmRi0ovRlD+kDz8PemP+4kda+6YS0UDIKCzf2chbngKeffn25tk5XpCIZmlI8UhdFreFaGGglU6
UXfHvDp1pVHCEbQPCx2WbTF+Qdck2FjGtc8FjQgNl5YQ/1vs/UlQa40BZ5wRhEjewP1ieNvV/rSj
3SceJQEGE0aG/Fh3Ffp4tz92bVWhSdAgRWiKiv9ybNTJonbOroD3TpfG7AxCHaOyHoB/6OrG/bhy
yKF3aXidkBGgqbUYrOYC8Scrt0DlBea+0pz00U5VsTHK9SehSkHXhAbGXCNdTmentZgr1rV/doA7
nEA21G5bh/mnwdr0/1jhrKFojP6YAUvHoTC++CIApgpd6tA/ZyWFnh1Z+hju5rJRRBlDs7+SUlS9
h3Gs2e/qJq0HL09xPXf1Qs+wxdV14sO9NdTmFsz2ek/NP4wiMVwMOGtLERAZhSGzzqI5PpmC4EDd
M/mNwKh+wIFYKZDZqxvdU8egilyRY4u6v72tVoefgVR0Jrhsl2dosHMMN2TFP0dta6Qehtljh7wR
6E9XCur8rutl7Tu4SBHtmx5lsw9HGLpMmEdhBM1urqvFBZJXmGLiteEjDA7rR5ccZ5fJRbfPfEd7
ToNkq1W3kuvyoJBX26jHkO8u062qKks6q7l/ljX80zu9gVGK2oF5HFu8TlulkfeGEuMCUtj9E/7F
2EvqffF8e9LXNj4JFwgSCqbWVf8Jp4Wurp1KOodDr3mjM0CeFU22VzPL2Dhj1yd5fkApmXJnzFT2
xQRbSW0GeZ9LZ3XAokKPyactNdX+h11EjxqdNB6eWar8/TtgTU1bZJk9z2o8HmRFYOPYZPF+SJCS
arFO2Ymk13aRhYjj7amc/+b32SXvNy4Rs5gmiKllkStsIeb5k+6f0f01vdLU9IegLTPPlqXsk0QH
Yut1XVHL1mF+z2eVMa+7vTi/6Rh9Nc55Ah4y521pov5CISwon41uMtNDlrbZd6tptK91l+nCs3C0
t7zMt6Mcf+q8+tNB3fus5TXVnduTsXbLgYcEVD3rWoDknk/7f6JNI7EnIVcFkAxhJOmh65PkRTZj
FbFW1Pm+96OsFAfo49kvWXIC3UUaP/usRZZa7frWiievlAol2diC15UdIKiEI5w6Y64zLX5Uncxq
KJVlneNIfh7b9D5HhvwYObVxGQNF7AkP/sFje9oFohQ/bs/IdbWQeeAfchgEI678AM1MDTUzpVoY
KOZDmyW7JKw8gEjiUeQhsDfUNk+3R1w526CD8L3l2bTphmjvlyAIukTSytI5O34IANyRu30oFPmf
Qhk/jm6gsktQyXOGqjEvyPuh2mKE70Xn9BxZqeppUtXuoHw1G8u3+kEwTeZOI7pby8AjiTSCVEow
Z2B6mJmS+JFhQDV8mXqNZOPjs2dAc+evoVNIWP7+k9CgUnV/IIUOTECFYE+zHZI4Bj7P/lYOOG+7
xc0BGJsLi3ePBuaybSLnsNZtqXXOqWG00anpoJC5/oA1hovp1JB7shmBRFc7O3iRsXzcOqwrNxfj
E2aRE/B/S4APtQ+bEIt7RLalaWdDDNhPWlPucqsTHqS1LX3vlZcAIDgfbNGwhc6yuKPhn6rKOCfz
bW30DyRDOqr60VbPc+2rKLZA0iIg54FbvDdjJ9EHIDE5B6NjRhcjUPKXNNK4huXC8ts9YkMfx7pz
C9s0c5EkWEFW9FhK1mpAFmf12r+qXFf3RTr5D1TixBa1c+0soC+LIgyFFwxNFnM4Smnr9OzR81DI
PfKu6B1X1CQ9GXHjjersylB0B1Htpr0/64IuhpInEDDaaGrn0AJFv596Oh+UzAzpTxHWSbq/fe7W
Xg5Ks9Cs5osLdY3FcEmpTP2EctEZZGf5p081xMDAHcuJGwty5OM45fnwrFX9hNp+UCEQ0zmwp3dJ
olZUYWvYrPtBLmSx8b6v7FobYAwlKPYS1ZrFHYcASpmkARR+oUvV90kOvg9GJj3f/vqVQZw5rSN9
Q5zqqlMmh76m4NdsnpVCDTyFSuFZGkH33x7l+mjMBS3QOODYeZ+XoWftl0qrz8DF1s6Lz5LZOiOe
XZEJ+GWKX6Mx0Dcu0+sbjgFnDVUKKQbaF4uzmKB0adUKenvw+PzPjamnhyFyipccaJA7jWH3A65R
5jmxUW8U/Vc/dX7wqeEBzV5e47XiN1osdxYg92E8ghoraCZppqdCuKUTqX1cFQH1doMmJ+8GjfCr
WydxTDr8JbBcvxuO+eArp6rrrQ8/7cj9zMUoFUFiYsDFXmxVhDapEVlnyMvwvGQtuM+q6bejdvnH
5w/VUgpF866n4754BnWr7RK1B5GJarb6qLYOsOimRne2kpTDJEfGRpXyOkyi0wiRBt08OsYo7r5/
diuri0MT5hUQAsTPYzOq9gNKE14n+cNFivXRQ7jno67lOrihmZVt8hrxDC87fgAzHHWqC3qqlWPu
ohx7EDZUsZ8V4L/ePnrXBxzUIvCFucPmkKcsqrCAfVrGH/zTYEbh567uq7NdKP2Wrdb1nT0PwxOL
4hqTuGQFj1qDxiXcvlNu61LhSYqS76Ak4sErq8lWC2B1MOpeQGjnE77USEYiWedqTP3TKJviWLcF
fkxm6Z9CpdxCev/te76LlZCtpK1PTEKx3LiirymYndmpWYUXabTBZYbIc1h7uU2QQapGvXkb06If
djnK66YrVwItotZostdscuJsH1hGhoL/MJTfMyNP/+0zik6HdmrHnEqDyH+HjAtXrOxL39ON1hJe
PJXgnQfNlqxPWsCaqW4Q4FfriinWLYSOolZ4eZajsJuqqKPtpjYJ/B2P6fhdK/3y335MYvCEALta
FKQAdHCzj2gbz4xWj7vewi4xGdlsWWs1nVf0fvnJkCZKXOkUhHhVTlr6fcp6RLKmKuv+THFQncAV
GcouzBwFp/a+FRA+5Cl5HiYbGswHN+w84bOJDp1ZKo3LnAkGYpr5OCBd/KEOdrR6snOmAnC4PcrV
FgJkywnkDJJxARZdXDNyKCFR0AzSuQYT9lWXC20nJqV9DH3e9NtDXZ3Av0P9VYtgpCu4sh0iA2EY
oDOsqo72Wlepd1OWboEIVkfhHaCeNJcFljH9JNrWRN+DYlovnCMqktI+g7+28S1XrxtyLciXzDqf
EC2uqt7F5FRxZxv+meaiuvetRniKpEY/fKeNL3o1RFveBivrRJUb3dwZ+MaDvnh4aIXV5oRH8QVj
byRra9k6+mDx3DDstrKia0AnH4fVPF0Kupiz9v37pyBXRrUElimdp9Avv5JZas1uLqbdK008dS7F
ja7bRaIVPVTHqeeohGZzwTIweI7VeHhWs0F+GQytCXGkG6TWzXM1tvcc3Ow3redqq/W1suTcSuis
zPcty7GYG2Uy46GByna20iz+LFdt9AtypbwhG6StLQFD0O2gDQo8Z/FCKkEiidJ0IFbZUkQTPgx6
hzdZI8UYK7hyp6Qb7Mmt/QiJ1hHXK+kU0LTHI1xp7Nc0crTws5YFUofie2f8wAkIxlSIVJR2SrKk
Gl36j42172Uuz7sOxZ7EM0KjCj8r/pAYiMWkZoyMrNoYRymKpNqDdZC8ZoPejV7dGeAVUcbMuOFQ
GNT2htWW5SHUDD+n1C2DtQBnNP2hClzCffN9dcshem0VCDVV/iUvQmn6/a6RjFgxcC+gjhvrIZdt
OV40v4RQevsWWVuFGVaNehBi51e3SFervZG1mX8udSl7aw0tfCgUMeiuiYD9hzFfnAQAZvPTihan
s0yJlA6RD8rz/lnEXQLtcFJdQxXpPUi6bn/7u64i9XkoqDBUqqgZXnW9EVJvfc2nOzFGg+71JroP
aSLs/ShP3X1NYesoZVjplINp/nt75KviHCPPAnRcLhRwr+rDXYhYpWT3zrl0gCi6xZgYpyilLIB2
Y+lJNpKMqimA16XGtAeFn29EnmsbB7QEiTuiUFw5i43TK5PMc1o7ZyPzw0sfmpOHGkB6uP2Va/ML
gkGmaIv0AAy599sTvcypM3zJOetWhcQdfjTdURih+Dlz+U6S1L9WvVV7gPI+XDFgfuk4zc8RXQ5i
w/cjSzngLZy2/bPRT9qxqDT5OIByAl1cZB+tGBC/c5Y5GfTSqL3MU/2f4m+tdyj8zfvVt6vkPlPl
7C4rW+tQFd1WZrmyamxVECGzmPF1mW6cS3RorgQXFMXrb6UWzIzPtNuQ71tZNWhVc15Ce5lcYTF3
Zg6bY9ARoNM6O/kTqF1/zDoYtvui6p1fk5Jq3GtGFh7TpPA3dszaF85Enb9w3blT9H4yrUSy7YYu
2KXIW+MI/17rd7IO42p3e2fO3/A+sgboTC2ABJ2eFLXq9+M4zZRktA2CywS7bw/O/DSl3d6JmuGE
p8mWr/bKjM5UNWiilDrYzYsZHbUx0tUwiC6hVpR7ISznULSjiamOGX/VSrU8q3Za/WjgCG1szqsM
c+YhwVDh+HHN0fR7/51DkjuIUFbRRZhg/AalM46NEMkXGLPanZiqP/Dj/Y2Cy98bejG5gDkR4MKk
gsbU8gYfUxOYoSXEBWpC4e+pLUtICNl5ULtWb7fDvqnzND40UZxrJ39Q6u6SgmgDttaFwXeBn+/g
jqjEvcHkVw2306Os2FP2xzlEdVrDFXVeN67WsU3dWpeCoyINpuZWTmXYXGOG/GkINUVcqs5siksd
Vn7j5laDaXqE+uU/djrCJZCc6NwVbaW6Re5Ej2Brgx8mvrs//EDu/0SBjE1XUIL1csPGUd/AW4if
GWYFwd5EDCh8NAz8eJvE0J9p0E6PFhsWsv4km6OH1nL55fZ+XV1Hzj35LYjVq/pu6WRK2ws0C6iR
0/dKJ6VR3FR1esOt06Awj/2IeZs3wAnWNo7kylNFUs3A+KZSo/jLDvnP/YZeS4SUeRpeYqsVzVF0
SQCOsQ504zlP6uqBDd//lsBLfyIsbtV7tF3pa93+/Os6Kfv4756a43Eup8V7FSmaaHstii5jnDTJ
Z2HwbINnpGMPkYRryW1RVJ08Cffk3zDUh6cBvyJ5B8e3Dj2ltLqXqdNiaSMjuW5r87NQNwR3j/Qf
FJnFdWUOvR/UDVdlntV1t2eguvC6soDZMtCEVFwnVSLjqChd0Xj1WBrCNWpTz1xb6MpGVrm2TkCK
EZTS6ORcIVX0FsAE5YDgosLC281tzn1cjP6jEGCs/NTEn1XKsl00QDhMaBq/3V6i+VOXhx7AIn0/
9B6vExh/7PK+ctLgkulV6drSaNz7BNUb52AlEkVgHCMTUGpsymVffbTJACFaMUpApgnsCU0URjn0
5bR1da4PNTdPae2C1l4EL6ShteU7CU9Eojr7ph30z1qs9Ds0LMqNOHR9KIrtfBYc3GX+XAQtUUwc
BJc47RucrWR9l2bT5LZdu9UVXt2ypLM4bmGBOYON3r8IVS/CLMf+8CyyxLxDdybbS75mfNGkrH4c
ohyFMDkTnoxC6KEZFJhemi++3d4rq8cZxP9MoZwZgctst8RZLAoVAplWGa2ftDkjYuCyKj7VsohR
MsEyNj0OiR6C6U643h7w08inXR5o/c9cVyTHVc1M2zKkXrtk2cGzMQVOS1fwVDlJJ4tbJLjwtnW/
kWIfgLKLQP5q+U19h6QmjFq1xwju9mz8rU8ujg6iUWQixON4keva+yXBc7KjgyhFF7ouaNCXGKf8
zsGlv+bDKP/M1LZ87kZLZM9q3OUol5RyK7uw/WL0dURFUuo0jfWMAk78dUJGV7ipNUmveAN2mZdN
rfJFK5wxdKOsLDtX1npJ91CxUdqdbYYjVQWpqA5drqtwvh0e1rIvath4bWy94IkgjIsG9w+rqbDC
tzacwvoX7YtM3KWYHv6D5W9H5i+sYo8j3F+oOjI3HgpAIbD1UcTP8ViW/0hxlPdeDg8AgDx6J2gj
pWGs7ZMs92tuxjF/rW0lV1wE7Et02WItfSI1lPIftW3kdwBEa+0lmIZkn+r1VN+V9RC/laEw/o2C
sP9nY0Gur7J367E4IkUw2mOisTt7I3lVu8jaj5VVepmeTKcPjwTpHsg6LE4anMs7ph1JnHrioMuo
A3ozOny7sr6zdlk0GE+3h5p/9GKTzX2N2SuT9pC1TFOyukSAWWqiS5c7+V0zoYxg5lW+uz3Kyk2G
+ie5EH0vBKyXD6IFCBbLgSG+UBJvv+t+Ej1mjh8dMtxzNsLMa21SgJIEmSBbABPwp8UFTXUWPV8j
iC+95JSvdS9Pv0aYhd9ktF9e2qLpP/VVkb4qZRcVp0gOe3yWeq0t9r1u+79uf/fK1cG7y8yS1iOt
sewchQYI464kPgH7Vj3azYQGEdYsBzq+1t7IY/WHYwhzY0lXkhjbphzDrQFC9UrQo3KElJW5El5K
tLb2kBEgdyCA/Bi0VePhYRJ8/R8+cm7EUaZc4YohzNVOAV95iaOIGtOsVv4SKJnFH0Xk/6T7P0yu
ThVK27gh1/aujXwlPRBAI1eIG+5CpJ3o2V5C0t3I1TJ7wo46tJ9vf981xowdRb4y49INzGeW7/CI
L3ljqWN4qUIfijIAwe6LrAtEuxtfR/asCMSTBAfzrcz84Vx3hUBqrcaddd+nfek1jRwrh3Lqyo2F
XjtVMzcRIgOb/apPGKhQJao2JPpXleSxl6z+2Pu2c59MyVYvbWWqZ8E9kkXikLk69f4tEmFnZnlR
hhc17ORfVqVqh2aCBXl7pleOi4PALDwGLgs8wxZHFxPr0pkcPbiUKg/OoE27qPW9UY5Hz0+gXLUo
WHz8ZgLOwTNLyY8S+/Kq7YcM1c0GK9PMEGKnm4F8NBUa8iZCLhu3+sq5BFuL8DyeC4y4LC4gJhZL
suijSzHW0l0X2+3jFMXS6Ami/uaQSbnabpyQlQoDSeEsUDyjf2gqv1+2AkSvEiicEFkT1UNJ5P1S
W/Z4h6yofAmjsL0zzNqW6PDFUru/vZgru3M+NPSz5qNz1Z/v1Mm0UtmkjFho6VG3op9dKeVPaln+
e3ugtb2JqwTcFNDrQAEWe3NMQBl18/HM0Rr+BFzoVQZusJFGrQ1C0A9aGXEPqoiLmfRxRdQmChEX
pcZnZ0BBNNyHml5t0UDXjgCPwQyAAYV2tUkkQ8misOFj2qZ7KSlDH+ldWwe9EVEFkVEuvKiCW72x
T9bWilwVpBh9x2sctpmhxIJTHzeJpPtPVdGnnq3gC2Pm45aJ89/bchFxzPx3SnnQsLhYFzk7jA2t
DsxCXCDxDv5Bbesy/oRMfvun0g2UH6GPoNA2NIG+06g3Wi49jOapQG0C8OwU/ozjDjVJK/KL1xqo
0JscBO1LJho0F9PMKEq3dwprKxi/Xn6DvswcTSBXDCxDfX+QOEJ6PaajuBSajRVR6yt7tIaLjcLB
2ihz30yeK2TXfRvbaQl2rYAKWZ9FuxhdlP1YJsWHDybbWKNqw1JD5L66FNpwCJumRJJxMsWBDS+O
VaUU56SCbfHRo0mzBjrJ3ASmaXOV0FV2rNZ9H18sCSx9IepiX+XploDU9ZmBO0UFiOOiUGxfdgPT
sWnToInji9yg/+qqTTk1HvoY1ie/oTPrqsWgVPsOyMkWFONvDvZ+M9ORIiyY+0SQJJe9YJNkCmXJ
KL2AD9LmQKRWba9T22rYFdiChG6sTLrTk2QFeX2kHmuariQP8msh1PZrhjxot+vjFkolr6lJs6mr
07cybRRMpMoATcMQTEBw7+RRCPgVmPi/lCGHTwb6qaYHKUL/pDth9FwqJnoppepUICnyVBt2U6MI
bP+axjb3aJVqQMrDQB2PrFc2epGYUG43/M4WMJhrvYKhraSNZ1ezNIuoUz3y8kLWv01aDl26cwyu
nDgfSQB1UdmICRn859t75foOYioN4nZqZygZLvsLwOLBU2oqz2PWxEeBzfdezYvEy63E2bjM1zbM
zLWH/wtW50ogp/DHsJe0IboMCJy6IFbN33pSgfO1uuoFTgoObUP9YSwujyD9WO5YqnAoQS+ukK5t
FK1MCJNBjiineoTwIucOlnCDKu2Ac5YbZ++68AdchYTOJLkD03xV0amrBqWjLL4odm6IXZSE+ltc
mb4ykwETlGJ5gQ7W6GT9HsSL9aYGJTLlt9f0Ov6YzTYIdzBMWxPeisNEqv2O+KOIM9/r/DH4Qi1a
3NVjn96bjVyedbVqkZXh92+MvbafSDdpczDt14jyCiDW+H+cnVezncbWrn8RVeRwC8zECsq25RvK
krzJGZrw678HnYujxaQmJV+4tmtL5Z40zegR3qCOrF3mueOt+MdVQ1lHFTc/avjuxe3V6cykDqET
v93qTGoocQrOU4iI8Gmyy/paOUV/ELfv80fktUmmUD2hI4Sy09s7KJ+1he/WzAJVKrwqL4pLSP/d
lRukXYBdHOTiys7+4Tm0Fq080r0URpTmmWRUYGgidVBRBpgj85qCfvtsx2UXntZoMPlG1ME7tgXd
HLdtMulZFKCK2iTJvVLCuvBqjsiGeSFE9adUjo7EUn7C6jbxl87yOsECAsrFudmTKSLioWvGXRbh
DHBZgL+AhGEigC1Tjzz4s4K6oHxqhnp4F4WT3nvgvER1SoY6/yxjwfg/rICL5cmUk+pmqHK/ylq3
OibFSWqdTCh2qS+LxIaAmMt1dcvpf0kBPjm58Gx79YMKEWKZTkVodhnYzFR0B8d452wBNEIRxFpL
T/Qp3751k05GMg+8BgU1kM96oTuuho70gQajtao4bTeS8SpmnTAdQExuNnLRkpp7HKCRY7fTHCTo
xStuZTIfA5onle0TgE40t4ekMZQPRl3pkqdljC/czlipbCqwvAI1r3kMvdSSy09htOiIesBIn9xp
kHtaup0+IGwo7MpVsT0ozs4AONFLozJvvWia7RfqESCMs1nLizfIWfI96/WBUeRifiuGRftoVPOo
uQoQucSVuzhJT5k62aYfDZLR+V0OpeukDI2p+qNgvEuXxZr+qFqt0D0xztG1qoyxd4tEkf9u6iT8
t6hD81UxZ1wcLECxn5Mx175BoUcisS+d2nkKS8Sb3ZrGZ3ies0V8bZe4kFyCOEoLeSSl46kYINQ+
WxHdQbcaR6n1HayUv5BhSdl5wWjsNme5/MMOS2t0Jb3tvxWNmPl+wW5GaKGgiu7S2UiUl1Rvpj+U
Fuf1sw0B3iAvmLWjcnenO0YVA0SLp6DJfnfLzmaMExFa4Le2m5Bmplfqp3obeZFcTO/WPuGr06UV
E7O+fCmkfvB7ZiieZQ3qQTT7WVlvTxxop7WgAsd1D8CPVK3Ixtm+IVqi6ScnEnHtN2nXtK+LMzV8
WWqcRE+Z44zppejJDlC4l7Lk2qVTa7h974zOBZhWOJ81bUSDvrCQVsnQQTZcg9a8/czYZB7+lZU2
6T2Ekmh7FxyXL/JgdDkOsEuMZHzUwu+ZJCFXH+vBFvW56rPxW5Fb2AOge65UL7a9OC/mMpu638Zm
+z41pPQvu8bgFTKGnhX8tanjl/fFPHtSZ42pK6Em8DWpFjk7F5bcAxefEwqTJdaL8SOkcj6YGWH0
MhDzUAVjlwzYChNgJj93ZuWdrC3YxVkO5+wgmOwkPhQXK7SHz5zEYL1ifhnaigbxnGWqnJsq45Lb
qEXjuD01lj8qnAEp6xo/JtM9WHXv0LEsAhVwyxkwbcdzYbUCdlvJvsXIE7ipCXpjzIrKT+qBadZQ
5Z5ddKHXd6SjslqPT6hutRetm48gtjv5CNcz5Qi/BabvHY4EjfWU0Qc/BGqZPzbZ8iqpU39iFmW8
9oM8oWpfWGfDOGoE71ym6qptgRikvKqQbqK4BW7A0er1sMtOeQ67VPbSxtHPq1Tj5XHOtdOu5KJi
ZkgnhFd916qYSkatOj4ANzub+g8I62D7m9pgsN1OW5gBm0W2fEgTgeS+1chMMiGEDcnnYZSWvzUV
8YQGcUbYTm6UhHL52wgzcP9kMStDkkr6rlkzYbkyrlIittTmpywplkCbxuJglb1zvk7OiG+QRO5w
XvxBUcyQ7PE2TCWGWwBnP8+Z0663x+AE05BZODIbcXKUCSo7WffKbGDWboB+vUPQgcwfrb6JpVsU
5t100tpoFU0sHAPsCn+kg9Dva3ShDTF/m4xk+pdY1H/k3DBcLbNZwbQ31nrnZCqh0VzJNjPVD61a
/DkDNGOYZ6XS2Z5a5vcpNenHg6Oz++vXapZ0G0j1dk5DO3lU1Ah+er0QqcCRMtM20rwDJKAU+vOs
YWMB+TM615UiP01hpLYudbHhwQfTX0e8UrxOEtI7R5uk82IP8qdo7sYrWBTpL03vpkucS0eaPjtp
MYJ53GjUzsBQt9X/4CxW58RAjokj+S1divgy1nrxbzpN2eekkJSDTdr5lCHIrEpMdE/u241x1sAp
6VkP+lT+PYdh0niVGNr3EZf+EfNgdzEa4hY+2CgybNvTPeL9GNeZ0m2ehtSnBYVLCzrNV6TYjPPj
l7+TaMJVJzSuCK17KccK/TdEYnguBsmTpyzoN1ezoR1UpXtva8U4c6J5HN7b2xuIJySdiktqhBzo
Sd0s+UmnRXSJSIT8uFKPMHZ7G8htRxccStpOPxUqSos9SHibCnPwDTKrk4SPuouaxu83UYnsqwgY
0xgFK+5NY1MPQ2vKo/XRkrl/hpkqI71sY/qVi+Qgvu0+FUBd2ncrT+wOGtCPjFmHTLrptUheBsmZ
bnQtu78LJbbcx8fiaKnNC8NsRomnKOXzQpTlbMk2rTW4xF+iMPltZXs661wLJv8wLQXb8PZsWGAA
R2i+4S3Fkid2h1lrPcxexutkEUQeP9bODUFbBCWEtaBmfrZGwl8yIant1RRMCXzzbIhOnb6kr3Eh
Ut8ylr+bIf5X75Tx4GLe2clfl7Q3OcBYLkY2GYtzU8wEehjudtOnCu1UQXLaHUEI9p6PdgGYlZ9o
523K1awQGxm/j1ttm+WrhEPNU9Z0+lNpdqjPjtHIJbhYB321vSdc7THWrgt9tS2glf9z6bshtPFY
lbPAjAd6r9WiniNjrA6O5U4cwQtzFdZiuIXO7eZYzvi3Kl1PSlkJqfcXZBn9UesxztOTxKNUN0+P
z8veeqso64phwzhgOwOGHRwOokTdIRtEek76cfkxdsZXve/VIDGFc1CP7+wk1RmdHsagpKtbvnmi
JKWUtyvWJI7RJDZwrSgw3rkgLXnkN7K7FO/q5/15z6OdqgTeImyDgOA7PmulMb/S9THfDzZco8eb
uAPwMtBBQ7ALJQ5G6tt5gGHmuJ6Z4ao+6ijnaS4kr55K3Z/AZVwkxZopRBaItRDUXlut7v8oxqz0
VKWWnqKIjvfjn7P35Ix9TXALnKW7SZTWsH7lqJCrUD09zRDgruR00imiU3uAStn5HNGf4eSs1x7X
n/o23IhWhKMl4PbhhTY/110VXZVEks/tEuWntjPeT1KVHoBP1k9gU2CDCuAeYlxP//Rny+eXECd3
RY6w/Szd0q6MTs5cZh+YRbQHesW7m/jLKpsnq+WiMvF/kG7CTBPqcWwt3dRpEhddaMBLj9/YXiUJ
Ph/uK29rdfPeXBFDmC96j/3bDZqH9Q+m6MZtRIrCFyEMAVJRR3vf4Nj21IeT84fSZLrlJYsGlKwJ
f5vlTnUB4WKdVlBm3NXSWkvxnmqkZvUs50FvWnngRM6RqcTu9iJxt8rXQN3fVqySnFpRWtRR0GnG
FNg5IBrbiPtXxyn+w7COPYUSQJq08qU3ezuCKEybBhCtPcVAMFWnvOai+PT4De5+CKvqG+0HGvPb
KwIhAqe1Q6DRIS4c7mzNuIGYGU6DKTK4Ik86b8jiAyuuvT38GbiB73A9bXVCACcpk4VAbqDPUUdv
UK0wh2U3sxDS8OPH211qFZUgvvE/22KkInzm6JehHw0Dz5vnDLONTi5uIfJtB/n6+jq2nzegDkS6
IZDcA7uZoLWV3FCrIdCaX4bBlpFcGbIzIqqpXwxj+pUCzPjSR9N/aEkDTjRJPkGyrGyOt8FsnBDQ
QSyaKB7XzqVCcsu3kmE+GEDshS8KLNolpNPr7OztKij0K6Nh86kDPEYLpJXkW6aq2cEdoOwdSArH
VYkAty1Yf2+XsQaFcauDZJnUGkvkIlHVgKLtxay4JhZV7TW0Fu1fBmQMUttFmWq/7WbRXop8Mda+
1SRql0lA7/iWYwGnXc9G7Fb5UvyQy6XtTrQ31aNR0N4xW0WUqWvopJDCvv3RqrrEE4Zs0q0U8hws
dpt/d0pVO5nWpPyHD9YCus8UD1HCOzQhOlntKNc5DY2qsP0VRuUmpjxc6r4U5yybS7eoqvSAa7b3
Un46+6HdRpfe3pwwkI1O3MrAzaRwFGg/KlhgYgRxygzpg2nP0BWgZP2HT3clw5uUpzTptp0pR4VH
o+JZHlhKpH/KqjbxUOJuv8/W8vVxkNj5cp2fTW9WoSrdnuwiXZS6S4G5SSVKSYwT9PZJSyLlFe87
B3tJIyo+mb1eLxegpUeFz85nRW1KgKcTSadnG6GsFH8rHGCjwJgA37pKK4PZRAFXPtjO3XXogdEJ
W3Em286FXoVm3HQGLPk2q0dXGKN1HrFt//b7e7k6QILdk8mvtnsZFyhJLLqgiYlSUsCwGVGrGTAo
894wQHa+95wImiCWH0fl/t4D0lokn3XAud21ZlSGXWYX0mZth0J8ZKDVQDdpjy7lvYyHehj9cgRo
LL7BTRgM8UWx5gbKahyvkqxL0nS2D1lh1dit54U25ljW1qlInSJ0oaaME93beGRYsmiD5WltqdUH
yezek69EWjAMoDXvmtmVPUVGWsG+L3R5fu3oPsAImI6y890np8CjWFjBoDz/2yBn5Agk1pBVbrAj
lOtEZzrAFq3yIxOKh5ZLKnjQInoFfTO5TjyIm9w7jT+MdnPQbdn9JevsHdsEIIZ3NLvRGCTBR2vf
cgklE7+IgTDACzeSxi/N2TKvSBANiDjKDY7TKoXKqUakpT1rQA1sN5PMMT34STsXgAOaHujKWove
KZIYQCvb2cjCWzYn+bkFpfOspZNyXsGD/+Ftg0lb1S4A8N/pAhdLFSIulnDOLTk+GX2TnqSpOSIg
7dTXSCeip0w6gbDh9kab5jLUugZfCjMDQRU3dXQVspIBAWpDv17S74/Dxt7+gXxj61S69XcMPYdi
usqr1ZnXhOIvt0hD1KXAQUZk+e/fZatV4wozWsnF284B/YkGbapIQsQsCS+d1qWSq5tt/Sy6xdDI
RGNFczMjXv54/Ig7dyhpNlGR1ASlpS3OskJMvccgl1IJH4ZLO0htYFtz9BSmNtYXSBAEU6cdJSba
Do7AgVBCYCDkU25tbu64ht6OkSj5fS2V+impEV/ykhgtFuYfJeUYRM4hGPD01txUi9vvQ2tj1WU1
gOSgYoZc9HKmSz4kFGu+9lA1MneABV15TdvOw8mO8/HDvDgS2JM2AymqJMOUulhxpP/QXpyYrBdL
kZx75I/+wn0zizz4vu1XuYd58r5zhMBlDhDUNa1b2/IEISw6SCn3rndCFrqziFmCQNrELUuK66Sp
a1rOUlwhKj9Z2XMz1865sVI6z0XcVbfYyRzmP3VyefzS90IzEHobfj7h+U5hNTcgkZdKg4i3qian
odH6S5GERyiCvY/V0eiFgK1al1qP3i+dhapgvi6PXH1Sk+ZXQ25lcKqYPoe1gcVJpWUHfcWf6OpN
rcMl+/8X3JyqtsY1EeIBqqdWZdJf7wpvFeh+F00ABPk3x9VnjJFyAG+uGqLzZSVMSh5v7e5D0wIk
StFvpHh9+9A4i6OjAi+NkFE37ybJac/JEqme1GiGGznV0aT0PkTB32GYQD5qIxn4c9L4yyZLTZeK
GM0Y/EsEBtJCR/kHVsLJDPOjIug+VLxZSt08WpUCMHLSVbbZtspvS7GMnoOaksfsTnvtmFOzx8WR
VNDaYX/7TnmoVbqZkd1qYbF5pw0ZNtNN3umUquxn6ICHBIRyspMwF25udtWHLKL750gdBlS5+du+
xytjGESpwicKeXxb+GWdYS+TOsSBphXxu3haymd7aOrllgJuDQ9O8N7L5DtB/gB92XsprE50oyrh
ZB9kUZS/amHX46YSTu/zqk8P7uu9pagKUez9Sb7YthonPZr1tM0Bt5pO7fepjckQUgWnLkP9+vEn
sbcU/S+symwYZ3f0NrktaznqYcYmcyI9zYqU/+g00fvWrE2fHy91//XRA6PXQAq2Ct9t+0b5UEgz
1w4Qa2pPqeO2MLQxOmfhmPk0SZbT4+V2Uj7WW+3XVhM0cr/19/zy9bVdOifRiGYuUon2Z9GWoTst
IWhkqVBOYhhmEGimdsaRYfYxusqea2ysvClTtIM2yP1tQqsF5gGdEADmuKO8/SFmPsaiFvyQcOzT
905lOJ5mUpsiW2B5+jQbbtJIYL9LYRwYeux0698uvV42v+wBIke5IYY5C5pFljuQOl3dGyfZyLKX
xUajz63bJREurWcIxIXSasGAqUAdDHkonzsu5p7da7SjwLFzG2BFg+YF4od8wneSBtPAEEtQnwdq
iW1EWXbmpZeW5JyKiXKvyOsnTXSp3wth89La+JJWo/wfjv6qvohDHjXuXQ3f6Qp2FZyRIOsNywvL
Vv6qDEPvmbibHbyHvaNPr2d1x6YtewcpEXLU0EKCSJXVy59IKZSyZ6NG40tdbX0q6SQcBJDd/SWB
IVlFdhqP1811oMU6WhWGFAdhOuRnNVbocCVzobmDEpp+pYX6yWiJW5WqxO+Mhp4tFkTtQf9g76nJ
ZFZML/krNfbbw4dOvV12EWw5pUntv+W2N9+JOSvPyGp0TzoZ3JHA2O6C7C8GneCD7qgclpKmYe4Q
NxWbo2UUcv5xltLiyRql+EOONvRBqrZ36VLoILeAwgMRdBNhqnjItBqj26AYUKqwxhGXwXLCqK4c
0pnSVoR+m+rax8eBbfcpQXes+M+fbf632xpHZP6pQHOodcT0darj3i2lOH0djZBhbZQcdan3bnlG
NT+5MVCbtres2rSF3Jd2HFiNifveiFSMUoivsxkaaPIXC8aBcebNVMtumc8/Hj/s3klGxQlJeZgl
xPNtT88QFW16BxvLkDkV7oKRgsiloqA2dJF6czkX2GYFaqtaZ4wCxhfaZdrHUiyxdVCur5Fyk+so
9GNh1yEKhvjz5l2bjTHF+TREQc48280RWPhUj5J8kGTsrkKVCYxb46PZordsdtjObWZFc9JoP+jM
fWmQJPzzYE93LiTqdJyzGPPTR9yeW42+RzOsFjlyKS2GS5uINmKyJP3LINf4OM90CALZjq2/+HLz
DOwroqluKUCXuvkA5teV4nBp3dnhMLrYhg6Rt5h4juMG0Ri9P5Ri9Zasskw6utTXu3L7GtZWHUF0
z/grJ892kkKhFDf1xvGkMV6e0ynu7EsyJLp8TclxKlJPtf8rKmRh+JY9yU9KmNX/RP0QPptVbhc+
uUD12/YDq/05WRSC7wDL7tqYIzyMvDQkQGVSNJ6nptfOMVj6H2peyR+mcjkSwts7KmQuNBTRSVh5
3W/DAEfFkgQiz4EKLz0w1BDxoQEO7fvHh2WHH4c2PwkUKCWqxbt5GHo/UkwXLAqKPM1tF5Jc/E8c
mvqXblEbTkIRomYINSn6Rx0sZXqRZq24olnUCm+B/dq9anOVWSe1WGsS6J3T19gyQQjUtirZV8vI
7RZRITH/Bcrf+taKtJcvysQX75t22iB8sBTFp8oOMRR1menY/XVEUcw5VUOF35sBDdV2F8wnxvM4
IdFwnXt7XtxZr6on0H1O5I5CyT6Vc62aL3KcDjVt2CFqLypYib8t/iPZ//oYfjrQ2jayTl1NinSC
L9NEnw52cufokv+qeDECm7uLZJa6ZNUy9zB05VkLQG+br2PXldfHq+zcScwNCZhEK5pj2zglnKRC
AIC5S51W8lNbj82TWSZdkC9Z8Qr78ItThcpfj9fcKSIoiwgl4EIYJ24n3L2oO7WoOProLNTeVOjF
rWEG7MMgSQ4CwM7lB3QA0jGzdCSDt6GLSz/NmwXQ0NxU32vHFrzTbP6E2YfzLoyccjhIEnfWg7dD
z2C9ABl6r6H0lwR6Du0IUEkBRCDUZgiUK2Tg3OQSDatI0trJg24pp18e7+feogwl1pSJgvNuNohL
b97MgwhvfSIpp2VUv1nx0rnmXCPNWC9HlhA7rw/+BnsJc5TAuu3SN1bSQVBiPjG01Ui+Ha3Rm79t
6F6VaOnBG9yJW4A56dxyT/7MDd/uaKRrdSQ3K/6jalCIkDHFAzOoHVykO1uIZCc4WNRFVjD3NgHW
IWHXJuPVVmaIcm5UuhOfzNGJgUA77VKd6raKTP/xe9vZyJ8IIWpN2rVgI94+GoaxRoeaoHRrRr1B
83CRzlmdMh6k2D3YxZ2lmKsAhVi5EAxYNs+Xd3MaI1oGYKUR1dmifH0RtRYXXpMfBi5155WtaS7F
yyoudtf/hgJqSuqi5YGF7nJ5EqECHdNcZEO4hiFa000oI7+3g5X8nRTFULi6IqYMmlau/5tlafNC
xK0XX2thLp/qTEXjeYpi+6zPtvIHXB7b9GKnVh2IVwMcIWnsu2+KUOUfmh2ZGKZU6fjJxk3ryJ18
77lIslQ6+7R07lqt+jTQIZikLKgTp0Xsfq79ECuRg4i8t8rP3gpdD6xXt5+Xzk1kTBE1uKEv+bUe
kbhxtPmoF7a3CqhGWGEkqKQf673wa6CKlCixNZEHIAH75wReltdV/ZG54tEqm3A4NCwzql0eJAZQ
Am0y47NqNvJ/ONxrOFp5B6Q42/sEeD5MdsglQV3Ikjdq9IuYv1VnHXDqQZxYf/DbfBKsAEECMdz/
J271dttAjUxdt6RZoIRR0npUE+0pNAv7o1DMIvK10bDOKP9eNSuLD4r0+0+YLJ+26c/OJXYrm0/Y
IS805UnPgqXUS4ydEtnVdDEHsTTMB8XL3lOCWmSAZa1A2y0uLEZ8rqTqzgMthuR2ibu0G86tNdmR
l5cQ6L+rlkCvQC+0MOinGQLu48C4uz5zZkjPZJKQ197uctJmI5NodrmvjfJJX8bolf6p7NqdEV+L
eEpfobHJZxhl3cHKu5uMqBWYfoqGO153r1p9Ak6clRdZWTw84u1vBozPyLXV+ujc3n8dqALx+WEw
w5J3eVA51vnQoeQfJJCx8Zif42eYecPl8WbeZ3gwBoAgEbfg9995h6RaOTLnLSFMI6lXot43GYWP
DkFXuSJsiK1N3IcvJo2Xo6HRTkt1JSugB4J6Hcnl9hy1clQOnZYVQYUExZewaqeXPE9N+VSgFvY9
7g3xoe9Ky0dhf3jKNCnKvKzMq9w1bVzF/sOrpW0HqxoMzT2ZPgJRnaKpkdPbrD83cWHdYiNWfVjH
8eff33HAEitKdM0Dt7JPoIzVfjDjIgCZnqMt7MgfZijrrpPX3efWGcqzBQryYOi80/lAYAflp3UQ
gIzgNj50oqF3W0RFUIqqPs9mhMaEYkzvRzrN/mCpP+ZmcC5Z2yPKmHfliZ7H0Sx470Dzpjlp9E3W
umXz3UpjiF6BlQUtDfLL0Nial4LrPQj3u08KKgEoKUiU+4mzpNuRIodGFkxOm3/A6FQ4rqxOTurm
Sh2vKPNxfq76KD7ZZlJUblmb45cFB8MjcPJ91rgCWlcbewDX9l20CNURujo2dwGeKtni1po1fqsz
aJ9IZ07RqVSy//IxMz0jKCtAoe9oQO2AlvBAXrBSiHHPsblcn8aOob+XjaHZuEOWiMxrVdEaB5/P
3rv9deX1z39JGGh/42vUpXlgV9Lyqo+NGWBe3B50vndXodqlRcGcDvTz21UmGqRR0YS82s4xygAS
YIjOaRINjv/4G919dYBOEHkC/Hcn6hvLI9WGwxUX6mpzNrQfKFF9w+hL9UoH6ebHi+2EYKIBcZAe
7Foaqm+faujlKbIyLQ2yUVXTz8xJsj9VHDPUd5lphReMEKqbLA/T9fGyO88ItY+RFnEBXvC25dPr
s86U2kDzvRtAQIuF6sALU1pgiZp1T2o5iIPuz33vF/FShCFRsEU78E7wHVinqJOWXrNZjnTX3bEZ
1ebZlnoJVKxdiY+LrArt3JRJHv+vQ5GqPxdj1Ouff//BAcuuwoW09+9eLopKasbSSWADiH6B0lr5
tdoKYHJV9Bxbw5Eo1M7cjOcGSI8eNXz3O66QICAyGkF5xtYGTLLisPZFMuvPrb30l9YysQ6JMySX
ZrXz8MppPaxwnzIpUr6S1omD17532tZ7F3TVCt7a3rqItA+6TmMnqOKMjmY+6FJxNjpn/qNp7cQX
g97dnFqJfl96ELwzfCnwCyvQatv7iFBxC7OCqVUUhYWvL2Xut/ZZKYD7J+JZ9M57LbXKg2tvJ2CQ
pGJIs/YG7gfSAIVAMAiHUZkcIt9S99ars1RHXLCdtJBVUAFcJRRW1by3H3DsqIVDoYTgqSElHuSM
9rwoc+jPBZ61j8/u3lIQ9dZTtGKTty39EkBLZS2IODnLCP+p6Vtcn7LeCVFzFjhIPl5tL0RAUYJg
Q4N/RbS/fbBGgmXcxVIaFPKEU1sCuqUHQHB1luTbAq7q96Mu9RntMcBIdAe2OUqULpWetGoaqF3R
3Bhz2345at2NEjE7paHRHeS+e5tJE25tR1Ox3yHiSkREBlViPTF2cRCP4XLqUdXxK+SFTo93cnep
FZnJxH6HcpIr0ywlyKQHUkFSUi+lesqmTvmzx4fpYBfvzzyEMnXtraPySZTbnMauixwnracsQJWe
/JLK86T20CEfP9BOmsUyOvYy3CA7PSMg+CYHX2UZBIY9bGazy1rOnGonsqH1a/Z75MOai4WkqSsp
k+6betse3Jz3F8r6Gywcv6jsUd3bZJRT2iMlNJNRGsbAgSGKXychzc8p79sba2cyXOJ55eL6hbbO
nB5xodf//tt6n/XRGkSdlhN71x6X+8hEYdAmH1G7NnVNs33K7K49Rcz3vAHkjyvqZf7QW1ly8GXu
vmQ+TFpoeLdzHt9+mb3SDcisF+x+EfenBdn0S1fq2m+f2p+NcaalK9AEtsfbVYCTlkmTIWQ1xVLo
Vfwtb2wVy4+6VjoIbHtbqSBxyTyUzPUO3L3y6CWnr1kq7KvraFn9uTem2rXkxYE3NclnUJTj2eg7
44ijtSOQwmNSZ6tUZTB+thVZ1+i9ItHGCBpRWh+mSk+/F8IA/btOIsSF1iTmHHksJS9M3urm6vRW
cuIiGHxz6pLP3RKDNUHc8bdbOvwsxi4Ajkit73AekSZEKWkGeWFkNjPIrTT8uCAL2flS2wIafvxB
750oWAXAx9FhgGC4OVFTVOcWdtFpECKerbnoY9mfG7vvfl8CkKfiYwUQu5KstmcqsRi8L0mVUvUP
rTinSDp+sREHFuh12NNT1RfU9pCT8whFQi08qCBUZeeTRXkIvVkgm/dS+pYu8rp3ijRYlqXJPqpF
P6FZpkVL5Cur8uCfxVQLpJxKJUFbbExHdfY1kGyaqyqIv7mJrdcxvghpWblSAjLQn4zO7q75snR/
9ZNaQ8kYaoGe4xya57qYp+Qqy0IL3WXWY+0gAN5fKyizrZwLyiHO7ra3aaB6W1RllgatrBZBkU2T
39tGfu0X7eh87AZ8sON8Jijp0ALbBFs1dJSmEyINYsBU7yqhayiVoVJ1mtFnOyVNMr3YxoicEwS3
f+0+BpGnYJv0+6cUDSMk6eDoMWfaRKS0T4bIMBCQBWfYv06LkDyrKKyDuLf3LZCj4kXHFJ68cdNM
RZI4Lnsb2EKRNeJmWK10RTPMPmoQ7L091kAIk5eHHsdmRxdhiwq5OaarrWL6sZyYXtfD2HTyyDpg
Zd9ncjQgQMah8wUM/U5xi6A9QkwZyXKWun9REIjHsp2W5SQU4S+aPfuP39PuaQErydSMPhddnM0W
DtmE9uLqxJQvmvwNNaBZnHqrFPpTrlil4rc0wxs3R10wd50yq6z3yVDa7+Ssh8L0+LfsbTOavGub
k4TorvKgZxtJ9oykewxJyLf1Ngzi1LHOKQ51B4+9uxQ1PDNevpM71UQdFAlkUGC9FVhB4Su53Ckv
IzpfHuYtzH0fP9jeS6WupHXKC70HicRYo8iWlFFS9UbpTUCanqIU7IGThPp3QJhH8N7dlwo+BKYR
9Q6S1Js7Qq1RVKflhvNNOKq5i8Zh/qT1ul5f0TleMm+s6B6gThV9nss4bU512EbXbKq1o/7Mzj4j
rrw2/9Ez08m/3iYmHbsyauh10TJZJq9QFhxlgFulV1GOzcGVsbsWwZX6gFEsDIe3a6n5wKvGiyYA
3qxeTSdtT44Fny5TIKE8fqE7cYdRL/0mVmGEvt3faGz1GBoxxwetwEtRdPU5lMMjPsreHUiug7Eo
3Riuwp+v+ZdmnTZP0HYhUAQmaq26iyDl9B1fKeVvgE32q6aUFVYdY6iWT0Mlai5DvAenf9BaT50T
au31l96Z5eGkI99/rdo+kv2xTsdMcTVlxhZV0VGt9lIq79bF3CRbATy2ddLnOnd+/9MGAkMxTO2N
Lso2c8NznAkz6sWBZGpY8ja24uZFlF0zMzcOPu2dj42lCJ1cO2BQt7VGIRJNqGOSBxX64i+KNPS2
10JH+poM0nTW9HBWDj7vvYMHxQXSECkxmO/1tPzymuJ+Qa2jIPvGpWJ+GTrdvjRS1COaODgH5cRO
9o2LB6BT8l8wmduHq+dqEdD6mALZUfJeKp30trSZWV3YfP0FypwVMNdssKOEZ3jwDvcOPUUMeQwo
I3L/deN/eUy0pIBuFKydoONxmgFjnnoj6Q+ecG8zV2UsrnTCJfft21UqTShhv07TnKZoTBdYk4FG
u5T+z1z09KCvsHdUwJGCbadmuiddoamZInPf5/i0mekpUeP6aZKij7UqKr+07PFAG2hvOWAUa+oO
KYAT8/bRRsSH6hE4XVBWhe533DZ/RAP0ZkkX2aXQjKMB1t5W0jImB0MzisH6Jm0xksxqdb3IgwVd
ej9Tx9DnSJZ+qUm/PzLCJ4B2EK1DOP53GBjqFbRUQGkFcijCJ6UWzSmNiqOB8u4DIfbA0ASQ1J3K
IfDqYdBt2lz9HFneRG/2taod3V3Q5/3yOMLfd195IKg4ELjpud+1CjNRgY6q8yyw2345S8RFZmCx
/Q7obHHpui675U0o/3YXlEWRsyBfJk7eIXRLEHxNE2UEkoZU2YgUwV1W/3j8ZHunEFIKfUkyLcZe
65P/+hkXWKarUGYDDRQvFPTWrZxmPkezaHxJKQ/28Wi1zRnUm7LjWkAFW1SJ8VznxT9pk2Xvez49
r+7m7PT44fZOCGA2cnXaPGitb5Zz1BleRRllwSzgGQxADjwphn0aVXwBj5fafTJAyUD1UIi9SyHx
4V0QNOYw6pLknBNNza9qF/VekibyqY0ncX683l745dzDZgdlfE+709TFsUqbxouTKfmZVL4OwlVV
+fEqextI7oS4Bdf0/Yyr1rHydYYKEThbOCcDGu5pplN5jQa1/Q/vigkDFSrjFpLEzbuyaRnno0k4
jFI1OVdhEmu+NC3TCfFnURwstve2LCR1GezQJbtrtlbRYrWRRiyUYhmSohKPXmIh5CwvzOusqjtC
oOzFD1A3IFMhDQKgW3/PL18ZqBOYJyXX2OwU5Ze26DsXAd3knNSd/AV9meWkJtIRbHVnUZJEbhgq
Yd7eNsviHBZttvbJ2YAuqHJUk928N3tvNvvIM6UCM+Oh7f56fGR2VyVGrspQXNxblSbJUuGYWksa
dCVWhwkV9CVnRHTO29h6QqanPC9Lpfz+OV0FO5lNGsraq99UOLVwFlGnLYvOXfY6lEv8MVWSzC/+
j7PzaJIT6dbwLyICb7ZQpqvUTiOvDSFpPuG9S/j190F3owKiiJ6NNhPTWUDmyWNeowp9Byy2cSSo
+2mGwS+itlh+StUKdaf38SUUVqjYJ99Mq5cgATl5KUxKm53SYmOjEk9m7AesyFlF43bjCNw8Ui30
qceT1PpehZV/7ruqORvRIDUus9Zh59LZ+nwMISjRZnntFeyYlzjlfY/FI7Q4yYsivERUPQwetFDt
TznweE+XscK+v2fms71oyM/lwDzW/ZMQLT6fWtldb2LTfq1ypXy1FPFMGWueIgtfTiusovMY5OIs
MOv6eH/hrY/JmpQHSN+t+1JKXncJwBMacQh7xR5+PUj/ZgMspt40/f/wLWfQOm1/4vaqPTWqpAyo
w0dXzSzC1kMjv2y8UitDmmEFlKpXO+ei37mXNu4JLkDudRTbQSsssz48Z7M544UON89aTCdPn2w8
uHY+4NYq6IhRYJHxEcMXHzA2K2hRLT3vKjPKQzLO7cayz3ei9gb0jPPGyM+C+ENhtXyYOEiHEuls
gHwKSYTXU/d9dapSeq05hrGXoFqRu01e5aWrwAQ6BIFuhIcpAmgiW1q702HY/jkzOHUmTc9WaLeH
E3JCkYFgJL3QwHoEfZF5Of4Zj8qUm19wCS+/5uiU4x0lZQ8pc7dDl1TtUyBQjby/jbd/CZ3VWc1t
gzIWOiLl5CoU1Gli1N4o9OjRiKWILW2mzrXxg/a5Vmr9NBbG+IJys/wU1njK46LTvp3nCkhDdtgO
zJ/RPFq8FayBzSkv6PXWSfgrRXOGqi1uXERX1fMQS9V/2HpkXUR+wv4aJxykDRAUwySlVOLpH8Oq
kpcQqMLO2d0IFBqZv4KrwyyWt2xgI75hjgG66VfAZ8Ox0exfYxO2J1Llcud+2YiFMP4JEhyjmbc9
H7W/U4Xet4WVy5Dx66L8oYdFLC6Z3aTPMuyF0m3CLAfzUmF60dnClM73d9LW6jR+kXdFqwnA+iJR
CSa7bFLaFVeJ3isDYOA2cdUUJ6UW4UNS6ea5xnfgqBLIdr7j1humDclMn0DM3Tr/sr+euwsCZRzT
jFa3nIzH2JLsQ2j5yZlOVbETRzbmz4AHgEdAxSckLncoSi5E4WYIrsnUtFdZbmtsRLLMy5pAfLTQ
8Hdz7NLOVohXpMuQ9e0sQQrw+RLgxiEwL0f92EYMmHfzicc+OcJQmU5TO8GzaZvowJfdebEbNzoR
k58J9YA27xINgud5gQZj7V/y2EGNSTL6R9sKR6+W6/GQMLc9hoMcfLy/jzYYgzMDEk1n0AOUlctm
ZUPmXQQpN4KMa4g4ToHFVNiczCw7TlWBw0sPWgz1ai0pFHjDg/lPbLQhFHzD9HtPWKXyRVECbAts
e/gtD2FaHdQEKwavrjLpMSn9IIVnrSJQW+N+ZZ37SQTvI0W0Om5CbfnOL5JJdpHlCOJTWzfFV70u
lPFMLZWkLkP49gfjoio8MeyqP2NRG+l8dBRTD2PqRPZDbphjdMiUoHjNoQd2hw5pyPQX7XGKO7Qc
puPUdnrwIKoiUL6oajt+xH+22UNKbBxHFGOhpjDe5WUup64JkokQHKPwaqR+dc5wajj1HTp4qVTG
/4tLBjKjn4eQcSL54f4H3Ng10BFo4KBYR+a5HBuGvlLV+cCQSy3D4oqvJOxNEXbv6Xqgj9EHNYKo
yR52fuNgkr/Do8dWBLTzMreuUixzOgd2ZNYF5dGZUvmQIJf9pVK1FJWetDyLIO+9xgJ/1oui+3b/
mTeyGLoFs2khMKYZPHEbggqrjxNooSRoCJFfmsiKTnI61TtKIFur0GkBxEceg1PDIsCXGR5ZzpjM
I7a+CFx8fPtDkeZip724vQzjiLkdAeN0mZI1E9dDCHrRGKY8c7MxyH7kYbHnbLFRoKBtRMAmoP3J
MG/fWTDr1LDzsXsMHeOptPEjihpNdRsEEw7FMO3Nszcfi2QW/RhIO2yS2/W0AacoJyeJzlupvMZ2
m34Qab83a9lexWEO6nAX88/tKgj7G13AVU+/D5X/QzDKhhckaaS+Pa3A7xhYJ/cdWfgSvWHF0NhB
IiFeNOht4PZKQb1VWA205UEC5P72/c1KdIugVcmAU26fKiwUNc4qMHNpjv1ZXYLIDutdocGtmAXL
BhYwaRmolMUqZtt1ZQUC6aoHmvTMcbIOMeJuj5OdNChbCutARMk9RRFvF9n+Y00F70ZFiWPVQpok
B65YAmxUmRhgjoWMLd0kde9hDX69/yY3khUm5DMqGE4Go8zFLhxCWxN1lkXXwCz7b4WRVzxZ1HwU
AKV3PtrWAZuV9qECM1RaOZvHTq/ZUYunM/6fzCFq59qqaeqZ+fS5Ddsv959rczG+Gf3gedsvcwUI
97akJTpm313QPjlGFLpZJ9unEnfuo+Bd7MzKNs7Z/FiIC9DCp8m92CvRpKvpoBVI1GTxeCKRGC8T
XNLD/afa+FqsQj5L7gbdbplaRm06iFERmHGr0fQiGtxwTKaBj10z7KE4Nza/CcaGzJITtk62TBnv
IAxQwiuDFke/xnKSxgdz6uqHwpYcA29BMz7XbNLPTjWZOyF/6zmBjkLaYKZEXbq4v3KtwDcGn6Gr
GNI6OfhDpnzw4yEuD3Kojqf7L3Wr5gRPADKFKSdNzeUZkNLAz83KzK8pGoZHZdT8QyKL1I2tVjr1
luo/RIrzkUIRD2QjdyAlK+HB7pKdo7ixZWc3NvwfuH4YFc7//a+6Aa35yq/jPrumahFccpRwPAFW
/WRkDklaH+/lKBtfeCYRzgFuxhgtH1uVC0mvIiu/DpqQa6RFovCrLCS1OViKP5K5ROZLk4TRYYSQ
+O/9d75xXAD5AR0Bq8J4bXldVPbAZe7r2bXJgPjxgX3jNZCtdk9DaSP5A5xG3gfwH+OSJYddzabW
kGBpXtOhD1Am7qHGch8f8waQX4Wkt9fUTfbwHx6OjiOYH4ROV4VvEJfoodVKftV9uXmX6XV2qYe4
2imvtx6NmgQWLG048D7z5/1ru4BD1ctEGvMrkyHjV9NP6oOvWMk3pyw02DQBUk5oDyd7mPWtLzeP
lGmMGICPl7q4wFSAL/phTlc86Y5JbUWIbqrDDlxsIwAw6YFmwEQICYdlf8yn8Q31KC2uslYWsguM
R/tWx03RY0sZ7JqabZwEGtKcPHrTCsYri+BdtWRoveRzEnzT6R5sa2iemLb0XxtHCfODpQGd9PDZ
7RTwl6MojPP9DbMFAOYHQIRidEnBsKxRdF9J2DU2U5xJQE6ZOj2RXXBi9Y8mdGKM+CqjnB56wkbo
WkmQ/avhWv95Chvxs2pVO6a33AaKK8G19ndu7Y0vwY3NEVIAeW1ArvCPR0PQ5KcFaKnKgT2eLC3V
H6h85J3XsBEASUGYgP+JSitCmASE36QHlpLLVeXBmIr+EXPEDmu02XodyvVOENp87URaghDQj7Uj
uWSkAexikB+d47fPTWwar+T+lX3CbXW0T5GQpQn/QJHIhwbJZ/OqpWb9AbVVVNytTorly5Ql2gMY
fOQs72+JrddOtTO3A6GlYbB9e7qlMhwKRbAjitjIfknRCLddQuLDHwz97TBv3vh8Acw2gqvmr6Ta
qSDfQJ9Ai34bvu482nXXnzSaD5/e/lDMtqCh0IKcratuH0rAGPIj1UivyZgUh1GOIqorBOYydbR2
6pE/Je5iEsOkfAabUoSvU2hcNo0xjKrs2qZ+/H3I6+l9O6ST7w6Jk1yUwdHPJh0Y09XjDO0duzCO
Q0v75s3HxyGwMGKzKZDXWJVYySUnLrTsWmnKoHswC7vkANZtBrWNar0nE7reNg7NejKIudybyX63
b7hIut6WQ9Dl1hw2i2RMP4+m+QOhV+3NlxwrMaEkH4UIu2qO99zquY/4/FXFQcs1ZH+6VEW6h79Z
X3Ksgg4TqpY45K4CI23yQevtiMEE+ruf2CfyA0lc8ksDb2e5cmh2x15GY37nq60jEXAwXJ0IfOD6
Vj2jhDs7rmKBKOFkph9QAlZhNBfNsznqVXDutUhRT/ePxvpaZUWKWXry8AJWcGWrqCnQDD26DlGA
0/bQZgeptJSdCLv1OtkVsCxmHMQq7dIKgl3DuP7aVGnwUBeFchyzzn6O8FY7UQq0H2Y5z7cfRcb2
COX+Kfz4Z5GphBGFijJRzUZxrrqJz9GbnC70aBSOH2qUbX8PTEsvSlenJ0QIA7eEM57vfNKtF0yU
A4g0T3NICm9PRmnrA++EYQ6d9Ozsh47/juRlrw2y7vsxNIQXSafKBKG8DNvgO0YF64f4WkrS2J3H
SHceJC7vj4GKlt9JbXtZhv8epv8AwI06j0lq/fr2nQTCkE6ryk4i7tw+KLJ9QZupIdwBvw8umiYp
hwGx3J3e39YJ4WiC2aR/ZZAf3a7S8ZK7FoOaq2oHkzdmontNahU99CD4GaeAXe4/1FZcI5ib9LAA
Dq8QcjkqLjjzQB+QFYKbVGsarjShfWmRHdvZKFtnBBdHZUbIzeXYYqP0maqx/Syg3WFaHjrHAGKO
FikME8sMZ5XlNniY8rH7fP8JN0jadEUg784cZa79Zc3bjVI5yAUFd2BUwvdsgDaeEL78GAB5/W1k
Td16cOaVsxEko+NSK+r+sZom+wXPLYnxTh7Yv+7/pq0zM3/cmYFLVrysSDMUEO167MNrM0TazySw
81e9/w+GrvM1TRcKiCUQ6mUtKNkSTI2a0YBttP7VGpBhcdR+fDJreU8y/89A7DYr4MMigUcAZFy1
wnNSCyM55RDY4yRKMXNFzeGxyoZsdCetasBoJAE2aYGFrNcp5gr9iJtgFvysgyKEPaI2X3qz7F7k
ts3qQ2tWvXa2LbY8Lbp2Mt0pLHTFRcJRYwYjQMWe7NYxjjjmlM1Z6uTyWDa2ntJOqKKvreYMo6c1
PXMARUygtxwlKixvAq+ruUKRmn4n+m98zlmyi34pSlRroVREp8n1JBAUonA+Kl1qPqUIs++UpRsn
lUXYw/h8EAuXETDQUrVNWi26Qi5qD/iFMxNQp+qd0Q/yzp25EYMA54IJmT/lumpSw6Qcqxnzog+y
gqb8NLwMrRo+WdOk/shl0e9Ehs315lkn+3RDyKu3ciTzLe5oKUUkMYrMr+hwpg893csXFHztnXtz
63Ohy0FdSC21ZklIpdOjjhGiU1fLHfM5RRxhqLc7q2x9L54HLWI6besmdxVMSlPAvLyKMY3fKZ1Z
HgpJVTyoYeVOUT9HzsXhmyXDSQBm6XBuqNs7o0CPERcSAA5hbYy/ErQmvY75/YPo0s4rJTt+tHCK
em3jXdOqjYdENZF6ap7K085Xb1dWWoXhooY4mUMbyDih65k8R1lcf0tjqf1+P2hu7BJASvQRYHzx
SpcqQ2atjUgrz3QCeYxO2DgUrdfpzIzzpJFqt851daeA29goGPNSVTF3gWC3DKCJpk25iMrsOoVS
4Zl9rp1nz5nj/efaeofQCWhPzJ3nlUORKRlwEqcou9aNToc7CKMrRr2mByhtT6pjaylyKGDc5Bf0
yhcbBd2rzsFoNLuiwzX9wFEw8D0GcubXCI7ev/cfa+O6RxAG0I3BtJQLf7FWT3DWYwPD1EId0idF
DGPt+Vmjfoh8NcpdoSoFaqlFuhOLt5eliYZVnMKMZ/6mf3XvupmdXI7gaGtb5J3bEVZKtw9T4xgK
XTK8GtWy6ygPzp7d3ta7ZQoD6hMcOVnq4nlHTsn/04gG0ZmHCH/Bj7mG82kmZPWf+692a6m56Upf
fWYjLjMpKTFUkWQWV0GbGyjOIDDvWqWeHrNBA+5wf7Gt4MJ9AwoX7M1adWLAInnMTPw45MEwvzSp
UNC31RrrYqa1cYmnUntQYA89xXms75GCtx6UFjP0LF6qbqna7cfUQc6OektWYdjQXopKn45yFVWn
KLKDnbO+FV3+Xmqxb9JuSINSKEyN7Sw+5bHdnAZuj9+TFuE5VIX+20etIKBxFfzT/JvJFbfPpklN
VUY5LgSdMvyO9N5/TJtoD6zFPcOfWdwN80XHdqE1RC9uEaERQokYMwCa8svQ0D9mlDdT4cKWl+Dl
dqp8SqeosVzfV5PWQ0zH6LwQBX/KZYglWK/keeZZSieNZ7OyzdIbA0N+j8uN9sVqssByYdbENX4C
mTAOsp425us4JfXvBIpS7Np27XwMEiPPHxwTuYmzZldKcGzCvGhcCYHua6oouLo7WeLLXpiL4bcp
5zYOLIUtf1XM3FEPASjJ930/+P8kvTk1xyFT8/JgqgIBdycO+kdJOE17qpxY+2rnkugPetIFlZen
2pQdUsY0zqExqr5zMdGVJIxGp+lZqFppXsqhA+s+SEDuPQea6y+jobD8x6fTRszwzUQ5q2XdQH8c
J/q0PZJz3hgVSeq1vmQJdzRaRvITsEU8Eccsb54hHOE0XKV2WpJdFOJnhuAgCtf0lkCm5IH4LAKR
fCJKWdNL41jMpVyw/qnxL2KTAimIRgm/NXEVDZes1J1z1sMZuUjq0ARHsnkl9rREttOjL6eJeZSz
QMdFQg9UjbgWaZJXaHH0PIEXSA94PTX/I3oI852aikg9BpJUg4sa4rz/FI8UOYfJ1rP8dSqq5kMZ
V+YT8npB5k7mIOrX0SzD0k1rc/pqG4nzazCn8eQIPKzcLkLo50FSzNo653KVoXA49P1zl+Rq8jQ0
Qz+48E8D+0BdOZDeZ0YSHKashzuaOIM+Pch44wVuIHPrHZHpt9KDMnZ67ZWDibNhSW+qeUjkXsnc
IC0r/VC3TvQuH4emw/g7cb6iQTbYXity41PlGE3uWoB17CdVGoarUSpDirIwnF9P5qIRD31YjBWy
D3amR9ibNJnitg7MKYg+5dAeUvBR1UVJQhPvLS6LyrX7oP230pH5c/1UMivs6pg4ew0u8vK7sp2M
z53khwDAjDj30i5HVNFMmFG7Iyi34LWnmGzczDYr6XMuatX0AujVV6lspg9ajMj9a47N7uSSs8U9
m9IZ+4uIqvpTPzZG6+plq30pK3VSTgitmsVvLCnVzFMx09hrIG3cldSF9P+Y5JF3LCvjMhEBjD+I
GEaXaa8Acf2PTuXYvzJq8w9Vo/xbi3LcuU5WIX0mYCABxQVJsrNSSm8Se7AqGATY6YyR18xYuzKS
4uMoGT/vX1yrlhEdftSaKUnRxmStxYUsaOvLxmBlV7NR02+2cLL3gdaaYI6cuP1aos957pKm4OSN
4jN43bg83v8Bq0dl5EQdRfuRdJVR4iLCi1g0UzpU6EZXTvFehGLEodEfKNvq5PRflkI7A2g3V8oS
JRH3eR44MkRAf4CvmeXBBD2hNE6q5O/ZVM2/enmhkM0xOkTBZs1RiMIJsKOdM++thurf2a3rl9Ix
KXv7A83auNyQs2bQsqsYRGi7AeanetJ6jm09idjxbDs2fszysdPOpty6JCl4MT4FcjeDi2/vYr0t
tdHJKaASmPqPTqQN554BsTibmiBtrZxIXPQ+V46FrIi9U7i1TXC+pi3GtBkQyqLjl1eA72gRcQob
rCOzVq9lV2XdSy617dvVcAHRgAtAlxfo2gpOk5uR3IYTfVRVgfOfqIQouxXnBjOSnXf6B3l6s1Fm
6CJXJW8U39pVXaOaklkgycpAO07j4TA3TN+NtdP8nPTc/p8Z6txXcmYnqpvVdf6UmHVoP416qUmH
NpTs9OSLNPom+7nMyHagsL2/w1bffP552K3BRGA2utphWHaOOnal2TX069zDU517pJkG7ZCWzo8+
sLSjbYvU8/18j0C1SjVZmUoBdPkMIUWm83a3FUoUDkHVZZQhvjhKWp4d07Lsz0ZiTY9qZIx7/ZXV
DpsXpOKb6btUDctIiPRw5VchC+a4Gl+LURYcq/IfKCnpTpPqT6BZfnRYtBQmDCJpCc5v/a/yC9eb
EYSuxSRSnfzeVYcAxLZQByM46Fpbcy/6lV24ZCwzq7LKKyRtx7j+riZx8V7GxOmjakT6eJhGGPEP
fYdYtptHRhM+aE5lfcqaxhwwgiiT78AF0m+p6oNdGgWPd+zVQpmOQ6VNv3IhIfZZ9j7gBgRXlRTr
vLpWP7Pnu9aNm0n07+uQTt3RaiCVMmWDYe+S9pg01UDpfauCwBAu5YAVeTiMxo7LVdi3blDg/vJM
2Eo+1MhA+a4y2sOX+xtzFWD5WvAG6VmjgAc/Ur19hXkemiLMkbWPeNajOfntJyOSkrfi6uZV6IIx
zoSBswoEshXjfiWn2VVOW5U4F0lPdVbtqVquIWAsw3yK+EURsp4ORXGcmimY0utk+dE5Tf3hSL4j
H0QUd3x/xffCVNVfwqiNcJkzpu9hbWkvA3Prw/23usp15h/CGJDMDxIhLKjbt2oOvkwni7l/lOjj
ETMigr3UMJuWNXFIbIk9SXDcOQ5bMYblOAo6/qMrah0nzZlm4Ak9kCD/X2Bk/SWWAttyqS+tk68X
+nf4YfGTjyj3HuFu69Cj5zMju8EfkAHfPjBbq+SQlfnV7MbhXS2nPXgzH2u03tmT/91cCpFjWqqs
tlK3iaWScm+GLiFGbdPglAKYKogFiGSydxKdjc9oywxYUWWlKUe///apqCICbUSv5zo2TnEe9aS8
lollHhVGDV5ZhcU72fLznUU3no+GEuow4CaZIC2TkVqrTDLzKbsitd1+13CkPEd113ZupE7WHrJO
2bge6JchFUQ7fMP0ksYZFUTPpqkpG926N5SLWdeZWzQp4oTRKLvA9eNjnXT274FR4aGMwNwlptw8
xJBozlI+GRe6YO2sVjm5fiXvqRltZNaMe+kGIdQkgzVcXGCzcpAiBPdJZFjApxB4zAiWiNSdsHYo
PmIG1HydwA+fRIJGFGob6fhw/zRvvqN5TMqRnSdOixhZ2cBdakrt66Qm5ju5M14xqECZc8hgSuFw
spPLbC3HXIdmMGPLtbRhaVb5xMQpu5a2In2yiwbhASNDebTs0+Nkja3YWXCNsqENCb0Fs0kwSuuh
ZdOXuZNmLZhV3yyfwREFx6wtQ3SXjCT+hjfRcEqrtrQ8LXfGj34b9xe4TsVOjrS18Wm5Q9Gnilr7
g6pCSutMB2STmU30LoP9hG5vX7mtlEU78XnzFeOcRZ1GLgZ47PZgZ6k8VXYyZFc7NdujFUTOGb2U
9MEpA+tdO9XWt/s7aOvR6O3rAONApPCMt+upoSiHwezgwwZh852VjMlDeVn/ZPR9re98zq2HY/tw
6Jg4obe6ODAdZtMBFlYJWku4aydKMp2VSq3OBcIkXmeJ8D88HFU2jpi0NNm188P/lYWlSp5Y/oRT
QslJOU9+/k/vCHGMsET9/PbX+PdK85P/tRKoEiWYSIeuLUPmA7CwhL4XfTf8Y/capltfjHoCa6SZ
EGksz7za4ALjKJSEY1MWbgGO7yltWlylYL99+g9PNWNG6YbCb1smCyO8V8x4QUfFct5eI4vDfihs
4tuADZu0U+rOO22RMs+QbY2pwR+9s8UrTGiVyXSJ4msXBp032Nr4LiztaScV2Xp7s7AmqbmxUfgN
jRnpLXBYdKon7VM8hclRtMZ0Kqdmr8Wz9UAUOJQbVFbzbPB2T/SpQz+pYlDXBCmqRLSTr4B39hBs
G7kVG4HklWuAafdyCIIBtxmLCrcxCJvoospN6Or22FyM3gyPoU17Nqr65kxCuBeqtl4lGToUDnCA
az55ZqagCrjUkOWKI/ga8vhAFyrxUpEUp/sbcfNVcsOBEmFgu6IuNKbAZCo00yvpNWznsUVTs7f2
wI2btw3ZFIwvamLmg4vrFH3tUDTWXHL4TneMm3iiUSqHH0Ztik8kl2nsoo/UHrVkolM3dA2GxVax
w01Zo4a582ZWCvQFLr5Vxup36HlS/KR4ibdqcIxV3xT00mP91MdIEQAqsTNYwRJEe7fInbo7F0WG
onGS4NhKtZ1lLlCC7kLOvdf02tpsxBx+GT2TNVi77oM491WGADlw6XeDWTHEMC3pNYuKn4Mv5B8O
Ym3fe0YOOzfH1gYgNFA8UKet6b2qb5uS5pTpVci9+WS1Q/QFqZI9aaqtrJpbHvAOfDWMPBbfHzMK
NU/KLLtakRX8yjoRfHWkdnQVAckdCJFwHZHsubtvHSMeadbkmQGhyyDb6ljo2C1yTkZmyE+ZMmal
6ztWq7tAstSf9w/S1gecFeBwBrHpdy8R0mbd2JOcsRg/BkqtFg3lGb0In/y4DvUzmkDhs6jk4UB3
utkptecAvgjwM1aZ+hKSOx2fWbn6rzsyLNMAUU7iIQMl/Z9Kkf5NROr8xoorpAbu+npnlLmxZ27W
W3zNOvTV3plH4G2q9Kmbq+3405nU+HD/lW4uAxcaHgkpzSoHJ/xDbwy1BP5+IT1JFXxlhrg7mcxW
aEKAYWZSAv3QV1rpfE2ZuSU2Zn2o9v0DQkO0krBrNw9mlJrKQTLNSHGNvDNVN6zbOndx2YnSQ4bf
2JvH0QhWId8KwJfyk4OyuKllK6kJfuSMVZF914wEF2G7Mz1Qp8Xbb2usTbBAICbjCrIcHci+Xmtx
i9Bk12XF57aw6VrlBezAdDT/Q2Ywf0QELedBxQrA2zPc17qURpyNzsSH0kqMlzAu/YMlemunbNtq
B81NQUINTQlO/iI1wAYkl8wGVTWj0Tu4J6Pa/c6SsvhZy1X5KGLFPylpU0Hix0PtCIWyv6ha3iku
Xnbazv7diD/sKNx6QZ6hQuE4t8dybOrSlhSSZNUMgy9dPSqeMRT1NU2D8Xj/qNxfCqDU7VIFNsf9
5ACTCkc/8oquqw6IVmXPkkbhfH+pjVAObwAlQ/owzoy/uV2q0TADbuaEPEwUMEsW/AQRxtHFEW1y
rlBGfxjDPezEOhKAXAIuyH6lgOMGv11TqFHVxnlNK134OLD5gfGRulHe0wRex1GWYTPSAJrz8mXJ
poWBZUwOvcS+t8djFETaUzNI+cGXcvMxapo9IYGt9VSkDaEEs2npyN4+lppUhTYptH2isFTcplT8
J3UIk2dV603wSxjn3P90W68RxidADYaycw/4dr3cFE7bVPBUG7+3PnSSkjy3slLtrLLei5hEYTzB
SFIjo1mWUZFOLW8iinAdSP1/oZnrn5IuFE+anOwIxa3vXFaiAJ3Z21Q3yzog0ZlnjSHwOSgl5a/J
wTXJs1rZONu+YCiAbunFMJi9RjaGkTvHYOtdsuZM/aDiwZfi9l2C44BtrAGqK7BVujRCKI+RKPeQ
pFs75K9V1MUX0/0wzEY1Z0carfwaqGNyKsNxPJlK900C+Hy+v0G2lsNfcTYvICNcISDjjsQcljxS
x2PZevkgWbGLgUXwLjK75tzw/+zol219QeaiZLwKcLPVBNtsNMUfYCVea6USrhlaQGzQUEDqT/gf
JLDbNCX7+BvG7s5eHPtj+XebNdFzAhfF/pmL/lV9B56/o6DKrkM8tmBDLDIot8UNXPF65iMfyypR
iKIySBTN766J6KRHUPsYWWEG+YV8zvyBxGpSu7bI4gyhKr/f2d9rZgGkXIapnFhSytmC4HaT2Wpi
DAwbIPiBBfknSIrkNNS9/xENo/4Rz+jpAYgXJtYpliJVZssums2aF/SN/ZQWVrhzsP/s6eUbA9DD
L6IoJhovfo4hg4aK2h62LYT+3O3MzK+9ONH065ANdu12oZFHB8wPs/EkDUVZHGyBAqgbKVpqe8Ca
9My1/dq0PcC8OE8HShtGr3FcN5bX9jF+ZFY2gb2KQpsOv2hrVd55hPlULp+AO5kchJAAbHQ+AH9n
ypUdFpFjZleH2u+o00Q6dSgMwQm16yfVR93HSRGKG8shR4O13tOy3ThfBgab6PPPANlVRYIJr4Nf
uppf7b6WXga5b0+KkRrnuhgdj57QntzjRnLLYdZQX6QwoZO+jJAcLikPAgxeqtiRLyM+fV5laF90
4RSVZ4zThE1SWYBAgKzdP1eVkX2GByXe+tZB6HLKZpEeFDBW92qRm/jEM8284CT7tar17BX6uzmP
XY2HuqyzF22qQYHJUzrjsYzL/aC2SliYT80UYSi5s0b8crjCg5lYhQjz4khwQQpwYy/MjvonRg/i
lKlYnNI83SNf/4keNzsNwewZQMsFZUFFNBY1mbCdyY7l2Lk4OrKDj5pqQlJphkRP3umGcD4jN20j
8pR2kWvWdvXad6VsurjWx+EhQdbrhV6eLD34zsjkcPKT4EPO5n2WTXRRJ72Z3pE9qHv1x2p/8qMR
JUBsmc4uoltzuP7reNCoFiItJPvSV+GXGIO5s24FyamB6u+1jV7tZK0by5EXmxBOAb+vOT2YAjb+
bJh6Qa1R/ONbTeMxIcb/ewykn3ZVf3zrRoCMCjiBptos3LncCLYVyL2O/+ul0HKNgVbid49ar36V
Ul9/zRCtfAAJ2u5cqatsCEcOfGfxfKVzq9OzvH2lIiurntrIuQA2Gi+2XtmePqIuOAyIG95/vlVK
wlK06WDZMUwEaLQIbn1XiMBvBFvORMfvYKMuFzzoYED+vb/O+rNBVYAmNJNBeKFLRbje4DTRq7Iu
1ZDah1hPpYvVAe/xpyg6tWWl7GyTVdBGn4rPhqASM2XaqYtd2aqDXWVqY1+MLqjfO0nRPlQAKh4C
oyyuinB6V7KK4tkWaJ2PWrbXPl/HD2Q6KHbQoqOvvQK3VHrqyFOrWJdMk/0XpB3Sb4wtO1Y1cuM7
woZcyo5VBYf7b3m9cVgWOS4uCxKkVbLe1S2q8XAsLqElTecEfLGHvKhzQks83tk4Gx8UgiZJGM0j
Rh/LjRNkAaqDWi9x7OVPALTVyxDJ1gk77vzQlyL9fP/JNpabzT+Q6wEuzslfpBGoFWbFrIt+ic16
yFzoXs23wU6iZ1FkCPEP45vxUKAjYM7xERnrzxPd2zM4NhDo6AQ4F3vI7Q9SVcpujObjV2DnTHeU
+vf959vYMLPg5Fz6E9bYN7fLdfj9UasqzsWfK7oBru3zmHTKiyZZlVs7SneZZK073V90lUnPz4hQ
AZOema29TBWhoQBPmWrn0ma6E5wDnM5K18lm2McEyii5IOIofTfSXPlRZHW751S8jj0sDzxjVnWb
w9Dim6LF2g2mSSiveejTaGvJg89D7nSttlbhryPPyj3OYZx31l/3kx1rWue3tnOp6kr/UqEhei2i
4M19R4PNwsDHANQCt3/ZTs2CRgSOBHnWinLa8FKjHrsy2cumN873zSqLN2bXuh7Q50dUbXSaY+WU
4IZ9TXbpOuxd6xuvDZwwe5I7ga+zDNhBwbbXAxR1rXaqDko3qhets/2dgLW5Cp8GqLdK/3vJ/RJh
6QwSGT3z2Wy6KCIBKx9Mb/Yt5OMwrbKY40Cs4EK43QJKoChZVSP2qMX556n103NWK5FXWeawk7VS
gfK3bnM48vQZk4H2HXFxCRlQs2pQRYRlcjPY1otVVMHXHv2KF2WSw9jttASJoSiPdOEORYbIGrgQ
Nf2c9waUer/vTJCQYQiuVx+iBwQ9cFzQaUq+hFIa/07UAA4IRxq478wkS54iE/WwQxh38i+5CM3u
/zg7z924ka1dXxEB5vCXZAe1JMuS4/gPYW97yGLO6eq/p3yAA6ubEOGZAQYbezCuJlm1aoU3+FA1
9BendwCJlrT1cJZMR/MxcYt88QuT/rOfkdJi4qzg7+GAuhWB14tRP+Za3+gfScoL1bfQ4BkPyI87
JJp5oaZh1eASGGD8yqxrcSr7vb1mpUrNozj5QZlMbjZv0NyfppupNeyFmPsma2fzvbsM1EZdvHqr
n0zNurwjybXura5FMXKcXfV7NXvpv0liOM9QfOMonBT05n0b55NfZpuXL3mO5NypJPo/oZEUVeFk
O+Av1UHJjGDE9eVLqpTVt24cCi+YLKtww3ysowkHTCf5mLkwa8Ie+t3BiNxpOEfDbD82ozL3l2oQ
bR4qXWR8TXs4GLTqDYnZSTLlMA3GHPs2OozKMdNE81DMUyeCKVOybwLBKnEukf2afafTWu+IL3ZS
Bq6nNOBHBWIP8F9m5MYG3Wqe8DfTmjCae70OzLxozLu1Q9QJPaf0S4UufIMDYwLFRRHr0PhW17u2
b2fJqIQwypwhSCv+8l3Fqp8QLVaysIkgC4c2aZvKR7IVOhA9F/C7pQUDxaxoMe6dwpnbR0Uvlu65
iw31V1mtmhFkDaoL/tg0a/Nej7LslNoV7hoxPSvFB+vS/q/mO4/BtGZRGjRdCWfEdOfqeXXmyfGt
1Gvas6Lrzb8oEeTJXcuSfAodMo1vCTf13ttpratP42jTmqEw6R6ItUgogISrQWM5ufMdc5QkgyQ1
FulLBK+02tGquA0pcsovSYhE5FtFjMgFE2UionzHxW79M8ZR/5lbZfzbwAXvENAV3kqkzrdInTpZ
FYbguKXhDJS9SxGQ+uYIy9vJYm+eRa5C7CKTY8QDuP914CrGTIkcxc4uI6EXpEw7XEDz5Oe304Cb
VQiPtBaYtQMEYup5lerYotFU6HjisvTxdK8ZXXSw7LLdKam37i6Xi5gqkdT0htezcG/N+LqgCzNM
IoQPtTK5H9KwjaY9k6GtpegY0KqRIm8MyF+/NkwNUR4VOWrwq4J/ErUasBKRnagbux2W+8ZSJKXQ
v+ltbUw2VL2rJittlLso7Y0gbdriWDd2/GD0o7eHNZJf++pqgaeEWwC3MV6n11dLb9n4yAECxxPD
HA72omYHq7Ly70oR5w8TPojtTo6/sTG4/MnREJyXM6mrpDSHKqxXYxndrU43hwUOFWFDYNrrWG4u
I6dCUsH/VryrB12dYxdLhkbuGebN4AVei3u7iziIb0+6+T9rbLOzvRRGWNhxdT82yw8OZx7Gq12e
p1ofgr6txp1jsZGS07dGoY5qAxDCdeLITAkLmzV27zq7xrog9hKQ/Y166B23+mYutnUig93D1mzs
JxYFEy5tc2+ZsREhfM0BYt8NdJnDCO2Q47jGwAIGxdkJlLfbiSa2HISQxEjxcvlZ/kiMl9VFVtCq
9TstjvPBT+I5Ep9bFer0VCad+F5N0Z4mxO3TsZ2YyjMrYNxKb+/1knEJF3fuRu1OzJMbtuhmHiId
vHtaNnsBGkD79XFhEYop/pYPeYMfqZFzXtyGmVJqjm5zwDHaPupqHNlBnyDa4C9z7fyblZixH7O8
T11fNQvHPRpVVKcBav7OJ51xXhzS/BNROE8xnFKwQjP3bOVUfmboXRMmAzbmONFW+pOAXj/jq1yR
4SEPbGZHpZus916L4fApL5f+Ww5k+5eWZsVny1ti/eTRnffu1Bg3gQeDkGUGBcNoLlRv1n/afWt1
Rxw0pq8O4oDLuUYVyDlEdAL/KTH/EfCW82499kaeH1dtGpkGtpXl3EnWeH3UvHRxQ3tEDOReGTpS
lRixHTO0zFx4gapMA0IVuMBEh6SagQprZIffCkjDFS4ZRZP6OuQBKxSu0ut+a3rth66D8Eyq4QJn
QNzP0YIqGmguIAtvOKh/j23ik1ZVka949qL7Zh5n2j9zUdkVIPguh6iSGekPS7QiCsgCsv/FTMPM
Yyk876tSu3BYvLjM7zvNi9pTS6ZTBblpd8lxgG//Iyu0KD8O1ty/aFk9pPgeiGr2S0hpuV8Zg/Ew
reu03hu1l8SPXqa4YxCB5/pqTcImj00c5KcLL1vvE3WZ8tBFzqUPRrXFu9wcoupnjx8tdn4VEoGh
JqJMgadt1A+ul2djgMDMYvrpHBu/1rwovmV9b9zjrVJNBz2P5853nDRuzmnWqWdMN9XeH7wCDMhU
Kj91G+lDV2utb8vkKeds1PMfQ9s1X9sSdwa4Dy9o51RDJMxzHhnehyUzlvTQxeSnBxkNYS7bRVr6
yZqOv/jozWNqDKv2HpF/2z64+jjkz7hfYWI6wn5sw0ZXlo+jmGEbFfk4npR0EcbBjIoeXYZaeE/I
PCkN/PNJMEOx1/5QuHqa3JWDEVUBKU/9Lc8hRfumaK3+2Hmrmp0dOzJ/VXPtNSFVowKqLSHzCfNh
hcE6Z1Z0bNS4LgO9NwcRlt0QswVUZW4Xf9Lm7iWCxi+9vyujeVBjCge/LzvLCSc1MjIfu0FI5/Oq
9Gd7zFfvzGgC4cYZA9inRklMToM9vaxV5D12lal+WBJmm+c67nPhF6Odf2IGly98TTNuD03vuvGp
c4zuG7QWiF01dMbxe6yvkxYWXqNReWSL1ZwSATGgEF2b+WvfVEmQaG49hW49FudZaHUbEoT1l15L
rPWdp8zdP21lez8c/AiUe9zg1f4+SWLKCyUW1f2U2Il7iPt0Au4zG7nmQ4bon9rMyOEyQiNXTouC
ohb84sj7hOnaPH1ATopXqafscM4nQf6pIoXoPyAGKrrnVS+7OBhyatsLX0UHUr/2XyKUyqyTWa71
x7pqmzV8Oxu8ufbIOSWaiFEd8JubbNAtUOqGYcbAvxHBDN0RMdbBPOSihZu/dvZhrP6aPyOXJJqA
NJYyXdfkMqdiNgiGAZh9MU3HXmCTUXdtEtKfaO+c1RHhaKbLTql+k3XIRUEXSsFOBnvXSWJZV79F
qSEFzl30edAz85nibk+D7ObG+72KtOcFqkF77+rGGzVDYG0cQ5mYmyJgGKoFUPCbl8Gs9gS/ZFb7
Kj38vRQNVqn5hcLT1X1OuUMfHBnlC9fKKPxpqDE7aTOgi4gsRH6PLxDYpio/ZoaIv/6HTfN7ZMVc
nO7H1dqVoI3XDUCoMM9ygq7uHfrr5nzInR5RhVlkSsBFoH57e9WNlwt2kQkl4xL6LdfAraJI0NuY
pApGLdyHHJNsv3GU9BsCqHsN/a2lmJHwAbEj4mNedd6g/vblLF/uuppZMC4obWtGUYYDlhR/27Ck
DYwKKvoH5Jy3IyfDjTpzzjG50EvtSZD53rcIL+wk3TfJH8kRcB556DykPm9rPjDJpRRuQ28Nolas
puPBtZjFiKY0fY9SfqeWuH2BNJhVKX3AJJ1u7FUtMakJTvM9DP04ZUf0imrcI7y6BjFM550XuPFs
slbm5ZHa3qopO2OkwIjF366Im+LcZGV2aPO+PzWVWgeIk+zObW96frJ5TuCigqbYBK78Oq0FXWHZ
vZiyi9mLfAkbtB0VnKqN/LlQ0rX9pWsZuVFi6BNj2SxZ3pczrk9jsmiavywp0jcWm+s8ONKl+e0j
chvlCOGQtTibUhj5OihEZlKMiYmVsJK7HUZWWvTcRcPw8l9WASHPB2bwdq3n4xkt7ZDMpek56HWo
oLP9joxl/Pn2KrdbiIMhcVtSKozR01WQsXqIbtweiDx0SYRrYhT7aHonH/thbndg/1tL4Y9IIKWl
j2zX1VJRhl9BBnXiEvV6+rjMufUcFes0+302T2LnaNx+I2mTSo+HCTMA1GuACSxYw4snlE51O1OD
yUjE0dDaPWrKxiNx/0jVM24idIevmiKLna0VXfwUR13lW9aVRTgrhX6HBum0sxtuV8KZVCIiGb+i
tHDd1B+HxhrqEsU406rWh6hZfubOgmG7MP7aKFvuOBi+8v5mfHU9nTfTae2QKM2QaodEPJZ0aOGy
Kb6e1HuwmJuBslyKh6EZByL5Bo/Sg+lSkYPmdq3QZ4yH1vnHg3F6zFHZ/FJVtv2JRx7vahFDvlWA
oe1U67dEFPkDACzSq2OgjYXv6yAzjo5VVTU30NI7zXwqSmF7vtGoXn1w6qiMfIM5nfPc4rb4y+1r
LQt7j2kD1p4REgV55qJp0ye248eaYv01r5sfx2wFvA4B4NYEA7Erz+gsGpVmnGqXerXNEw155VRh
8LkT0bbyU9ojOkNZRNjY0K/fA8pOC2kdHwLnXbi9hZa/s0s786cJCIifREwBqm7dg2RsfX4AoyBP
5Lz0hl3c4xaA3Dqy+fikWwdkFojkU2OfDOrxU89U7hOa12uQTclJS/Zsm24vNFI6HEZokQEzvgni
jjHh+VeT5zSKVX3CM03xY6Qs/agwsszHPUfd6WpuvWPQzHC7gJ/Q/5Nv44/WEL6FaqT08Btmy4o+
j0msBDjmRH7WT8XjUKer7HvUOwn5bdjgKf//oiR0rxeFnE+ITAUpFlLlJwt98PupkUzyZlcZfSPi
AnkAHikDLxziqz0EBrgZXJi9l3HWaYbQ231So2zvEpF/ynVCLr00pFin1NGUn/WPt2gkAzzpiAdi
QKa/YHRbHLvRKgO0s0zNr+bCPqXJ9FXRur25wcZuRacInA23JBDZm4KqAUnZLEt8aTJ9/BGjfLWy
Xqsx19fB6/pohnnNc106zv+MpVTbeyRM0z1g8MZL1mGm0BuX5rM34hbaaDRQp8sYD3B7AbeZxEdT
qfZ4jxurQEWRwCICkHaTV/ZrNZPp0utPUSi496Y5sQInrd293bm5Dm1EdIM86RVwtWVAZMy9jbYd
bGmhYaebx085jMCdM7CxZQA8YkpEj9+WM5nXW0ZzM1ufCkW504eiDJjReth6ays9o0Z/59apHiRo
yr+PQY79fcZDdWj/ZtwAxbi+tHUrUUeBuPFFxBFSdZYSHVBmd8MhXpOd6LLxKmnJctgRH8HZ9Rp2
EhvjpBO8scxFuOB9Oznad8hx6c4qGzGMLgY/kaV+k7Nfv8pVNGJQhii+VC5+kgetifVfVmZ7qP3M
eeseIazU810VU+vs1FYbgez/sbGYcwGRusae5eXYVq4OSqOf6JZ5SdaGYlnrcC6V5O6vU2LyYJfg
gq4s+KGrEDNpncjBsSEjXwvsTqkfSjCKsTjib6T/h8fiQpBDNWBfN/30bMyQOo+cGDXDeMBZJU/s
8wIHlbGyKKc9g86tl8jQhXIKDDKkd7mJ/gieU2t5rSI6cckaLncHfaZwaiIrdIWyN+jZ2o+yKAWr
55CxXvdoXF3r3VxfqYXLKH6kvbicFGP69+0vdQurxgEeIDMZC6AahkdXD1R5rTXZZG0XqqP6kBpZ
+4xiFNbr7WQc5rRvQma9uJCmin2IxGShzLn8NRCG3yCFEdBzQ36H6Pz6pSbCGVI1IjOf1KK5y41G
OxkTaupN3C07u2XrpXK6pRafxgVwszMV4alpiZhqlif92Z3T5TRnrthhlW6+VXjIoMeYZaHecvVE
NBSZgMIguKi1podJpTvHai1W34EGHwzqkIcTgmJBhQiN3y5D8dxE5l+Tl+RbhQ0C2B7ZthsopFiW
MY/VWkClraqjoAEC4LKafEAv+c5b3ToV1PHETvjwAK+vznuCC3Y9dC1+7nOMXdiwOH47z+23pdtF
OGwuBcsbyBy11U320jhGYlpwzC+Q7tODjipaaMwCHrQw/hq2iroKIEsOB80DuClX/RMpLmZ4uVbA
sR/aDwBnnM8IkyCW4NmJvVOcyjd0lZRJOAXLMUNHR+PqhlU43Y5ZIumi5P14VFV18FdJwdbbVDmp
Ze3+ePvcb7xG1mO53xi0m2OvKkMa6yqaOUO9Fgniw3r/YFCOvQeuFe3sjo0rD/EYuZQEjt8QdEez
nuAsSMojY/I0tMj1QhQSvBLhhKzg/zCz9ITArfPh7WfcyFrgp3AjgIeBuHrd/1KtyqgRjyVz16v1
0Oq1IL6p+ZMxdioat2nHYGpQn8q8mP4+a6GRiXgrhBXZqbk6D3NRKJwSCwmEfppDK06SEG/E/DAX
u/7AW6GGPYoNohRnpHq4CjWdvaDkleMqzoTXbHxH2POh1rX5mJa2DXvf0JvjYFfORVcAXoXV3Az2
feMZw5e/ftsyNaTlSEP19rqqFUvEua5gbxAN7WOiZF1A741Zbxb9ynTcfFWca8J5hmX29sIbIZ2F
bYgxUvf8ZivjTG8stU3VlBS69whV3Hzs61Qc3l5l48DQ/Caio/HE1eHKTf7HxV/GecMdRfdWZzDz
UVOH6ajHi9TS2BU53XygP5a6igV4hY7OzPjx0s+1HXramoeOOux1jjZOh3QmNqnIpL7wb07hHw8E
wjWpO1lMZ9NUfIe2G3/Soe+canKOOzMtRQqD0CqZ29pD+entl7kR7V6tfXU+dGMZW5XS9mJmRXlA
lsth/ETzlOih+YJ3u7NFbrn0kq9Pe4bmjEztrxFrVZN2S6cgKgXwM04AEcT5Xdpn7heaV7gATgNy
Vn4H5CdUlyjmyb3ceLDian1ENbDYA4Fs7SUpWUBrHg1ihFJe76XUXPn6WPJduPrR6neYqj7aYBlq
3zSm4ePfv2so7nDcDQvQ0O/48cd3phE4Gx6wBnSF6m8lM7ZjkiKsDMlRhLk2/zVSiDeNUom8Vwj1
N/NLDwUj0KkL3XDh1ZfENLsgdUwlTGLb2uk9bu1gKlKyRgps58ZeW0+aaEoM3HSNFnQFcNEoeZ6U
Cs30ZADyMjkxI4xW2NEcgjTK/n4Pk33Ipith4TbnAY+wzBZyghdVrDZQneaXuiB1Y+n18Jw6ab6z
hTf2DIIs2LlwhxKDrq8UbTLcJQd5fBnbsX+PapT5bxNPzT/1qAx7EXVzLckspaFs30LMXItp0GAj
pNM71vxQRrZ1pwFFuxss6JVv786tpeB6kJBbDABubsoyUpk9aITVpB+Td6syrUc7LsaPqdLop7eX
2gir5LhEbngsdMyv07msnGy1ipjT5LOVvp8BBp8BfPyH70RaypvTYU5tfKeIoXPjqnLm1CT/LF3f
BD2Ancdx6IydB9I3DgADPq5byhkoMddHW0FCLo1QebhM7uoogJdrpz3giW56xxmIjQiMtkiHAK4Z
OCu9dOwfUWki8Ju2hvqtXzFmpjSpFvCalpZ97IqZ/yTpJxtzFGXs0PHNY/53by0WdM6JRNgpChdR
qwHtMPzrl3QMvMRTRIjbEBs+rgrjF37WU3pUrQgDAtG7IHfe/oobG4bBisz9IUHJsdvr2Amaa/Dm
AiIDMqrNAUbXcvAQnHxKuun92yttvV0MI4EDoqRBISX//R+BU3GzqGuRM0d/RUfZGDzmyZ3t7IRH
Q4VHW1EExhDPePFhgff2yhvXIzBhPipzfcmBvHrGwenbqNArPMXGtDikvA+/ybLplPZx7xelOu48
6cbJAOHKuN3kRrrFnDDrXjBtAgM92GZ8qKpo/Qqy3ttJx7e+3G++uGzgb8Ai9CRZwTCKS7TCz0tH
fXpRJoTJEN7dy/y3lmL4jX8RCFLq/OtPR5/QimOVhkJrV2Ej4vYIRyT3M8j6O99K5n1XhRtTRYmC
h2fFZS7f7Z+7ZIF0r+oR7ixmqkwnuzear7qCiFXgVZE4FnNaPEMzreP/cA4klgA9MBK4m9l2M2nO
Gqcu6yYAA+FLzf8U0fxuiJzm5e3duPkyuXWAJZFB3PQRmMsCiLUscXGUOEVpLjYD1EbNYNGqvSR7
a+PLLUgvm47FzSXXT7/HH4tA+2cpAhuu7Pc8ytXA8uLlwWlooLz9aL9Nka6/Htr+JEbwqdkuVycN
LzEbbCcKQM6UWF8ZOuhfGpCzzyqo1i9WXSQf57zBnEc4bTKixB7p/1ZgJz64EGvUQB0cZQnId/Do
dMamvEOLYFh8t8Mvb8IAtT8OqTN+H63OrRl7NjM0p9lqirDVK+veXEtzz0hvY8JC74AHQc+If1y3
J7krRhPFmPRSDu7IoFspftbUvT8qJ23HwFxNl/5Pq8/hyoTokzG53bpzKW3FEmSAZNtJMkevz0Nn
ubPTNg7M/tWqvhg2yLIqi+cdLM3WqQP1xGybLycVoF+fOkhC/WhJZIfSLiVARdGdZlF88ry5OQMW
bgMPu+Tz25tl6xzQdJU4cSZYN4X2SuXZRSbgi9FRfkA50h7rLE3Oet4POw2TrWPgSj4xKRjNp+v6
YI1pUJBwgY5ZVeWbq5jad6PLsxhds7V6mLpyT2ts66rzgOP8BhzCELx6nYmHX4dtScfupK2fOBJL
4Am8pmrFNX21nvrPRqcshzxn7779Um8/pEEzC6IlkP8NUFRnQFSpKiJ17035AQfmCdC0Ox9crGWD
ecDPsimsZGf33D4ui1LHQ4dEye0GoLc2ZDBpimenEvXlWVfMH5OdmUG+xjpGR7n11EWVFepYX+70
hTbQEqzMyZRi1cwsrk+Hu1hGKyYsRcyqzr4ycM0tfxLrCgsRW4EDlGT4zmmbIT7Qe8pE3LG8z1HX
Ve8aPJ10vyOF1YNuzJO90Hsr0MPcCzqCZEIYG5As9M91naKQesZKnc9gOUpwTMioR6GljeUvDMYq
C3aBkj51S1/+KOKVhMjsdeOfDNDo6jM5LPKdS+42mPCb0LeB7EtVSUft9THXqrlS8oFkWi2G/myM
yJvaLZzEt/fg7cGmrQB6C3mCLXFGp0wZfVekW15UWJdRydwkqHOh6P5gesWeq8zW5qOEA5FHM0Kq
br1+pkErhDsohOgsEcp9kVuq76n5fKCYVE+FaizHIa7MexN5n51UZfM5KabAJyNcemOeA+0E5uMA
1ApMCnSAEeR023CNKRqaS2+/0q2HlHraUB5B9930WxqjSwuYlOR6cVLcJRBARFBGnmKGbq6UuMEt
kfu5ibr6Pl2RbN3ZNrfxk9EL6QqqfhKPc50/x2lspyZf8NIYSxcsuciendhJ/LWa0pOpZ8nOneds
RTGmqnS3EUeRyjyvvymQp0U0lfSoHo30Uej9VMEBrsseokWL/Du2jEXLx4VZEayVCzk1Z2L53cm8
zj047jBXd1A0lvYFcTcYI6vhwp5NJjG9G421d7+MYlL6Az2ztHhcHb0iKg6gbELqO0s5t3Y2Ryec
h0Xmd9GieWFiYn93nBuvMw7FCMYVKdeo7HxaFYMBqWBsHid7THu8oiIb1S9di+6LbIRqULmr/YVp
tBv7atKUki5TmY9RPSRqAC52rCH199VL7ghURadZMaoD+kuFOLQr/AjfyVt6ZjH3Io4WZj5KEJKB
ztjI4E/hoUUF6QYQPZZbw2LM6DbZ4w8L1K0eTtbsMOFsx5xDLtzFCcpuxUpWt/oWnlunlFO4ql0P
K2MeM9uvV2vUw7yLbPeoDyLR/LxWi5nzm5j1RUlxgz8OiOE3Z/I441NR1urwWED3qMNmHtX3KhN+
4Q+RPSbh2k+a8fL2EdjYhJQFqHfKNgB7Qu6ZPwqDucYjRa+5UzMszfyCWUuwNJP5LuV3/7RjZ/z4
9nobexATBEu2OD0dOYYrcFShVWuvNCK95NWgK4HpPRQoWuZ+pMbGz7FUu5didOudm3QrpEhpUino
xqT6euMPCFhwPYMpWNLYCOldYb1IDnxqpr7fyRQ2l5LeLARNdJ2uD3XPRL4Rdg6mwFuLI1G6DRCV
ie47DNLffpMbXw7xGIoQhBnkzSBvpT++nAVDfy3EyPAWJQvDH1o7faHSsk/97PY/rEbdQ/HLP/B1
FYLaCO1gGpm0cm4yy95ZR4BRDUznwiktX4niBttKhXixE5a3ngzuOY1wSeK8EcVS7cFmVoJ5+Kqm
bTAxcw4Hrel92o4jFcyyp5a29c2Yv8FloclNbnEVF+fIRCzdxSrIUNf6hGdUE1bZ2L0MDHAPb3+0
zaVQ/KJ0xBeD1tDrjxZzm45qmaQXWx3G+xgN9ItWG91hWWzzP+xEqgCKHAMyrHbtGFEuQCnzdOYt
lqV5ULrM9Js4aQ+JCWXh759KdrqYv9qyxXD1VL1tz0ZSoxa9FDNag8o0p2e00qKIIhM197cX24gg
cG6R2KMH9Ft16/UrFKa2oKohnf0MNwuM1XMHH9jy4CNDUZ96VLLf0cfYA3/clqzMDGEiGYBnqVqv
41adV8iqquRDxWyKH4ylmkNmao3rt9aMfzjTi4h5jA3VCpqrZ3+KlcHbTX5vSblgsvjPUUlmaoE+
5etHd9SWe4f78wLLzKElVTbKO8WbkFqtkyZ/QGzGLV5iCMst4v6g8wNsfOpPhaoW5BcCUZqdT7Fx
UEHFS5Mo2eBliP3698xaoY+2qFAJnyvU/lCY9Nu00n0rabOD3Ud7fIyNAZm0hYBWziaj96JevQCP
mwkcHilToqe63y/efG6G1fXTOnHCzGqys+1U9dGM1/iQrWtKs3mILquLIerbm3AjFuJcT/MTsL4k
wl39EG20VFG4XJtpng9nJ7LEs1eY0fHtVTaflzYywyPG5qgpXh2slnEnys8YpKSuxFu4hXfEuNrE
4R0ZmG50yzvHq+HvUwcFrYV+StwB5DFpsJ/e/iUbcQsAFm01JiD8lOvnRa+vqhy0Gi7zMschcoYE
EytbA1zE97pdmw8NZIXXyxREznxf76qiE5EooNldzKgxRl+tOteC6aq3P8kR6ycYlOmnSgzW2UqW
hwllfEq9Ur/rkm5P5n8j1MgxIY9NrAa4fr2/dZvkZK15aqtT4NYm+XjPdGt4bw9iOFGMt5/pOsx7
kXtjWQQM4JZxHcHpvG6PxX1Ph46O6p1WzhgSVqubaIGBiumxha5UBjDZkQ/qahf5xrc/88bK8OeY
FsreGH/WFUqjduLOHvvMuzOt3jnqdVneeZMznxQTim6K1g/mMuWeLtfGWQIyK21XJDPkphtooDfi
JCWLCnwcjmBk8oM90uN4+9E2djBuX4xk6E7Qe7xmWQFQd5kTohydAl0NlSaNw9Y0jh0U6r+PDbj0
0YYmFtEcu04n4nVNgCoSEGtQF/5stPr7Pk71nVU2EDVIAvM0EozIQtcVOhasVo+pChqvmJVNwdQ3
ykuquR0Z0xQLxV+H2jYfVZDzkhFVNwjPJl0VPzQ0dtK/T2v4dEQoD7EINu3VvkFbNnIitY8vEcXi
sUK14NOUOZafOOuetODGc0vWMahkLgCZCMii/o+8l6w3B/MGytsuMVctvWhduOc07UenF2sTpJrX
9Ie6XqMPQmpDBGXajU9e3xo/395Q2z+EbJELCXbJzVzTbcZkHIjQFzQaIsykKhHgemsIn0ZZBIOx
045dUi+BLvQlLMSs+3pk2r/e/hW325q3gVLHb8YmakfycP35NprKqjG+Vu4GtUbfmd+DUJRrIzps
FTsnaPOB2WhECG5gtpz+eq26KsxkjC3lLpNGZYERN6nhi8rAFTYHPXFGVkDvT1WiKqnvRKOVHAsr
bi9oIMNrfPuxNy4JwI48L41RiH9oor7+LSznZb1lxczOugTYdlXbH1J03t4VcT3+L1UMgYPTar4s
ebvcDRUy1wfMQU3DL9cEja63f81tcvj6x1y/GE2leF5hjOilWr4kloOi16QtzkOT1lOQL5qL4BAU
Ms+N39fogv19KCAVAtjKCUQ/EXGj1y+j6WpjGFG+u6DojQKDSYb/Gxn9A/MGUr88q713y1hFR7T8
pMCd4l14F0q5EwVuA7mEmpMNQSt0pNfa65+RmmzG2B7iS2Y5/bmw7EUJ1lx0w846t2knfzZlvMQt
Mlq5/vZV73iJMmmwScwZMpeTgsu0quG4WnbiI4qmPL/9ebfOmPQTobXsmdzKVz2LBKW01fRmoltR
K2E31/OpXcfBR2rE2+FdbC0leXmAZ3g86vvXr7B0x7h0J2JKainCjxnqhbG7ItBXIs6xk71vrgUm
E6Sg9G/5Lcb4R+hwUqssyjKLL32adJCBAUVanTqDLbP2xm2bS0l6gEtFyhDlKkqVGQCCObHRu83V
5BkxGfNTYU/jO8y+vK9vf6ytTSjx0I7E69i041+/wS5ScF+3U9hb5jgdzDpSjk6WFzuZubu1jGTH
ACUlmaAn8noZo4itKpqW6M4TwyyOjjDV/nGBlB6/7y1t+CLaLNeCwlmZPo91038XMHfSE4p6ZRYk
lVdZARfEIsDweenHYpm79BiP9Ir9pl/Un3PL1enX0Vx1iAO1IsP3pc/NU0tmsYbjutC57BI7/leY
aVv73EW40CSGmNOganNnDPtOgeO4OpZIAp1my78lRHtKA8ua32NPNEc+HaJ8fmqiiu2soofZB5On
l9SMaes459hVGzMYk8QuuVJz44jmRtEgbTfYbTj28+wdqPmzES8GsESPqr66n1Itm4sHbHx7hKpR
xDwsZorNYodH1jl3ygJ8iFMn6XnNbOObnWMG4EflEEeHbB6L9eTkk9IdtL5CsbNW69x9IN1fznGM
VqcvtV/eGUoFJnqZlOFz6+ZFdJcYbfuT8tZLDopaZ4960zeoLE0FwjnQIfvh0IMhR/cpEqhDtkga
VH6ndvEHCib0J5IYz1m/07F688tSWxCP6lr6ZkIxq+/0/kW6c1FsnAPQQHJoqmoWHdCr3CUSjIN1
9G/uUnPK77nXcfPNYyAfK93mZOd83043qIWlMQxXNbIbnvwxf5zvqG0rIy5bcfHsWByYJ8w+euFr
WKxqf0BhICyLHC1BJ9lb+LaKADlDB0L20iwIlFf3wKBXg9E6bnIx1Sz7nOK88GXSphQddt3t73AV
5i7u69jeed6NWxg3NosmjdRjh6rz+nldI4mGJjPp8iZV9+TyUs6ozj9Nprvep575P8aayqmdRxrx
1dDsBO6NmSntPNrLEIOAFaAL8np1z1o1s+gHcUFGtPTQ1xrrE75M9KWGHg5i15pjdUEdUu98BEmK
b+CMhveD4VFMItea+bPWGieRDNP57Xi4seXoVMhBk8v9dQOgdoq4WEWrgpqqcNHk6qR+TIc5nBmK
7ezure+OqyFBlyqAa+Vqwwnk1/Q1bROUiIQNpXQdgtwrfqlGXPnp4HkHZsZ7k/mtxyMEmxqMFAlv
urowk3Qp8smFqAhzXz8SQLS7CFGyh1TR9gS/t5ZCTpQikupcaia8/sJZD/yMBIttrTFutZj9hGOr
jVhil8vp7Y+2keFQDzNJlvKl0vrl9VLR5LmAU0wusXSJDL/KvfhhGqqxZ+ye9icBNUzdOT0bSzKO
lPNI6UtJw/j1kjEuLTjuuTEuY3VywGPA+sj8KT56CaJomTUrOwdmY7PIIS/DCwhZt62tKjUmOhhI
ZAtP54oe5g9lm1ffwGXbwUqY9K1pWf5DZAKczJuVZClopleRKQcO7tizR+0omiFoR91+Uv6Ps/Na
jhtJ0/atTPQ5ZuHNxs4cwFSx6EUjkTxBUDTwHgmTV/8/0M782ywpxO1t9QlVYiVMms+8Zq1Jnpeh
DNBdHoOlbf+yeSNvUbOpVaNhhVK8fTSojYShO9nEdIvVIJSYUJJ0gpgF4fwfXuEWjRCjkpMCg/v4
CrVkaFB6k8rBwJTap6GRBkbeuOGmI7dvslKJfj9LfxEDURSH0rMhiakDH40XF3GVO+OiHPqib58c
txaBW1ifTZTtWz62nTYmMpV3umlUxY6XnZJNMncKVzmUQ63v51XUQSNrNxia3vrry44OIfwcm0lJ
Sn+0wtdl9UTpMZSpJ83FrED4qAzvIc87N8Lb8zNVp18tuT8Nd0wozcEw2/SHyd1TL/PT1NL2q1GP
oZWWegQ67bNy/a+eJGA0DkeL4r9zrDM2GumwOvHiHVZTzj7CdM0puqVmICZl/ASr+6uhNvYxZOdN
B/+4OLW20Dg0hC8Pw1ps99K0J2a78BQFbPLfz8IfjayjCcIM2QBo9Hd/rsMMPWurcFI84Wq9PrGR
GheACvL54NK8v1jUmLhuLnqviLCxzl97U/SzP1N6BqgkVlakaayuPBlrAzXvkuTZvlUzT4536Paa
Y2TiI6MGSNPHXVg1UrWuMU3T925dWN9yc2zmwAKbc5aWtX3rNNL6hhoqsbtty9K4pCjnxDuO+ea1
LY0KUc3JHS9icqHku0vgufrwPnD2yhaAZcGia2kWOmDYVX9WYtfzWxOIvI/M/+h+H+Q0qhEs1uQp
w6xk9UtrVs2D29fqHMSZOj0Uej6LPUI41lfqcRxSZCio5Bsp4nWmoiWFPznDCvZgdfL3itI5naPf
v4xfxJyUIfiz5a8cJNu8+FPMKW07t7MWRedUL+yzci7icNVQWt8aRCQfJM0KIJG3EorvJ2v3FzOO
oivMIQj2SM0cbxODRgCl4sSLH4bV7Gb+RVimA/We1Vpufn+TvyqEbTACQlyUNBlvO9v+dJdjq4zg
zAzloGDed7KS20IRU4qV+JoZqJSr4nN4zUGf2uaVWRvPaN90X35/ET/fL2Yu4NNpT5g0ZY4LfxVO
iMKqgSRWY+sFNjDeIO4deWeMhfzkqP55n9/Ee7YmH+LKkKWOtsWqMmsnsWlVzzSGTohulZOy6MT7
72/oV6O4iDO5DPGLKoslwfC0NeE7po7aebPO5gEVW/0zzJf2866L3BLKPIBP7A0gexTojEuHFhE4
K9B6rviiAXF5LqZF2gEycuUUALGmhI4yxnhFNjve4y4g92sGLTaTmv0MeTV7yefeA6yspncrNgIn
M9P5/vcP4wd64+OmRpmVlhMqfAS3P9U3KdeUulvP6SkC1sNpQ61m9VWRVu+T4iYnpBUIDepQA8/X
OpnIeyt5V8lijtpccUJrctTd5Aj7akptefj9pf1i4tGtQZqDdg09DutoNqRCZgu+MAipu8O0x2Gw
P7Fi7G1qWyvDvz4UrAEgvzr5MkJlH9eZq7i0wUpkVUZFqKFaCjwX6i6OSqP4VEbuF9MPODpMDI4R
sJzHDf6asABEHPFoAun7eaKEWvkNZcZiHxtifrbRX2wDQfKa+J0ViyvgL9Pkg/YZn23KGuP5mCB9
sZjDZAIJo9oTLtLTv7dAvHBfdiHL+MiwymWXJupIaU9pusLvJmO4w70x++b21Zz6Bm3ek1Vf8jLM
k1jbSi/N8uRZgHFD1RLiut2w2KFhS0TVB0VDFbWqFnTKtMRqLchTqvE80oOh/Fs2Vu9PnCHvy9yk
rj8irG/TkFjzLtDxDompRjfZbZdK7zP8zi9myAapJMOmGk1LaPv8T9ujQserGFJ0VSo3mwJ9kXWk
A9v+shjNZ9CdbbIdLZOtCY8rAh0HrEGOJqPwSsuIPdI/WedPmjDSvVSsMXArow91d1CvPdgQIW70
qp/V4/rJ/Pw5h4EPSMGBdh9iPDQwP96oBuLAFSWF4d4o1LDqvTGEhtwFiedhLAwvBFhj95k0z69u
2SDC39xbET48XhTJ7FSFgjz46aLmbtTTfzmM9rBh6cQc39RxvAJKiat4n7YNdYVO9ECEf6zL/3hZ
/jN5a67/+wEP//wvfn5p2rXPknQ8+vGfF9lL3wzN+/hf26/9/3/28Zf+eTW99aPo3/528dwOf9uJ
+vV5zJr6+Hc+fAUj/etKwufx+cMPUT1m4/pFvPXrzdsgyvHHcFzz9i//tx/+7e3Ht9yt7ds//nhp
UGrdvg2R6fqPf310eP3HH9u58B9//vp/fXb5XPFrAeYE1ffs+fg33p6H8R9/4FD/d/RnmRugdKh3
/7AHmN9+fORqfwfMQSMBjv6mUruxGOqmH9N//KFZf2f3MbztnCV4oo3yx9+GRmwfKebfqSnxEVAu
8Ilogtl//PviPryv/3l/f6tFdd0wqwdu5uMStfgPcAF6XxALKP/Tuv04c8Gk9quXNmiqReZ4Xn1t
bsZz6yG50XZyF++XcA3krrjUMn857w+w7Q8ybHfisnvqb/rBn96Lu073q+B0iuZwitbwfg5vz9tA
D7296rd+6g+HLMjC2Id52PiV3El/3RWvf3rk/7qrP9/FkeXnv+9ii8K2u/ip4ISPMXAfnKB25YOI
2rA/DHt2ukX19WtcLZav9i6PMHg6VGfmZyHgxyjiX0OzwyEoSaZIzPvxAQ4ZHgSa2VU7fS93yyM6
TuWDe1F9dbV9cVYE1UG6QemEsr6sP+n2/WJkAk/GdYBhUmg7OhQzd8EEUgzVDk3NXe0W5/PiIJu4
XJaT9sld/jTUxiklHgMxS0BNMffjTcaDYQi1sGhvuAUQM7i7ZZSo+UnTu9HvX+X2uP5nH+dxHo20
Xcmfjgx7VjNT9ow0GTezeVsu97//fu3jVr0NAKyFKJYMgf2aCfNxAFfk2Vj1fbEzmzztvq3DZOu7
sWb2fHMLpeouKYk11s5SZNy9Vy0U2lsb6FV7KAZcN7625dyh/kk7Zx3O2krhmG4W4ThYi47m9LXy
cHuJTLgK4i8l0j+umx0EzhO7ATTiY3qvCrWktdYq32XT/VrhEOX69WfGIj8/fNbPhsUGykYFzD46
RMuFXGIaGENgeblYp1bzmcLpUcb04zbYBwlpAW6YJuH9x8cvnDEnDoBpGlvja6uhpqHhcTbGp3M8
3cOf84tV8zszDpX6kzn88bj898hI+m0jA8s+WqhqbzvJpDKyfZHcrBfx9XiaXS/7+dsnE+zntbJB
tQB9s60DNDpeltYw1EAfPbA2/lPnt+eGjxpxMIVN4EVyn9x5+z6og08G1X9aNgxK2MNWQBEOTOTH
x4oiSTzUGGjvzH15aC6tk/Ek3snT/NI+UQ7a4fejHXnC/PejBPpK8mSAYEa16+NoilJYNX3ybDcH
9t48xW7hsj+YweK/jdG8m6IpksESoaUb9H4afcayMrav/7hH0LKxqKKSdWyN16M55MSFE4OlyXbp
wT7tuNnlLD7YBzccT6YTJSounBvrxkp8AavFl4HiBvlb/qa8GtfupX3pHLxDEnqheuYcPjO8/vGc
f3Npx8cpDXsVMWWezJJEaRolzO/hZNT2bglFy596v2podcJR9KtbBwmXz/qKP4B5P13ABokwN2dn
yBUfXw2CbQvu0TNMbj85MXZeqOzcUz2YT9youFQelIfsbLyKW5//zev4ytzpZ8pBDefz5q657k/N
k9UX/u+ny8+7CgXAbdsCMAq07/h1ibZpHeC36W4cmjq9UC23B5/m5MsnKnY/j/PDYQsC/Wb7jYzy
x1uHehenaH+zQzZiKcO11EXhs99lyydn1PZFH58xGxHMFXCgm7Ptsa7vPJBlz3PHQIn5YleQPifW
SiCkdD5Z1z/tJZtQKm1M6Mn0mmgBfbwl5AmU2m1XJUo6Ze9VdqR7pzUYAKP+7ITXt0Dvw01tQ6GD
RZZNPAjk8+NQqVYN8TgIJYI1ebNejlfK9/HWOuuvUMiK3Kviuo66K3m/4BX0pH53P7nRozIHW4qD
YQmgejrVYJyJaT4O3xKbKvpMZ2LctYf+EJ9iIxN6hE/6rr2swjZ4/WuTktIPRA8UB10iG7aSo7hX
s2Gxrts6qXHP6hE8t5Tw9yMcv7utuAQ8/4d3NQQn62glpgKcrkjXbLcG2AFdlyfNJw3d4/nOsyLX
pEFH1E796viRJRBjO2dViihZSsfHXMfzzXFuP5nsx6MAvt6ESoltN7A9XIuPL0Yp7L4Ua6WFqyIB
5XZdeoYA5fgX7wVeMG+ePISjc9MMOqrFAdObmZwFLjnYPlzgihXfgIb4rDT8070ASKUySRcCdBqF
zKNX4pXzMI1rU0XeIDVfaLEIOhda6e9f/K9GASSOHBHuSkiUHE2ttpPTgoV4FS24TjZhP7C+MXSC
zfzJojnehzjnaeGgngD8iIjqmJ2NLq6XxHpfRfXUOL6GuGQgzWoOsgq5i9/fE6Lwx6NtJCwWCoEh
RTgW61bx/1Nk7uCGM5ReVoRxnJSXAEocPb2yB4opbhZ2VdtXPgYzThUMrcl8tIpEDuGCpIPiK7g5
3UFXL2RYViip7QpLlQ6Al3SYAqDsyRq0zmy/j2trXBGiagerLkd1j7CA9t1IGyeN1DVRr3PbaJsw
dRLcaVc3bXdwJeTo5/QTEt/sSGV96J9NEoxCd1M/Sw28bNJ1su7sPtUgBvWudgIMAshNJxWKNN4o
rCWyaf5UBKFiiPGqzVSJ8StFlxB6FrZUeql2y9e8M7C8g43gLbeoREgNxzEtxf0tN1Ij912Kk05g
UYMTXEgxfRlSBQKGzLv8GuFusew1kINXUmTznVusXGgLu6fy08XkEpepL587kfSA+d2yn4Mijocb
AJTWBVyjccAAqDKdYGodDcdaUQ7anoeZVj4Ew/hKiCorgSFoNZ7BxqSh3aFMq/AttZ1ejaQ1HBjb
s3Npt2Kqo2k2c1C5+B58mZCgN7Ejlmq1w4RhgsMrp+ay5qLaAPSj/g3eBa5eWZoYtJAatcv8rB/b
eZctfYXRL10eJ9BGDG8C7KVmLOvzuThvkNK4dlsc34N0HWXnS9Yinh+mDkvYrLq6PV3LltFmmWwC
QQCWjcBu7VrzbW9un2BBV6hhAJuFUJiopfOOrPbQBo7MKSEIR4xqMOVDg9+Ol8s5qDQTWZMi75WE
3VyJrwvMqccodfo4yw5g4Lwk3/dz2z3n+lpVSGlWYxY5ird2wapvUmyaXJcLb2jcIZw7D7No1Eig
BYgcmkA0mLmnhF4/LY9pIWsF+zq17ENkjgjh3Lwp/MQQzRLBe3ORrVIpyYVtPY9rkGeYR/t6VfX3
YJGzzXNaGPJ8Ag03YCwVtxl+cEvsRtY8YRCW1sxAv+uKdmdpjb5fq3p2Ic5Re6AbWYsWXF6ddKwm
aXxztLr+CtCofNXdynp2GhUyQzOKyghGqyGncth7TmYj025Z09KCdW3kGnI4bvVcgfnqAwUW8IvI
PEwYk8GZ3plbWJTLOkZVXzYwxP0KowKqyzpAOd9bLBqrI5aJ5S4xDMUK8wVMjy+YTmu4OoPG85rV
DjsPJPJX32s9pQpSd3DvO91ieXWjVSVB1xYqEhZdm4EyFOxuPgKGIBNSffLO2jLGe2KyJ1UEa932
8sKY6vYqt7hSX51HDOASIAzpYUlIlf2aDOUF4n6WRGpXKreqMVrUm9JMVUK9caBc2DJHhd2TqWvg
vNDR1Bk9eFr7zMiLNoiREtN9ZZ00hFZzV32kx6SjqOEszr0+Z9Nja+VtEiaI3UaKAt88qBKj3NdI
PFy6zqpaLNbKOrcqC9GyBg7GvTD06QaLq0njOdqe8LtKXYZ9Z+bj2aCg7erTQlTf9EV0QE2cwbnM
W5L9EHHFQQSJ0i3LbboIJbFDLU6s9NClupsFGA/iWr6VvQHvmXMcMt84tToUP9ZQm7SqjyxhrTpi
qUmlISGIUIGPvaaZh54qujaMq+oU4+zl1qo15Ys+THMVYnSo6LjQKdZbotQ06FsQc/2J64224SfJ
kI3hRNhRR+Wol0to19lg+nFf6ZT1Oqld6kPWpoFXezXU+XqgZ1EYXY0/Eyqgg4/ofW2FouyZ6fSv
436XbCZ7kdu0VbKnYpbo4ZjToQ0GZQK23wPZUyIzbXNxcNI43g9JW2jhqOMEBePJy556mdG490xF
VpcJcma3CMa1xeaGvsrN41bMQT51I5tpU2W43k4t3vQ47S1JkCfN8JwIYVoo2pqlcSYABuonZgcU
OUjb1H2bN9ca382HXoSAPOw8cNdeTIFldH2ymzJbfvOG1tMCZfW6FDW1tj0ve2RrA1G5JSO7Zdn7
ijbF88UMAreIukVr00uRuNgkmhXAilC4RhsDFfeygVvXzQe0E3QrMGaRvXe5ktoRKz12N5RgUhzM
enKTMEf1ctsnMV/eUEl0sddJHd7atVuk3ymyUXxrXYxrRLWwaIYgzYoEGJTZfk50+yo2/F1ALjP1
QWrOFuq2aeLqvr64bK11JtAmKczakixmR7A/raqS+s1QtmZA9blrgqHymkfbwZUZ4y1tmfxNbjTz
FYFupD+VunPGhjIxMdpqNPl7t9A6GmMZvvSPiTCwQc0rd+UgsMDghm2MCv2G18kemrFg44nnpHmN
hUxqjrWq1U5TaMMy0NGudaBt2HoekBSYXxoKUnfSA27sS6rtrzkQtTPPHfFtUXJmlE/dUtE5CZBG
RjWgQhBFn41X2RYbj5vkFDpQvGL3ruG/mPpLJbK7blLxZ1V6ZOZC1xiQ3jfmxHyurNp5Wx0vXhg6
FZsNX7IYvgfCT0CcWgBQddtfz8JqvnuOxGa+xeC0CQFxq5pvjACTgtVuV6ZWNWhaVDYs3ZOllrzj
wLAn5XF0NBn77aAVxi712vpJaRxQyXpW4W3PjMsfRrNn51XtjpjDXPr8aVogogc4zhNZcSftGzgy
rODljA71CXhw+mnd1Ekz2vpx7/akD0grz2aP+A5F0CQwVTk+9pVRiVBRNio2CbT4usn1L0HlGhJH
21zrb3MOWi2ysbG7jRfhqfjkmgvkTsk+55BOPptZvC0OZ4B9HShltr7m6qImtCDVFvVmzy3r9rLP
aCvuOX2bYSeo0zz3S6XJwGBJHUSfY6jKxmp9KwszAxg6julFN1arFzi9J29WB4Uzmu+a/VqP6fyS
WbPeB1Yx9nUw5lZ805RLzPyOZ+cus601RC/CxXCPHty4M4es1k9kDF8fiaKMWu9556XiCd+PoftS
C9V5l1QE0mgw7Ao1jnmsxH6YJhzkAPEbw16yVxhoUhrmudd1xIN6r8KfalMrk5FKWeHeg1wu94aS
WA+FAP7uQ0tN013T27HlC7tcZ0yupbv65uAs1+VkunWARV/3kqyD3CSqlrYMrcXQ37t0Rdt36Ruv
juw5pkur4r5yLjQrB++zou1jzSX4x7QzvPEMmxT3jMk+gdS2846Wrmw9YzcnxehFVmnk77Hb9vYu
FXUcNdnYrrvSJBhSp5ggZtXW6iu63EK7ztZcKZKTeJ377n3sMmW9p4qNV25AYKSeCq/xaFcqnTvs
MqO1ihtpjJCJJMH/vFd0W4qTrlkG+5E8p7Uv07hr5wsEO9z2EjJEXHyZRmGPJ0M66vO+gNxh+APK
tw/YxHpmNLgK7YOx6YHKwgczxjAvWIFBXnYq8cKcLwVGGIWTfXGVnthxLWsVxaFSWz0/r+KiCnUj
SV8o5bpvyyI5mZKlSbW90lWF+XV06riFbGGqjyaXmxxqrZbqhdGR751Svs+Q9129pFQCWHk6M0CM
cbecY1O8eNj8cmifSwpLBOYlgkBe5EwwAOww16wCKr3m0kWPCjtbv0/64hmRHIV8GvvE/LrpC7f7
gkRn8rWs6JSLPGe/PfHGGWEwNnBLS7CY4rRfQhAlOkWWTBHZ3pySJDtvQcnNB2VgG4Evlsj8lhNW
oXiFGnyy15G8T66maTLmE8WU7NlE+k4V9cKy5c5asmlGCA3mh18kdVefmkPX13vczBK2IDPG4N0W
sXc3ugA2HmrE0h6Uzc9yH8/wJk+xU1FfvDXPOr/K1Xk+wbPbTIKhtPoJMhCIMWuP7YOaHTpaN7hI
V1JromFcVu0LVa/JudTrovOiSVfYS9SxNxXfgb2ECHhdauZNXqlt409DXDmVDzV+eNOTooY41RPt
nNaxjhdbrkkNt+OaI/rKBGyj77vc0q3bznL6y8UqF/eLorXCDL1BsYrZb4uisA4ucaL9mKm8m1DO
KK772Ox648WgCjbizhCGGvbzgo+ysyhqsUc0YNQjqgNe4Rd23dm7Uq/N5Lov13QhlZJijspcLVwf
8OdSROpcg/TLJfKYUS2gUARgeldWFCJwZYBhUz/wZBeMMN2yreOgz7GwiEB/ZMmToQL18/Wibocb
6SKdeG65Y+aeqr2s8K6tlMYMbaN2brGNkjeTJ9zrBcXdZl/Zav9iQRcSp9ZEQeTLho/+1iXCU/Zs
EthJj17fYLs+VKN2IdRmUqPOQS/bB+6QzI/6vJrJZo6NpXZdiS7xEzPWtJsRd5mnqtEzba+7sfeu
ZRLBZFOSNl0OKu8udHi/6qlT6JW9m/s+0a4mpy/kYar6hmBbdYfC4Zy1lrUKlRZ+QjSOFpJRNtqN
SJITqS0BoUv5rqFF1px2bYxjpi/k3M5njVQyJRwzsyVAVCdO32SlRnJpG/1Y+oYyMPvGJk2SSJvd
1LpqykxLzoY8lYtfZtRgwTRkmeZSO2+2yEeNtWryM1kh6mDopWt+xW+GE7Ns4+m7GdvEJpnhfo0V
LLvDrLOne3WwnOlWyZu6CnSIQ29tTCK9k143vOiKi310Wq/ytMQYp9gbiZC3DWzaLjDzNHkbVXPu
Q+y6S+O1Gpop/opocPWAkwEoTSmz9sLLpJ4EmNtR1C/6mQTGpKrw6sLIzg+VWmfv+iA7JajT1moe
9EY1RGi5iVOfNVWvPCqEWN4BQFrd+pZsq4kUJcP3oBZLwhLXRHFv1qPn4oynz/01BaH0vsS1sznV
CqcsDnU15gqiTZP7ratl921qY2QiyFw7HIsttYtDmMPIbU2WsrneqeaCG/o0E48CPO6Sk23Lqq7G
yebo1ft2hrDWTyQX66Iv52XFfuKn0MzpbXPocG9DMTnE/o12n6KnlAbIAhS3hZoQAqSFNYwXprbY
9e2CYH92rXp9rcNIleNwPinkKL1v2B1EhhZ21Xd0fh2KLGM72VFVk0mESdUihD7qjqx3jW6nXyrS
iNGvnWY1dmYmcyugJl7lwWT1ihJ13ex2VIKmlYOm6Uz9oqih351lCTnsC2Fb4Z2sHV7mwPzbaTxf
cQm4FmWKsT1wYZsET9rCLHyx9vULpjA2PBwd1EyOfFJHTKJr75Rj1s7nRBz7venm8KRy8ABqKAWe
d5HB6TuyExj15g1pWDT9O2NJL5pOTG2UGnGnnIxEoqlf2oQxfrLOUx668OQz3yYhvV71ppfnJZpl
veVPSmWnj06atHdrinzhyZQo5FwgtQsLHTpLHU6dZIxnf1XaZPZLfbXHgCAeDJrbJqzBRY/bLnTy
BJvcrXP9NIzuVPi9QrjhL4Uwvs5pLh/tUtcf5qnskoPr5JpJuQh6so9mrjKf5AmMuKAFQVper0tt
sgKMQYQT2MyGWgRYQh8TlMQLeOhrGcaKrcNfo4yhHhKSK8Nfxs59aTyD9Yt7cHKhZwJ/+iGGWxeJ
Th9zPK8K6zruFecplml8Y+dxHJ+Z+HAsYUxvZS+B3NGjEgUrrzBw5vBJcYZ635PSn8LOXcbToRjT
62zqUjgiUy3BsHvQciEq8oLIPciiW541XjvlQJVvEbK/y6aiITRDRjAlvB6wtq8H69acHHkbQ0fj
wvGMHwLdA0ZMPjhPzy1w9e9GUVl9mFK6nPwJq/uD1pVmGYADhVqqxU133zqK+mjEvLto0K0BlMS0
cCKjvcoXZes02rve4AGdu305zP7Sdnnv6+6qXRtO3UHNyDuOyWHt2tu5a9wvPUKEV2haLqXfj2rx
4K1wNZnfCwZCEN0HxPHS2LlujRx5wsVwkht4Ak4eglRcX+vSHkq/nhP7ohAqSYBjYbgdODisXGZ4
vFr7ya5SZTegJDn4QwXgIvDsvr+erYnDfelUWpNyUd6zpCLFclMjUaLGXXU9RCClTH2tUF3qrhA9
UlhW+DlHoCIR7NNS6gZkSQkFm6HVWsRoaN/OpywfufKSNHaWoTadLKAGZZ5bYnCSsFDLtvLVfm2R
9rMzR/f72kPoROkQjN7rhBFIKdleCj4jnZ+0ytDSoKub5MSUMNmCodfN2ya2nScxgQIKl9zk5br2
3L07icKmhwotXIpKj6lF6OOYvOWTObx4fde3USXS7N02GgD/hjZX90Col8cuVasrryuXdqfM1ni1
6PWUbufT8FZDKXucxNwVYdHka0kN27a+NLQC7q12rMkntcoRfq8L2XJSK4LtwZ7RzDTLOV3P7Hht
HkYKsWqYaaV6mhVxlwVTGZOOo5LlvqBrhOl8BjvzzO6w1vS9rPVOS1xhFdCmWwg11nI1Iw5sog9p
CO+BAh4FXdcbyid7MLFBUfpaW4hPetcLzEIUWlAmffMCAQOdXIIx7QdXt1v9zKIC5ju23Wm8yxWx
RGeZ6u/l3HgH9FmmHElrtuvAKDFSj+Ra11/WTK16VndD7NyTgGfhlMwE1YQ7Ig1mjX0Va9+putUd
yhoitznwOzV17vLEnO+E0KvV75PcigTBpgYy1iB5NMbKU6gvl9NrmrpAPzpnJhpskuc0Q4PIJ+rL
b7Uq1sH7duYpkqrJrjPqFMX+icYRQv4e3DhcQudvDiFdTOab51eV63qPI4WJ9zaehxPsXg0RUXAe
xwAemhJsKWekp7vEhsocoOo5XzUkancyncorym/x+WityNt1iP086SalJPjjXXUqk8V5RfWpdCKw
SkZzZqLtYFIyzeUd0jLqGcR97UKZ1XYMFKWUr0rqsoio3A4PiVzEYyNml5qZkq/PXrFAbdN7hyZJ
Zlr5OVl+CcqKwjNqtgaExiD35PAMNByD3MkxlvcNgsq3wdy8R1fSADBDx0sEqlS97+Y4sfBYd30b
LGyRMoRO3DyZSlbKQJtjRJQoXqQaG+Ds3BqC3JZTrUVnUkmxPDRLgglfnRy7JLh2zZ5aVIPB3TLU
xNZTX73CBXe+AlSHroLORHWXqUN9r4+UOUINgsoQOuvirARfuT4FSzxUaYhouEqXpMjiy3HtB8s3
28xofFgy3pOXprVD0SimzGFIrbsxnLT9nhA/tT5lkK16oeT1mzT65d5Zvf7BmpealWmmb5Qv2eJi
uq9NOHlmf56rsn6paOvWvtUgLe+btWag8TPlXeR1dXaPtoFAAx1vuxvslUmPMxmPDZMPaFuYqG6p
7SwHYV2/t2fH8VFfMNqo7aAbUSkjRghEa5qva6KPMnBar3qVVEFYq7ODYGjR5gmnuZvWedD3qcFS
iovhBSviRef6pubCKXEU8XWq+0ooC5lgmKZrWbPrsLbNdwqk0j7KTa8mwik4yxU711lztj5dz51G
VFSMmsbq7yvvi0OGfi/VtjN9FlH8fRG0G32XQFjQ7XLw5twUQq6gkFmPENi2usygCRu0iTaj30z7
ddAXH3rD8rVZFLiOLllbt7XOUjDtOKmAPzcp8UWaJmIZzVg7YHMuZqimDeUF7jnOoPOXPMQRNLXI
kd8uBt3wjSqe7HCx12FlvrSIPtOKjMXJKGE7B65JOnLB7g/f6vfdSf24N7nhO3HU+QH8RobnWLwU
pH5raRUqlK3jRgvkgNw6yO7K1PA1Me9tLd/r67ij3R81phuCyg4w746Edkad7lLT67AzLw2qgbSn
QysRO2s6TJQ8e3M5VO6FVIpP2qm/ahHjfwvWDp46hOwjEOJUllRAFBrRqW519wodsMuyTuRfHgU5
UFq1OD2gjYO68MeObQeHQPPEWEay6eKHzXvu0nQUZff7h3+Mc4DdDxEapxokqNDPP4bd5AMkHk1a
eWSNpbxT5366oDrhHDAD1SNooPNfhPn8GI9MG9IJ92YcO5c7I3Ub4qz8/7F3Zj1uI+m2/SsH950F
zkG+UpSUk9PpHDy9EC4PnOeZv/6ukKtvp5hqCe77ehroQgPucohkMBjxfXuvva1gk/vFnLB1RRB3
YUqdvCr0lvybSGKQWx/fu55+LwogM0FrriIp0xV8ixbbVpMqzVWFHvaCaGAtS6WPr2lcFLJuJgau
nuPxZnLJLQHI0s/lujaZ5r062mzgOThw6FbeF1H2Z9gXJOcq18W8gFrCeHjHjodMYj2T4TSWX5Zx
cFUqOfXtrrV8Qy2KC1e3fj8R2XB9wNr5TOFlt1eSCKVdZtueestXdLADZl3R9g+pdU0DQPnz03H9
auFChkCKVEXHBCoZRMdXxeJlzx2XSw5sRDEuahzbb2qNQ9Kfj2Oivmc68gLgcjweJ5sNQo+D2PRT
LIZXcI66TTmJSyEOb6eFAd/PdBGBIVd6Y2as5pa+ODojn8aD8ciyLti8kYu4S6Mo/dpnBd0So58u
MQDe3kRAQHR48CeQ14Kl+/jikszRcIxSoypsKJrUaLTr2qqi3Z/eQiR0qMkFMg2UpGuMWJzwqRFL
avqR0ww3VmwijBybP10vDoI2uQQaZFGbLLnH12LhitIzNzH9Ac0O53l12GRJM+3PX8t6vWAU1IcE
iOD2wJmhG8ejxB1Hp76rDN9ulomGSaDtcAaQ9WGElp+rcf1wfrwTTwijg4lvg8wlHffp8XjWWOP5
tVLD1zL4Fo3iDo+inKaf50d5O/0wn0g1IN4t+YVdzYOlRAxOhdOglmvr72NLGPveqtvnoBDKw5LS
gYoch83h+VHfrhZSucpSAT8FAZ2zupduv7ghkREGa6G2eG5IdTYwscoVQzX/Hup/DUyvDEySO/mf
DUzb7/23H2Xz2r8k/4V//EvC+ksuP/IriIhXQ2b2f/7nH/+Sq//FB0RuuViaqPvKP/qXf+kvPmM4
LND0ofHHmfxv+5L1l6rRDAEWAUQWUMQfeJfWrh+gsAL7LRo7A2Exf9nqHVAmIAKpvijbJS13vUix
PGO1zn8VFpgp6AZlse+zb+hkMnHnCMLryQ7oyC6AEb2fyOuL9GarTvMFdfxqJeBXsRDIYFnOZGx9
1jq5rETRU7uKu0XeUm0GoDCbsaVH16JG2xK9oPyewkcWvNfmJ+fYag8blw85XwawPvAqeBSrBS5Y
zGTgfbLxJWctZQK7sPJ78B8QYwcYLqg5DLNpiHZQBBm3ap/AxksL5YnMhUVFaNIOhTeBcL/vlzlG
oR4ScojF2GoTzgqt8kGro+5TTWZDsy3ShJqETKDjgMYJ83M10TH1wiFaPkVJZ32FsTWF+8Cd50qu
t2PyVLTuom1z3VoaLynjOtjJK0HskPWthvvVtCIaG2pD7dRt6JAYtXyaWVKkmGoXvXsMWnDIm3LO
ll01aUQ0xIsT7hV7Tiw/U3riFzI96ndRHqq2V1YGloAyK8Z9XFu15U19kXwKrdwwUF9Fmu0XSZFQ
qxzG/ktt2gohRW0d7aogQUJYanrW+lElSGGLgfqiFbMml+qTG/B5d8MQ9jxC6UVFalIWtJsjZNsb
M5iX7w59xMhzg7Z2b9KwsipUmCyoXkKzKPWLcJzft7Rfq62NyIJDsAGp2luUrLS9wRF5tw0bdww8
eKZWtOkVxbI9Vc2sl36pm3kzlY79cVLqwtyM2ah1VyE413tN0QmyefXyP/wWfL+eTfJM8EoGLicT
WG0izWTiHfI9XurXKk9ytunj5DMepthor201c+9tWrOVVyrI7DYBRbHrTknQmcC7Rq6gchD/Z1H+
zzP6zW8gsFiTLifJdsXWcvwbWj2sOI3b2rZsRD1vMnnUBwXkEAWziCJlpihjbtHtQ5jpATl12935
m7BieCFG1015oMFIyG4SmfXqFyztrDT9kqpbMk2M5z6t2wfKB6M/93lzhxYFGnIWFruA0NgNZibn
DtL9yJE/R4ELJ8CPhu6S2Hf9wRdSh00IFGwrIAC6JZed1/Jbxa7iWU00P9KC7B0Vj/49paDm5fyV
nxwF0ymaQDYVbJOPRwmnUE+SPtbosk/F7RwX2TYLFmN7fpQ3LjCBhx/0kkMCjbSGi9UXHnlPF5QB
F0PD23lwB8ciY6Ezf2omKkL6pffu7H5maTb9ygzbTVen0YVVerVoQl49/gWrC8Xjpy5oDTR/nLRf
RNkjnmy7Acnm4pXY+DdjGMxeUs/FhUit1fv1ZtzVNyuYk9KMY+T0Ax3Um6WylZukNr/WEfJfrwPO
vKOSNP+YCwltytVyvrBvXH2dDuMjTseNb2P040U/fsBKgYQkNBXVZ1KHu8DMgw28of5BAL66EbNh
/33hUcuvz6sF5TAgNi088VDx4EvKLeareRtzrgz0xVZ93SULQHHg87dqpb9EmQ1MR9AetbLURYus
DPeLZk0/ZzsXT/Q2p0vhFG/nNix5oj10iF9saYzVG1SqLM4z6jE/gKXm8Y7pj2Y9px/OX/B6y8zE
4g3VIXJze6mJyAnw6npHp9QMWseaTxsiee7cebku0kk8WxH+jLlkhkOmzYILEXxvr81kQyWTlvE2
chRZjdojZk4zqZikC8F3NurT7TLAXDh/bXJyHj9LGTpp8eZCWWJfuLIAlGVozTxO1TdFG5HZO9V7
av3NXa4l2ZfzQ72dpxQkXAmKxb2Mt2G1qYF0zx4LibxPOX58V7hj+VGZit6jfGpuyyq8BFM4dWkC
lSeeTb6AWOyPH5syTVaB5FL1y7is99agUDVLx8QH9BFdoOiswDMWyzKLno6HDIyZxM+tvi6RsJtK
TUN729XtsGxDrbBR6yMM+NuYg3rYlLaeSrVRPQz+CCD0SldxzvlzWFfzXS4qqJ1dWE8PI33gfptW
yBPeTbGYdS8cFb7J55/E6s7wa9lZA1iWMSvUEdemmT7sTNGUib6lc0gyOf4ZatHJtFMNEvfOD6XL
K381wX6PJXEEsofAIrWaYNrSL32Rzvq2t3v167hMiVS1Wu1LU/RusyHeAfUqad8ZhMxpQpGTho55
g5dwnDfQ3OiiEbhFB5k2gPstR5vv7Mw0oMKdT4b53LaZWnh22eqmDxAXH2ZAhMwld+yJ+8W2iRoX
MABXngWOZ1KauhMKg9jYarPh3OmZ4dwsejPfiiHtH8/fr9VaI28Xqxl7e4xgtkPX6niooo7atLH5
PJsdErhFM5cP1hK0bCyTBoBuoQbPVp30F1a4Q2lr9ZQEzjb54aY4xUbseNiyd1SmYk5WG6Lwx6Su
AySOTaPstCYol23XaAMaaUHxvEsnbaTTpmtSgIs0HJE4zSQaAo0mPCNY7JvYTpZy3yPv2VtNnveb
oXXj4kYb9cy6nUJwwXusVjWCiW6AnJ5qiTP652/javE83EYb3yGPDM8c7Yfj6ymcbmxHlVOK3oTd
O7evXBRjS3RhFLmCrO8aRCEeFIHmLGirt55G5JhDvkMQ3BXZnT309o8SSFq4jTsIuUgHamxRI0EG
vek+93yYLnwiToxP9LIF7ArDNnQtOW9ffZiQ4ekt+ChWz7C4axrjttLNm0jU97Ud/8x7s6flJT4i
Y/x+/u6uVnJ5dymfU3hDBiCD5lfvQ10oelxQq9rmlTEQxtO01zCdcY4PdbztcKH88X2mVirdz65M
RAPxubpOs7ZdoEo6MOm+uXNLI3sy86i4TjlG556JKWyL1VTZmy5gNnDdoOLPX/DBrHj8pDn6826Y
nB6AZqxrgbiOzFgXNVccjcGTELnTbOaRqjRH3A5fTamJgSqErY2ZV4LATuhKxr3r2dhdXgiNs8YL
S/jbCU7tBjiKrAJwc9YObPqRyOMbw9zyp4in6uKXseBIP3/Zh8v692XjxZehpMRx4N4kM5buyPGN
F5bStQVG3q2aJsHi0Xi0vldtpE2+Q73Q3OUs7g9xoVmcHTuQ6vDAEbLtR2LQftmoor+QKoKyEQLs
UnlKDnvXw9XU3kbuErc7AzeVTgmn1PKNSaDZpzZNl/wqJFUZiFaZovmIhXaxu3Uoda+uioYFjxGM
KouduZpOOCyB0cUmVhnY8W2os5FN7NHT+tz+vkzLpHqLlilfYxrfOECGut93ZTJJTxm+83ap9I0Z
F9YH01HSl/M3/PhDw/2WCbAkjkAHB/1nrzsdrsLDntNGICWLa3/oHEx2OiWcD06oWR//cCx4aOC1
TJqsFN1o6B0/274f65YeiPAFX2a/ccIc6TQhK5NAlfSnQ3FYIMWGQ7jAir5urLiR2c0Licc+9STj
Lp1GsaVyM+wtkYkLh6HVOZ9bKA8mVDChd8GzQOlyfFmZETrqUjGWim1h4VexIGH76XNNfHcNCl6O
QQ2JuOB+p/aufhPZCZKcOlU9o0+qHVYX88L58M1Dldt3PuqSXcmPOxT7Xq3SOjYHQ2sFV6+Y867F
XElBbwRu0czDH9/o46FWW15hNqpeZAwVR2WznalqbESbsVB2S3hhbTjeqMj7TIGS/qZsJjgU91f7
Ot1Jcjfo6cQthTo8DGi9PpaIsx6XaXY+DG2o+WlWGBc+eG9fXTkqX1xmLk41Pj/HT5eo9Zmo8ESw
c0bukqpIZN3JTK5R1OhXYRY4uI4h3BjRXG7tuI3uWNPLh8iOCRjTGjT6g2sNj0tW63/+kDnWkNQj
y8T02VZv01IMSVqknfBHZ3J3hEIs/oSBbYdzT93+6dtE3jx8bdUADoNPcrUojyXhzCPhZcD+S/XK
CFv7Hf3T9F4tRfZyfqjjr8zhITOUrPfL7wzFo+PbvRAtVfJmM1SLLdgi4MNTkXlfmLXHhZt/RqF4
JDe8YBXWo9iK1VSmEQg6ogLhjI4344vRhsXtlCcWOb2627+3y2K5dYbgUira6sv+e3BwttxME5mV
dQgDefV2tjjY0cj04Lxso7+hkt7vwrQ239s5Mb1ZHrn70LGsj5Q1sl0u6uyanX/8LRRjXV+4Dce7
uX9+CR1hQg4EJYd170MtwgCpYiGoU8/Zu3YJ0u+tXU/3OfLVK6NQ550o9epFjGr/XLV9cUGEceKF
hm3EO8Waf/jkHz/rNCaRtUsV23ctZbrNSUT+iJM92CV998zOHwVN2kefz8+vk5cMAdTWNT5Ab77E
dkGMkDPlwp9K5GypS5ZUyeH3GgOn8jef1/l2Acj/cWznaZ/k9vR8fvgTK7ND6QjyLcctOf2OLxkd
ZZq4Uy38wNHqHZbi/gEIaPCu0/X+x/mhDpSeo02HJG68Gmu1NKtVOZJrspArYCG35AhuQX5tDezP
fX072/h0RSoMqvHL8MESY3CvhlP6pTBK+12fztF/sYZQF+HdpjdACsHq5DKbcwi3gLmmkgjtd5hV
ebHLX2yG/oys88+sfjXSemFUQnKIFEYqMnfeBBTatoUWE5WNV9O/cI/l3/X2Hv/7qvTj55mhnEOH
1Qpfq+zx/WLn4RZri/4+wsda2XWydXDmbbJaBNmmjY3hXTOOuyyzL50LT84r8nwgFsm6/kHb9mpN
IeLYNvkcCN8Y5sZfrAD/69gZu0mLnQvXfGoow6CuDy6G6sqa3xwF7axlLcuXAeJhnzWdtdPryfAz
yjtX52/v8anv95NkvkCXJJcLQd5qBrsZkQ72xOZ0LGgv4hgovrpq099C3s13Syy6CzBE88TT5NvD
gogkjIyF1cwJ554DAvFuvlZDW+npSm0w8/8hZVZ+3ODTcEnUkugNrSsfUDhyvdYYZVm09qYeF+We
7CP2/WqDWpAIrY3bxca73DSKe2McL9HzTq26r4dfTdnJaIVoBrnoW9TtszZydsBF8j0ePRUABuxl
CkXJ/vyTPHlnESkeAnUgNK2eJGgVFbQW695YABQARJFdoyRPL4xycmpikmTby8afiu/x24hCOa9M
waUlmerA1J+svYpGVpCoe+HLeXJx5Z2iQEC1nOLmaqgUdImdcs7xUzdjhig1dRA77iZY5r1fBPG8
nfSh3C3mVZf21efaEss3munqvK2o517YGZ98TwQgfi6aq16//ZXZiK5pubuYEvQt8qf6nUnUxLs2
MQg7H7v++r94mq/GW5141GguJpr9XDzO803dhdDDGe/CPT41ZygN2hSNEWnywT9+mkGOz8tQWVvb
TMkftQaYijJG6n9xLa9HkXPq1crZFWMubYy88/YS7fuwFLu2Wi6Fbcv5vf5OsFEnO53qGcfg1bW0
2FG1Aoe+H2d1c4M9nUjVlFSJL8NM+8wrjbimeseZ2RPoDLV9pg+Xcg5PvBySsyhQGsrI+PWhEPUa
0Zp54fjTGPa3PeT1XYDraYPRwPx4fn6cWGLQn6LnIUuT+vu6926r2HkmBSLLRCbElyFrgAxQM2rb
svra8AnbZWWg7s6PeWK2MKYFKQvlK4dD+ZtePcd2mvFJzIwZxvXiR0mi3UDZvtS8OjkKElRicdgu
v/kiicFelrnJHL9v0bc6evnLqI3swsQ/efuQDPAfBBR8Y48vJWuNfrY1nlRs5CLgu+CkWyhx4ssi
ev099eX0w5hoxoVRT14apTcpdTR0DnrHo7ITN+xoYNSa2sQ76q3mbRpd7OTqb18EZIAqh2l2KZys
V0tHCyyizxWNpWNEYp/2ovnUTTgYnChf8HJ23XOyGMsebx1wIXXU92mlz9etnmFcVOr6Uknq5K0m
6UMKY+Uas7rVA/6pEtktx02CKGZvjItpZ4x6vc+wJbB05+O72YTTcOFen1gOpBjy/w0r79KryRrF
kVDYNJGtMI/tVq+G4OeiVIIgO5dYmJCcLk8YjUuujDVvsJBeyic4UbOScc9SAyIbpLypxz8ghmjT
ZWXo+E0xpR/5wPX5Rmss7AqZ04pvzmCNP5bWxm8Xdqr2XOJx/4YNiZzILl/yckvQUKhS4hJ0Y86/
x9rJe0NlgxIPUEV6qcc/rbO7yJjgt/nsXxGO9NKppHeZgs+7d3AeKtrnqTf3SdtlG+wty7a2evxg
vT0/L6Np/myb4IsQWbBRkti8xiKc7NTYSd7HdkwwI9aw4UKJ6NSLQ4uOvgRLl5QoHP/gmaxTJ0fQ
66N2gUFGGMi1Ks1I5+/LqZlK1iM4d2aOQ5jb8Sh1VNR0PBOeWAYMo4pHZfIA9o47zQinvVvMWMfD
UlmsC+O+/Wyg3kWUjIRKCsjXyTBFQUaccDlFOFoVbkh4CreNiLJdQuaif/4S31ZlGIoMEANhEieM
9ZMfk0rpXQRvPtCE/KEdewIHEqhmE3Ilx8i3qaEmd32nivwrIMHpkmLsIOI+/kgz5XTk5HSYgN6u
jxtjBaIyd0LStvugNyGI1OnPVOnZQ6E2NO+TTHehEvWqfWdhmF22djc+KWpOq7Q12irGLAbMbgst
C7Kg2SwJqVhKLjDc2qQibGBVJ+FerQfzW7xMmBcgWAfdji+kfu/MYZp4uoibcRsKtXlka65/kIXJ
b204KPjulqwsd3nRNqZHcur0vuiA123P3/+3E1lCLSn1STKtdMYcTzGXLrNeJBy3gLSP27YUyWND
lfOP65aMInUZvCt8tNb7kKq3Yit0U2pvTU9Xp1jcnbUMP0FGTBc0Eqfmk87VsLzJvuy6dOsgMwSJ
xkhoVqtrkRj6i9ovxs6oGop8CgC1Xzi6tqNiGZd6AidvpSN15zJMiR3J8a0kS8fMQboxtNpopTeC
M9vyXY33hjqLzxCr6r2wq8oLoSCBBuNT2NCrvmVRA6+HvRW6TvDBwnP64fwjPnFukcdbTglSucX/
WBWgsObwjcsGClBzaxm0nVr9yUYO+kwfyASTUkGGWVIt+z6HhjJgG3cQTy4OL+FmmpSwxnPdz39c
B+Q3QTrnKEzBit7y8c2CBhW5tksAJrOyvM+SLvD6flh+aGaJE7telgwGXnhJQXNqYbMRp9LUlBzX
tcS60SNeQuwDPgSQcRPqFq7JRvzQJkAhF266vICjhcVia6HbTAU2xahCVxfYBFrrulQ6/RqH6I2D
XtmrQAs8stz0dzHBwASZRaP+NesIYgAY2e/LwjGpBdfJo77k1XcHt+qPatLVB1sB8OFleLQvLL5v
PrvyNzIxkEPxrpAJcvwQgjBUImAl/EZQOQ89VIzvQRME39rUho7aFnGk7is7mn71/LTPs760+/N3
6c0rs/oBq61YMxZAW8wCxl2fITeP3BfSUS9VId8sCXIQDmBsrCH4o9c4vsqkEzDk+M4AxVPuaOXd
pJlRbCbFuGus4bYzrUerbS7sD04+fVSwnLmoK9FlPR5zrAHW2BJd48BLKEAz5SHLHsHXylgTvhoq
n8/fyJUwlrKZvEh8SOyyOYXhzTse0FJQMAqSAn2h9oEfQoD1k9YFAoHNsflFOnb9d1G6FuI++Ddz
jY7Qzi8d3t+8XfI3sGGQeg1dMKGOf8PEPIsINVf8GJUsgEWQo1CGrPu+6qun89d7cuK8Gmq1/6LH
GSKYYeIUxWTeJCJ6BI+UXZ0f5NRDlEmX/Pcg8FsNMgtzmEIlAQqK4THYFku1wHqsHXUf5K36aULp
/uv8iG82fJxmuUsuTxO5JHaG4zuotPOMCqt2qSYF7a3mZPM7YJ/ZBxKicIwvfZLtigUH9f/fqKul
Kg06XFNz4+I3d0sszL39S68lKqEFfIh5t7pT5ja48Ll8+wT5uiAKlAYhC43E6ubW6bLYU0S0lpnE
4tZUIahpQKCuz1/a23efUdCmsMWBDs84xzdUMqGcRR8CP3M12LLRgO4+MunYxuNiw9mYgYrmKUmL
Xplk8YX58/bEZcnRZeQEtfO30SspDIKJFDUSLF09uW/lMWszFF39bBvtHVkAGiFrdXU9t5EgTz51
v3FEU3c2vfybGWbntVk72YX93qkbwlYPkxVuACmWPL4hVWzFTdHAdUqgcKD0K9OrCZv2x6DRuoB4
9RJydGGDeS0I4vbOPwyEEfzt648iLhEieB2krG8kocSSzlg0BiIuDKCEoVS1bcDwLf02EZWqcvpn
91OKynqfhNrUepxOJ6wiMfmIvHi6nbB5UprGIzbNtvaQjWMDo4yafeJrH32iAftQBgSiexXNH3Mb
tRFcpCg1imLjwtqhrVwC9trClzQ/R33vRnsC5QTCjLJtHmCDAcUoFG38APdUfd9DsI7hJORND4dR
YUUDJ5Klft06g+3RNkMvDTUZUVKF2VL1AF8ZPwS9i18F6vs7d0lbmH+iST5NnVVATaXLS519Wswn
o5rLjw0SGK4HJOtHKxXqu2AQU+HVGWRcDw+5TIAPFppZcyGybFMgeP++dJMeYVrvlM7DB2RDJQDW
O90IdRg6rwsa2KFaOVYTxXBI+26e1RhXF2CuXgQ7JrxTLH1Gxq429d/khIWhb9eLeo1Upf80IZJO
thhRAZ/ZlVNGH5QR9kLuJKnznILgTIdtPQL02lBLcgYQt45ypdahiwaj6BuNeK8lb4T+otEr4mAk
uL689h3kAjCLrbwKXuLQoMURO2r5rIGTdbQ9qT5ZTmNwbEqvMCIIuWaQj9lWi1LX2KjkENq+Zfcg
FMMsolOi1Kr41k04mJuB5tcmgTWbgZmBNYqJxrHYdcN9Ag1uTZz7YQOm7UYT8fRzAPn8oaIh/TMa
U9HBa8jVbJMp8Ip9BwfD8hEkczjuoPsF6VVrmyCYlkXtKm+aaAz5labY8abpHbZtNdFPT1pbUMrR
MopZftVanFr1tIZAlAGmW7YCjxqERCUEdkSRG/BRdYAguQcgUhxqqIE6yUmaJTFpOsCTMKw0D1Ra
QCoBzAsAfR9QS8kBu1QYg33vHGBM2QHMFJUWgKeKHk55YDaRrTX/oB0AyWmWUKf6wHfSJOppQM7Y
QiGSBKjgQINSrDz9TOwn24Oh0bP3bC+dD51ESCFKgCa11GVFuVMvtIf5wJsC+0HiMbMSDlUdlC2g
vwOfSkNMAOgbkmnq8eRgWLnWpH7RJdiKSg+MK0unorNZQru5jhtVHTwINWYDNgM4Fg3n4ZtxIGbR
DcRjCCsbkhYmiOXJCkL1ican/tU6MLeSA39r7pfmuThQuSiigg9Ogevbvt7H0ID6agaVRrkk/tkZ
wXwD1RnAV5vF0UNgSuyXoYGzTg8wsJavvuOVVjQ1vnoAhrExS2iTh4jAa7qE4Z3TmtOjIjljiySO
Wa3oois7iTAwZkGKNztwdMlYBVJmKonkDRZCfB97NzSYf5JophzoZmgDoaA4QISdTU4/c6EuHkFD
61UDMtpcGObP+sBLA0kEOy2EyAxL88BUyzjTGZ7QpzK+jpq0+FLrVfEFxJDxsT1Q2dS6gdAmJKzN
OXDb5gPDzT3w3HLymandxWnRbag0wnwrO4s9WUPG5ZgY47M9pfpVa0UKNk6Ia1613PRpFv89zYjJ
QHVlyecIXtHsQahvWIAtq/k7H+DLhUjltU3n2N1nrcts7YrQ9VnIhQEgEuCo6AWin/2iJ33a7uDe
Ta0/j3E+faFqZkz+MJlWup3jSP8wxcEwgU1UAGa6saH23+OmzgAyzyiq4YrGrYDHNyvddWASFroD
6JeQWNFONLtdcmdK0NOEZWwqBYHSdg6zlAC4qAezqXaTegOCQc08m/K5Qt05Vb9WZgqGdjZLcOdD
poChcjROOWD5BnX2RWsCpZsIHiJRINZxURRY5W34eJ2ApNyGH00LJLi3tJDGN9XQYzGbJ1UBspPY
mXpdAq4MIUgjqbpKczHunYS4NdiLSdpfaZltfNSVoQ/2VWk3+XUrBtDZKnIn10M4FPDPMQzFrleD
PL7V7UnZR1Gr/tIbaSg0JzXt7zIrH4GdJeyoN30L0v0l7ZS2eADhM5d7OCrdwHwJbf4Uj2niVQON
Oz9z0vFzLyyn8GYrTt2NBthWuyoq7HEvBibY/EeXJuPok1oXF15ut9Wt1kPtDe3YflFrd/lssgM1
tqyg5uLFRhB/gsCJozcZsUbcgxgyyi0swSL5OwB2WXsa6SK/UCS4NEbVPqNWa2iz6kHV7sE1i0j5
NigtuOBRoTThZ8BEJ3/Ro/grer/pfsmJg3hkao+EdoSVdpVosfK9Mc2+vzb6oPym0itJNziNgTZ1
dhCydriduxg3cZ/xESgLpdNYeN3R3I0IfKwtIkzUBHgNunRrzfb8Kc477aNiBFB/wzhlnVDYh3xz
YuiScJQa3Ssg9wGXMzvzObQD5XPdmjJ73Jg4DyjtYBAJQJUUQFWTRp8AsmrhpkyBWuXIiHS/Lgft
l1IP3c/RWOYv+KVHXjx4/reCjG22DMUMkMNdTKBXkaJWt0tDJXlXEC0Q7jMRZ9eW1dozgPzCfKCQ
kn3VRaTfN1ahE605l2X3YjRJ/A6oGzm1brnU9y3/r8CjOVvZW1WP0r8jeHfRJk6K3NoAmGU7ZzvJ
8FOHpbfArQrsu6RSq6992fQKkZda2m2HucOADLvNuu0Kt+2u4cnV3d6sUrLQtKzQ0Zn06JU35gC/
gd+/WM0O4435wYyK6SkooN/vRRWDdB4WcwQbP1IGZRvXu4KuAvPawwJS1nxJkbV7nIKKiHh3Sws2
NtEj39KuAGRqJLnSbgbuyzsFNoXriRLPOFbzrARlnkw3ZNcQg2DkP40hmsBN1qbyLjOiJPUX2jbW
aONujplCfG2oIQ37qCvT28ypamenumPypeR97DYDcHw4QE3VL8DETeUziRm8hFYXtd+aeZ6szcAJ
3traSuXcENZObkijqLgrNeRz3wpI5aqRkSUy8Hu9PNf1fVI2avt3PolQBWCV6fHGdPKAvsXkSkcq
NWhY0cDBYz7+EJSNZCxVOMHKeNsofXSPdqxIfbUT5mMGfpAy41JuIChx1XmasD0mqYZPyahXGY7A
oeTzXQZL2aGBVUbAWVNV1FvoMtOtQyoFIFIF4cBWjCEAelb+KfVhkoltnZd1t7GjuP5hEjvzy4HN
BiU1tPN3LlYbywubARl+Nic2sTIdiNsNx6aGTD59achjnTBge0FAoc7TaqBXG6yapGKw82U5c2ne
42+3rKLdzgm3Rh6y9EtV60Nb4PgggRGGBgz/lEXEtToV9K0l6cuKjyclwiLEOYZouqasbkGju15g
z8aNMQQJnRIjfU929vhgLU7tT1kcPMV2qQDNFsuVS4z7Y764FoXpOLgtmsHyLHjZ+5LkYGBgJgF4
BbRVmAOI15cRlmjawpit6pfzR6MT9Rv8pZia8deowCnW9nmQ6MsYdGrgS93+XgMse20Ct95UlWm9
IxEk2WRakNyzwY7IS8S6dd/2dnRBC/W2gIN5ngM95zN5c9eFYjG5Y0OgjOubekbMipr0j6w1bMeL
uf7zg/nRUKtzqKJ0dV0mVDraQomuolRrn5QQkl7BIWKfzRgllqp+Ntkefzp/p0/UHTD44KUCD0PI
1uGI+qoNCz0UBHOXupwrGriQaVpvFVAbF47ZJ+8kcmZO2KgfnXVldVGL1MmSxPVxiOWfckM4LZw9
KLRU3S66dE4PxnGaCqCAfbAqchCthauf5AxKKROxYSVNUnaej+7Muen8zXt7fmeCUMz410jyz1/d
PJDTEepznhoNsekqEkF55cySFmkJlLthNW4Aq0TP5weVP3/1rlPWRD2Ah5SX/dDeeDWoRSh5VGW9
68+Y//xZF6kfq/dRdacFRHKcH0tOuzdjYUGijQMKjCs9vsCmCMuuFbnrB7Vu/hzd1hp9w+rgxE6d
6pMcUzxHhZF9BtOq7afS0j+eH//E7KR0asmGAXwmejXH4492wLZbp25s6KP4WGfYGsmhHH634/4X
XvQKXqRJBdJ/phfd/xz/Z/Mt+/mjLI4z2A//3m+IESvyX1RjTQM3PoHqTIl/MYz4Tv7FYs2Bhm8P
GhKHP/kHYaRozl+0VLDS66Ss07SXra1/ZbDr+l8CRAlJlcTASauv+ycco+P3HvC6tCDh36LjyIzF
Onw8WUo+a6EZVsFjXv2N49xWP0XlhXbq8Qv/zxBcJ7+YtgLCvOMhgJnwlTWn4NGI1W1Sfe7ceGu6
37TwueP0/eoBPPx+y14TZFYmid+D6ejkaGYgWXsjaQxid3Rp0iuPbGaizXzv1hCl9w47ebDP5lWx
18WFIU9dng4qTEXTKWNZV68bVgSSNUpTeex/lV/LF/MJjunFQY7Xr9+XBWCJztMB1bh27VtVMjoQ
VYPHKnHgeoeAkthAW8lugfx6/haeuB7cFTQr8Ljgn3VX1xNolhGi6wgeO7WArf9SZZ9lx1mH7Gqj
hj8/2PFadbguSDvYGhAYUsR4s1toprJiJxk/QcTf2s17oykvNFHXE1x2s6SKXUbZ8o8DD+HVyj92
KacK6PNPVaDeOTpmBUCQ5Eecv47jkvjvntnrUVZrPptqZ5jDJXwKhm2gYKb9FLy3d4PTEHZ44YLW
t0xeEJ1nOt68uciGVq+T1oY9STBh9NRWJGul6a629EuI2BUl4vf1UNdgZ+u4mPzXrvRpNIyCbKvo
qfnhpCQxbGZIjMX19Hd5rf8d1V5UbgDj6Z9IXsNpNbq787dzPd0P1yjBjCxyFnLJ1aqkV5TbO72M
nobsZTbrp2gsr0ot/T7WlxJmV5vmf6701VBy/ryaH20XE/g61tGTS7U28sSjusvf1zv9bnqXX9Ar
nHxyr4ZaPbmWk4HIY4aiqnndRMsm7C7BiNcvLzcORyk4PNrF8DjX+xyVOnfvZg1XQzHTma1bK462
iZMTjqJdSd71+ef09uWSz4fWPwstO7o15LdFClLNhh4+0YXbpi6LK7Gml+i0pwbhvSVzna8ha+yq
JdxHC+eMhjWijNJfCglbVvISj39mU5fzANQkMjkACWh/aPMfzwPiBDjoRnr0VHdW8mzSPdiwNyWR
7vwdezsHGAYhEzsCSTZcfwzBSjVG5VjRk2yozEtNSYTyxIUl4tQdIypXbi0kbGitTm3/L3PntRs5
kqbtWxnMORv0BtjdA5JplPJpZOqEkEoSvfe8+n2onumRUrXKv2axwI/p6W6hqyoYwWDEZ15jJVHX
6T6nal8t2uQqSMKbLvg9bsb7ir0DQS0IiQSax1bDaTnpkwYsaCdhSNSh9I/70nhiJu+A0n8F018H
OXotDd6+g2UyiHt5vVfWsmpb99214qqOv37e3kwOHmxu7hYb9Ry0eL6Tz0f79rdfGa7DQM8AuCCq
8h5yfDghEDnJgwCXoB0lZmSy4vzKz5rF/24M+fPuC+gwWB4Wt7tATeZ0aFH1J/LyX2y8T7NQPo8w
RhTAg6YId31jVgtUt9ymqiL335kGWTEQZSAPX1rldZf3Jv6Guyyu1hEWmEF2oh/+62n8a4SjixZH
ozwdxo4ROOBqEWRpdmKhjupC/9hyUA7/OYn5rv/wvg2jtaI+HMJdtZRXw1JfTW5o71MHXP2rh7b+
Njzc/DRWvXs12uNzTx1ri0XU1b+xkopsoK8AOw9Y8+eH0IK+aypxCndt3J75U4wTbP77RxE9/L+G
eL8ZP8wTvkMuBOEY7qxr0wxXFFFO3OLvULgvHy+aAiAYIOPRs/88CaS2DawSFT7e58RtV+m6WNar
/DK+1K68vbH4+bhZA9r1bX2bXMZLeZ0vq1WwGO2Xf2MtPzzG0b0bpFFNfV4Kd6a+y9o5jNVO7Pt3
hth3Mz3alokkTX2GceAO4ujK24yvNS6sugMCzl8Yjm6PLl62i2KVtG5Mc4S24bW/jE4clr/8NuAf
IiX0HrkdzXPChiscei3c+Xq56tsyfYIs4L1+v5jzH/JlpiD+KPFBSET19fM7bYo2II7Xw12YX3mo
xyTCOfRH5MdPcR1+OZsPAx1tHmhP6K51LKk5ho5iFnZ6cohfblCQlSjD839oJUeH4hBkyUT9P9pd
PqebZCmdS/f+YHdrCtwu2uYOEBYnccxFe+67idParX3br4ONeL7+N+4YAnrKiUha8TRHk8XXgpiA
ltVOzesregFXA1ZI37+4d1b+5zcHPwfQDiIqCsjiY+CqnrfYlxlxvfOzznitJwEEQjSAQMkVpQZe
ofbDY1dq01sx9MnDOGkNIE4lORSY8VzqyiBvQz8ON5Uy+r5djYKSAXjqvJ/mUJacjlOe4nYVNeVl
60Xi2+BL40+cnmafsSIJLhFh8loiHkmZnArTL9pMFXZjeIjV6h6VCwT5k0TIbhEQFi9l3eNnrZoU
CxfgIS9tBAZpFZbiqA6OZdXgeqxQyq68akgwJsFDdjuVaXBp1oKOg/hgDsoCyEycY48IydGWMUbG
sb7CWttV46DEmLsdNPzpVG9KbcDF+cNoigOt4JnfS8tHGLE1Gmrz7fuX8KU+AbQbEBkMGsQL4Ngf
11tGQ0eFuOsR2aotn9KuHuX1ZW15oF1oEHT7dozH0EVbrYjA6pG7Om1Zm+pq6qu4dbzRa+++f6Iv
GQO6SRSn5qKvhnDVsRFDmqkoDIVRt5M172ostrmqvVk0W/vgiqvjd2811AtITwBvoYtigN37fHhM
IW3SHnwag4m2ITW2UJ04ntQ5Uvq0y/Ff4Dtip5MrQIQ7Op/EAtOZFJnTvQktIbbHJikedex0XvLR
a2YfmEzcCkoFRh0f3IoePdYXmyoKorc0jP2b1ioJ8sDhy6CthDGpDq3f1ZETDqpx5zUeuS+6W/hG
m3J6g3Bj8YbhrPiCwWL7AwJ/T9/I6xSac9pQ427c0jBciOgKFrgmYWerl5ZGZzunk23X0uCf+5qc
3prI9h3MwFRQrotKuudagJ/fQvAyGXfyuMgu/SrDqzJJMRpeDSGJud0SMp5yXjhC+RP6cBaa+qx7
ryOYQ43x8/sxhBLn3LIL9wImh5dIiKu2KLWV09I2zXEbSpofulELG9PLRacBQ7L1M/+n35f9Aih+
vvp+a77rXn5+lxCj4J6SKqFoKn55nCK3Wlo88T4WYwSPUsl3B4zK1sIoFoscv89zVJxiR8LrZlcV
hYGNopIfYPuUEi4mbb2oS7Oj4e3R7q0L0ZnyRNgBbAmWlkm7ZihR5vG8BKO1Mb9UPBmhpaGUlsmo
jRvOSGy1+3a67BLDcoNe7Ww1ak6pEb+rOX+e4wxcJdy0EMqhcXa0X/tGRHy7kcS9BciNYylXm7cO
eCMmfiiCn9MXVR9T0ExnilQJwG/oMt/2GCZ360pssmuf9Hs/t8yfWlh32CJkwR03nbSvx0JJbczu
deB/4PmAhaXc0yNBCriDosul/Rj15S1YDiJLI23jS9xfJRBvpedB0bN881VSjOEhqOoKucQsC187
XFILB6MpvKwCWJXJtaDHXemEokAfmW/Ax9k0t+4FxEpuApqLMVCqTm6wLTTiB7kLy5/jIGAfKRWF
eFdSU931QtRcynHbqnaHPL3rYQOGBsb3G+lrkYdTl6ybQJo6NOqRR9drV3tJMQyRtY/xZ1nWZQmr
phWhCwiI5V+2laFeEykJ5ynmlJc1zvF2gfn8/fdP8SWgkWfZY3yKZhivwhn4+ePCa6SAHtbF+7qN
rDXXleY2wL1uvh/lSHhq/oYRL5UJaKgT8vfjHEz0wbloYZrtwaXgRNy3+oUXCR12lOIaQ8bESa0F
EFp95cnoVJjgQa/7FBHNsB4BFaDmcFPz3S2/f6pfzB2wsAF9C1H1mT36ee554wfI4PfZPutNc1k1
OSyCKT2lH/81nqNrAk2G04vSClfNUbUgjWsp0KUi3ydphXYfhPIrU/D1tTkn7cUY77CUSy8k31AX
fSJwwwoAklIU+oE6Ybo84qkOQnGC2ZHIJeKvYrqWREFxpzTemrUc2W0/pGsdt/U1RO5g3Qldcd5o
ZekAca2dic7jgkgjdGoPxOL3Szjv0U8HxTw3bml6wXSNOCo+L6Fv+lpp1GW+78HVu6hcCU6tihSY
Y0wMvh/qcweTLcRQLB4lPXYRPY2ja6CZ2KZqOeV70HnRueVF+sIoRMseIoWiNhhFJ+2SeG8BdQFc
MFZn3w//ZbPMw1sQR6F6Uyk71nLUdWj+o94UewJTAaDCgMRQELYn2lJHSrJ/zpL2xhyN6LO5yJzp
fMh/iwIDQTQxy30xzfaRTWCFgMtA3salHqzkNASDQtlw66ceDoSedFkpkeR0OBGs5SQZNym0T7tA
xn2TgKmG/RYab6FgRU48YQ2QEUVjupumoQNcSV4CrBnc79dpfuNHOwLXLmnu8wL2gHj6eQKCkGZC
hgXt3sJe1pE0OJ4UEnCCxlW2KTS8HYXmxKJ96XOQzJPN/zms+UXRDT/hgLt6Kvcx5EcbQ29vbTZo
APfSwBphwGETyZLuxskprZJfTRa/MDwIDIQ+uSg/T7aRrU72S6C7Vgzu0vQa08MmdkoWaoV+fiyq
7S43T+pP/2Irzk4M9KZwOiKqPLo4xCpVxVpSqj2s2QacZgi/YQxOqcJ8/bRn4V8apHx5RK7Hyj5S
66uA5iNp7w9RhPxv8Nw0c+Tfx95vbxkULmZECZcQeaA2z/fDngds2kHG05S9n/FpWVbkLbjfpxXK
6rozO3K4GgjiE5vmiMMyf2lsUYlqAWLREon20UaVfROsR58L+ygc8oUqaGd1l0azYYkLF3rTWOa5
FLT7Si6XDf41OLNp28ZTQWPFp4h8X18o2TVFcWDf7GPMez4vQKXAgFSAxe6DhsaWFBlvA8pNJ1Z5
3oufP8yZs8eemf1xqL8frXKiQO5ugsg/VOBcFrqct3Yu+6Gr5Ga66CLPX31/EHyN24lv3iEBRDdw
c4/J9uaIwquoNca+DvUfeYlWm1cBrFWD28HbaT0IdqpOWY9nbRZLdqDJSzBLJ+6nr5NGXJ4PFCrW
uxnQ0aQpS5FmYpW5VzI4KpmMof1IeEJXIB9BNRqnBHh+mUrriDuT5QGCgJX5+VWmGdcXt6W5D0KQ
7m4wyfJjBpbiBrGQCAoyLZ2tOgIfhlAxaJMjyHkfLHE8VV8a7v3fLqdyK6M9rCCIyBIgNHH0OFg2
d4ZWWEDiQ2DYviBgxyK9ff+m30UhPm8t2syzGR/YMxmZ46Pi9FhhVhQi/XMIYU2QpXcp+8qMmnVR
TdKE8GXXnIljIKmrRm3V3oFQgs1yWmc5vdQw0u0qNbtnsUAwFSXjYIBSqvZW4hShTK+LdPVahG22
JEOOHyY0FXJbawtq3IGk+YINitm8ISHL7oug6hFUr3QgY708g/PxurvByLm6lqesEt0mGVuSXiHs
zmS0Kms7iT3hjrRZzjA6qa3HUJ3tkwERFpmTa3qRukJcClsEEORDbk0pNSYrEwUbnHzGk3lwj8CB
R1qNc3iojHYRW9b1KIPlRX1fF3QnKPJtIpbiy/dL/ot9BrkQpUukq3U0oY89PwNoM3VXNsXBt7R2
WVpi4QATFzAr5kt0VOyIHM1L8rURRRutG7slBr/xofSaU229+Qv6/O7RsgMVNPcpgQPO4KSPh3eO
7L1RSEV0EI3ER4nRB/mv6tWpw2T+Y74MQ44y4+SAGRzHRaJWi1IVe9Gh941oXYYiLDtDT6nXRDFV
QrhNnhnWi7AVgq3U9obNRqvd7xf962GCmsYsqQE0SZrdzI6m6iX6bLAeHkSrsi5pZg+HfqjEqzS3
9so4QN/77fGomaMrgfMkF8NxyAknQY7zaQgPaSyBzQ/8bj3J802kiQOgxOBUN+4rwIJ7WMSCiECX
bjCp0ecJktYLQx3yLoc8bdZjjf0PXAx/gXOQjks9kq3j1PPxWbluD7qVLHPPVLAV7WRbhVjnDEaY
7fqhqc8C3w/ciKThRB/sa6g3PyFKdWRS5G3HS5KpxkxvLKODKfEKtMoCTsXwDqHeLE6H0eTQteUh
C0+W5X+xz+mygh2ek2WQc0cHu1jiG4FGfHSgTBWse4LMJdXEUw3/X1yaJpZA1MHJAIi7jrtTeiAO
amfqgAmwXFvpYiMt6ZKOS42i7ArRUWVZdIZix7FeXYxaG280H2GOLBAVF/MT+cSOn1/40VdHXXiW
A6dKMYsDft4QpTSUlYAA6SFMreshHt90M99DS3n0DGi/eff8/Yb/GnISB84ml6jJasi3H50lJoUQ
I8zz+NBPWnGOFZ22FczpgbKldGJiX5PJ2fxEJCKahRO4rD9PrPE9LU1rOTtok/Uj9sXmxuqN5Crq
1dGppLpfSJ7Sn0GlqeH8h/rit+dJxkAtAMqwharK0V4yWzMPEeTJD8ZkiJsUAtyiEPVyYaTaKewh
AuZf3qElygpldKAq4AWOAfh6gVn5ZHnVYea+Fmvs6RRXRIPDVhDQTReFOnMc8kzpf0waJMqVJ1CG
xPQ8yp+yPIlaiD1Jkq76sJNTqLBFCiO0yLUdbjz+zSgJk7/QlUleKnqe0KoI+2rfy0K+6MQWYwkB
dcwrPeRNuHKli09S16tvUD+1dScVFTKTfhs8DTD1CzsUDXJaI6UaZmdGm3l8y0QErl+Z4aOVt2O7
Mnqwfz1Z8bMpt7DAzDZUb4Z2VJ8zP7ZCZ+QDXaS6UlVOkxj9hVLgkzQHGuPWC/h1dkeKv7WySNkj
IUjrx0q88lD74oivoYan8Ixj24gFNCtbY2q1XUKZbm1FKxrd6frE2NW5Vl4aWquZyyCq0RAbWtlT
LvUySwVbowSxHrERwQOBtgKVKyp4Z0bbyhuf6uY+LwXvjQQ47qndt6KBbKLQPUxSS89p0uJk0eat
iJJzbAypE8L9SBYikJneLsQZWoDgD8IlsVT0kLvyJmgdcewJaKZmDAgw895YWQLNJt4CLYFIisfp
GoE94RHjc7FxMlXqWgBEJeqWNJpG0+2RuaW7okGUdum3BbKNZbyKxZQQxgs984p71Hd1GSl8Ekxn
4L3pN0KZ0yMp6kiGS4Y+FPbLVhFnbq0EOmpTgZ5gTttV2T0ndZNDth0SwzY7SWgWObUo0276cjz3
Mt96DiniPnudml6OsFsgYlpVri80NI9LKIPpBA02k73QbVUtPAutVgBmmqrhgTtCTqE5mjn5mtEp
mOMFUmYbSU5uysbIHhMkJZYNNgVn4jDUC44AbeNXQrifLKlxfC0cXHmC8+gMgTeNrtwPV3x8YnGt
4x8EM5Xqf+aGUOgrB95GuLVo6cHaxdETA+jJ3wRTll4CdRqfIkqouiNPQ2quI62dYBYJBuwgvx0l
3Aqy9NVE/wouNDX1fWV5qG6Jph/cNnx4j23sGY9Fa5Y3QjMmr4jFJBeVqs/MVF/NzwexlC1X0Gv/
uWxq/56WJQLjZpGJNxOg5tyu6/Cg9mq8khIsPt1KAcrnkHeld0autuelPgYrsyyC1lblPjCpTYhh
6pR1gdvASDbPEsWT7lQoR8S2L2f6ZkQ5IrAH4pr7qC7KbR7L4o+yrqyKuz+stmVVGcgX1ATp9uR1
2iXyvhVkQXPCMhT30GwRNeqiGpv4MMpqd1VIiLvZQuY3xXUI7yeyNaBljKD34Y9MMPVrf8r85yzU
W759QVeSDVTX+UVb1+g36g8e3fCKkEeQKEII0/CDLio5+2QOGGHpvhKhIZfoFqUsKYcGLsTvGgb5
+FKaVnPeDZG8NuueZRgh4cd17Lt9F4oXcS/qL1ihZxmw0Va5F5Wpv+Z1sPN8im7aYhA6tNAwC1Du
Qv5b7VpibplOmOjtfhoI8/dxP2HlVEPPfBmkWLpuTSt58WUrF+xEL4qdhVXTHou96dnQBpUuG5Ih
TpN1yWr0DX/hI4lMibYsprdO0+06Fa66yDqzxHRcx6pXv+j0Klw1jen8gQa499VYLx02tpzbiEwo
l4JPZgN+3Cs3aaw2IuldWNHkM6Uxh1PYKY0jmyM02670bojW+p3vCeNdKpXjxkJ7wbeF3tMJJ6nP
UUYKyvE1Mi3UQ/yyVaHDaZz6RS4PgoOxH/IMg5eEKsYyZSnaxC8o2KpoFMIUl0PZtzkno9vMjMML
sY9ypBNMPTPt0GzU+0rSvPFE+eZrIIjaNKGCRdntnZFwdIFHjSCV8VgePL1ON36tyU5umonLq/Ps
KBFg8vTduEYu6FRU/l6N+RwUWbPQCMkONzei+0dRSjXoSuyPSXuISa6jWZNdXgdq5i/iVoZVg4+E
mVKabZLYHpC9weOojzBWEpS0cJKsrq9rT4wvZTWSE7vXKDWJMXrK3HX12WjAnV5mvTSLEEM1zldJ
qjXXFse04bIgLbCCvgoPid9koyPLxJ81MhCJTdE7CVaBOegC+7tOYkceqCIjnSH5t62e6Ke0Y78C
0lh1ytNkRAB6SUCPcgVVjSOMJaTqIMsFEmfRqN/2jfqUWkp1pVmlOCt4ZI5SZuEKSn7jVmk6OH1q
JAviEb4D3WhAETTKhdp3XJ/JmKyL2rBseATyFVyWblUAnF91LT57vTqZZ83gF1vqNv5Gpb58Ih78
GnnOtRpAsLxaRI2P3SIjbrlhtLTq0E2sZjyicx8GQosoKHbG3wd/c2h5tH0+DPUlyLXkXASzaVSH
sQ38hRL2mgvd+Pckq+bqJjoRVBJpumkUgI41+wZRRdcaFvLBE4qnvsMCBF2S0lHwUT5R/fnFfAAI
wWKgxwdQ+bgFVACLb32Yp4eqGQx7oLxra7GanCgA/GIUItg5ISKYpeZ7lImEXmSWOhINh2DgimsS
j9gJWeHffDcI+eoacBMqFJxgX9iNoyh4dKi78i7mpnDyVoWD3QC6+H4HvCdxH7cAI7BYSGhjhoph
yPGSwWzWGgQturvc/uGWNroLdu4YTmG/BQtkaP63wx2tnY5PsjfoDCc6mi07hGpOuBAWnOWMFS02
oh0uv5/hnMAcT5CCPkAJnX3BYfn5dCYQAEuj+v2dXljXjUJkrhTRM2ryr0Kd/2Zjbl7Mj2PJn8fy
IiupZVXo7rr0QtV+htH++7m8o5++m8ycYH1oT8hSTxVxYPnO0S+yLbtx20Xnnj2rTmKbtuRsA2fF
0ebKy8CG5W6fIGgclwTI3pBZIk3knMVz4As+CSpIrmeyMhxiBGMkx4txfrfFEZkhp4jleiPFBZCy
IosacRHnISYwajwayCkNYqIiEDFp14mIoMSJJPbdevTDurw/F+cLsTCNSoOy2Od1Easw8IS8HA+o
HwwPrdTgRauRyhpCMJ21peo5aAt4WyMPERLWreasyWXP9oW6vx6zQl/iX1pdl2V320t1ctGMVeOi
GuS7oRrH2+/f4dHp8f6oeG/MHSYJxsSxUuI0K8E1gT4crMlAk3EsQZQMpJbfj3K06/mUQeRziZDU
w/ZDivrzgtRqpwhp1xqHkVj7NsQDyImLGpEtym5rD8WIPz/s/wu2a/Ga7Zrq9bW5fCr+Yx7gZ04L
PPSD5r8+/1j/+bP/mrtPzdOnHxZZg3P9bftajdvXGp2A//qPPw3s51/5//of/0Fk3Y/F63/+/Wfe
Zs38p/lhnv39A8d1bqT+zxTXZfWa/Qz+tmrDp+zp+Lf9yXAVNOkPYjMEB+YeKdjSucLTv9bNf/5d
0NQ/5nN+bhTPquV0qf7iuGp/UHuCC8N2xKLTBNrwF8VV/oPPDw4OTl5Qi3i70u8wXClnsRn+9fUA
BiFuAkkALFlFHUM77vmVjYSuVtZjZud7XXzWCpNMEK6aRYT+TwwHdZTR3HDwfB0Spw/L/lEhTWtX
cAdz7CMRsgDejPiQi+kguLciF9PB9hXfX2nmKKlLLp94GUZNky4aberXeSOX6qKuRtOyw1gXeofe
hf4UjJCK7KYK/OuqFvJwSVSBlJJfYPvneHJBVq5IeLvw0UzCGSZM9Ztl1uldV6Rhbkde0WjryfAA
wHYV8hsL8FyeuFLHWihWVdROMaiTwBt2LSrom77uwB+y+NUjWy1oHKxr9dsyH5Rb3Y+7dJ2OefQS
C2O5jUUrfrQkv+vRIQnKB19ujNauCbiFKyPrh3UvKuXs603WkhJSySQcufGzzeXgoWknc6spSTq6
aW5M8oXqSYLihFM2eU5ea+oBMboudlR0DNF66YX0RZI9Pb0T/UY37xBNk+ZMEh/UhSl1yr7LUjRT
fMOgKiROWotLMnUedKJoqgG/HgUd5SL8iMMbMfXByMWgAXp7TJWWtxh0g4KuUSuUl3EdpATwVTxV
qzaraMghK1puKAaXL9TkxZByjhKVy8oY4Wg2EWquduxV8myzMuVXaTuryUlRXbcbyoC4wbdFMqUb
StE9dIWpLXsE7bGDW3mWFl9nRVfzOmU9LdwyzaJgJr40L4E1yNVFG6NMdYbPSfVA0GM+ZXKvvuhB
Vqc2PdPxTo0E/z4hk2M2ZpaWC5k7vaWIgcGjraRWayAH1dd14RRIeV2qRqm+UrXJ0usYPSFpGYQC
tXSqNUN0aGr6224zZBryDamCoBglGjxmMz2ML4FGRZkdIpOmLOukaPWtYRQVPSRBF8/gbs8ifAMS
ga6O0F/qJkbpB/sqjxD8sUNppN1XFnxnTkdH8KHKRODefuUPz/A0wWKM3RDWLgY21QM64xL6ywSp
dBt18zYPaHcslW5K0lsJ+Xc0D628F87URO3fqsazwk1SR0HwxAHWmHwEnmKco45aQXMekZR06bnW
gLWSTPeWWZoKyCCBY4iddBoy3dYaSqe2lATNnNJkXkPVpUwKPIl8P1pNfh4+oAwavJaA7bAt0emh
2QCh0XiqFKVPeVdKvh40P7ttpkrFxwE9TXYTKPHRDQ11atwip2a/KIaMFgyaQF3gCp2lvgmxDzFa
Ij/Gii4y5Rpj5SB7MqQamcheVapd3CuqYAdKBTBFFRJzcrASV0HIB3kzLGQEDSVX8MWAClsut5t+
pkMjA6T7S0kuxHA9CFm6GiKtqNwgEbvbKS+9hyKgvOZUSWNepWLtIT5HoW2fVGmQupasxHsfmfTY
7uTBuPdT0doWTSLfiKNQXdJWUZzE10E88DhB68LApZRDwtjrTonmWctHW+o/OCHDe6uphyeP2qV5
ZiJyAw9Ct8rUVoawguVC/eYaXawuWOi9zLfpZ1F/MyaFhHKd1Hoq8msxxW2xAqqIdJxmeWzR3pQw
P4nbYZaUMtb+pMfU30ahHjaJ1w6da/atx67vzCZZVGGHstX77fV/cY93r1XTVq9/4xqv/4YA1ctT
w9X5+Qr///JGl2ca7v98pd+9Zq9T+5p8us7ff88/73PrD/OdM88VjMQEF/pf97mh/AG4YcZjcx68
wzz+us8l7Q86tvw5hAEgTxGs+es+F/+gbw5Og4Sf3wTnAQDQPwOamz8vamKhPwOcf/z8UePhqB4C
u5l2PAURij2QdukRHkfDWYIVDHB+9+56slP75Udo34T2tW9fBfbVzevqsHl7eNnsPizSL0Z9l1j4
EEV8GfWoCjOlHo2srvfcH6V9d5vbe58U5YEfnl8vfHuYf35dLR7vn67O764ung5vu8P5y21vn3qO
z8HMl8c4yjDFlCrhFDP5PL+TxOcquP1+nu8M5O/mOffzPuZgg9rI2jzP3H64u8Vjyv5x93B3/vyK
d7j9wF8/aKDY++fr7dn1j/2Zb59t7Zuz7fbs4mq7vXCuFher7dlqu93M/7bYbBbnP3ZXF85mt3Ee
d1fObnd+fets3s53V5tb9/z87cTzHyFkvuyOYz0OEOC5gcCD517+uHy43awvf1z/OH94WK3255cP
vr242F4sVpuLxXZ7vb1eXs+PuLnd3Z7vFleb9Ym1nNfqm7U8BvblIZJitfK+ls/ztmEtn5/3rze+
vUdhkGXcvu7hlj6Hdsi/wrCwt6vX/SvLux/m3XzPr7wv7JvHwH57erx6e3l8ug3szdMtu+vx5o3d
dbt7u3t7yW2f/93dvt2VfBAPtxcXj08v52+7wL59ObG+7/JF383pKPVS44bCjsac3OWlu750538u
bXtxtlyuHNuxFw4/2Gt3fSLlm5Vyvl3Mo+JA4SNWR3XFc5kh2/D25e38+RrVPPuZrMfeXrFWmX3x
uLl7unm6OvEm56/qu0lzJH78KJpexet9ZNKCvi71+1D84cc3Iar88CHtXLz7ft8ceRn9uYcpvAGW
V6DoQtv7PJwWo3eJs4vnTkV5GfYXba2sU7O3O/WtNFC8VOIf0/AUCsoi67Zqd6/iBdepG2F6Guno
D3u/3ftKeIK89ctzVyeBAhhEXvZFIiFOMNA2+mA+GfbPOaffNrSfn2+eLm6eHm+uXnaiffdy6nM+
om78Yyk+DHq0FFNQlSZhlefWogCr6t4gJoil82HcIYJiEz2SjZxLzW+ZzTAqyuLkpKgvAa+2jGME
/CjI7Wx3O7l5ibqzgdMfeUfa++7YdNPP79/254I4QnkkpQjPzmUdoKnmcf246voGvTU8tRC66C7r
flSeOrWXt2hzpjf/xlAk69zP+KhRPvm8rygPhSKm5KabYPu90ya/iRx0AZC3Jbs5fD/W/El8/GTm
aVFBZiFR9wE1N0/7wz1iUJBoMUbBnQW2xzUqaN6CADI5sSl/NQo1alAzKMFDdzk6FLqqGtAoFeeW
TTutvN4wVpkxWSfOni+7cJ4McGFjhppKcIiOJlNooRIbyMa5cj3oy4B6830/Jb7iZJrhbcKUAB8d
zSZyy9jUXCoi1s8o02CY/P6awm4ES4OsB6WTo9kabVCq1CQx7BQmnQYcaLC+nhrnN0eBrU+pHBQv
1jrUzY8iHdScK9KoVnHbugpXMeYHdt4Xp0gmX94cugbvsF3K1sgMvddiP+wPv4+6PtCNgUwRWVKw
nrIdBNYpb7AvHxej4M0Fv5UyEBS7o3BJr/U60jp9cOn0WZuglCynbZTAlfzwlLTLEaGED/lorKOv
y7ISK6VYibhuFdlY825T0yAXbdZt651FRr3Aj/Q+R8697AzHnwAIKdpCKPWlNCDtrPdrIxkW2jA9
IWflgrtYRko32DRqDkP0uwfB/KhIlgHZ5rK2js83kRQ76pGHdpF5ype0uB8UMxAQvK2yE5/Or16z
hIkNAsOgtMkePh8DcWOmiZKj2O0pqX4Zo1qDg4BinNiyRyW+96Vns5IQMBdEsean+LCZci8Oq6FU
ByBknbHQoxC37L6Tr/Rx6tDND7Sz7z+RL+8aSDE5DlhcikXGjFL8PGDYCEgwSNXoShfVjXbd3mWX
1YP1ghUWsID76jy6g4x5FTxNb+GNtfEWldufCEmONCdm2aXPj3A0534oEyHpeYT8TtmJW+Navcrf
9JW/UbD5tPsbE6npg3gTjXZ5Vq+Va2V/SqTkeNWPn+DoVOwCRQ2oto0uzpO22WTryleXNOY3eWks
v1/w420EDAAXXCrFgIHnSu7RtyVQAxGbuuldqQP8JZlTtav8THw4McovhlFhvtGfZqdy0h+tqV8o
nlQYwJTUID0DMNK7Yyc9mAPUP1yu7KySHCHeBMVBkfrV0KhUsg5YVIA992QbAKVtmOe05B+mfolf
nS0F50nVr1Pw0alwKee6I4kT2CsBfeonK0A/pn5u+kdJehw0gAzFmTSOqwk6OS9QFO4NLGJjvUF+
ecBV8CVvih8zFFir4lO6Yb+YN9KCoK2Jd6jWH5vr5ZFqJZPHdNN8sp6H2Fd/5Okp35hfDEJMBQ2I
85he1jGQPkKRuJHlsXfVMRWXXdXdAiMbTsCWfz0I9zUsGDgSX5Tr9JHiulr3rgZuw7YoqdpUyqLF
iY3C5/0xuGE7Uh0By0ZNQ6JaMucqH84b3eo1z5CjHtnsWrnAMXWEF9aaJ06Z+Wz8MgoFDsRBZXhh
swrox1EUgFNSUHa9O8Qx8tt9Yu0sBb403nZYvSGm78TjIJ+wHTtOdd6nhiQ260e/hMPt86Ae6glJ
mrAVutrMN0ZVPZW0RNFySgQBxF1pxbY0BbFLwe731CC5h+ZVpeQIEH+Oid8P3Q+rqikp9c44Y1U1
JUafSsD1qNflEwfnr3YIZwloIiY5JzKfJwiSMBQnBCDcOMUpIdKSdiNx657qJR8fjvNkIJpBHgTf
AKT7aB0FhOarvE57FwVwxc6SQnNKzFZvun40N7E3mrgKDemypuHML1GkRd3n9SN2a2u16+GVjDAr
oiTdF72xCFXpBKjrqNX951pjY0h8ToQuo077eRV8uR3iltvSlZTalx0Pu45nwN/FdRXm81n039Sd
15KlupauX+W8AB14cwtMk7Zclsm6IcoCwhsJwdOfj9rdvVbOXKsy6tydm90Re3elJgJJQ2P84/ur
7K3vq/YMsCXkYm3l05tJN96YmH4Nb5IMcfvt92tqn5CLr53GFsQKBNrgw5yLLX50BZ5BliQpvUiX
+pQTxAQKxbGWy0vL95+G2qELbBEkK+1LoXZhRYvM51mmEs+P3ayg02+ECzzibHbZpA6/f7D9hz99
MPYhWg128XtE3H6xWXh9mPcWzg+pwtQutjNb46iyVmfl0/qUgV+53RzzXGj7LRWel5qGnj2qRRsS
LXnkvVD8s6yevud5zEa6LwXWKE275QlGQpxCY6Bq+7QU9Wi98KzPvnpWFUoFimJclBh0X3x/W8Lm
7lBSr2afrmJ4hTnKp96hcJQF6+d6Qsz4+4l9tlUhL/hV2XX5z93J/OlgewO0hiVUpZkI5gMVDnXX
yk1e+fOk3k4B0rWmW+pTJvLw+PuRn+3Mv0be4x+ml4V+MTKiR6nGKapS2ihg4xr97SixOd764vMY
9ee2a/MXItxnu9ZOMeE6ZqFh2i9/FxNbOpMmr+6zLQ4jNWhsajCAQIj8++e6eH17sd6hoxy2PUl+
x/0Vc/7t9TWetOo52Pq0s4Tn3DZhWU9v/cbXTqJz7hGnrtBV/8KJc/GJMig8JL6YfUycHy9juxbz
2DacxyYN+n76VtZzdQIuKbE3goPz5fcPeDGN+1ieSWJi532SdbnMgCguIZlTWRiGzaX1JhN99oCP
a/9nL+vXKEgiEAWib3NJgDz9MNG5z14/4YDnjE512qxCfBkdp/jTeeN7wHWV6IJ+U/bMi6Vd6iH3
u41583qso48N3gAfbXPt66Mch+mFRMvldYOkBywROiDhDACYe9aSt262rAeFd0iJ2iO8CnqXTEib
74qzcPRq9425lh7Ntu2wbv6rfhnbx62nQBjvPuviUOMTiEq6xLjnczPW41dsslrxI2wpS3Z10UIQ
assZZIJboteF8xP6043a7ClMc1FFb/7wM+BhUHmRNXKpJFmXQc6wRKWx9TyMs4ko6WoTKJ/oshci
jWeryQFfxJ2Xrs1duvssSlyjQVF2rdMoGmw/blwq82iGG4xwZnMwPlucPt6fxb+8JhhbnDIwcR1a
di6fbDZCNW9e26Sk5IbDIqI1pgXjJaq2td9v/3am/RpmR5HYKEW53f/KYP9to6gsCrUqypt00FsY
Y8Gb3y8wUBJTDdu1tYT9u6HebJzIyvw4SV0c5nDSsWUN+hQMU37GldD6+KfvdO/cJOhH8siWfGlf
26B/LxuxF8FrgqhSeMtRGFjO/D+MshOPucdwvtn7xPztwbVey6YZGEWMkBbDoiheLwJFwp+Pwvax
JzNcdMWXYGVjCo3WGd06pS97u6HVVp6AbbyEOn22GfKtEBHYINNYBUSrT5+lwgDQqPuoJspW4hjq
BfxDYPx3zf1f67X/OApPQqKJgZBIPx0FzuA6EEViipZZ9c/OMfGIz3dbvd9P2cWR/OuL3MFHvBny
P1wvnw7DuTnh2MUw9dQZbwyBmU+L81RqoX46kZerroISr7rfD/rs6GIGObZIFxDe8WgXM7iVM/IS
zsw0DDOZWpU2z0id6PwXY/Pw+6GeTyMbCDEkSjaekq/86fNVmHmhdNZFSjaVi5GFBOhWbHXVp78f
5/kj7c0GLGmCazyWLjOmWI+BPOlIxNLn53/qMcKiUYfuJ9vHmHG2nR+/H+75a7NJ32M44JCMRMhz
8Vi1NfoTxzXDAfu8HtklvOO6rFGLzBbbq2pdqrPJqz396bC8OQ6zvRZCsvsSeyhWGhPB+xmJb7bQ
63xrMoaTNxjdK0Qhqxdb7FkizZtmfCHzenEZ4DPdPxm+RroGyDT9Kl//ff8YLTVr7CLZKZfspuiC
5qoKdp0SDSxJjknSCYNY436waLcym3Z54bmfH0lkeOh0hx+1F7gus+6oOmivq40sCcyyVLEdbUVz
bBoLjRcqOhLCtMKrl9S6zz9dBgVvCmYp4iZ8qQkOlQkb1MfuMMPw9WDICraWEPqPP1xGYX5hnJIs
4ZN6ukAiDNonMnVZokeMsG7HsiU/NxdIRVK8AcPphYPg2Toh6kIuTrjKWJTvLra1XOJAKcPNSNxl
M0+yER/gvrhnGzeLF3a2Z9PHd0JXMc3he0sGquqnD2ZMUo5jkYWJORfFMdyox2Dxs7wwfc8W4j4K
VS4+TEJXDreno+R0m3UGnS6JWob2rU2/7+eBYOIRF2S3iPNobWOkPf7D79fhs1lkVE64X1dTVsTl
LFKRpItJ2hhcZrq9bv2azkllVW+WccxfuLPtD/AkZGHyWOh8f9zaAppCnj4gZpyRu7ldkBR2MH4I
IlurN76sDVpAReWYOfxDklOnWcw5tvbIFVv9pwE7l449G0Rimb8EXO3pL6gnd6RWVXuJs3DUGrTz
aMzumvlDN4Tun1509rG8HRGz3+T+I4r+2z6zGlI04Ia8pBCyx5PV6OiDK1+6L/7D69t93gCU74EE
B9PTJxIrgl2DPGLSdObuguYaGHICC9VmMoDZeylB+Hy4fYUj+oLIS5Hyku+n3ZGaNadjIqSvbgQt
GUnWautV0LjN4U8/TIbakzVU/3es0cVukuP4XdTrzJNhGL2myhvcx3UwPDik0jZeCCOer/Cng118
mlbZV5k7r5gaLGo59naLvLgdmhf2/n+aPRLvxCsU5ll2+//+t0+CTXi1V1u5tNoFQZ2IeQze5kUQ
3jpj6L3kaPCPg7EhA2yD40LG4ulg9PZRnZbMH8w47+jOtXkwQf7c2qu/vfBcz840j+wBhznNSYxF
FfBiqGylQ14wlBXI6U2xOWG6hZV5Lct6xcqO9vHffxr/8LbIVtArtCMtyc5fzCM2sKNTdpObdCXI
LdWY+TkKmpcgYv84iu8iO6DVj+V1MYGTFfUdonA3KUtXvGpFbV81Uog/vQjvc0e2n1I8OXGu90/n
ThfY7ECe5TOnVzzGfLY4Wcu2Hn4/Y//whuha3KnXu6KGOODpKPzpbQK87CTGnAffeYP9Qfo5Qp5h
ol5qt9OfNZnSV0gbJt84lRlEPOTeLwbsMyTSFBPQZxjtRJ/fNgUuUonB/EFancLo7x/v+dGJ/wlZ
EZAfFnvFZUWhhBDsDRD1Ek8DLMffexZxC+T7Ll96muZ9+usXM38hIcO1fn+KJydaiHgID1N0twSS
gN2fTuusxGZvla1IYA/zQ29lw3KenXK+Rc7jTKnde0MXt/ZkPDrwRe5Mv1nI9K99eGgMUPDHKmpB
+wbdXL7NhbNGMf0EGrGZcLdEjl6IFaOTN++qPhucGFK5nmjEGB2AyXU194ka3OJdxlLA8HSeu5uw
N+oxAVQK8733fQT20tD2e3vwpsdmFluZWAjmAR3RnXbMgy1DSTO77jeXf3xX9XQep5UTiC6uwUAW
KbZ0FfVPGczqWGBq/NAoZeGbtCssOjy0r01hBj8iI7Ku2sbJ5lM1ZOLWK9ec/KED/SEpJk+8QsrS
tEk+LPV5NJYqP8yD6X/tXJJZsZSkiuN5qrrbqR+BLmFoawTHFYtUoB5C5I9DZvYy9fKJZ5pM4YDd
Mtf6eslkSCZMqZC2jFV0H6tCIVz3AZ08cNmtHqWaszpuOB6hPRiW9VZ2vVjTauW4jwnyyk+eHU5b
TAaxW4/WpqfvuWUA2fCWqXqIgJevV3hghR9HY2vfoGii+78pDfdBOV35UU/1XN7I3g+6RKhAjfEw
UbyoMQqJ6Gbvmy2x4Y+p2OwHA9v5TXzKLSK4ZC66UOJMMYWUAoRHY4sRWlsds1iWu23ym+GEISAu
J37tLFsMqx2yirv1y9mwewx2wsJ1lkOO8e/javnFo2MMMFDGSdvelVGFrGOJ2oKWtlbeEuczaes0
dnemN+gxzswtvzXyhT4pRwThF2G6tR1X+JXv/lQIAJJ6KgNapNx6/hr0CwRTmOzuRzWCt17Wybur
s9n/jFeAH9x0qi+WWKpgeF3ZcgGnEvnKAvgxT2+BLyx5YoNrEIkNCFsfNj/IrLjrhw20xaqa8KCm
3rnyyg3/35nbAZV70xlpPaoYLHGq0LmaZN98rWCqACxS3XdZ1NHHopbw5jYSvDd5Pzafrd6dPlK3
M96Xg+V+y1sEaDF+yqFIfOJoOEOBMq+K0iUQ80vlrgdXttB0TEc6OmkLZb4CakHzBU5a1kM4r5gH
d200v55U2QcJAV7oHwerm7gOg3u5cfiAfhaGQBqqae80Y3/JaBnxKyd/p9jhHxRUkU9GaMo8jiY4
Plgwa7ohazecl51HYx/sVXjNkZtxLo4dtdieSSy2T4A9zOVI59l0iuwV0rhyK7zrHKA32Pi67vah
qdVwk3NTpqPZ6d3va6A6AbBCB9XZj9RwGMEsZslI7EZnUJStOvbzMXprFNEmr01SZR/JlG3esaV5
8w6ICn0mLQYUVygl2hszK/syXX1nflNCl3CPE42kV6B0IaJSeAxnmMymrI4GWiJ1tdhEFMdt2uo7
MA7ej9oPNdiPFqQG7UqjHY9MwRS7DSY6qW1v9YMxhMUHQ7mQvpfJZlGujcIibW6gDc11GX7eLD3c
N4L1GK91k0cHKqSQEJvRaq6VozVN45OxRofSsdmoIKMH+FL7GSi6slOtSC0SJYgdiUOYO095X9WW
L2MMUVx/4BDyg5OcVgBH2jJafbQM29ti225wbNdhJV7baxGa6SI970FaatrS3lmhJuLPIe+nDaID
L2Rqq6S3g9wFW2SAkXFZ9Fay9BsV2qUZLDMNh3m8Ccwi/17OHmyMgK6oRzlN0+vN6fM3Xdsan22S
DD83X9DTN+hakl20mjrlw6mqg1nTtpiUbtb+KMvBdeKx2+riFb3CBgKEbV3fiaZBfTL3Iv/WL2Xz
s+fTWlNNUK7O1lq0UJoKug7jYlYf7FlO17lnQN8QkxZYMU/+FwL4gWY52Sz3aA2sn5lu2leGiDx9
CHGK/rIMLOpYVpPzNWq6Xp9BV5R9XC1V/bmoh8VEShMFp1yTUkhLZ+ia67ks5Tcnc2mh6zdDf0UZ
pc1jxHzfeaLbO4/chq/WR019xLzZMg+ZHvmbVm44MJUwmql23rN6U4jMeENV1viymttyv9+3Py9d
pjgjGsf60CrMrSiklji/2z59Y0ddanK/haepgrjbQK2xrgr32mkb+Y1gan5YYFZVsR+26p1ZCvdb
UTicCHpZaG6Lamv4kvtqZWsUGSeJZzU2R3Nbl2zLEwRgZUoPXzWwVx+GzQSHebO1JefwaZ6r5o1j
zllz6NbJadNe17Szwt2vXo/uNH9XTptdafiA3wpYjnjXtLw4vjc+3rgf7fmBg83/GhWOJ9m+Lf0B
iI147KHpjEeHk6hNArDoPw09+p+juqqhWlb9qGIaLfuSuryhPlsVtJ5EG6Z/YF1ho4Leob6tAtru
4iJYIFfhOzAyO8Eyhdw5qup9tYXsNxH4VUFN2AV9Yw7sfAmG5PJDXWggK33GL429DfTv0au15pWO
G62bS7EOXmyC0d7SlWDWPm5+3hVxGGw4M2yVxagR4LTi6NK9uCTs7x640c1bz74h5TvbQDp4yI2C
Dt4MPd+GlL+j/TZbsLGInWFSn51w4CnGsOi607A2wZS4Skcdm64bfpymDP9tOPbRmMpW8QAuGlkR
r6VqZqxY886k9BXJ97ragu8TdeGR1j6cvZmWKcK0Rizht3pp7Y/DoIMbV63iM1m38ZUx5ds3vXT9
N6OwcHUl56K6GMV7Zp0498Xd0BqZTHqgokY8rkVxn7klIZBty3I9ZpUqo6Nd+gKUWN9jlUGF1kzV
aPQAKKylErHhdsZXSQ/g1362OpmC3RITE69DNp3a/Qg8jlBoAvSxnrBzAHjmTXmGgLKuoEehCrMy
rM8I+ARPu6i5/GZHlRvEkR4q41ipruseI+5fZWpwvnSpieL2XYmLbARoLS/4R8Bjq8QpmfsTUKb8
xxLSFngELGVsR0M2zSfCTjqauCDU22nCe2WXGFG2u8UcvMzOWm0+y27Y90NaFIv1oB23N/iaw/Gb
ULB6jtQYawi/Ti/rGL8vqEwlUABxrcguu6lekNztfbtNE5CYmGrvmiTpxEPXwhQ3Ensw3BjbcRFw
3kpD9tHbEPcNuB0LDg2f9NDkD0GlxyUhNTzCter60c+vqN8Y24fQGAf/1Uw9cbvq22GrrwM4Wiqu
SvyWiqQEsVrfGLXfGQcpIcmdtDLX6k3hFOo6F8Y6p7ljGua1Ita2r73Gq+bvbkGQqWJrNCr8GsgK
7rg6ePO0j85ixdsrLNEbUgCMsoNhlpAcCtWr8hqcQ7g+5tvWZ/pMEWmgP9V1sjW6RuzTTLejtRL4
sZ248l1NfCNvtCpW940zc07CJkHaMx742444rl2+RO+3pkbatngqjM4LW4T71iHkyZKF+qN419HL
27wPF7taBZdvs8o/BjLUZjwHZWh+Eq2ehMk6kTVwl8njysD/pxdeTe6ghrhtitnkSoA+Ka76Zi7I
ubUQ9n27Gj36iZvG5IIolXcsA47L09iwTz9YAy/uVm5N4V8HUO0UbOk5M+FZlIF6b1nVtr12CzKA
/VVe6x7534ImvwxoUA0K9SPMslbGouyX9jjAkDARhs+F8SGwp7J+NWB02RyCMZfelvq9l5nXXIad
6Kggp5ef5576d0NMxLXFSgJXzkXirfn4oVvcZj3kEvHBQ5g79PPXbeYYp2L0V+OuVFHvAv/KlcFu
kHfdp0laLC3lFVZ1dLJtJNLzvf1CNs1saU6PRRId/OFQXvW9NAinoiAbrNgiupjuARQqNlcaPOrh
qLpGbTf0UIf+z8iM1vrg4NJgf/HbdgzvOr+Z1ds+rD3nNI9lvUeN06A+0EsR7Mf/0tTrx9WaVTvH
QSCz8VWzYWNHZ6MhujFpa+DwCX7d3fzdrMKKUG2m1E9GwivuO4FOcOeO1FedKsH/2cLwgDsra4IG
gD1MWx/LoqjEbTQVJSZXiwjUawuTLRrufVc+BopWBhyfKQrEzjia8juNHF57CD2lPgKTY4sOg8Ud
UjccmynO6y16SwHMag/OCgQpKVbkx4fBFEt7kkNh2ZDR5oAbBVz20TxuetTBHFulDrHAHbOhJ6Qb
NhX8zLrAyu41DAbvqNbNeZ9pVS5JS1S/HuVclfnbxm4CJ51hDRo3JNxpsTAbx2ziyHCFRgQplP0w
8xLb40IgaaVZJlrzqxXVrn+mb35xZlqT5qA7bYPu6jfrBEQ3Xr1pbu4qEWblHS47qIdW067UYTaW
rX9HnUIPj9JwvOrGU72Y3y9u1wo/rgrub3FdDKN1ihCplVc5ppB1XDqLYxyBlPU/M9ymPlnBtnWY
MIwyuPJXL2+g1NmeOKt8yd9GUQFwIHcpTCaD6Sz1TW4MVZeUuCG1MMXm/JpyMxy7qJFco8ikGdbr
qaUoFVu25s7ahyUmF2YLxy6VPtER/w2PeFXPHau1XrGTjItIwImmXCLKcUdmqK96rdrodYXGMPta
blZbXAtuluHNpNaw+qgrkho3pTDX9rZwJtu7V/zw7d4AobjcNfAjuH1iZywh3Zg4o0IsRyN67k3N
9z8tcBJeF40XCKCFQjsBsd2WNx88WRj9500M+sduh+i15zZjnLehidtbAksDCH9jNeZ1EI4bGxcx
ULi+h6DaDT/X3IQ4dy7naLJe+2bdfLAUn8sBgmj2Gqc07uoluNSD7AV9G0yY+JmzpKKDgJPgHLEa
73FkKWZZpjx6eFObIpxvotHk+l7DRLvOcHiI4kp78tb3Roh589SG7WHwihy3ELO1f86LhayLBAMn
w1T1wzdP5SEXsSnQr0WAko7VU684QflV5pGx67Cz4u+hsrOh+H7iitttp03q+v2OEtzw+gld7PmG
YcogB87u7SogLR46iAPTadr7ncASVrU8AdOsbQQxgV0cRlUFP7dRnNRqd/1J+r267aQV1nEfFfIz
ZzPYDZiM2XRYyaQYsa5EdRO0UBFTWUbVcgCONBysQZlfnals8fYU+zofzWEkZhNBVB6pvgJYoGXr
gTdCFoGwAdP5oiZfV3iLPSZiWNU3f7H87zrIW4gWSm9v+7lZybGZFmjY0YFsF22293EGgOJxXUb8
N+gGEP5c2uWXISNNexxKpcMTd8q2vx8Ns/dz+LfazGMgi+v3IJhQ1xKdZL5IDN+rvnhb493aUbZs
CcYqkXnwMLF6R4ZksA6usMZ3dYjfYNrYWwmLyurlh81w8JKCMIO954KA7nEMI6gd/uKOdrKW1YTl
m9ObPwfdru5BW9QsknUx5+0sDIu0qzGK/gcvDnrruhqdSmg1yz+HXg3VnprRomKa7sUnq2zgSAT2
zOGZR337uZusaqdUG2sG0UIZj0u7CQP2Zldh9z17Ejui1cmJQgSXRJlMU2tZsdIKmluhJ5cMdtv1
XwMHU10oLFlxwBWx+THZ5cQdtpOfrKWQQVJyX+cHOwaBecGV4T19fHhKhBPJ0HRqXb7cSPvlg1mO
WRHPM645ib2qn0VLggfn+GrrT5HI3e+jk7dFUvPtvHIyjYLRJzImexnO8CpIRsqbFcTed8MTUsdL
FMgHa0FYBg0bo1FrIN13rqUZYXMgm966tuulaNNoybvv7VxhVTB2Y/kJtBKYD9kS9KeGMDFzwsxo
7fA5idRjFlawLLkpEG+4JSrnEPyPrO3gZnNGpwe8mYsSto9F7oyNZeYC3ETdo7atsUtcAH8UT8o6
537mzIpLKayOLR0Xg83W0kS1OPfloc0+u3gkM8d1gY4cNqUPEWfNvms5sJ+rzI0adnVhcBWCjPea
YIhotg4zvWF9Yk4/hlIzsts1OWjikHMbUdyIImPG8q66qtwFaKvf4OZwGPus/Gk00vYSLxTeJ2ip
O4WlkQOLvZILBC5c5FQyDGos7hXWVNUhY0tb7sqwrtl9mrDGJGLsbeKuqu9viRWBtxaNAnkmQJl9
dGH/5MdgHaUC2jGwSKpZDjLNaSEL9+xS8AOQ81IkiAga+xx51FJv3HGkta3Mu+nLuk2aXKOCTpvM
7lwQVczONGPouZKRssxFb0lBpoWMjOfW73qzXpt7wyjC6mDjyPSZj7Fek5Aj1wJMk2Unp+iFvFKD
PxuHkER/y8ZBDIE+1crtNOj6Jj8tUddvB6wCs/EocXzhumMGrZfms+6nWIDKLDjiAsVW1EakLKQe
YerjxG7dR2Njm5CiZtyUaHWvdSoppbUHwxjLOQ2i2XfirnKL8Yw9oxtdyc7wfshyNri5FySq0ijM
87fLbOt3UdNck4Ya+pQ/j6ZxKHEhjLtorC08E7zVTk1lNeOhx9sIMLLsRpDKg6uyNAQVbB6Ut5Y/
GzWEZaL15hRXNe18uZ9yW1H63ZhVAM8UMj/SRpMT3GchN5gEyaP5I2yymns+4eJN35h6OjnbDII7
4PZlpbNjq7ezDJz3LA+AwiNV4ttq7Cwvboxa3tPWSh7DaCpFgcuALuqJPk8tqOSw6HXwXtidbfMt
hOZjRndUeYi6lZRQ4SC5SqZI1PWptDT/WsN4oSayCTLhVhd44ICwajHSECY5F0va196NoilxSDY7
85uVlX4YG2RmiqttmWt9KvfW6dhWbf9Kt2QB7ij6mpIbg1zBHdgquhGQmLabZiEgT7j8mu0ZSFaT
J2vbsVfl4RS+D/vI4PgjnirTDTXinL+lsFE0r0duG/dlQPSfBhjX3wHO7b71RuDmSTMP9c9oGLYH
jyrVFst2cgDXDGV9W1YKYpWl3b3V3is+kdGjsbmSY3sOstArOdCYZHJK6/RKS7k5MXs+AZKpi+pm
nGv8gJrQJ+z1dHDNzrl9Gjw65+It72mVJsZb1ImUqnGetSOBIutoJHFlLGPxH53oH5FwXv2OVfeE
XPfq/1sazm4a+u8wnOMXcldf2u//52ra/8/0BHHHv/wfJE7wX5TZoBCj5qYP8Zfr9X8j7nxrR+KY
UYS4Bzk5lin/i8TZyXjYTNGujYATCTDS3P9l4nAV+i+0BTQy7vLZkNZ1+0+YONbTCqth72rzfYgL
1c5YyjpTTVWfCQFf6WIb4p4LTFLSsH4kd+x8NqfKeE8jof5UAq9kRdOayOHpY+ah18So1+hkbn15
UGZmfahGNaR/m8/X/6lG/p3Wc8Gy+OuXXRQnKVKYagrd6lw7RXNju2t/SwplgF8ehXd2W2WJOQL/
HvLAjC211u9mZ3uvyIEdbTPHCXXNPEVOtc5T06ztI26VAwZaE0mxLtSHGiXA2xd+6S6/+auc+tcv
vai0m530YYdV1VlmVpggRxrj2ugh3wRV8Q2wZ3Hju/iWKbre6tgj+0YPxtS91JD1b6NfqAmccMoi
RZL2bA62d/Spe6VGmXuHcIC1NhZzc566vk6KZenT3lrUjU9Y+4KW7ak06q8nv6j+Y0VRbnilVWfA
8LDhel+VbxCCTVcGYtPEW3BwABlBYXgOSAr8frqfCkT+GvNCWKMiCIKGZYtzT0rquDTA6Luwre+6
zPz++xEusKl/DXEhCMHUhsTOhnBUWXlxQ9a/OOiq7R4av1zOYiPOFS7nU5SvZhL0TXtuNjUfw3y7
r+oljTxDp5GL+iuqpq/t4LtHUK+cO4aVvfDSL5oq/vqFF/oEg+5ASkKLONsV9cR2KsUBv5fpyNUi
Ojub2V5zmaiu8whzKaw6igekd+KQWxwf2FZwwGX5FK9jHZwckrTX5mLZ90T4+sYZ+vXKnCJQqAPu
AY1e5xd0B//23i7Ea820lHMdcpveqNgk1GuGFEtddWr74N3v39uvTr/nC9G/bM6RRZXXrlgoZCuz
vi4Ch5RCGxpnD/feGwVWMLbpTjwZU9SlG8fqFX0uFOcai0K3ltYbQuWVOL/wXnUVpDqjUNXHuc3d
c44vA/5c60y8xN0no6BwcrheHbTu1Ik0HMEfObkDQWkyuLY+APuyjzRStCTq5XCle7CIvccj77WS
GzcnnYdooE9lzjFBK+OdncuQXNDo/BGI5n8+EJgfT6UdgjSIQPHUkbvYzKTry4DaKBAas19faq3/
JcD/p+m+2KGHMQCytmqmOxDTsawH6gbs1RgnyPs+bz4u2fhIxE7LihMM4G+c9YUXbe0L8Z9Gvthx
ewoagQtg/lxhRkGZ2BMYeywkX+GCkqTl9hG0ZAnqAAsO/Ou4dPVWdJqimYLN4GvPPG+zNb/k4Pev
P+diC+412f6t85jsvnFul61SGHFPZXNeVy+gHu9et2Fek6Rx8DyV3XIwrKpCrDDoM5XF+YWN8cJw
7q93frEbq5a+nsa0unMe5eW5tUUeVxQHkzHP3g8k+9Jyx4Ou5gxSchnCwzbSkBeGXOx/v/7+OZZA
CPz0m0NPBdtbGPU5XACUYHxM61VXDzetidsDRL788Ptx/nkneQZvpvWZlaXC+qyEbk7T6mMYm0VD
Sk7n4fcjPBVm/TWTF9vrWEcRdauoOnNXFWmGeioVlRHxBi0SRDitHoT9Yv/Rv62jSw2zbNtio2Ex
P2vuCce18qs3uJgbHDzsOpXlo8QKub0Zbv9TSndMfS5GL6ykC+fr/31Sf283+JumExoWRfNhNk4l
NLLrqQe+a3bh9riCFrvrLZLlngPSNjEKbzxlvZ1rplk1bYzwyPtqzkRk8czE56mzlNF9u2aZk47e
Ks+ltzRHPKXys9OUVp9oN+q/VmZIta4sSOhIk0uXYeNiFA8t8h5g4quG3bn066thBkJ++v27RDv6
L7vF5cmjhcTrM2zP6CRJ2Hn8pnjgya99bzOi4+Qx7yRCfdJnEoeamzo3Q5HOMtOSO3BU43I++/pQ
Udv2r9BN3AkfMZgq58xPahVWd7oesaq3xGp+8+w5+zI0mSVTkxvtY7VO8rEwVZ5SreqOHqnvMeGI
qYC+e5xV8TIH9MesbRFVJz8rg9dmKEeRoDqwsJwJkf/EO6Nhkmq9d7LaloetltFVTUmA8K7E+epQ
Nxn3XLOtep2SxStOIAHAQJeOI18ju6JQswRt8CpH0LEyv4W4waAJKLL2m9aL28k2Pq7uWEGLNhp9
mKOga27XQeePHmEb8g6hw3sVtdbB8zUiK+Q/lGZ7Z7TxphKL8JMIYZB/KPo2Pzq6y+eTXXT+g4Mv
Gfqtttt+GjjIf1tESQUFzzLvPKyt82YIYeuSDzbc21H40cM6ocM8WC5CHgZd2yzNVWO7cd3J8RP8
18UAwszj7QyJbeQajN7qdqUn3TGo/eGpVZzl7klkbnhrtrq0ADj7Q6ASCwNRxGKOfnDKpnpVTaq/
oro0n7zchhO9l6SCuFZO/3+pO5PmuK02S/+Vilo3HBgvgIiqXiBnzpSoFKUNQqIkzOPF/OvrAe3+
PhJiMtuO6EUvbUtGAri4w/ue8xyijNISqgr2pj7ay1FGyjrX3blvG3XWbkpy7VGoXWd4fUk7i+Kt
SG4FxWjlImws+bMQVvqrj0v3sq5swH5TKfMNe7Bio9GUkiuF/KVqVeWN32FlQdGw0urBecicibeM
IyP9kGd5jnqh1J3CE1EmHpUJBiQKCzPpPcLAMKXZ1Hwe+yzKYSZPlJ43JpFeJdE+gZLt8XcZj/Eo
ur3hJPWnOI/jb1oixFNmKjTt26AY809Vo4on1+omZWubYmjWdKOG4F5Ec8qRViqUsmgysZ/XE734
YGZZdgz02ZE+QW5Q9/RUq3JlaI26Ra2Sm4eqk/ohUZD4bImUo2OQAaVg61hEV9IaXdQRSpcgcyoj
SlPC6XkyQ6i29yYadYLOW7XqVySC6h9bU9EJFWhA6nnamNPFKC2xztxQ80TtupdWjfwABrG/0QBp
Nx59PcoqMYdTj7rr9MUdrQqWDsFIOfrFoflYlRapUZY5KvFWfRaiOWa4M4e+regFuc09qsZcW7W+
w2BPm+CXFeZlQ5ujnyniWNg3dZEElme3U7VHKJptB1mV8W3faOJjQ0zdY60qZbNBCsI4ZOgEayS8
bIawGcX3MgwpvcpMuN8LvrUKNVVtf/TbMv+lGFI8OQF92HWIZu9nNRoCeWvVUvDv6Fl/ihUJMwhe
vvu96QiDRlNh5D+LwIw/0ZNICS0DQN6uU3MYTJoD5qh5ldbm31BatTctnZvPI+WjrU4370GgVZKe
RKdyaJzCLze+pfikU4T6DRWuTTCUIL7Lto1+4dEvN3HmWAg1rfIioDz70GhZMDfIsuqbzXAiRCpT
62qvF1m8TfpwNkwWjvGle3bp5shq+0wND1Xj12DXY60q985A2qAajPGwR5ppIyFutel74tblnFwa
j9NGR8hwRfxWLz0mheyDjwCLWbMpv6iaPWbE/PnqddQa06Fqw8amw20XR1PGvPjWHZ0rrZqSZpPU
1ZYga0RzbeBHN1rF58uLrPZW1Q/C6y2slis3oRmqpTYqoCxKmSiaMdp3o9mg3Blc96dVqJG/ydJe
fcoCSN4e53UrOeS0cr5XnAjyrYNIRPNKW6O6LsBgX49u0UwEidWip+Rbxl6NVIDFMgDV1lPy/0Jo
V/atQ7xDo1PqBm3grEI+JpJkltNQVfeZw5kzV1Hl0t5Sw9C6cgeT7/D9JfDEhmmZyFP1Rmu1Zc3+
tBnl1sqN4EA84OgVk3EuIH7eY76xI7cXZ4EBdUhWZUWxh8hd7/pmNPYBYahnfC4LhOi/tilLM0M0
4TKgsZjvB+hCGy1PCC5AFAHhIYCclBTyY2ql/XbSTTJve9dcDb4hLtqaraFbRDQ4yTVbO9ApCDVH
bh6yCm7pZUfHsrO1naI32XpAPEws4KzKpEGw4fg/XVSmI2/UOj4X9Xlqi7501w9xTwulmdJ9DJTm
ioQC6VmxEq1j5I9bejxQfAL0DUNMwljFNnRH6OVwpZWdfmbvPO/r3npPizOCzTYuS6hE760xVm/j
zvSv0ffGj+iwJ9RZGSGqgRHslRYjRzwF4/b9Eaif2FEv7VCjjR4pJKRp78dx9WOOGUOWk9cQzuy+
vGrBamACoBFUeV2V9Z8ay5TfGo4r1CPbsVN3okyQWk6uJHfMJsGRLmgfkcJgIl/zbL+rjpz8CSPA
QN6h75Jp8KCgwuVgH6aFuxFhJ74oKNov094uWINRNTGBmJTa37/BU8913nu+2EfnZomMiNTWPb0o
nV1POBeKyrTZtEMvLW+okFjgfyxJi8tVP/8Ryrj4e6zKf38ci9PKhEWJrhLnBzcX2RcRDOMGasSw
jtH8nbEunTjaLXmP9RDZdeVI4rxHnb6Mku2yXGMjq0Q/BmO0zzzEE/PUkiKHpSNSgqpM9nSMzauA
CBGiBdh+94JN5vvv6dQXuPS85Ei8ldQA8GBY5GDWfUg2FDpUtuCFZq9tlp/VYMXjXZ4jQi7bwj30
zhTvkML4P8/8hPk8/MY3uExjskulcTsqVHxlTXEofZh9upuHd1rSRPd0DkkLoaD7KddQms2eteu4
yqz7qUqq1SiZU0ufuMf3f8uJz3JJd8rrIGJgNsleYdvsOalKKIZqIQ5JC2WlZUW8sd2x+2c1qWUo
O9UwO0EoVOxbx6DRKAJnVRjIGpFwFR/ev59TI2h+5C8+w2akTzjUxlxkjPVtBSKGzU4Cqq3XzsGj
Tqx0zuJLL0d36vCcFFQVETQZkSyQ2TTaGQzLqQ9t8S07dMKnzBb5vqpgpcGzfChQEFzKtB+9fgzO
hZifmK6WrBPMZU5ecbqHGkajW23Unratch2U43SVKRbFtJHPW7QWW5wOqej7b2fBgP/3TLWoNuRD
NmihzIt95qvVEVklNyRwo0hPSc3pMTKESmNdjQMOvX0AX6BO/YKM3ySb6pVfKclVk9ZyJLIzSn6R
IlQcC/KLsHwLBMsIOTvIAPnzgVoZmYunnNjPSwMX225E031XZkP3aA+Rn3jghdSDrtOrWCMkD33P
8Nlu7tREcjazlcrlBOGM9T2JbSUxMmbdoBAAC3Yf+W1yzFF3z8LUqpjOzEsnPkSxqNe6TU83K03i
vV9QBEmRvGxL2UxXRgp4II6S+LEK0+DMIHu7bQP++vVXIrTeKAunjPaJPv00cMyQGiU5vsQ3qdJp
O+n06VczwEn1/ms/NecuQ9RVEWNxc2hR5W14pTlte4+XGAjZnPtj61GJxiJ0t6mbfPMnW3kkEknF
+tcMd+9f/8SkIOZ//2JSSDQ/LachTvampJKlpiJba+0UkamURmcaMqcusdhW1bRcnKHLwz2tuPbg
R7q6alAKXnKtaf3+XZwaIYupbXLyJEPMG+DQzAwv6KtuwxyRXJU1UuWhwhlUaaby9P7FTt3PYpLL
SVzj5O4Ee86OcuUAEj3AfXBX/aDam/cvcWKmW3p6QzsfJvJ7kn1GwelOm5AwObmBe69JALE33bnR
NwfIvLXcLgM9yNa1BgUPyF7zRX4Zl6OxkqKAgEMq0zZX8JK1jkwupNreanz4d7bI0HBrRXlsc137
ViByZhep/cw5Ynh5QZa306gPQR/n+84Til/u0dZKYsCTzyTJi+3UkNfMITlf9YoyeGMb4Dqrm11Y
zJFiZWZtOoc8+bztkttRs55iSrCccKOG04fi7rsCP4lqkwrfFmyABhFm9zmvd+Pju9jYcZ9cJq2s
EePpYj0J/6vdRNXW5gx6ZqCd+lzn0L2X30uTlgVKBp1TgFNy3I8Rw3hjU4uVgP24JpDNQZiuq7Md
1t92yHC+IApvV0aWqmfOeyfG+pIlUnQicydDC/Yys4Ovuj3lHye9Slc6WqpVpyQcy1FEdT/fH4nP
hJc3NmRLDqRddUrRjOh2YReq17aQxcbw82lfyro+9IMe7hohZ4WS1Nem3WVeNHs5Mh3tH6Ijf0V3
/5MbKu5KZqTQt7N63OwHIvwyc/oqaLXMLcJ4benoYzmG43Qai+LMZ3TqUc2f14vJze1gG9lRG+zt
YZAbQ89VNID5eIMI9XMTJdH9lFLgeP9BnRwZ83Tx4mIj1ug4K6tgr2ecxU1jlDs1bcbvdjd2lxEq
/otOJPIyTMPwY59kBdlosUS3Fp272xObryXtCZBfhKSs4W4bQtPGiCAzBGDqmUX4VCfGWsyxlUTj
qQe0LNACUr7FZr0vpr7e2BOrsIuH87LEkb7Rsyk+1FZl46hQxZkj1vwM3xqEiylX1aao7Eq2MaqV
ImloQf2pSRytsXzVZ+7vxJT7zAN48fooOuHMH5Vwb4+j/mgAkr0mAO5JOlPeraidnKs3aacG5aLj
4ow5ciJhh/vERvxRucN4jx08u+zrplnrha/vECer2z4lM3CKh+g+11tlE4mILZ8oITsJavueHJRx
0wW2cTFiDFlLW/j/7Fkv8XhEbxrN6LBcp3Ue3/s65WBt0lNaJpZ2fP9bOfE6n1ejF886Gp2iLbs2
2jdh4u6I6OxWIWDRW7M1rTP7qhML2zIaQfapOthGxCVkLC/sXkOHoyS4+azM3WGz1FdJoLUbekZ/
xdmeRPKduqnFZEMkZAWTs4n2vL5mJQY9uWDI4nPEMnlmJ3VCfAPA5PUcQ1hm0JmpS4WKdOIHSrDZ
rnNr/S6t63I14rjFqlV0H7ludaDJHu71IaxWVuBMW2JH2vVgasnGsgdzNQHDXpu5aFcUEYi1r4dz
x6cTH9ISfNi6VdPTHIo4PsG6BuaerMbYHreFoMtjQw3cvT+ITl1nMR/5olKwazN/Y7xDfQyA53Iq
XDI7Kachsh7/Ho7pX+cyczH3gHZGI1ZZEdXbdjqk3YDr03eVTd1j0Xr/Vk7M3Muc8YJuYKNNiBM6
uHWbqXHN66bKz4FiTg3MxYSDd57M0swlQUJEwjMdx9r4OiuEM9K1f/8GTlxiiRdPqqIx2hT9Upyj
GQesYN/IcrqdvQxnltdTV5i/8xdTBoi01qnHlJsIXeeWpHAkZkU93XVYGc+8hRMD6vlg/uISShhN
EEPdbB9UfnP0gZMQS5poB6GiLEcK2hzef1gnFoBl8gA/vR7axIj36Cw/ClneBLEUiLgVQAElrm1h
Omfu6NRDm//9izuaBAtLT1To3szpB+ggO73YrnCgqaF75hKnBATGPKZfXKMJdEgqeDf3cYyOr1cG
/0IdIgV0Sg4FvZckxs4tG53ywiZK8JbVmqlf1MT3bFLbObsvP/XyjNc/wwktygI5x+iwqMrZ4OI0
cqVZmvbVrwqcupA56kOn+62LwqD9lslC+2q1sixWXWsaTw1Ujgs3sXKcHZw5kMYBa1g5gUYB5f23
bpxYkZa5c4USWRzv0ewabeUl8aR+HM2W3n08bPU6qTfNQLkV6SGiXlE4KwkzaEUfud26Qdt7ZmpZ
a6Rb402U8hqx7uR0e+3qcxtozq6xdCyvmT9s0F5O64wk5U0cQPtpk/Cy7uVV1eHyLCShxa0ZeCrd
wqtuDMRnETrdLguMZNsGBOuw2O+6RnHXZhToN4Mq11p9bo44df+L6l1aVrFeagwU+v/6IdYGzilu
jO5WRd8PjPoX0GjO7nXtnjmrgcTj5b+xbTQWMx9KzTBxYI3u+8lVETy3BY7IKlOhILEJmyBrtHPO
eCpc0AhKdq1BG2kp3FPf2xhWFK05PiJJATTANhOnca159lCyovbxlHs1IXAXNN+6lW4pRK4EAdWo
nGe7UoK0/4r9F/N1Vyj+roHec9BxmNH5pwb7A55R3XskBNR3VqV0t8iajI8pxqi7thLWjxALjUYm
X5diEJaRuO5pQ2PWbGSL28zQ/dvMVaxi3QHX+BDQWu3WQSmKdqsET3RJ82KVjb5+kzcaOVwcu+hB
6ARsY0yGmOVOTRUAmUCsZI8qCvWI9uGw0aIEq9no2Om+nQa6goqtTMC1Ry2xN76E2Ybvwsl+AmIJ
14NtKfY6Ggz5pe7U6JvTOAgplap26UeAFgTpp0z+N1VrhyOB7h8aEfYX1kh/VWrubRnAVHImbHie
WYctrKtRKHQWpK1fFX2OVz7FkNp5vivpx3N/0Y82TbUrogawIgmj9ds1Ipl6K6oi/AZvUtLX9LGr
rKwoS8ONkZvao9VU+gXo82oThhicduBeKVWA1DNicCd9rWFb8au9oXA7Ud9CrnRYusK7jNlAw67c
xsaKWvnws1BLbN4oJ6sPsR13tModN/VnkYv7VPkyNVaT5ab7AMRSsc41gRWISnEGEsEI6v6mcZX0
BwYb6zEdOYV6ikhsALGTGR+dOILh1Oth8rmPQstegVIggbOdeudTQ4Z1vIJyU36P25FPZSIhskCt
OHYHDRN666l00+fcgEoH5WED9AcJLmhT0oVPsQkr/eOoaUVArHrnfCr12cqG9CnakY2eJWs7k7Af
mjy2VrLOacvj4kMGYPZGjNzBsXAViaBpzV0KJPiBE0eOhqmNqnjLiQT//pRn5rBLenx+htEZ+gZm
DZZHK7Sj617gRuak1qv3PSYce1UIkschhIafAkPjDzga3ueVWg6qceimCZNsQuRCvikIZHcPlVTy
71Fjimo1tI37tbfdre9Q914REj7eOe44YmhMwdR0gASNVRCZ/SoWspu8SEvlVZ+WY7KlqlV9Gbso
+CbVKdoqXRrPVawQaJWQqnvR0U4rVpVj89PJ6kCZEc1ePoNKxz2p8KWzZ3tH58upce5u2rrkhTJ7
m99dOBafFF8CDeKrsC9iXRtIkMpzVXogWONbUVjto99W3SUtxxrzKAT/eEU3yf0YRFLBPlnSD6W1
7dbxByrNxS6PFesJd3a5Ziwomdf62UStL6miT/ih7R9FayUs2nE28EhcKYNN1OQFKmk4M9W2ccsp
YNb2S5B4QwT0QEnlfWDlKtY+6h7WCnCZz3Tl1O0cdNRTsy/CCZeY2sJ8UKoBMRjVm+wTkmjFxG0c
Ot8dreCkmQizwhDaz/ocaZnWLehHRPxF0ol0HduNv0MsV4cbxfWtaVtRTLxJM9xp3sAMEuE6nTSm
Gjy0uEtSCOLsokYF16xSauvUwDWwKSan2ZqqXz5gmUHu3an2VWL0ibMN3QzSTgf1GC+0PW3HyFVp
8+CapbBgytSbTB2grR4zGlz8otvWaPrrzpRO5PH/c1Y6ftN97YOvvMArVpobbh3ZYBnW6Q/X7fp2
nfVau5UUHb+4Zq0ydSUNUK+mgjx3MEz0UV4mLe6A4dtdDlMSOB7iHOtWVR2gUG7d9IcMIkRE6Fhk
3fPVV0gIQxcwWsZIHtdjAOWvmPK23gVU8b9bVnftZNUxUEVUr0l4cS8HfOU/M/4+IwExjye0PLo1
4SM8+WGAVaKLS0zvsQABFyCvt7dGyDy1caeIDmyuWvZ9Ocgk2hbqXPUcUkiMomJBJVGt7Xy2Og19
A9BWIzEJMdZaeApa5VGdUR/9sdfTfZP5t1Vk2LeZ0WkPUUG3cUrUkARavYQ30MagRuHZyNpHe5Wb
VyndNgZ62ft3g5paJliIUvtiF25bbCyJ1AgtVXUrfZ0krWj8hGBxlk24cf6gJJMSo6sM5Y90AMy3
kgi7CjTfSfY1dWffbxElI85Y36wvqDDC2dMYsuuxLCCmDZGDu1FvkvYDirT+Qxi7w9egMOW4cxoD
g6hILPyWaRX1I3vPlGgGlnSV9lQRqHs4lYnXuWn+fYjq7mGCW3pTGikM60ANJmD2eV9BFVB8pQOR
MvhEFclx9qIWsO5Ue5jRNSBnjF2JIe0p5Nv9wsagBoyH3rhEZid9FIddUE+zXjcBiun6LnwMyHgH
oHQU++jotlf0tS0PIZexo3qu4GSOr6KuLnNvsHT54X+5HQODXYOzg9WSfUavw08Llbz8/P4W9MQO
7LnE+2KrHvvMki2xJzvspRJ4h/Zk9qm8dZm7DlkAEB7Ed+l1SeueqVecOH8sM8eYOoc8nC/IelTe
JwiBf3HOFQc7jZ7ev6VTVclnE9CLe+pVU4aQ9t0doEb0uoahrossTLYi0uT3BobjWjYdUQ+ZrPcR
csN1A0D5+5mLn9hf6ov9pYpKVChU8Xad1j8ERBisxg6yfZmQMaYHarfWOwugX8DY1pmVDzNh7bKv
emdTmkm+NmQK40ntvr3/c0683mVsyDDpZVZ2vdipYNU8PejEtp5yeeNGsKEQLqYrX43abcAm5cwV
Txy6lnEGLJtNAlEIowSREEcdn9DayAb2HExYB1T7wz8bR8+l1BcvWSt6yPR6b+9AbOSbMNXTa/aW
3brUo+T+/Yd3Yqg+e0BfXGJK/RKnvu3spmmk+uKK23QYkbj60zl1zakrLA7jMs40Q6F5tBOO8qmJ
DeMuJrcHEcuoniksnHodi6N4leUpPTOTBkAEi7J3ZHZZDIW2xRVa7DTgUWeOsicKGNrirO3XhinL
cFB2QYJJ22wPitajNc7CH1VUjAdSNe0zqpjncu0bJ7jnqsOL1yIIM1IR5Yd7v8WxCdcyuLPdurul
0yS8qZFib4gWdaqM82s8aMaqqAMNuEFI+i6Lx5HY4F9ZX7NniZrkqvMH7RhnvYHHx+jXALPsjROg
XoDiRtBqCzwVTbTY6Gkk7gx4BtCx6LUCVDJRrOX2oVdA/MASzyCDkZ5XabAvNFdPb4NJi3aGXSbX
vi3oobZjf9UpwFFDW80OWZrQHk4jVtXcnDZ5H2cbvO6EcrVIJTiJNugJ5XiuJDOfqN96aPO/f/HQ
qiCNkdClyq4SuTxo7DM3xZCGa0yMcm2CciTWfcRoC+jyQkaN+iHUNDZkQETPDJDnePW3fsFiYkz0
oNJrP/N3XS9dYz1jcG/pEho1kD2zxoQvKn3tNKmroTaU8lund9laDKLdOUXZcYIYE23dx5Z148bU
p8/8rBPT9TILzQgD2ZhKH+7rtNJ2ecSahJZTX/+jGURfdIbbRFPcwefrs3AJEHsVupyyx2bLIfic
zOF54XzjuT47lV682RaDL2y7KdmTeOaueanjtgwosBP+EDz5NfrcIp56vLXVtClyP/jSEtm6iwc1
Bug3jRepzsHOd+pgBwUCJ6Z0/Ws/aKMtxQo8mYF7B7s5vU+a4qm2wAi9/2ROtbyeha8vfnZYQBJp
U/o9wH2bTY9sb5V1Sb/904Y9NTbACPE0OJVxlUKp2bsRrRk9Uk3Wbce9MzR3uEEiy6cH3uUjoCrw
i9LVzqSKnpg29fnfv/h1TjBM5uTyUMGE2veuaBFbUCtdkd+Cv622zf37j+HEtPms335xnSRQsyQQ
ur0L3fHONfVil4AR9qDT+fBZiLILcDW8f6lTt7RYCTKna4Hq6P5OrYfuakQXtuKs2G91R8V3iNnj
z0f3t4AX19ETmavFr+a/5r/2VJRjHQVh87//69U//f8Lu9BnwsRp2sUDJp9vLxEXz3/+L8YFfIs/
bE7/NsAYSwga3//5H38xLjTb/QM4GSB9ImIESaZs5/KibsL//k9Fs/6Y/7Qzky/EHPHFUJIF5EP+
m27+oQmDEuMcBIoVidns+VEHP4u7P6cKufjnVySJ13PinPFu07+FHmUQZ0L2+jxoXwxOO4liK4wG
69PgFO6V2cApYOrF4hULoC5IBXHTq/mDSVYm5YPELegp6MNhrJWZedfBbW3mw36o4XF68Rj/+qkv
f9rrMcwvIzeb0FNDJw7a1Qihf/3LsqFU2UArzSdfDes14ifEXKLS7irRJdtaMdPt+9f77UnM1+N1
6HPUEZdfrF1hZ/bdNAbdp0DmNIh7osmzWJ5LW1kcWP68LZKqHKIUXL66pSkkZL8JqyzsPpU2bOhc
cdFywt9Xdn5IVddpJ4d0Gae5ykgVXTe27Ob6anv3/r3Oz+7f6wg/gkhogbuY5rrL0WhpuUA6aULI
cIqjYinjXuq68kgRA0Ny5rSfR2oiG/Bx7Z1eFep9beJeff/yvz8Esrddm/QKIRzHdJdpH4oJPl8r
ICTnjduvfERgAFRh50Jf1m4KywZ5b8U64AU53MSD+dgi8zozRf72uh3dUsl/MFVCK3V12b8CbqZM
OCKaY60Tb+VmuiQc2xZnrvJ60z8/aK7C92uTasIXtpz7gTn0lRYOzbGilkorAMeiGrbWrgYpd+ZS
z9vv1y/VJQmE/BRuRjd0Z7H9mzgDIt8bx+OoSRrjQxtvWWO0j1BGqXvqFtu8ogy1R1DRj6KvxS7N
lWYfKXn02Q98HSyakYozatrXa958/7RODUabqoKH1ZfiIdPOqjhr6/4oDOVr61o6Jyu6xYN1P6Q4
7qPyXJTk7w8cGSaeWKqSzI/m8sioO5CrRZmOx2KIMZoQRrQOOEGiPYT28P4o/u1SLoE/kIhcnda5
81v2FVVP4hNIJD+mkPNIVTDt9YTUdTOYUj+zpX99tOcxcimDpJc55o6AtGXwT04PrQz9vj22hLlv
h9lc67cC+XdtWR+KEa6ZZpM6ohSZcWYWfusmDWcOACLalXE8/7IX60PctCE1i3o4Zrpm7rWmVdZI
AdOtaY3hmUv9NuFzkxZpzBYxYWxclzq2AWhqBHhyOPqmf2XL5FHrwBkOdsSxTRrf3395vw1MLsb6
KfhOWGp5qK/vywb5n2IybI/JULrA121yGZLYlnt6OOUVTYLsskVMf2bIvHFVes8Gqz6zt2Uvt5z1
NCUjPkj1OCWZ/z3p8ycDuufOiEi/Ulpp0JpTjF/v3+lvEx0bDIsXaM/tSgeu1us75VeYXedW6rEL
AsQTvZ8QqV2kZza3b1xF15nkTMBc5Oe4i9VzTuYh78qfjgLZ+iaEyus5xuCfWaMXSK7nD4HnRto0
uxWLR7iY48DJGV1pdeIYl8410U1eidARk8JdGlFmrTea8aWxLc+N92F6hEe6gYO7H5qRrhbbh+H4
/qN94+OYdwr079mPmezhXj/aCmwi0KFMHJ3a8GSUeFMBQ37K/8ldO2wWHOZ1WyMN/vV1xsTup25s
xDEM13p06FPPuKSd9rE3N8Y9D0E/VE/T6AU/SPj0zyk83rrJlxdffCk4wFI3q6U45u612V7Z9g38
p7/7HHVyWFkmoMCRrbesF5OrkKupEjefDXoLu3Sqic9M7M6LUyv52+OUQcqHz75Sg+62zOZS+ozk
RSrdx6oX/SbRbRyICEXOzNfzEeH1BsvVbZ04vXlksIM3F6UyDX5y5EC4OzpOB6tgrpj+DHoA5iuf
bnKx9gEF1x4OeUIYUpxrZdOEv+AvqI0X0Oeld1qZeKTbzKV5DasqWdOiy39kVo4ggAY/mQq+GVZ0
z50kQkZPK9iH/kiXbuUg47w0y6q7q1uRj54jmnU0AgYiCIU65B6oNGNFmgDePaML3V9OEf3doDUW
LO6fpi4ILYNs3ecC0Ytlw9KSKpiM3j7mMi02ZebTVS9lf2bF+G0by1WYu+d9OwcZy118Fzl5crXu
SPc4olRYJ76GddVvClu/0N2oP4SVOTZXba9Od7GfEKWoyTQ7Q+4Sv71ocz6hUYbmZ5jG8pQyKY5N
3JoSHKEru4SDUGnTVZRXSl/kmwS43Zm54Pd5lhQAAjdJSSVOwTLn3/PiwRYEomQa3b2jWge08ydT
XQlSQM6sU78/WK7C/x4almobrrr45nVwysDiZXIMWanhghqltY3Hyt8nfWfd5Qg5LoOcMBSjwu43
BkF5ZkJ48/rzsdRhviPabnGXJEKY6WTnydE1regGIcYX0Pf6ZVSwyRFE1YAwGGyg/oWCBUwLzny9
Cyn/vMpw+1CCIVJwdUcsbn9Ie0cJQ0H6bEjCnarsWF6JACJkh5SMsXyIQzo7YiQZrTXYNwgo05iA
NfPM2HrjXWMpMQQbaJZWKkOv37XulyY1Rd4COaHTbogaSde0kLv3J983r2IQ7sceh/lqCYjrpwAq
q82IIu8u20jiYS5KNdbPtHDevArzrcuq7bJuL/YHaZ/BCnaS5CgaRfOAy5breE6Def9e9LcuYzHx
Emiqzzu8xYrc+ughsBHHx5HktNoDgnCtWMi3ZIAeoo2yuyksyTVzR9P9XPRVeJ1mbvaJDD/1iUDs
aFX4aOmI+fll20P3y1ZbkogGlCilR2Tc+EtLyMwwB4N2t9XU4yaNEuur9BPAISBszynK3/gK2Jha
ujvfzXxcX7z/IXAdA0XSEUFKuoPupoJwoNgiyb7z2pHIVsUvvme5fl92Y7t+/1EuhJ3PH4FjmaBU
2Tjy1pZHtyKTKRGqdXzM09ra8OyAQCDgONSq1myTUot3ozHY+75q1W1l9dZN0fnjh4FeI7FGfvgP
vgVylF3Bcqpb5vJZCCo/bp/lMZ0d1T6QHFhssannZ76F+Ym+OkLztVvsDZ6vQ4ltsVfuXIzSDRKh
4+T0ycoHA7mN3CA7RFk2HabCGs5c742HDDMMzqyDZMnkG198FsI2aoZrLY/E4X0pbbILilC3kLuI
8TANhnjUmu4RcUuw7gguPWgtKrkBBuylAYTnzGr6W1WGOozKDoxtpkPR0vytXB9ldkqIe3MMTB21
iOo3OChKnfBh0kZ2jHr5mQeXb0VgZgHZecExjKpzFvJF74jDH7+CtRyx+JzOyaf8etRXiBszIiub
uWRAxFVaNZ/ZngaHHqbsplcR0WZ5oOzMOsu3o5Wk35vWGB98Rf+Zu9ldMTYfyBNyzxTM7HnD9mJk
sBbMtQyTD4ECC/uN5YauwByeOf6zVVq5opQePwopm97z6WoQjWc7GdFHtaSzO/ajdR04afUoKhg6
CLgmWEJjaqQ3Vd76X0PUvSBO7NS6xg5kSK/rO2kiKSEoDGY1chw0diMpkmNY3DZiAhTEFlx91AOS
BGh+9vlD5RaaCi/fSu9kL4F0AtCJqd9E5oNOBuPg4e9WlVVNGNfXIErDp4IV9SGFXWB41STz2Bs4
po2QL6e4QTXoVx+6Xsm/5lmtHUfHHQCPtAVSLpAgSOc04le/6WQrxCsH5w7dZZFfEwwQPHWZASeO
Oaz4bkxj8VBoofGjsRWgjnGS6d+NziG2RIeRRpBLUN2bk9qAkMitQPXKEoMncq4suIoaI3wqCfzN
SHxgc06CGmlPlevWD4osCD3MAIihSAsnkhgKYPVf1Dzz/zwa/L9oZrzH+H7VBaEW/9f119+ab6/+
YUNoQjPetz/r8cNP2aZ/dkwo489/8v/2P/7Hz+f/y8NY/vzv/3wq2pxV58PPICryly2J5xPj6RbG
rh2/5d9++wv/h9Mt/jD5FEl3n7sEbBP4IP/qYcycbkeH4k1lwRIOc8e/ehjOH1TgKN1TeWAlZgnj
P/3VwtD+4C/oVAQ1ai80N+CwLjoW73UwrGcCyotPU2iIQNgBGYJ1yjYpk72eMFgsHJHkHQkLA9ha
L6K2lK8gyZrlqh6E73pwmKev3aSZn6BHaviVHTeOYOhXISyqoek+9tEwADsh+OOrDJ3oTqWJLb0q
zJWHMZmMH/1UuvpaBvlFhcTwAxa9GJ2mMhAiUqCjvDRKDYtpYHTBh8JnXl0p+ZTct21jXYHus6u1
O/wPe2ey3Di2ZdkvQhiaiwtgCoCtRKpvXBOY5HJH3170X5+LjHwvI15VVtob1KDMahYW4R4SSRA4
d5+99+rs1zmH5QFMsaonWkVAsUK7AvRCsYEBnkXBcHyaYp1Rw8Tx/I5ptT/jpkytUE0Rj1wSnrwi
B0LBu6E70USKy6K61CR9/tmJIX5oG0YfPxms/FeskjUhDhxbF95s3g2bbOptmCjs3Ds9mSGIdJci
IFvSJr7Tqsq5ac3IppCR8r84bIpSEtgQ/LCNYdYulIjJiH/0Kh5OYx8XObtkRii4W+XykGBdFDuc
3upY6q6GvbIctbuOGr5iq5yewlUTbzrsNgcTpV8iAo9hRT1ddPlcSvvQrLq5j2NKus/YhsXKTnR2
fhiISXEgcORqYaRyj6pPqsIwJjpjZvPeT/RVUoaR4mNuO55OvWd7+0Y6uX2wJvuJsE30qGUiHnbY
7gbXp3bIeNTKJC7CloXASfD7xSFFk/YQxJazvsQdnRc+XRvuQZdlpF0SM26GDY8qGnB/iZkBfOnx
7BWcP75kN1tJ0Ei7/zJmymJ8KzcadmV6aT/ZfbrgDdWK8Rm+JjKGgVuRff2FH0IoAYfqYB/TKl83
05RGNI4NXnMaS6hKYdFPXMez5hi/XUL4HPIxj4OSag3FYyIuKOnQJ0/LfFoHRUuVXCeX0BmpaQzq
RaO7ahDLt6Xq+hd4P/33XK/6newWsndRZVoNraQU2wfNRDh/k+OlpvxZaD0fWbukX4mceJ51+AUo
bgM7/DHOUfPhVHVCNzalYtSILGIlpQLuEwohbGN91tKNrioSx5PL0oq4Qdd9ZBOrS19OKgBqMaZb
Q+S92GC5lkeQ1oWHyBk5K0+6xBQbCtJwrUqASN3XokXFOVq9gqaxxFGHIY0d3sixKMWGtKtt7xxz
hMGhy8FcQ1PZN0ZmldEGAHbzLPTScoMqTei9zEywtcGcjhXOvJiilF3dZeND5y1ldmCM9pZAVuQu
AmCJ7hf0S6r7O4ER3PdGo5bnWTOxTKdYKu6wzdZw4eKh+O4NV3U3necktw3ArdkX+jzrO0M2S7qh
aF8XQbPyWWAIrZvfBA+SX7lZRO+04ayfgMguHnRNyh8VvB0+O100PwqoWppfx9mohfq06Jqv0ySa
8Yz20pJC8mR+dvESZliUzfEMnZlHMpaj4cMmC/A55ZQ4hrikeIaXU5XfVeuqfToDckU4c9L7dlSs
OYiSkXpOadDpDxa3v2STqL59qtARHrjGmD+o4Gpwi/d1nhH5yEY6VhdPI2VA/+Kry0AP47rkwvW7
lgaE7eAkZbypahPUYS8azzgOejPN51Gks+P3kwNbBfrb0B9l7fF2iLajpqC0jSRhy0cDGYSEtZPP
dZvkFmyjpgU9D+Q34yZXZkOO/zzVpptJ1+v8bDfgqzddwsQfjgCJllM2JbG4o4BR/9IyNnsgp5LI
3RXFKs1gTfVLqYDs5/kOCEhNOReQqPy2piazou27se8HEFn9Q72SDwiEqtIojBYEw0dhaAkBtWSp
9aMGLSg6dkNpS2S1VBqD6YuxXeTsOyUGIkzgRqo2ahn0F2edZBcuZMi1oBLOpAc4uLm+k8Si89t0
46V7RdHui1/5Ff7pCeo+txz3xgaCmOsuu5xxkrvEhRvqJqV7r7gWle+Z/P2wBJP0FdvQRsn+AAvt
Ij4rP7dSmL2GW/bPUEwAGxeirbxt1ipnpl/4gjJVC1RTW8+no6Lu/D3NSoCn8sI+XRlvjV10RaKS
edOINU2QUuMeZqqt8u6ubvPso7kQVRFBjLeIL/RPg7TEGky9N7OuvoJY6QJ0vp1pGl6sK6iVrxvQ
Vs7OCNJ40GGUIiO4XdhdIa/mhfdqXdGvEn8wAae1xInU9p3amFdGrHnBxQ4TBGA/ulJkGcTBFVKF
CY959HSYRtghcE7T7PBkykos+0k1NpzICdUzm4flxWwKrr0xL+DWqjYmS2RNE1gixkvT3OZlR/EM
TkzewJbuk/ZopDEsXHnl4hojQS0IUrMz0X3aDq/6tdgXdg1EXdsYgNMWV9LuQFbmBcYN/N3FQTrx
ewS0nsfFhdGbeVF+u3ol+iz3YyC+NuDQQKS1+WEOF8pvzQ0FlM2V/puVnv0hL0hgB7R3hXdMQgrW
BiqSq7qeX2H+2bQtX6DCRC37Z4utL09QMRelX2CE4ik+AyN2as07jND1vt10ye+9dgAhPomReoDO
Vl65aZCHH5Y/Icc8bS/I46psotchi1rs+HHf0utA+u93Tpj696jH3m9DNDp3p1Kc6YGD3k2Hh7qz
K9p0qWarT6Rg+vfKbTEX0nlbP6fKbtl+UJ9IQ4swzENKu7Wzd7URy1eF8ey26C00sy6trH7jgOQb
QryB/T6KHGvY0DNQWkFCMLny+8TSvyUEKwDYTUKdPXXxURdaWVwc9Hn0ct/KTPPZtQbxTAlLTLSf
IqUMmS6LyKLFDTPXnLnPvYoqEGFezmrGgT5dBxYlrO96Jcd3T4eXdUmYgUKkXtxKaYsFkUjmhIpq
NQzqQO2CK2jnLbLzIOJiPJdlhtfVzsr4hSeKnh+gQhuvDnDeKbBmFW0TJQmnQG7uRQh23Iw3ljMs
1tacK5gIkEPlS28RFtqtTE7vnZNAwbKsJH9eM725pz07jYMRZi148jgvbrmpJ58Ewsfvcsjjb6bZ
5augPPrDXXPSnGRw+OggjZj8lg4fdcB33qE6smkAWEkZ9fepEyUvREPcKIgHxjF/IvcHp1nL8+cp
G6KcaIghfyxDtt5UcWq3W9uaPO/YOBT5+t0U9cZBpVFDTW0WG69tOdb3xLHrcg86Zf42TFrLQotn
x40RDVMSdqIyRpJqAyGSJGqdAzXxo+n3RmYAfF2zAt97Jo9QUUh4kKmgulIlCqQf13DOQ9Mk1kVJ
bRPtXGvk3riiiW5W3bbjbdwQWfPjejbemRHKhBYghkTgUZ56S3pJeENFNAexDOxyx1e9R0iLDggt
23sRGJBAE5HphFUH7HSp8PgQhnemZ5G1yVtteU0TaGUVIb1UZvJWacv0y3UyGDkVsLnVrwyb8HBO
jvcmF2XyMBBUgxU4Tc5z2WQ0H/GMj88pMatLTVsD/NKrZmRxDSM59YFN4p1Xx0itTcbXrLIG7d2q
NMcCU2itRlAPU3XUphxA3Ggv9iEHjfKSEf/pwqlb+B/UtoruRsvkd5iqiPTPuMBk8/ExW/g/h4So
y1X4+79xDP5/FmBlXMwx//2B+GngRvRZ/vrbkfjyV/5xJLb+wLuFWU6y59JdzFz/PBLb7h9sZrhT
cOVffAyXc+9/2vok4CodnhWbKts12N2gLv7zSIy1gz9/IV6xkGet/W+ciPEX/l2sYl9iG2BGBNoi
NCyOM38/Ecem2cnMgPwGhMrg7GOuDigeE/ywXxTSTbauUTQEFvWIyDBlrG+lrOYbG0C5CYIly6K9
yAzUvZw6GPbaqlr9XBS5GRhkBrd0n1/+8TJjbzIOO9tsTEr6gydSLVXXwiQs7Sn7yLQVRbwko2rt
WJLRYoMbSJ/DaLLLm8VxzU8xA333babywQeRmgx+bna1ExKqAoZHJPNS9pBRye1X6dDcUWqt16Av
SX+Bhp27XTVceq3rVMUZIz/55pDgz0hrj1Y6TlC4nfhiyKHLfapXEFiDhMZ4iBUYXh9ceMEMTvNp
/kBWbYXGFNtLuXFdVXjslTKPM7ol0fkxdDs/OdEkr5U2TesWul85B3i6vAcRz9FvMQzxS2RP6qWz
al4OBXHWWzfEyaM5s0fz234oN4NlMhuNPA8JTeZRdZdVbsejtxu7kua0MqHGiwpG99DEzvxJPD57
o4hNfqRp1cAjzJJZBponmzasjSwdQuSIsQ5za7UCg1rbk7dO5j0hiehxMmfnrea4cikpy4tnZp6k
DHWVDs88fC4PUtNyz20Sc2azetd7Twt9fCh6s+1CLx7ZRDc6DU9VKbntknGjAaM2h2M3FkxHNLJq
cJnzdpi5M2PmP1Et7q4Ijx0QVeXFAmitsLon11BtAvB6rD6jzDXVLSh7mkfigqMat05P/M5ofU5C
4K2uFba8VneTOWLtw8vNlSOtoiLcH9ZOzGi8cfVgGdGlJWWEksTWzq79bMRYdykVh0vqWk36S4/r
9L1gBmMvsaQlzw8Za31gFknvkeQssoGDQlWDxFUjzLbVEtzF9aKS0Zbvkcr8qDOGKKwUi1WmodVm
+qVa3+VxbPAoroxBS48Ib/Pv0hWzdoBqGJPQpCaqfIiLpqEJQBbew9J2PadqFKtwEFr3Phc03x0N
AbT4IKMuesLHynksFLM+my+uIMj9BXpJZjeLuY5PjNmj+1YJ2yKmnxIepMuCOMm+7bToCThC3AdY
wCzK9yiNr/20aIvmUZMc7piANCaygCjhOu0T24zPY0Qlj+8II6a+XxX0r1ccmLPbyZymk1GbDmRd
XU+IbsY9aU12i7QEeU289vcRFf4SOpNJ8W6mK2L99BnNcJJlnYg8SFWWVdu+zVAWqiUzhuMY21a9
1zUy3xBcKzETyrZjRpo8Hm8xjHGcjLSWTqkqqbNsY/955JSK4+fF5Pxg1En7lHl6Dn08F3YPLW1W
z/J6gO3L3vuuJvakIVOX9klpfH7npTrH3pppWOPN5DQsSOl/TH8eked4OqMVcHCeL2fo5nqc1lvq
+dlqOKvGpHA5cidzzfG7MdvmR2cZaxtgJpA/aBvlqN7a9vJJ4ix6Z0Ub/6JHsv5NfnWw/CazV4Gm
fTn21z0ZNfI2FzlAXZQBsFpdd8PaLv9m2QICPruqCGaGoDDHspTn9io01FfRga4F98u+ShFW7LgL
1LKiyA4x0+1D60lKH73MoBWUUgoEjfIqbtQ9nodAo9zkuZnJr21KYd3k/WSs4Tg6Objbq1Si1rQg
+3yVUJaLmuJdhRW8LuUZuR65hRYppJflKsN4sev0fuI4UblpRe4cJ/CbDh0K9ahtuLkF6VXUMS76
DqMHf9YVXasFy1UCWhCDAGogC2WK1O38p1jkEmUOhouGRA0GR7u6mnUOWyQT/OKiN0WjB04YwQMZ
qr5KUjNLlJLx6SJVLZCq253bdeS8uzpr38yrrCWr9bu6SF0Ufl7uOVcFbLmqYTBZUcaGq0o2jCmK
mXdVz1DmKCcqUmX8Zk1JlcZw1doiPq6HHjzGR1pEC4dQ61g4lRt4bY5Mm2Tlsp2WWTKlUuT3LK6i
3qCkeDKvUp9+lf16llJf6SBN8CAXXTC9SoRYc5ALvZRMoQ/ahe/mepUUl7R1D+YYGUin1Hy+jlf5
0bpKkWQQnROzLQLl1JWccDXLdPzoKmGyhSnfZcTrO8CD8eAfLX2yA7xwkT+vUmh/lUWpfEqeNarh
30YahBGFKsYAMMm0vTyIbGBjVC7NY1xRZ00FtJEQgx6hc/t1XTYL1WAUBvz/YfJ/3a5cGsL/+2Hy
/rP7jIfP5e/DJH/lH8Ok+MO0L6OfMHlkAln/y37F/OOSGZHyYoFh+X0xxv0zI+L9YXoGq0jmgD//
4z+nSfrP/pC6tPByMFBiZqFo79+YJ/nV/rL6lDxrhMDmY9mC3Q9uWSbav1qOGMNcc5JxvrHi4qky
TArY+fLRnBP/e47qf/yki8HJwFHD/Pr3nyTGXBqayPINOt9ybgbdvgccJ0gxUvXyl8+AUWeJ6+qv
6ZL/3Yu6rKbwHbJtZmb4+48yhRh6s+dF0WJ7n4C5CEjlPLZd9D8kWP/uKPjzJVkWNh6OHGzz/9XU
zIIMrGnuZZt8NlVBVQPbC46Zxg2VgSxZMwpy/88v7PIe/dc27D9/IN53Die2R+7oXxwwI30sqaAc
m0RrV9x5tYsen3UnDWfwNk88DZq6+p9sN4br/N14w4+9xDj4zDA1Gnjh//UiiUrVap6ykg3AQede
gz37q2qWiOovGiUtuniexrmZzsslemv1qtlzMCmOM6iRc4RiHdod0By7ycs3D2V1m9GhcxwdXWLY
oRJflGCtkmXoDh6Dyd5gW/SUUSGDnDanTHSqiIK1JD7olzUht2Ys3KOEf/6joPdx4wA9L2B3VrUK
urzpQ3JLEQJdgZ4QQSml8Cd3fgDrLXeJpfXCZ6eu3bkjlQ+RHokPwUeXQtgApVF2OVXk/dAvtzwq
+0+nLr6TfMwCDovnUTlgxACPB/AaPFo8rT7j/XAcWixsEq+UhtzwQIMFaBQSKk6qvRkicc+2004b
owSXKuXQAiZHxX2tGEp3+DbTu3xyTb9oZHoQFC3tbb381OvW3EftZQkGaCpGq6yNz44o6lPDOQbF
ZgbS55fL8lOn0YVpcXKLLSubYYcUQodJUY5jqMmBMhgvhckTFAwodzbyXe/LdsZTIT2kol62t0lh
IyfSH5GHPOG6d8qp8kfm2enZSXADuUtmh6a2SsUwbn7J1aICLtUByKMpWeEapdrtbMYu/F3dRlVy
h5+xXDQ/SiLjWbOaS+iyjuw0WPoyu5U1TW5jWUQH7LP6xlxh6EWdp44JVWV3WdHF9+C+o4PhADv0
Df7lfih1jfKQsijCDpfDlkCbkOwn5yhIC3M8NpCinpbSbqVfltWEFSwpnWNP6u1HTDDP8FeXU/A6
FpJi3nzessexjmSXqk8zVhwF6j4zf/LIZn7LSzXsp4iuTz+h+hkNtnP3Rpoiy1OUsmw4CRqhKOtx
p9fpXaqclfjlOnxfyMbHcvawrugSzZrqpM547HFC/MLPo26yKJa0DfLmrjiJt6liMx2g3CejX7XM
Xo2JeJYVfftO9i0+yBEXR2pylBw8LXFCa6D6rRiBeo1luobWMk4wzwz7lWVifW82ki6suMLOVDfR
m3sxcUAKhqImSv1IeD9/tSm0cP22LT4W7KybtnYacunur96oGPKr1HlnKYb4KfvlOfXK+LEabXkr
R+G9REgBkx9Ld8fgFx89yKYn+svcmeWVob9Ya6LfDVYTnQ0jZZsK7mJ+SiJbD2lYib5TgqR3s11l
wbo4+Y2XzvkDlGT1zonO6WGhNW2x0fg11E8tEU2yMRevzPZ9tejYv6qx13HAUmw2Un914WV0ubLa
HYU5bQtgS87lw6ibGcdMbHz6d+UVU7FFWxyiXbW2brWLbGgLPn7Fuj4lnI73uaW87CXPLcvw46XQ
vxUzqrNd9CleNnGKvBe0LvSzE48U3u+V9YEbREsvPtZWw2c9o7Q4W0rphz7UolxMR5k2IIPBetzr
UKedjKzGjmmVE1kHq2kiMQSHbV9BESw/aQIantOxFnloM4s5G6wN4gSMVKH3Uz4wHRN7iupjBX7k
jSFOjCwfrfmzJNwl/VYgwgetqeafg474QteMsl6ngTn3mDtJ/7ts1PJkLGViPWd5RPsBh3xtCJzS
XJNDp2m5CEunhAqcZIj6IRNB8Ui5netrafQCH6Lb6USBaEUQWhCp/taGzkDXUV1Tw+DQX9Z3NJ+P
bO1ZkTYc6qdjjNTUsg8KDBiYr9aYdtTOZtlvkSxrwDYTIHnrweHmcpr5g43r+ILW8R1nyWNXIVxj
1NdvtEFyv+D9OGij9gsa1XjbCq257xG3IBeQFAxq29zTFkQN0zI+5Vxeda8HU0z5r87P2xkzI3if
eM9qUHedlPsIL1fDz3L1bdmqXRPLI0mANnSrofKrSBh3sNVf8W8E1ZrseAJBDscA3E83MtEOZePc
FHPxOk3tu1236W6Olp92a3xaY+tnvdgZ3XjLWvjF1cl58hzasTnc65INhuw6eGdtOvjDBF0tMids
DPFwqKt6t5o2wpRcX/OFrw30PowYzvpZpN1tnecnnpK4HLrfNFjuakvcCdGEZdE81W3xUFkkPzxd
7CZp7VKUtI+Be4NfJhelwaF4B0+jn1dKnEe8rYmYnqEu3jkGF4lXPTQmbGLH7DZ14r110DEDjyUP
9fZRuY2VenAbrqNx3Tt6S405XoKlRWTLkp+zToHiQPDE+zU0VGi1thcma/HK2bT3C5vEbl5wDMkh
/oFABeVX3dr2/COVzt4SdjCqObBq7ru5sSmykkqp/rMb+Y1X4zbJlzsII+xjVYsTzmDebFb+RLtV
3UTjv3PXqwkqpC7PcW3y3LeGky1c80k43QaP464d5+cyxsUpWf2eWjfaI4VxHZnlHuTZdmk89kLF
8gPuX0ONXHGcpn4jUpcSPYNrOKo1M5joXUA81MRumNuaSKUGVRchIjAm2hVqt/UdxwaN6XVB7ZJn
JBOxY6uNAWHp7rWEQ6vhjm7QWKK7G8CYWqMYgOfNVn1brEOCMQaPDH3YR0HJZMg6ogfrUjynNqOh
nlcnNqXxLi+q7YXMoa/uja2Sz6LOv0k+tI+JiDeLA5qTQM2RuDbfKHo02Vw9eaV7s7SxdZdpWQWp
AoICP4AXn1UbJ1rCprP0rdNrLBtn922Jll+iYcna2nIIWK1gVkyGIlgV/ibZG86D6WTNGb2lDAta
lHxd785NA6N59rThgfSVd/Bq+53TN2+ZWm48J4u2stAP7Vrqu5hsy+PYDdG2rttpW2rR3lvN6dPU
5uTUOqtzpDTlPkqr/aKzohYYUE65Zh9aV6v36bQeuljNVE9qHxbP+j21GgSzXePECfqhmgHSdwB4
fQ//wA9IurR4Nmc6ONR7wgkpmLoCbIoyd0s0ARJVedgP6Ts1P2rbzZTYUNvIn4kVOZr5QY3pa21M
jwh8N95E3t0z64SLO9rhGTfPhqOdsIID05TIanWfPM2Lfjas8WCVzYNnLcchVbcj+FIAnhiEQi+p
pl1buydWnevG1ek7a+MbKbp9PU9s2W0MrIN5K2wUqsX4nafT3rHaxzaJXpHpHykBOMd5d+sUyX3u
DeN2XFmVLuulJ3OwgnSZf0pcEQvVeiJ3D17f7dWU7dZW3Gp8XVlyUb6t8hP+nXOR5dnWdVNM2saX
NZfhOqS7scfTkQIV8g3N/TBE+xgvRhmwuLhDOt5guduiddx1qsgpQwMQg/3yVtIG0K/6F21Sul8V
Y5hocxpe2FhcslNyVBZ1dh0vPHbZ1S7zjGZYALVLpoFCcN4XnkvrbTsbt2vGd111HffCGuEmTW3r
0Wl7GJXI5q4YjD0Z7T6YOxeybsO6sG8Gx/ca80VTxqGiQnGjd6vjl/q4HLxJmIHWmd+6y4eYs2mH
oYtOn2s/m0LoWzh68ghiT+emqF6KWjxVyaDRSz4Sn5vgyyrT9rDMWV36YHeX9kPWNT6blJXVH1V/
gzv+HOM6CqqxOQ1y0o7ppG1WvtpcKt67KqqPuatCR2Xr08rS1W+sjoofh4cTyKJ220xUlNNI9mb3
48L/cvpBJd+pLHjeOJJGIIM6QsjPytiLFXpWP6vs2xydL7MvdovSbpau/owqF4wfNbDcpjZC8vYW
cdFvG4ls00pj3WYJqn139TfE4xOrFB4ujTzw+nkpsjpnafOrmNWNq0fUBstLGWdrpai5mCRNSp1u
Zk8wv2We49ul0vzeLNRNhDl5W/dI3kCWLzq5UVd7meXVrl5lpoeV3mTMrHEbGq3FIqdefpXr0IQ5
zS2XfecFd9xUdCu17a6nzqlCaM6AEip9foXDMR/ReO2f4NnzZ/CnZ6WyJeixJz6tA0yftdGqcEoi
87aknYZzVi+xZlSOgd7GfKyXavqqEETjwCwTY1NatfsEaYgJIObMd/kuctXFCNFoLPUvY07WW61J
bcKwtoftIhl3/WRBpJE4jGFn5Hhykrz3NqTK1iAei+SRXb78zPVi3nfCOkEHTbaT7uZnmnPSX9nA
ai20PCU/NOlpAZo/oDCMOUnQx1HeY0PxDpWbzJBSlL4c0gE/mZ/NJoVjNE4p0n6leZuQtjpCDE8D
MbVtWEHDvI9cOW7lZM/nLq/7p75X9p0F9OvU5d4PIKVs/LGQ/YoKsL8QV3qONzKWQZxzjdZeX992
3AV3FHpcaEi5fOqWKtvoQE/PfaUh+ZnFvI1wZoUNCxca4uzxDh+nfF1GtUJvSQYOUUujTnIanRuV
Gmpg2aGih4Y8RJjTWh5YESYkHzLvW7ok5g2rIeMBcYBSWS+x8hPVw+mzFueMv5GuT22Q21G+5Yp1
fmK1IhTIA/Rt5iokazN0mzGbzK/Zs4pbPV+bYKAW9SYpuxT1F/TgQKQ3UayU4qmkX4nv/pE233hH
252zb0XUn+yoL8jj6L8G1TpbfLQ9lVeJ+5zNs3XXekb7NK2mFi5qYjwrjUNir5Gfj+732BlYCLmR
HNXq8UHPZhcmelMvLETX4bGzy4uq4WRzu6NTtK3C+fJJHbGPahOOnzhhaoLEoHPdLrd6aVrC/V3R
IunWG9fmcrh3EnNZhpMu2tSYwpalYhY6Za9DifEXvGDWpl1y+sWKKZIwPAuHxGQ9a8ZJdXYk7mXu
Gm+9KPHbXlx/SMeijh9LsdwatuDmWk7qoCfxiG8YLPaOTR4LpMW2OGxhKRHRhKnekfVG8tsziCbW
Fq+DuTWMor1tXDPZYHVRIaQufVMv7bChF3vZGODadwMA0i0BuWk/DjrjyTpuOmsBuJhYYT01FY6q
ykGCyQRQdqsP0QndW9Iuri+G6L6dmJYMemvpYPfmXc2Dfw0oi7+Q1/m48mbc8VLnI8awZseR/2kZ
Z3je8eQeogVgwdi3m6yf4lOm5h/CXX/JFATDogGcGq1e20A9t44JdhHRrY8uK4vctPRjDNMOQgBL
pzle+rBYDXs7z3TVjsCcjz0W7FPTu9NuKNbiJsF+TWkhi0Rtsaz3yKOMiu/zLqbSIxT4HrdYsoYN
eLuFWi3xHJkMwYuttrjBPE4UJuu4ZvaSADuOvOlNtge2rY2nrnSabUQt/aGvbbIfZWTyrFxn7cwu
WE6usZ37WgsdCot9216/ABxz5bESDAC4y+1i0BeJIWYogzKRD7YQN529yI1Lezu/jx3YC3b0juuo
9WuvrsPG1Q8w0Z1bvsozD0yHKnJM5bDKE3HXNc15TmF2JlLvt7GYvWPrTcbiI2Jlb6ousWiqJp4O
Q1d8NbWSoSz6fIPbftwoN69389KKDREk6N+6VdKarT7ThZA7jbT0naWutk2iOD0kq9vetfXwyA5W
hk4Xv4465hRnmfJN1y4fc98KLIEjCyuax/d83519PEs2Ly0FDN6ob+sSGWKsDOt9Kat2G12av2Z0
An9yrTNS58LeulAhp8oy5Igx3NhU6AWWyjVGItZ1WxxDfs3EEZQGF2as5xGW1QjpLtaiGw5qn7qZ
/+4AniUut2bgOwXtMot7Sr3oDnoLx4nOHH9YGC0P3oJL3q9HCyucCYG3BST+Yo/cBSHoPjS9nt66
Gmh44gHelsBhsr80/vwwuDEfmlzvQjjuzolbfBbYrav2HGOKDQ+CgYWQUwS0B5ubpXPsg67sC47G
mN9X5NWNku5yiw5e3mXztHDQyaovLYqmB1yjNjYHz85+2H2VbxrXiA4RL36jWANuWrMXk4+EHx0G
Nv5HU1+crd71+qPX2NnF74/PMy41/cVtBx6WmiU3aVkNTxW0txvO4s2GcG37FmvgJ0G+tfhsK+8A
8cSgJHzNEDYzGN/0LnsNTeFEoc6anA3c9+3rMuTrYYlyKxgth6vT6mi0Ns2STX/xaVLOHfC44Hqj
AnkV1tmIG/0OyKTOfcljKnPaKptJT1CUGOaL57yaGUgMrG3xbvY67Wh5ktZnfMOIEPVLjskfW6hB
Y3HikKavBcMi1tuJ4EW4zJbrG/b6zuWQ7VW3XtqfMwrnMwgxvjkygiZ8PXx75EoRDMrK+CgFhG6r
NxCdLSwBfJ/u5TzCrnNLdzvk6PWZkWC1cht5D9itPIvOOlPeWyh/xVEXsoiWB61OX/rCeDFcnLuq
SjjI1zbz39LaflR13CW4JNzOu0Tuc4wX8rW9OK9BJDPCrNuVU+KUVwdvqDZibn44mbvPIuveWtwP
ABpfjFI2I2427iiR7e8SMX+LZhXbTKhyEwmHY4dSX0k8Ue7YLAcg7xzyWr0/GN1k3/Od605rnfe3
HY/4fZkZKmwoHN5TIDBvZAMFIk4dTb/PzTo/LlN6stPlzWqXTw3PGie2aXmqVl09igmBo+3jeAmK
rqQvszfvmqFkzBR02ONBNyZfpNPNYA7TtrIr7y1Sy/xmWw3nKMvVTuCfTkORChyZZCZiV/4He2ey
JDeOZut36XWzjANIkIve+BgRHvMgKWJDkxQSZxIEOIB8+v48M+teZdzqSsu7biuz3GSlXE4nCeA/
53yn2NbCPkVT/Ekm0Qn/QX2owdTXVcgKpzN8iLZ/baOl3/npfFSTvZI0aLFp2DHQvV6kiN/6hXW0
yt0d56mLSY5Ps8aOb+NdU62PoIDUlgn8ISwZhRRudxOvmBKnCApvWA7g2YviYdZmxwB8p/mPupB7
sRz7y7ktLqUNb2WRfEm0eyrJ6yjhQ+srr7JeXMRr82yFGx8wxmzh616MHe/LpHgwzvg85epFtyMB
vPiCmeohp5x7ZBySNNNVZopdnUcHQj0/BgQCQ8XyEpn71lnDN98Pdhqjae2x2K4KU0bv7LtM7023
rJ9L2VysE0U7ebitqfQmMYehyznpnqe3TU6B9A5NOsGAmGJI+Jb8jLmPk+CQhM0nhfk5L/Qrhbmw
ujkan482a3ZF+wGGLUUdPA19WONfpwaAcEVFDQWOSvtkW0h4XS1J9JJiRgoTf1+Lkbto3SVVf1gq
HKIlZbGSyX9EWDTCe3UuNNhkzXsTqP7WNom5mP0OCsV6hfdEfZmD4KoJ9TGf5kuRs6oXqb3MsmCX
d9TVgBvaMNy9Hrr2yMGUezUNrlug6wwMtjY324m/aZV1r6rUu6zEqpEUu6ZV96ihX6TDazDOWLTd
6BpcxmNrGCBh0Ga0QnU0bT4H2XmoAh4/xrgtZXRtpTnmEVVkY30fBBCpsjLf4n3eyyE+OEnVXnMp
b5IwfR4GzS7jezD716YoDkD378UsTj2hhZ2psauk9f0SY7NZLX8I02cOO4k/0bGSXWeUUW510TzB
7r+pF6ZfrOjB4O8AOpwbLV1o5HPwkOV4ZNbkjSYJoOZQm1k8mI86F9Yv90Gw+ph77TVu7BsTK94X
8Y0zqlNt+l0d8iw73WWbcuwfecYSi/C3UfOoN6zyD6rOroOpfJvNeL9kbYGEMFz55brNvTB+ZLAO
FETVuy4dh30URjfjiInHcc4DTE30p5vsQ1D5jLUxDODUKu9Z8B/qaLjRbClXt2KA4DNa49tXE8UI
YTKc6Ax57As1Eo+dTqo2VEkwiK1xzBR02yrhnWwzEn2baRZm7HRPwOtaUJm5jbL5ETvsU16nOwkI
rhipcWkDACJjoOvNkPA2TR3CWDkdWoehcC+KnAIOwH5XnG33USnegjiNmUiMr50YP2nBqxND7rqr
jDwJf5F40fS7O4+sLuNPm9tLTbxadMnOtsXrlMsHFKMXP2xjJu/jWx1MpxWM2iVaxLPgraXQBtE4
AUbn35ZpuconyirK6H6BPJTFKa9LxB6vSLBFp8lBevpxDhkq+HNSbL3CnnrhXYZVc0yT8CVenTvp
s0/unJXcQiaexqI1sL2GLdbzm3lqfpRAAm3vH5V17pIo/5rgyNoyd7lMBQe/81Gu46vPDnlh19sF
bnUK6/yUJvaxivrH0UXMA8l01Spzy/r31hWJ2EZe/FJnuT02/sD+Scb7DFVw26ztndTVtQbQf0yd
9TMK9mZu7IlqgzuKVVbOFal7TfFL8eRlnMOdsbS364oqN8ddxk5j8sentWieq3K2W6hlzr5ynWwh
FqU5donUu5RJnmw8t1quZ8/FDZSst0rT9Robnguej/rSLL08ZlbEFEsE6mLopfeynHVBF0rYpvVi
kE7SH5LL2pKD88czFifWbX6c2c5+cehWXrnpkvVUuIF344fhsK0GU/eHrnfyvaf1eQsURweEZETk
vq4uqqHOnxoq0r9VgV/e10vP1KdKlp4MSeruxqLwH6elCO8D+F18GbgANHZX7g/gWkxiQGGPvIhS
3OZZSlF17+bf6tym+iIthKBSoMzGV2fuF1bIuZvvvX5U89Ym8chi5Vf+BX/2N8rG/G3atPqhRz28
6MATPQUw0T5HTkj5WTPFt07Se5h2a07MSZGtOzMJd0+1hb1ndBi8pk7uvs1Mki9wVOGrCuGb05fj
ptsSGa7eF8A+UHmG5pDKYn7s+WX2C9ubfapIEZH1nPatyYqvSS/P1LV13EV2sFtU9YD9+MLbpxxw
Co82OCAn4ALu0uSR1pgajdlwbqzZXBTEM/3g4DEl4cU+zTdEUYqbeAkjfqPWnz+BQbI0Xk3yagrn
+GtO2fEBz5p9zqpRbOIYwvssavtCAhZXI+a7DAPZrsPWSdhmZgHwEldBrWzHq/jcaDUX5r3M8zc5
hMNdwfRg72Gofx4b4Y4b0ZnpOrFVd7msY/WkQwarai4YyjBX3a3a87ayC4G/IaW4GA25EnWGKMkA
NZTrtxZtkMqmJJkvrWPqozID7x93lQcZ9+rUd7rlAeLV1mfuTnTQK5m5Hyxjt8fEXatTMYRHjAkP
SEPBY96s7IN7zf/dxdWzs3Hb7id225+tsXQMUo2y983QUr8Vsv6HWc1AvVim/cAIdQcbbNhNACDv
e6zCN2knnVsa3bG0ygkj4yYsLJOLbqrv/GVGMmtFdhLazqwdc3peTXBcbGiBGW8LMi9U8nrlKc1F
+eB28q3Xfn9g/mOAd0T1kb1TsnVk2FCq0rGwj9kw3LqT7AruAIPYVFFIfkU/TfKUDBVVIWbszPvq
pdRmZSP8rl7O412s3IbjWkTX0rj64xFIHMEoyfaNI74Ux1UYfYZTYeKDgYoVdoM7Wdyk2oorA6D9
SlSqJjPVrxGDjlxV06EBqXkxIoCe7cplyt7f1+IZh5+vdiGIii2KIRMAsmzJXdOMRGjVAuJ0Qru+
tRV1SaQnhi+e8ZqLairyXRISXbHDEN4QoOn4M53oVqVG7kLSdlzTpSHDUXb+5j/XFseOGj1GCYm/
EMSMM9dPeV+nHCW6OgWsGZVR/iWQks4gm6Ns7WRk6Tr6zyH3eq9HitxnEwYr5A0a5tDGht69jXpp
huN/Vk1VGhihOXMxELWgMfms7cI9brelWvJPWRpwJv7NK/S/UY8/sAiX7//1H3iVfjFQndkKf/zL
WwIe//Uf9z/0+GdnHv/3P5x5UfwPghRwC4lKiFCyUvyfmEcM+QBHKLgTyJ/8Cx9/2T+dee4/8OSB
rUoSKcHn4C3jX5o/8M1e/I8gxHeGN887O/po6/gb1rwPritEUleit5PlJUHqxh9BVXmYcl7XZbbv
XfL+qgvXY+RVf9UIfLaM/WIp+/1TMB+i+McCN8T5b/ELc0yjfhEJzVAbtXp0yvgIMfMrQckbwehz
V1TTvRN0P3/5Ff6FP++Dje23z4QEGhKxiaFjf6Tqt7EiMpcbZzen1HG4NPQ8ZvGYXgMO/moJWd/Y
lozIv//MD57A3z4zxtoByQLeBSjdP3/PeaiyhdXCYSRefPaSfLiqTbZuYFz8FcXtX11RJnmRC5tC
cBOdXYO/XFGvCwuZxQPjaGvmT11LxVGQuTUABM4lS5t6F4E7DwfGYPXl3/yOfJ4PmQP2KLA697fK
xF8+GbR9EFbC75m3xxMqiRi8p6YLz46c1Kfu6N9/2v9zf/LswDt1PRyWZw7gh+8ZwmbIjCcoC0co
36rC8AL3OMD/f3wKnyQxs2F7dD94OYeF5t+6jPR+hCpxE7es60S51f7vfUoYSh9iJE9aSPBYeh8+
JWhVYESR6n2N/+g+mXzn4HtR+xdX7OM9eP4UQmUgSwS7UjTUP98ZClO2aevM7OGqs2tsvPmpC9Lo
SvVeevzbX0jyMZ6A8ycDrJt//qgqwGZA8NHsF8722ySjlIvds/wLo+3HW4AvBKwVUCPXLQ6T8MMX
0outx7hQZq9mBh0Oe7rNvKzZ3/9xcJ26OKjZIQCLP1/WX25rig7YLKve7Gd29RvT4JBrRhSYv3fF
eDHwrucVmPBiZ5P54QWxhKUgM1ESW+8555WpsuToB6cXv6/L/2OV+Pmx+PWFC3IwgGnFy8F3iaJG
H4g2/Ah6ok/bJSltaOsg2HDhO271momYaXZcifb+33+xD8RDoGoJdwHTMlYm7jnwxH++fnnTteM0
Ybkk2UOlZE+d1ug51Gn5bnklIvUV5FdyXNnI7BdOkidf1MW1xBX3F98cds/5hvj1y8uQ1fS8OpKQ
ZBccf7jIRsh1klMz7ecMlOuW6glqQ50JHOSlKhulMMcpj3IZgdHTP8yVTppP5z17/IC6nC0c8+fs
x+ISeLpCc7bmprfk9r6QeREDNSdos1eJcXKmVkGjeb2PJHkL2C6+fnRsVRY7wpO0vzWgNvVFXc7q
3njVPB3aWelrtzsX6sJ+sTHuEFU9gyMSzUUeUWJ6LDLMJVu7FHG+Y4jmD+hXYyR3LqEkDghTgSfY
zPPyTg6vXPegClfxJfOA3FP3FjXFyWWwWDEpcDDRmCqzp7EM52Tjcl6btszpZvb3i1qXW69inOuc
/KAa4msoQhW898wZr7uiI9xUJ+cgmAnd7gWmWUF4xzVqn7RhCgcIb/ipbBdd7qrsnAQvJL7MOc2W
63QIXPXexk0jqbw8P7JRVciSSWOq3e06ep2hcjQ350zk0JDsthH9e8E8ys9Gatxovj/oeI8s4CLD
AAKL0SNMeE90NOq2ksqGk2Cli8l6MlbfueGAr8AxhITaLPDzXZP05HRgYQM9MPgAQ2pV/dVyIrLy
0YUfiZpuz3+KW9lY7yEzLHQHa2YsrijQeyaTmu/l0M8EEpt8zPahazNoayZ5xE8avDn5LFtobMtE
UaWoagRtMbvz0a18T0F78WYsQErNryZT9ucqWlZmwv9fxl7orwU0knTXFDOT05R8pSFybqMvAoAG
Huw0EdCAhJHXkT5PA5gtOHdAa9X3ClNWflG60l0PAyieetshYIBtKktzlXHo4UgrI27GtOO2xv6V
m0OwdAR7MHV2GyeT7q3uI/3JtMC5jsEUZbiCdaFgQZYpDXQqj4KN61NqC1Q4SMONslNR7aYhb44O
RPO3ISvUF4I/0ec5UKAj7uMpKuPuIXFTs96MideN436QfnssEPSJC+V+8shP5gtG5DOAn4pt0bxp
E5t8iiqmFvvG+a10dWYkeYodTC1HLSMEwUpXuAaKISar5ldhT1R0NGiicxbKO1GljEFq0CYOpbOE
Ha+zPCuxcWmvGtLXKl71XZbZmZicyKL31a/VsxosDnWzDgTH4mS25zNtP7058xiCVFA40xZ6j87R
Tcm8k1FD+5TPTHPgD6Tqrut8WEBq8FAhfRzQ2FC9fHqWY8kgQsdl8lyRWQ4vbTBWt7luxMTsRQT9
oa7pcrwJ5li8OusEtckbrOeeMFtbWAI68oN96gxltB2BaTC0bvPwxm8a74cs1BqT+5Tp1Rz5fr1N
coIshxBgLwJVgpiMLqsjk930pec527hYxxW+syep6OniFJO8XySbqG0nhgy5w6jDxRV1khXvK8RY
zGf7hGJIDIYO8xScTy1y/EiNw89ZWNAnGDMLXB5tmEx4hTHKThPSKzTkBAi1PzuapJ2vs/clifsZ
Wrp2xU2oVP6tYylbAEvjVNksoQ1/jGJqPgUa2feoR1+8LrHI33DWgsb0huC1Xi0DujRT5BqWrIko
P8wz+0RpKBJQj36HXfFsVCUewN4CWic1v+GSOeFmkVK81nOwfJuXvnvEbVOWTCzToScEaOWEoWIl
DgAMhvhiQJfRsxskBQ3RDod+WlzptN1whd3vnUB73I9Zw8NT81SAYsxCCGFRYaKfHNBqzLsawe4i
FZQjb5owk/0lntTgYgLKxeuiyfvPNZGNHBcnA06S5aL7oYvRYdRbxx5e4sR7DVe5fjmnPpJtyQ5D
bSDAYocbs2JG9hALT6MMKpFfxmoSR+5lKYDV9Pbr6s7GI1fBNIcpwjiZ0xi4y2PcVvHPpO3ppSWn
ALGqzovV2eE0Ut9C3gHvNCo6FK0KJ3rw+yHMILmcKUlZgiq9mViD9oSLDfpGN+X3iecT4Uwt2ZRz
aWmZbOYpyL+Ng3HwEsUFwnqqx3HeO2VCt3mXetVTyj2fYQX1nelYaBLZmzHoxuak4HTdVYzqsBkH
5yb6Ja/Hep/muv/p5UUw7UKRddhGZYFxxlI1eA96IHwIQnI9des23wc7QTJxdFyh7y3xslkXrb/S
7K2Bj4yl83ymunyhVHUYqKXyufUbXwXvGWvQclm7C6mRMqXKkpFNQ5JjEcrTTP1ddBuPUaC5qrJV
6I0c8vJ+oskdu0Q5eg8uVD+1IT/n9AdwhcN8duypR1K8CFi+m4dim7a2/plA1Vo2telEC2vGWa7N
GEzy4HPoe/AHqEGA9xIvx6kYLeFFJHL1OS7wH2ys9gCK9M5QfKphhKAFyw6RK1+C5ScTrCDcje3Y
6WsBk9K/cIiBQ0ddQ5raIu3CPYg6WfUnw8nlMa5zHu1FR/LKw02sNvh32ztvqOCbNAy4sZGOGMia
oQ6im74O5Nn5DtkGSIo3nYDnYYgE7JQ+WJa4gXft6N5oKQmU9lVqXnjngFJhYU9uS7ozqUZg2Paj
d/35WCttfkTBCkGkXsC8HjEzjk8TPhjKUeohx2Ce5BYRgiBFssEm5bxp0axfRldix6Lt0Tym8EXv
RG+rcL+ior/xtqiZqk6sU23kUWwL40u/LdHinsfGAOa5oIP4DNzN/77CmrgYEQ7brap8/1OHFbTY
rrpw7rBaYYSj5iPHhtybO7YB7jeB1gTplT8b5djndkAFFO43zwjvXhVD/4O9HWzVLAsHWrn7Gkhe
6pobP1NG74c4TtddPw1MG3ssBw/ekDrPTuPh+0oQIK9HLdd6C7Vm+rY28dzvRn/mIcO7Wl0Smo9L
/MaUSpgqFth8Bkac7Im98RLyOSM/xn7VIwdM8mdRqcQTwtK5iyVdO5B+2gVBE0cO6BYBNbPdKUWg
aZMEfj8DxUvKS6NzF0ylYb6xiWmpmYE6xvF9LXnDbdllRWq/iqR6LhkCE1sja/WN8pWz3To1ZBXn
fnXOthPkrVzPKwPzsgRO5QdL6+7W2ZiXoW/iGy2QMI6906f1XjTGYx6+pr7Zlg0u6wuHfUOx56cy
2MeRjCOoDsaHvDU5dc5GVrV2L6aE8e+Qx4QRssoUzS7scEXuyX+MNKSOEUaQ8EwHpIdbi56NhxNj
182N/QRRUQ0+rsq0xwlZ+RVw3C4hRLrBHxO+DvHg3g1rh+YVzyUbMZJ9PABcfeeb6yp8QrA1mxfm
yAloCo+ectsTAtrRUjPdyybDsBcydpowC1XdQS+AIugVKury0OY27w44CKn7CPoKeCTnJlC5czIh
/YMw8HdB7OnvPaIl7wy/B5trwoUyJuxIiKuOTgpOWCpp3ns5jeeUihDvHUpLtO17hNJNh2GPtTia
ifVF0pk6vA+4pA9iCDDJLasZOFhkjGwPVd/LR/ZzI0m6vi1eJk4HPcVaJkBobFIoEZldELPWqv2u
zaSvndAlb0DABYkzBLTwAwxWezd12nxxA21fuGrND/TU3kddRmQCqJKrb6vJ9SMm9TTapnnOPrio
2+QN1cLvNmbRhrzpEiS3nH6oOscEyzB+Lko67+PFAnTwhYX9kAYDwiGkh/Zlmpbm2ZXM3ZDNe/kp
pUH43ZKbiPBpZ/1lMhH9h0A3hPVlhi2N12Y98z0K3k03/qiJ+dGwIZ8UQQhvg7sU53boFDVOrSJt
3zwtZuJqBCoUXv8QSI3x6uRb7eJN3Sb12ZjTlaN94flyK/Y5rf2Z1xNb3ypZzdcogM2/pXel4xVb
ASU59P1cXgdanrMdlV3ILqD+fVXjHE84vMrxlaSX/iJzXQEoW/3lPbOuGrZ5S4Sg9SriRYG/PIel
msXGDXHAnIYBruC+nbL4Pa765ioQ62pYjfzxbQyXlg5K6rKu4fJT/7qEwbNI1HyXE93E+CvL/j5H
KwGEh8WKfTXn0ItcgHhDWbBm60yGjuZQd/Zz3iUpOb52xbCgA9zoGzWZ4PvIncBppKCycSPBLX4t
ssq5c7p6esclSIhjGFs2tFNDlAwkbRnum6FAu29nPT8v7Sifp/L8ZDalk1PtMTVP1hvr/MoskLnY
is+Co0tChnG3DF2DZcpDb9xAvWofSuFC05RxZ4FyZfNMn/2Mb7Dt0/ZbFS84TOMIDvumDDuMi5W7
6GXjERyB7dqm7bLNHdl+DytiqNAxdMyOKRpcxMMxYx8SkpD8mkrgHzjgsuRL4BTYbsgCLGKPx1Yi
1FQ+/Ji0UJhNZskmoiyK9RTF7VRsgjSNv8818tKmrz3Ned2r3atQYXDbkWjpvoT1nC8nWoEEeQ9i
KT5FuwlWGT0RwdlEaoB5reLYe1FrHT0AjFtqvofRFKvowHlV8Px+JPjX2Qx21XjHikILMC/q5i7v
9fK6wtF7kXjbgeA0tviZ6l6r/WTb4XswDNmPcbKV4TKs7bCLM6eoNthm+58LlxSn/RTRR67SiCVT
++JpBhmbb3XbZRdw77x8G8tlepNRkn8e4bqUm0xnTNlNm+QE3OIh8nnrIC0fohFe2i4tk+B6ADWJ
Fsd2GwV++a3RJQiS+WpQnrJ42DPJ8lCE7BGSNmJkoQd4yPuIxX3Z4y4Eslh32K14dkepd75prdzp
xUxPzDlB5fSew/I8W3SrXdAr4vdTakIeZG4GEjcxyaqDtKYmrEbNudnBt3DrLXEryCAdVWI/JCec
B1cW9ofjqNJscafMxRl1vBru+Qy3i4/za91MRQMctJ8igVFSr+Vb2sMzFqXpAYdGo4d3xY/LaAem
JsGZgwZe77sgJyA7coLhryWHuoEO2GeLui4SE9xEoA1fRJnObfA8eH0a+S8yQ7Gl/mZKNHGE0cb4
wtchLPQDMwjMzEnZYsSiYHr8LPvVvcyrnPCd4+r+G/gB62HicU12DVOEBTFu6j4kW4xfwcUFTTQp
J1aAnSdmtKl0J+yVKElr7yOqLgYgx7nP0yht+T0ix1uzAGPxBMpRtsmmyFv+mUxnyC/pV/fGwYL9
yXH7c3GvWrpPUC/FU2maONwO0flBdW1afLZVrhPmgh1W0VLbn37i+O9D2bLQ+UvNGUjE1mD9MRz1
IZmUdcV+JiRqUnt4CLc+rr5k20TVfA93/X5wPEiZqsk1rocgqjYZ4cH8SMZKfLGjE8JIsLImNN4x
Ld6Clj5HGPWSw2VYyCUxsRnr9jKTddR/8coxdq+TtQ1h4+BZ5w1oUK/IqXn8UhtfA1zS5/V15d0h
fLfAc2bkzKulhlgScCZM4/K6KdsUgXcFBxNfToQoyQiFcZOKYzzmZ3+vCefaJ5+QYbWvWfW2XReA
6e3LPL6a1ZzoZ1vkY3dbIt/Hu5CwJlNNTChmuErXOByfdT5b7EM2sITa1ooJ4EYlgxhJlCVrelK0
ywwAB5pJFzsXhBmF1PXKTbnp1BSlKSkkoZxPeiDi/RBAhZ7fIAdF9W2m5mFKD7OfBvIoclL0u8XN
fBeqInouXSJtlcUOTwD0ffqf6nYtHrAUxGCE60Emh1EGHgfLYUkSdKgBeBELpCOU2zfXHnRhoGG4
hKHr7nBN4wncRIA/mWz4hoFWvVEjYLVsG7rMFb7bUScZyaeC/YS/cQF0B4dYrKrmAB3Yc8ancnR+
SGrp0jDg1vUP0oDmZmopQPU4cc3EcnK/FOtxGekC2FsstxVLQsAwMiyE5MTNF2iZ0BR9sRC4nTqO
Bi+8A0uojs5K+RJxhGrMp9/KnxLY7DaowuY9nqdCMuxccFehQXTNj2Zaz28RZmctUOdWJvXJ9fuS
hKzJOvSi0nANvhfSkANt3QlSMzd0YftrG2f9/Bxito3ge8F3Cu7HlspPBmV+HZKE8YAEYBLAlTFW
m5kOreKJxYpOHeD88IKrPFpzSOphX74sDnm/Yxr0cX+qdBgWjxZ3OFcisgFMODIN8cliwyTRVo+j
aQgWgbQSO8rLOn/Z8GbvqGzFbEUD96bvCU5e4AFwgssKacXfhjTN+F8aGGCPSDxd4O+tCZK6IO2s
y4pKXc9Yb90PuCOy+EhQaHAm7GBFFjArrgIClMyQOSXhHg9cM0BaxeXBG3Zjlar19SxBWLEjdjDG
VmTV89Gs+0g2qNC/S1T/6xr4xTXgCzSZ/5np8wLA7wPS57f/4p9InwAIJMIXnSH43DFLIqf8UZkA
H5JOHVRETLP8J26CXvZP40CAcyBmLJCAjsTNH/4CiHQC8Y9zYW6M3v/7Hxr9Hd/AB5URM0MikF7C
yHPPks/HmiQgbZMQM9P7tWndV1OfIy0AkZ/ZrpG5+OXK/Asl/4PW/ftnea4I+MbsYZIP0tziuvSS
9FWwl600qMxRcT/5Mj4wNRuPI6rFU1V2+Ip1vv496fH3T+YzPRRVbAT+BxkttgHWWh/yapURuutC
wLGKSOG//3r/8lLSQEdXmXRR1c9a3i/KYyPGIag6PqQI4ycTE/1Np5tq3f37T/ko0P3+XX75mA9i
rTd1ZsF2ETBgmIrbsQXLMPfaeVbCAWKMY2k8dhZFhFkOJqewrj4XK90Mdsz+Amjk/8vfEyRUzP8E
yvEHqXBmD5HTjsTfZAuYbme23Y2zLY6sCUePfzKymw8cADYE2rZshh9wo2+bbxyzrwjcX8Z/cXd9
kJf/uC7/929z/ve/XH7evUUknDrYT3PWEQEIrx1rxd/8jTlnEaeVYcIPDKfr7Cj69UOEWOY5Hdtg
H/kU4TEArm/xMmCQDGx38e9/6I/fR0Z4TxA/kWNxNFCR8uGjqFnHj8sbn8E/8NCKhSUfhr8CbQVn
RNmvKivQB3xouBi4ZzFo8Fj++XPc0SFZC5twT7dvmW4w/ufrhd+Ni+H0nqftUUxjnh9VEYhvAbbl
deNHaaBQk9D6me9yLJmAMbmMMcJ55pDDpjpVRxhKtnqoph76OrNXV9yFtVNlEEIV6Va0OgipHIm9
EGubL81J1wVJZ/zpNZpMq6LuAfo52A0UIpf4VclUdiud2qfsdeHKXJYVTQVV0S238dmjnYTXgF8z
POW9y9zGqXrJ4TazHnQYOYkduKHlRc4DkAmkABHvrHCG+qI4//OoqsIkF7m2qnwK/FYhF8w99Ke4
7/GB4y5PPsGBT1MANpxgIWV4ISneJZwAPTiFU35vOLtz2pyV9wrMPqXPumZmsc9A69He1LBBjKm3
6nbQCOxOZ60pj4MQ9CFBH8nMYV3D3N+6jRZH48iO3WiZ4xxUTCkPgTUxadc8DZiXe3PB1KoYLm1T
N+NFtjrODWNbNmMkg+N30Vnl3SU1BSPbZMgGf2OnFOhTXnsFcc7RdW4KZO/+OINhXPZzVMfviVsS
lTrKxManzFn4volcoJg7QYztoLJD/TXAKTTuNVuz5dAWFipIRcxg5YgD95fQaeucEXDeva99BIEo
WuL7vjXtPXlq+YAQEn0LeUa6bQ0B9ZFebDYnc55AtigqeK1Qc6J12gXOYn7mlt3Njg0XhwltwQtv
lMjn5yqEjEBCdl5RunIZc6D1eu1tJuXX31k/mTzN3tS/FqIdmq3hmAXww4lbHMSu+O6QSbzFteCk
Gx5YZNZc5bDHlMwolebIXr+KpK3p0Qusg8jixOpnhT57Q14w/U6jpbnHrbtifS9sRoOVHKe7eVHt
Z6hAvGAzlWV3RRAwOJQoOg8Ggt+6oQsLcLksnOnJEl99n40qFMm42TKK6x0tzqec/PPa27TcNS7O
hk1cUOCwEZ6ub+HZMGe2fUxnKawcsDiRmR78MagRd4Jlvg2ywCLrTPQfaB98GM3mrnmhSyC5ZBoL
SdivJSNWmK4h64LrrMAdGmitTjG5D0vejOFmLbUCjJW1DDooC6ECpeJGv/MdXaxMVqQDwrUm7iEA
tKPCV17wjrgwuacuaTidEsN9Q7LpvSO3WXw39xNjFaZdM1haWbtvUdJKKmpgnSho6ko8JunEc5mi
rP0k0hx9HdYFB0uiu/IMj/DKuzZVywu3FBi1jHKSHZaS2fKUlQqUDi/KW9jzXKaS2MCj4R3ikT3h
Z8Bqv/BQr8RVb9KwEeyJo2D4skxxQ753GcJdwR3z2LQQ5uDL6OZHG+Sx2ugyqLhvUTPpd1lcxbrV
9n50IaipP4Uelo8tI/86vKh8Hm6C5qqvsMXTtARjQxInXPRsmi0BN7KQBSyynB6DpRq3PiPJN5qH
EGzI00z3FiOX3dVx3P9wXQd4GP44WFOL49lrTuJ1eF1U/WA2dY7B+yALuVYHKisSsZ9DEoX7PkpD
sQG0xRQXFnJoH1Sp2mpTjN3CRLFRfbrzOxPGV6lRWtPH02vKb8/ei6NYqbe49qjZ+ITfeqQVhaak
p9wwizrChHLzbVpMAawojwK5PTxevd6cgbj3K7Y5nyISrw42fmvugGaUah96RlqyDqTGz5G0kLxF
OvblhbssPeUHZA+CCwEzjB/MHagsySKhzJauDEZ4hKOTp4lZEMyAwiGq0bqtGx0j0ja8BnXk0H7T
eHY6+kmGEMUQPZ23CHLAprH/5MPexmP13+yd2Y7cSJZtf6V/gAWSxvGlgfY5RlGKUIRSL4QyJHGe
Z359LwtlVYYzvNyhAi7QDxdV9VBQpsxpNJodO2eftcHuUbqbV41dYn9I8QyzrbYrs3JH27eNi3Ok
dhUNHA5M/8S0KV6F6fDJqsuIthff1MUNaoJwoK8ZuSUHQZg6h9ygaXUj5tH0Rn2oy3Vpj8LchmqC
enzOIzAMWsGP32VmoSs3WqfjzZjFBai1ymZHjbW6/EyAGRhbJ+z7e9DvirUNkjh1tuggUcMUyIdV
xIJS8ZbIVqA1eWGtWltqbOm3JlRNCrKBmdL6pIYi3ZZFrLePFtWKYcPBKZ7NscJfk87K0QXx7DNh
GHVV4y7U1Xpc02LoDyu+L7NY8+VQqkBl5PeYJkVC2UJUEerK7KiarDS3je/YVqkOO3VpXRmTDqkZ
zPODZpcRBMDeNx8AxFBOq309J2gEYr0xu9K10PiEpslfoad1fIuX9fCzbBIb1F4Wk7/POM+5XM85
CnY7QixwnSKbNVD0Z7KxlWfjkprb+jPa/vTDlOjWl7YFC3mrhNj6sZPhJyoRt+K2Eg3YJCOy22RX
A077+hpV/f8r65srqxSk/vsb6/9kSBdevuX/9fAtK74dKd759/66t6J8/gfyRkoL6qtnn4SH/nVv
xbKPyyl4T6xXbSSdMjD9571V448M21GlTy0KSar+b/TuBkaADihSQQhtoOv7rXvrsTDSJGLl1yHB
NBnJFjS8HEetdetWvWH29oM+kwKCVmQRfU7tFkaWeuXHbXNBLS3EUZjMc1oWsb9r6wIbZqim8s/f
XC+o4bhVNhf9o+1Owt9EfUs/Sq2RZpzdpts4UIdusb4JdmpliEPhGsG+mcDebzQjCK9jv6dq20U0
7gtwolciEhNY1O4P8rl04dqaZnyqjSn9Gigi2Qe+RqEntiFuCxLNVxM2IN8QqgUqbVbUdiV2CjiT
kV9TFN9p/pPdORhuqdWsb8uxyv54sz5O3NuPbwi/Ht0kVMB4Gvm3+3ojffPomu5nPgnQ9pEuNGMd
OSj08LP5QseUeeFye6z1lyNhIAkGW+M2x84m0x5vJ9lt1bSmJT57zO0Iz8M0oEMQW++Nb7e0ixpB
Wdx0nAYXpabv3q0NIcXWVVMYqkA8dTwsUNpipF6cPdaV0HZ61Nn477n1xhBUERGBUxp65ce14W1u
jy+IFMbH81Osy9vc31rXX09u0XEgda4EAO7itgcfY6oNpGOPAnvz+6CqYQk6+BVQELuH3qTvIJwO
25KC2S5U548qxWQwACxELOahJDemvoWRNeyttE7+SAz8PSbKQlex7s7XlvuHn4T6rgkHsCH1pF+4
qS7XB5JuegmQDAscBFw+yuPpC+YOQKQbKQ+xisQjWBfKNaK/C0tj+cHLQWghYAAJGH73wfcBYbMs
gD5YyBmt6EeblXt2gf0YP/0/OyHKH/kDaNYf7d238tXd9aUo4fAGIQ6u8kT61//9v2H+qp89F1Y/
6qz7fnQgyH/hnx1QBgBym/QAjT/wpC3Z5vTXgWAZ/yDjhTMsCm3DPOqAEvo/pO8M54TMiumvZ8Vf
/U/8EaJtDgu8ZDWVw0T/nTSmtdg5MJe1Vc22aFWG1GuZr9/Xmz2q6jI0VGNb70YtgeiU7EunQ8wM
vwqNpD5sRvMT+cFNn0z3gZMc2M32/Cg6mDGWCbW72E720B1X1fTUz8laa4hPEfpRakSB1Rz8xtmA
FrkuYfK74rvRfnVtLL6q7kB99Rlv9M9dlwPRoo04jA+IKdc5Wp642I3ljBUNSHFyAkHc7vGkfA6M
ZoNMaDMXXEXjjDp3ulIssecefoubmHAPyM4xg7HAF0VYVJkZfml6Hj/iGASZqP80k44ZIpqpaay3
UAIj9GpBZXT8PRrC8PM70+K7ezexi3PPUa3eyvym3rVVcS0xRYPlGV287SvzwjZsHG+B70aSf/7m
FZagssOx5BW6uqfof/TazfknkYn7t3ssAyByVy0aumzy7SQtjweobIVG5Xiod05wB8MSxNIDd61E
89eWgYjhMdCLNQoO0j7JfRneiCLbEahu4vhD63BbaLOtKIGQSQmFYm6s/rkTKJG0p5GFEyLmaNC5
UfYD/Eogzt/VVtOti8LSaoEfiY/KRIoIcF2MwAmhwnYqi20TN2hYA2haMISV5JCjzhVc7grzugKs
dn4ClobqvyaADjq+ESoP1COOJ0CFS++XQ1/vapIDYcER8xITU7jdM8gSvCSkuydSopFnxJOXSUl1
f+fz887/jpPv4c3PWJzymUoXCuyReodH4oqE5ApV0kpD8MtRe2FNLY6md09MPPp2TRUl0jXkyGwL
kIJ0quI+ERi+hheeSG6M75cWuVoYaGx2xKTH47hhja1wwsw2+mNYmlex6kO3QODCKUWep3ZvyQqt
W+O6VrtPs3JfSETM/KwDgZhxlcxLdVX4W9/HCqVZnZ9tGby8iSz+moK/f9ridDYaMKlN3NU78r8w
j+wNQrRVggVIXgVbTtU9DiFbCoyfzg97+iX/PewioHGVcfLLnpeMJQ5yQaouGKE0Zb9L/UumA+83
Dr7rN5O/2KJQGECu7xhqQjzRIIMOsl+3xn/bhnVphMXOEXZoOd2aEYbpa20/Nt2Fren0ZNFfbDJh
wpXG6m+XqUVQWsY2m2ynfWinl85mdQQmd/qX8y/l5OeAf4d0Y7c4cxefA5dqF40f4+DXyW1/X3ZP
6vxwfgzDOLniHMJ4U8PrQmiL77sxA1VVM1Ycanl2uGFXws4IIwxvZhUsFaBQxydXQMNVNuwi64b+
JADqQDZs8TQGwMJK+6duws2nBYQ8BU4+yig1k9DTUYoBU+EfJVu6Tvz+oJA/y8bPcaIeDPDIoZbg
KxV+UKDDYZe5TUtzTytT0A47lTxdB1+ktV/U6jtwoHVil9dKqV5r4X0PEMFBYGxyscKIfZi3ivje
GJ8hbMyw+0h8xLDYyT1d4SS9yW2+bnBMiuKCvct3wYzQA6kKjNIrfwR1otobQJyA+YB7adewdg7k
ig8t3KoStmKT3uv5D/U60oo/o9r+aRr9k2XOD44/fmrtfavfk2r+2KX2z7gDo60McI7qrR+rD2HP
xMXhTcvENaF9MxdcUkiXRJ2LeFfdOqW9sQYPLf9KGb7WCUbvhtibg7kvYGaXCBWS4B69yJYl4mVt
co/U9zapvneEEAANP7bVC05TPmejfARs1nc+yexJ+dQV33LrJZi/dsZznbgcTt/MKPN8yHjW1G2M
0d0kiDlnzCqLId62LkKfEbJVg8kwhYVu1PdD+Hmoql2VFFxI9noGk4cyhTrHd/FE0wucUrlclOh7
FWW7UY33thF+4vVskGzAcvBRxdPbVpi3IEa/O924owXyYRjhzEQqZFEQ77d4+94VhmHRLEWOvB9Q
ng6HDqjTWD34IdLr6SbToUhV0RaZ91pXrRvqL5S8EqKtA47tq0EeDxFve6S7oDDRbprIyevNqGKX
0v6pZDGWruzj1Dmr79AkV5DzYBxPG+fP1lW20Iq29PZdUTy6soMbHANBh4RXcfxNiJjgTN0x5zlQ
xL69M9RfEQGtQEhSDnYQS0uStcwNZ6XYZkW2aXv3Mes/oHHaEIe4E5Bkwr62+xNWZw3RydXviw4G
racaJPEx4Yqb8BMYx50QBp652UYR/RdsYDj9JA6RryyBl9gFK0pQOz0mS9y57Mf6nRv2myrVd2aR
3te28S1R46+RMX/IreK+mIdPzeDcZoSyVFNAol+jeKBdIdy33UtnuJhL1U8CUJ9vf+4x/y3Cch0U
f7bTj4FeOJW0O65sh5qOO6ud0FU35Gxy8qvzOuWOHXpdhLQv/q5BzxAt56GmbSN+vt2uCZz2xmAx
D+Ves4ik3QhHdgWWM16rOLfjDBxryjYF5VsC7qn19iarinWol3djkH8t+ds6Xd86xQcyt/wC6ggx
sI72Q5FAkaEZBp4H9ap+FynhZoqfUpO7Q5UdgIWwIHEQKb9CvvX8TmxDixbFYaJ4V65hteHF8ICs
egstd60gMuqhnGFMv20UtFwEk8jrgfx/rDPzagAHFE1S+zNuozrfUfhBloUJAvRvMCEbh9Uv21Hy
cJvhI0dXxS1uZR9SylVhQeaW7DY9JCzLDOc2GEXKBPpNljHRUcsnTJz2gYTEvte/UvnexvkDXNSE
l0MzTlPkXkQCKcyzr06tfIzAlmFRfKtPGKUEw35UbhW0T6jl6K37GpPoELwFk+0a7vIWJs+ab6wt
i53GQFpZ7rCeuDL8dFc3xkH43dUYuXzC/c7o3G0PJz0pXPDmHoEmYtGZuwKVJ/D5E14dgbKZg+GW
suIWOcHeT6StYvDsskEpAAkz/ac6uqtG9UK3u5n6cK1Y5IyDWzMKPtp43ovqq6kHn+puvOr7uxIO
EG1ZeGjSRKPnu1pyh/KrXKfclCZ7wXY3QKOisP1UY6gNuPGmtvoPmp3dzQleMSZ4JZSJmNBfRc1D
HfQXciKaPEqPwi4utZTUaeUxHar3zuJIp+ujCSnR1KjuimsJnrRIsJvUThHw0jeS7rKcKyGswXGi
yQFsHAqhreGEN0mv3tFPua4daBrhE4rECz/t3fG8+GWL49nGyxUnH36ZlTkbgc+VisAf/BvC7KeU
d+k22a5t0835sOBd6LEYdRF6iC5uURVLV3M43K7xhCf03tDTS8GujPXeTbtGv5xu6o7lAlU5iqRC
hIFYcCU8HIVHhPgHUyHa7lqvUymyKPamGF2gUMMHGQAAkt5OtBm4c3fTV86XgFeBgAQbSES8ydru
bvS2BOQbvt7Rw4F+Bmk90RmfjUpwaaRMYk5Uru0NpjKgGPlqrKvBemo/tdFjq0Fqc4N10tBAqG37
g+BK2DsDOLe1idWmWiRbdLWlvxUG0YkEPeB0WjrDjr76fWNN96RCPXrgd474ESWBR6XEk9+cpfVP
ZpB9oe9gY86BlzbuNnWzO7/Pd24wPIWWtqVHlg5m/euQTWs7fLAC+p/Getxl0/zQKGSQ++4gnVgQ
Dn5J2+DTzNVE1eu9Akol5TZW2vHPkfbZrnM2QYY/bgHXENUUIhDpuk7nmVifXx/ahTf3esV6c/1n
C/RrpB5yWd6r7Ilh/WAoO5nGcWbntmeO56fuumuKPXuv776cH/5d/giX4l/JKEA/iJnk8n0zelM5
o0mjVI01xb6Jul15Fd5HmYm6vvu1RH+rAvVYZPz3OEf4Cv/5V8bwv++ilxqiwc/27D+1/1FIelGz
/If+D2YfJd7h31elHvCFAC3xX1dN+i3/3rwtS8l/8VcWEo3SPzQU9hq1GCo/f+cgNdP8B7AItGgw
lgRpYnbbf9akTKpVtgTcyOQxVBje/L8QTKQnSTbwR+wXKLAN8Ts5yMUKlopMBGEmmCmdZCj5jcVN
u86Bzkx2FnlZZ+jXTalmO6vWiFGwZNlg3t5fa7jTbyhO+dvUns0tyo1xh+YRRInVdXvSm+6Fi+Xr
Xevv/fDXb6K+zv3YlUUGOZdv1zUtcmNruH3sJW1pf/Hh0hk0Z47powBU9mOY0mbY9HGGY86IggUl
a/ARXRp9fqM5YKyWs4thiiS0R9pkaDoojahCu4A+qVjnaT5c+Ar1403g189FV8fHSO+8FMAe/1yB
obSF0i2Cog/ac1PQ5vxY90UFuQJJiudMYYk/GfrHqzzK+k/jZBbBWgQojOhXvldHTf/cl874KAFw
ABCKtP6RkprbK6Plf5x0N/mpo0N5MY1w/jw1SfmQ6OMn2gqUpzeL1/s1wW9NJY8TBv98DjJBAEwQ
1y2lrhqucMTkdeRZOjRRJ6CnhaBZ250f5fhMfR2FRavr6GmBBUFtOZ4t2nqdqGpHFlytAHowtAG8
dFXd1DGxxvmhZLiyWEcuJV1YhARkumvLP3+zP/ZJ5JaOxQMpUfcz7U3aQbk3NAr6thpy6fnBTj2X
BvaFFAIlZISWx4MNlUmLXWhEXlja4hZ3hHab5zHuOVkz3p4f6sSLAr1GPpiaElgzY/F9UPGNEHfV
sRfnYbQbDDFsZ8QsF4Kfk6OwM1D5toBgvS77N7OH6aAaAfYFJhpk8Y5/okbOolwSIL8fhcqp3IBU
CvdSOn48bfB8Bn+ctdiDvQSKpAMaTA+NfuFZXvFWx0vBZKsj08lfo5JGWmT22tHAjD5MWAqzRS4E
t5UDFsM0c3HBtIOMCazQDtmTgzU8XRIrgVPU3fm3dhxcy4UPbA8xt4EfLTJ4Y/ETYowCbatPYm8I
9Z8d9Oe90KnohJJ7bsxRt4Z2EW3aAgr2+YFPTLEjmGXTZIodDpzjKXbS1O/RoMYeTO9g0yGx5spT
lb/9sUnJLzByA2aagdZhMUormwn0KPbUilY3sze/6VP+rED+BNN+f/6JTk0lBya5b2BLgur78VjA
38KpMcrYa+tU29Z9S0s/bJ5V5ZThhuag6nY2aApLM+Sr50c+cTaZsjiosZsQrfMmF0OHnZMPfpN6
zvg1afo7Y0JKTvrDiVWsC5THGEWUHkA8yH1Eqeo2mx+QA36DwbAaJ2AVCbns7vv5H/X+BSNBMFwq
lUQKxBqLqbf6KoS2M4eemyrRE6QN91Ns+vX+/CgLEb9cwMDPOZFtlKuy/rlYRzRZ607RQa/gREs2
kXCT9TBY7QFvqAgBa2gf7FGJ/7DqrsDfSXcPce03O8ST4/r8L3n/+ukiISOMwoS9VjOXW61m1I7f
xzC8SZ0eylIgoWnVEXyvFAequcH9dY6ondbhhZHfnyiMbPIl037ioidazDTtrhRHUFx7Ix1wNBCS
84ksyiIuWm4MiGL1wpzLJznetlBWEFsIS047NjTHq03XcAk0gcR7SHeix1kMAr/gUSkxRx+ECYpI
F7TP4dOQXSl0k4e5H8wXHvnUaycWpetV57A3OA2Of0M5IfsxsLf1bMBlN6Ll5mYRs6zKDoJy3+P7
QLKxfYhpaSONZllrp48mbDTC8kJc+KrJOJ4NVFpS4UXrD/unuYhVuxLjeNr7Wy/CPEoWA0vZrxuj
+992PSyZbayAlpaoouBGUeqthaAWx4d6KMhg0M6Jn22m9B65oNyHJpPR85x3scR9BbRGwO8eLbxY
G5jV2Bv7zi1UB/0PiAMhWq3AxSGChukvCPPHT5BbnG7d6PX0gx7X6GflQLwYumaySNWV9U86GWFJ
nV/179ceMbH8BvkPH/uSRhkhjjfwu228Qun1dZMSajYaYgGsoKhGVpF4OD/e+4CGox/RnI35NzjH
Zf+RsHvHiiHQeaKuyoMZCpMgFgVBXKi/V0WXOwtDsXE56ExhEy43MK0rKzowtcaLOIqvlQSJEF6z
1m+fgzKWUeUh5Qoi3MX+VU1d5IyvCQlVsFbG8lkxYDKfn7X3ezGDkEGjtsedg1j6+GsJqx4zBrp5
vQ6d6i6dA301uXO0+e1RpKJPmGhY4EUuw5lJqUodAxBSLYGebrXe/zORRJDfH4SIRSNGx3qAPf/4
UZypDVtaADov1bsGT5L+Rw/p5MIg8rxcfNOCuI9bKIGzrEIfD9JyurstzsFe7NavRI76oLhqesX1
M9jOs8jW82BdOkBOvCTUyyQ4DVi5dPzIpf8mtIVgZwp7EgyqIntIwGptwYTEFx7txAdEzE9FkS+I
LqXlqs5yrTbdsa69JMI00YUrtsFeT95S4eqcf1UnrvHUYaWMlcuOECy/4ycSWeP0yMFrLy4m6jw0
fW8xNtB2ZWf7d77eurc6ViVrJUb/XkQAdIegEg9pVcRbi/79z/rQiuvzv+nEJFsEStyLkdi57FjH
P8ky+2TMwrz18nl293Zg//AVR2zPD6KdmGTuD2SrkUByqdQWp1NbYjKh1mbrQc0KnpSpxn4FEwqk
TEk97MMih9WvzvmwNXpVq2S315RB749phgooPcRIYpoWPoqTP8NOo3JWuUWWX/iVp36kSQxOqoUX
5Ehh8tv1BiSCnADKWQ/r1nFDcQo1PdQDGGfN9B+sBCKFv8darATbLvWM9EHnaXXo7MxJBB+MEK/c
IgzFlToa4Q4TVfO2NF18O1Sfwh3piXWa+CBhtWBc23NoX3j8hVD0dX93KbkDhCWfIzf74+fP2yn0
J80cvLJQyts4g0SAy5bdgcfuhxdLi0xq7ejw4RNW0tcCH8/aIwMEJrLpadChTBWA+cGcpgzWoR1S
/gnRnuqAkbrWXuMvQAmngi+yC00FR3eT5hy8shDoe1ah+tGFkGihq/71PMSAFo7M9OfyXMfP4+CQ
EwSF23kRyv8tOIt41090I2Gu7Kxsei7IjcU/Ypvkk980/bXfXg/ABLpBX8UppOcJRvJupsi7qUsH
h6JJJ22Upjr5V73/jp+rs6mLHOVLw5NGpvkzbDvDc4w+2BXAj25xoMivhnhw907kOBiMNs2VAmB4
i1P4tIETMlw41d4vYLZLqPAwLXTOtOXlrlRtTF1CdfBUpVHWITrjZ8uCX5KoIv54/ot+v224Kj2k
pGvQbJI2XRwI1dj1hjXbg6fUk9iHTfqjSnrt8B8MQpeneP2fvfwgFVG1NVvT6JFjGzaFghcbuT39
wgEg957js41MFwlQtiZUYGRyj5cJAIliJk4YvT5ufgAWvY4hZarYJqxor7tUizj1iqTUn8uZC+d+
qebyBwNHnsIfPX0CwIXb5bTLcPKTCKv0wvf8uqkuH4zThoynHI2j9PjBUHjGcO2TyasDE7v1wImu
qijRdzr1+E2fK9W1OyXNNy2ydFiJSW/dOHhq4fzVgGDj6pK57TqKaxCDxkzD8L61k+FnLBzsN377
PWuQoQUKW+j/6NSPf+jQIMBVOYQ9GhDLtQoYZm3VQXZhlBNXJHIC3I2FgZyXdSvX9Jt4osp0BVQF
8zHPMc2hZgMVdKUlBrKuwapbei5stT7EQdHj6NI02regw5BgN/pB8yCpz9qFQ+DEwiMfB+GGVBOH
7zJBaAaBqAU0V2+YI+3bjDETy9uOvdyWXnEjfU3np/lEes09GnCx0hGmKlVWMWDrlP6HaXaB6ho6
9nigTa8nlAoQNEv/S65O6kObpmLXj+PvFWvlpsxvIB1EUobdg0TU8UuAGYVHbDbOXmXr1R5v5gyq
mNJuchH8Xkf9X0OxoMhX0unO1ng8FCjCKImyAZtj7HC5b1ZA3bp+2BlDc0kJ+doyv/jWiOiQAMuK
iMwDHI+VRg5loMGcSTg5Yt9j67ExArxxkqR2DkrYGyQfctrsI2hFs4vsp8cEfB2bSvno11p8Yam/
T0gwyQ4RF3lhvEVUcfxrlLJ2chpGZ29id1g1Wm9+LrIupsEmB3CaOCBL/RYDXiFe6rpXLoSUJ/Y4
4kmDfiyoGHzVi89Z6xKzjRHhePqcfmkDBBtjVjw1Aie98wv6NTZfzvrbkRazPsUFLS2DonmZhU8a
4jL8zzW9KeONq7Xth9mwQtr2/bSjxVo0mtcHtU4WoswsMPMOmhBBAu4xaFPshCfV1HuUi5gFkbh3
i52S6/WLQ1szCirAnOotX6iO27AKPCqvCuGuK3jE1YVner9rv3YqCS4jtEWRQ1msWkRdY66ZivBA
3OJPG5XK3g2bzAuNQFNoBisn+ujB4sGrG3UI2xQDn6ekUKFrVQ7m10aHQQuGkvZPP6kVlZNsUB4S
pdeezk++3C3fzj0aCFwDhE5HnsnpsnRDiCLHmua4aDw6ykxUMGLeD24TXdiz3o9ikwrAyEa6VeC+
sdiyBisDAtnWnWdYbXSo4Y/uIJv1f5x/luVOTNqMG6ZBAwqfizCW5dXcLftyaOrBG4d2ug24zwIa
TdzPCsj3qwnJ2sP58V6rCG8nD+UqQROFU0JtCh3O4rHKFL41QZPq+ZWwX9qEwH5VaVgII1zt+2Cd
xjapf3zkHJAnZLiB0KZ4iUqAfPC9EYlqrOsmqP1V34fRs111jbYxgL0NMPFBXdKpLVs25L0uW4My
tj5oWUSHf1lZ0deGfxuYroAuDgW8a/6say24a7oS1dSgAIAuQlOll3xGzL62cshnm0irG/wIi5p2
8biJWuqfetLAIqjpQs+6sh434WBMDkRRF915i2AFIoUpyrtIcWogi6RxXs5P4atFw/EU4pdEHY/O
II2i+HKP6zq8/fK86Tw3ghy94ro8H9zBUe+N6gXXbuWzmcwwFY3YunJotV6pVpcWG8oVMdZ2Ruxe
q8WME4FGcW6VzOjyNlkciXRVJ4XyPPW21sC+stXrUGqLbjX8gK8iX5avEbS0f4Y0+ld7G9XzgdfL
m8kGN/TU2qof6fymuhCkjmS314mK02tbirsO1MW48tusvc66lqYMOhVUEpETduErFJ4BnHHRG09d
F9BiFzSxgkGaCYKndGlxxm5SH+7CuQJ2EdKd/4RuD9m/tFM211IslqybvOvKFTQS8yMFwNLdQmYK
ryezBZurAw7ezkOLs2LkTjOmj61dzzcKYFz9Wu+N9rOe5Ohd+67pnHVQI9u7cWjOuVOCuf9YFA59
82mgfmWFdRmYt04D5wkpU11PdFGCAbFDkKkJkKJub+o4PbDUAmxC9b54jJKkwrFiGB3Abm6ZYDYS
5HBnRgNL9jybwgMoB/gUNZbxT7rBFYZeFhAoq2zGLt3SADiyN9fO/vwCWu4sRJtouVySf1yXUMDJ
U+xNNNhMWaR3pd55ame1Wy0n2Ujnv9j99igkzKjL2rIDlcbZ41HKNAOukOPlUxuQCgRgiC2+w5cu
fu8iOx6GYSweSKoCIbIfD+MXbdb5Sjeh2GrKg2q1MHfIPq5jMQ/7yR6/mYU2rppJoBHvuGk3btJc
uKzJ2/Tie5RyRFm5pOZCyvP4J6CM9ScFghGFU02DVze81H0D8ljFvigNzOxQxfgZutOP8xP8rtQn
H52dgLsDQTSR5WLcou0xBXYqCgYNBoK0oSjNc8Y0YAGkuO7PvC17uLgWH0hsz/juWRq9V+S6PLgQ
xnrI0ictH3Jj1REbYlM51S28aFgWIEf09EJtRP6Wd3NEQYp9izsg+orjOWryHlF6Z0Du6Hsq2rmu
0kYbw87GfOIwAofk7mWXF4LBEwudTZKiMuc15cClblE1c/gWqdV73YBL+qDiSB2RvL0wyjLk5DWQ
RaQfE48nWycQPn60XCtau1KVwRscJTqo/YxAG+uJHk0Q4dQfbZ6FDpDoKvzZRiCqoVX706WMz4np
5Ruj4IgYCf7iMv8RA5qv00nhJj8480EbXbiHkx59NHMwUmntP2ZYkDxeWH/i/Tu1CHRJ8VOr0J1l
mVO1UsvvA23yItWlUaRdEb/dc3F8hHpLwUddc/Z9w2dig5raK9nVU00KIePNhd9x4jXzO6iz0676
WmM+fgFtVbfsuQG3HcxUr5xQN24wlzKuszq1JdpHrEcdB20ddu+WawFkFHOyqRUB+x8k9jHLdW2N
TOdi7lfGMotFzx2XhSf3Ju67i1RnWpt0o+CqgCdMN9L6ADEa+x4P69sCf1V2xcpsEcv2QfINgzVn
Nxc+INqc0PX8DJ1YHXwFqDvki2InX2wUbuHT9yiv28HQgSod8+7D2GPprsJAWUPPHLHkm8qr84O+
ihwWTy8jSkJlMv/yEzl+LZaZxqUoJy5DqIH2vgW41SqTZj/MCkbDIfRoKA4PlZZ2W0OB9FXHGLdO
1Anovmmdj9yv7H2X5xql+6S6NWJzWtGs3t4gLFJ2dTfbV31itS+TGw1XIvQll8tJN3qvGde9ajxN
swi3bMjcGXjzK85jHJ1a+Df9PNBQkucZac4aDLJqU1xpky2lxHSjQXO/M6I+vyCJWsbZbBJUw2QZ
iRnBSmhxt8F2y497bOc9yYzfOqDVgdzW2QZ3XhxI9cm4cCYtb6JyPEPlMmppnBGv2s23Z3zVUpZP
Op+lp3eDl1hQqNME4E8c1sX+/Is+8fkRiJJthmbBQn8t/bwJJ5TA4PydE9VLkJ8dhjk09j1mIRe+
8lOjkM+mrKwjLIN1cryaIkSTcWH2qteYBLN63tuHHuObC9P2Lpsh500aVEoxrHSjW1xP8lkQsTeh
5vkp5ysqGRnvCeLpj72VYxE3jv2z6YaYV/o86acCGF62rlLTrnZKYqjVOi1q2lV+f4ZJBcu2ftaQ
s+yxLn0om1roqp7rOghIEjDFEXvthVFOxBOy5kgIQ14O4sQyQVWYTiwijmYvMed4W/RuMG0CNYvg
Ubtp8iSKOHwmeUtrmh8ElRf3ouN2hokZsffcRF8pHhrRweyy/E/LCZt7Mab0kNnWoLlrw1AC58K2
9n5J8HtdilbyEgujcrGtxb1LOm0ySW6o+DT5vulstKlvLxzv779c8v0o8hCwm/A4ltEyV3xntrpC
92yLzaODa8I9S7S3c5NCTh5mqALn3/bJAckJy5McDcnye+KoC+apmXXP8nG6cyK/WSFg0rYDt8r1
GKXuhS/rNQw63qh5wjcDynl+8wGTHdDyqhO6l4tpFdhRvHHEfA2C+pZkcbSDmO0ceqX1t7E7+Lus
iYw9qRrYCF1RfSITkm+CfJiui6b6NiZOvK2oVFzl1qzsRvPCy3i/rfFTaX9Fq0e6wl5G+7lhxihb
+KmN0kUbjleY8Igl15HfJheGOvka3gwlo583s+IS8cwjBQLPNbJ2Q6mA3FJqaCtrmMIdPYuXwshT
q5mvG9AGSgOVxPjxeIExxdzLMt3DBii4CiKVp5qK4cJTvQ8FXr9s3gBGqKq1bMkAB1iMAw5BnmVW
FoTJyvZyK4nX+BYC1uDyv0VB5j6fX9HvL0iuavL1qGCeJN1qsXfnqobXjZMID9NVaz206U+1NJ1H
atzWbaNiF0Ipdf7mR4p9YYc49Q5t6FLQZV8rdotTV1j6xBcWC280y+jArj1tKD3P90YGi8Gd9O4/
GM9hQ+LblWnoZWawK02zw3ZGeABQSbziy4LtE/S7LDQmmqSy4sKt6sTnwHLhzgHHB2X3UgJFtjua
xi6bPS45BHHxpIPwFz/iMkgujHRidaJlRJ2MQInxlnlCiIYYTOAg4cWiUvd5aN+hfb0koDvxOAiA
8ecFdSYlyIvXlYvRcBSHIAn8Y3UgJgs3s05txi/q4MLznFgZVGHQWXNtoCopFl+bCy6/Vkpl5k05
+od2LMRdgnHHLu0mbU8WML3w3Z0cT0ICYFiTEXn3aCHOIGRzVQ8osLGzubA9V2n3VRF2cj8nY3ih
EHEiLeISxLAEoQQh412eWhhta6UZWapnleq8b/Bs+CjCTMUYzld3fK3hLnAq/INSp9+ZbZ1fN0Oi
XLgBnHid/AYad4SMW2glOt7Rcq3tpowj3MNWt9xFfQE8yIrFXpBgvTC9J5YnkRvOulwKJI5mcYSB
qmgtC7Wt10e6fzON9H0Hda1e2MfeVShwJZblO+6CsKqpYsuN7s2ZUFQFnhky4sAHonwRSseBLOC8
m7lPb5KahjdqGwzXOijTtTBo77WGVtmJ0tL3hVVkV6mIfiil0A6SdbvLkyHcnN9pT53l5Dtk/5XU
JrwLk506dqZGzVRvcjvag+0hvDUxJTlETfTHSAvXHiFYdJ2m2bMe5PmtPcFywFks2+BLYz4rE2rx
tnaQUPRow6sBdxIlr+tNmydklS4EOqfWB28N5KEgg0XR7Hg2HWxAae82Vc9uHbokyy771NuGvJ77
l1qHTpxAskZJmk62vrxrgdLhwVj4MmoebS/Uvyk73I2Ypdy3FuY5tExpsl9L5YTQ2+/n38iph+RE
gL4jXQHA5B4/5BDpTRj3s0ZjByQj3Ci/NuZg4nys9dvzI72r8svVyTErSwM60nN18b05fjvjI9Xo
3uyU9wVFgL0WZO2fHA35QypSC1uZFLdMSjBftbHQP5tNOh2EHV3Ye06EGOxzXHVVHU4JItDjJx7D
CJvkute9QK/hNs3GfT441qYjU7KZYwfJUaA9nH/01+1zEcJSVefIAJpmchTK3/TmwyyhOiajbwoP
hnEt+yzC9NYYaa1aUbhMkxW723UWWfS5OUXS65BOatP+X87ObDdyJEvTr5LIe1ZzXxpdDYzTV+2U
YlPeEIoIBfd9MZJPPx+VOdNyuuA+MchCVSUUISONZseOnfMvaA+kOdZZ5pg85JXxi85iHSL7G6kb
Z5Sdr1hemt8lEk1pG1oBIlIYrQOE6qwk/xXHYhCIXTVl4iIvlCFhJVlavLEtyZ4Qu3LUb0qXjXe4
vYrdNLaSeasbTXhlVbMqCsu8QmMgy679RJg0Y6e4wm7SMcpmHRW+jgiBJPprKEk9naqpGeGgySFO
TKMSTOXKUKRqxApQMe81n67ZrWKNOGsKLkq4phboGbqm0TWDm47+IO2x6FV32Gnk1zIStz+QxTQx
cSfdum9UE5CaXJXFbqJmWLiYMxZfNUnI6jrHymdyu7Dsv5YTgsGoX8U/fbzVykPb4QtJta920A4O
ylmEySnQFvH94BKo/KNFDVgIebG5cgKddBFyMTJqHDVutAeQOffWVCo3DWrOn6d86H7po4wlF8TF
Ne7V2XMu+9IACL5s7pSpSPfn19gHRwwXIRBmHN8KzJ7F7sInVpJUX2iUWPPgQAsR9iFuQLvfHmXe
wiqaf9zF8TA5Xsh4eKh+LPnaQ1pF9tZXMZuBWP3ym4PMopwKYCAZwViT2u3xIAOWoYPctuZD1Ipq
U2HOsJ6i6NKZfBL5GMXSHFB5FiLQsH+OR+lmiW4Z8+WHIUZL3ooDJDi55OwrS78U+k7CO32s2SCE
/5B2k0EeDyVEoqNykkgPhRVrqy4tH7HPa/FDy6WrFpPgtYz56trWi0vIqg8GnnE9XDAIvdBSFxmr
EU+TUghNejDpRntWXQo3rTLsgyd8mPDGXcXJ1K7RXLq0Gv8uAxyFPJDvXIK5K8rqDEVYhLwK4CkK
81Hi2Y3FJZWqTrhtiim97Ropmtb0vyR6w0rd39IGjPdGY5SbMprAHWOje6sHMoULM5Ocex1hoR9Z
EVtf8Muu7nvET3XX8Zui+ERhBeH6Mhlzf6sEwmy2pD/FpsqnzOfyGFYNIns49lpNMxRXFabcFd7E
AG7WhFfrPlGstls5nVlULuJRVoYYT9jv66kMSmQ6puHBMZwgQkAyjTxTcnovzdiA7lj0+YNSZc4d
mjrpS1woKYG7cdBCSTPw/olkJl/jcMTzAD6GeDXr2ejbbBv1VbFmy4xRVNmqFc51iHIRtrVwsZQd
Jq3j19YQgeY64ByCbdMYs5Bg3Aw/h87QfmZ1IP8qoP1yK40bRE9mMKmDBGwE1znETeIw4otqrGGZ
Nq9Jlh5wtIoJ/4EPi0drWQx7KUnEDabc+lNrTBIvGaXmvhKTGYRoOlnTpnOSYGNl4BNWTWiM4bpu
te5nHw5G7UaiRzyuV7Uei1UnbzbUzKO9gj9HgK5lRzHFrmjZWzmVdL9An0UOpL/wL0i+ZrPKLd+m
cKS3t4qvqO7pDxQK46+6XTXovvihgeJTHzbf2jdnb4d868HupniLwWZwqJwkeU7rTgP7WXbaXWjA
eMEbJcWffUjyJriQsJ8kCfPqpQpB14hvTF1gsWMxRbJIDSJPbsIASQ9Z2ihRU6w7vWw3TTkbEpu4
/ZyPe6fVXTogFvxDIqxO7FuSI2X8xHKzsxNPimnEGaIqv8AYHN0KF8W9Oop4Z1d5uksKevBhPKl7
jWbuNCXKtdWY0e9eQeFBc2WhEEMHFwb4HD/f5Syxyed1Ej/zeI5wo+q+to4Hoa+aHhZsMPrOhaPl
9E5ILm3Qp6QJwZhwH44H7NLU0eOkKTwlTvAVtKRpFyfwzJMia+6n3h6v5cSUmf1M2UVZOj4qaMo/
n/8EJ6cobliQnGZcBmVmrvrHzyDbUmjbeax6VuAX1/aY9tcm/tMXPvQc749jozkrWpAtzMRtuhPH
o6idXUdmG+oPE8Lfko4/iB+qyjotIIJiZHJn4xGCCp7Tb8SIYcz5Vzw99xic446SKpwXdUn+JaCp
Flg1/cHQ6+DWwlpjleYINfloCpwf6fT0MSlDkiwAo3r7qMevaYRDP8l1wms28ERCuiFjPsa7HE2O
jegLi0pspxGnTec3qeKzsAdpBxWhmTLOjeN44HwMQZdGjf5Qq07tmpLVvARDpW8d4YxXiSnEGh2c
YmPhgXJpEc8LZPlpZx0LilAEENVa7JpGHbGqrDLjwc/GL2PSmp+szowBlRrhlTIrdBXVeCDmhGtT
L5y7QYkPjpnuWin8/vuTT3GDix3hyzrp6JklhpROZxgPaJB098bEfRqL4Vrdy6n0zORDQIVUkpEB
JNPn80N/tLwpa850RMo7QGyOp58zMy6zSDOABk6Ta3dRdhNZQ3DIxlTcF7WNUW8K2zgmsgbcUs4P
/kEYoZwKU4ZeHF13wIPHo2uYYDvxQPbYRwXyIHlU7vtgbO5zYdl/YZuEbq/eYOzOY1UegJ0Ua0uj
vuCTdlJPYwW+f4jFMnB8HIOmPDRpkvSyO+AMsA0EF2yjRWwCmn20Of/Wb0fD8bpDPN+EaAjDnGRs
iSUZYBKIDlGUh1rOJCBnuL5+08w4ezE4KB6NEsiq28p2Grht2WrfyCcUfL/bpAZzoo5hi3+ILwI3
QC853Xa43KDcB171GwkFcLkoHU0MVkGwlvgyN8me9NUARMGNCK5EG0nfmrhWJZhjSbdPFUU0bgK6
9cdQk/Ocf9MPDkmyaLrGsB0ZGqDm8fetioFUrLbNh3GgPV40knRwmtq5izO/24IXhtU0DsCbAP+t
ODCucXbDXLsN0elVVPlSV/L0Q/M0ZPZznVaGTL9YbY1aiF4UlfkAUK728PN9ZYOLvRVm9rVQh0vN
t9PzieFY2VTwOZq5vxy/fARGsIqMwXxQlEi7MYpMULPpw8OFOT6N3DDWgVUjt0FXF9L68TDGjM8m
eFkPeiUZ3wHDc7MfQ0+JVOdeLVAaDaRW+qaNUvOpx1bnFiPd6zZ2pJ/QxUip1SwwNoHq28laVjP/
wfGdACNdLYncXOnHC9iFeS8tl74KgmOmwBJ0llkTzlNR2dmj+SCsYAIMGSDJCFhxBZLukrT0B/NC
YJmvpG+gouUuS8xSmFGpWQ+JKKZd4DjKTlijcx0MmLkrfgJvvxDOuu5t+cIGP01ILYN0dM7J4Eaf
FMzzVGun2AoDT8GCdj/2UnDo0qA5dBg8uIEcZxsa3/mFWHoayKkhk/7RWiaWg5E5XgbBlEsmUhah
hyhEep31VXXFja9cR5Wqr4ZJYOBdO+BNVeEcQPhfsr083Vvz8Gj6cYRTrUOp6ygDLfTWUOWC4Xt8
vPc0k2aTX7NbdxKYZ5BSl2imH45H8g00hdhCN+R4vETOrGBM7dCLu6rZWSKt98hFYZKWSujYdvml
1v3pZp7RNjCrTI5nA8z5YjwsFRVQGpHX02ahxAGqIfeRAL2wmU+XDpdw7jMwAujtwEA8HqYDzUw7
Wok8FZ3ip9GAGoC3YJbqt8EohZ3r52n5Cc4kcN5EbTFvDvoCy+gQHCAUoAAz+pWu9kJggoxEcTuZ
2msWikBem2OT3ccaGmgXHvmD04xHJnkBMEggomly/Mi2MtL/0srYw7RPWudRyPGZ4J88paG0k3Mp
WJetrexLpeZpbb88JBrej3WjSU9co+2Nn8Ta3rQTex8pnbUZO3ROFL/sPKvJo6tWG8cNrO0HBBgT
bNhjrbmyGrvZm0pQXqmZpazj2dg65+7725cqUn56hxjPgEgyl4EV826kQe0k9jKKA21N4QmHPJ1r
tx6tTLQbz3/608jIaOAOQRwgPsI5dTyNtRFORmsHsWekiM0CtYrXqtEg/k9NeXd+qA/WMkOB9kV0
br4vLxZZSkk9UyY78jBBSL7iaZa5QdI0F6bvw1GYOGfmc7H55/j87k7aJ5UU1FiGetpUBTsIHLik
6+ggn3+XD+IAeeP/jDKHxXejSEpWT0bMKKFWW24np8ADHefRliucRZ3m/yPMcQ2cNWNpjNEdXEyd
PIjesns59qzR0J+qrpzcfhwtNDwl56oT4aXa3EfxAFYtftLYLtGIW4TVsJZtPe0hHquA/bbwSNt1
UZrYi+C45xpI+K/HqDLXvz+nc18ZIDwvSUXheE6tMQs6uA6xNxNl9giphy66GeYmDKMfhRZfugV8
cHJx9QN/DuRe11gIx8PhOCeFeisSL1akfGVp+XU7SE9Zpf9Se81zhvhGz4y7ocp/V/SDM5r2Dlf6
2d4WMMLi6hlSHTGUlJjud8DZo8BCWjYb+wuzuVAahsjIMER0Sv0I+YA2WizRFhN7P5SpTyFjAocD
ElX7NYc7I69EQthaTalkHGSSsTWdZ6qeHUzOYOVjG3gd4XaGHp3Q5ddugL02TaJwLX9qjI0t4mmL
APnUrZB8SC7Vtz7YV/A62LVQ4GfNzkU4GhLfmHyJkrAlsrm331a7yEyiXTLFpjtC0rywjz8IfySF
M+meziYWQYtoAUMwHW0/ppxW988RdfBD3PSvUGEuaTx9EJZAmUNFn/FDDDm/+LuAgaGrk5W9lXlB
EEGTLmLdbVVruPDRP9i39twgnjVXKNsYi3TBzEZFLzo981D5ob2G4+QaO+7WLUwn2eSINq1rREo3
5/ftKaZghryAk1DZuwD3l5OYDTXJZhfknlBq2wVMmW2dzKiubUAFuzoshJcNOvj6AmW2OHWMlxKl
9zU3fwMGFTXdPpLEtqv8/K7u7OpOny4WDj/4zDZJ8dz5oloLVfB49kVnZ0FgjrkXp11ybcsTdXUZ
G9lysNsLn+CDD81XpjBIg4oC5RLH0bYIOFkw8T0VZSe3ziUknVOks8/P+Ql7lt0NrRLUAQfCW7pw
/EayJRSUlpLCg7+kAxLXjCsfU7hvU9W/bWjaJ/RZb6Y46HdkPsW2TNTqFvVRSh2GUW3LqYXRI5Wv
dVlEWwBT+ab202GLzVV0MPv0WY0NiN1qOf0IYNW5qQTl7Pw7fDRT4BLoiCI1Rw6yuDpIYlaA7O2C
XFpWCMCNiexFeIlX8oYgO777kaw7NnfVmbYDAux4pgIYfwD7nNLLWz1hOcZ9tEM8H2k3qcu0dN1h
Nv09TGAGryu11b5MY1BaK6Hr/gvtCMXrB3X47KtB+ZRPpvndz8em2TpWHXuFofo/YNCpOQXEGWVd
x61SrhLbzy5ssY+maq58zyXnN1nE43eYnEqroiIpPU0vUnwOWh9jhyZzns9/kRONo3lV0Q2c9ZIh
RXL1OB4ncMxyGLBT8DTfR0xBfCkELZQEG9muoarfbPRO2cQV4tuT0bjdIA6NkG+L6fe06N/OLsrP
NEPprFAjlef5eBctNZQF+KB57JlYNbmIyw2H2NB6V4udZudM4hemsdvOb+vP2pCnF9AfH8wC6SmX
eBs8oonk8CIzUJJKjmHg5V6t9RaUUWX4ooVYLcAjMncxTnfJqtQwQzHkIrwVqI5uSrO3d3BUY9cM
a2OT61pxQY/zg+Oc8DXTBOFIAQNyFicj9LgAeSHqkZY2BC91k4xQeEFuPY9mL2UrqVILrFNGO0Cp
To+u46rGdFmDPLfqAkX2NxF/6ntqKdyLhiiGUtJWwy98UuCrxrkv09zDnedSF+MtZzvefADOqYTQ
1KajgFLL8YeM/WxIIZNyJ2z0+lGrQvMzJQkqhwHdB7SiEJYs1tw6HB9fPKs68EXKHerTkeSKCNF7
tzL8LtlWead/L3xZuW15ua2aDzX7bJB6QDlmF8P98yV80Rpi4VzW61Tg+qOaPPSSDiPHKqXmWYky
fgYt0BZos/b+JsF+5N4eo9Fel1olyo0CDTpZt0483hod6eGa4uwAnyewoQs0Tp67vV9K5largORu
hN1EgdvVWlquJ7myqLKBUDpIQRfKV9IUNrsktNRsRX6Re6ZS62CE66nGoiZAKxEUgbTm7ue2sXWH
iNH0UAqAGZMxmT8KRGGqla9L9aeuVbvEVeVQvMi1hVM7iE8cY7BYzn/4fl88t+lk4lei2Pm+tRFf
wVYAP2sIu4GWurrU46U+DYOEqZBITPzaGbt2FeI74ry+BdakynLDaxOjUinsBuPPBM5R5Y5OQ9c0
RjXJXCUpipOrrmnsX6Ne0og9H3Ock9g2b7UZ00ah1qRstVjYmqQbEbyYyTOrBNgQ8QBxyKooZWwL
IzuFcDxZ5H7d5OQ7yUmF/DkG3Lrt8V+P1qBDlOSaPuBQrpqi1l7VYfA/GX2LoDr3l8Ct8URhd6B9
iN0KGr1/lf3kty7MOXENzV6G38oneIw67nObLtDV58huw2w1TjXEcF2rMfobleFaHdoJEm6IEf2W
X6PN5nTyS5Sr05dCTtk4VV+V2tpP5fRBQVCLTlI7JukGwm7quwV2UOUmGcrsO/ZEvbouVLtV14Id
j3mEMwpoGanNrc7qS+1ZbpPxoFdDMBuyVXa/c5RCE6ta1ylUDGmr1hhGIG9lNSPYrULrHWNrd2Wv
rCRYEi089dnxzApzeZMXY7aGpuqkrlYp+aoKjPCnXwZFBEgyCFM3SxUzvILPJ5H7x1r4S57a4CtK
nvGTEnZ4NFW1iV5gObMTdG32KqQp42xENoFJE2kyQmnTsuk6gSOdbzgg9Wf0a32CZRcEL34VwLkX
KoTZWljh7BkFpNyVpMq/DZMsKe6CNlEFPsiG3O/sEazZdqqL4un8GjupydLtm0EmRI8Z0SMvMo0w
8uM06trGE7GdukZZWle6WnuNHNSr3kCR1EjF92bQnAtl5zm6HUU/OAoQyuhV022ZhaGPo98Yk4PF
01h7ZZJqbtEhnVwEKqKLvl7t2v4iw+yD95yZ6hSOOMS5zCzes4lzZbB1n/FS/7pLqU91vmYD8M2u
uzrfsbawllS1377QkjbwjmSa1OKAYy2GVc1AsSe1b7xwZkHPgvCb1ESA//xHPMnhaWhYM/wUjBIV
kGUe10wZ21POek+pLG/owpdU1p0bodfqhdXywUCkPrM6CjBp1s3883fJh98ighOoXecVCGCvubTA
y6SZsU2q+lIa/8FQgNuRWSYAYvG37EsIBaQC+ePg5QgMu8SEaQOd0r6Gt5ZceKvTpifV6vdjLa66
sVaAUeqGwRMJOkZtRQswmBAP0xIVmQsOwh3eFdYXw+BELsO4XlHzLzbnv+FprMeFAx1JFikVEASO
jqfWSjIwI7Y1eCr6emuzMZ2rfJwuaXOdIi55Ve6xc6rMUqGgcDyMWcdJZdTS4A2qUuykzOyva/yx
NrUuxmuAD7ZbBSJ+tFNgQ+ksPgwOrVtLlWH/bnmBB3nT0KbExO1j+SDDGKODW7WC+7herwZRGRtA
HcU6wVx4fX5qT2Q6aRJwjiK2xl6cX38xtwi+ANRJ68FrDG2XpMFfwraj56qqVrbv77QuXCdasBuH
6gCy4RoM9aeW1bcqLU26tepRhjhs7s8/0wfLmw8ArpHOJ2WP5XUi6rTInjpn8NDkTHfIRIr7WABo
rFVKSb8fHmbFKq7DONFT1lu8vlOl/ahT9fBqowWIlsT2UywsZCI1VKLOv9Zp74FSkUnTE98LOGhg
VxbrC8iTFAa64gkAu1z7ZCuXtzopV77qHQdaXyTiUnIx1STTzWb9ws+ypEg3UTMghhszZepqsozi
oeK8FKux8/XrgDQ6nmVTYTK0fqZtAPyZ3yc4ofdpxJnr1oP4NUxF8oPDpsOxUEjTAaovJ7I1AEO7
nXyMGX9//SIKQcUZYb9ZXHQRCoEd9VowmqNnaIUGMwSbq5BC1iOdhOrCreujtUIj+W9UFXXLxZ6V
+q6XxkQaPWfsx3We9KkbZlhMBWN4UcB1rrAen8tU4eBOzZ1SqmXW4vsh+Faok8lYRhtZbtFWJfx9
E1nzHNVyTQpvIcNI6wQS/Z7vcSNUp7gwsfMIiyfANZ0IxRJC92V5xqSOZAzk3KPXpCD8EfiSSc0C
VE2lif+LIPxzKhc5bdMpu3SOniYlAEAghxso+M0a3Yt8m2bdZIRdOnkG1xnsQTPkqExRcSnCZmwc
lN/fl/SHITfDRQfmuxSUw+a37i1rlD0HIo8VqdVnLdPawyBgnZ/flh+EfVhaM62JpItbp7bIQzos
bKcyTQ1vAvvx2XcAIcQOvqhuVcHiWvXI9R4KCeAEJtYpeqTO5AzqOigTEEhVY305/zinZ90MgKfo
y/elHLhkNuZI1taFMiOCB+cZ+JyOcq5dXYiwpx8TQhA4Mipcc8FmuZJz1YmqSq0Mr9bDZCv6mldW
9figtPgpJn2rXChDfPBSNiURY87CEAlcohsowCO2EdS6J6PcsxI5pa+6cNrt+an74K04LQGmOZzi
c6/9OL52ZVNTIW9ML6+N/CqB9rLvAi3ccXsYADbI8u9CsQgHc+Ea+Pv8oZY62n5TpdOoj6ZHK0Vx
M7LZTScLCtNB6uzbCs+/8+93uvuh+YDFojuDwiX/e/x+WR6g/qCElqc4wJB8+OcwX1rpEFSU2ZSp
btwpt63dJIU/zw/89n2O4w6n8Rv2EF1ZnRh4PLIZtgiG1MwsPljil66TSgdSWm+MTvrMFDePJf3+
ddTY4OvlFPpNiRUpLV19gxzCeKeERuo6sfa9ITnE1jDMPRvR4q3fWvoqsoz8wvJ+w0YtnxeUM4oW
RCya4osDqEkw8ho6zfKqVMo3JsQg1+qa+Nkv0GaTBQqRji+iNZes8aZo8pI7cRBtlLaU1o1llqsQ
vr2bCFBF5yfydB8A/wCOMdcraOkscSB+z3QYwRA8+iqw9zFoVTdGlPLSKXF6UEE2JyAht8IYOLoc
fy7wZDgP071+lKhHek5VSdy/h85BeKZsxUsx+LpnVRQN3Iluir2NAwSE3ChSlAJ9v1rguptYxX3K
aQfnCq/t7xhOdeqVjSXSPo8DZxfGMdg324eGvRrKCKPiMWiqaT0aTuuNlYF3mJlzvV7JRlzjAWsY
2Re0xKdr08zrDPG90IH3AOQcfLKsTxsrjJN97Dh99gzqaULUoqsw/00tM91Qqim+Oh2s/b4Ok0dO
5+ynFUR6u0d7Kv9c1boDvKWM1Ed/sqwtl5nsRa6KsEacwx+ytcnLvIItkKcVUWh6VrUEc66mHVGV
0ESNh23Z1f5GKJVyALwS/4xKJZY52NIkcO1Mryt06szyuunq+FdFSoqMuRpMX6tCNe/jqssShOMT
7S5TURfcWRYONwh/D32w6tDWo5njl2G6S0Xeu2mYmqyrivIqOK+h3ahYit9IASBt0Oc63r5NbCbK
hfUw50DHu2GW4Z/FdwB5UTbTjpdDOyKGaqVt9Bi3aM47plDXWma13xpdQrxF69ur2pK0TVHR5JoQ
jbuQop2GLYZ/q9bR16KTucgcogn/Gd3H9idPtG/ZEEJTCRPTtURkUnq1ugfaJfjr9miYnt9t8y8+
em/EVMmRAIpzhUFtefHeZoQjTQdq4JFmTn07FFa/rkNTuYophm0NPw5uyfmlC1v8NJ0wyMw5vdl6
YBK4rR7PtpSyL9lP6mPbZcWNb1BLFZk0rDN67oeKvO3aKBJ/W2I4RpMA72o7SfIb6LnVhePpLXFZ
vD+4CBR9wXUikrAsfbS1qgieRX+cQhNE3dDZhrSJVUPcD/ao3ClxSLXXL+RSW5l60AFa6o1nrcH7
ALJo1aOaj6fodc/tSGz7PNfvakcg35RnkyzWJYkSypIlNhpu7/j5VsRBAxAYfZ4V6npdsAFMqsdr
vdCdQ8LNhrR0QmJ/rSh5iSYZNXGMlDE7p9oUVegTBlbLCXZ+BZxkBHwEQiH/hScYQjmL24HZxrWo
yXMeHeq0oM+czIUkOW3LWuQbfD+i9fnxTpb6XEF7q6PRXgVIMT/PuxpQgNY2jpCx9tiYdXKLmZEG
7di308+VXHxKall9rgphPON62FwgJpycLPPIKAzOfWpO6GXzqdakplGlUXsU9TDbDkupC+jm0vn1
weKmu0WJZE5N58r7YkIzJxuEWlbaYzQGxVXkpJhjGthxZ0lqcZRNAXp/anyn8HH/Msbkm93q0QFl
6kvCbifXPl4XnAJ8DjA4Gg3a44lOS72Lo6DTHuFLjJ9kkRd7p6TJF7ZS8OX8N/1oZt8Ptci6yO0y
XSdyPmY2xcmhlDKXDElszo9yEqMBFQG5gZqKjQOVyvkp3q2cyFJkFJY68zEcNWWbyFF2APGu4cU5
5vuuLJWrQNXw1JK76XZMFOVCqDwt8wFootYN/gCsP/O5SBkiXXDsm77+WOqDvYntbBeFcbrS2+oa
NO5zn8t3zdQfCr2+763o0ujzHB5HKpA7pO5cqg2TtvpijnthSXKbh8bjNA3TbZcomoeKbnjbJ+20
riNwotBs69dEk7O/8Gb/nBfRLFxbx5cSx/lIWDwIee5MEuMzUPRfHBmN01mTVWfSo1xzkVgplqCT
jShLe1/zswczww52VeVDqbk20na/RNDtW4IsNFLRjO7UlpGCtbQTfz+/PE42nj5XJmF2cayo4M6W
36dJAsDjQMM8tRuD3SAbN3YwantLL7QCv5xsvEK6t3kwErAzVZxJ1COS/KUJtOjSdlhuvdnOeq6W
cazoZJlLgJhi1VFoUm328lKtwnUzSmWyUUOSeCepktyFJEOvwkD/ZLpxSgkQeZlVCLcFutN+s/m7
/npAjn0EvdYp2nrS7HRugAk92tQTikwrWW9MwiaFS+RE8ym/8a1UWKu6SKR9nerGjwoSwQ2dBVFD
BI2aZ5uztFvBfynFCo3y/rveTfpXRy6jm6qQ6S1oXJwct8ih+7lZPdfO4iAZvtja2IJRjrNrnAIN
RLXiXF2RvZXquuYqIyFdUk6D205pHlNnod27UoYsuuRGdQKEmi9UpAxQNEG3nqr/yEGbK6KskqdA
T2r1MExgblZtGKDsGPV2o66I98lrn6jpJ19SGyp3U9I+qW2n7cm/0++REusgrCkWUzaMnSB0EeCl
iqHgtvPrwjqc48D7DcKzYiwCkgCCO3il5dUinYyiyWKeFVYuQpaJnbZu31fKLtPkbqerYXEIlSLb
qXGdPI2zYCXgi36tiCRxqX9eUlJRlhsW7xa6LkBPZkYJ598i20JZNxrrSlKfJMxDEEnfU5zeKOZf
oU1JozG3s4ZLYb5kSnxnTMxc0e/1IfnNBJuHgEKBtyrqOHBF3kQ63gVv5FWMzvBV+SktOtM1cdx0
5Wk0dz2Z91XWyNWqLEPxl0ATGuXOCznHCVKJBJf6pzPz4jiViaDHR0fbtYZvmZn1NKkPUXrbKPcF
XVlb69boU65nHzUdSd44fjRbB+O2byNENU0v3cC4zchIa3uj58rKUb/GebyTs/rCyXZytLw9H2DJ
f55v6YA22GKQEiW1noDG7rKNfeg39mrYhCvv/NpcHqHzOKhT0MhgdVLPW8yDLsoBvyDmIVmpLlIo
br8Sa7bQhfk+CcXLcRZJXqT5ZS9M3kd2lVXjhmtUINebeAU25O919R8/hv8MXouHv/dV89//xb//
KEpUVgJ8+47/9b9vox9k2cWv9r/mv/Z//9jiT92Xr/lTW7++trcv5fJPHv1Ffv8/469f2pejf9nk
bdSOXvdaj4+vDYfa2yA86fwn/19/+Mfr22/5NJav//7zRwF3Zf5tQVTkf/7zo8PPf/85twT+4/2v
/+dndy8Zf21bv+Y/wj+eiq4NX+v8j5f85x//K29f6h9t9OOPG/61Wf6y15em/feflvUvA6U2NPdo
jHLnnFvZ4nX+ieb8i7oggFNSY26FJFp//pEXdRv++09JUf6FuChFmVmrD7HsubzVzGPzM935F1gQ
E14AbCWW1P955qOP9z8f872L++I6StVldjwnaaaxNeNeFzlrjGJdW0xEZxi7zacEZs59OynmC5q9
/jbV+prrYHKJ3fV2yX0XsGchXNojuIqwMagaqovVKg0N+EwqJBjJdeuqu8NhLrW+1w4Yz0fsI6ip
eI36WLXxJps9CByUgONPVf6kR3jAi+fOwF/Ckg9Z/Z2L1LZXpFXS71X/kFrDIQv7g9l5edNvez92
hR5gHnWjOp8qxd7kTbKS4gCy3LTRKYNAItv1IehsudrE5U71HRdDgguReIl3O3nd+SO8C8W0TQtu
Zryu9WTfRnfg01fZalpL28Kt78uN5qVfMOFSXHXlHN4t0X8+9/vPu7j7nYy8OInEMEmyPzCyb3aI
DAzi3q+/BQqqoHn0i9PyoDeXDuP52537tovbWGGYtAo1hiwPzWZbbbbtmobMKt0aO39fHMxVtn06
/5Ina/h4NWmLNTwWhTDBT8RueIg26f3k6ltxAd/74RCklpBeyb8pcx9/QQV6s9KqUuwO1g9oPxvT
eAgqvDGLL1n8fP5tlvaHf3+zd2MtVktq1MhSxYwV3OWQ2H/au+pzvR+ui534lt8Fr8GVeg9/Sr/O
vXAXkEh+GuKV+Hr+KZYHyvwU9GLerCHfRCIWTwHWkJsMtGq3IW1X1vaXHpiutepJkc1VGKwiRLyD
Cxvlg6VzNOZitUKCM+VWJSnDWWbTR90ub6cG0jxCQUUybS+84elopI0zad4EGzOLtR1/08aWpExK
ldy1CgwYcMYdPGyb/W0yhuY6LzRt341Nu82nMrtFlaVZz+XEl7Gqu30Dhvm6zJrunr6sei9FdvI6
Jqb+e6uO8DiXiIjPsyofecRiPnBfUoh/Ecbd1LvdGhwRIMHIvwa7Frs23BKkn2vjQsiYL/Xv9i9U
lTf4Dlgvrpw0khbTIiuZgzNAhmlMaDSrzA7qLXXcaH9+9uco8G4UykG8EyVQen3zybjkkKSj6OPI
bkZoiyPmmypE1xa0a258qmW5vB+K0bqGYgciIKlNKyJ1Nf3H84+wTNNn+t7cxQX4MHd9YJgfLwCl
dHoNOKGyV+3S3sBjclZFLcq9HkUyxces2ExB+Vdo1rkbVU59HYcIZyaRgjsv+stXfWcmF1qSizCD
egT+oKj1acwLX3459xPtxzxognLbosqJvv5UIR5RVQe9tl+1yBL7NkTR+cI0kEi8/xTzoDNXluYd
guX8s5gG7upxK+Uhg45D9sQFWN5GCCN9tpBT2oeaRmtEDccJHzkf4UAjHrVhFWkNt2d76ksMS5Qk
vzAPy/ScZ5olLbBwoeWMZNmyPN8DEy5ENVXbEM0NN8rG5Nq3eg13yNrfyr79MxHplVOgkacE0M1a
pzIvJO5L4QWwcoQF8nZ8ROCUnuhhwt2qFKmuhq3JEgldXeSgGcy0lwtchorwMZ+dkLZ2qKfjjhRP
/uYDqH2x5KzAkTZHZApJvsr/fuFjzbvv3b7hqagds0i4ls//LHXG9EA0Ul+p/5u961qOHUmuv6JH
6QEKePNaVXDt2PTN+4KghfceX69TvKsIEqTYMbs7Ukxoh3Mdu9kooKoyszJPnjM4QqyMAJjq1nKV
FFnsFVqbXxkAgdTIVQyVxAB2mZ478MWbLDOUWSJL0yRHM8/RjDbKhgBCmHpZbtEfB86vM6NcmVbu
JoH2QceBiolEP/vKI6PxozNGAxgs2IBgN2VNfsJhG9xVeahTYZiRTAQhBzENQGo19Cz6IJEAnNPs
LLBsyz1VA9VE3ko7Ysel7hR2/Znyz5fZ5SMEIRBPFXFJt3VOLZ2V1kCrju4VAVepBxGVZEt1u1Cp
qUCpIU3jppQCxSvjBmBes8ntBDB/GqkBOhMM1B5+fmLraeXDQQ84MDwqCrFoL/hsipC87roqFHUv
UY0a7i/K7TRA5qiXpD+I4+Nzg/oTCtBAQPKGylVaU+wgyZZ3oeFZS/gqNiDEG9H3C9EN8dyV1gYW
l0IiWgXfIG/EQe5r7b/aup5qLQ085FyeoQySuF0ugdNTKVISZ4V6gx6h+rFX2hJ0cWnD0gR1G61O
TDpOaYRiXF2e2dXvOfiP+4cPCWd+js1CXkJaF+FHBUbMiLTAC7oueZkyRb0EbZAvhpkAkaq0dGHk
y20GzWKnEBr5VppH8CQnS+eAcTtHgUnot60+6BExBrOzG0iZbVK0L4HpCMmMGu7Yloal8f/o8sCo
FRzSQKeK+XvvoPtwgMjgvky5jQOvH4xlB1qUAoWzWvSgfDaf27t8/ldPCFl/JJtRmUXWaK0UpqXo
nJpizfLQrtTfgMI4TEC4alVemteSRnqrC3+B9Kl9jQJFceQEXAPlvIBAuSkSzaQ/3/g6GOZLiBtP
4KV5Hg127/PGGLUJ3x/kwOv6pr4uxyC9VCetvayiSUlZFqjRQGJt7jvaaYPwUmBrxaRSK9VeTBAG
OqAR6W5LrdKQ4RmFtnaTOpoqiiKjlTpDNyi7fmiSx1xLtNKDFrcILbgG6WTSVMnyR70avxneIYj2
d5C3oPXl8810UVFDXQg3E3SR4eQ9ut6DMeg8EHD0SE5nhZNXRmK30Aezu2bJWCgbvfvzE/1qaTAG
AD0R/SC2Ayb88xggemssZosNYE3G4MQV7/YfMn2by+k5jWm+vVcrCdEdGD9g2kB6vu5KT8RBN8NF
FLwoCzT0Jg5oGVjC1k7myWSTij6tFMAT0pVnpca4ufxyZYiD4MJgiVXfDzcf94sJBQzgpgWvmIvW
E8T4saxyGW0jC6x8WhVMyNFQktdddYEmonOAyG8eMY/eoIjB2/2+0p83VZaa6Fb1qzLUdkE/i0dI
C7dEAFrrzP5YB4xYUZ8utZrNCe09oglxaB9b1vRqcJz6PZTAnBlRHRvQb8bA1pmeMRHf3p8CLDR4
gDVAoVfLOAc4IzTQV+B3oTnYXSvcG9j6B/TxVmeu9O3tgfqKJ9OB0Vtj7IdIlkGBLOH2cCphmhoQ
OLf4wViGYKPkgXqticuvP7o/YPokjkKUgDsHndzn/aEmY4YuOdxcmlmAYGUWiLTEPnRGMbfOnIG+
7g9+KexBUCiASEReTZ4AnM+odFgnbZKUULPUgZIFJ+y7VoUCCEYTGDh/LTiVCNGZu/z6YAENBBoR
eUekF3Htz3c5LVliwZyHkOoyC18wIdKaycN0aAweOcZVwMRpyc8FXV9dC+9Z4gVlTCfnAPl81QQd
S5KEtk6/jNCbiyvKEDlcmgXEOzWUe3wjD5HYMKuwGXxTDqRNNnPpKikpwodyis5lAN5lJT6bCSRd
AcdDnI+iPWo2n8cDEz0VS2pZXm3qJTrY2tyLGoSfOqh0eVsj1zJtNCZzdgmrTUCmGOFspodC7wYG
CijDkAWXeZqKtEN9yRurtkf72TifciNp7LYQoWY3KfoWPVvVEVxtvW8UaYo2jXkC+2XS+d0c5kcJ
bFroBVWyjahAWCgZh3ozzWjuQveecSaQ+DrvMIcgHuVHKvTdrtkCUc8smwUEEh6ajsCfcFhAON5p
p6I+xINMft5J31yLBysIanEOAEZd+fx0p6RE0boBO3ccG9G+7q0TOnbFrVTp6MFGy0YLeiP750t+
OTfy8wawvArAIGjSgKP9fM0Y7NJL2FlQ7EmCl0pSQg89KhPhhupiEfvW643AgoCWlTKzU4wddECC
M4/469mH1/7AQASoNEio10FvGdeAnMggLEvNciDIsj0KfR2CPWqRbX2EuM/Pt/zVGCtwNMheAUvF
ITCrnVygFq1UYRhBXHjuN5IQ1/tlkoddNs/dGezWV6/KqwVAIHAQOGRMVieHuZv7eYyKyJ9MfROW
6BZJjNxgqtpmbounifg9CK51cdRZrY7JmSPSOiOJUJDjUGC2APfFmU1bza2OKFEYQKMNt1qatJhj
06+BpLZLS0EfsGIsHrR0hacWwn62WQbLRQEB5VgfDOsPL2woPcNw47yGCivUTD8vMjNLNCAGrdiH
MDsyAvXEpFxYHvpsVPZNpIgDTebhzDV5nPvZVPFr8iYPlOWRjli5paBJxnZBIszXlSy2A8Dk9ghZ
xzNr9+ti4tKBCmI1jQsYrRFMvWX2QlGbsY9mIM3O5Bqcy82ikGgRuzO5zW8WE3+CHMHNZYn1VWBv
NcqojkaW+FnZDpsh0G4yUU+3JRRxPAnHKNSHywySZ6JOykKdzyDTvm5S3ChiQ3DWIqzQ348dHwLE
Sir7NDCrxC/aCYyoUOR06kCrCZSH/GUw2jM7Z91l9b52EY1yrCmIW1C1+7xk1K4b+3kqEx9NdBEb
dWOyB3UO0esP8HJSmMIh6ON2gybexIG3SqmEzm0v6rqB1Gh3dTqxRw97H8dPYt/MpEtLwwMnacAQ
0gZ2AGT1VloGlfZV0uPNSegKQTHtgwUg8wD510e0kV8qetvd/mx9vjG4eJCws6hT8sSUutoLYSpF
bV+0iY+yJ0hmodVtm3I9o7WqCN3EaLZ11Iqbcep6Zk54cYrRnffzGL59uEDUw6+9V9nXLQitMPYS
ej5Tfwqk2gbAU2KVPCkm2FKlO03TkwsIdGByo6lUPc0Qup1caOZJAjenKwL97sll/dCjDdxuIz0m
ra4DKB5qmgf5cmsnqGHFDMTXm0LCYXOoNRQgIdlcIFAZHxV8bg7CLbfVF/FMy/VXB4oiDGjBIByK
jN+X6LfOqziJoinxR0lNnK4CA+RSz5EtZKHC5DaoG8jtzY8/P83vTABwb7Bqlgpd+3U3lyolwqAh
N+LXeg9G2XIqkeYdFWY1WnnGdX2zCZF9R2eRhSwvWmj56x82YRy2vZR0DdaOUEokDsRw24egQ5CV
aXJTBOJnrveNDQU9NjYfnC7IysxV+GmVYB2QcQD2pVbSmaKiWy3S6ubMcuRbeWWpcQn4KCDikEFe
mxZhMSrgPZfED0Z98JASiWgXtyNtM5y3O7GwDoI8lgz7JjgTX397f8jfg1IehgbKlJ+fZxcmQ5XI
ZuK3ktnvJUko78bSao4/L5DvZg21KITxWJewZauwbgYpCJIbAkzZZEl2GYrBfgZnlicYQnqpB+25
jvzvrweYAE4rSF2sddVBXJg3I5QR/CFObM1sS0fW+5CiMKYSEyxvP9/dd7OHIIMzz6KV/Qv/VwqA
X2gZuJrRSvk2GnuwqGjF4k1orGukea/X0ykUwnPN5N/eJKpg7w3GiLL41H7YChbqPU1QaIkfVXLk
JqCPcUJIMZMQWvZ7Ixa1y59v89vrAdT63s+MjBR//cP1urpQrXyIUl+rpIzIABPuggRTB77H3B1A
6ntm633j7WU0TSqg/OG7Yu0mlCIrzbjG2Qd5TtDhSFBDm1qEjR14xX1BVEtoPEmQvBytyBtFIToT
bHxj1BCPA6iKYgSnGFu53ySAzsQ86alf4d5I0GvTYUqaX1Ovd97PD/b7K2HpAJMoIihf7Y4IlWsg
TqPMl4YksMPYagCHRK3cMPL0zHb/zvfKqF2imxlpfDATr0L/ORkmqUXe2Y/ELnpKQRLqz3NtODX0
q/xY7ys/nApzD+7mgCIYak/a0J49cfGLrM0dHD+gtzxDC6zb55VUod+rCKQ58UVBC4DxbOFTFQGt
x7m1IG88SHZm5JKHtR/SpIhKGupKhGUQVJ6VC4P78+NHV+WX8YCpDnXd30hgNEF+Ho8qgJxNrhfB
i5NakkhnROVb3qnShVGCtMUFrAnq3l2Vqi/QXwtqV1eDcTfVaIBou2pCclmXrnVwMu07UAEuoH6Z
gEEUjGGjjYNyN6sjmvXmqssg6zbFISjXIzSLyEOIjEX6MHTFFZIa/QVYTXvTQYEzfw3iYpxsuZq0
hwldiSbMSMJwcCRSVC1Xci9lh6IDs1OAoOIKqP7qKCjoZCPFmHczSTVxBuc8utcVBlroNCLoa5NS
aJQVHYMINqBNahSaExsFpUUOHuVZtK+1Wev2SV0h5tHAU0HSpAUlHOgwMrCPLuZdnsfwuPnUj09m
NWd7E2KJ96qw6BFw0RGKzvqoBICYGyjNR32Zo7O4qPWd2EjVfgKzXMKUZMpPcgtr2DThpLsoNmJs
kHrsU3B2Ra0tmYH1WEP58i5fBM1gkpYPGonbTrjuMOyIAD2eS6CBzqWHXCxCYHfL2CRCp6cGqcUu
vha0sgL9sTED3b6AaYpkUqLtRrN6HePkLjQEQwODUCGdwMhfTFwwZtEPSLCPTzWY/+1UDHSwlCOg
kViYGIrHn7dxkU9xO5MxCvutibxOQfMeMRiNJ9VobQXQ5XszHdInI5KHztbhaR7U0hhDlnf6/GBJ
nW5sUPBWwbU3xMahWuboUYMkkeVDcU7yhaZRCpLkQ39YurK1iJWPRU6aOm4Ct9BK8zkuc0B9QRcI
gA/69IO9NenNNYTnUFtpAHuQ7EmA1huJ+8KAqxPA2MSE2FquczVGybQPwKdsp50xLGjcG4rbXAHC
1EWLc+epUVmi1SbV/SXSkGFKdHGPBovqyjAbJLnRvchpdodhuKyKpU5AIG1BRzJbeulGDGBNAGTv
kx00TMQjJLZzlaQBxIaILkDNj8z6KEZuFYuh1+u1MlMofvSQ+G71fTnr03NRWxYowFQjgAzUWHc1
eKHEDF2VWi6+REuQArG0LKLJ5D6sTvJYDU+go04sQO+MOiHokq4eFLBFv1pq1l0r2tI/LmIsTVjM
k8JU6MphJGA6uUi6cNZoO2vak9aNjUiDqRYrKgPPM2IZRoD+TVpz3depiVxiABQiLXqItrVtNOd0
hgl6TJN0TGxBMqyTnBqJCx2uXCGKGVegcY7552Qg16QLwEGqL46l9KQhWZq6wTiZRxSXQpkUoBhI
aIojDdjnIvUuVg1zU9QzqH2zWOoDKoTFEJNYVotfaFCTB3SvxehOrdCjFNuKnCmbCO6jRIW3nhUs
kFTRAHlWkSSb8ygikVVhJ4G1AbL3vRg1odMXPXi8wbXbo1l9XjLUvaDkdsyVoj2WSTgXRJmMkMEM
NM9lO+X3gpKofl5CFYuIETCdpIA0om+NE3gh02J4GZECBo4rDoeQSnEatLRNJTOmIK0VACiLsv6h
GUUrpQrQHr/CRCkaIo+LWTvo4g+ex6Tv7sY502eKhsdaRR9rJgcU445yFgFsqiKRrM61D+nT7q4t
ovyQjXWQQ46xmQDqzDvtKhEXBYduUC3hnFs00zECYPombqsREwo1l8rpm1x+jdAo9yIGOPwQiJXN
R7ARRGDeGpKuYG2DLoksiav4CAMeDnTRlGXAWpvDRyjRJQvF0htQBxm6dDck6fQ0BEX0ZMzSCK3F
ARgTEjQiugGUdLGuZmjzKqwtUUDa4nSk3GS9McVkHiEdBrncVpRs7Dw0uo8zyOxQrM8uc7HunrUK
ihBLfC8umtqDnxQoHhxoQPLkp0ZTiQwCkjXLgTodWQCU20iyYaoahrVQRscqUkUnBxVU4YHLYwg3
rRAZBkPFSrjsodGd2HGyNFdt3EdXljlYTyMe5k2Yt7tcgy6mZCXQG+rhbGgH4w4obNHvQGCxzHaC
BfxQ9UMVE9gs6yRmobDgbCvPKs2LPFjQ59nLsd2ncXyTZEr4kEp1dIePbwwgoCzM05LOwWZBl6JB
YgGbhSClU76VaiD3ROqE/DYHHvK2b7O6xU1lE/qT5kmomCUIBWjYCsQiBP3lcwiXpWhX5tyXbjZV
8i4DRR7W9iRooN3vO6EBH7MFzgewJAZYTBEYnrAmQGFILBRHxi5KU3tuiqojmoH4aslbEFpOddRF
yHrkfUlSa4Sum2hOlt+1pfQwDGHrjuE4mESXoKJFy1AYt1jMCor3CkRKWdGPVYVW7G4y0J1Ydoeu
twAQngu9fMjrur2oECD2VFasaSB6hIQzlYU0B+t0FQIEKqMd9QQpOnMPujur/H2O/EM4+78agp5L
MP/PCHpawvD8279vX1+zuAj/49/8Nluj5vkH/EbNW/p/olYPcDhyrJ9R83iFn+BRtwLGCBoPCME/
gOaRtcTPICMFHmyuNPbfmHlJ/k+AzfEDqEeAxgrQlz8Cm3/Pt34Ie3U0BiLwlpDxAv81qKJXJ4pF
BTZ2Ql+7qw850YZtEnpxs4V4eZ77XcPgFnLI/Bbgv1FDoore1Hm6soXUNlaXAj2KTbGwGiWeAIaW
VTEdFk8cqaJvGtNRe1sHSYVK24rV7fWQuIqAfJ7XgPfaoFq9y2HSJZNFOqTLN03hK+Mu0P0xQgxJ
tYzpnZtP22rx49IJIDY93+QN+DL30da4a2/yl+lRe5sewUCpHmbQaycPM/xEcObI9V4F/ukJrTLW
MhpTmyBSZdcU7PbX/Grcl7/qX7JOtXvxFWBi40lCXu2p/FX+6l8LYAFSsjxNoOi9hhMOnH5+nWPE
EOgZImXPgM4Yk22fPOsp6N4B41j2rULnBJVuv0shrexp/UMmvKENleRjRKbkOJ6DxqzrhetJXyeQ
jKxqlSDEpI/GqWouzcwTza0m3FbyUdXJYXkTLs1Tv8tvlrv0QUGejqQPaHeuB1osxKqpmFMrI9XV
GJAZ6tMNIjCi4Ac/bKrj70f8EfN/dpirOs3/0TDPLZD18fUvsEDOWYW17MP/P6uwyjvxHQR5XsDY
OJUe8jGrckEuQY9Xz3XFjVFmIqjUZUDdgdUm0Fk6d+fY/M9dbWWk/8GrrXse328O6S34Fx2ZLjAR
fE49NOpShuoQqy4QBO5MR1ulCUsYNj21bJh4uuALaGYGeR8WMu13wPCpL+/jvgd25HPuYz2Adctn
nqVLFeSR6qruaIt2neHcTNWGtBlUmIl2mmm3AxVxp9LhxnycXoKayLdo6+0ngt+FDpy7JN1U1xZn
cAOjptugx/0p3uQTVQIG+HN9m7+Glx14pXQaljS9FQ6KQbptfCtCL8kAixFBT7CXiX/7h1oRhFYK
wrcEvKOkT4hhpyUBsU0KGFhHuoDqN+Gue8ORQbgV9snViPoL+H424TF8WB6rCRK0tDiMbLgKVRpk
dIe0xK650zNaZWQHnJ5+ku7aFwgDXMz34xbn9KsaNVkSX0EBUEUBQyM3igPJ0bDGeY6WGsHBd4yc
5QFlgIgJyKe8RXj1rXounqvnBgefkP+vVEQ/vIgHBW4XlNwSBkyV6hZMOSBizlIXDN1AhoDVojdJ
8Uvexqw1wSFGkAzqrzs3gGoYSP+2wLidq2Kcn+aVff/XNP8Vp/mcNTFW2d1/tjVZFR9/2xLU5wHw
A585jPZnY1Yjt2xGc6a6lRy+jrIK/ck6Rjq1XTzU7tHLrKjnOtbPXXLlHP4Zl1yDSn7fJrSFUAsB
RbK5BpWkmpzWllKoLsjx6cRaenMP3uID7cnPQdnZC62cw999oXcQ8SruhuvhhxKQYgAzs3qKsVxG
stnWqjsEQUAVEwWPwkhKCipFT46nyWmrKfQMCxIlyNwvjgBuCdLoKdKPzczboIC4k4s592clqjaR
oIpUBe870ZeodvQZlrc51BVo2gDuhYML0oIF6c0kqxl00rs/qo33PkEfb2flw9Gwq8cgW1FdS6E5
jUYiTshQgUWN1NA6Nmk20LBgGVrhgMeDRjwRT1NMp/oIx4FUJMr0xrQvHpGJNMB/Tc853W+36cfx
reY1zDPRSnKMD3n3yhcAPvcDgClBI3XdXJgn3TM9+VThbGBejE/DfnKbfXwOXfJdnPNhDOt2m7/4
lGsr//a/PeV8xf2wwdbszGUE7LgsIMyrH2tIw0JA5bHtCYh2z9RMzy2tdY/Sn7G0zt3rqpr2d9/r
mhzzfZsDBA3IGbC4+G9ltdohypJlTFX3dBLpxQW6AsjDw+319ZmsxPvkrCfv43VW5iQ0C32w+HXm
TXjV+eDTJeImcEOv858qv/Gh0GPrFAGy35KJuIKr0IBUBLHdrjoU5PFxw2zBtTc6vgkuukNF7lWC
1Do5dBSw1rNB/Ttc5KcBr+1LM6FwDok1twSbzhXsXwCllkvLiY5SZKe0LqnoNwstoDV8WW3qCxRE
RJUayGrfngMPnxvLutYb/oljObdg1i0ef++C+dZvf1gwa3ytFoVIReZYMADvwAlu2l+odJPSVVG5
AnLwnJLj2We8AhCMSd2K4PlS3Y5Nz/nErIvsBpKHGugxIxbFDP4O1IidQRJPiaml3KQDkoe0RnUY
dKqsP8dWeG7HvE/EB6jI//mOOTtjHKLxYcD/6Iy9r4AfdugaxtbqvTWkMVZIAZoCV8SxmAaeqjLp
TaFRSnIQffzDq2RlLv/0VXL2Iazs6j/jIXyXQAS1tgWIPdwGWllWplFJUmkZwVDrMvarJL8qZ3T3
v3LSsZOTMPIa2qRlLTMvHuglSvvEu74+gCGPzMzbzvTkMe82Id7PYT5oyr+JDj4MSl3hYbK+A0Rt
waBEF/RwDI6G6pcamZzoRnf7mQwMIFIE4Zty226wkU/6Hoxxl+BaesY7Kyp4M7Z+5yjkTnBeak95
QOsctbyA1l5Katu8DXA4uQzsyzuo5x11e94gX+L5qIdSk+k+Eml08kwWux0xKH7ZHXGP4B1zpm3k
vEJs115oyyr7tdmqClFvjkhNCTZi59dyHzD12JFXgbp+6hr2gAeoE2o/dCTFx6fUfDHZawZvZ9OG
bFoWONETXPVT6LZOjE9F8c+N6fNR25N8dzSZYWu2b8FDGbTCOHSWERs9mUT0B2rg2yreAQFCGrvB
rriPcUkQDFwZB54uk1zRv0/euk3v3A902uB+nlP6rLPdw8juDya5R3qL3h+vcuqquFxBSn9kAAkQ
9x4v7dqYaJsNWL3wdmWT8dyb6JR+QTaH68tLABMI+HaJbm9bm3+dRpqS7ct0kZLG6WnDWrtj256+
3Mkw/Tnp4dwT+qLh53L8VMOKXU4G57TtyT7zQSDO4CDYSE/7beI3rLaRHbqIdttixz+sYo0T+eNm
ONVvM2C7JRnpvEl2id+DEZqi8kP6DQAhznSUkT5MdvNGueCX5SMMKCDe9A6oEXyl5OXwACqdC5M8
em89ubsTL0EaPhGRkHoHqBCecWW3TDzZD6kPCAsZ7NJ/aFnPRrZsRsfY4zELdCJ+SNyZzMQrqIdO
8zMHXs5d9SVM/rgRVlF81YPgF5pAqquR1gaS38cN7B2/dGNysZ/Y4hS70WZHwwXz0eah9W1pgyE6
s2NTdibqO2cp1noy/yuW4tzzWTn6pqtrQMzenw9fVMHeuBjtvUCgVk9/ARjFLJLTzeO8o7biYg8U
RHTC426zub4883jOG61VmP8vo/Uvo/X/02itYsc/c1Oesw+rBOyfaT/RXPeNMeddIWBsQrj1hS5f
ULtgiUAIAd/UsIaJLvePrQ2KPae3e3txFvyZ303O5KD2RPlr86aGl+ze38crUvw1kBE75WPhS47k
mJuFyVRimiPbEQXfiR3bCRPswTOuBm/wBKozBDTMwp8xImoNSoAEzblG4xR3PZuoTnY9swdb2wz2
Y8gsZtrck0LW1h9t4XqGFwXHqzPiuxXNGeo0OLMjYsgQ1cCaHhISkdtHhT5W+D4/4iNocF9zah5L
eMer1D1eqaxDYDSQq5Lu5J6kO+tQPyvuQnfwtAXZHXf3DzqSAhHxMoQPdyWxyPLuteGmX7Z3GmIF
5DMMgghwphq57MkLfzZvfEDXb3DfeH3E6zyoeHl5QTV0QxM7dUInc3MEryqZHeDJbP5YQGt8W7PZ
0R3wkLg8KICACMvcnyNYzOeZuV6F8jG0uIuwKZH5x+z1eHo9NfGLz7wCV85ncjswXuHk06huRrvy
C990K39is604IkqPaHWlFaLw2Na8zAntyEnwL6D1MNEQb8OEK8xwIkw//17tRo6AZEbixHZLM7yO
d4McMbYXL3dTvDp56R5n3spi4kVeIqQRHfRjEKjp7uaT0BD8r15IbmOPTusv9swQ6Qe2TGRnssGx
j2i6QgyGm8GXhFGhhRK3oeMXIJW+xgxE3LXd03xb28qF7kqOiERQ5g9OxQKKn0TiuMECS53S6ajs
VZQWwNPYkUfqG9FfDspluat9ede5NLJDBsZpCiUFDEfaFF5MCMJzu3ZB8GE7ow+g2UF0RFZs8En7
SwbREhptcvxUuQX3DbYPTgBMpBkCSQSGNL4DxRXL7JJN+MQB1eSOxFTFOu7sDo9ii7wTAlDZLW3T
1vHLwA0haOebB4kBz9hZu9jxLJDP6jfzRe+Q2A99CnlhNzq3fM6aitWp7F+m4i9rKkDz97OpWB92
g14VUgjQ8eRYC0PR2qCXhsGfnOBy+ptjCLCXZNgI/op2gngj7IPERHvGDgxckc5ASRQscXJXoM8D
DqxYtLYfQ2L21OI40LPFzlmM9WxgE2Y0czes2Hf70ddPE9azSgLkYZfNfAHYAcOuCO3CAYE7P19g
984UxX98pHohkoN8iq46Ct44v3M7F5vPUVygr/zoUPoo6lPzfefA2tk/m1QwD5x5TquzUDMkkJYa
G9UF0vt9R/cUJ/n9SLl7BPXP8+IMrIJbXBztBGwrrJIKC6kwbif5lw5WZzAyuhkDkTgspmpnrHVB
zITnFuLv0OH1QjtgoLHHn6FduuEGXKhO69au9MRtbwrLWsC+Jqx0o2v+cznQKfy98WUM5wtIHav3
+DnYXumJf4LkJU6Nn48Y5sbOacAEPPBhm7v8Xb/f2b7yd5T4ihz+e7jJnHgjebWLP3HF2AabmZtj
3DHmJXNqmuH3FCNL7dyuHIwJ91jAC2ROjxFwqx+wCPeRu/i1z11+PzxzEW4StnglH4/D/8Q4cScl
3sWv/P7rgvsJ/nMwtofBy2Fyudk1EEAYSCjE9Jj6OWKG3UJ5/JAR61LbtH52BdLhU+nDfMO3dof2
RtqMbHJMFwmb9yBn4hy2CGZAx88kBlpSzIJKI5rCy/U2PAbsN3SC3fLdRpesOyw2rDvl3kXGfIUe
X48T5kDELgnsina0oSJDS/eVRiUUFFKGtt5j7KROZEc2Sy7RAUAEJsC9c9dVwyE0TmDPXuaGcGmz
M7Mcr3UOMgk8oFAx1sHhrjpyeZ4CqrBwAlCgupqZRHemU71pCCwCGu2hTs9moh1R292E7LoE6sfN
kOUpXPMKrRAMbj6AXwsogpIZe8uGAinV8CRRkrGQBSopOhJdjVpu7be7dme41/sarrKBG9uP8KEy
Bt7QlJ0kR8NNt3hArV1h2fP9FdgxwE+po1DQMrOtt7X8kdzxO0SjOh8yhs+83kM9Fy63xwbBaFlj
A8CP1FZlG5fQTMC1LZvA9Q2EoB2HLfTWC+DnEZd5SIX7ra9s2p3kyif1WX9u2fwcYmW2LN2Zu8Hz
ca4u6cIP2uBkR/iVky1SOWy/OCdnsIU9phaRZ+gCpXYUNpOb2fQN2ur07S2jly8op9Pr28NjQm5v
R/KCqC/AhNHeS271A9vyaA9ci+SKp1hacsOvUuMvJa6FdiBiIN3DY707y2sY0iCML7PaHj3rGGKG
TTypGvH0jKXFp1RjJt7eOMg3uaNXbktMDLeF/GkFmBp0FWA2oe0FpveZ7QC8QnpvdNBd4m0wkzwc
B7EiVh1fTKiWYwkFNKEIlrEcZqzXHAa2RpxJDbf0DVfCg1M2+klAaqhwcVv0IDONzngwOxp5PL1H
bMu1FTu/CC/eStDLJ26AtV/gC7g23AI31Aq+a2EKDabb6GelwpmUhfYOf1ln3T+cSNYpHbVCt84w
taiTvGfralt+P5PwDcsjVL4pUEF5P59MJ3724Bu6PMD5OKEn25oDDZcbzZGYSqWdBAPbH8KtgX93
vmgrMQk9lfK9q9M9D1O1XeU8SaS/hRVjxcV7pAqrxu0YIlancNJN79awd4heL+fb3m2u0SK2b12J
wNrhfbCErgQOZ9hpWOYEFhitkLDYwKDZKXKbKUcJ4gvHDKui6gV0pa/l63jXP0gHbZ/uQl87DPel
OxEBP2XZPEWKzOrRwtmA20JuhyWCsXErC8+Quin2rQ5b+PuzBfwr3KmkwYlJRQyLZeOFjolNxmeJ
JxgRW2/RfUaju9HBu5DOHfAz43Gguj9tYZnd7Dq0+Rg7DwlbhsRdZyOCLW5DliHGRl76frxvXDC6
I+4EZS+2uYlPDezEBV+Lm2ATz3DaC1bTY0MpwuoGyxPzhBmM3PYpw6GmYvIlznHY//wIlLiSj2wo
ViHSpTy6xZ+Dw2e6QaqVu05umnl2nf8NaUa4/BpAngbJWJxOsRARM7jxxYwcp4BPLFxoi+FT3r/s
BEYbyqJIqsJ24WFEWNUS8uM9wmoRFtZyx/9i78p23Eay7K8U+p0FLsENmB5gghQpKbUr9xciV+77
zq+fE3I1rGRmi+Pp6qkqjGGXXXamRUbEjbueew/Crex9Ayykpa5YklY9qTEXvju+BB6HFL8i3LCY
J14jxdph19g/72YDYgUdMYdE2RVm11WHwtYRprrYkQh7HhlgUrqDmls4RoxwBmcFSYih2ljAi8AT
iFFWwKjw+SzcqRc8NaDBcZ3Ukyk67cycw0eqD+0Vt/BwmU8/rGjZ2JWhL5IND7Bkcovu1TWOiyXd
qffE7WHIZ5jUg+IARGnjmNoC/51EUQNc9ZtB7Wh2F+IVWBAhbzRTwn/MuIY3zgKNqnZ3Fd80GEvO
DDMTOPYJ4InGJzKnAk6JlZj+nAWDAy7RMyLvclGi/cGnsEP4wU4DDf2GaK1ES529MEH24RS0tocQ
EE4HtiBegXhpm9lz30oMI3qrkahGAy0sTY6TY2rMhyhXtkeTnBqvkGNsENttcvBsJtUsQs7v2G7D
KiLYgaxfMzPEXbPvZX+rGeWc/b+8CGzxwCwniwY9G2EUokF8twGxm3AIJ2PsMQvgzxj7Z4xdx7vU
T6ry738TpsKJUboeo89A/9QiGxfA+WWGo4ST98TUpLieAmVOBy/sbc7q6T+Dl5/By8/g5Wfw8jN4
OSfQOm/UYRnQS6HLqLIjcHHs6kx9A2qAnPTCVuETTzQBTj1jBBD6Xz1jOggblQp+BmE/g7CfQRj8
rp9B2B8fhE160aNC1b/kRasT+njcosHzeRjrmD+J4jg51T2yBSucJytpywqrDDmG+iNFsgLVXflU
Q8wQm6rIG4N5Z4bZ9UimhrMBeRiW3/6WNQJOTzNf3lheNjTeUp3yr3fDEult9EvOZLtF2qBGEqcD
6DE1XcDfWEKG5Ty+5VmvWHw8hfuaXOmo1vHXXelk+etUST+LjP6flr/AVfmVwwM+EcYFzbPBmB8j
yLZoQJTbVEz4ka1Dvo7l3G5vX2974xlJ1RTgh1v8RWYim34FmGCLXyWWWmf5PuShFoP5fBjoNse3
YkoRvb7m6BZQgmWyTbalre2qO3EnbaQ15rddZ7MMCe0cyBEV5aoSqSW62+1ewPFDd8hqRnSHVNSw
HJb8ApjU5WDnpoxUf22lyI56FsbELHqAWXMwqIIRFsG1Z1H864YOy4eIqvv396NHjygD4F0589U3
9++oAUhYQ4hSfQycxy2DbXLW1e0VEt+rmjrG62tgAPuBWj6y/7eFeYvSBvKCMlswIJxAhdTsd/YV
tvr9LfbitEf45MrCL/gOBirYv16uTH6dRT87mVFsH/mYVogRQARYZfbjCiUf47GddWZK71VqXaMR
5w7zvOiho9enXnYb4GU6W1HgX1ZA0NygR2aGMT+mj5IHK9s1KK5YCYpXGFqEwgTWEiDnevsKqE1/
2rV3YF+C2Xs/ATdlo10+O9VnKxk51Z3Uc3Inoh6gPGb3zhtg1na7VI/+k7IHP/m+25UzFaw5YB8C
xFIxeJ12gsENVF1rRzQHEhEjQ1g3Tfecvigo8pkcsNiBUTro8AL7oCHulVnT0ubh8glIDOb5KRg4
e++Ro67XpdpkDu5GvxF81GnfWAk0Nl7A4ktNjOda+65xE1uxFc04MzyGR28tUla581ERYjlthg++
/E6nBrtL7zRy66vCJVKYsdoKKlTEQCUKpRDJqlYacFysngdADC3nJ6yJUaGNH3NggQQS7lprCewS
OqZQ2UQVsDwVZTCuzAjwqsDEoEbUooQZrVEzgteU2PIDWlQnRAGzgCb2lH39TC9jzCRYQji8P6sW
aHhfVqRF3WDNID89SrasOsDqQwmAS+3MPTD4UoNKnHOL2g/waNWWodHKmwi/s/I2KzI7KD+zcjqD
M7HyNwPZM3n3jRjVd7vIZi4mnu3d60K/yomZSzRB4rmfB4Bfl6hglqa/6pCle1K2w2zOID+akcHc
o/CLU9RQOC1R92usUzkNSWj2xtGiO8GSdBN8BUA4MbxCM5OWPFyEBIXi98xur15fndn7+83qLbYP
OzBrgTQU9w86yjfxC0aV0eO7bpZAqLHsOMt5M7vPfm2R+UbdGoWCes7+zKpALFeO8iKS68WpnoyS
7b8oXuKoRaImie/0EkQenCcnDAL6dedse9sbaZ5TVj3DZGbDhyqB4l0uoTGOmdHTzLjh6U1s3twc
UzO2TiuETty/vibovWM68vI9+NpD/H43Tw2aZ3LEd4nfSDVeND9EW6LA6wLSzG7slKHAbFCVmcNK
vJt46JS1PHWInT31p7X8v7KWk/Iwguz/LvIwpYzFkfP0x92WKbV7QgaeCe5PtfvnUrsjD+lPZtWn
HCXxD3CUppzO8VzxP4vTOeX2j+lG/7xu/4mt9JOrCkZPNlEMM8RPXWhnOkdOcxdDR+DqafvHBsid
bdrNF9vkWK6FOUDe5huQFLOIvoVrF54csAdmfQMYveEv4V7M4yWwPRRgH4R3L50h2yWwZJhZZSvW
sE6RiQkogHrNOjzhKhKDdRl4Nzo8bx+DsfeZDca2YF/kdB8h0kOz5oQrO7m8UXz2F1ue8mUhG9yw
AmM0Aj8sa0U4Oz2wiMZ+xRwsvjeS6xoQGXKnmvfMNWdY2M6EM24U1wg/EICE8/BKOWFFc6NeMxxo
YLE2kQbTayhGpdcqgFbA7bHmATPYAmRlxWsdIT+DHNWokDPAJaA8hoQzdY3OdtFBgDHorWLLgqXX
s8uO3OTiRt7CX2pxJ2q8T/fu7ORGXknPh24ikgbzOlQkO672t8hr3N4jjgb2jkcWxLZ3BBmXxjhl
J3f2bp+hXUYwEI9MhBPMbF16k9EVyR1MMopkvMnWWiyPl89wcpkjm/lvXOaJmu/SOkf2T5ZSUDoU
SNXkM4YlDTcDkjQWRozTZ5Z8eV5sRPr0sLIxQRnabbFBygbTafCV7TPAjvi21EAOjaUV+tmjZJcL
YsU7caXMlSttHh/diqbzy7vH3ujSG4/SCIOjq6nW4Y0x29a6QkLv8seTL8P8MxkchfkgwSKpqEJ7
FDqGQdGwN8LbZ9ZMJqyIweP3BAhMec4QmgyJHpnC3BKuGGycRfCe5ZmHMjakdxBqNchYtCvJEKAc
HCoZ0WGYFRTgNNq0M+dw+cUn9kUfx7+dAoaTAfsS7x/QOrafCrC/thrfN0YfpeCzvPMqKccDrip0
EQ9AhWJalpEit4cUKkevmWQMiL2fkVe1FtRGJ1uCv5Ct5wHZvTf8fNth1s1NQR8y+LQFxVuioY1l
CD1E4cuCHmAL0eB0RB7vnac8YHnvE6crsV24ID0noo8z28BlAxfwHhYBrdLj5e91ep8jAcyyxY9r
9jeNmTM4Kwx8NVs9sMPj7IKalw9r6t6NaSz//PduTIHyo/duSnxHCrf+3cV3pHT/muI7Utf/LvGd
sI76SAf/kHWcUsCnTNbZFf3TKOAvZyRqGgpR4LeXMPlxpIGTkBNKWWmJ/eyhPam0UwzuQbLxDrrO
OMJFuYG+M9FLwYpUE50LAs/8vs+K7fvDR9o5Giox5aQO/bWxkW8CdBQN6IXtZ+vTZK9tPJPmCcD2
DM6vo5mqw7Ap4DyPMhqhnq+Ko1uAQYN6oExBMJOjp4tpeMzUkOaN6TwAkm5tNjzWIZrvIP4xG1u7
4lH+DWiMrpzUlIwjj//tF53NWo0CJOx9i5+D14G66CJBkYYlWoOZOA8R/8RWMIsBscYX0f0hwoEW
Td4UzSfmR+f4wmVli7mbE5szigh6EOUUvYOTMVV0UvdopmEa/yqF6enhVrI/8lD960f+1E3DemvQ
bYy/Uen9P6pYrAu7Q2+5ZDEbAYoV9AY8gkUb38sabr514rB+RPZpjznF17798HbsezA/GEHhNVrA
AOJnMP8MxQyUDGciioMaOqIGo0N7F6uyY+QW+zPg/uhIQlu4io6B5tRg0eJfoXcqobr9Db0vLAUY
qA7zaC5v2T+xT9/FiYnb2SWMXQHkFyHEiUeUlNNnly5y43DtwtWDa1jSxLTYXzAZiWfJ4vHxrjfv
JAOT6zI4PU9Pr5hgAxse0Nf9+9KH1GcGWDQgIlNnOyn4o5jh/5Pgfzk26lwjjYxqDva/Jotxiid3
nmUq2A92aMx9C6zrxTV6iNBLhAbyk9MPRhd6/fycwzHbv9/eYvTA25uG2U8h4mFnwTw89NOulu/v
7+glPM6Ndw7lWHa4SzB+4z4bR7To+WjRydCHl9hocGP12mB59GY9ndB5k6sbWfS/1uqmldbI1v9U
WpNKa+SW/GFKa9JTGMWYv6un8KWjrQs8WE91AYSGo01yHMWP+g62EFaqxHV3EcLDWqVQCcsnxeJp
tJzQ0V+OnNXOHjlari+Cfy8Q8UhPFV47XsNUCq0AAUv1TDy0nzZCY8eBUJhhGMdWMmBGKhEwapSE
VOfJfdti0H4eJ6XB8dkubsTnzMuNJukLW1bDkuptw0+98ZcOw/c3JiNXLg7CUAZFHLExiaRBHy4g
OSAxXEi0XyM/WKGxd55hDMjNEwMlLDdgiJpCvJ2y/J8curNXGDl04MoivULwCgismYo+uDPWKMfG
2UWUjYVhfYMucEJ7eFfH9whYiMs+gMi8oktvMPKaQORYhl6ON1iz6Ph1v2YDEbcWZvqB34+ubpYB
3U88cmrfx27H77/vp0nml1Y98ifKrK5ajsOqBSuHJwdcWG4g94VURw5YQW4PuC9sMAIm+TS0NTfo
42OuYUz3CdAEvgmARD/HkTDvV0baH1kOgJTeby/v1Ne67kw8Rqa90xqOExO85i2s9TPzMOGVwe1E
SoO5tPem3RiYR5TRHRuy+EIwWIiNbbQ3BYtDWGP3fH7NPAH26i3LxxhoRL+9fT++X37TSUFmZ37u
Sv7ugjx5pCNL+gcd6ZSaZKxl5xv1x6vJqds60uuxG0ptmEEGY7rereaX5Wbiw8fY5h/78BPRxIVb
fsJHnAll0IEm02lhknBbSlxgAWNKMJjECNfBXUVXrAveN6JNCkhVjZFjmK+BcV8Z3WA4A0M8vbKK
w8Ps8oqn7vQY+fvH3WlhwokYD5H/PZyICWt02ryzE/sdrNGkkIx0bDz4ipoVTEh4A6PEXAB54S3B
ApQGG33LbAJHHzsTMb8tA0TXIwESWs4GWEQbWMYjevONCc9k8p3G2vTP8E4j/fp7XqYfIrr8r7qs
iqfIf0p+oXXx9lT/kr7/cqyeKhBC+y/lf7APe0mzvvBdr/rPj38sv/3ZfUvNp+rpwx9mSeVX/b5+
K/rDW1lH+Kff6LTYd/5Pv/jL2+lTrvvs7e9/e0nrpGKfBmbWBFyVpy8tXv/+N6YC/jn15SYtKu+t
SH5ZPxVY5NNX3JfsE75xXwpE+ZUHvSo6DjRNUQUN9qV9Kyu0ghPyK/4KhDWgxiQgfYdQ/UZ+KfK/
yrKkgj5BAMWlIjHr/hv5pUB+Bek5aEo1SVWIQjTyI9yXI42Cz1dkEWQ5ggAmN7BgjmyJwIVJ2jly
twu5QjJ5TnhUwxxMMAkP4u4kGQyvQFntbLd239T9ecskc+XOjACeqYoKSOY1URZkRRjr26zU1ERK
hHY3NHVj+TzYM70cVJuXn3IiMBg9RiIaDIomCUTHfx/tupAFURuLQrMrBC9ZeUE8H7wATNoDEc2A
AwmsV4ruOmzDRZdoRyXKXHviDT5trihroE8GQ6kkSOCRG4UzqdbU/TD0xU5Lq2ZOslC32kyWLTAU
Y7RlKYfLOOaRh/Vc4I7zRlxwIQjVpFSP5qFQyFRWiv6q9qRwLVSCe+U2mfssKY03sVNjV5HnRVUn
siipKiNBBZXfx53iB48EikCSHWihPUtJQFgvJy5ng+1cng9gMUa0N5QEBAX5xucAu+eH7EHwvMCI
yfBa4Zq/JGIlbQK+yJexE3Vrzwn0eSSqtVW1kmSDYTewNE3P5oSvd63St/eCBI41TdZ7HIPQGGHF
J49K0B0njmBUeMTSNAHbLxIN3SqiroyOIIl7rm8kEu1kPSTLPBE6Qx1kf8W3bmnoRcQbNSnaDXHi
duYlPW8lOogXLr8EcyA/CCKGrGKiPREUURR1MNp+3N60VFpZk4Nw1yaVeBVF8l3gislMapXa6tWt
PrioVCvF1PTGzxdA1nRoD50H5y4R1THiueL1slGS2N21au8ZgybcRV6NkUCBzJlOUOpzv/KOqiOj
muCGpckVDUcvr3wcy6JBSIfuY4Rc0HO6RkZ3MBH0NAmURN+CtKq0VZcDlj4f1IOb+O1Mc9TIFvoj
cYNtKfaoV4BZtfQLxxJqEal9UKVchVLuWVoT9fuw0OaeH9tiwmHAXCXcV5EIinpaqIM+0W/9SUHJ
ILREOUkkCs5M5keGNaxI1nacqG8LX1ePvdw2s6rPnQm/U2DX6oNc4NM1CfujEVng1bFrJXZp6qaq
Nmz9IF50bs3ZHYi9l8Aa0TqUA0uoiu5JysizX2PA0KD0NK41dUIZj8MfnlcEPFpT2flIjDbto3Ry
YeElTTqI20Ry+I2cNSt+6KKHptLRiuVkYJzMpVBYiaDFUmjAN8+ynCueWWeqBsHJw/RBltdeqbep
UYU8kFeaXIiLRC5K6qgBwajbKme2hBSPQ11Ib5clbOwSs9fXVKLqoqDBkPHqyDFzU6LIRajzWy+W
VwXnuw+lBNkKVEIwOkroG8ABaz1Yg4olXas+UR3adY2zUBswwlvEC0VKek94lEEIvwYMw8GsJql3
14nDD1P2YBRb4V1FSRZUXkb3nEr08ZgzUe/CuEyaaisFcX4QZbmy29xR4daGgsVxLgbfNol6lfRZ
dxOnGTYwFlIkNxoNqjYPmtIISZIFNIuDasupUm55SaI33y7tD7lwa/+lSEvwVHz0zk4e13fX7a/G
aM4IAf+5W2ekafilK4d/9c2V4wRZ/VUSBbALKposE+W7L8dBx/2qEfhqGqwoCnj8d2eO08B+zqOT
UsKRiwqvsoP/B5W5KPyqYxA3rxMiChIcRPFH3DlmSr6rFFmF7VZkeBuyxMPQQNo+XmZV7uRaKRzp
UHIi8pehWxjES1W7kqkDnCTEm/ZtR4VhmDC0H1Xm6cGqiu0BY64Ef0cYaZEYOVO5dAtyAA1haqaq
h0K2Okx5KuxTPiwPnjJ8X3C/S6j14xZ9XJ6cNEEd1xW/Hzhpzan5myNw6C3iumXYvrokSJaqwE+o
6Y+XFisbPXNkwtIyKrIu4Pl96Tk09lyMVSxjTJLj3Z2WFRMP++gxfnsYAZ89L6K1FqZhtI0pFztQ
vHiYl7S8qaOZE8S/YW/66Fg9xnzrWWcSvvu2deeu+MgGnR4oQ3XCCZcIiO/HTnJTl1LhVKq4L9zw
IDqkXBVOvkjCcOFy7XVBem7hi0jFkLlTb+Rq8CY8hFEbzukFVFkWBBXkpDrMLtv+s/xCKiFO1KtU
3ONR0qom4sbX08zOuVadt2mNwrZSYjRik4qm4iXVMbQasUaCNUuCO99PFtyiKptqfXlbPp05huYT
+O6yxiMogg/z8aVcWEkhi3x1N5AabZtl31Pg0jHvM1OHudblUzL2eRfwQFnTVDgbGsKi8bkXjVIq
Wj4ou0TWXaPX/GMhcFdCnOVWFvQY+FmJw3WUdB31cs6QW0wNbFtQ/WR9thBha00+To9urU55B5/0
Cd4LsxMkHeNiVBXssR83ghe7sI31Qd2lPFoYI3kB7oDHOKjzGRxPwfYUflUXQzDvI6GYqDN/uSc6
UXhFkaAVtfFYvSJy1bJu8GzVLVexGrzr8ORvBLez8LbdnarXW6/CXNNBLsiMSMRd6KhopaqEEKrp
+5XeOaL543KhqwAZIU5Sde0EijgTVk6EfnVzEceUFeGO1/TcqNz6LeTIQ1Jq4oQUjjefEShqmsR0
HUJ0bP/HzW99xyGInuSDptdPei4uioyzGi6/7jrx0Ruqm87HKPlkmHRMx8pch3mTBJgxHTEh+IJH
p976XoYu5kE4EP3oqykNNdcksUTdpYu5peiNwLDeuqIyphY7hAa+b0pTrdQng3Gu6k/vIBJYWwFm
FaL3cfGpW0hkaEXh0KC7dq2CfU16JqJVKxu5MCAL76pidf5c4cAYa2Sp4S2cgQbkR9XT+DVG6ikq
/D5yObyG+64Qq3gR6jmYxovG4NSlkhhOTQOMwX5SClMVlmSqFjjybiFj7CTOdmEkAlXqxg7f4/Et
5tYJc1ecN745+CAB3rbc3L0hAvUKoxhuIsznvE+iXYlm4bfLQj+KIz+/xEgc6iBOENnxwqFWYkPO
HxoRgw40+KrdS8LvMwhIoSOd35Op0GRsDU+rl1h6DBG8QtSR6W14ZBB7PxIPBIwinkF4RhZcu4bS
2c1wcFxMvpbmMA00bNdB2dGifRzSTUKWfWu10bUKOlcCJJ109GozzpY+WcSh4SprUZxf3qKTX/VJ
WnFfJFhumDEyFhOZq4s0lIRDWFgdwGMN3SqdqXVGigGyKACC7AHcE+EsOcKJz1+a93IhJxgV3sEv
i6wssfN6kwtU1GmCOQsmb8m3ZWrWnlGrlAiGXs/FYUK0R4Hft2MlAg8lA29R08fOVOZpTsxJjXgI
0cgfzvunQly5DeWSBxUT6WPDd6k69wlefpYHM4xRGNz90N50oC9JTKR4JrTdqbg/3sPz9xmddiek
XpJyNd4HbC+x0buGutGatYtBOb6lqLMOyf9wXboLqTS9zorzm0CaCz0Gi9Rb9zGGIor2MX8l83Pe
pxwG7PB3fkuLdCbmSxX8dwVBK7+d+baC/MF9qO0jZ64UlD+A1PGyOLALcWklI92l81VVcxV21h8e
K32uq1YEDIH2VPe3krS7/KxPHpxOoCAVmEnEF8hWjFMshPNkXU+IcNArkBNKVox5+s5cX+uPKhhk
Lz9sVCqDzIweNlpZC9Yg1VMh5zUwkRJ+0qqY+QqK2epMTZdyTPVkGXo2Ca+axpAcg4P/1A0HH3gT
sOAF26beYMAEn4F+J8eI45TKe341hOBepSUGxES0Bgjz6B9BhJoDBXBPLDR1hco68HwQ7XFUaq9L
aT40ay+YBcSM+5XkmvjH/ouSmh53EJPl5SV/ckO+LVmXWSoLId/Y5sPbJBxJeuHQ2zrwqrkRY9D4
i3TfKkYpWo5vIz/eqKbvrfLQKPKJW3qqt36QJbbjMML4DdYADvJHO8i1EdGDDDuuu3aASeyYBD2Y
TAPLCSa1qMKsDzaJbKdIeVidPPcio3tFoqbVzEqgSbpukSRwrNYPqBjcsjEoEXWAnon3SWMS3LVo
NZS3WkrJUZyjD1IKZ8VbjsHd8b2eHlzOEFLLAyhIux6EKz7DbDQtNZNJCtSPqbDf5AoeFSJgEc2D
JyTxmWNVZqWuDi42OcLs8MEIgfh94qE9bxVU/zKjFta5a4ndMkE9eFM3tFKoBORuaQWKyZc20oCX
T139mDf+/EIjw+tUjRCXXScctN7wUW8UbwOyasHssMUcmSZa59W28beNsqyDK0FZooRRc1Q8ygX1
0Jel0DCgBPrTNUvHTBKELmaHQ0mou9U8w0uN+rm8VV8ysz94e/lJcah6hHQ5w8JSgFKOaKrR4qBZ
zr0iUulWCKmrUPIO06LJtL2NN/AB9K2+C9ALFFttY4icIeFfiWa25F4v78UIx/HbXiB/iwhNRcHp
U9qKV1Cl4lrhwB31rfwSvOqSIT/H4lVFFrxgKZxVQ12viqX8VgzUDWi+xdrjJzji+j2w7ekTJ5jx
pjpIs+w2vs4X8nuxgcjxMU3ua82oYHRe/EOycq6QAOb2IKJYpFPRxDikO11jnRdE+LUa0fhREl5U
o7TqdCwCm1uA+QStYQWNNxzm1hd2JlMhnOPY1LcKvKwJogrMIL+8jac+7PFNZkEeQQYDMfdJ5M5k
vC11LlY8Tzx4rwkA/zcepvjbYW3qmCHXUmRlotaKdAtKUw4M/l6k2lV5nRxwoPUizsyE0IggsllX
N61HNbQZcPblNxzx/n47aFk5lasQcCGK+qhr9FgtMkXDHoHEFvjiiHbXsP/yfhb4Rrmr0Cv9Lz5w
pNyKKK45hUlWUiCUoMpbAmYvnvagBOjpsCYYBQ+vLpnwKyfXOZKFJEwcLWay4NwML5VI2039pl0L
++CpedJvown/+VMYB9V9tqvjEhSnxL89zb11MEoMrMVP4qvsMaJvfxK+OPWwUSnPHSrFK2WEbj0Y
cruFVBtuv01TdA70aJhI7z01BswzovCnUmDQeYtwRqZZPiywc12r81Tc6cM8cza87FK5uCXJmkDc
GkRe8tbJj2k3NZP8SwfmfH/Ej1LnBRxXSz5UbQ5CBs/sb5J0noISwqcSct8vKE8lwZTgMT/l0138
LunKKJGYtFWkuB6e6eAcBNr3M063kvIIH5NzZtINp5rJIXApli7vnGzqon1l7pBX4UVU9xE5jUc2
cG6bkHqIxYPzzj+5/dJ50IVZ8pxdCYRy1daPJ3zrUxrv03q/P3BciRbdJin1NBcPij4TNbMLDVm3
4v46wdrlnDa47j5YtMQrFX5WyCuWmE5sOdMdl95gJJhNoZdEUrHk5roAu3NteuDA9WkfXl/WKZ98
b+Y+QJXxqsYymmP8mucWbdc7Dn9sO8SMBY3qZZ9bTezQzBOprz9cftznPMXoeeN1hXWiFj6eF/az
SJvX8axq7AjUjooxgPQvNqvYFPN9pJohguebZl+C1XrmhxMnPLXs0SVqUWJ02gavoQlLDQQl4CUq
l4L74CdGrP24lhktenR95CAdNMfD0zjU8DFeESMGSwtU6LxMXTBxkVmjbOO1BvieNnO7Bf+QRFRy
14qEaoQZOhQ/XZCy+CaXGoVi5AJSmkjjG5loXT6eU5Lwg9iN3pR8VC5y6DRaluJNI5DHVIabrTyQ
KjV2gEzhxisXbnoF3EcPYrOBSoWd4EJ0jUjl/iUnG5LBx3Z8RMCxKWVIJhTrFkyn+SZEpzL4bzjR
6EDkGK3QAI4aul3zniHDcClGx0WGkoOxBqxM3DwVUoNHoJqrx7h5vbxCge31pxUqgkQkJKtR9hml
HmTOC2pfxAqbZPuY6RhJiwlsyqIArYz0IIULHaH9sIs6o1Km7OgnJ5lt7tmjx/6C5uu8x+PRHpmp
uh202ASjRps6GjFxFTDnY6ob/rOxGD1y5DEkwA38dp7RKuUXvNE1y0a3eOVVBcSBX0v6TC0n1LXy
SV3joSKwWAyHJfMABnwUIo/jfYUPeuGILFyVLwhv54CtSEjOWLJHdWBVI9rfctCcuin6yyC0VM8W
kIlrLRFjMypYzUUMQiRQCmVmgHGanOGoMzEwSUvlQ/ugr3mQ9pAX7rF/cCGLLj66Mr2IIj7GLMvm
UKBSDX7F2NDXmk+RZiwFOKzMUfUxnlNb6VlNK3Kn5XblLrXCaGMEEBNX6WQTx4ImSgrqe6IENMkY
JRTpQS26Fccf/YHieQXK1qvmHUNcBkt1tjqmNCQmpIAYjfdcA67pm7g+xV23BLuvTrVr7gBwU6Rh
A9Zw8Ig347W5VFq1Nvcf3OtwHeNe0k6e+ZoZNbYH5FNpdRpVMuqCUqq70blZTd5rbgnQjpQabW0N
AfU1KtpIFQ3YzDtPQTr+zcEASMRoyAoHEy78J+fqJAffd2CkZCu91Ms6gLyX4r7KEEbYPjdXFk95
jE5SbnH5Yo+4V2HCRk8bKVmP03ouUbDfSLIsihcVR62BUSmH/5iiYzczNLAKvkURzdEEmNginOYl
YkzEVS/FYxBSGBrnOZzKAH2hbZCPZvMoUP5AJ9PHqwCsG++HQyAcgRaUStq4BuKSywv/7Kywhcu8
ouLj8aBxxiXJw0iIi044qmiPAAEh+nlTWr1Gz65IA8eoWnPArJ+MJu7cvbv87BFg6bdNP3v2yF5I
naR7JMaz/ZKSW/WOf9MyJoLyXXPXAu8SsOFEKsLxB2R7SsFw7xzkVOYh9tql/AQO6Sujfr4Ro2yb
q/Np63etcKxiYwDP4T6WDR7jR11QA11e9+eQaLTnIyuS6EPPxcUgHMs+mWshknm4jSYP/lRhpcKq
cwhcLI5f9/WEWpl88siIhHHv8WgSh0TlJhJcObpdQewMQjhEKMDmgEFRozKYIyejQHaUn/TZ2VGP
TEkcBkQCtks4Ko/1bfEAGVOeBo0GCeVuuTePN/LcjDoKz2Rir7+y2OfHytTMWSJALuNAU0PstSwd
JHAWNqab2/wGDqS07Z/IW93ZmYSTHibEaYTz/Idws3I70GYo6o58VT1SK6lpeQH1ECMAd61kcL1V
OLasV2b/qGgNrb3rIr1P1IGS4MV3j/3NkC0L6SEXBBoLuzZEBQa1WJQCHQzJFg1F7KnkF4Yklqiw
zC5v1Nfi//11R7rGczKhqfDko4MkADEy2Jly4Qi3KD/W+VSa90sbz5JbwMABqjnuz6wijpFwZcIx
qWa5gkFiWWcIGEDNoAYrL+Oo41uZt5xMfUpMvj+J4dmDR9KQc6mW1XKKVcJtjyhsIMpGeWhG4kzD
aGtC68aMG3O4QyEkFK2KM5QaLZsmGjN1zP2RZjU4hGuAV00vXPTdlYhieGWTwJKUlaLuG3J0MYq6
WTTtUq7XQ2c75YTC/tIsfl/BuGtTS3yBK+McYkWMCpnpAvKBbGgfPFQdMNfwd0LzsmR8TkkydaUA
M4JuWlUkY4BGJAwkbSt4ZJ66kAaZFsGqFGrEH4lJooVYmyVIHsHhyRsFmfdlbHWIAQXJUDB6u7Ci
5FaO11G0RtJNxBB7f9sNa000Gs6URFpki7xdq4ia1PSu4B98MH82syG6j8iiSBaiNo8wsyMcVlkc
0SzKZ0mAfLmInIpw8JyVXx4nFvvpHqAAIAGKoiA9DhjxGOLY+7LvKR0cAT1bp3DtiAZ2ygppZs2O
bwt9oVb7INvitsbxlRsv1MAaIpRl93JJM4U6oZFkRuub+lulY0CW0M+82AxFs4avBicMzsOG42YF
Eu0J4rarys4iTAOJ+llXWKW6aO9FzByB6cWGVJjJl+wvL+9Uxf1wAUbLGxkATh76qimxPILJGzUi
RKPEfKsnzeBA7t1gBDnmomC6SbFHFlkVsfEzV70iMhJSFgGPskwzrI0YGuicxRnGrujtewDSYnFW
Y5skO1WMQDBKzs4ygI1ncYz51CQ5FjwlkdGW80qlumbwnilvYtUQAgNbU2im7BrxYCnhU1zPKnGN
FHvp/zd7X9LlKK5t/V/enLsA0WmKsR0Oh+3oIzImrGxB9KIT8Ou/rai6lbbsZ768d/oGlTXItfJY
Qjo6zd77BJ0ZoGNb534HSjL32eADPtp+DNyvPpC+1uYqqybfCReWt6rtt4reXd+r89BI7hXIJJau
e6gbqdSJ2mAGkDYRQiNrOZorPU79qb0vospvAQkCudxaNN19xG8nGXsPt047U8w881bKD1CC0ro3
RetwxH9ecuPxl6rdu87CNbcinLni53mtYkmNxCqbABOFYFsPly1Sy3F8N5wH093wyu/KWxrepPXW
ZUFZBs2c2J1x5tIU40rkpeeED6E8kxw6dOPCyQKKwzDc6pIUcdf0Gzte2cMyDG9ZvTaSfVSvnXpB
MZMAz+Jc6ewcgKH8GiU4m2qrMMIkNp7yYtu6Nx66E93Seip/ALfHAR9o5mKyswhFMahcSSB6rHoy
sXwAHIvxB+83uRf5DnnT88diDHjz0OXv2HWELuHQbK4f8vPEB7gPUwewiboOELNnwK/GzIZistKn
HGh0BN9e4VttzpYtnb6EbgkBPHB4kFx2HxGn8TaV6VdjExE0LrKhwrbt9ViHe1HnxcIax1+eCRC1
YWg/69b5QMw3rkk+fo+jVT8Jd4cX63lq6nom2DqLLrEIgnQZfC8b1CpV8U626l3CjPSpLiSowuHD
csCztb6+V+f1EKTjhoPKKfAbaM99/v1RLNm6A9GSyI2fuOd8Gcp8wrjrFgDfskWLKQ2NJaDKdxRe
DfA0dE47NNVJP7fWc7f0+SsAH4X8Fjg2nlIgGWqvjKJwjJ+cAa3MtIkCjzvJougaZ2PVQekBNkUt
AoqNs8jLG027axLzyeXGSyfYNHN65W04ek888HyAmjIBiABqCOQXJa7nw8DbOAyjpwFGAs6yp3ho
XF9vo1+irmcpLspdkeZsi6IKJoH9AIsq5lKvsPWJllh7T+4ckxkrg7TxgrfmS5hFflZZ7KY1Sb2s
ivwrT5FJEb3Uto0+vZc9XvGqdzXfciq+jLL8OxqgUdfZN7wnyDYHiywYHIthg6UWO3Y2E/WqGCD5
42UXAiw5AJeIrvKxx7EEJQzIh0dzQOtj4igf1kZhrWiYbsI229maa2yKaGh9ruVx4EW5topq9JAq
nnLfdcrXseSpz3RzY1ZetCbe1olHLUhcDGCxOwznsMnc91VkXBAI6Z8wKxO4Fh2lfluJmMUYdqHp
RvrT4Bj7ONd9wa0kEB5rtlMSPmss1R7MfIrQdR/cmyyuimXRmPo68cTeTqp2OwwoFgJeejeyfNx0
xFhUob1jwHX7o67H9yHWuei6CVGAY/f7WO8EeG96sijzZFpcv8Gqt8NqHACwqANMseOAhaP42tbp
EspsvXnqE4rR2zF2P9IahuCicJd2zQDESt5dx+hWGIgTL8IIQBo3T4GCKxGz1UU33GqaQDUKneUi
bcJ9wlCCiyZnhXkXC1BZ+UNruiWCoBHib32F8WFaHQZgH5kzeYDaCwFUGmBREL5w/6gr0cynia0u
BtrTvKKPSVWXW42JFxOhZu64exsHaVE6VbPIWHdjT6iVksEW+zwGoIUYXnqbGemyE1pyS7LER6Ja
BoA7JYFJ8Nx/7vj/8Vv+R/rd/53fsvr542f9tf3545OL/bORrOxPnk/xs2Ffj+nP8t/5m7zskH/p
wDujlwa/DngjAqG/ycvE/ZcFeDBBFxXf23bwsf8mLxv6v8BfIARwfht+GIyNf+guBv4GzyJOCSDN
BlBrf8R2OQ1GJdeFOo6lIxAGU88DU+/0vDGSlDmtinSnN2xheO0ySjX0Mgs/y00/os9Hu3X/1wty
zJU4fdH/tgaqmWNQUM1Azji1NrHR0MakT3el1t/UHVla+kx4f2YBHE3DkoB7B++o9RmVHj3mQ895
1RW5tQMTz1zEuUDBn2VzPZSzXUNxFe81uNcG8HxnSlS552q97WXtrrIz4PA6GxyTOu/WoqviJZ9K
FJa5Yc2EQ0qggt1Dvo4/4BekZTQQTnevZQWrSo82u8bttDsjLH5V7pgFaUk9ZNViDGoDCH4bTORg
nMAJQbsWdZCid2abl6fp9N+/BMePgBeLJEoVOgXmXWi0JfWuLZi3KicADENSG+9a6kY3oWijJc1M
a2UxgjFGVHP9KEc7R3h9GXC9NzbDkKbLMSPp1rVD1++ZSRAk8+omGvr3srCA2y1FExS889ZGbvdw
5Y7Vbx2jDh9DdOtiH5SsdsFDz7nTw9KZyaeV3OXf6wNUEbUCXIzP2snRKcq8ZNQiyHnteEzrFbHF
WwmFAZDJTTcoozZaJUNFHrpy9Pw8dOO9jRMBgg0PD2FCZBLNxqVrjs9h55XvNbfG+zBP2wChHaIa
hCwz4f5puCZ/LjhjFJEjgn30FNTXPC/GscvhYXagqTpr4aKpNgARvqiJoHj/yBwO6/ySuYZJDAyY
wCsFjJNyEO2MFumUWmynM7aYCsyLGNrguqdQHkK5plMbSkxIWkeMyF/ZrlkCqtdDjBsPH4YZaAuc
Cx9s76UJuFwZ6P7c6T7fTddA5gHqMtjWFMzY02tW6ZoTDSC471i7Av/ujhWQ9PfG7Qge7/VFEnjx
ozj7r0VSFKRkkA1/pSJTzTZO63Q02a7FIDb2mDzTQ3Hn3OK8G+/JHcaBrYu74WCu3VW1al6in4Ak
P+yrfbkxD+ihWN3C/iUgb3lgM7t/mruf/y4lPIR8RcF4OrEdEdsRUUVVOEutbgGym1YJc/049xbo
QV7fjbNT5YHkjzAOUHqE0UiDTvfdmjRuhh0bdi0vflnpuLbDco4rd/ZtP224BIx+sB8R/pzaMLqm
0gsCdQUUYFD8w8gysAN6635IZ4o8585asSQ//ZELSZI4CZ0alogPHv6tfZME320M2mgO1Uz4e/ax
YOmT7ejgJUdXWWZXR5aiMdczRypGJBYHXhy8DVRcjPFrP70xVF0z2RFyZ3qYZw/Ap00kbQhFPCCw
lLDByiYS9kU17GiGiS8oWIeut3TjnUefmgxQFD7zrM/ZUwMHrSW0N2APWSlQleWun4pVZPxy2nAT
oaZrpjMGLx1GWSZEYQDhFv53uqm62bsDd8phZ4h42AgIsSzczJsjkJx9OmhaINrXAYuHkg0i/lMr
UVZ2mbAbvnd7SFjHDVJtL6DAN5ZxjiQ2WnhlvBnAd7l+085289MsIj/EfMDPqUnGlBXEGhLO9xpl
D7qWrtoQftxtltwsP2iG1iwQnddNXlgpCq5od4OE6CBfU64DdzXDCuVKoR+yLPNwYxNr1djuatLr
RWjmD51d3DZ0c93q2XWnjuviUfYQM+FiqCy8nIEXKypn3DMrDEZrXIb12kUpO6mK79ctqULdiNYh
xYMCAMJPNAbP3kSvzGorJhPZWTvtYN2KfXrrYF7Gc4jHChM41tWyWFqu3wF4Yc98TjUa/cu0NAqR
HpuqAkRDSUaTonqHzhRGkyIOtBPqj4AdN2D01LB4fakXzeHxB2IddC14nNNDC+EdRoYI7PHIw7hK
cQ8y7joT45YRNNc4sqR/8qv/j4zhc21HxpQwwGHIkVn1aWzraR/G3OwR9Z6bWIMFXiiOCcp4EB44
XYzpVi1huqPtuAgxgLycoIU2ApJ3fRXSHf6up3k4HJYlA3b8B/kalDJPrVgGug5mXkb7gtN+VfDm
o8zS7CYZGVldt3RhPbCCABzJI/yKirMqAZXNp3hi+7ZJ2C62Ci/oYzLXf1fvFby+Y1KCRhpUqFD8
UnYtMsaJ2dpYHGKNOOss9sjz1FfGNxaDXsH17OP6olR/BXMAyVGIk+B0G6YakVl1n8RTRutDMtAA
okkHASatPhrB2JhPojLQ3525zhcWiDT183MhL0eEdvrBKh5PPOF9cyAkA3DGEBs7miACj7YZ793H
68s7Ox1YHuJMKTYBljZV1TObskR5MKybQwt3jBIvZMct9zan9gyB4+xs4LH5VNFC2O5BRUku+ihQ
CNOqyBhpmkOXlVvWbXOdrq+vZM6Cci7GNk1SNH2aA3c9QAkPXpHOOJ8Le0WJvE44dWhuqLDvquxd
s4/a5uAieNP0W7PZaKwKri9DaZzhvsqd+m1FxXrnRoOhMSmsWC/VwdX96S0tFxokvB7Yd8DCsp/o
1ZXJzNLk5pw4CcWoEpu6QzaWeQmjrPZb0C+NZUgCwK/tuffiwnXC3YWGCprh+EN9FUGi4Y0nz1sJ
LKUzlPdWqAkgDCCuW9RLrYWCtZjD2Krvv9xRF3gZuGtEHeZn++Po7MWRkYUNneoDyGAmyt57ktw0
xK8i4GXQb53xgmcJvDTn6VAMRH8XjkPlWzlTOKbUtmt8QPumuo8mjA4h22mLsYfraZ1uyC29nT60
H8Lzq5/l2/Xjc+kWHBtXnIdV56KeehjXAe8h5X3q1jMH9NIXRMPBk15YCvMpr2IelqLvc1jAexLE
oEGnOWZtRzbmOVrTPhyLj7JgM074wqWwpYuCGBxEeFD+Us4nCnqe2RNNHAbDgJZWf+9QE5CRJjDQ
MkdTG6VD0PvTj0FPl05JfSHAzC5mIrrz+w/dJx1VGWhtAcyhy70/OkdaXfQjyALTwTCKhYsifDts
bPrj+ge8tFS8OCCVeMDkWCiLnlrhtTcwbP14MEyQy31qLCzim9+992EvfP6tf61firku2PmTg5Ud
2VROTWOkvAhFhJUVGMRYrPI89/MChQ/7fmZ18tefOhobHFGUV6RqGQXFQ1ndxFDRrIzpkMPRoDvM
/dwLzB/uR4/Wbx40d+RlcpfXjcp/85pN+V2PvlsI/aYo1cfpEAOupw9vFUiC1y185rnXTCjPGzFY
H2eWPh0ISkVky3eDD549xtfpW22jBQxDQNgaEnms9NmmXue/4jV99org+s+YW6jyBDZNFSFJGKYD
jdmtOdy4TjWTmn4G2GcLlSUSzHlFxKqiyCfTTTsyNNNhvAXB0FmXr/GPvt7EpQ9FCbHOnrynvbHU
HvTv0NbQHrSHZF+/ps88oEtgmbbdTFhxVupA6wIFFdNC7xZiRETtIUyowrrczvVD+oqqA0pz1dIA
C/2JaL77ZS6lu3g3j60pnzmtcrN1dWntV//DJhubr2njN4D5S3ED3wZq7qZkq3AmEVFI7DImOF2l
8mFJ7FkdEbCb/2KP9ipeWUG6ce7dbfzE7uLtxH39bZi5qud+XtqkEK5B6Cvp86e3RkfVfIw02NR/
We5d2t/km4w84bGelUA4Dz6QNcC14yNKjSJ1ql/H7RKvljMehvd2xb66z9N3ui0fU0g3bfUXkA1A
0a9x2IBmfu9u/vzKoB9koGWDMghRlT9sLaSUjeF4mEzHH7SFOc1FjRfiAbm83yaUj+daWeUCYjAe
9FsbotfDavxV3RV35rq5LTbJxlqnN9xakn2RbBiwUTOR3SWfcGxdea5HEedmXsfTIZsyza8GbcW7
bI5KdNEIpEpl2Iqqh8o89jIIbhV1Nx00C9cBMOOGv13/TpfeXigZ/WNBWYaW91yrMvidpn6dWLrN
RveG5/rMabjwDqJSBOEmRDeoMlpKmMFYN7WjdOMd3dNx1Ym3ulgaf3ew/1Kzvv/LWx53Ii+cdweH
Hc8glMKgE6e8tpPHkzIZw2kfRdZ+jFZd8lLE7cM43VHNmnn7zmNfGS1BWBC9Qikjq3gsbwLvKaGF
vTcTujD6+GWgG51taRiiQQlcdlsEUz9XcrjgJ6U2KmIXfDGCVpbytfiYtnXCO4jidMZNNU2bESIq
oaeB/rMZ3XaZt84yK4pVX3/rwWeF+i8ynX51/cicf0y00Fwbv0GCiSD5derAnJhUXp3qw56F6KCY
o7tC7R8zSXjz3HjaXNtCIULAR4NSg246JgQRCDiiHnZqrorTRhODGR1CpKL+0FrLUos2bQY6Uxau
Y9SrxjD50M1440WPfd0tKxrNhCFnlwTNIwwokpLg6HC76gjvsAexs4wsumfcwx20KnRObChvWGnE
ZhrCF01RCA/JxwnpsPKFScEHwRCs70N7spdZBoSn3oSgX5RN+qdHGJk2KkouAFqoT6D5d7qx2dDq
rIv08SAmAObRCRrin2x4mezkTs97AJ6gIzfTYji7NdKkzPPxOWWHTHHZFidmDSDBeGh466M6fDNQ
I2AWuUcFZTGa7WZspvUkupn4TW7aSXAlq/4QEzZkZQsEMiX0L1nlZhC5qA+9yc3FqPX9lmYhRhpC
dsJPEn3PAJna9M5YzlyVC4dXwpJRQMaVtexP9dPjEBkdLx55GW9gOV2XzL2xC2gdGEjLIzv+hsbO
Mkr0VR8FOHjrPvQM3+mdmdN7YfXYUzwfkOhDZqnyxrKmHsbY5fUhnTS9BwjESpdQbawW6Cc3P4DC
AlyqrYz7HtrqM4+kAqSTlxdq/CiBAYwJCVhkmadnzO4BEkuzrj7UtsbACXW0DFKEKfRS3LLYQc96
3Lo0nrZjPeaLqqsTX0BgL8A6ULRw6bAQY/w2agkJpnoELyfsLeCinGnFygTsxrobNmntDL5b5Xx9
3c2dvb3yp0sXB6E5NFTUjCqciimus7A+MAH1ZpEnLBg0h87cCAXE/NcOoXCHtBdNBlhRdsji1TQU
FBWiJKEIk1qjWjp2956mibHtPfATrGl6iIoM7NWEeMvEq/kf9mjlN5L8XcBf0MU5e8omVoQx5PSa
g9NX3Waqs2I1CC+b2c7zq4+CqLwEADDLQqW6TgrIgheS5tA0jgWO65R/FWFBF844iqc0S7uFG3fs
BprmYl9yK3u8/jUvXQLcQ4jpw+3IpsDpQawtwdsud5qDSCxJX+IkSMoeEvxoxhmVSFZOD/CdZmnj
zBWQ/7Die+DOMcgCyjHgUKl1bk8LhzhMhbNPW3RwOswKWJuN6MB0Bh0c07/JDWS6v19f7JlNcFCh
lwoWOh5MB/fvdLE5ulpG7EYEt+6bpu2YCBeGrgdG9ioiMeNdzh4sxZa8RkdFgAHDELSuCs0DBSQz
9awtRiJsIXQ8Y+bykmSnEcOGCXGUeKucIoClU8s8WDb0cCJUG4Fd33Vv1zfu8mJ+W5G/4mgxDu3b
Vk8QNfV8uClLd8H62ziaZpLrs7MoKcLwiMCHAAqPEuqpFeRGKVTUU/Mg6pUz3YzkdsAo43ZplPft
MHP8zoI1FC11TNlAiQ9hKl6/U1taO2Z65g5Y0XvuLOxsObxGZHN9186utrQBlWQ0ZIFgBCTy1IaR
Ctq02LhDbGFuRdikLykA3B4wJZPVLEKj1P1mhPZ9Hc286+fP66llFV6C4lBnTJTryI8gqNeV7AZx
0kKbvtc5eyx1F6JpTWA62rKdPminB2NCZqDicv9Orrf8BdAxAuLHAHZOjWjwuntpNFTGgbrZytWi
ZUzfRpEsu/yhjcjMJTiP/6U16aUBFUT8r+aDNYJTKNFw45ANRiBcZ41hLssmNgPRJq/W8B5m5ntc
PtmiCoQGDlRXb0boGV3/3JeOlOTpYrkYUwM06+nnLnKjTJPYNA7AKwdN80FySIE0P/RGmzm7l84V
cBqIoOREHCQrp4amlHpJXdfGgTwl/aqrPzjblj+y8JFbB0B8/nxVgMoayGfwCqM1eWqM6cbYpKlB
DkXvPbqTvhVDumvr/L1O3Zn7csHLAKPx25RyJ4eEDYwOJkGvxnyMHGhItQPA92Lmdlw6mjJpAUhZ
jkRSS3g8rzsrMTDBgiYW9F0T+h72HfNbq3slqbjhDgQrru/heUkGuSmiPKggODidZ3rdVV50LDUg
Aqiz3HvPRgNTI+p8uiVmPC6iPK83cIc/Mz2FLGZqlUsBwlYf93d2ZUPlT8dTFbI8mDDiZDdmU7yr
0uZ7aWRszeymf5v5seefQSZZkIYBq0tCH5UvbqeQUQaZo8UrCUaA5RVfOG2rJWYS2Yuohku2EIpu
e5Nqfqy3+jJzq345cmjaQDYKErSxAKmtyzW/zOicQM/5t4MgHrIzDKoxEDWo4mg1ngcBHi2ipd6D
NFWb3CV1bAW9PYDJ5GhbL0zmaOUKeRhbga6hFFsH2hRAUqRJpzeAxmYrmMS7inB0PyKvi3+ItM2e
RtFpmLTOevEx5ISWi2nK8y9lx4gDeqWWoiyM/s3TwD2296AJ2vgl0KS1P2La0UuaJdpHxXUjR9rj
AhesjZR9gAE2Vb7AIaGgzJvmQxK3kD3UY3O6FUlrP1iVqTWLOsowDYmaGeZ86DQNnz0L87j8cTCn
YgEOSrMvtArlTMNg6RdUz8cEmtya+2FhvO9DCg3c1G+rTnwbGwed3T5P8mfIa3DgdTOnfwV4JP8m
RAfZw4Ln0WEQaGfM3Ai5Z8fPA1qyAFTgAQZbSErZK9GRXkUNkCMOP8B1B9EAcmrkk7hdGGJ9/TSr
h1k1JP/+KHIRmi4awmGo8/Sg1fqFlx0oBAKuW5E/99pylCNSoM5T9gWs2DowtFCqxbCUGa+l7hgK
BKjd4Y3D/B0T4bJS7rE8zWgLI+kPWQ7+aJxvekYTn9YJKHIpqmt/tiC0WoF0lOOgwJcCPFnZtqQA
hK3K+v7AYlR2Rh1MnMYD3v+6lbOHDOVVFFiQX4GPCDagsm294wy9oTGANOJ+WTdSOLB1H1suVpDl
98d+QjvSw7xelv7hqUCeBcMQ5zWBIgfqUUkEPOEMbclzJJfQvi0hMOdy5vfezPLkJh2fik8r6M6j
vIHtxPN5evaQzwHERgoUObQ+MLuDZzDo0Bh/ePZUK+qnYiGEDZwSaWqSFcuchm/oPYjV9S+lUDbh
BOWOyRQR60EKpdaQO3sSeuwlyBPbMMgS98DLyW/bn+jjLtKpWiaOdQM1MfguzPyABr1PyDDgb8RN
pc1dhfNjg9gH3WO03/C70C463dcxz7pysML4XsqmFdS5TcsqmFJApMx2EdrWircPjUlnrsTZ0wPy
CyRtMd0CbACooJunVq2RWiNaR+zeQeONrthwa0+LCBrxb9e3WvUlYDsBqoJCMppgssCrfE8rrxvD
LDR2nxmtttInB61xGxIV162c1VeQYSH9MT/5SZ+Yw9PlRE7msiwy8ZISOvhWahpA+YgRsheWrwsX
Smncs1Deab42IzIWVlZzwDp1ofgFn40PRHw6KmCWstBCMN5BQA/KyIBeL8oxFxAnyMuZoHLOiuJj
MLES+OZSbw8DjQ52DoC/C0bOzNm4ZARDPj73FDXjT5moo1dmEHmWDajhHkjk4NlM9aJ60SZDn7mF
8rceOxS5Y3gsMWkMeg4YvKgcQRdBj1eyz0voFisuWB3ksVaDnOmxFW84X14/JGfLQohlAqkBCDUc
Fbo6p2cEs+QSuyAGP0QOJJDbX9x+uW5AfuKTBX0aAFoZBwH+WL3JiM2dUu9tfsjcyKcMcQxaRPHr
f2dEeTmHusAJMGCEQY0n4W9ieuJu/acnQFmJ8mmK1K4jyP7xg1F+CMAo2TTO+HnV6yGSkdN1/tkr
5c3KeexUQ0z4oeQL6ANCbwwXNUGX2g/bpZhrZs19GXk0jk50GQ5eBpAVP+Tk2UgrvxRbFDBmNk11
qeqS5I84MmJUZCwS+fmr71jPtOGWP7jI0GfMXD7Gv3dOcQFejukzoCTxw9h/g/qUz+ZShLnNkus8
Wgdh4K9qg8UPHmr5Wn7v2s+G9+u/O8XKXcwyLWdJBhvRCDyw95Xkr9Bn+u9syCN4tA5WOhjC1uOI
JWDJdwagWdlbNtuOnvkcKuBUTE3SVBQr6aEFa0G0m0OC9PpCzhzl6V1R4XtZg0VU3OQH10huuCtA
SzgIs1qS6tt1QxdPMOgBEB4E4QOVxNMd09swBvgR1x6pxdJDr8YWH+5IIG/6GNozLZGLp+zIlnJb
PAb6ZVHKVKam0BK9M/oXByIL1xc0Z0S5KzW0SzNhSj/WV36GcTkeZjr8J+kfuAG/t025MK1Iad18
WjHjRWVDTleDcKPOFl3x50caAEq0N1CIRLP8c1D70ZF2NBNK0poO5+9UCws6pMiXoRI/Y+WCb0Yx
CWgiJLSf8/hOjwHvmiSs6oYfCEXHGMk1Zm76JlThCLqqC28u3bzwkWAOETkwcShKnLXgOAnRjxc4
3vzLhNJVSjBhyV1dPwlnRdXP1PnIinreBhuzh1NY4flSZi776j59SCD0X/lN7/Pv0y5+mFXsvbg0
GxAKRKfoaKhs5LRlpmbGHb4XzYIwFD8d6NlZ2dyYlotmjuoPynPteqiQoxOBwCP5OgDrlWn7tPtx
fQMvOKGTGofyYJuWkbY2lHwOCWY26dZDbbxg4P16ggzcdUOXv9TRapTrRJpE9G0DdycgbGCinedP
3rCrhfleZlFAoO3r9N0aDelH260WUOa97V2y7s3oz93uyYqVN8otU5RVhfRQSQsdTjOAso0P1MPa
q/5QjhOdIqWCpLxV0AApDVBU+KGBiHYdFKHfPjeP7k0KGZ0FyQP0wUpooK7CfGa3Lzxfx4tUtQRT
Q8tSIQ0bCeSdMYaiHx9mvqdMYJWw+MSEGrF2GOuIugU/QOyAvneQ7vsG+Zy0BecsoNEqt2eWNHNS
VfGpyMDYYAooxAEiK0E67kyWAl5aQDzyP/Jcv0+qCr1kdopiE4MlZvKlxW552q+M9PX6/s1cbqo8
ynneRXXz+YWK4cbutgTC7Xoy4x4vvPwn30jxjqHWmFZJ8I30XKyNvoaMe7Q0O+Fr6b42ovX1JV18
YI72TX7Bo2fMqGqm2XLfegPRP/Twm3JdTRC9sV7cFnceTOEOgw6vG507Fopb6ad/GwWOHW7lEIsX
b3ibmhmyhdr2/esmo2cGYrdkWCtrg4ByUXQtwvO2KFeprfsoRfsOQM4urVao0+276e36wi5bdBGx
yagN+MvT3cRg54Tn2YT3s6IYbZ/cVcW4KDCUSbe9x5RSqHHNgY3OgON/rfK3TeU1aCNGhRMjly4w
QkWQ9wGK+x7pF5Ngq7KE8IK5MeiSNLdklsR69h3B9gQyEZJR6DyhtKQsFwOdnawxNXvfVl8IZk20
YOWWdhkAW7/8w41VLCmLpDTxLJFHzr7W70Oub0iDBSZIVVv20laYSu/M5amKAjfeAcWkctnJ6AjH
CGHSWgfmbfNqTgv0zAaoqDQ+gCSYSRgt8wU6Mq/27eg8Qg8/2bJgrp9x1uH7/BkA8IBCYxjgDCk1
Sa4VU9ZP+BnstfkqfkFcfdM81k/Rg/tYLbOv3aZ7Ku9hHC20YLb9ffEDHxlX3otxEFPomDDu7DAS
j0I/xPBJsiDNot9CaPl+WGcvJcQmf87Jh5yfarn7EnsLYA1CThWWmZKceA2Nnf1QB33vU8zjaYNa
W7J2GWLia2DunJkjduZ3FYvKu69n40jSEhb5SB/M4tmYGEY99kEdvk6QN71+ns9eklNjartRp0XM
40aeZ7DAvHrpuTwYqD7j3OesKJ8v06YirFMsCVNRoqTGCxL5pfH9+lLOfJ6yFMUJCCCTSe7IAxrn
a7PFSLmC3pB6WNY5xHp4jRFh9UzCevFYAnGOgwHRF/ROT90sBlTX6IuF9j7zMAodI0XsNNCy23iO
5HV5/37bUVwAyzKznybP3rMItCeyr/Q1Znhe3765tcjfcPQAizKbjKak8KHlM8aQBQQqjB4IVoW9
um7orNPy6UmOdk3+kiNLU6iTskG/DFNjfP2Bfm+fCt1nd+Ym+9Z9F+8Qz/AgKDwX1c7tofLWC3sY
9Bp98H3RQDtZQDZZDgl8ub62OSNKfkC4ESWVjYfI0ujSY9AZz39CdHN53cr/4pR+nwfFRWg6YDjU
xLlroFBtHTDFkn71fiDzcd40PegwHXZuQtf102HqivcvGyC4kQrYe16uCd1m7nMDwkE6hyOZM6M4
immsrDiL8JHsqFpA0hIo4PcCsy9pPbOFZ+Hmp7P49w6e9bp00LASMuJDQSsbc33hjyQxfA3NEl2T
4yivf7C5ZSl+otU1vUw97F5rfQ8d67bi35D9LwRmhlw3dJ4oA8WEWY4oPTngDZ0xs3OrcIumGez9
AP5e0i/yR2jno1j/g/aB4z9h5s7X6xal6znJ5KRByd8HHwSNbpXuZY2AkdfoDe8pWY6YCqDj7l63
cOFOwYLsE+IFhuSictgpsOJE02BBj3mIil3WrMYSonxuas89vTOm1BgH4yh7KwbJaJ9LsV6+TExM
cmC//qv1qDgHz8t0xoFh2esmBnU3deA01QKTJmdO+NxalOfQTIBrIj3W4roYgYXGg86+lv0cQeby
gQPQBS1dSTRUy1kOnfKi5bq9hxj3PnzlA5QikM1bAeZ+gXxXc99sfUjl/Cd7+Nuq4mfLadRLMsBq
KaFJz6397szJ8F2Ku3HufttQzp0kQE1uOdl7INXubExewbByd49Z90/ZyguaoP+VfLXXZJGvzG96
69Mv5bc52fXL3/Cfn6CiXK0Q8AqDj/Z+NDrkpzRAapqVL9f38vIN/m1E8bmlwUPM/8Q6hfY6xl+n
9suf/ftQ+wYSEeBVYCuAg3HkIo+e+5TrYcsi3t03yZQFIAv+1AZ9jmd4xjeRzkHiDqEFJ3WnVSiK
B8CgkTVGf59qhS4nzYfah+fV/Xs6Tt0Xyyw4BmI5Xf2WZDnKoV1sMSQOIQaJpF00vDJhAFo+Zqb4
MJzKHhaAYGByXwU26xupGE8WA4rVo59DYKvwc61pNbDteTsTw6qxv1wFkL4mJj0hoISOzOle0Y5U
bWRl7X1sZtNzX/DeT2qeo5IJgebCyDdSxnPmLqlx86dNCIfgvaDQ7FOfdpJ1eckpae/hy/ufhkjE
AghY5hdCjjWuyPQl1fuXgdib6+fiwlqhiSyVLoGPAN5ECWoTarTo9uviHoJADyJmxSrOE4CbO/QU
IGEWr83c/fnnJrGzOIVQZ0RGpxz1MQOmUky2gKA1VEfjsP+p4VJZRH9uybQLu6z/w4cfeys/5T8G
FSec2BDi5cQV9+ifxEuRac80d4RvjqBjNU34h+kIrMlyAbRBgRLHRCMlzDC8ykkifRD3NIxNjGmo
k0cnFK9l5oY/mrqf0y1RoxppDhpHQGjDHlAUymHFA2M6WVSIe9uFMhAZMaIvghAcBO3TEIMsuTeT
RZ6FvaDRAUoHpCpQbWgPqXc8su2mwhQ4cp+5vxiJHm1oeKaVdZPqiN1COYrE25oi3yW8urOSuYL8
2T0Big76DFARAUYF2s+KH6O1Z2sJmHb3ZEw+BquJNqMetQtRtK+0ItyHWrDrJ9WcCtMZ1QGrPrEr
P8OR/xShI7JxIFh1YrwNo7WKbbIVmglOauVPZes3gOPWTbhJhAEY7EBAxilmfIT6RthSNwUsdCDS
pIaqipOpM0//f+ydSVPdyrat/8qJ035yqC4i7r0RT1oFGDBgYzCrkwEuVEspKVX++vuJvc/ZsHDA
27f1Grfhhm1YubKaOYsxx9DSxXOvnFz3N7XlVOHYzX8Xk/k0CoeGlCWy6rRVvJypwe62a5vaVaGJ
Zl+VVoGTRw/H20bgFbnfSqxL1Y9uUJBojn7cheP5tdXXvZZeT5PbfzVLH3VEMQr9MlhEVaMfX7kP
VdbR3FCkdYIMeaF8GPG9St7EsGRe62067bNZncZdne+WWEddJtOyP56C/2Vl/yeI6Gc7tnlQD//4
WalUzZ8eyp//+c+Tnw/tj3+cdsVD9eMf65+L75u6eij+9W/dc2b2p8/6g5rdsz6sOC7aZKBhh2tg
PT5/ULN75gcwZXSugC8GaYcCyb+p2TXH/EC3HP2BKEqhHALp87+52TXH+kBYAyyZNn8djDxl6P/6
jxekBN3R35+TFBzZD4bm6K6duI5HhwTMWS9Pt2vHoxjKEvYapy93QZm5ECuJ+6aanU3QCwv9pvnr
WPdfny3e1R+h2PNhn+KJZxEa7RirGMcqG0M/GDf42G6pBYHYQFASJdi4kjq617ztor6jt6l8KKpE
+1wbst4OnlDqVNnTPETQzBt5NLg5Mmr1UG/RgTvLehcNKJ0w8CxNqsLYtYVefwNUFycbOHrlT6vv
bRn1cspQRUyHX4k76jfzkjS/tKzfwzI70fxo9PM2M/L+wpVG/L1qy6+tbcgebSkfosaF4vg3VD7B
hgYp4sM91PWuVfYhjFSKdKveZFOYaNxVr0izP1bqf2/cP4nNnh2aVzcuStq0U+VD9+ete3HB1l/9
U/tAdz7gWgPcdbkxvAf/vmDcwg/0pUF8u8KoofJ6dsEQP4DlEZpYmBSAwMJs8NcF4//WzwKdG/g4
E+snHl2oty7YkQ4KaiFP2FHqQDqXDagKIz1/KQNrifM8sY2TRnbWR7PISfMh0+IlGymdTZ0GzRJW
Ah7ZnZFZzc4OitBodRTNBms8L1tEe0Kj0x8zL5OIy8RXU2zNUTCYn4PC1mgjUVn7qUnM4GaIxfKd
TlG4kaUx4yrbc3Vqi+6iHsb8D16Iv3Uq/2/fqfahSB+qf4R9+/OhX6UqvqgHxbal37v/WD/se40I
QBon6r9e/pUV/HOsdd9f/GX7ZHWv+5/t/Pln1xf86h/Wbf3J/9f//NN238wS2/297iu1flqc1tWL
Y/S2FMenh77tX/38vyQ33A9r88TaEYWBp1/jX3YdvYwP/OtKfoZniEf47Nhxsih8QmjPb0CApkM0
+te54z9XWlXob2yMHE0nNGb8a+5/mtQ3D94aNzwzsTRcP32JlRllJX5+qp09c9GoSxY0Z9biCoJG
e2Mm2erdP85NO59I3zyxcpNo0cmXqPVjscl/tlpzo+noySpv3lQKOEunTd6tgeBlkk6nad3nkS5I
f0KFqi3m49Pl/lsn6knnpKt/qZeH5WkR/jpJl/Jn9UW1P3+qiwd5/JMvDt3/L6eMkOffhMSv7Nyn
n+M/Dj8fVsfi5Vnjt/44a3SiuR/oOHVhPsOEwBLGK/2nvovrfMD1pXpPqOyg4cIx/FPfRTODD7Rz
65ApwMLHC7u6nF3dq+Q//7k6GNijlXwE/4M+aWRS/sZRO4oGSEiBU4dMAZ4YiL0sHIqXNs7Up3oe
qkzd09vt75w4nu9G6rWhrKQWaa4yv7kdbVQbtyiGCyFS7zO5kuRhVM5amw3y/p3szmpT/zr66/ch
+Fu1F+nbWjXQV6/n2dGnGUYYgLLse6Mc/LMxTXGGqRQA4TCdzbPN+o0ns07txVCUXyHKgIF6bdzi
QTkaKqhmONSm7CDF3i9PF1TukCBAhpPEDWJybY2WUhH9D8Y06NhnYBpjjqlHlRPM1eQzJixcYb2H
WD3KtvFG2709zFFoyzKuc3s2Dify+TI63jCMfUxgqXbTBjL8j/G2OX3QQ23znsDAUfjzeqijvEsD
bWVhpQxFSyaTQq1yZVXcpNH3ZnMCGV3obt/buSeqpudb5zI11tCDQYmdg3Ts5fQK/APRZpn5CNGL
3kVZ5ZunFIIRs3Yr13T3nt7KeOOVg7MVhqSeBVt/HW8GUn1BZMaO30UIvsZLJK2aymBrVlJEA7jk
JKw8aSEL1Om5FcVE/+ZOdGPRoGjhKSRctTy/tDzKz+Ey1v6jr8a4Cjs5IVtqzUYJWVcaaw0at457
TzbQPVk8fahCNQUIl05kNfddCmI8Ar+DyG0hzHzZa3PXm9ti8ozvsu5WzQSrUz+6GlmbKEZMod1O
fiZA4Y4iu5GTXouoX2P4sMO+3EyzC+K8H6vZPqlgXvPDwnRLGVqjkwb7VFhLEJVSSBBqsi+DKOY1
CEKUgrp8Q4dk1p1RZpQqtEoDkd9AoX6uYEGAGrzU1/Q74qdOWNLjXYcL7AsXYxYw5XTKyvpsKYWJ
TLJtt6iv9Kr8PNML+x718ctkgeOz2auFRPuMJBQJqdVkPDMJQQIBoIN2+mNiLGqPfN5yPvSz9k42
6NjwkB4g+U3Ca1X1gWHp6MbMlqdyqQv9UUIBFEE3BCDGg9g5aJsu/Ju382ksbNwaAxIlHpeg8CAz
POjCeKRvzNQZTFqEJINB3brp9KLYIgFbfkmnJL1xVSB+FjJrTShf/PzQe8J4j4LuN1OHfsGmzhfg
i+vHRJJd28aY5JmpV7G7cwxt3AlDyZN29pZ3UAEvbS4XFaPuso0UO/CySMy83MuEdvPYRILrHutY
7PIUqoc+Wxtm5zSObCEQ2XUnO4z1OjjvhF5+fXvlX850HX4dGMePKiNcTMdyjMvc9p1hlNY9ZXVS
TgGUqPU09FsnR2/27aFentqnodYKBc4izcCr0/hypv44+0mGo3nfpL2FsPti7/yheY88Ekfg2Rv2
xyjrkeX58mFUfsUOH1vQ5inp3tcNre2p57YXplAiEqipnQXS1u7enhVd/McjPlEc0ESKB4JUxzFH
i5J+UQ61Yz0MaZY/lsaCKqXmJNkSpqodqnN74NUMheb2fkjAjaj64meVGcV+KoMQKix4i0q3KcDH
G17Z7obRqx/NRtMs+okVWe3aMRBa70218HZlonqcSInnm1FmzRCW2Wz9cIp2Bp/mwwNzATt5cjp2
No93bGAx9/hR2Y8lbkQfZXbcpKeVp1ntPpkdxKlnaHkOIs2s+MR3eBm2cJ4C2V2scbqVosiafQqs
dwzdVhOfWtIp+T5rktzfLbZXBDfl4NkXZlPYdejkcZeES+WO0MqiETvKrR30xo/MWiqJO1F6wyn1
UtKpcz2py7HOJIR/7ejI/ajPjr4L+tkINmu/8+1kS/9rncT8cNabRR3lpR4PUezK4mQIFs3a8MIa
IHO9OM2i2ReBfVGLbgrCNI5d4ySpTW+56H2xZCdWhZd3lUhC15PCKHV3J1JnuOQoDkUkXKNYuUzb
5ONUpmbLG7FkyT7trNLhDnQF0nRGUqBCInXYsyddjs4e5gERhDA0k8CszaIyroIq7YfQz5pVMKWT
4xRp1mSoaInhMYxK9mXelPY4wmHj+fGvDpg7eAjyYh2FY/jYgkSPAy66CzQ308tmjErIBihjaKZS
GyDPUxHGIxYgF3Z8C0wYjGleohaeVCYyyU4fo90ac9dvFiceb8tan2lr9lrnuoqDttxmdUDLQD06
xRQq4dl3w9LVzsbqArTvsgV5cb3os2bjwVUeb4q2b3ZWM7TFtSHpFYsqV3jdaZEE2bBZvKIaQ7LY
6PdlNA/d9k3Q3LXLEn/P5yC2PjZW1sDwYudimxdd7W+HftR+DHTMVmFjLXm11dM6+Lq0ZvJrKtF9
2orGYpWCqbM4zpqEmHnJrORWKjINoTP1sRd6pZlfaZ6t+qiHwmfX07Sqtn3auPvY6hYIJ5Qit6D6
GqNpTHBYSN1MYX+xUhHNtpcGIYA/t9vlQzcNpwVf9XoUnflxokV2IPVcj2mkwboto24ejStZ6S10
IA5OUOe2rr2zahQuboqE2PSAK+WnP3I8H/+TKuLkMu4r7avTdQZvlj7n43llmkCC9aCb1FnqjOMU
+jBoQBc+B/pZDCt7GUIcNeW7MvDGYbsoIYFD0INxQ1O1nm0DNdkX5aj7XwNkAO6lluG+wISYf6vb
gFOaW81ch+YitM9N5kMe7yu9uEQu0ugiVVX+dWaMzk9wl8EvK1PGXVcK0noODabmaast/IIzUco6
iSGjSza5FmSfl7xwirD1bPva4CPpe4iradtX9TRGIH47nK05mJqtA2ioDoPRlpcOGPkLe4qpTUmv
6fEOi6L54ZXp6ECm5xRE4D2sVVY3QOqpWcO11fakY32B6n0pWvMambj0dmjKniSmVU9h48XDZ63z
s0Oi0HmKVBIICJBcpI4HNisJU8ok3EhduBuHPoAlnHtvuPC12hQhkrTQzM1DzlL11dC2cMnY3fdh
RKMaDohBd0M9d7xHmc8VzajNrNnh0C3od89IcPzyvGHcNCqfxaZctOKicTX1JbWBq0SymCloIlLc
hdiMBU4Cp6qukj5Z4SWZx06QrO2urXpOksiz8pSKhlMACKm0If4xO0UGmtiqvIA0YY/jjCKi3nCO
C+uqcbBrm9HV9G+xnhNA5sFk77Uyhzl6ynW7iIpkKudPXtwgaG1kniFCowQkzQLG5okz4vedB+XU
4aKaRjZu8twLxo+YLEhRKs+qAZxa3PpINJmU26GYeofetdq9cydHOeEYC+2ywQlItyVZYBnBOfNE
H1MV93luIgfhOclCb11b5LumQMgGza0quKd8XHTboEvsKeqyYJhDNbrkku3YD5rInrQF0xiX9WWz
JFofAZiKR3iSBE2haROrIpxIiw+bQcvUtIkN+Gc3adl1sGgs0kM+AIXiJMqnRB835mKMH4GSoak8
SjP7Omd87rYCPfmjQHScC6qNpYpcJB3LcInHnnNU+4va2DA+tqyfm1bRULt9FyVLUNahXlalQ+q9
R1A1lYV+DiSguZ8qjX5r35nL07GHM3NV6GzNXZF40j+16nLAaAZw6YQ63J5zWJECAHYjvcTZTVCE
yI2IfdJME52VWZjBZikidwAtbgPF/V5WEyGPkIk6MzOZopo8pTf0KSQyilPRnpPUkE409/3qgy1l
i2ImrhGcCjQEAn+HpzfmLcjEdT84iOzkRY2acWd4v0hWLHqkgWM5mLnWUWNQ7fIwxPAr7cZynr5k
TjzQcjEAHPO1du430mziSy+13R8VbkQXWjGZ6A0QCOM6Tzr3O1Iuy6/Siucd/IrYwMJtGrmxle+W
GzNWRHIxMqk3tKzExr6PG4IupwuAPXUIUHZb02yL8TRutPlkMQf/MNcZsZit5+NNkTapvmUWjh5h
RYhSW1EsV/Yo7e8xXIsibERFrDcXY/eY9TMCP/SqQm40pAWl/XoQj1MzzSyZMzV6ZHvVsKmQQVVR
2rXxD80r1A9V8rMh8VP+Cw92PouLzN6q+rqy4eqLahRQq11HCHLXjRq5a3PxMmevTMRkomXQcgMy
YNe7cMo0SbaOHydNmGGZznvfl12oLX2sYSN85myBjXusq3o2wtTv6RnrXNGEdWB3nI10ig85mpBf
x2Qs803pzd3nztXtJhyEXtPXFjTJQSVVfp818Cdhl9zyAWcp+16CQ8Fw1f1kRpXqsytnjhu5bTzd
zxGOrQh64mQI7oxMV1dWOU0JXK52ZkfpZNHRn3Tj+WKmt4HT1JfIJNFJUFF7C8daLe3Oq1uPRjBh
2YemqPIhauI6SHaVPvaf58oniz/hdYKznrQRGTbhYwli7kkCC9Q0BbupaZWKrAylLLN3AkhFbGMs
t82UNzFGDTOVGqlwQ3R0ik+QfnbNR7trzHmLMvpEpmWSmdpyaid1kmi6eVLOWR9xEsXFAldLEnI1
1BezqXAjncnBCqb2CIdVUoWL4WSHoYZjLdIMNOo3shwm2vUKd7qzuaeAI0yyw9xNLLCZzdm5VQT6
l3xRhr+J3Ww0I6SHUzTlp3jWEfFRcfMxgwNrh67PYtCsU5Ti0qzz8kHqtauH3BjLD5Og8M1QXwRL
kIyimR6LvIrJO5QjYuZVGPRp1e+FYZUDfVteZuExaBLrP/TBXVI1tGvYgbrIjRQYg+0PHZ0VuTaY
hzjuKPKnneueVwBKo77Qm2QnJnMcb/J2kWak1bX2JLlZQMCIfxGSgchOVrtS4BJLwDWOqsdqL7Ii
v8mGZs2owGBe73uzwXzo4+IiACtbZyTjbaBDqmuz94jybXGleivFRPG0owXlI55qIV137S5TN33U
28H/KoSjwF5AbiQ3PXq1NpgPS5TzNpaZFNlGen3TXSsd7fcwlrYd7zStJo+TlzV2yhil+J7mlP+p
RdrWZbnYuYrMts+6E6QousuizaGjtk3MZhjbOqmTqpHQ1Rr2bC7bWWuTZJMs7lQBbJy7K1JTg77z
hJ6ftd1sfCtR4P6uo2wF82pc6+W2tQxw7r2ODxLFwN6XaCxKy9h5dtXTZ5zmw0WcODwLoksrPtRd
0ssm8PJQg4h43E0A1/DU21bOG9cnHA6dstYuId1cpl0TQAHFS+IPP/xsTChnDQRgZIyU1p+4Cgpx
EdCRdFrJLm9CCtPsg5zt6mC0ffIgYl2eOsRw7q4ZmuyzH/fwUSEUi7lUxC9XzTAsfpgOs5VGXjB7
PwMlbJrmqyq7I/ITl7gxEFrPpmxPwNtQ+ejb2A4LLBZ2OLb0x6CO55NZtvlnyFvMrTMZ+Dk+ofFn
DoX/6Obe+ZImG736bE+csjCDFOYrUWwxg8hoh/GMx7h/MCuzL0JnFsOl32pdH7oigW6+kEV9a2LS
xMWsRI56sT1opR2KZIzjjamr+DbujLQ9H2SZxltrWCc20SmWfCz73rz0ReLVZ7ODInUk02y410i3
BaEgQtZZBif5GGtgczcYoPpH35YYfylTp8Hkj8jOSNLwA3m1OBBQujjDXUIe49HMJhv3mRjWCe2+
dz6maTLfcRBMsDlWatlg+erqpjLIHm2SJCunKMksVjXOO3FdBk1948pGCij8A++sC+Iihv6kLa+X
VC++EJWWB90edS8UbqHdVXrFPVRx3t4SnCe3Wi2rg9PY/eOoF+PtIJSFcDjR8bkscllfDX4/AGt0
XK1tyK7S8rhyat/Y6E89zlyckV5f17mH1a9XO1BkLlwig5rSUPhB3D3GU1d9nyEwFhA7mkI/0zW6
9CMFB/sY1UGWf+NLtHelNrhfENWePjvxjCHy3Hw4zy2txkv35kAhZe6StPfEXF+XHfKT4VQmPiw/
CCu6p4kH9g95RbShXTXnoV+P1hQG9jJ/r4f0UY+5/htRWNlZT64Z36Dyl02fYU3Cyk8JZmZldXYI
obzztZU92dS0joOdMnQvBZ7uJUGEmrxXbWRSSs5pPeuUhel4JsZPrO5bR4qGLP8Y1/aFmyausVe5
mahz2489uUUTj8zXOAXTXeZZvfbV7PyyuphZvWLTzUtXniWmi05Awxf1tj4kg5+9qZV4/SD/utOh
tAbzLl4SsFoW9Vw39PwRQWYjr4ZfaTUgpJrp6H3tEs1L3WhOuiWLpG+7iBYKW5BzI7kakkWvv9o+
laCrmEU7cQAmtafBer2iWfrB4whDunempWNv0O3SVh+dWqIcoVf1yCbE6ZDvksategBkk5B4Sr70
IoJmHj/LzEZnV5uZk+6MxZ7Ux3iylmw7NpZV4dJMevUxbuwgPyxa1bRRVtogWJDZbtPT1G+m/jQu
jbI5CzIh8i8kICr7Np0dsuIsiLecsC/euCu0dcfFAtNm1GRmcqWUlXfRFDSaEU16OdxI07C+ER9N
bdg4S3GbQNeOk6crfH0hCXGCDMcHckcyhJsc9M1FMekow4qlAzHrJVNh0Es+UzQo8PpWz6Kuv+SJ
yu4GjlUW9a5H46abOzlXQaZ1d5LaOXG2aEccK6Pp7WbP2zh/rRyDBPxEWuY6o3BYhbommzujgHk4
EgWH4swLQO5GsZWXzplZCGmFXV4533y7hZBpHJz6pixm3dmSzwdH8H/IuZuOLHvrvnfd+qdEL6cI
Uz21fryd/HuV0oSNlb5YZy2Pr2ncNRn5LBG/LFMzq2UO7tPCHbfFHPvbujDeGeRVRvNpEPK0IDhg
VHxqEHg2SF64JGjIqN5PvQco3rfESe20EPObNf5qn03btyd1BKNaC+0kmlggwMogXY8zqJOXKgU7
vrhfgm4Ja/xzgrtUvzACGMPEYN4mfjrvtGnJ3qkCvJ6oSQcqKXe8WdbSXnPVzybajspOXZVXh8BT
1R6Jo/ZMw8eIoLkVGyfv1fXbE321e7x1kNTCX0fZDPmMo0qv0xhGX5CLPQRjsuyn3PciPe/eY0B7
lWF/MQrt4i9n5dXOOMeWRU6j1Oozs+a9cxMFBW6iyXfYz19PCFLPFZ0HGsPiuKyZ6mcLqA0Kp9uL
q4OqhwAntYCvyqn6m7eX7fWEwKeiZgABPqMYx3A38j9KTIhiH3SNq5oQJBIeJo89adjo7ZF+N5/n
Ix1dr2lqwDXpVXXQ/FidWiTtkK+Qv94e5NWpWzEH4FiowQBxQS3x5aI1o+7rEPBWh2KM811b+9Vl
HJvN/dx01qfRX7TTt8c77s7kVgGPBTvFPkHxrR8zjXd5W7RqQdR4HmvtPtZkhVZYrjlfyjaFDsTN
5Ek1xTeiUNOV3sXTTmuthtxh3brXiwutgCPG5ttkK/2dUtRvNhZ+CGhBgFlg6p9K6M+OjzHH7SC5
cAcHq7nvDMpOfedop4vsv7+9Br/ZWACL3Dx4GwntjjtWWooWPJdTc1BjW0ZebeYbkvriHXvyu/nQ
DcMNR7mRjPT6LZ7Np1CGlKNdqkMGizTJn/IHemJllFAZfmekI9AIVSeEBQkFEL/QEYnnAr4caiJk
88YYxvZCG8S27GvzhNx6dUmwYZxojYATfCXd7rR8uC1aWsFdNcoL+oHNn84Qx+/YgSdZ37/QAE9f
h7B+BQRgzLFs5tHXkfbS+9U8HhK7Qr9deANBS5BkiE/jHNghnTG5uRVm452kDVUIOuTgU9tl3LOr
cajtb65QyPnUtkBYYxyCqd8GhPyCmkUwn1a0vrVR7lYG6t908ZzIxiovNK+KfxRWqV36ziiXzWJV
xVfNqmpopltSpdFsLfb1gPm/1HJhLH/XVqyvJNJH6x74OC5Htk+UeZ01i+vfp2VqnNfZZNxZZCZ2
bx/cV28jH27wCgOTgT0WF/zlwspA9YEYPUpmMkkjl9xk1OM57hRjbxLfSb4xqHqgULa8M/JvDjNn
zNRXsSUqHMc8lx7dHg7kH/3BIrFwwLttLgbXKHd243Sbtyf5m6FWXSX46GALRRP46F30LKP080Wo
Q+EgHA6nGvzQXnWXNcisvj3Sq9Ip6IL1iBoo8zKifnRtpObEIMar5TC23nbRXH+L3zttcwPSrizN
TnKYyd4e8dXckEUHDWvhTgEjw814uYFpP9pL7VvqECuCRqcwvuBV62FbJN2Xvz8SV9BfJweK4lhc
bfBNrSqaeDj4PQklkebjrp9tI/JNT7yzYa/ND7Na3VAPNxT7fcyF7s3kCoX0+wOUxigaKoCSRkeP
XVHCZVIvQ7KVjbbGGup+Iqz9phV9f4JqlLPR0ee6fXvixx2ra280LbyrSiBKZMjpuS/XeC5KSTOL
HA4ZgWU4BJ57Mg3BsKNiSpl4MvzPAi1BZIJb97M3SH27MnjetmWpk28J9pnZ6fdvf6Xf7fqKk6GZ
avUuj/uaNK8bqRJYw6Hv9fTcLnN9C3lb85GE9nsH7LirdZ29Y9Jsx4kGjAhpxcvZV64ch9Hsp4Pm
uXMcUtgfesCDAQR7S+fNl2BmCbj83pxu/WBtgbQKJ9i3Tg0AoFDl+Enz2mkJO3OmkOANBQgs3euq
X/TtrwlMcggfyeUR3LYs1KNLkuTWGDXttsgS/ebtZVsfyBfPyDqVFYqOJQBMcXyEzWkQS5Fa02Fc
qmo/Z0OxaX1RvfNaPaHGj4dhb0C2W4TZr6xAQWXWmMtqPlRGgjZZ47mfFrnIXWPJ8nOC7GXUlMoL
k7IxPnlZ2l4tvc2KzZPazp0f7zxV9meA3OwTYr7p5O01WA/rqy+3ityxqSv/0bpGz5wIw2whFESS
8jAZDvIU7VBukya+bwR3LBnG94gMfrfkNvxKaFQA8icWezlcQCljhRHMB+oV1DvFlG0lIjjv2N3f
TAp4DAku3jJjhV29HKW1lNBTUyLp7upryjXt9vWcWmGtL9qF2Rn/g1nhHa1c4Rhe3o8ji2D2yMzF
QT0fRlfXPmpmTa3eN9+jjvrN2gFgt3yeZcjyIYx5OatSxmmpxe18aOaFzSkG7bGsa/MdR+OYp4kr
jVolDae0QQBiYqdeDjM55ug3QWYcROa1H/vGmW58NxekdG3KSCVZu71q+/LUaFxQB50tDjVZU+jI
rOI8daqGbBcew0yy7MLyU5T3/BRnPzDO+pxyZzVm1TtH+PW64ATTeozLgpgUiMGXX9gtHVkJzTAO
CHqkO9mUZlj1dvLONX5tYxmFxaEBDKStddxK39I22rtCGIesCsQ+G/RyM7cCFW01Wu9M6PXxBTSH
abLXZ4YruX6VZ3cy0y0VZKZ0Dr5Dhn/2bDMavNa9gBF4+kg9/j3Sj1duCmeWoXSXC4MpOKbonY2k
B86kBwfmbeyhxUD53cxcF3XHpTFIyqfzXpKV+va26fnNQ+pxYZgleqWQrh2jIk2nIJXdKu0AHMs8
wSoo7ZNs3Emc1ZzuT9qQxxf1nMv+mga0rqN6nTjfhFnSTL+4WnDobKrhkSEC8q9vf7XXR2r9Zmui
xiFaBJn/cgeS0Q3qwHTEQQFY+cLVTr6WHpSPb4/ym3W3eUTx6h00YoHZvRxFmNIUGjo4h3yEdF8v
zGbjxkZDUTBpm0+pm6Z7a6zeoyD9zairqMFKVr/2thzjXg2oceOqoXxDBKOdxoZh/0Qy0rzPCpXs
DYg1t3lQ5O+o1L8+0oAiXTRUiSoCZnu0oB3iR0EB1cdDi/N7GmQTWOaiJUPf1ck+0+f+9u2l/c0G
BjBBgPxcwf5s5MulbUz0SrNmqh44Y7iIvGsXKZC+d2zC61FQ3wTXyiGhJ5MmyZejUG5szFa58sF1
lh9oZXUbvSvfe8yODQ/xvUuQy+UkQRrox/tF1cqU4KicBym8CwyTe+YlixUmTu3s/96iwcyM3QFn
RY/KKhO9TveZ3aksokqJn/pQKr85c8D0RlMcv0cyYK6r8tzlWIfh9BHoYebIUB6ZN8/QAKX1nIUl
HUsQmWNgjqfSHLL0vPE053x24+yC2kQwhGNhSQqyPtCZTeAMDsxvVABA4itzt1SGpYWEOJUF3CYJ
9igCZ3JfpXqnwnQEOg+HgDFcB4sf3La6ZuBowtxhEq4jPvHOq3l8vp/mxLnmthiQFR2bsnLI657Y
mqUbja2GvMEWsY7mo1rsS7AJ75HmHJ+7o9GOaYaAZAaiChitV0axsZSiOdET72kPvDp46z6tzxA+
h42pODrd+BrKKG2vfGiyXIuKwqL7NmjaXTEOP98+eK9HwvNc8eFrjxN5+SNDmHR9vCxzkzyg2qXC
UXMJ6CRhOZwMfzf4xzmjwZv2K7pJyaMcv3Vl1YCILSY6JfXJPCvqkQpWo5yPWPd3CU3Xr/3yoPO4
4aq5vOSYvmPzMGZE3UNl5w+V0mo6RGy1qcH0Ay5WUt84dgrbledLPaT7U/wcLIjKrJZO0mROanhb
qCa941i8Pjcvv9DRBdeQFMs7j4ZVkD2UA41SO4kLE9fu7e383TD0UtJZCbSC/tz1BXpmR1oDPYlW
WvlDiuLHpg1K/cq3xvrx7VHWNM3R6iIVuD7Qq/NA7Hs0Sp0CUhtV/aAPOsSJhd6fkxWZzoDEB3eq
tIgxrSDZQgm3bHuRZO9UV17feNxjkgAYSiTXaZd4Obxng9EFGFg/UHvzzmuz9k6z0nWiPs1qQBC0
//79VX0x4FHaSphJA+zPrx9U3pd7Nx6bfe8PwztH5JVTxgUhp0rDIXPCnh3L5TruBKpe1PIhyWXy
rdaEABfXZKAnjH4rC2BYiWFT0OeM9vvY1dwocx0YAYCSLNGCzSej5gTbt/f6N4sNGw2v0x/dkc56
056dqKwD7NWbon2wAX2fF5rn3PrAAQEuFkj5qvg99fHfjAefA8lItEqRuT/m5UR33EszwsYHUJDL
5USHwFXTeFMY+5V+Ie002L09v2P2qYBVp05DtYlXEdCBd2RrLdmg5wYM9UF4reHA+lg6ZkjzNnAo
NfjJdy0f/dtg0bUfKp8GAAlLc5J0XUEL3ijKT+3ESYVPfg5OHdxjN0zdMdA3DX1aOuK2ufPf7J3H
ctxatm1/5cXt4wS86QJIRzLpRBmyg0iRIrx3G/j6NyCd94qZZDBD1b7VrCpxJ9w2a805Zs4fy6x1
UxVj6erCtl7NDkHImVXwgw+f5g8FQb5+XJanbQJdGBKRXG17cLJeQQFjk+esBMGZm/V+lCV2HOQG
OxVaxsZJBaqPR1oc0dwdjLwVq1CK5W1Z1+doPR+OAs5TBohFgcg++dzI+DA7HS3fwZzbzAOmn/po
nM+xs96NgkMYXg2bO/plOCJOnnvLdB/HWjofco56azmegxWC2fjM5/NuqtT4klnvyPdYTnmLJ/nt
57M4ORo5cvoD7RsJemmk42HRwAGtgrBr9gkkvB0SvTFb4RMgctlysjM75XcfFL8ABSjuqGV/xAt+
/AvyeeKco8nDoYsk/XIaxgn584DIKhcIOhZl++cf1PEhhzWX/hAMF5MYyKUfefomKkXft6lZzzQh
q++IPMuKGKhZuElmaFvDQI0SxVN5zpx1Ehn3Z1jmjAWEBhjgXTUNKUzXV4YyP3WTVt7nVtlpGFsG
VLmpie3Rm0H7X1hWKKHv1aJB3pmYsNnBJUX2dw2V3z/FsJhOli6kDh7t5CtRY4RlhU4NDHwLdO+h
mD0lphBWCaf/q8bq76G4Vo7xuFllGhonQ3UIdbOiMXGO4KDZlDhdUAJFwRZ56bmD+clE+XssTge8
zZwmATAZywf1ZiXQAinPGpHJT04Vh5ZnzFN6WyYBSlq25UO8GtWweRgSdG4+ez3HQGY8hGTMpFl9
JWtzoPsl6rYt6kH8KlpYydql1BUw5w0nkG6dMA0v0C1JD6R7ksxR8HY92Hrdfv389Tz+IP9cBfMK
LnzCuNkinkwuU2w2grYJr6eptBb2jU650ZW282oxTvezGOUrPDP1z1wrhv2UWMUZ0Nvxhvvf8TXE
NkCOOJPLJ08snloJLM48Pw2K2fqthLwtZrOE86Mpz8zWHw7F4qZQuOSxne7tB1F0nQTg80mPcWv3
tjTvnCBDa9biDPn8ri5brv/sCP9c1e/vHV3PYiY7uatapk5aIVvKEyiW1I9RWf1qg1T1WtkmwDSl
qNHVknMRyVHyV+WNf0fGRwzVfiED/gbLvHkryyqxhhJDyZPI6uY5YeVY8f/WlypotJuzNjnXkf/o
rlLVILGJTRqDnjxAFKCRkc0Snxz+Sh+Lkn1BOKztR4bSnPm6j6fu5doW2y6Lug2qgbbPyVDxoOh8
WLX2pOdMqV6qx8lac+r6B6ZzbFOgnKLvnz/HE5jBnyEhZ1BYYYdvEa14/JHjMe2CIZ7lJ1LcB2s9
2HpVr/BaRfej045PhahQVcdpnN4NulZdMecWV5YRJl7NXzyzkrx/qVSWK1mHG8iGmA/2+Leg5RzY
7y11XyQcMbWIhI3ZPGGuVO00xoSZZA9xIxB2FpX6/PmNON4d/L4PS7mMtXOhZLwTPM1SSV5Cp2lE
aofDRTYH4E8d9Mifj/L+XUKpQ0OPQiSfKdCb4ysEvjFHWBudJ1WqbU8WjupHzXAIpy498yq9Hwnh
De8sszfbebqIxyOpoh075rrkQJdX8ZVEz9dGI/W+LcXduXPM+3vHlhdeGYbaPynCx2NFdOXr3unS
QxU6xWMqaKkh1VRXYYjUuBnCcq/geVth4dW/SSNM7cToZC/IC0Sl2Fo8q0d4HEv1uZ3QB/dAR5EF
DxEXNxSh5X9/M1XMUl3ZUm9lh9FOEt9p455g1zbcqDFd0c8f7Ee3gA4CGcAyekfmm+OhEDaLyDDC
/FC0It/Ic1GuykhXdp+P8n6rtfAQyW+EsUT4+7vVP2iBGxRtdRhEpl011Hjo68ojfhwjxnggrEdk
Dp3/+aAfXJrFAY1Dmgafjlbf8aVVnZoJXD8V++ZB9TpdL3YEZf79HooiJ5E7iy6F6eh06rMiWRJi
SmrOAFngxVGNoECS1HWRBsmZDfLvRuvx4gWiirxt2vdskpn7jq/IRMjVN3NPxVq2QkxWTmc+26EU
XWpBKm5402ua7abRYdlSDAAKGUqcmIAFyzK90Y7MLcdgM8XokYHBo0Sn0W6vZvym7H5x5xRWtoTt
ze2DKqImXcuJqVwYsUwIiimNgLYVvCua2wuLt5JCsPxaYLCwXSEy46ug5FC5NXMPLrHlPOR2loaF
A+HxjzLI+8e8MviNyCF6r4HB9YDEdnjp+5RarZYmReU7Km2HHeJQ6ecs55Xu5lWlr2V5CGuPcsKA
R9muq+emlLnMGA1Q7qIxH2c3ajr1srXwq9M1CJIXa6hVDDmFJm7HsaB2VgZNCa65JeXE7YppJsQl
aQzpssOVJC8oWTnCKCSDzUrwMkuemnbqc0ht7r4LI/FaGlir6b0EmOuFldUHY7aBFzSdbP8stD7D
Zw6qbG8WtlDcvEtzauJWlxT+QMS34xWzlmPpE7NhwtceQjx3qEK6VW4vhA8Mf/a3QTT5uSrmB9tg
XnqLiY1GLTW90w1cJtSB16JoDiaOu8itUFpcptr0K87D6rZyFlNzLIltrPRoMdRW4qfo1UOjG/0a
Bkbk10qXrqfeKHc68/9ubiN71RbUHEK5ExccADFnVpm6g7ygn1kEPvh0KSfL6m9gkcXO8PhFj3Ad
CjWemkMxNhUHsgbRt1kqq88niA+mWYoqyK1BXCFuOKVWDFk9mpOAEVr32FwnZ3T8aR5wBoST8V8M
xQqqWdA4KP2fcjlDXRvxp2vM6M5sbZcEGV/JOmcHgWg6U2D5YK79nbFOXgzTAPPf8b0LNOyCg5Hl
BylS8bbS2mD1CJvicpDmOnKbLnDuu0pM939/M3+fttDJUBE5nW3hZIAjsoLiQIIakYWaVtLjCDRv
ju3ozGbk/W6Tgi7bTV4POtGoOI6vUNGKxBGmUxxKTcuwS2OtiqIo3Y56L7na2JwLqfvgyG7KgGFk
gqmoKnFUPh5Qqvps1LOMMjIdvlVdUw1PkzH2W3WgaCZbwXfSDKNVw6bgQte1eKXThT6zUL87DlIu
WHKxKGdTo6FnefwbtH4SAXUsHmuCa6mjo7XXjC64ziUlvpEtM1jn/ETiv6d0VU+aOLOYvnurOLZz
Bzie8QLTjD7ZkuhWEsIPyRUq6Ur7g5f4F4Gq5RofT7KrkHNtnbEtzzzn95fMWgfLi3Yj+2uqeceX
XMwFSWiAmQ5hO5cXNcbi2q3kHKpUUba3aTbipG/7fG/VTbuy5/ac0vXdLMQ1s3fgxjP6os46Hn80
swg7gaYe9KDp/MnQxVUyG+d2ob+V3m9Xdfa4yARpavEy4yc4/XJGiuQIw3LjQCW2VdywiFmdscc6
l2UVZv3CzZAy0lsN54feYnADEBKCUZE5npfEyKTdNbxy87FzJOAFZd7gVMq1qVRxEw3G4DbjKN9D
HbEve5jU+6EIglWHzaT11Az7aUm3dHESBa/WlJbPQTFTvTbbPPEV3jbNa+spiXxAPcoWS3Zluoj5
sMOE2jA/SuqoRnjLA3zfoo7mZw1eDXLZTJ1rzwQG9tUOGkwSgepkW8hV9k6ZhlbeKOYAyqZgQQ5d
uXWmwZWDUjFcA/tTjV4I1/mq0yPjSovDYXRRSVY3ZZmrutsUhXwt9Qa/XiRCuwgNPX8mSECHQMaL
6+VFhMt1LvMakK+tDk8t/rONY+ng/AKRS9OZysVv9ODxw8MnxDS7UDlZaoHLHm3VRYi9uBZCP8xN
EEwAjYbcS9NSN9mIKeaOnQjiRWUs41uC351hh20Um2ktscnzuibKY38K1fiO8BnrW6VSg3VHYen3
0xgP1wr3pL8oMkc682GhMOZnHf1sHf8Khb+F+y7TazlZYEEGKGNaYXvV8FRj9+1xpjZF2jiuldqJ
nxSUR3DALmgDVaudxusDRX6I5qQ86InIbJeGWhn4phUG+ibrqvaqC9vuZxYl0henl4zmQhQqjAhF
6xvDjZ1GXBKD2s1eUcqxtRn6AYhJRkLCM25wc3b7GjuIWyyuwqEb1Z9mhp3WbYBtBFD3LRGsRTam
CGDGAd83RBtwbKVaYAZzABEZ63mek9gjnKN6huojNX5aSvmDOQ5i2iCB1pXV6ATm5FlSZSS8dEHq
fIHSVUyUfGwAXEHUZV9giwnDi5uxvOHIFe4TROA9tN5yfnQCMV2qS3i4F1VtuO/TDlKJM5FXT1R1
Ot9ZcZ9KfphW0rYfzVKsgLAk+1DuReBHjgHyPbYBi/hQqZ0fZtkrX+KuzVIi/ib7ZxaW8z7HkKiu
wWVJrTtQYz8UjS7fgCiZHqlPghcYZIMZL50G65ee9hjfmICDuyLN7QHtV5k6l11Whk9lC6jJTdQZ
AhAIDvbYaTQCONGaxDX1rrk3yrxyPLltSvR6WW88p+NM6FFRlUa1wlwqASmK4+ShzupS3ucd/AQ/
cVSRbCond2Z/rIuSIL8gX7JcJGTFfiQTbOIndSemfVbPeN1nlBgHUYETvnaMVEruMCcHyZNZBYaE
eqzuRxyzSiy195ocZCTYs6qVybafBzFELr4NM9uPkYwqAmWmZG4t2sSSVzZh+TXB9Ne6VSqlup+E
qdzSNacq4ZakqWxo2MPa4DwQwCGazOqXZXbdd3uY+SeKERE1N2Zq+xBocJDMKm209RwE7VUuSZGM
PzdRORrQRL3gMKekbhv2AZjDaWCHkdeqk1xPgdAzFxKGMm7KLq0hVvVJvx21tiKlIW2qYRVIdpR7
ci9N6WVuy9kvygzm1aQnRoJTTDUA3IyKuaeK1jzrWqvXHg0B81JTnASXoQigCwrM2T5QIBBbqFNi
AdhHzgH1Tr0tNovqk/8GQUe00igfzzu6doV80evJJK0o06hXVisi3c+lGnqr3qP/3EFFqu9DMUjF
DhRwlV4NZuTEN82oWaj/KWjslL4tL3CuFnXsJdKcPUdRYF3bgW1ys7VRqrC/aGHjKlVu7blObV5L
U8F8FQxmfQ0xU3rtuwpN9hRLGqQmkQdwF7Ik2I86GJILUSphuEVG7GyViD2Sx0uftZ7caaXqp9rY
q2sxiri41iszi71WCdp8rZQDVAS6kFAGktLOrV0dRb22RZYGiiyQQ4y388g3hMK/BblQ8sPd0hbV
swXBAW2iSudvrfKgfzhYijvPDrMB7Jsah/eD3OW1W1MgfaStHBgrRRLptEqjINh1wEUsF6RM9kxU
MPJ8NYpm2c+nhmlrTNVipTr8Dr9ywvjSiPl90M4U8myIf46etTY2tM1yfqxRbFfmXZjCM7uAjlle
0kyAG9DYKW4kAB2jwWopTUA/9dlaJko1+2oFnLndFlTVw8wy+1r3adO5cAVDxNcwcRz4ZVP8FLQ2
hDMcxE6F130W8cbulfC7mBtkBepgtybzU6eonhZknP+LrNP3vQy90m2aOdb9mlJFtYDBIoMDOWz1
tdlP9MA6IKixC+2K00MAhYvgV1udHxD4OKjQg7r7Null9Wq3hfbEXA6zqtRC/XuaTPXPqu7YnplS
nHBnNSsqN1NTWQce7lx5VWcJFr0ySh+kKlZyn/1Fr4KGi4cXPUstxY+4SHbxnaKstLgBharHkahc
I4qtyKVQkA0uS4sS+8UwUmJVwCwQjJuV8qrDRzi5Vu9kcFFzOsz+PNrapgw5k3l1Iwdf1dJsC3on
UvIV97fxdTI7MusoaMTqqgNZ9EjVLbR9VTjpzShyboTh1MpVo0ndFeQ29UtSENlhBSC4XQAj/ZVt
Fl3oKaUU/2Ti0HOvdWANuJpGBWFjBbN+LeUjBIRgmoA9sZOkuNLZFUhDNM4OFQyoQhQ2gtLammRC
Tb4eyAlrniZHEjQts7PdsY/1dZpVnNKLkknWnapcftTjzPlGSziPcF/VvcEGLLG2nRYR+pxWivoa
Ja2ZeUDn4+cyFl0OZyDJLvUum3s4SaUM+USUo+oDsBKPTTtEI/vosk7WZTGlcDZT+FMALnrYXkUa
a3ds7QCKVY4Z/pilOOsvUrrhkCfKOlTdqXEy3a1maahWzDRT5LHF4cNqixkimaxF/VNdSPlzHUtz
uAUNJhNrEoN0xKw+XWhDHpuw7gD6uGqedd8MPeyeKuglt86oRPW213s9ZPmx1Ae9sKt7pFHVbZFH
CG15fdkRZhy710WglrKLrT+9MW3p2ay1rqALkTOjjkLqE6Q/8cDTToStrITiSBC3SsUROyrRM0gH
YLuX7ExkymfxEL+A68shcFE2DTdBrxYJXMNK174ye+sJ9K5ZhURBG4HDZ6cVtxY1aw3YwDTrm3ZK
aXiMWT8yXZix9qtIu0y9yUIt2MedPNIY0AWQvBZL2VdmdVYZ0SY6UMEuVe4nO3di9IuJ8ZXKh2xd
xrZdpBsFbknm0mcM7C8FU+3ogSYZp8eRfX/vamKy+k1Ploy+ppjb9vRb6AluxKyz5I9EJq1H0JXd
hg0HX1MJ0WS6cJJZDp50KlDzLo2I5vhZyCYEPnmu537d26F5aGwpmVxTzNG9ptcq9KKxNbJtzwnw
O51XgMMChbt0YYIZ/RZljkW1jbgxV46mwfR1W5RPTqxkIM7AlY0rABcqDprS5l9EHIQ8+kVJfieU
KRqvs6CpjFeeXy8/pgEqJhCbsSxf1Ewz4apzGjW7ipg0gDZ3qnaf182YbyUjyZsLLRNRuB6rtDO/
VXBbr4CXmw+xovfamua/8goQYiIAMQ+71O94FYlkG/EXrdte61NfZKVe0UTq6xmHmtZfIlJy1FXS
sdUYmJWfALFUvU8upIh9HHwdid99qVNUc6T6cVBmVaB2lAexV5Vstm4nfUjFppzVRvhWbI+hZ/MB
yz7dKpEwcalT72ldOv7qk8mSPLRj5VOuBFK1m/KGTURjIt106fVoWBT0PH/WOnNirZjqNF3rU5aG
VxA54n1SUM30lYCTHHQAaExra6Cu6gV9iW+IYqZ8i1B3ZKduW+23oYvGescxBpQPV5y/VJVsXVfT
IElrCWv+5LZNR4bjUCix6hlMRLeGAYZyA8ZusFZt2JmaO6VN+4uTsvwAuac7MEVL5bqUMVQ4S145
2iJT3aWKpE/ekA3adymQ5pZbzmFi3cS9fJVwWGXGmCKyu+yhsVqXv9jeCTkhOC/Ja6naALpprs2m
lsVaKJzYfC1Xp9YVQSoHl1WqVFc5+gwoBWOYdfj7Z1VdKcTt7bMcBb4r16b6U0Q1q/dgASjygqFW
VmEroWIvQXSv9XCWdbfrh7h4ZAeWrGzRlh42MqDDlYGBA1oS0C/PCWvWNHWaWHOTZg69dkC550Zq
2vphnZcNSglHq70BqhrHCjMNUzea8jkGzQgcYoPBbWw2cqvKGyuD9XNVlUw6adwo8lU6K+pt7vS1
4elNmJBDvHQ4Oe3IkulnbU/ylyGLH7IypQVMV4F+t2xap/HLVrIEUDbJCDxjsGQLptTcX5GZM3CQ
j+ko8VHp43PaqvqrY8/O/WSQ17XLJBM4nhQlCae5PPgh1/18kyeSHrtjJxuHASilDutVsss1061A
kJnkSnddNYHRXKuVmJ+NoC6bi2YaYX0Hw0JoBpjLeZwF53XUGnNYDZNTyV6XL0Q/1Z70L1khEo2r
QsK9IshrAnVuTLPpqrCAnSuSarvZH/p6HP1xHPPrrMcdiwd+ZOFTkB8JLy6SMt6aVhH9kNiw/7SC
cO48MJ8yDnbAVnz1mkSTMFHz6Bd03Fx76ATtA3xG7bhHNTsN28Chq7GhFCpea1hvbEwLYfyEhuZU
fgl22vArM3TAoC+MrYQYLjV4yICgRV5Z0Zxi1iLjgHvLiZOLjZtDmaR2xHFFjQvaD6l4cSCQw+9K
gPiveqnXbzgwEuJI28LQWXd06wEHvI2XQVVDEENURzuPxiP4H1Ixwb3CGEyuIYJa0g7cQQ51ETil
ctEo+QSHVhsouGtS1H+Nx4XZqJu5hQ05SPO1ltBzXnoydFnw/+G7Co248QwdYM5WUoZCW6kjrVqc
yznQRoh68W1bNcs9aAzlmxAxvRMWxP4gonG6pn883sRJPgU7HS5BzYarkq4hnoSTp2vl8IjzZ6DZ
IkS5l9MpB7+GHhthitC05yGK2+DCmWeUl5PVmts6t+pfcwBbdaVi25Tcftaj3HfGvHwAvdhcRhqF
Kbc0oYS5WZ01XwD29jhiu26ilCk5crvNjKQ1boB9WLA+x5KEJgU9wXZQBRtftF36JcYzOKiBBmrf
y5sJiqPeyyRDzYp+EI1lDa6aKiydgKki3VMjTpGuJYx2dHtz6B7nuYRDUFpWzlEyiu1LATQkuFQ1
nbpHz45KdkVktg9LVMTXGUL7laNVY7RqS2IFfCOxrJsg0s3rJK7ml7yVOt3jb9WvUZaaL2PNttl1
uF9PoAxb+LexpR6wkaYqQ0YicYMy035Qxgu/pAPcJ07nsTq4Axv/FvScU93WkGVxc5USk0uFIt1i
6gHpvepkXcgPOZ+TDtcYAiUFjT5gHqlYkNkPtMWViaQZjCGRAO1GM5vuRyOScyHDJ55rbPHoLlRq
k2j/0bXQtT0uflUpM10RdsULM5Lbh695bq9hvs72Q1FyjC2Yj4tdmfxM43sFVt3nDYffMvyjGtbJ
6Cc1LKWoHHL3+uKFQ9SefWf1XH7R990P847psVK8uN9Ult9tPh/2tCh9es0nzYeCELJQlxg103DZ
zMYzLMwLSWpc0UDXNVbmpHt9O5xpoC9/9bNrXX7VG0VAakLKCrqRa4XoZlnc329AdDJuewcTNtDP
NBtOOyzHF0mF8Hg4gKqynAZcpClUP8tyb5JfJSsFvhidaYx9fmG0qI9HGqV+DNRhKF6ENNzQQmAk
zTPtgUMNTK1uTRDW58/vtKh/emknBduqAPzekl7zUqX0wLmb5MB9PsJpW/F0hJO2hVFUoQTutHih
ruYu/jXpeRRnxnhXv13efdQ4SGX1xRNzetviyqDJpxQvxa7d6L61kXZ/l7Dx78f9ZoiTGyXm1uhs
oRYv6MhXTf4SKecEaic+gvdDnNwpLIQKHCWugnMvq2yhuq2bfav9ZjVfOHfh7exF/83X++ailrfj
zXdEgmPfwvgvXiKbtMB4U/fUHDd6WWyycFtI33FtnfmUPnzf3ox40jhTm6ltrJQRTWxEQbMO23MN
3w8/1jcjnMzC1I7ZD1C5fJElea1L+s6EAh0EF2l7Rn/yrg/6+81+M9LJjBvg+o2tfipecFPsUIR6
k9Wwo8n8vtkD7PZkpV0nxa9GOQuM+nCaQKYFc2ZREBsn7zuF+rmiGVy8WF8Qclzk3+KLklQHN93o
XyjIpH6yB37/Zbqa3HOxSR9O+G+GPvkOaMpMZqzaxcvgHHrxlfNfODa+rb3I4bWURRtde/ov5o83
A558FQibC21qrOIl54tzum+Y+j0ZvPjno3z8MN8Mc/IpzDRzrRx8GVOIsr6/vQW77YM0OjPMh6//
m1FOXn88GpHWUyp7yS0SJNjRxvH68ws592qcvP7qpEtI6LldFczcbkVhSFn4FJ4gTeucv+rDaffN
1Zx8AJKeEqukMFZpe9baeLKeQCbnZ26Z8m4UQippBvOeKwRBG+bJk6nnMtTVWSgvqinGW0RfgGoH
M8TQnsz+FC3a2roL9zQjNWKWisxjX57+TEgG8Huho1knV1i4uWPqflNKg0dyp44ytLLP/dDlTXy3
K1lEGAtxanEzHM+mVk3jN19WOjvZAj43Stc8tI/hV+eOGuouKq8Jbjm3aLy7OSe7PvV4zDzJu1jR
2DDkJCqr0dMc3Ez2K1IxWubnIsXObjFPPkUk23CFcvZB+SG+ji/SO3tn3iJzsyhAXJERFgKY/pWf
mWY/3z9Akzi+wkAZWgM1BVui6cvsfK8qD/bY59/Mh3Pam437yVc5lW2S03JlUUKE5krKnYQCTupu
02Z41CmqF/3BiZ4/H1N997Y4QMMITUW/gpgC0/3xdWlqXy1syeAn+mI0MhQiROpZRKFFHs2POPa7
WuNJLgUmt+oTACk4VkjVGbTWulOEo4E8Nubi0pmC+WeKjwQVzqiNncvuuKsu0ARZhPnYDk2WXopC
N18EK4T6zjZOcQ2GdKBiivx9Uf8bc/k/eLHePN93MZe3cfeMN7f4N823Pc665J/+v6xLVf9nmYgQ
/3JORD7FU/+TdSkhlP8HogjWcYR+OtMdL/r/D7vU/uHhMv+B2CQPHh/Mf8IuVeMfEF8KB87FaYCK
42+yLpcp6j9TGJHAhHEaoOxM3UC7q5ySKE2nq6uhL+ZrQ5QS1MKedn4Ykg8Sp34oAdJ9c5Nu//zh
t0HZJ0fmZTzUWzglqOtCbMCldPwRNHouYsWJ1GvypzNK5Xq2UgmAp7wI8WlUn2Qlo6YadMlGCm7z
/IcU1tTQanX68+IeBYe//SG/KUpHFw7nE28UNTVs7haV2eMfUs45/MW2LK8rLaILSqkiKGKQxLmI
Luv20OZFsNFiWkOlHlnbpjFew3b8UkBC8cGoG9doL+760ik2uTY+WGUbw9fWlXtVD7Yd4Oh1iAbH
rxuIzAPCR78LBySkj6pZwcGOx/LMnIle6vRBYtnHRo5AGhUOUp+TI2tl0KQiFEPdU7oLIw9Na0/u
zrOB0jxu17p60ctbPbvQ013YrZtum7V3MQ3iW6faJb1rAc6SPPNXeZGn9Ec3SNVbezWrqyZymaW4
XsrvLtnL+6m8SuK1XXA4JVAX1jgAf99YhTuz9tH0hPp97riUmbBDm8VafTFSN5XWiIDm6zEBgraN
vitPoOcni4itC2XaQ+6hNF9mHly04psJJkkrnwvlwkSube2Wem/hgzvuPauinOg7g++goMoxdm+0
Zp1Hft/jGfSt0RfGOgNHGRNK4QEgZ0at7vtbohBMTrp31VfrUXt0QOlTA6O7hvKKOJp13n7nIEwI
FnIeuvfS1bA2Nz/DFR1KyXKV7+Wd9N2hi4BixFyLfB1IEMee4Y4NlLGi/ax53TMqgJqoTCQHl4TA
PNXy1nAQ1riT4aY5LWDXUFx1n+ytneFbXzCQoHsOfrXW2oa8Tv/4MvzJUzO+tFxVsp0sr2aqfyAk
dBNs9A3wF/ro+/j7DJKdTJV6R5iQczN+Wwd756q/DK4nyzUeystunV2JHw7dk31ReADcMY+GP2ei
urzpolkbu+CeViWFtzTyRLVndyjERrsdJARarkOHyE1vnEeqxVfzY/6z2NvGJq/8RHjhOvDUzfia
BG5wl12NnnPl7KKV7LeDG3rV07Sz1+Jb6DUeiTcEm1q01Fy0thkkdxQASFO86jV5dfCWviI5SuTd
YHvGBSkn6/JypFsPruQWnknpc0Mfiw29sV3d+bTj+rXipS/prvwxJRvn3r6aN85+WIHH+TVcZ9fO
HSopafKy6/nAZwv9XHMJxDMg6t8qq+KuuNNTz+l9VEpxSvQd6ljPlGl0/JnW/ncZ/B9WoDcz/Ptl
8FD1h/+zZD5vCDr5dThaBpd/+m+8uOH8o9M3VLD74m34nV3/b+KzLv+DmHlZBk3Uw4A5/7MIymRB
G2SH8x+VfwVYl9Wr/TfyWVH+WfSGIH0XpJkMpPRvlsFlT/mf1cC2MOUg28a5xh/kTHYKsyL8ABsL
XNqrFg8vYQ9aJ70Wiq5u39ycD5a/433n72EMJMSkqrIdMFlxjxedPJhLCY2efSV1VfZVkznP6E1X
XsMcKL6H+Gm/kyqi7qCvyt9rwur+ylawDE/pwMF6CSFJhabFpuJt9YeElqY1CiPcFzKhsUpq534u
xvvPr/H9rXRY4bE6sZ3A7HQKBYhkCxmeEkZ7KJmBh7aHAC4ajWc2EsfL3Z9LsQCPY5MDioMm/eRS
5ikMnCmO9jKqKVeix0qk5oymxs5l/+8vCF27vJgJLGi1Jytr2te81mS57AkV6p8dGvhrIEko7/9+
GEApHHrRpcJrPnk4HejgiTShaC+GvFthr5OJkEu7M9LXE9/o7xu3AKpB7UKkRUh/cgqJh7akNyZH
e4htrAGEGqJfkjP2XOqvsRXgPVsYvFrf2+sRfok/iLmk/Gk6f/8u4ndewHZAaxdbwfEDHNjgBhKm
rH3UgjON7NwgaMjKztSSjre3f66WXTcXykzCKWf539/UO+lJcsrS1Ghfp/LLCKHMdczqziC8kUQd
Yf79mwJlh/eEqYod2ilRjQau0sSOyVqNbIelXGtd8Bv1ma3rB68+jjsZIzWvPl/yyZ0DfTFQ4WyS
vTaLAKJXxj4zn36NMoLDv3wldbA9UAQQeC9JyKdYtTxtlAxRTL7vcPOhpOfloaHcKmdmjHcPSedF
oPSMSdvgKzvNfw86Oyd4oWLGmNGDm2GevphhheSvz+07qrvnPPDvZijGs0mC5wEBYtBPx5sUrR2b
Nor3BAKnfpQQMStpdr7625uHqwoOAxhSmMw4WY9fvRoJVG2ji9sL1VB2xJkOtNRT7cwo77/nhZvF
+4Zam0XSME9mp3JxVDRWkGNa0Au3EbqMHqAWL3FROuuoC9UbPF13ml23r9XQlDd0mwrUouU5J8D7
m2rgFLHUxQm+zF4n01dsZFOp4HPf65E+gVaWXgIpFn/7gVFjA48IkQFgIRd8sn5mrVr2dcwH5qAZ
XgVFg33A4uDxt0/ueJSTSyHBLGgzbYr2nZoS2KnqQI1GgnQ+H+XdZ8ySsnxc7Ds4ulEROn4/nAmq
iayU+T6XVJ2EuhHgbyT1K5pe9plu2cdD0Q3mXMie6bTyJJf2aJeWnO+nXDG/aFBVAletx+5bujgn
z6xjy/RztJXSWcWYAXVlqV/Yp06puWnJo7Kqcg9I8FZgPtjVQlfJ15o8RR68rIZEahfjOSjX+/eP
YQ3uI+ZgZpHTQgbJIGLoQrQZthLigsvjwEWLmP71Q2MUEg6AMjIh8rofPzQ7KpIK9Wy5RyVnV96g
Emd2WaO9phf0fzk7sx25jaBLPxEx3BdgMBe1dre62Gptln1DyFq4k0kyuT79fKkfGKhYNVVoQxeG
AVtRmcyMjOXEOVKm8ePtM3JlLyFN5gozp0+pYj0Ij5zg0lHbFifmjg0flWQkmlAz7UGI+Isfxt7i
/5i13j1NAiauOx/y0i0TjBBz6xZD6ybP9Pla49aza2vymlMtGbfbIUDtxejStdnfSVJY/yCJja7E
7fVemIRiXFX+UQRgzXzNc5NzNgsmqpoyVDpg42YawAFu/bRnQCJI9dbctMNcGXe+6UVQ/tsopMX4
E+qy7qq3ZoDIjpCRL0NtFsbBodj0GLR1+mjaaXOYHIXa8aFwG0oGEDeeGOc7t3PV7yBIUT9AcTCR
ISnPqUr+fwQpBWRdFfSHZejaCxs99hbI48GyJAJrwFiOkHo4Jwb1QJ8L4HijNW9dJYuAI263rZaj
Y9m1869kilHQnFq//hHJWKDDZo7Fj9sf6OKW8dIo1RpIMJga5rad/1T8e2vDJJSG1LLHftvk0vhs
Mf/8NlYBtSWg99RlhmGYCueaHjHPoNg2ZJmFspH288y/OvARib5+MgrPDn6+eVWkKgGMGxw7jK2O
HYjfwK+Em4ZVYbvgOJO6oSkep9AMv90Q6l3EHUqahfrt+fZZ6PygCdtkIbQozcaKarTWFvj/b1u5
8Bo0o3RKrJxo+FQv6ISQC+xYrZmHic/gndIzEv6OtCPtKT2iql5qlZpS6BC6V4QF+UBa/7/+z//+
/9ZWLy8U9mlTcJq5N/46xaDw66RlluYhqCkqbQLM6b4yBz3+KrRWtOg0z9Z3oJypfAfcrev2o1ZT
9Lr9I9SlOXuG1CbAtKGqDup6qR/5x6VqEtLwVBvz0IN8cg8gTY6bzkvrnBtjzKHdNz6XpSnMv2/b
vXRhxECwz7P1mOb4ntv14jSGS7DPw6idzIiiZbLE+wn9QgbxSszvksGG1uG20WuLxXFwoFRORaXl
3GhFVi8QU83D1i6WH5BpL1uP2dejDQPGs2jG9GsT0L6/bfTKSgk5qZwQjalYZmVU02JX9ND647ZG
eIhTuHqsbV6gEQ8EL6APvRS6f+erXkQysJkgSEf+Sl8EPrWV/8mSIilzJp3DRS+QFOzLAVRW0Vg0
CfxS6z+9fYXw8VGoUeRcUOWcb2vDXFMd+WUROu5o7bql0k3AfZP22e8kmH0tl9qdq3tlfQSDqksI
JQ13dOUgaqiTXQH3V2iYUncfFwnjIKPAgS++GE7XPrx5fcQV5MbUT0jA1up3i531zmxaVWgVS73T
zToKB5THtzFCVUdb1PXnN9vzof+CLAY+DqX7c76fRLx55ftFFUaZWzwssDbRpTfnnxWA5Ylx4Plu
UeXKxQhI8nw04lRaopvnFsGnGFkKY0xIDdHUdmKKXqLC1jclI0cPztAH74KC/tCdU3rllVQk5FDU
kGYqfsxzq7S/ksBzlyrEAZmf0RiO/gW3Oj/e3s2rVigVUcfR+YhrRRsDGeA+a/QqrKe63qOqOmx9
bcx2t61cueXsHRwE7J8HA+vqRFJ8qxo0FepwmSbKREykLeiBpU4Gu7jpJ+YBlRqGeN5qFCIvgH0B
dWHWtmZlYoyeeYkuqMJEps4HuNztj0w8Vj+XJHI+FjWA/zurvNxLFAwQnHQNGvP4ldVrkVWqnKhb
ddi7rrbvhd0jcym1O126y73ECgEU7B80hCG/PD8XVWzbWeL6WCnhxenMYlRC09HOQ7x+0y2mdbi9
jVdXhdKzDS5cBRyrb4fCkid9rxAh9EXWKZFR8mDV851n4PKK8ffb6vWh5kVtf3XYpaZVOmxJTTgW
VfZUIRcEY+ow8M6WZrlzunT6GsV+ZNw5IpeeUplF0YQdDWyYV873UjAkVUxIQYaeQs5CbGc8BXB4
0XV0AybR37yRECszW2fRK6cktjKW9oWMTEh5wtYdvvei7I9znNpv9hrklBTFuWlBwPTc6nQ0RmbA
5z+2IbNY8PXXutN8nTu3Nfe3F6N+7HlkRGiCXgcBGviRC78xR5UdF4knQwYy0s0gvPgJkqBfZiGq
cNLEPfreS3N4YOo1sPhSPjfXDmSu7WCQ+TKGSR3/PTUorGp698rIjr+VxXyPkP8y9v3t73/HYHSF
LmgRZVMhJz9OkEdo7j5GiUegRJ3JfM/zHTxXA4zkG8EEU7Mfq2B07+zt5WXAWQJZgkKYhxXOt/NT
6VeUHau8mbnh1O8rv/1LGsuXOB+CbeOML5BxNYc3fk0eNQcKDko7LndwTRXVOzCbwFChnRLmyXbU
//aaidR6Uvm8byhP/hdrv4WEsAk7zfn6DNhKBk8Y2iktTP2BBA2uNZnK5YEH3xUbVMvdOxYv7jkU
+YqjWCWC6Hfpqx1Np16vi4aMk97d4u5AqWjM8kSm9wO65ukeT9WFx1SE/Ojm8giwOGLp8/WZFfRR
hTaloYS2HhLwXnu1+7k73d7Fa2siNqBexcXi0qtD/EduMo1tDLrdS8NxWsZd7s/Gzi+ZC9WKanxr
kMCC8Co05Lh8CLuuPliROFlFqZsJq3oST7QTiv1sMMR2e0HqI5y5FKw4ZAHkcwQ+VN/OF4S3jwbH
J2ztKa98goojpwSXZkyEyDKOqn/HKs31ArxIbMTveiuaanhWoEGM7qz22sYSx1IuY/sUHev570g0
PYrziXky0w6ies+cet3ttMR2hlMWuPdQhNcOi8ODp6ZoFeJmteqgG5zecway+aqE1E7XazB8NVy+
d16fa6viRVAjr0Ri9rrqPbZzOVOny0NqHxnF0z71f6QMVzE8n2r2fzJGkZkCHKmds7pvkUSXdbAx
ZuXDQNUAmOHelHP7YSmBut55xC93ECei5IcI8RRV28pYoMdTmcR5EQ6zsPep5S80pJd7rcaLF+j3
3vF0U1RSb8IqQhnTGKLIUStCCC+CZsNMJ5KPHdPX37W5ThHoLbM75/DKuijbqkYg8AVwfOoX/XHB
S1F2C/WxMuyzNgYTM3qVdpAo0d1rVVxbmodnhEsJ1wr98LmhIauihIlK1A0KCXWULtAr2RhwBc47
b4D9ewPHAnWO27f94pFjP7ljfC8SVZa5umXoGdtG2pRxGNe2FsIhrR80B+JfppnLh0V0f5tdYt2J
Mq8sFKwjOEqaGApUYJ0vNBuhaEo7PQntbGIqtRX233XQjB94OdAwipg9vLPIy0vHiVSQEEjnmJBf
d46FD0f7BAVamE/UPnZB7XXfNT2eP7XaHNxDI16uDr5byKhQeiKmJWc8Xx08Q3bijhQayknT6q1p
trrYjWKG1seXXgKET0lW3Ik3Lz8jmBv6T+QHCn+zhlBkgV24bilBUS0O0zILNBebYrblB5PwUXFF
xHIz9Klx5624vBu2p3Q8yO9UhPSbUeyPuwH6oM9L5jTDYFzqjRbAWwUBbnu4fUav7CgtVxqihIAe
IfvqvLiVPWqLl5UhtCk/mWRNfxVV1X/xGQ52N9bgdh9v21sdFyWUbCkpH4QEqFCRjp9/QchrvA5R
y+mET422Rta2Wz9jHjeR3r0myWoDlSkF1gXF4VBCgVLz3JTeiUYXvjufKpprH9u0dqmoLumduOua
FRoxQKH4xZTbVpdcwkmSV3KeTrrdUS/h/dlntlUcb2/bbxmuPyIHtRh1oakSgwWBXHv1hqJjP7V1
4gADJcjNt5aRNea+Qi0cYsmGuwLes/Omrdd4869YmqLewC/qPsckh1Y45mP0txHX3odal80EO2sJ
a0RqFVG+8xFzYfvzStdAqLr2sOmYmOgfR90t5ye7zjR56gZuyLYey6Y4DOVij0cTTYrkANVt6b5o
kzW7OwRlxGPM7HayR8Od1G8DZVAcP2eu1yWnHN01CLLF3I7bWG91dsomeXvQ/a5GJT1oys95nniA
i1thTW8747/3DggIUT8VLq7U6hMtpiHSpPD1U9NX3WNUiGBvlEV2WIJMTSw25psUERTySWHXgErT
kiHXX1dljDLXbDh9jJM1NjZTNcLZA9DyGW23snvngjO8OhY0+Ql3eLUVBH51xulMDC5jDgaT9lIy
Wm2Vu6WDY+326VMbtLaCdhvdRo4gLePVBkL9VMD5N1knEChasoWiPjqMXgdhhoGaG0wlv2RmuPUB
ArTijvO9cr3YSBVgeeCT0I87v8SWNsL8MxXTqXGqcldpVfyqm6gP3V7gysXzxShrgiejcEczhFLk
ykoR6e4UJwayqOMnN/X3yeTrm6ZKfsZVASdzdC+zuVwWJK30qck5mFOihXtuUKsg/2srzThlbiUe
0HT4PNtCv7Oqq0bUY8nrRVvaWa0qqLteZi5Q91hCL9PHRnLAXyx3DselR1c9dyq4VJgUofAqapSF
kJYWBNbJa6uoPgyCgeBNVg3Uxy1ZutqdE3/lU1FE8wHxo2FJy3+1KM+TiLtGg32aksD4u5+W6tFq
jPRpttr41HQW3Eb5nN15i6+s0SNxg79ADZbSl1x9LsfoZhm19omkWPth+230GTq5sYJ3Y27uAP7U
C3h+2RwcB9GUAl3RqVq1i5xxNtI28+1TRiNju2hOvrNF4kFd3Oq7iKbcnRt21Z5qwClRCOoi6hT9
EWfkpTvGEQWZUxblzAZEDnoFU7c8yFqJsQMVeX3rXVMR8W+4Bq1HGo/n9tI61TRmDp0TsbA3bKPZ
EvLRY8AUbsGg85p3HUxKFWxIZX6PG1mdjdXWItao8F82+lEUZs5NS+jy7XExnFPazPU2mvToX9fy
+k2gMdg9tfH8wYZ3cDsZQ3LnKl7ZZDRrwBQRJ8AAuwatZnS04xmC/RP91BHAfiT3HmVnBNlSf1NV
k/vmj0rVBE/t0IhQr8PqEKFW2Yjao/6UeMib5OzlMV/SBCb3Ih+A/s/Dr9tf9dLXYA/ANImwreRo
Vg5tDhZGlFKpndh9eJMgc9pOPhoHt62sUXw4asyAtFELo++xRi8BsrVzL3e1k6MxWmTnC6MV4tvo
6L8cacVQp8iPaeJ3O0+fX0bDefCVOvDt36DO5/khUiqNoCGZSSOEWkdi7RCZdLPiOOxtt092SEy7
48e8JhlgHEwpkmwEPJFMqARQRP7sDSOy0LAYKu/OXlw6QrI7GjHkXKS1lKrPD/Nim02CbE0cBg38
n3PbC4M+PQNJriiWjchaSG6SifGQty5fAdZJvqhUkhSZ6iD84S4G6PxplJZpWLuz++DC8TTvbVFC
JdslJsy5w6C731C6cRzI/iz5uTIa++ftn6BMnH8BWhlAQyzViOKxXl1jz4PxLoU8MEyYfDh1uZEx
+9SMd0705ZWllqRK/6DkOHAXmfSECi4sT2VYaaa+GbPxid4RE1CD9gSO4F6t4MqacIlUUokHUDRY
X1iclWyyWJYhPHxIzFiVvfeDbHy4vXMrGmoVmrIol83TQSMorZXzr5d0Y2wvplaHaeYvrrmBvpOm
ZNtSGD32vZH+rCtbX3ZBNQpYeTQxleNT3Mz+uPOrPgldoQ/e1i0BvH2EMjr4EdMlMTZG0MKZmnV6
U+9mI4itRzyOd08Y69oWUW3m9aVtoFoH57+9zHqvrvqgDDOjd7c0/7WtV8N4dHuLLp96AE4KCO/7
VGrNi2Ll1MT9jCRy6AE3ZSzDd3djVLgQBdn3os6LBVHUA70FZpGQk9RuFcr00eKKyovqUBpBuh0H
FEX8ekjuNFMv/ARWuCucKXIg+n8rz1xHWV8ZxSi4sGV6YNKSUKKdXQ3qjwi6XOQuh0Pvmsmdo3Zl
cZS3yL451Rw7b/UCWdZYuD2Yu1CiDgq3Tb9sXduY9re/1lUrRErAJXCBF3pTBVOy+RwLmqqMw29l
JyGCtkW6u23l4kww/Kq8LJ1A3lOmds5P3uDCtNukI2tBqeJhmd3sVBDa7Kj83Gs6XppSipYq1mTu
Caj/atumZTadIVgEQ76de+x622M60XWh5kve/IAQAKHRZdNhYaALBNz5qqjE5AzuZk3YG5P5F98m
HzcDyPF9Bp07zL5jH+2rYTHfGt8qszDEAMf/jSRcrVBH8MZMRNuEmWnBbSfnbD+M0fJ3lCflISgL
TX/rjVYGAS0QSpNrXRTPU9moSkTVhDoMmw9+sPTHJM/lHkmhN7b9UD0zaBfrCvtJx5iq4fmWTo7R
20VrYAoK0gc9K6qHLrX7fU5t6F1WuPnr7YN5efyVPb6UGsyGWm3lzm1PZIEWWfBq66W7r0unOpSG
9kaQ6f+sigohV8CDzHbtp5ymh0p4CJrQm6EFjX2j3KBouxwccxZ34tarC1LDY3hFMCDrvqJn5O6I
yGgTov4cfQNpNb7vJIyQt7ft0iWybX9YWX0mWl4x2p+iZVgbtHDqenLaWpnJDDcxXfxDc8bvvTtk
n29bvbo2oPfKV/HJ1old41Wouc51Gy5QKD6Nky22losMxJutcNwBsShsv8780/kRRIIq0pLWbcNe
FgFXOYNZGn3aN3tEIhIFbSaj4U1ZJ8RRCTCg9TnoXZTlW1ho+tBvFAeh0Vvvby/oikdkEJQGGn0b
6o/rfBHgYrzUy9KE8RDEH4t20R9nI3kXz+m90YirlqgpAIdV2Nt1KTelbOdU0mtCf9YREuwYfjOS
jKFwpPvunMArZ8EgC8XvgpZR8O3zr0QYI62hzNoQ3nRtWwoTCoDY+nB7564aoRKpqgl0X9cRbKm7
vdslVRsaKrOXJRPucjbuXaaLOPn3SSD0VWrvFCFX/rwdLBRC+oEDx019bIQ7bptZtDuCteYxLqt7
w4PXvpIS+mEymFYyw9DnW+ch5SODfmZVaTRlxIFzrx0qVB9f+sGp+zeHMWoKmVkWPBJdp3Wb11rQ
YS7nBa5hcvgjMnDMjsFudufSXl/T/7OyxoZBPjtpbWa1YZemLcKrEDk3WR9v6yT++fYzQQeBIIbA
TA2snO9eVOpyoTDZhq2WDo/ZuNjbuJui/X+wQoaosg1mL9dRTGxWsBhrQRuKHsZm5Fm+G2V0bx7l
2vEmBWTKDdgqFUG1qX9komnbjAgc5V0YmahYxKMcUWxw3h6kEzzz8vFxQAheYH+RcvaD3q+7EMCE
/49hDU7waE9Fax7/w5aB2oYli9joooyqyVi6S1R24ZC3C3yw+aRD9VxVKK78B0PAamkXBIoBZbVt
MnCkhhgB21bO847UwNv0KS3NN1sByAH1jtIxplS7OmfIxaAqZTtdWNiZtY8EbIadBxTjP1jBg+IF
VPFyDVsuBrDRTut2IZIPxjbLUm1nif7tHo5gBDwJHoczcIEriYcMNhrTYWqgrqv3qKHr341Ct15h
mc4fJ5zQt9urUoH3WX2DshLroc9HuYuq+uoJ96uhRsodMPbiCb1/qBOkpj+Oydwvp2ic6+ZUTVHk
HlKPYcsHGtEyfnOITuWQSjDT5qQgQKfPb9ZYsuWTPYgwbztKtEkcGz8FxP0ONHK29tV1zP6eB7x8
Rch6sAilHX8H7vbcpB1kul7ONteMCKbfVpWGoC84huVoOQX8zJ5ZlvfKwZc2SRk5nbwiFLQu0Fh6
38dzBkwujGd9TKDLKRr3r2KxhvizZrea9U3kWXyHV0DdrvNve25T/aY/nFbcjSgXpb4MZa+bzznF
sZ2blPLrnBOD3j5Gl/5RuRNcPR13g2Hg1Vf0UbqztajvQya2tN3UgqIumljceSCvbSJHNQBGRkWJ
3TxfUDoYctC7pg9nK/9S2qhKLFn23C/mI9Rs94Lba7vH2COxGWrzMCKsTkldGwuyY1MfWi2kSLG/
/AuyeT76C3OltzfvwpLyXpzo3xRcio3rfFmaReVPyEmGfi005F69ioEkeAqQ627vmLr4TvgtXmTQ
0mpq+2L2opybOnWR1g2jCqqhPIOHJ5Pi3gW7siCiQADgwKwUenrlkLtmGpBsqIawa9MGbVaZ/pjy
qGRe1Snit4bsrEiBVkhIbQrl6/E9WwqnGVHVA4Sk5D+kYFZ1C2W6kuUwK2pdt7/Vhb/8jagHHUc2
ovzH6lQQN8GEXtpjaPojz0AP1LDazu7ktg/VQj9rV81d81saY/jSkPL1u9v2L7eWQJSKOM4LUDOZ
+PlZKeaAGIj2eegWRbofKLUoWar+OC7IKt42dZG5UiHmYDKox92m77oKtgE3LUkzlhYo35I5ceIs
shM/O/haY4dm0Xr/FlaUvrX7qViFSCl5/BQQaY1j8+OpoZPbemHvMxtxpAMUO0dG2o1kpw3aLPe3
13h5H6i6OqrES7Kn0wM9385p7Ic8lrXPcPOAUERiwJdu3vWOlx8Nih/iE1qs4F8JU8+taFbvyMDK
lrBILAATrS85nZ7sfHjS+7y5h7dX1+vM75ukybpFM46RAoXRPjeH4JmHTPJshWYEi0FSA3lyZ789
mM6kH3KnMbcdxFG7giLwQ9eY996Ci3MDATg0AypvUl5mTeXhJmA4yt5bQrQHIHrzxxYTndXJ4h1t
LqQXk7Lss92SVNo9VdyL24lpQCNgU6g9k0ZZ5yu3jQSBvqg2QiYZhDhkg5UYh0Akibnnpg7TjmfX
geYsmYplL7TO7u64h4sXinYk470URPjSMEiuEsbGJYpCHs8Os8Xqtg7yZO+NhFgqGTvjI8Ib95os
F58a2BmYHHIF/tAJXXla2aPNtCyuw4yU1j6YWpS7j07toOns8Ebucwgd9fdj4wGNsKVpZghkVc09
vpOLS6R+BOg3W01rQWWx8okaKIkSESCHAkM0bnBJxdOCJved3sLFJWIEADJM8hUKnyZIk/NvW3Zi
8Qdfj8IxMeqncfbyHZpc7q5HXCS87RWumlLtVqDzONlgdYHolJC0GH4UOoG054P0zLzcxkuQLFu7
L/v6jqO93D9ET6lS84cwmLru+co8q/FKiDK8cAoEal+xQM85TcWdpO/yaALpJtkDWUoVBe6IcyvC
DGg2wekTDtTpXjy/Nb97AFkexZjXp6Cs9Ds0T5ebyKEgWwZ3yUby4c7tFYNmLbL3gzCZ/ZwxFOgQ
tjR0i1d34J2+/cEur4FDhUGF1wy4M2W/WltrOgV62F0UMktftRupIa6liVbs9c52JKyS/gBUEh4y
hJm0BCG6zLOXO/t7Zb00n+h40jUkPl3POWTC8emncGjqsdYfaqPvd2lZ+/vB6+fXO8tVJ+LMw1tE
v9SseZ1/E+6tIkbXKtS0xZi/tJGBqnCi0Ys/Znx46yXXm77duykOFxole6q2LZGCPOht29pHMcyz
9oBHLMgFnLhjEmPUk3STWUk2f5aFXrUHLUtHuGgq6ebv2sVqB3CbgfOr7RrItGtnMFAsXYpyGDZu
IyA8TvLA6r+0c2pjxTOKdpf1RY84dZEhvNzN3CZ7kyNKXNZMeVXRp9y2o/FBz2sfslMcirYZDbc7
zhSoo21X4VqPuS2nF6OU7vgaBS7ql1kPXO7ZGLWmPSHs2ra7LhDwaUxValuPlenU2davbFkCoCvs
8i/m2+bl0NptNG3nbJnKT73HcO6xjRHo3Gem7Jad7pAXbfzCnb65QV0hNGdxIfZpCd8zuBkGd/d+
GU9oHvqL1bzmSKs7j27rOtqD0xYRJOaGMcYH9lW390vuTM5rD49sg6zrPI/BASXKrv0r6XPdR8WJ
bMyCQqRppP3SamPzd8/3Gj5nQ+uX/0xm35fvNQQm000s4jz6NDWIYA5bqNKS6Mm30qp/H02mPn8I
rLqbwaSkRvy4jK2hVBCFFEcATnD7SUBi7ivAWb9+uH3oLr0UzI+8qapnSHVSEUn+mU0OXgrNWm2J
lyRGI7hz4TQVZtzt32qFSXum9agFwClAaHZupXS6EgnoYnwhEe9fRWkP+ywx39hloufJC0IvkpQc
lKmiaz5biwmwvmvisjvFk4O8h05WAkAXScbIcO4AdFfb9tuU8gecgd+TWKsFaXqaea6o5UkhAH7Z
Y2qEQu9gtb29byvvo8wQoZN58wQzgbue6ATJgcBUVQynpTeGd3aJFlfZd/FjrEXR19umVg+JMsUB
gBqU55EkaI11r4O8tZE87U8c3G5XQDxEg6nRtouvyQfbkP6dCtGVpVGhonkMaJYG/7pPF9ekeEnQ
9SfNZEGdCOSOufMRutzJu3PGld/8w6/+z9JUCAfhnXM5hgudUjvped+fKB4Z30a9QEM3HsrnyfHG
sFpgINrUAU+Jh6zZncQHzOU146SxpF2m4qZbnRRHaHZhMwr/0gxIeL9ODFHb+84fHf81DirEIYEO
BSa4q8VYnmPkJ+2nskXUCmFtEcCCnDWixGEYZTful2jRXbkx28KvdZwI3PUh2pKwK1r2qGuPnuu2
1s5ps6TelFaMCqTTD9EXza00OB9nyy4echEJc4f0d90dSyNuq03UiKbb9ZCFTztbHxUBVFBnzj9t
tpAgiqhc/ioqM83fQ4QEw6iZis59V0VdivxDPOWi/mikINWYiBos59AOZAHf0nwY5cEa4Oh+n/Qy
CV5ysKi/gKMawyYJgCI8V3Dl2I/k8r187QsAGLvFiUu5sRu30B/IFnWkVuy++xqXi+ft0Lf242ef
yccALmWrZPq8sxhdSAoknJ4R/xTPuj4VX6T0WmufQXeZfnJnJ300asKLbwwYFGaY5J1IXxLESed9
Wi3+Px0clX9pJmyYxyXIZXLo3LGOjwvTDv1f0J7k2vOUTZn3OPlRrNX7eY4i4zUDF9hAtUyD+GWx
B208MNzhfUPLzWAOoqx8WJQrZG530dT7y0MDkxX0P0Vao0mSDSaCkXVgy8fBztJyU7Vj5h8iU5s+
aoMSYGRwOfvaIp2dbILeK+t9ZwtXEVkDCdwhWpl+E4mOIkSjO1XCy+AHj5T+82xndB0S5QCutGxT
5lH3bzSa7gc5TrCMcn+H9FmXdp3shYDWCZFgf9n6VL3TbSqlNI5REs1g/11N2CetGpzxkC8eyrib
oONi7hNYD72XEhlEuW20ovf+Tch8oPHOvT7OkBF2Gn8vvAW97VoL6n9RIuz+ddEANJF7yIv+YIMc
y1/zNjUnBCxL3fxnAo6T/Fy8YDQftNTx6yMo+qLbI8wuvE0Su0l/WCY0vQ+ekxX6Y6TabIfOQdV8
6we5B4QO5s98gcgPzdQnKOg79zGnno/ysVP4PVTUBAzjrpKNhSxqjgAe1DJjQyMhl7l85xZewOBV
0bb9P/NsNN0hGEcrPaQ5xcG9ZVpifOrQXu26zWw5U/XOd0aouxvN4bhnAzK479quKvKT42rS+DFG
DL6LfeZniTj1U+Eg3UuIiqo1UhTmoySQT49OFgntGzERciXCC9CsrU29Lo5DlwaoNcaF+wolcYLw
IxLjhr5xowYFJBce//gAv0TdHpc+kuIxzfmfN3Pmp8V+aSWdPiHJkp/UxK67c4eCfszMMxVRi9DF
e5dJfXfjjeTXL13byhzcsDD9r3FRMCK2oUXWVl8WxhmjH4shq/jrTII6IjVXxJPYVVTWk/5RLLlr
QQHsT1b3TZBzyw85t31+1gTPyjH3Skh0pbCkjDZZMkW0cJdkrH8Mc97If/U4IQesDt6U9q3OWRwd
GOtT4ij44HRU3o/MMjrFX0qsI986Ixdg6DZgBMiG301TZx0pkxXDY8tUER4b4uix/gi6vNF2fSb7
+v1YZgGg8yK3i1fbbZ1gqzWpoT1xtYL+yS3QBXho4xK8htsmfv1Sz9FYfQf+v0zv57bynJ2uweA1
bTM9rcafczvXw688nc3hQ5DXsQyzzF5gf4WdzzqKFqXPn6VJy4FMRDjL8mmmVIhspa7F3fDUUARr
vxf1pLfv9bqs0p3OIcj2HRlN8FTOPVoIUG4UH7TOSr1jMS7WfDQyyAweYKcw+xOaa45zQEg5rn+B
lYh6Y5vgnjMfbXhqs/3WHifrOYo9+7uBpknwLeJex3sXCGW/d6sMWGNd+QZKAIiJSushQ6Rh3uUI
naLFLhLHLLZT5A2IpPqT+3UokMd7xuF50cZPGEjbaWach3U3BS04c8YaoE4Zgi9lUvr4aK2rfwQB
TFgMTWrL9C5gCtfdTOADgQNOo+/sCR1K+yExhkDfSGcRwTZISo/PZqrEhFkx+1fFPMSyGUunMTa9
ldfFfiyy9B9eAQutr8Ch4Cq0PnliasFDb7yxkBkwZ1D9h2ak/jH10gq2PtAiVtrXmv3JlknyvSnH
fEHFCkf03BhBhedEnpYptZF+SSidqihIKdIKBoc8rfXdTJ+Ksl0Xix+oVNBiRv1zEZspnuFlnpho
d99XU7m0D0E6pwaYdA0qvkNUJIymthHVg+d2StAI3iDwaU3PmUTFdJ/UXunuSlPpk/kTjKNbvbUo
HVWD28LWJZsCxsGymIJuR4BqoNZKlxuf55aO89ogoAkzlNFXH0RAWIYzRwX1heqbNe3qxunsD33l
x+37tikyrlhqut4us0bkGPAEXR0GAkDFRrZoZO9sp3Gbh9QYjeg4emixP3ltMmivJUqmxaZkvhER
Bcd9nxTwfKOLN3bBJounPt0XhG7/oI+ml09NAWpx05lWJn/0id48oxY6eA3q34W5HPEvTraVfZ4P
08bK015u4WFymIdoTMnQ35BE9jEfiFq2w1CTm+Gz+2KDM6/EBglRuHI0P2uTA3D9EVlibyhADneN
dPV39IbHmekK8uJD6/nZr3kws/SR/zz9GNud/NK1YmqRMp3U85O0k8i3vsi1aGtPNYqSeepwahy7
LbUPldU0wd6D6NH52MTRUPibzkAAadu5iejeTVUhfjgqNnlEJdKrNhnQRoh+p1g4487kmo7Hpjas
+WToU1wfxFLhsyLYw/ujWQ4Z16LKZLlFNyovd+3oivwxkFryJfXKFj2EuvY+VovOtEYDYrY++n0U
/EhTg/Jd15ojH09GsHK1Yom/If7VVA8zYWB1KLLc7DZWLLP27dkFgT44QwbLmd5dT+5alUVTGqmi
0+jnnJRU+9pkSbvXojk+3E4urgb7cMgp6gZaGeuCpgv14mBJrz8FogSxaaWcJqeEw8417rEjXzVF
340+GHI+dPrOk8BqrKcByHV/WsahJvrT9a96pC9PaXe3oLiS2GHr2DiA/QDLfPp7ZIPntjrTHcY4
NYcTzZMo3RCmZeGiufkTgwfxSe/RtHyYBOLOmxwBZZs6SWn+9Jq2emna3HhtiaDMOzWzK4kpOBYK
jnQewRyvR82FPjU6/LzDaR5RDl+i0X6yh/Qe+8c1KzRrGXSkv48UzqpAvaSLJheJlWUooo3W9BMd
CMPe3z41V1JSaoyqBK0aVvSOzrc3TSbZU3wbT+YIAzBlF+uotxni8kbRfO27LntzSkqYDpJOp+FN
nLTGtYxzkMBuoC+nMXNMiolkO4yaN9vFMMXurUvj0ABSYBCGSTL+cb60ufOqeoEe75TpLZln2XXm
/+XsvJrdRs4w/YtQhRxuCYYTSeloFG9Q1owGjZzjr9+n5a1dEUQRdWzfTI1sNbvR4QtvoPBiYLOw
V6rBCfw0HrG5vD/obR5MoomBMscQXUcgfdeDhk4WVLoWelDIRm96jdE5jE5Km6f142y4QXlo+jbv
P6Qej/FrimTcu5VC+ZqyAMTLwcNBNfX6B3RCVyuti5RX263dpwF5o8uUKSSijdZneAmSIO/jJni/
3he9VZA3gJUkopWC/PW4lrACqitF8Dqzyw4QkZtdXfDs3F/e20NBtQYhI5Q6gStBUrseRdWDabQL
N3gNknY+TqYuDqigbnlk3NxvtN5xI6PQRVmAhv9i56Q9BRIVaajXrkhVP4De5BPqoA2Vp1tMgpsJ
LYZa1NPUJqXfNkE5dIZOe0X/0L1QJtqyWbwdhd4e2wENVyg54E2ul80Ny6wy88F7LWPFeay6PtwF
5EKP9z/O7bIBZAGCJ1HhqAjd0P68lF5xWofnsheDPxWZTi5oVsoIosWLv9wfbGVKcD1oM8EvxDRn
uc+dntYSWYt0bUWq4JLjRJO9Ih6+JUZ7M46s2f23fEsP7YbyNc96ItpG4wEnoD5WaEv8yA0xb/TN
5Om4KZ/9McpiG9hVBKHJI0wwMpXydj4e0Ov2HjKlCP6K43TglYmHjbbLzZiYLPy5gosTO9tz5gkl
E+dW791dnysHrfmlOAX+aYE1Hxs33HJbX9sg2CogEgZqgAahXOs/YFXJ2Lq0OoQAum2mna8nQ/YE
kEKPHmi6ir/fvUGADXC8IAPR11r28id9iJUEDfFzlDnaWfb1HaL8sfz3/jArqwhRQN4SsIEkDfF6
To0YI1eLenHOhR2e46IsSB61/NLNWXDI0JqadmY3bMkQrqyktJ4i+ILrTniwGJVCX1IXE1w/Jw/y
x9rKo0Mcjc6+KvCuvz/BmwgBjCOBF+4AoITgSy0+Gqr8mla2szh7ZEU4oKvJ6+SaxFvZHOh+rRfR
Rrv65sT9BlWiO0PCQYSwpBI4IcRWq9DFecwM51uIKMf3xDOLw/1prY4CBwPIPS1BaGnX302txq4c
DUectVmvmgfFKu3g4k2zukUqXxtI1uCRhKE2DED5eqAesZY6KdvoXFlG9ainzXwwprg+3Z/O2obg
YaSzSaYhURzXo5RtI5D/aqIzpljhgwcFe2ePcf7qQGfaCHHWNgTbweL6INSgEXQ9VFpPFPCGIToD
SXmDvkIemEs7RbP7jnzHt/9hXuw7EOScLTKo68HiQji1a02I2TepeVHDofp7bsbaNyZ9q1uy+qGI
SOm0ys+1RKojIZIWRpuSXmgGUqItHPLmi+I5ov/r/pxWByJ9As/BtUG/5HpOqRlFOXYI0TkI8pby
o+LYXwx18N4J0ZLXAw8u4A9QTRrYmuWHIu03QQrF56xIuq/QwsZ2X8wldLf3zkeCtKQsvaT/0IS8
ns9c5QHUIjYEfdduj0CLfpwcV3x69yhElag30cCXX2kxStOKiXJJlZzdehxf0qpXXzI7Sd+H/GXN
CE+BCBqShijhq9dzoX2jenA8knMTpvH3Oeqro9UV9JZTZe43DtLtmb0eS+YSfzyHsZu6imvPybmP
9PkjigrmvmjU4UC9ONy4Hm63HIhLqfwOxgjXnCVQtqNfEYSjVALNjOBLqgQaRgqR897kTuI6uVFJ
iyWMbJn8ZHZpmDVmCbAjosY5aPbgdW815l697yWza2zEm6uT4lPB5QRqzCN/vX5qoIWO1RncecNA
gZr6td9qnb3x/smb8yo0c/G94kLgHEkDrCWTSZf5hdVxLQR9BCZkhISA6mJk9Q+16hYvnTvEL7Ei
lLNpFmNzHLXM3SKDrGwUtNHQPYI+AYxgKXxkNXFVmBNGG05D048K4hxEflfExVctREp3f/+gyW13
M2EAaTLL4jlZ8grM0CwHAdEJVwmjOVKUo6hil61vmkn8ZMdd+xzmjf5Qe1SY7o+88kHBAckUkvdY
/uf6g0Z9FHlpJuJzPKV44yIYdOgGfdrYpWujYEoOxhKsJRLpi+vXckfaIVUbnyMs4L7aaownDv8y
2gKn376TNrU4YEYsI0n5cuMEVN4Da2QdFQTAPtmtWX6KHamfGRAjlnSwvPffJy7XPWcPjWEEzRY3
ZOZMwxwOSnQuG/wHJ1fpj2mjeE8t9cmNy1h+ieUegXBFTkm6B4Z4EW7k+Qxn1QyicxI23ZEzEWKl
91r2uvqliJ1+H6O6+r/MTn4wSWaVIo/Xm2Ogn5hGCtq/4KjMI4bW+ZMDfW2HVEKzcVuunQCpeIp5
E7cuRK/roeqoJRkbuce6qE0/2WizP1c4Gj0Nba7ue82KrV0dlN5Tkzj94f4RWDvqFG95fiQO2F0K
Mow09sCqovk7Auz6YXhtjIFqM7cl7VF8xDeOwuoWBVYN8Jf7hRvueqJCZKiGMMbZ7VzND0qj3Is5
SRAU0PJnW53N7/dnt7pt/hhvsW0gc9NnoQ1zzobJpPqX/gpRn9hlYxw/0XrPXjQkSTZS67UVhU0B
+RBsFIHxophj5KkYPEU22oJgeg5ibIR2vUC+JRDIpW7cnb/FqZYH48/RFluHLgj9+ViPz1rdlOZ+
zKtuB3wh+BB38XjK41yAiqAvObVu5+wax8i/4qK7FVlo8um7+RnwlmXhHOLyMiv1AnwthsjhJR7A
VO5zmDH/VImgvdE6Bg3EvggRAcxtYA804YvhY23pwYcuKsOHrDTix7FW54Owc6vcuOLXdgDSbADs
pe4IuOfrHee6zWAHsRqfJ60Th6SIh+aYawn9SuqmXXIacucnj325kVOubgJQruCgSCPA1i6Grd0A
jhVQng6y41zkxpc5DtRDlW4q3629LmTKRFmSh3oDFq5cpQ5c6fVljHO264M8hkLQb4kGrt1QpOIA
T36HJktFybZokrzppviMfFh6VoXdfEpp5b/o5pC9zU7rPRuB2T5oVRBuoPJWVxJxSb4dCmmIg1yv
pFknatnkWnxGFt06eM1c4UvQG0/UuLfo9/KvWm5iCtg6ZH/iEJg710PxgHURYTj2SGP9K/PYqm1T
zb+aytC/U6mYTkK40/fCLbJfoDa2xB9XzxDIaCgClMkQT5Rb+Y/wPFXDij8JIJSSE5yQw2tx9kV5
Tvj6WNafkjJqvzqZhYxXNWj/jJn1fcp781i6nfGpVhXwK8Ia5u/3b9C1Dw9aFKH23zSqJaQvmaaa
TiYhEoBSSj21ps3HoJzb/+jD1FNYSPMfNLmbNwWxhg2c3erQdIh4e8Glo2ZyvR4DEupeodJ+c4pg
QJ4odoAwFzGwjX2dqcgsKoYFdEVTE6fYp5nndaf7c1+7OwzpKAI3B5zhMuhQjECQDDTo4c+JdqkA
h33Gbjl+1UYl3MNCtU4e7L9pI+5YeyOhyCOORMFDnunraXtVPFIrKONzmpuQDKzCLCSWQiiXnrre
o5FryvH+PNeOGLB/qgOsNtHH4lUOJ4HITzLH59rQqtAf4E14+3RUrGDnRGm6Fe2sLSt0aZI26QNK
5HE9wX4O1MxNPZ4sgRpdOg7VzyYJQR56IhLHYRi8fwWZ1pf7k1xdVmgpUhoAgbgl9QXz4M6O8Iw/
d/0IvAffQMSIdSBAJ+kX3x2NTms+3x9ybV3JTBGVkf4itK6vJzq2cTHFKKyfu9HIL44Ix2lf1mEv
QC+bW6I/q4PBrgTqSwObtO16sAjaazvlLck9iPcvVkc38liMUfqzRipFHO7P7LZLTm7KYNBUQIDT
/1vUg0fMgiok+ICqFuQxSpwMPvqc4QGAEIpeWuj3qal9jNQm3zuxLvbT7FCsDhsHzfJRbJWM1y5u
moC8EOA+KTYsdpTsOnROlCVAgbrke5C17TkpBF004h0XK4axunRdEiBdDgzoxXIpWW6EGb+ZP8u3
A11nCQbmpbpRbatwU64shZ9QJ43pe1qjji9zb037uIrmS+l6CkLtYvjQajhyKpGj7VShdeDYB0R4
73+ctXsTRAZVa1IyOoryJPzxjvRhLCojrJNzbAr3SB+iEL45h9VzV7rTseuE97c5ZukrDnVbBj6r
4SihLzcXVqzkFYt90dTdhAMMlhR5Rjd8x61lfmsRDv+mtFaMd+XUNCej74S7mweoEH6aV6MF2MAx
vI1Lbe2WIZuiigF5gI262BMxfgBJMuMkqXUTAOWophrum1EDIgq5paQ7tkkY/KsoqTpvxH5rIyO/
qesSGHNbBm2ZV65wn51n/icOJBEcvg4dFMu3tAMpt6vBT0JHbqet3u7aFSBF9Xg0cCSAZHj94c3R
KyaE+3k5rCJ90cZq8E01r956PXqnSpwsWyLHBc6fYi8C3Mt4ULFnEYEspDgKmOYYjC3SvPRMH8EZ
KM9NJr4g9axurOv69P7/mIvwrLFcgM1lnpxVKmPPwxS+AW3Ln4OizB7vn6C1t4KqJR02lM3AAMlf
8scJKgApVyrgt3NQVM64G/Rkmk9V3nWe7+h52O2GTqk3op3VMVGtkTwxACRLObXAM2C0TGVyHnLQ
YTuznTtlxwnHQDoxvEPRO1vP/to9QUApgyuXHbOs0Y5K1EF7x/Z0jCz1gLCBGflYOFUPup7Yz4MT
iXbX8ErukezZahWsnRFMBqj2UXqgyyL//I8VFr2jhr3O/lHC+qmAKmrHIyAyu/uoREGzn7KtOsfq
zfTniIvHOPecVHPHODnnOgwA7CfVfVNWwQEAS/3kNG2/n538e6aP3klv+/kUiU7fuJLWUjV0AGhY
AOUCsr04n9RstQascHLWs9w6RZ5a7lykcjdqLKuf1ZYu07KHStXxemkxHzXmKsPkVeROcrSo7e+a
BJpcqPTiBUKnOEK4c8udMsEeuH9uVk/oH0MvvqotMFcCbkszg16WsvPsVHyu3Ajor+pIGsT90VaX
E+FNUl/aWmhVXk80jJq+Nps0PU/KHDg7t++JrMpqGLeqG2vTArcNXM37Lda9mJbeUpBHVoy33S21
Yhfb1tgeCW8xtUhqFVbP/XmtDkc0LvlhNsXpxe1T6iXOuaHLTrXpOOyiPK2+AuNv/lXsoEv/hz1J
bicbabJTYyzCxnSMhZLPClddl5b7BsaRj7iZ2NiTq1PCrE0SFWifLIUG4DY1RehFeEjR01B9U7S5
fjJy0X4aGsd9J7X/9+PEA4WKPJhJFOwXQYjS0NPzuho/tcJIPrVmO32vDU98G1XFdP2GEsL/UGUi
YUN6QwNoSK66CDZQO85H5AixOnYUhxg/K0+91wKNTyHXoNc2mR+qoJke3r1R8IuTVugU4JEyWJz0
1gpS18gJtszZgM6PNkhK8xC49M5VGv3j/cHWIlx0N34n4y6P/tISnBs7sGud6k+d5jDPMAF6isw0
faymfDrZYa0fW9RxXmKA0OXOqtVqr5iN8y3VmnxjN8l5LWJt+NR0jFBU55pb9n/tJlBSbtD0HPfm
WD52dQDAHQ07qAt1NBt/tXnd/Lg/+5X3ysPigYASFCnbanEmEbLmWpkHYjrqrD+1IoR1V0fqIYPk
cgFiGhyh8CBIdX/UlRuOsqWkOHI2kf1aHM5GlF7R4Rt8NvN5Uva1cFpA1oPuJof7A63VnrjhsCgG
/LtiEAbo2cHtoM7OYz2ZyUGrISr7tl6kn+e2IF2GlBQ/xH3lx70VHwgbsr2oQgi5yuC+BmlTPdiI
FX64/6vWvrPsmqExS9YO4+H6gp9rL6jIoLMzUA3t0FZ9lO4UrahOUAHVR8Dv5ff7A64FCYi/yOIf
9lqc5sULrQdDCyGbe4oICIZ23nr+XOrTI/tikLww1cec3sAaAmc6mEVF/peqJPnGtNf2GlcloSf9
GB6BxbtGfwkwg8expqw6/xVV839cJZ0eFLN3PpVWZB/ZbubGTpM7aXmkpMYg7WbmcqOGMiapqQx0
nc9uZkxvXaja83NJ+b72PWoK+9pIv8L3UiYgqcij7UbE0ucv9xd/7WsTDlLKBsdMU39xh5YD1DiI
+SmdqAnry3LITWtvkR7+wkKmb59RaLaKjVR5bamxUpOah6BvQchc77C6NoSdmNjUNUraf9bjWXnM
1Nh8daa+3KOxoDwI4MfH+xNdHZRyvVRGRUF82e8eRwRf6hajAkfviwMUVOWkThG8hlStHjR9bL8P
idJubKrfW3f5hcFpUcykHAJEfbG1FTyY01axsrMRR8VXir0R/CVn+FLPxXBSETvy3Wg6wCSbd4oZ
hHt0Fkqflk75qM2tOLh1YZ6KEvrx/cVYvXksPCPYMUAv4fhff4IA/RbubPiCuQujrVdabw+IaIh8
F0yAr2gwVwMDnmMfTeHe1BuaoPm0A3Ee+EU11ZR/Rbzxri4+EBkr7woPDGxQCZlapn+BYTZTr0hR
GTvV98A+ir9qlUrFIe8UMAhmk3sWQrZx/+3+Wiyue8YFHIheA9cP1Rtjed1r9hzVgELii1LFA5TF
aTB3wq3sfGPNFydNjiNV0firwFxgmrF4zKoiMdUOOPNlSFqEPfpCT/9NMSH/guIG3iV1qlnlxgMj
/8o/dt9/h2RGTI/qBA/o9Vc2hA4suzKSi5LMhQ7IowrSQ44Nef8yq+nsbnzB25XkWBE+y0dDeoTJ
FfgjvYwKR4dcXgTnjFLfIe0n7RhkWFrc/1636wiZmStayljxD55+PUo+DuGMw3JwTgyzPZX4Mb0V
3dw/qMQHB7gzTrcx4Nq0pGE7oAuqnKQG1wPqZmzGdNCDM1a9+smL6fWBnHknvI5vxdaAW0GkIwEl
S9ORDNnL3Laj+OINpnkxZmH7jhJuCTisLB6dFQCqVONdSh6LxePtbQCNZskFTTzjx1BV8xdh0ME2
Sjc7KmqZb9RX5Kt5vQMpw4PcYl+QxVFguV67fNRmXrm+vBRDaj1ryIr1+4De0VcUssUTM1VfuRT6
X82ojRtp8drQlKDlXgE5BqrqeugkDTP4jGZ1yXEA7x/KPKX44DbtDLhjMpziNMVF0D4NGua9UMHt
ZqOFerttJNNKai8CueB5l3/+x2lIQ33m3bWHi6nn0xN1wWCXgWN/uH8a1kahEcBZQNpRtomvRwkS
hINtKx0vvy2lqkyJfo1lOacbZ+D2JgH5iaUHMlUcAUq718Pk2NTgQtqPl7jOn0WgOH7SolXQOhh5
3p/Qb0rH9ZZhKBpwyMBKLstSQXKOzMqojXi6gM+dUUvAC/Ctsie4sE466/m+14fZ/VA2Ya0ePHOw
qg9jYrfabsAec/hPmClodlbDnIe72OoU92AFzvBiDaFi/eMJGufvvmOJYqh027LZxO9dXHqKk4Ya
SkvTJaxqqX6K5Maotd3FdVBQur80t4eXWIkcjLPErkb8+PojhIbadzNWvhdUtPp618S1/ZCLof+n
QPL9L8Ue6uZ4f8SVz87xIwXD8106xS2iQyNI6iGx4vnSJ13/hEVy5k/gYvbu7Ggb67iykT1UC3gc
dYcMcwn8CupECc02yS7qpGoPbTgLH5PtZGMJb4MMGfGQVALZAz63FHlzItWYFQy8L13Vdw96bJZf
CMCtg4IW6c4j8t+nXfdOKCJXu0ybf5eXTYRJly+/rJ6Ho9cyaDlahzLKM19Hl3Xr4Kx8LG4cVDSp
7vLWLwOZsO67WInz/BKVSBh6iCef8D/J/UE1kg/mNJc/OjFa2Q6j2uEU1MPTqJrDDzMO0yfUFZpn
FPvrQ1hgrWOb2TtBn+xWSZaU2HEgmQ4Vm8XehfOvT06nXfosR5jQchvkHRz98f5+vdlEdA/gRIL9
cUjlqMZej0Isj6ltCLtOTLq6m6NEO7h4/W1s1WVUz2SQ7ZU0b1I26X61mEyMzl6R6G13TvVssnee
SeD6K26rrnkJZ6tSX/MOGb0HZPAnbIBnxy1PqeLO7lMV5qHuB10ctwc4NvO4G+2hR7JxnrItiujN
duBHWjyj7HKqqETX12thawiTdwiynHVFr6DgG3j7SH0kRU/eSZX+vR5SB5IiNEkOxIrroXAuQPQN
7/gzINLa7x1RnIw48TbO7u3HlUeWEeQgxGPyz/98UCnMwEip+vOIAI5febo46daYbbx0t6Nw44Gp
k+5mSJQuGYeqmTRa3ZWqpJ9rT0WPAoHaTcrGFrq5yqV3uoTtQZMDybvs2Fb46PaqXTMKOQ7aO9bP
zpgfioomvR2EW+D2262AcCYbQTbqEQZfyrlZQ0x9JTU09HVRPUJZAgtKC4E3FG1S4+v9I7g6ltTn
lxgeWsCLs1EEDbbRSaudlTymElsLExUj3g3PRmT2/lBrn4pUyqX1TQ4LpuV6Q4AtTDtt7rXz0Ia2
r6lhsI/makuZ/ubJ4FORvDuG4/LEg565HmVO0qHVZxYP/F2xH7p8QhOyUz61BgIUtVGUR82Otoxn
V6dGFUqVieJtMjzarmjoIWrneZqaI/oS9aNIui1Z0NVRCCkk2JogeZkNaF0bNqIwtbMw7Mzvmrx6
Nrpwqwm4Pgq2HRRySbCXPod2O05oslkaGKDW8oMY3QFFad5JwOMO4jMBwZEVedLrJfIgsUSlepPL
vqsdeh0x9zKlsy37idXNACJS2m2SUS/BadmU5HZPsnEGcTP7ehZdbDX4C0bZX3BCX/s8eB+s+f/O
6v+Nt0T8CDW2wBLwheKy/ZGHtIU7Lyz3Vt5tYQsWtcj/jgRGHN0GEsMbGENDqakzJ0U7GwPA5V53
H6Iwf3CEV+2Mav5czcWPoAs+0htrN27ctRuD1cR9m/KBQ5J9fcCatLbaOGJ/UB0OTnrXT/iaeflD
Ssr43niWTSKR/jTDSC+oQF4PlbRsi3lmkwho2D6kIhe9QgMF1AF5nfdfTly4QIJ4RohIFvegCiC7
QSJeBwLtgeD0MgXhrDw53R9lde3IrCW+jmx+iQiJRrOzprrSz3WAHgOQhV8Blgx7N0y2hP2X4DM2
CC4ktEXggaDqgVDy9dphINmUQVfM59xIhJ+kI34nE5p0aeHkp4HWH2RoMb52vdYfS60Njmislg95
Gw5Irzr6RmHh9lIB40IcKXmCMh5YfMksNybLnM35PFrh5OeSn1ogI/Tuj0giShNIYgnRjF8CJtCb
rsPSC/RzzrLuw7b/YY3VuLEpb6cim1t0nHjEfoOIrhcWmfmEoowxnUOlVI5a2IMZc1tzY6fcRByA
k2Chgsanu0HHebFgQSA6TXjCOUeV/TK51isMF28n+qlAcGZrs9xMSWqSQEnAlVnqhC79kL1RaHEf
N9a5EZG5HzITiEBmbFWx10bBypmmKHpWlHmWtY+p62Nv7K2zVaMiaeu9dzQT1N3uH7HVUSjaIkOC
BYK9RHa4bo0BCN6E59YATRiMigEbMAw+vXsU8EC/H0l4ZEh4XG+CEqsHc0Ys6xwaxbyHNKcd+lYZ
9/dHubkuEIiV6i1UGPGIuwmhx8lrm1GJ3bOWNu2nKkWpOjKS9m+7m7uNZVsbCj4Oqil8HmkLdT0h
NyrFXPNDzlnX57ti1vuTYyJsHnlx/T6IGipN+B7C/KFlS0xE9ns9FGXTNCuzDHVzJRF7sOrdblJt
wOLZvIXyXNkMgEMIoikG462xbF1FRdEis4OQeqgCju8CFEM0t53e++rLCeFYSg2dRAflpusJ1YJ6
X2RETMgzv0dQaB6NzvvHdN3xvdVDisGgCgAY8EghKLBcuVafjCjMwouhaN3BLfW/iyLxNt732zXj
GQSmQVMHM8yb1L+rwoi6hUbNecjfAJ2Kz4qT1G/3d/bNIBwQ6lPISMNXtG4UBOjsdFGfzPmlV2ni
1I2u7B1dGTY29X8FI66qkyQ19BxIQylNUhGTYdQfSaiaExbqdueehxpVyz3Kn+GHCnji6HdIjaOc
keuFc2FBqnQvpmQIv0RTMbofHaDB+lNI02T4mkZqkh+mvJoaZAFIa3002vVzWSd98FUbhnLeCQNN
sF2hKb210+PeNh5LS3FrIJAILyNRZDcjPBlDePkJvHvS7DNvmtJd4aqhsteBRowowhHcH4M2bewd
0niDeSjUcTCOmTe01RGs9JCdQkCx41PXu3Z18pwgO0ZqqTnTjk7RqL9NWTEP3/AKQp/erkb3KUyE
WT1UqC2KxwElz39TrpNfxOKGdpwR1AxfvFyY0VH1kr5rd6OJSN9+KLEDeRtHUpCPQWIKcZoG4BzP
vRJN9Ys+uNZ88igwww5AoBvdwybwfkjpyBDmWo/oJf2DKd9FRZ5B0sQ/C2FrU0epsvHy/IWoZKyP
lRnPbwjeOt8TbUgLfm1aiv04K+YP16QOcnCRFNU/2egqtw8RPAjdxzlXQSwaWNLsIYVT2vrBDrup
/KfJuuQj/DJNe3Vqoshj3lowJJCSFu0l1pBWfZrqchhOYwPK5pjEuVY9BCS6vR9EqtJ/RMK8/65Q
sMZqhGfdShHsVALzF5XUUPXteUynf8HnOQij0YFu/XzMysZP7Thw3maiRe9Y9WbZ+3nWz/3J0nIr
fmhtB2LDLiumQXnldccO2qzN8EPBEkU/PWcIkoNKAVAcKzcxvgkrNw0fzHJaHrwhyZyP6F6mylPe
B+IN8rCX+qXdlMoh99Sq2vdOPKhsjK7X98Mo0Lw2hqkzn9GhTLSnbAimiJx38uIPLSbv04NZ5wnK
I6JUcDFonMr1M/Atk49XQiz+Rf6ydX0vrLO/g7DJ3+wQsNnOImxs/DIc4jf0s0f1r3TujNcJpWkI
L+w0zXtKZmja/pRbSoFgtSjmx7ZVs3ZvN9R6Plqzmcb7VphKdNHMVIlPMWlyeIJiY4vDrBSufphE
22FqIT/D16rUGv1IrUO3fDWOh/I4FnGpnrDY6HRfSxxR7fAL8MYT7aF42okonX9I9VVks5yS84SA
dmCm+0hk849eA6Syb7CUKHeOU6OH6RqVZu1LmIDWAa1Q1f6laVWm+sKo9QR7C0//UBlqZH/Q1KIp
kh2Gts23hHOr+baVhDrmO6nWHovGVP++fxXevLxwiiUNljcXnx26E9dXlDaow5AqRX0JKWEdW6+M
HqxI0b/UqIe/92qXxHqwdzBSCJOB8CyGajNL6E1TX6yytR9EP2S+0WvG/v6EbkJXOYrscSEYwLW7
7KShnoJ0qtrVl4o86AmGZ+2bOlkOdndHgXfa/dFuXxLogNQwWTnicSK+6zlViod09hB3F69AMDWo
7WKnhmp1uD/KbQ1ZVncAX0DJpl5B9eJ6GIxrUfvmU10mJcuHnabkACyqMsTQO5CyxbsEARNxaNCF
zv7RvEnPILkoAdYlyVA0L4hlF+MxrTDofk2c1ELOK0Y2bwPzd7MWgFboSgN2JGkGwLDYSh0cQBox
fXtJvN619tkwqM/W6I3vJKcRweF7T3+ANxyDZIrV14uhN8Y4lbj6gnLEuLpMBCKG2FHFn6XdwWHE
e+UY2l0ebmwsmbJeP+Z0GpHbwBzKIn5cYoJSdDEDtL6dc+X0waPj/Iy1AZxb2GB3nuRAJUSLqnPd
Ke92ZEWKE61KUAUOGFL+4Xq+oWrU4Vza9jkvtfFkSmBf7Jqf7m+x29kRD1MS+J0cSe+L60FqY0Zm
Tk+dM4qUytFWTOM5pgu6t0rXPKaJ/pxGRogm/WC8O6okEicpByNOPEOEeT2w0SHhqhqtdx5QHt6F
+Os8N8D2NqL+m1sBerJNjkmeSUZ7g0cNpq6qBlvxznUXxB8RsY+PmlkqX1uB6QoKZ/Pn+8t5e61y
YCmj85xI5MTSF1orOWQi8IYLty9ykVEd72Pix51AoH5jX64MRYJHd4non3to2XYNQ9ZNjGp3yayp
l1JLyWfkU43nslC6jRO+OhQVZnD2dAxhC11/K0VUkzcIs7vUUTg6PseNko4Vhh0BllpX9vH+Ii6B
Z7wU1NFpzkEP00g+TPl7/oifpzJtVX1yhgtErCy7YBetdH41p5YKOgIYnN90/N8ec6t29F1h9Gr1
2TXhN+CoVMbO3s20KHyAPUbHBEeFaKsWc1Pf5efBeOc24kqW0Pzrn+cOStvak9tfHEWLfGOICfZo
o71EukfLyaqwhIah++5X9Dc6XwU6T0uR/vf1oMLoTGei8XrhmurEzkJ+80PAmmys/e2nlu8aO4o0
DKDJMiNHV6tWk2weL3pHS9g3lGK+AFn3oj3eOOYWN3NlNImyZEhpcXZTLpyyaNaonc0XTJmnhwin
gqMSRNEL/qM/7++p228m3Zkps8psGZ21xT3nFZAAsikYL7zcyscpaLB5oGau7/PMNbKjWUb4VKTJ
UAv/3QPTbKeKzDMuGcCLWzx1QiAnuGNdKD+Ue0rqyk5oyrDvVK+4aFWVPgwyCL4/6M21h5acDLoo
lss3xJF//scBcua6jYo+nC45Jg5vUT+Hz3jSeA9tEfUvTZYkysbuXPmQFCfJaiUVxyQcuB5QwzmG
dCpnQBb/NXTiHFNMI/4cBG10uj+3m3CDuVEqYCWphsJnXXxJOw80Y3ay6dKornjW4wQTiiyyN56n
tRXkXUKeRHpb3ZTaCtMINVKa6WIGYvqCpnizDzUrPaldHOw7dKs3gGArCwjUFqKKzklgpy4WsJ3t
RhNxrl601LPBr5cdUWuY7uJ6VDbexJUFZCg07XgOiaIc+ed/bI6gb/siair1YoRDcKgq13wwjfjd
FVGqH5w2+nn0DLkrFxMysjQVeRdpF2tozcdkQAGbAoi98QiuzAUBKOqtXMQgg5bd3SFvGtrTtXZB
/KE9JGk74mY9Zhuj/JZhvIoBmYys7gKA5+K/ofNAuAwV1wnUCyZCk7FHHQnwXEG1ogFsPKo/ldHF
Rq8FlPxxqkXlHSEhNyGSGG6peA9TreqJrwfe+GVyxmlGoAMVnkOuOp3lA6Ue3Eut52rqqzY2bU9J
UNd/O0Fkt09FFfXuZwpmpeqXWkSn0rCEiI8TnhLvpNLx6NK9kJQW0HQs5xI50UKkSfu80i5mFjln
cpsWHf0ykqhETft6/wyvnC557XOEyQsphS02x1hnXCKxql3SQoWao1mAZnf4+RofKBTXzaFOY91+
97bnTaSxTAlJqh8uu6Rua+tiHPMBfehEP+luBI5pNpuNrSJ/+fVOoZqN1DDLiCQOvLrrw5XoWp8n
rT1fPLvof6ZW0x/ZuMZbPlMMmsba/mrCgXrUJtXcgLLe3iDkRwBJSbRRYuMeuR65CwwgQ4I9mgVa
+YI0q/alSwDsDhOVv/uf7/bUyaHoA1NIxcNuCWfkwWmxpGEoHDSGV4Ot8hTpnbOB07p9sokIJG6S
gJPkcikv5LRTMEOZMy5US+t9bg3WMRtz93XU6/BTEtnpPx48u+N7p4aaDkoRYFgRMkUk7HoVYxt5
/iLXjQtdGM/HPib64nrCendALZFQfCWcymijLyV6pzI2pyLIzUuqutHL2JscdXewX+3K2cL+3m4L
yi6ATrkkCar55+sJZaPj4Yk3mxdPFT/rGaV3tSun4yCarX7eyi0pNQDxNuG/AG2WsaOwqcqalWFd
QK8nKBKB9MvjQxKjCPuomTkKa5E5lDieKnqkPdlinpt9ZVfFRfUqtz7o0VhOX6MIBtNu6k3Z4RpN
NX4InT76UE1JOO2nWqn+gR8TRh8dcCLhg57iq47/khoJ7D5wjdtrXRZ5OzArVYDlatpMW6GOXLDr
E84Bx/uXsj57gGLT9YJ2s5EHg1sYl7qJ/i3ayvAdE7OuwI12etT85/+w9x3LkSNbsr/S1nv0QIux
uXcREKmZgpobGFnFCugIqID4+udg97xbiaQxH/dv09U0ikgEQpzjx4/7IKLVkFaLgUpv316aEykf
qSxCkokQdj6wCbloeFAN6l5zmLkddUl6zYxKubIB5s2kuAcgrQtgEJxFeH8jxzkfRsRCr0a7Mvaw
YbVdgObGTQaDF48mTXNUrLrey5GeLQZo4br90PGDEXaxx8xGunLKXK5cRK9gRuCoBsEJx/b5B0ES
10KWs7T3VmrBuCqTJLfqSwbIe7zWZHl5oCGThnMA2B64lHDHnw/VmIzmIWppe12yYUVXFC1KCagn
fP0CP3kgUIqRMwLAsiZS6Pkow5hyLtmZgZAIwHFuxHQh1DH3nAhr5+uhLq8ha6riI3CdcLmLerSE
liGn5bWxh1qT5A20be5NJRUuhYJ2SxQ7ggsxmvkSr9cy/l3WBfjFH1LTOG6Qw89ZvDAL47GsYuwE
Gq7wy9IyJDtq/P3VAUIHehJBkFTAPJ8l4ZbInLKrhbGPR94uaG0U2wiJWIDGvWu5wOWOxwNZExEc
MkIQqJpWz28Bc1lJfV33srEfQMmkZMAdcXLivH6MsGy9VNPyn1mVtE8hkDZKKDWd3v/6dX62chBU
oPdtqo1e3Bd6rEcCa8fYc3Q63MImTewy4dBHGJhdQ8w+2f+4ctH+iAUKJjZI/edPyyp9cJRQNfeU
KsJahqOQLNjBmQ4cma0ksVzmRN0D9OWrHMFrn4mF7NRxuTMrxR49eJdlxZWM77P5R8CMWwwZ/AQO
nX8iPR0s1qDxdK/TegDOnuWoVQ53vC59nZkGga7FW+3QQGHZtT6yzyYebVCgjSiAoeBlcD70GKVF
h1DL3CN0tl0RyyEY6bRaxPCAvPKUnw0F21oTdyimHw7z50PVKJwApIysvSh6lYDTZO6lxizcIQ31
09fL6ZKmhS0KcWUsKEQgQHtmY8HKsRxL2llYT42AXvYouvckK5PUzaV8PHZKDa8Ka2yz/dClce+h
4zRMg4Y17alOcrNfaKkaXUNKpkHPL9YppUfgBRQBEOKcRyUKCk1HFtn7Tq70GyZysevBJrv7+tk/
GQU5DtosoVoIhaQLxntMOXpIWmcPl50enBM4x74IwxyuHMCfvM2pjwGNUMiy8bJmtCMTZgXtKOU2
bpQ8Be1oGE6doXSBEpn6lSe6TKaAKyEzBcHPQWQ1RwYt2GRarZDtfWY34l4YUbgBvQ41TyuTiayH
7cO3ZxAGT6ADo30ElIy5JVIhsVIFpmXvTSvMCIcD6KNqN87r16N8NoEfxTxA6dO9PJvAVtQadewU
VsZ50fqh3bauAptHHwam1ZWQ55Ml8dGxBlIQ5P4vWMGGQS1qlZmzr/ty8LqGc7dQsvHK/v5sFKh0
IKJBczmit1k4E1XwKmiB/uyNpjZIIwFRSgDzLL+etk9GQb0DAlkTRxZ1iNlZ2StRgcplCit23hqL
gnUtkbXwWnPLp6Pg8p3WG86PeWhmOkBpFRuG77zTMreNrXSV4oS8holdRDHYpzJSlw+h0akp6PxI
tJNOsXJu0YOe2+3oDTi0xnslhQkwSZpesldUF3LuoV+bK25ZqzJ6e80GzO6st/X6CLkGtT81OQVj
AcAADDERnJc9w+QPMG02cMw9xzIzMlLSMne8PEtg8lumbSEtsxBg1c62OwYWhGwVqKvEhpHfV7Yc
HhqcLbHbZCYsO5y24/BgNsSQvbHWMasdsyp4gyqUZqcR+l3dnSmJhicEdagQjs/lqNUbXoUg0mhU
inW4s8agU6WqkfyAsVQdneLEaNgSdjqq4euRYnabHroTFpFhIJ4/d5Ucj8tiVAZzI+mxYu2hlM/K
FVr1mxBtKJ1tuYU6OCjdjfUIQQh4ZkNSivXo0/Mo+IL6m9JIjvP+zYWH0AgNhyiRooiITojplPot
SBJaBSY28rO9quZN0NRotsgpWNPfHAWKEOoHjI+jFZTR2akA22ZQV/hg71uEGZ6p5dSDjcW1rqiL
E3UaBe1D6MObwqB5wFdLkMxF45W9t1mbHMyWKiQXVN9kWt/7YZfVT999qgmvQZ0X8A0mcX5ZOHrp
MHxX2SdtzIJShZNzVOnGlbm7fKqpqxGhLNANAOhzzRYDrSHyMHTqvqJW5TEr4QH63qSNwXtpZajl
eOVY/Ww8HYpqKjjYCq72WSCZJzI82Kpa24uK6geZA0eBf3xfPdBQkyiBqfo1vsR0hJ5FEADdJjsY
aCdMdN85BDbUTsNTTSBQrPLc8gyLl+96N0R8Aflyai0gA9obAVwMevMKoKNNC282NJp/wJsFe3oC
8GfpCIh+rMtLx9nndd8ON7x3sh+pVaRPldWl8BJP1faFxVO9MEt72ntIv+vaa52wfedNXksrJ4PH
BdHMTILKBtrlQenTwPe4j0y7VhdIS6vRi2PdQqtm2Tf8WbNyWsCmPhkMl6cVHIThCwKcrI0N1tw6
cCr8FarCekQLqwaNzQEitEQGSfBV1CgQX3nVc3UevGGUCg3U1dAVgqRvbnChSMrQQqtZ30M3gJMS
Vb194nSGThK4Z79pYngobOENaZT/qJion/XK5Ndui/kbmGBCRI5AlSY59LmORRWBawV5B2cPydt4
0TWVUqE6DVttd2jS9ArYenEz2Yi3gA6iv2Byb5ozscNOa4q6qp29Q8Ey7JCaEfTIvph9rpNCKhdF
oR6pjavmmwcFZOCwxhBQgnKDuZ7d7lVl5bKRxsmhi1n71EksI9FgqA9fj3IRek2joGcCAhPQHbqA
d40SwlIC1uWHWkjpwsoVeQsNtTQAxHUtv7o4I5C4YyBgvIAMAKfNzwingyJpOwJ4yZyYlGb/3KfU
ckO05DetiPzvPhi6XCdwCzfIpHI9G41GRc8o5/RQdYJDB9lBpTnj2o2St9mVw/YiQkIJAPxsAOR4
KKBKs9Al7/uokAo1OiQ9Q5GnrPJAZBCN+fqBPhsFGA/IQZObHLLG80tXAljH1KLEHVWFmYu4I1qx
hDpXItfL9YByBup4E90BRd65vFwZWcxKuyjFtKUa9Thz+Is9op0XHrJFdM1x9eIQR9EEdyCeyIJg
Myoa589khHEHX3vcu7JBR2LkEFp3SulHxcVGSgRbgIZ5zcbukwecTjAHqx6FUaSG50O2OCvgvdWk
B9Dc+So0GpS+hkbKsLuaUDx/+53BhxLIEDxdwLGYuw1GVk91GS6sB4nVdOeMDdoC9fybnoaImJFh
TCSQiTQ31YXOHwkYSSQ1kpUfRmXynsglyYc6B/O+/yxT+RXmD9hWwKTPR4loohQQLsgPamuHAfpT
zFcaGcnLd0eZ5KdAk0LCjihpLuYjORwa9EaIGeM6uMRcdQgV5Td9NDBjGMXAS0GzGNSx5zt2tORR
ZXVRHFgGo3l4TFS+M6QwPx1Es9IltSdlJpRNU+bmNRrM5ZLXJj2CyUcRQQtAmfNpDDuFg3Qc5Qem
WKI7qVVuwpKKR2p/qJBKFneDyts3k4dGcs1P7PIEmbTOoEQOIwnAW/PVWPOsVmC8wg5ZZHa2y7ij
ESuNrO9vMVTPURRC0II3CLGL80fM4iG0RpuyQyig1wKKfe4aecMXTmZa3z4UJ8kF3F+4uSYF7NnS
15KcgbbdsEPBxzYAOmIeWNKwKxHfJU46KTugRQpSN4grwLM5f6K4TrQWGuXsICCxv4RWXRpElhQu
kIvFvtpx08tz8FKBj9tuHyrCF3anQzjWUK8cz5d3KLr2sdVR154qGPPVM9QNhIVhtHGAHCJfdGVh
kryLCh+mIKGnpKijfXs7QrsLrxBoNFq15/h+TnUDpicJP5SVYB7Ih8diGK+ZmH72UMhpcV9PiiAX
ddhCzfTMzlt+QEcMheW2k7gFrIzcVIVxej7K9fLrh/pkC6JLELxi5A/gOM6TFeQUYzVUFj9gp2gu
bifNj1HdDpwMJEd7BLIAniq9gnF9svkQHkyQ59QrBBDvfAnh2A4HXkziRKHquKFqZIarIrS0r7yx
TyYTyBYQbDRxTYqdszBBAW24Nwa5PDC4lv2KzYKd8tQsHuo4sX2Vx9+mpqJTDC1OuEpBaIJu3mw8
W606Q+tsfgBdXVtrQwn3ua63Pdm8hkVelAYwEo4VwJE4vRCwztKuqirB+6R4MqAwmg+HoFK4SEPQ
nVSqKXRM4iyX780BjduOiJoVVi17+vbCAZiMJi9Q0XCAzmG9ulVLMY5JfcARxzQfx3Wl+prStfna
YQovV5A2kE4FdKqvKWR+tC+f5ZwTdQYFUtwdUwQ4N/mLojgBJ6g1DlnZx8LC/WTwoiIQP+B0PWpV
Ga8cDmLUNoL7YPWLW/1oLeQuT+rbwhrRdkZSZo7mL8WsWbmRes0ZFk2vlvXU0yMXq68nar4I0RqA
pYB3NPErptzpfLG3HVoPxKhkB2EVtSfGdE3hhVbo9BG14+/iRNNgIOAAxJnSNFiJnA+mKqxVYL5W
HCJWKwQ8AOGZvfzd7AWjQEsIh9REZZokWs9HqTOuNnnRVAcT/D3XMCRngaV2bzicuWBKNFeunPli
n4YDYw8J9iTkDgfp8+G4DuambQ/1IeaStWh0XDGZIxQfHVXC7ew+W9RDZ/tVZVJXHcroyikyP60w
PPrZECMhOsI1Phe9EaJU0rHmzSESYQi4FQ0PVSiL4OtlcjkK9vGH0gNORRzJszdn1hJHUwJtD1Cp
sXclmsXyZZ+X3bUA+aMs8vvuUdHqrgCqmIyOpnx6FiaYdSYVTtt2B+A2Mjo4tKS3F7UzymsLfRdF
kNlj8qwbUqkcowqCE6OH9iWjysAMaKCVZMttXQJaUNHim3Ea3yVCk8cF+tqS3rVFB4kZeL3B4xPA
eJKQFjr/44KGufmWWnJ+F4cADUheRYkgpU2dpwGyzmjzkaV7zazN5JsxER4WqAHSXhC2YH0yr6Zo
KVr9+rLoD8yRXlShR4uIJeaVHX7RrjSNAr+KSUIAQ2Gbny9QraSqncd8AGQqFMWveqPRSQnS2+CN
UgHVJ6fvAVdJfeNUPloJaHHINOz+RWJQuw6gQJ9AkKUCykd6aNtIHgpNWud/c4GBBIWVjG2Lwi5A
lNl756XdAY0b+UE4NmLtXLFupLxF4f5jmP/60f83fWdIAkC2L+p//w++/sH4gM6HqJl9+e9dDDSr
Zr+a/5l+7f/+2Pkv/XvP34vbpnp/b3avfP6TZ7+Iv//P+N5r83r2hV80cTMc2/dqOL3XbdZ8DIJP
Ov3k/+s3/3j/+Ct3A3//158/WIujC3+Nomv2z3++tfr5rz+Bb/4249Pf/+ebN685fu/wmr22Fz//
/lo3+FVN/wuEdCjVf8BLCHz+/KN7//s7yl9A9j8SSVj8oVfwzz8Khm7Df/1p/zVRkYBygFsGw5cJ
9KpZO31H/QtYLZCPSZEbgdtkyPa/j332gv7zwv4oWmRRcdHU+LtYnf85EJBWgvsDJAoB+IQiX+DV
Qi3DnDFr2ILb0XhKYtUk0m0UUJSYEcEhtc61wddjEM5+m59/PsjvA08r7nxg2CF8SF0jZJp6zc63
jczp4KAludracFwlwkxM9F2oxXIys/sWLDU9I4ZC/INCw2SjOO9MF1kZDW1XVFsWor03bYQZ9IYZ
X3kg/RwN/xgGasLgok7yu4g6p0P+t2JQTGvaylnZbm20rhO5sqOglo3sHsbzYt3EchcYaaaoflP1
APrUBLqKvalHaILWne41hjKI3+m1aXqjWlYLaVRDSN4rjDOijpa6533F4N6km/FP7qQ3WG9tS4pm
GO4VMdSPqSi7nyKOpGdL0jJijKVjkLhPxI2oJAY4qY+GU5Kr6r3eduVzQxVrQ6P+Deba8rEqis5T
Rd+C6BPKZUFCLe9fnFGRvgfmfkzSFDQgMEdeDNnbKSX5bZJUpc5V9OE227Sz2sDpWO6FbZ9feePT
mTtbXCj4YoNAlWxiCcxehZnIYM10dr01xuhBlJ7W3kRlxxeaCTOfr9fxB23kYiwko+hVnTSX7Wmh
//ZEdUtR7+RhvUUveFAOsqvS3CtDLUjQW9P+oEnAVYM4U4s3pIcGowpa0SBokYndQI+oAoz0msrJ
Ki7ZO5V0P+psADF7rZ6Mnm6M2oGi0OBGneYZ+YNt5F5b5qQbEfxoW6U6iHgtNy6vT6GckEh+0ePH
RKxrBiszV4JSQGTJPk1VP9EqF8ZngSQSkowLJeJYfY91uIcp4DFNG9cJt8k4kj45DuZ72DwMY7Lp
4hMOpSBT1qHIXQ5xL2twOzPQbOqrosP/vsLkYw95jGXRniqYEHw9uR8IycXkIs2fQEOk+XMjkzYu
CoFgtt6yKFYW+DIw7UIOkrR4j1M2gCekxFvYgWbo0adsAWJPdKfAxikuuBwYYSR5eRSaG1bB8zcP
ZQL92SdUQQOhv+OyrtwMSImXi6I6JrUcH0JolblaMm5gRpX5TaRprlL30H6HwWnGjWaVWobYODC/
2pl6XU5VD8Wr0AN0q6UmX6V93OEtwX9ELXh0JdD4yBUu5gI40iRBBkTfngFmoBTLPGnNZmvUtuah
VyIOcBYN65GPhqsXmvjldD2ObysTBLKG2hMkBtRVAUUBQjvHdEVoliRWEsUzwLlyJYSIUKsXjgsZ
hdaFbRlb9mGNv9ymuQ+z+2svc1Yv+3vvo+0WxiFQWsQNNouUpDYyosZSmm0OJXk3aaDxX1PHXDR8
0P3a7opFZg/pBkF9T7jSPqJve7gCG31y64AeMom+A4cGuDpLneHhIORUTdutZIMHFTpSsoECvLGw
jfCazNmnQ+FanfpnEH/Or4NCj8qyHtt265QV5DT0QfFzNZWfI5R4rmyTWVL898yiaQtJGXpHJ57t
+RkkK41dG6C+bjMuNze5ndseEEHt2Imm22AyNJJGo+1aXZVuI0XmfqlCERlqEgN07EpwPFtmBmqT
1Ggzz9UrZcOPHOl84aLvBbciGMD470UTCrUgllJDnGVLq1D1a2CuxDDlCHyWmtuQxtBaz6I2hDEa
7SksY81Dd2m4NIqugzX2aC7MrBuXQB07ApF0+YYawzWZ1ssoCNDeR7qAZHPSczufP/hLRGCraXzL
+gYwUVExP0r7bG2OVbGwhihdJZC/2CoogF65qaY3czY3QE+AwoO7hJABXayzbLqkstJaUVFs0LBi
+9aQco+irPCtTAjrA0AbCOUIgsBdQowyJdm/3VFcOFyUfaJvcrnqAzmHcU1iFdcM/C5uXQACEGVC
tozIDsf1bHOZFC4t2SDGTT4oC41X1bIdZQARigXvJTSyfNwN/z/XQK6B9/Nf/xvUX+Qau9eqjl6z
7I9Vnb0WP+vztAO/+k/aYSl/oZcH9Gnk+dDqm5KLf9IOU/5rYshPCwLdBh+OCv+kHYr+l4lCOwLy
qcMQeurYCf/kHfpfU/YIuBga4UD8IGD2nbzjfK1gi6GZREFVFcjzRKKYCyN3Sp7lnRznp6qXK1cp
FTLK9q3oTI1EfWlfOfbP9/ffo6HSjk5+NDihV3d285gJ7fpM4vnJius0yI/qSPedlqCNvtkxLYoJ
UP94+dtL+STB+WRMnPzoQ8AUI8OZN7fmSRipbd6nJzFY+z52cLs2/YLXsS8LZi1iNd3EzrUG1E+m
9aP6jmQSCPTFtApTOC1Tsuykjsa4FI29anrnsZFsSFqY14TpcbWcnV6Y18m7+m8Ln8mRfc5VRJxf
2EkmmycQPEUAHRQt9uz0pwwX9B42j8nPGEz1onhq6a2SgOh1Yzd7rVgaKUA0V6ae2rij8uqMZOov
jn7a9KfN7vvyMQISJlaN+KXpKzvx2wbqRkGW3On13ow2GTp0DD8WrhW5Vb6w6+exoaSgiGgrV71r
q1Udefo2ObLIH7SfA7vTxW1UQON5P1rPprQY+cK2F6Fx0mCOpx5l/WQbCalhbliqKogtx0aWFhDM
a61lvOjVpUQjD62wrnayw5W2sNYa6vNRTqBn5jyMr2bk5Ubj4r6In/XH9E3lbiodRuNHJuW72OQu
2mRLdujQfKbn77b8PNi3hv1aoq45CORw/KiWb+ChezVLCFffRfiCHj9SoOLbBrW2EqyASnkGtdmn
cDyGhQf1MrkDl7MVeGJAS8OTBbtyRXuU4k3Vr01zxE3JiaNsZA7NGFIfCliphuhBcxmlLnUCrAWI
5VbpRg89q3tuJdfUFxBIg+0TyFZfb4RZ3Pf3KsHNhsr8lJEhADy/fcqEVjRHBHrq4rx0TRNuYXo9
hB7aQSc0NdQDu461bdGVYCBI5R1r9Gt9vhf7ApthKqeDuAum1gXAOlgN6FCDqZ8a+7UZmshtuhrG
4LxzCIAR9Uo89tloYFRMJh0gh6JceP7AhgQFfAaqCAyWnfsw4hGxzBb8apFs+ypqrox2cdCAO/Kh
wI3gCoI9E7z0++UedpaQWq3P7nrEvQSIp6c31r3Fw1XT5RvTie+HqriGrX6wnf8TuOClYlRwH1CH
QTkApNRZ2juEtIAivJXeVYPx3FjLKEfTttMgx4rttPQVBExwljZ76DR1SzB5sZZ5dBfn4mh2hU3q
1tZWObzAfVRxUKZITl8vuo8C8NnnA3wGS1vYSkF2f0J9zmclVif3c5U6twXfWe0Cb9vS3MZeGqrn
IKuLiS4vh3SpBP1K7nweQuqNRNyX3lMsQgdETSJAb7ttlonkJkG+qzbKulwZawtoN2nBVS1dZ2e2
eEYXP1hVBL+ndF6Jxm4XwliAYCBrHMgkARgsE+mntK3XbGlwYt7Ub/Q2Wqub6iVb0yBaQI/AV8Ff
lohqESXxwpPx/PVsfBzEl7MBNi1CMxD+5xcg5SjlDWXq3Nr33eBqP5B6JVCRwRaogPe54S9rw+6z
hqiHbIOJgHdAKMM3NCgd0jJSPcCiRyrd8pbvuk3yzt7wHBYngBK+/pwfVOavPucMHqqo3AHaiJzb
ZMW3+kDAzohWVcA2bCktCxyjv2B4qz2lN2MQHsWTsi+2w7r1LRLC9UpdoFYe7qKVs0QJQj1pK425
AGVitnRan2WeVHpZ5EH/cEy3ie7a/X0TeYVGupL0DTFqFzeYsEkKDIZYS2sTrrqDcuxPaKdtLMIB
u5ReD1Qt8sp2kZlEG/d6vxmNoA53DjsMEMdiz01zKkpXq4j+lN2EhAX6ki+SI9+xPQQR2G21SxbX
Iu+P0Ho+bwCJ0dgEjHNqlztf7SlaL3KYl9m38YO8VvbKatwn2/omv3GIsZQe9Yea5Me2xGolaUpo
TwyIStYudIElBZm4273kvQ/EyGZu3a+q7lBVMOZARwgEQ138XlYtWqQncYBcOSrhlObZnRu33pAg
dXZDTtoCXbO+Ern1NtkYqVe84N6B8LYUrUuOTRdkL+WttG5X9mPyYj4qO3EDW60DLh4NFhxHlI9y
m3Q4PG5bmRj6rSNWkeFhP5RsqemexALIGnaj5wg/g6BjQ/KIJFd6OLXzZAxnGs6MSZQZCh4wNrgg
2g8JYpwcMc9tuAt38UO71lbRfehyL9uWkSv3viQTxuB36aJFzclJvjNXbZBtik28KD3nyFa9rwZ6
IBdEfQR0nu3YlaASBSW8yd/fNNALpHNIGEE+cyDpMzt3uc5gGRCWwzGzF3G+YMo6cYhdBSb2I81U
nP+blIekdvycrihd83iVWUdTHJNiJTtr9FXU/Fl37u1mXUMNjO6MwZU1bwiXSeyWP7gdUEFAHGp+
Dfso9NDRrh2LhlQyURWi/0xL4ryiBeaXavotu6fDk13tld7H9wEwZgNJImjGu3brG5bbdRBqDSrm
xertyLy69IZuzZIbFBOqzAvjRRYFEK1qrAKxTeQq2HaOBnmMtZDvwcB1h+RmTHe8XETJdMgi+osT
i4zFTQNr+NZyPLW4NzV4q3jYmAKkcjsomwUAz+QEXc32DVVwzbxN202iBiw9CmlhDm8DYkWzQC8J
mOhmQUpL81NoS1XQ/M50PCI+jM5AKABo0yVumBMJZ6RmuFiiRZSCTg7pHbgUGp5ZU9JFCqmsbd6f
rOgg2l1tx4GwH2LrDrovJE8wW9eUdufBBRqQTGBY2Oog2SKFmm31MFdrKPVH8qnQG8je9skqNAfN
L0O1dsfSunJzXIwGwA7VJhB2IAiIAtYsuJDzRDdZDFFiADQ/6wqhm5amCZEhVozr8ipUNN+BKJ0A
BAF7YUoPJ0Li+TmGKolZg3dCbxMzL0mrlOD/F8UPlBKmOH8dJbrsxtaqEELbUuizgs/h6SOtlg63
1hXTrvmAzKu7E3UIuRQSVYRWKJ3PKXxSl+ixDMW5k2KHj1UXGQECR2Cs5pZqLaiyNFw0Gi5VKYfQ
ngQJeetomCxHNiIfrQGSAV9fkPNYDx8HYQ0UGRF1gSk2dyfF2dRTSBeOJ7hULXRIk8O3rYGoL2SL
UazxxpyFZKJ7XbmXz7FMaKsYkwQ7wgcwbkDAn5NR+1hrLLQFyac25rUvp7XsCoXW0BvGyvvuE04l
e0Qp6D7GxM8RWolmekQhcnxqYFJCWOg3PWqSqONEyCxfNC0xvVTRg68HRXA+P1bRWACXpslfD+c+
auTnC6+vVK5VnKunNIUqiZsnq0j/6WSam7KbMYNryrJ1biz6CulhogkHJRQcCvKNLe8MJyWcPRvl
nd6cQv5QyIe+3xT97cAfhvqtbLBK+tso23bNW2xu9GaLaDktNpDwsodlUe6GcQlWhKKjRBMhiatJ
rOfuE1p5mly4ycoql6nKcPghw7P3IzgE47JKSM+PVoxdfyjanWEuc/lZLnGA69JNOS71YZdKvxhy
jhEav7UaE+hcWrh69SeTnlrnZLGH0kImtLTwQey9RANV+5GxB2PwWX9TU68z4aDtCuuYySvH2FRo
OCx+OVaCeGBrOvDww0PnngRtsFgQAZ+0gYyS70iPdnKvjjdqdEKGbZleiGeKMYvSWtXfw3ZhiFeF
wSjjGJd3GdJb6D0lyiLquCeGVYK5knDRVp4lbWNUx3gOZo8depqxgxtD+yNikmsXr4qCOTVeYKEA
MWXCzUWmuFEN3WuQMpHsLKupN3HFQfPTV8ifTetOtHcRfjROTbfSbuvB7e2H1gkUzVe1JTCKOETi
PJ3VNfc11L2uad9c3NoIyyZ+LvS0gL5iP50vrzIuOgoPF/0UxTRDwg5TIc7thhRM42Qw4CwcK/wa
J/gimgbfA447oAngIMWw81ghGunU7i1rp9H8WQgQb0ZYgfhySYnNNmn5q5ZuQA/TUeBq6VFr1hQa
wsVCCXd6+dDkAQ6Uun+W7CCzdnm/g85urEJ03DjaSAWM46C8hNTVdcKBJyBorNZdhlIjqcz1gDYa
PUENAjM7rEsWCMcTa9XaFiTX7hHVjQewqUzn6IjWlyMyFTdpILRARTOn5Nb2Go4PhMvrQl739Tst
At3wm8xnP0NzIWPu5LVzFOnuZtRI1e2j5IkNBjGyipQxdBJaCMUcucWIVT1Y2poKN672mRZYPSni
KwpbkBC4ODrAYUfz0EdZCYjfLGexa2gTD4WmnmJtjQovogWxzVYQqvQzt/slIFa/GwWpnnQLOj1u
OEAsAx1icJAOj/K47llJULzU3N7a8Wib6W/TFxQOYXH+gKJULrysICP3VA3iay400KXb4YaN68Ta
RcVuz4C1pa7cFoia9ZWOu1kb3nsBXTjtqbUxBQz/oK6xyhUeoCnOyV6c+HVIdg4wH/Bv4fYa30Yg
b/dL6Y0flHoH7RSFbqjwCvMhHO5FK1ybQhF8eKX6UeMCidJOHxeSueca0RAHyEru5h0OhGo/DK82
Kl5MRsJ0kmL0Ybdb4bHSDZuTLAGzYy6EWgtbBUPKowYBwawyF5FGcnpXG8wP2zcFNdRESolR3cG2
apqyAflgmy5lXAPVTkVynSCHjwkIf2XaE9Pyhgdl26q7UluoHTHlGz0+Va8dtAsPHRqZx5bY0i4z
dULLvRHehEnnxZCPr35qONuindr2y7iBRn1nbIvqUBsPCg2XKUU6zvdl478acPUx2jfWG1vow62g
SkrsviS8hyqyl1vvshmREh2A9RhBjmNRVNBkLQOr+YHGRysPca4HcNWdUqEQEkkj5PQrnJnpAGPz
u5yvw2HVw/ixBa7XtgeqQSXHfOPZT0O7U0klPKlfGClq34iZl8nkAIW7AGF+wGxyj5e5KF4e1DeJ
BxEaOMJAlr3kJN23sqf8BPfARvJSBuCTOcx1UrDTdmm0wH0gjs1NPyIFDiCFAWaqm2QLaDglQWgt
mBwTlvtluh4yj9836QawaoDGoNHvQVLjRKMr2UMX2aKDIC4shnxa7+LWj6zAXDpe7eN8iJ5TKAG+
0I0TsJv0VTqUEckVIk693666JYgm9b4FlmquLOAup+iFFqSXiLwsb+MEn27QcZe58YpvkkedyKE7
HCvd0x+v2TDPipNTaAO90KmVYOpmQAY9w4kYYvk8hcvCKanACxcxl0kPPjUSxIiYmg4JWMXxE7lQ
sUGBa9Gs9dC3vIEpgU5gGHQD/Z37WrK2tZxeYb5exMLAD0Fx/uB5g700l75C2TiPJZBjTkmUtS41
VOalhbimLHoRUeLRYTEGJo6pgy05p69oTRyW/4e98+qNG9va9F9pfNdDgzlcfgwVFUpVir4hJNti
zpm/fh7K3edYpR5r+uIDZoDTMLobTmQVN9de+11vMONJPMb4Ntul1t2LoXggeZpD/vzcivNhiK1P
aiZORec1E6wS0HKJxeSbZ4bwfj+EISTIcTxJxwxq6eyIhpuJG4CoaKYSrKrcBf8eFXQkm1y+ioV1
yDqd71NqLCh8uTV/SJH7Qvkp2wWy6NK9IR2DGG8u6E9V5Yz9VaRRM/ZT+KPTD/PwQ8oejWYvpi99
d0A6WMT3ef86mytG433swATBbasSbCYNSeziUEnPKYHC20a1Yg3E4SqfnHqCy+kVdFLxLqq3ueGO
sKY6J40c3pgBIfNkM3kI050JrLyClLGR9wAaGxqRm8bjMOmAF7pAV2tpNTmV168aL7gyb/yvxat/
l7yWj4WnucWeOQq/j6nRqvJ0r39KHrIX6anaS1v563Qj8F/tMBAYBIVIZIxCwLPLjzzYzNIqmY+9
sJnyrWJcjMNNvjaVTZm99Mm3KcNFcA93Wegvxfi6HbZCk9tYRdtRuem1U1xdiMVj5ubVBS/4LK+i
aiclewsQJ9im0SZXVlayhpvBhk2GNPRr/t0fxdvqieyH7GkC5i7whbMZ5gkqJdAms8R4il5+36tz
0P24eGC/MLBfEJCPp5Gphchopt18DCVXqTajvonjC1VdSePKtzyaSn5e1V052jKCs8XSYWGrX63K
rVWvL29z46UrrsDizfmypbEmzkJa95Fdhl44r7TIDji+xXZQOs0xfRIey8wprhqH5hqEILX1U+t7
g+TGmSdf+6fpUYdTOK2KwtZu1Mf+XnoNj/l9xmq4CS7KDTe0qy7DVcJfYH1NB3dEoX3hX3crw+Me
t/l9+azd92vCxnJb0JzkRLl/1WobphWoMpHSkeR2pR1xg5vw2tikpS0+IyYwNvq2JD9PusWoaVXu
wq85pC/VTr1m276CBLJxSnbzpF0m3Nqlcql5liN42TpZ626zCi50m83EEVdI/hJbeI4BaHihYkf5
CtYinvwL/1YcwDtAfcTv8jZYx2A8MSQyu7osdsOVsuk3+veGau0VK/lFfoj3WIBoN6gx1NsKvtUj
71ReevHsJok3TDsNDFXy5nwjMrPqv5fGzdRvJ+UUlvNaGy+scBU3Dr+GPciyKeS2cRSf8ofkUn/q
BqJg7eAyu6sqmx9G6fEDqZcubPRiRXSI1NqN7oSJg1newOWGjbUk6ezN/rIYRNC6x2baIRQwqO8v
/cZYm5nTzqD23hCu4Zz0N3DgpLvhu/ajv5Rbphh2zd9k2hkzysQDQRL6Ta07aeD4xPgl60Zby+1V
kl6K5spQXX5zkTi5aoc/QuTwpK7Fzhi75uSK3crXdr7l1vGeOCBNWvnKVpJWZrELh5sEiDXY6N2r
GtFPnRRGxP0mqtaNekkmmNJcDxxNYq9tXX6yM2yzXBeF2w6UOhveV0K6H1ZzNkEZk8X4jknkJ2f/
jxAIoYbLpAdBmsq851zso2p1hmYrm49ZZxCmMfCG+9GY2knPvAMN3q5NjlJ9ocvdIS88GIqyK/CP
g2ofiFdJPkFpPyBS3A7bhkKWi8x87VwrUSv1iMFPKB2lRyu3Jk/UsC4qC8Yao/nJPsWo70OpgThD
Z2AtKWpAA2dgm5j6CkE/5Xwc3WxT7bqr8WK4h0y5srzhwKsRVWQzOVm468bbMnFQQUlAxHfyQb2d
Yts8gJLH/QGLsRjEXOA8wkl4hVVnkztytDZD2/w230EFdbTnjIQYzdZbJzXslPwsc9Wwtg+y4WXt
ddo4Q+8Z2bJBdbE3Fm7Nsay1xUP8urzo19NT12+U+DZQr6beUyjPh+lQ7uWnehNss4vWm3fBOlpb
x2QteO1+OqhusgZbfeD3XVPe7/Pn4aK8klcDdUm5ghpYxVcGS9J3m9jTZuJedlO0bpPLuT2MyWWm
ch+uehhjB8RXrZZy6CuMvzzBuJHYciRHNXg2znAQ7pbaeCkeuP3gK4lZwZ14YL4mPiqvAjUy3YMT
G4HtP82zyxyGAxE1Rj8oR93V3cKRbG01X9DfrlSb/daVV/MrihTRsoW7/AWNJBlR3G9yN/DemXb1
gy96KTWbeac/hsemsKPb4pajkLArb9KKF7TPl13T+m4dBsFRJShoNj/fvPQULUZJCQcMu3stvPyy
uo4egU125lW3szb6Mf4RsD8Pu/oivdW+TTv5MnlBPEzZNQ6AwvxXGHfxnaIwVnbVjiO03Up7TVle
VQhkaX/T+HuzuRosV1glxS7tN9OIF+5N1x4i9TJQVxH8YN0VFLeUVpFJ0aE8uKmwtpq1pbhCt5mj
NaFbCHBAMdTS0b8CWOsNhdvNGkeLWS128mDl9sIsEGzdm9pD2V3K8mbqVvJ0lNXLpHFC3Wn43PmF
0F2mLZ57SHa0Syu6R0TnN7bxCQXwb95ZJhWQkBYHCvSRZwwAsyNbwh/b+TjjlHItKFG+7zNptP1+
VL2q1aZ/XCMgYuPRBRNySek5H07HhT7FwyAkR+JWdKeNTCpmXe0KMfk+mcJnTM+3bON3MxnAHXoO
GHZIxagTZ1XCikuFgDEzOcaNX7ok1r9oct4dFML8EEt9gwPnRxOnpLAtkNfDuAjHHH52zpaKE7DT
Zujs2a10axLW6IGIBLVgXVtB8+33rdP5Y+CbBw1a0HXMnhEKnoGc1diJcRtn0bGcrYLRTscy1fXW
5bDjzIPcbX9/uTcNx6/fy3I9tKrMJBcaBHYn77v8pLSyuWzS6GhG87BPq+lijH1zlTRhg63P/K3S
OVFNsRJ5kzkzaAlNYwU0nDuFmtb7vubMyOepbSFW/Q3+ax2wXmlcEDr6yR73Rj1+d6dYfGAJAOcN
PQ5nk7NvpsmECqcwZT7JXzuuJ9lwqNNb4Vpdayd/be4yr7hhXhqegl3xQ3mg1DMUjb6miSNk4LV2
DRc7PqjFCisc4JoUAkR3lQG4RCshWiWJS0ui+a4M9CNF7P+nTr1S+411zOJ9IO1z39HItsVEKHXi
2ibvSsGyCe/N2dPMHgOpLYFeXU0TsWL0aQ30126VXeYy4O2N4B8H2v3YiyoPTIBGZNrzv4pgRy+F
N90gF6gMtDxLlQDJ6BUgEieiXaKXYz96aKl+cKwMJ4qdMHZrmkDclYZPvuI30sv5V4zug7HOm+WX
elYDEl0ygF9T8TSX9QWKpcRVjFFz0pCNshRG2eatfe5z9s8yobvKxGtV8l9jwhS3DEUOv1+a55id
TjQJwU9LgihGIagL3q9MjsKhziubn2Q5kpjipNeqOvRrP/pGwBhd693UF5t4GK1PuFDnOPDbdRFa
UZyINsOS5/11c4X4PL2J8lNvCatWgtRVjvFsR7pvZ3IkA2bpzScDlQ8vPR91ccjkwMSE441b+is9
SFCltpGUKjvFRdx7tbGfUMFwyKObj7Nk9fvv9W8utrxIOKAxS8fD8gznxuRLi0pN43uNq8cozGmw
FfNHIXV3Uxp91pmeN2f89YAIUBtoB5dt5Qy6USpFBNwOhpM/J0BueUOvLTOy+f1Hetss3i9c/P3A
0RkNLTLkcxlpjIi0kSq9P+HCD5hVoJG5DRdnQ1ucef1p+hyTQ2+0MdODRmKK6OEzrUFoze+6aFvk
+zg8Chb6rX2pebG/LizN0dJVqnlyhrzW60Z3qK6U+rZs3BQv92Y9Cq6lbprEbSNELPtWIrVrm1v7
QPVQStTzxvI9S2NE7UqvHCeZWpMxQudIsm90m91K98ZIrIanRE55Re/Fr6f3SW+LhV2FnlQ5eKjJ
vdO1TsHIML1Cwd9G6I2vYgOL/OUQj27IFBxM3etqVSkeLnLxvs02or9OhnV/ma8/y0Q+R6F4lAtf
Dp9pyoP5QSyhikJGyqTYncRkdiy9v2bGZ8+WPDp9Wz92WnGNH9NnFWmpOO8fLOHIzJlZRstiPQ//
yI2QSBKUCCdECzHHwNGdMiP0kNHC7eob1UVvDyTUj5tcaAOvKsrPxssfP/Zi/6VA0UaerBpv29Iv
vHwxmMmZ1cb8lArqfRplkVOroe/EVV55bSzLbly8EjWYfvLJP76llGD4mEueIOTr81DBpsOrP+rL
+jRhVbhrzbUAF08LNSeTAmH9+9fnA/sTTJEeAD2Ajgph8fB7X/KEVuz8oS642GCeKlHa4GQaMxJ4
DYdDIeS4dEoYkc0WI6S0LD5pBP/m6jBPF4MhWIAcXc+1nwX7fZgTp3sSctFiZjG7WC5fKp1WuVoU
XU4XQxXHDAGDeyZzj7//6B+/Zmzy0DliEIj4mtL7/pPLalQGvZnXpyZr9ji1Lvp5i3rR6fZoNZ/W
qQ+rmasBi+GptLD6z4FsaxBrKH5ac4Ja0W4AsoZ2O6IAtDtZv1cW52pEaRMD5sT8ZDl94IJCAedT
8ogBcmGlKPL7DxryaQyhZAKWkVAlJ7V4G8KHzrtT1wr7vMYQtZcZSY+tISCExBoIhqiJqHirWwEU
zDIVV+0sroxB1U8Nc/bfP4YP7Tm3h1GKwm7PYJ9wh7PNPi5TATJuIB6nivjdYJxew75qVnpRNrac
MN2nGTCgrjPKtFD9cK7mEF2FD20kM+xSM3XVml3hZTrtXqkccazpvDqD8VbGn9zqhxUDXRWfAuyR
eDHp1M/utCcwRx9zvTxZJfztuWFiYpWVhEtO8o08wvaTB/dhA1042VgrskAlHJnOwzatpmukHHnW
iYQmBUo5vJXU79JP3kHtQ53FbQIKDbgNgwCYuGfN9aDVStHIaXSqIKtFdmbJT4o0Hptw3oZVVFzo
Kmy1YJoZAqtVudc17sMSUuVy7PRrXwysA8JtnBhn6D2joe16gl6vSnLg9wlWybY+P6pmxmi3jvVr
AqXhDc0dsdvyNxMirxD6L1YQCltuA7QUUFhOxyur0kC7yW1zyAyCbSDSqLSqsBMSvzhaWe7GSssD
mGd1XRpic9OBjvqt2d/MhpfiW3SEVjBhWHwwKjLu2+iT9vTjyYmvDBoi+hi2JzanMwZ5ExE71zVp
fJrbLHYCQnWcXqwK10ilwhFnIL8obv1d1yUHivkt4p/BbkXrh9iKl7hFecqo9g9EKjhzDQ5Qy1a9
Qi+tftIayedIPMIiaEgydBr6MKzBzl78Ss6DzjLz6KQNQrRWhl65ltpC8IK+lTETZDl1fgGboMxt
BuRQT9uOiLyQBa22hVMDBByC/Ckr02w340uZGbjOJWq3JsKmuVCFYN/6krz5fTn4sOeyBFECYKuw
OOvxrr0vVkqX10KoDf3C6LLWCovigtmaHYhQ100E6XZqkqD8z69JgcQbkxAuSKRn1xxkDYau2ddH
OW6/zWnzIwvTh9RPtpnpswky9xLEcPX7a0rnZm1L9DTmgywgehxSl853BDI6alknHe6YR66So1g+
GRY5KON9npM929mB9Khll+iQ2mqX6XB24GZGNt8KZ9QAx93KiyKiPdDzTJkjosmIzMZVOKk1E7wC
f7aDGSqG/GK00H9fdIxfC2VfA/ih/ZH76x6T2FTdxDkh5kd5vOph95TJxp8Obeoak5cnnDU5CN03
aeX05V0mvQyV1zC+67Qt6fJW+ArtNw1BBvW1D6KeqXd6sTEfct0d8kdF2Q8IbRaXaqc5aKbXTUzC
IPwwJtU9vXPeHGjGV6E8kmdhZ5Wbj+i3L1X92qjvfPA7/UFNVc9MrjFlsesj0Td9sSoDAndAYq+m
0p1MW3ii6jLwirStb6wQMvI6YeGc5Igr2M4hQq6l8pOy/HEXsDiAYhaFLhT25TkJMhUnMuZ1XNwb
RYE5MQJu+tFVAK22GPrkk6X50+LjXRvMMlneBIvdAGeRc/FrpGWZGFXqcOzU1SDfFLrtz9dNw8MT
K0drPC0FKNAeDfPZKi99HmLhn8L2Mex2jfKkqD8k9cc4AHGVh6D8kQqXoY8XsqcmD3OHIzGztr0v
MoO5k8y7aeqwDH4IetlpO8vGsHkVMSYTYqf1mWhAqujhjAzJ1u+OQ3hZyOvAfOwsKFLld7mpscQD
v+AJNV3kSPgFtVXJen6w/N0U1raGmmfQNWfKwdVBUsam3fah4CkDgSLOAIFOHTqgkwFQDmA5wVaz
hx7BLM0q0DPEeORPYJKiCj8Y86IssAXlh6R9j4TSzqWD9ThymKrRfQkQ+XPQguCxKrJ1z61P4Nk1
vyojYRp8su71e1gxthgR3dKwmyQMuPsn7SvSgQEsvrbj+x6yUurI5k1dHuPku8rwOMHksxy3JtJo
K7i1gpuofir0owhjJnws4O7o+4pEmhlBEUS3LD763Ixqba1i3ZVP0KegMY9uqsCeYMV2ayKtTXjp
INHV1pTt+b5gz3P80LYsB5yFOVp3J79KpzF0mYBLKuSu5EJGqaA6Bjccel15I9wwFexflD0mHeDz
0brIHbX2yLMHiSIbtwGvgb0muwVMPjZJ0U3Ml0G+FyyvCFC889e4PcmviRcoDvZcerc24g1xORZn
Y38XQWMcvloNkORWNrbVtIrr1bCo8aYaQgiWFMtPj9N1W0NCRx/XjA9iODGPe+qKp5E5LizcIXSN
++H7TC5R5HXmGnEhA9pavrWSHRbBubwL2sfA3KbzV6N/nlmZJuIVk3ZjmVV3oZdQx1gnTEWtddF5
iuma4x4+PKWQH3l/UQunBGZUsuVMNpJWmUIcuMg6Ly6vdIgiefOSLPPk0U6abS7dqNy8UH7vpZs+
PfnjKWbY2JBrMO7NequzoxfJXR5e5v6VIq3lYB1mOzVY+/FF0u3idFd1y/FemTewI/P5Wsr3uuTm
6irTjtPwgJBP6e86LC+2XXE9metRXZXRbZ0gDTxK3aFj8O8/yLwe87jVLM8yLyCyZ9oGdx1sIEJo
UDudgeRn5mLqstufFRIDFhxnPAzJafc+dK8FUbvt1B9nBoAR3NI0bm0Di5rVJImnOE6H7Vzpw7Xa
VqrdZAEG2yRk+ThcrkMRFKXqZHDhZFxyIWDMVQntr9ErrWPoGTyGzGeEYndWf2vG+W3rL/NbufBS
Q4T9sBDBcshabRaO62oMQGB6LED6hm0qtcTE0cIH/AUkuzSyCrYsjokcQfSqdaJUh+85F+ukh5r1
yR78ofWlJ0JxuJwDyXHCG/J9syGU2OtIoZCeZF8cDnrYu5WSu7Lq9/bcS2zGPWIWM3gZuwbLIDH4
LF9J+vBMuIFFH7hoH5fT93KDvyAMWif1xqxp6YnDm3oRlAfQgGlVtupr1EAdbFtMhNIacLiexsHJ
k/k7onFmTiUL/fffxfL0362O5U7wyJEZ/+Ae/4YP/3Inw5yGVoovyWlOxadAm9m7J05cBa3uWsfo
xqKu//6KH9vT5ZI6gT1Q+DWOf2cH8DxTiA+UVaDPZmhds8gHp02Mb0ppmYdMDRBOdPJWr/MMPmzj
e75aX9ejfKuwGe4qc4LRp2d3AcaeCAenmhYo7522TmxL/mGMbFqon8dPvqU3Vtf7rwmVwWL6RdMP
J+28pY5mP0qmqEqgwbE+eikP1/0oys7gd70rDVHrlWk/23LAcUmHrRtbWXBooVgEjBu7PO1XamBJ
60kUu7XcqbZW4QWUkOaxCvxGX2l5Ya1NY9HAZDFkjKZt1o1U6pupgHWFu+a3KTeai0nK1sMkf2Zz
rn5YA4srPEUCmRUyjnPr9mYqR79Q5+QkI6qwMWi6nci6/OSpf2jwlfcXOXvqfqAlspz4EGkakUEH
sdmrSKpLeDT8SzVR/BmBjHVOChSbYgOmN9Zj1V3nY1quYoOgJUIpHInIkNFEHzT0UL6YOjkiVAZ3
xoedJpadYUS7lGE+C3ff3JRqgCyhFIyV5fJ0lc9a+Y9v8QKmy6BYxLJBWTx7i8vI1PHOmYWj3kJs
wul59iqxBxwwg2EblhxalqS6LrjQxgXeDYIaWa2pQ9AazE8W6JnXzJJEt0wudMiSywjjg/Nya6n+
xDFJOHZVutZapV9XLd+iMKvbQpMRKcgkrc6w8tQEY19pUq6tqKVJQCfhBRpNmJYxaYmNz4iMf3tj
hI8t7mLgmphUvC91eTnkcVrXwrGyptlpg+GozNWW/iB1qW2If/P2qe98d/R5hjjF70VwBMeYYEn1
hB1iPxeeimx8/GQ5fjgj831xNOZN5rlxmD87+9UdBo9TUAan1Dfzq5nzrK50az81h/2c+1vdt2q3
TMzAGdVRdFR+l6M3pb7XNMmLhf1YXChMSVWRfKagaTN6Bf01t8JpVU25SBhp8XOx/cdX5b84Cf/y
7D74qpyesUj8Y/Mj/ZE//68//rv59iNvcIH8A4+VP27rqGmf8z++P//hdHn4/Kvnyttf+9NzRVC/
YNzN7IvjFBQlctV4k3+arghYq2CgwvEftAQf8V/NHgXji66SuIS3CgIvnHV1+oQ/bVcEVfyCW5bG
gVBjSMKq/ssY5vBz2/jpv/n3bo9ncDhcJlOTlykg/u3YrkDmev+OzGM2RlkR7sQk7NNVY5AVk7o5
etJ8U+dSn90x2SuLlyBRR0SkoaDUtP5SR5sVy0YIT/+XL/jP+/vVBPKsPWHag66Q94IPjUhlwZHe
3w/xo1NiWuhLUyIiYO9UHb17H5dZrTi6MhXRN6FvTMw/Ci3roSs0s2Y1m7GZFQEIzCBOWvBGfZY5
s9bWZ6yVMwBFZ2BhcfwmrX2xdrUwun5/d4GVpRYNaGcXDGNgy5dZV9H8t0ZIFDCNrgDFJmRiA7N3
IaJQdLTUrA5xno7WisSDhQoVBKb4CZvmDB2EnrA4G8BIA88WF4Rg2S5+aaVkJp+5oEe7OtfSYvJm
sVPHC4HwW4bHFZnBxKbVujxzkO3EJK/uqX5qv00kKzJMR+pjXzcdZRCmGZallWNhp+pTE99mUmo8
0JGmY+8mdRzBx657rYNb5EuT+GdYzP9AnbktMn6cm8S+M5f9P5rOLrfzLw/a/zesZJnE//KWfChD
t0Xy48xM9u1P/FlhmGN9wcGZPoAodVlj6PLvCmPIX7D50iA0QOV/qxV/2ckK5hfeMQXscUk5wgBp
efP/qjDWF4aQFCaOCAygCFH5JyXmDc3/dwOLmoJhEC0+UzdSDKFXLD3gr4sTIcM066V4kqUbpbrO
A9dfxfnNJO8LeT8EW0U8lsEFginbR/SvX5WZ18Sreadadv1gJc6MCMradfm6KHcBC9of7eAVXivk
tluggcKlO+vjgzFeIUDtUjdQr7PQGQkp0RcFtjWsg8kblYsKQ2X0f/qMA1nMWcPmbY39u7B+EiMn
K51qjZyq7c1bQS/dFu2kFO+0/BBFXwXpSc+vR5GcGtDq61S+zlEXipDcTf1SSu4DFQwM06JJ3UzQ
F4NTP9qooe3quql2FPF/ViT//EbZZXjkDGnIO33/jQ6i3BZmmImnJtIetT6IXNJ0jL0yG1+NsWNw
YTFOFVbDAx7T2qWhTL0bD5CJflmFf1er3zfvy20sc2rGmHCl2L3O03XyvDFLpVHnUxLK91InmUct
EKM9mK8WxY+kwz/rpXqXiaMAqlWvZbGUHU1JpxO5qS6n3bvf38/7Np/b4QjJ8mKiZC73o54drYvC
lINJMYdTLdfiqisja9XM6mOrTOss1ndLkNwWqt6fplf/A2Xr/zeLa8rDL0/gY13q+ue0e9f4LH/g
X2XJ+rKUI47Zy17OzP+vskRCyxeRtCQUsCSJc+ajYP3pNido9D3sX8SLwJ20KEqsub+qkiR+wWqO
o7si88dkS/knVemt+X9XleBqgD5Q3Gg0cCziJn6tSo2hlq1Wai24GYhgBr6+HxWQOS3r1E3UNeY2
b8ZsrQd1cZB7pdyppV+u0kmfD40y9vsuSVK4avk6CJikm0WVXFhWW91K0phfGLmIUAfLs41aN/M+
kmYR4ZzW+NiGIN7GzKv+BNpYOo9/fxzq+zLaQSNPqYf3RHTY+48jqrWGjZaingi4DNwgy00vNs1v
uIIJ218e8t+89u9fsz+vtLQZZH3QDZ3PiLusseKh7LSTnMFYCsPR3M4jKrRcKzPQ6FC/LLvFJtxK
pfmTivM3H5Ir0u4s2Q/UveXWftlJQrMsRjMT/ZMWYfuCYUewT30VFEvTJ+/3n/LDpVhk5oISEe7L
t3n+fcasm97qs+pWGPR2FU76c6aHIqb90meBpG9kiHePDgMXHBZZhnS/IHJndYuWWw8yfapuiURY
ZUGzJVNmZc7tRV6JXjVmK8wXbU3Z5oQ49upDJQo3UiE7MURR/xm1qaqaTE6bTTi0uyk7iDX4eq9u
MzVbZelJ68K7kZwpJVuUQs0etu++7kGIQkSfnSwdfv+9LTf7/sOw1yu8nmCLXPgcXjTHKdZDOU0w
XR7QxYlgTaOfy3Y2Md+NVCFf/f56H1YjRKLFIQQ7DvYjVsb7JVEOiDDjqVZv6Yz19eyPcOGEEQVB
5ufbchysm0QwgB3qT1fI+92P94ArQxlVefOAQOi/3l/ZiOMRtkqk3naGPmCelyOMkP3sk7ftHMTg
Msz98PggtZYZtXju5CuVErslbNjbzpdgoAphslETYV4nmYGcy0xdRsmN7QfMB4Ia2KXxQ92u1QY/
r6yOrlARK56A/3RXcYb9l8fo/00dQKlJfB9tCJN+jEfOCmg5VmlXxH5wF/lB4fhp210bEpNrv2SQ
JTEV9noJnqPBmef3F35jpb9bYzSz7A20HpjOQTQ6A78kYmbEUNfqu1Zlcsa0TgtDWIpDflM100Ot
9LdxOk2OEViiPaXKS4ux5KCgn8xUHxVfdwgHpbGBeZ4LsteSTv4RSEprIzJ6IQkIRHBej2XljZ+m
upydtlkzy0EfmSvHWFQIDFjfrxkBnFkN5n66qzT50sfJeEhLtzCtq8bCRi1XHa3N7UhQH6Q/qff/
6VL+C+/ZX9bPhy7l9JwVrOyfmR5LcMfb7/9XkyJ9QelMfgb1ajk68UD+Qmc4O+FvhHc23S3vOhvE
X02KpHzBnZmtAbgCIIa385cmRaW3eTs7AfqwQDH2+AfwjLoUkX8vde6Isgboj/UYN0HLc7bjQVVn
gfejcltGVSU8wVOxrqMxwOcpI5Nzm6S9oduznz/nfUIuRJVV2qqG9wSFzZ/L72Xko2FtNc0u5JAk
AlOsyH83Jf4EPnhyshgnidWAIV6Zo88zLOTHw5DNdpPq+kEFYcaFUFSaxAmSSTZc/NeLUzwLX+u+
QeyWy0PxIiozZyl8S5rBg5ElHCElzqHtq2Gf2XLaT6XXiVr4PdNLbIiGHIgCT7AaqXXWpuUhUtin
qnboK2eQ+7H7ZB9/X6WXLxCohsAUQk1UDrVvb+QvLUPNg43mKpVuUzHyMb7paifL1N79ZUn9TS18
v+v9vAoEfqyTaShRRp6912lN9avKSLrNcrXx8rCoV6PSkK0Ay9JTyB39ZNf7m3XBR6HRW2yfoOkt
qOKvnVAnZznRZtp0q4vltA/yon8aFVMgY0LSp9eEg1IC1B5ba/zEQ56yZAyZ3SglvJqxUD2lbH1S
H9Rc/ZblYvvDFwsL+1ikFYbTGgM8rWAq1JMaYebryKU63XXGpEG2U4DgvKhkQJZPQ914HeqFzgEj
TAp3niVMTJJumFsnLI1ct2FKxteN1KC0VpVyQnqNK6NgQcZzdbVEjOgb1TGZh/FZ0BEjOELTKc9a
pNevapbE7GAqw1lb7f0us//hAwMNgYaLzcFi8fABkyAWgeCHUR9v2yB/9ediHwh8N7NsbSD8RT+f
1n9q738th7p/9QwfSu/6R1EH0bviu/yBn7VX1clAspj9QQXnrE55+6v0gm+TJMo+yd7+BkzxK3+W
XlUB+oacD3la1ugul0zFP4+HqvSFisyxkURh3nTg8X9SeH+aafy78tJKUvPpJ+kal92aif37Nyyr
4jekt/Zms62SdTrFtAODUer3kdaoHAk6X2ycKugVfaWr9Xgn96n5zB2PW98s0Iv2s05XkoSdim8M
iHS34ywcp/smUaxHze+Q+rRtBr5lRlairenuBxhLc99fj7LRVJgCybAkOQ+YX9uUCZHdWOKE8NWq
/MvctBrYL0MbLtZzhVA4WWLgfpGIw3jRtpLiY7LfyU5ggN5eD70fb6JetC5aPZ2uArkqnlUtrl6p
+ou1Tig+z/OERLjGqfepsPKU9NspHdDbp6F4FcHAeGqr3riz8myI1qEfwozq4xDDS30K8CHwB9Vo
7CHNZtxggqx5RsYnfQ/zTEL+OkfZg9zyqG1xCpTB9ts5w9pF6ivfJd4M206JEfqjFurzPkcQpm8F
WarWkZRey2qNc0w3WPVODikJ66zJBRIpNOabVhHH38M4ESaboeu0q/WSdk/sW0PHrXVqSFFKcGJ2
NLnF80ethb530UU1kd36uYLbrwCQ5MWpojDnz7uSIBnEWJdFGWF3WQqd/FVtcglHeD2tb6DXBwsd
CDuMuOXY6YqJmmp2JbfmdZ0o2GinAbFVTpU1yG9GFUc+TxDU+kEpNOsF+DyBXKUkgQjLZZCee2GJ
mglCyJ5ushzb+rA29Y0Pzw9HhTIGviTvuIWIUamVaRtZNx/0hlQrVP3TUG7MWI0bOzDIs1sJQy5v
KOqD7OrigBN6Ic3mXZZjre0IfmwEjoUHFOmtrTRFTLrzSFh3o4Wnk6oKRvW/ubua5baRJP0qjLnM
zIE9BAiCRMTuRJg/EvVDWRZl2e0LAyRhoPDPAkAQmNiIvexD7HlPfdjbHvfmN9kn2a9AQWaBNEkL
FW339ERMtC11oiqrKisr88svr1dRCAye22mBrnjlBysAnwLgwNEcJgnlcbwCWdBG0YAMwbOvtx5Z
mhWD0YtQFDdrNpWnvRTETv4mtnDJ5L2HzWxj9fpE9tsZ8jXYY6ZJsgjsKdH6/cah6FLU7dogBpG0
xFOvc8u3k4GNV4/umhnCsDO0d79Z9ZIZHWVqL/AQOJyxDLHa6XojdEFHBROy3r1JNw9UZ6CkXXQm
k5GNANrQbapg6u1GeT62V2Cj7iuEdjrjoMcaQSK6jEpwy3NAbJUp0uaTDxr8X8OmDBJjJe650E+k
REgaadka/+6m2UUro9qc5jEkrRJgE60spJO87SMAgJ45rXHsrUE8m9oBjm1b3aQy0HgWqoXw/MQN
jHZpv3aTHOg/QJjjdt+2cVtfWSDf7gy0FiwE2hus6GfJ7KE+zQbi1xlKwASbQ7Syx2zcdjNwBwmZ
dT50vcB3Bm1lg/6JyLWvoExFoU+RT9zP7jptfvKieAXKYhrOjDgMwYaFE5jeddZybg/dEDVWgyQK
QJ6KDA4qPx2Nugngo5L1oYfesGjZ1F6p0qC7sVrmII6tJBk4RDJzxG9sFJ8hgmqjJlNC8188N33U
ugGO1QURcMeOutdgHF3JfSW2FGvQdtbggAiVFOe0ozXze8QCUnCkdCzPG7Z6sddCDipEMW2318Rb
GRH0butKRZcf+zIG0xBYdV1kMS6CPJDTi6xpwjSpdq62x2gLB9RxkMUwh21ToS4K3ijeSkQJEbXP
w7RJQXVld9cXs9XGRUHs2lE+Bh00xR30ehvy1IsDbRnMWslH9P1TmsO0RaL1JVx3gD7QzCp+1DaZ
SsB3tXbUcRLGMppGZ0kEVo6m3UXHmUwyQ1ieVtteYDib5IqoHkHTFDVSPm00BUwkmHjygG7hpjXy
wuY6HdMgyduXpptL8YNCLeyQZjPrqPfJJiHJFdTY1H2g752LNI3AdKg57mrZImk8wOeRHPFUNAwL
yTtl5aIpUXeV2KAzDLoedqYXjxHlBonzDFQKNCdYVjScxfJ1NOD4WGd0teNdEjh5t3ngT+xUBqTR
m111sPQ9VNn3guweMb2RZqI5MJHSvuQld44J6BCOsReu3yqr1iLCt1sdFAi2benaocllO7GAy5ul
fUvFANZOOmz3gEFEGwPN9kAwpwEfHAI+R8zwJqKdj6AsXWaRP904bRzS8GItybpk3q/j1cRzMjA8
ZeN2ZF1FMVi9TW2U4aWQA4gqoex2Q7KRt7I+0nWvOYw7q9W4S9PHxJ+Bod0mm3FbBfeV7z/AqYZp
W3VQoNKb+FZbHrjoAdECU1c3WaD/Jrgq0Zc71fA1t4W6egrEdzrrXWtt+0Mna1sXsdtCWywbAZQZ
WEkAJEwd8ErnjgvWm+ya5KFzrUTt5jX6bz8i/e31O0o0BK1IME6dsYw2desgo1eOCZC55ffG6GiA
ZqnrhwhP97WqXWtSCNtjgw9xM0eTIlQ/pd3sCv/9hxk1P0Q2KNtmvjJ1HXK97lo3Pad966wz1GT2
cpDNt7LL9WoDmvgWxIam8s5yN4tO0/ZH3tpCB7i0I4GVvUOjJx/EFb6Hg0rjUVORL6y1giOa39ig
RHR96SaVQOjt+cA5dpS3CYoLBxQWB1ngKwb/Qgart/qIfoBDz3aMQNUAI3LHiS2PW1nvKYyQg1dz
C6QFXs95Qv4YVaTh20gmI4mA0iLveRPYItSPbzwysjY2uiTlqTOwfFScoss2qC6YI+PGCxLID3Tl
9VBjGmgDdAFCiY17sQpWj2vZ/ghzOkC2wLpq+vK7NerW4BkFsAEE3EvKCoijC7g+01U3uFmtXF12
rQ8b1N6g66gkPXZl0EMqcgJuNpBseRYwcmjlNYnSVjK0NQulA8Hm3Rpw0j7eEs4oSFbg5Wo2ZbQ+
SuiipwC1F3TX0iSVpKwfbz4qIcr1NVs18Lmh3XPuLEJB7BWvOxqodGZw0TxpYoOctW3NVpc9uBtD
OWwuc0CrATga5W4+u5ZDGk4jpQvXRM7x4mJlRPeKjVJav/1gtwAjdLUElHqyirqJ1lr5NaHr/DZ3
zKGzAlU2Wkb2HT97JyvphWcDiu3LoADoYQ0RIrr3/PCS0jtqrs0rBMfu/BxFaE109XZ9DZon85xY
kxykH/kM18bGvGuqnas4U++7sQ0mblyym7A1BBRyKnfAYWaloFBRzZGldEHYhyozVnyPro8OuGha
q1geKsFM7seON45BxC43nUlGTbTGBhGN5D34XTCLd0FlAItqtrR7NJIddDT0PpAk5GJnzlhbYbNp
K6Rgh+DDQBeET5YD5iQavYeT8ZGAMEyzFn7Yu1XcdyS7ayYU2zmYJln7Wp1h+UEPCyewOSCAs7XB
OdY28/Q+MZ9ccKx1JXoxo+BB0JbNIL7NULObxLPZxKWdm1ZsXzRdUOj0shnC3EYqtUGwoUijleWA
2cUCaSHumBBtIGRU99NkDPbikY1oyHDNPoWK/E8zMPgrIfpxXc7QirkPVOnQdFTtYp06aG6DO1pT
L9xoBsss5wtnlaG42unkQ7w4k35G4Yy08njpozVLkIZIwObATaDdHBDX3l3aiUAITP2h48KcROSj
l1p0iKmhYiZ1AHfurHS41uCDCPSNzJ6maitjDJdAM3/qxligKzNvdZdtULVI6Wxl4VkQx72R1WzJ
UX8T9Vo++M0TmoGgynM+Ae4M7ghbdXs2yNdBWQdsUwu8dIGaAsk6S5oXeG7jLojChICFIo28wZoQ
BVzoqqcsaMf2dEnxQCOE5MwsHKndmUpR3uF5m8EMUGK4Wr5PKCphXGncUddgWNE2Km7EGBnkPvJm
0U3Y89CnAaC6Nuq6VokB3TrrK1mddclQRRdoUGOFPfWdbXreZxddVEAv1EIZBG1SQOhbvVVq9jdo
lPzUcrvW+ra5gXv1Vp2R+L6LjvbWKHLXyjSUTanXD0JNcYfWBrT9IFXdhEscLRTzbaiLpLAH7LMH
PBdK5PqbHiY2DLsx0n8SroZ3aSpH0UCK4+wtWkOBMNWTqNYBAZG3ScGFv2n1ABs0QfORKjYG6KFq
2b1uhaqCa7EnM8dSc2X1OnBI80OaB807OCbZ6gZdZpyRF2XdpRSjz3w/DBPEV4AWzufF4/oPFGZ4
HioLBOw1W35BpbGfFs2HH8GXVGnXfNYvlfHUw4KeI70nujcz5BYXuChGVDSOPibA1THgZIn+zm31
F8Qh2kDxK4ges3/+1HAD33z+MeIXv6CUFkhPRHTxoR3NfGvux6e13856X86xkX+NfzPG+lpTVwEq
AqIWeWZ0UGL/IPi4M/Wmpv6CyKSEwn755ec/lwpQ+VBTB3L7FyTk2AbARtqdPAD6vxT19spzWuIn
WnkgA2tOG7sewFMAWhEv2/7DzR7NSX4pGgEytMXPteSygihirW3f1rCwaAKDuOB2W+Nk7668piFs
ie53SBNuVbP94Fnrf8YvvZjGAXhPloXlJAbqzF9a3Z/8hdLA7At4NhxFdowlSV4ip8WvMlO6Fb41
IuzPf18EiR/T7MEwgYguzNvOD/8FGMudP3K/G+398vPkd7+1+1cjdkmUUz04h/Ivx8SgOl2g2K+4
V55ndad7sNcD3deXXCia2cGvg/zXP3Gj3Nkrx6ReUsPwWc/NUhRTITP5dQVPjA1ZBKUcJrWwWXXF
bhHt99ATNQoY+4TA2cIu3v0S+M7KPx68RV9O0THNvPdJbCwb01iPjagUV2wwdhDrzmMAAVR3G288
g5IFt6ys2hBm7ptfwGDOmsBAp2Q+N3RONRKCnIz16aT8Qxv4xQvYP4D87f79P3+ebqHfYv7lkdg9
VEcO5Y85k33DJblR6nK7Oco/vX7nDQIUZjQeKtuCEfh9c0+cuSVGbmOqu2t9GdBSGBs0S77WFX2Z
4Jx4usttZeZT1hU8DvxlQnXuCCJzXF/wHRRMdTPhRiwdPXpnqvkeptrjxTKgzHFN/LgDBzAS6kT+
GAdOtyhqmkpdss0roSr3uGZhNlBLdMzWD5D5SLgdxnzfulIv9VzH/UFJWMoqxsteG3VFX9GKWZcE
HIiriOqGWw6uGKsI5WKsK04oK2quq4DrgC4rKpAFqOAmSXUSl8MrVFAgwgt37PUW/daY6z7voxR9
1+pq4a1X0YEq4JJ4h/AGdz2AdLjUyOtVMNWTJWm8ofqcx1OguEeA8IxWpLKHYl3tPnuAbMyNkUfo
niPIcJ11P/LBiOJGX/edUhTbdIBtlH98vcZ/NTyDs5QyI4aqO967oIFN9+eoUX00dETYNZSnoyR1
msyXCODCMeaOInBwIswyUm3zxlXExs+ZfDgVQAKzYua6OnozTxqTJNJLSVuzX0gXsC3/8TCajh6e
RsN/a7DNY1AorLr/AfwBupg1FAD2B5BcRTl5n/04/wN5LdQ7gUmDIZaAF0W739reyJGnwg96vz+/
9LBYVTwvg3TW3XJ9A/SMfHhAFiB2GrgB0BmHjgsDrdcd9SBYBFHjLzcG3lG++ddDn2HcXXU/cxfQ
2GLnZIInMXzzQ9/pCDiZgyBwDsoWMIcLYpNSE8yeMKKRunq5MJaIN32NcjSCz42i7Ng3Iv4+PRow
OPNVdEENf2E1GBh5X74A7T/LnwLxUiw2Izl448OXWcRk0bitmnvG2ltXgXj0eqUUtigiHKWxodPl
8y7aRrgWw8DX3fLvKneWgFncEASKkBfanYnUbpd/fL0HMrAYx4SnR8/TKSUW92FbwMjvjLQx0F1j
Gfj8fpW6AqzTHUkMbsisV07dLfOk+4iUJKWgQhWsJKqu3Ds9obxUEWeWKfiTgagOHyAuasXqjvie
xAsd0JNDFhNVKfVVcq+Hid5gU0ArSd/g3TFWl1t7BlAMr3PGtF9XKi6pyNJd96BeRETU6rHC1HwK
f5MLorZc3+RWGNXw9dfi8RsV4jUH+wHLS6LCul8kceLzA2cloHU30Z6TuS0aqzlu9H0MQ4PGLx5h
OVBmxsBHj1ozEEOximOwF4DPoPzx668QLgsD5wRlFI23Sexm8BcPHRB8FF9GtwV0d0dRLVqh/MQP
H1Rn4546J/CKdfOxJfayHPwzJ1gg23Pid7gk4Y96Cn2u5rzAJVTdK89TPtO5fHH0uKMEduq95f9O
uRVHWEZvlnojHSU0CI1SRnH/t4BIKP+iPCrfN8zihXMwmVhkwyvm5Ptkv0kQitFd3sFiScqaiigc
9UNjBgsKaxvCm8DvG/NbdhL4ER+KMtT6xj3ipGbV8VRhfVCwCRoXVFyhUT0KX6szSb7CDuDLn5XK
xZ7RKxtRBV2SAt4AcBainIIRnx1zPc79UF932WNpP+ndBf0gAkkaKFU7jG8NPEgC5jUxoiAMYt3j
l4qVrYFZBXQSaO6GdjLoUCTiY7ppUWNeSmInj5Xusf+xcucuCG3BiVb+uDyHr1itl8Q7fE/2FN2L
NKIam/EnMuZY7BAw2XeOPba2a/fjwnOFyTvnktpR1R/iEjIt2AjGgViuOdsSx1bizNP6JjfoXCc2
L/jYeTlXMEVEv3JUyrEf2K9nSkXywXT1pRFZpSymB8aKw1vgneU9U/Ik032PzyXJx8zhmWL7VlJd
NAGPuT5NfIOUky62goCxDnRvHiz5NWN9AuuqdkoJC2k5nLuz70R9/5oBb8M/RxjQuO5ogeEwGzfs
/6ZvHkpxTMUS6wRRV/qVj/hPNWJZ9A4RIJlfOjDW1R/vtR7ypqGAtdYd6w2qVjKQW1dEiwjTb73L
m4BWYigiXthbL/CAbAEb4wYADMfaV4mAc32rB7iXt2tWbGRGbFJ3CSf6Qg/2jkjnmE9ypsmc4OwF
FRceRLUihuwuyZoHSBact/V14epZxedFO9v6I74zQp0HuYhIpdzrVF8Yh2N2BWUE3i9x9vpL+l53
9lwVkGnVV8c9wNgI6iC8wO3n457wmbtuiiCNHsJslMMsHAtGEFZ3dzxaOqkGpdGHW4Bg3Sb7mkbP
BRGiScobZ9DeCBCbUIe5hVUzJ4uwSO/zuXFAHaAmqb2ET8SIAZMsBRVbQ4Spe4toRbBuXMXIh4SN
vzVGcUCDODmUgmJcK+X3X380nz94gzBuhFJafLL8V3LooyCEEeBDTEMkbt3sUAgUD3VG+133iE3I
cukajZEexaUwtkZbsOi3pcOKnBXSeNba1CIOAgA+tPbyr1tszu5HEcZDHGAv3pR8jaSc+dUJMjaZ
jgWixP2/f//PyGF/uqQZKiswgrE+Dzy9XDXOHjJWyzYj5K2r1keQ0dPmLQPulMKYWlk5UsHRWVf+
1MCjwCm3e/S3IdGDDO8l0niX+Eudq8jQwBgH+qJyHK8/AugstgygwEfdwTOS8Nhn1FMhZiRg8W70
BJlqDigngWdJBbVc/Snc602XNBcW0ZtRlJTy2NI8f0PA2k/x0j4gWYANutXDGDnDA8JPXlw/LrAE
VkDEvf8JI0su0L78u1HA5nmDVy6l3Hv/5NqeRr4XwX1+rJKA04TCGJMk/OUu4E7qByAF0ou86dig
uWEG60q0gtVt1jWhGLxeKQfYT/p8/93TT1yT4c/KATLbIgIEMzRYkI0ziyKAvlcUauBhH6qADTeK
kD3mlSACqzPIDWa7d3XLCpvrboULslccKSKrfaHTwDjkux1NdJzp41xQ3V9wzgVjJqyriUsyRxKw
Uhkg4gF6iQJgPzKycojsWJyuljpt2S6BiNV9XqwIPaBgltcuI3Gvq90BDQDA47Yv6Afqyx0neIFT
TgkS65NSd7xXiHVUjIMkAsZ8FesuP1rWKajuaK8NWtlgYLgVIBbPlome8UUWkogb6FaP15XdICJp
cEvAfld1TUDcX18VUzdYI0LFb2DG+Vt36W4J7HqMtmWxUSn7E5GXuE02BvIzoGQqR1o4/CLCG5PA
XUInnFwRGHNEcvVKXX1HwBHBwzjmBysiSvGN/Df6p5R6ef2bE0mJVOdthYirGfD0qmETURJ0jxKE
xKy80ETwLDwgYlHxp0BaU1+97ERXk81AAggQXFhNCiRfKYudOVAel398/ZaYhpXaYMArBEhFk6A5
MPmlpGK4QoprUtRfcOAD9KIov1JDC+iYCwRCdRujB0d92e8dVn7NOZcAIAmQuyXbuEHCYBnwz0YR
Se0nOFcL7LsBcjDlYItlPAq8OdPfhkXGBWWgjRInWsSrZgogCX+pyiJqEBBgNYpaHz4dIXUkETXU
22wxcpkHyjLQ4knAZXUTRMGa0zYQx0rBcF7X3/jyH+zcHHqagTYJZQ/oMYqmdah1RdeCk370jwut
MTztP2NgzQRbDuemCLg13rDUOCf05MKefn2if2qEbB8nVhIhF3cyf2UIOE99pMr8Jdk1XyKShwNL
5y5NERfFgxEmcxcQVZQqAlvZGDBgw+7ARTw6hoYXLJBfw2dOf0/ADgRIzKABzw9xumD79CYcoHaX
8jgV1me9ro184a4qYPz+i45KyexmPQoPPvNiHeih0Xgy6JLzN44Cqs+UPLQJXn18xaMqwLcdmVkY
76pBBGBltELBYAC75x6oYztd3nJ6m4woiSvQLhFexii20HWJN9ciko2POPaXgFXykkUUDF4i/8sZ
156A58MlUMbcNXDabzi9ZAcKGkU8+gZf/ic2Gss/X60DwqN2JBGX143hZ5wqDhTTJN+d078l86pX
gFaU5Sl8/TsKOfogtrjLBU6mALlkXtGCCI6DCSAMph6B0qwcITPDkohrBDHOIObhCpKQhxPAGCnn
dUgiSh8RyqoIFXCKJ7hIF9W4mwB/boKybZCDJhG3aqqAW3oruRobkkRcc5MgZ/YXxJv8qAW4oncE
Lj4nVcSVUUjl7wtJRHpwa4abfRJF1UJwAYbi4ctviQ9yWk4dIrJND3iZVLliBLixUyNbWIbrGtxm
RvPCcgKvt8XPtYJ7daPosS1AOIve8KFZWUQya8pYavXGrYHqhHKURdRJRBHBFHHfCqBbFkECOAWL
ELfjUJ5WDv716/cY8K+0osFk3XfI9Mt/BY3HwPvyW4EIuadf/ttfEL62VhbBYwLGMFKBohctU+tO
4FH386qBlkXAHN+bewdcRP4QcQIHeJvGhR5xbpEsIhcHlmtS8enRwrD+1hshDoPqec4lkEVcsJ/2
3iCyiJzZJ+LN9XnKWwwRvI5bG7p/vkUk4/rAPT/CmeMQiGByq798b+YZX5WHht0IwbbQTriLaDIM
9en31A+Mwx4om64bl92dDbPIYLbf/asRqzT5yjb/zR8JZOwuaBbqTguP3q/2lGfn/1E0FSV5GPdm
7Zzmnj6k8yOLJHAlDtEP1F2Y3dn8JPutJLH/fae2DcsMdrtXlAM4Ri79hiZzbgdJAqwiDjmYywu/
p6/TeZX6UcQXTDTw5fMiIiq32GjBP889EUTkBFlUsK9b4F3nRIvgAR7oGTAWh3KCIoBCg8ruEBEC
GQZoD1npHyDCNynlHo75q5362w79SKptTkTAb0DUuESXkIR/HOyzzCTfHX0cgy+c8y3ROKu+Gq6x
jyvrh6579eWCW475wtXIjYisEINBROzByyVA0Gmp/qjvARGOA9YRg392iGCc3pLh3ZA43vKx3Rlr
wlsQETWC26/cJgs+CCULsXzAUpGlviwug8dgDlKiUuVFtEEEIPURL7+tfgbYl+DsPcCfLYsoktgq
6okAwe7HxYxYlndrFfZqlEXEzdHpOyaR1Xgi1CQHjTyotEt9vj4A8n569AsC0hV9AEMrSRtZRGOX
AbinQEtQqqDYUiJislOd94pkESyoqDiPGyMQluHJz8fUZRHx3u3uhAsTW19+cw0v29VKR0zMEBOY
6PgCjwzEg1dELnk7ge0t0PjLtlLkr7uTaIOQ6uSrffdFUD43f5/3zZZ2rvS6C1f8+Uly5Pn4RyCj
OsSxJwJtCzDe58AtWcl3V1oF2g+dwDRVBXauB9bO08nuH7fuW0rAf8J1pyYLevAAARHV+32wvVRK
SERgO/tUz/kgX1vA1cXOMRfvFJFmH7DWBZWAsgh+idECbwm+fxprxsqWsQ7ByzN7PTKKFbiIiPDs
he4638S1avUHf5mA6Y2PcRxlUjwTpjVFbhwUIdzWkESUSDK2HoRPuOtbEtEQ4N6okrALwB68p0l1
sLKIE/KEvGeO5pncwoGV8tR++HHXwCHS07qXwu5sToc3XxkDvDQCPC84RYtghXpIompeUkT04fHL
/yLRl3HnDpS2P+++OEQY+/vui91dVLrEO62NucF818+fLxb27DrEVssJfoUrvDvu07t/97e/axan
Uhw7szxEjvuTzfKEGp4TcgsXnVz+/v8AAAD//w==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hyperlink" Target="#'PRODCUCT, CUSTOMER AND CHANNEL '!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REVENUE LEAKAGE &amp; OPPORTUNITIES'!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microsoft.com/office/2014/relationships/chartEx" Target="../charts/chartEx1.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image" Target="../media/image9.png"/><Relationship Id="rId2" Type="http://schemas.openxmlformats.org/officeDocument/2006/relationships/chart" Target="../charts/chart18.xml"/><Relationship Id="rId1" Type="http://schemas.openxmlformats.org/officeDocument/2006/relationships/image" Target="../media/image8.png"/><Relationship Id="rId6" Type="http://schemas.openxmlformats.org/officeDocument/2006/relationships/hyperlink" Target="#'EXECUTIVE SALES OVERVIEW'!A1"/><Relationship Id="rId5" Type="http://schemas.openxmlformats.org/officeDocument/2006/relationships/chart" Target="../charts/chart21.xml"/><Relationship Id="rId4"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chart" Target="../charts/chart23.xml"/><Relationship Id="rId7" Type="http://schemas.openxmlformats.org/officeDocument/2006/relationships/hyperlink" Target="http://www.linkedin.com/in/enochmicah" TargetMode="External"/><Relationship Id="rId2" Type="http://schemas.openxmlformats.org/officeDocument/2006/relationships/chart" Target="../charts/chart22.xml"/><Relationship Id="rId1" Type="http://schemas.openxmlformats.org/officeDocument/2006/relationships/image" Target="../media/image10.png"/><Relationship Id="rId6" Type="http://schemas.openxmlformats.org/officeDocument/2006/relationships/hyperlink" Target="#'EXECUTIVE SALES OVERVIEW'!A1"/><Relationship Id="rId5" Type="http://schemas.openxmlformats.org/officeDocument/2006/relationships/chart" Target="../charts/chart25.xml"/><Relationship Id="rId4" Type="http://schemas.openxmlformats.org/officeDocument/2006/relationships/chart" Target="../charts/chart24.xml"/><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57150</xdr:colOff>
      <xdr:row>23</xdr:row>
      <xdr:rowOff>146050</xdr:rowOff>
    </xdr:to>
    <xdr:grpSp>
      <xdr:nvGrpSpPr>
        <xdr:cNvPr id="2" name="Group 1">
          <a:extLst>
            <a:ext uri="{FF2B5EF4-FFF2-40B4-BE49-F238E27FC236}">
              <a16:creationId xmlns:a16="http://schemas.microsoft.com/office/drawing/2014/main" id="{B4D50F18-5B2A-1D97-B3A7-3E4100213D2F}"/>
            </a:ext>
          </a:extLst>
        </xdr:cNvPr>
        <xdr:cNvGrpSpPr/>
      </xdr:nvGrpSpPr>
      <xdr:grpSpPr>
        <a:xfrm>
          <a:off x="0" y="0"/>
          <a:ext cx="7981950" cy="4381500"/>
          <a:chOff x="0" y="0"/>
          <a:chExt cx="7981950" cy="4381500"/>
        </a:xfrm>
      </xdr:grpSpPr>
      <xdr:pic>
        <xdr:nvPicPr>
          <xdr:cNvPr id="3" name="Picture 2">
            <a:extLst>
              <a:ext uri="{FF2B5EF4-FFF2-40B4-BE49-F238E27FC236}">
                <a16:creationId xmlns:a16="http://schemas.microsoft.com/office/drawing/2014/main" id="{CFB48E4B-C6BF-C044-5B2F-BF6AA8C708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4371974"/>
          </a:xfrm>
          <a:prstGeom prst="rect">
            <a:avLst/>
          </a:prstGeom>
        </xdr:spPr>
      </xdr:pic>
      <xdr:pic>
        <xdr:nvPicPr>
          <xdr:cNvPr id="4" name="Picture 3" descr="Sales ">
            <a:extLst>
              <a:ext uri="{FF2B5EF4-FFF2-40B4-BE49-F238E27FC236}">
                <a16:creationId xmlns:a16="http://schemas.microsoft.com/office/drawing/2014/main" id="{848AEAD4-9FC4-4511-A19C-79E0EB410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450" y="38100"/>
            <a:ext cx="730250" cy="577850"/>
          </a:xfrm>
          <a:prstGeom prst="rect">
            <a:avLst/>
          </a:prstGeom>
          <a:noFill/>
          <a:extLst>
            <a:ext uri="{909E8E84-426E-40DD-AFC4-6F175D3DCCD1}">
              <a14:hiddenFill xmlns:a14="http://schemas.microsoft.com/office/drawing/2010/main">
                <a:solidFill>
                  <a:srgbClr val="FFFFFF"/>
                </a:solidFill>
              </a14:hiddenFill>
            </a:ext>
          </a:extLst>
        </xdr:spPr>
      </xdr:pic>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BDD09A1A-D61A-4CAC-93CD-B8787F9BA91A}"/>
                  </a:ext>
                </a:extLst>
              </xdr:cNvPr>
              <xdr:cNvGraphicFramePr/>
            </xdr:nvGraphicFramePr>
            <xdr:xfrm>
              <a:off x="0" y="736600"/>
              <a:ext cx="1600200" cy="88900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736600"/>
                <a:ext cx="16002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41C24C9B-E9E2-4393-B295-8365D02A0615}"/>
                  </a:ext>
                </a:extLst>
              </xdr:cNvPr>
              <xdr:cNvGraphicFramePr/>
            </xdr:nvGraphicFramePr>
            <xdr:xfrm>
              <a:off x="0" y="1625600"/>
              <a:ext cx="1606550" cy="149860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1625600"/>
                <a:ext cx="160655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TextBox 6">
            <a:extLst>
              <a:ext uri="{FF2B5EF4-FFF2-40B4-BE49-F238E27FC236}">
                <a16:creationId xmlns:a16="http://schemas.microsoft.com/office/drawing/2014/main" id="{46121218-DBB7-F392-7FE2-627B11D1846B}"/>
              </a:ext>
            </a:extLst>
          </xdr:cNvPr>
          <xdr:cNvSpPr txBox="1"/>
        </xdr:nvSpPr>
        <xdr:spPr>
          <a:xfrm>
            <a:off x="895350" y="0"/>
            <a:ext cx="38735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EXECUTIVE</a:t>
            </a:r>
            <a:r>
              <a:rPr lang="en-US" sz="2400" b="1" baseline="0"/>
              <a:t> SALES OVERVIEW</a:t>
            </a:r>
            <a:endParaRPr lang="en-US" sz="2400" b="1"/>
          </a:p>
        </xdr:txBody>
      </xdr:sp>
      <xdr:sp macro="" textlink="KPIS!B5">
        <xdr:nvSpPr>
          <xdr:cNvPr id="9" name="TextBox 8">
            <a:extLst>
              <a:ext uri="{FF2B5EF4-FFF2-40B4-BE49-F238E27FC236}">
                <a16:creationId xmlns:a16="http://schemas.microsoft.com/office/drawing/2014/main" id="{8B990980-67ED-4558-8443-8C37486851B1}"/>
              </a:ext>
            </a:extLst>
          </xdr:cNvPr>
          <xdr:cNvSpPr txBox="1"/>
        </xdr:nvSpPr>
        <xdr:spPr>
          <a:xfrm>
            <a:off x="1803400" y="889000"/>
            <a:ext cx="11239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2554B0-96E5-4E9B-8DED-7ACF7C571809}" type="TxLink">
              <a:rPr lang="en-US" sz="1800" b="1" i="0" u="none" strike="noStrike">
                <a:solidFill>
                  <a:srgbClr val="000000"/>
                </a:solidFill>
                <a:latin typeface="Aptos Narrow"/>
              </a:rPr>
              <a:pPr/>
              <a:t> $585,299 </a:t>
            </a:fld>
            <a:endParaRPr lang="en-US" sz="1800" b="1"/>
          </a:p>
        </xdr:txBody>
      </xdr:sp>
      <xdr:sp macro="" textlink="">
        <xdr:nvSpPr>
          <xdr:cNvPr id="10" name="TextBox 9">
            <a:extLst>
              <a:ext uri="{FF2B5EF4-FFF2-40B4-BE49-F238E27FC236}">
                <a16:creationId xmlns:a16="http://schemas.microsoft.com/office/drawing/2014/main" id="{6F9E5E81-4189-4CBE-A860-426007DEA45D}"/>
              </a:ext>
            </a:extLst>
          </xdr:cNvPr>
          <xdr:cNvSpPr txBox="1"/>
        </xdr:nvSpPr>
        <xdr:spPr>
          <a:xfrm>
            <a:off x="1911350" y="698500"/>
            <a:ext cx="11493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5">
                    <a:lumMod val="60000"/>
                    <a:lumOff val="40000"/>
                  </a:schemeClr>
                </a:solidFill>
              </a:rPr>
              <a:t>Total Revenue</a:t>
            </a:r>
          </a:p>
        </xdr:txBody>
      </xdr:sp>
      <xdr:pic>
        <xdr:nvPicPr>
          <xdr:cNvPr id="11" name="Picture 10" descr="Money ">
            <a:extLst>
              <a:ext uri="{FF2B5EF4-FFF2-40B4-BE49-F238E27FC236}">
                <a16:creationId xmlns:a16="http://schemas.microsoft.com/office/drawing/2014/main" id="{B9827054-1904-43D5-AA9E-C6271A1D05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84350" y="730250"/>
            <a:ext cx="132010" cy="146050"/>
          </a:xfrm>
          <a:prstGeom prst="rect">
            <a:avLst/>
          </a:prstGeom>
          <a:noFill/>
          <a:extLst>
            <a:ext uri="{909E8E84-426E-40DD-AFC4-6F175D3DCCD1}">
              <a14:hiddenFill xmlns:a14="http://schemas.microsoft.com/office/drawing/2010/main">
                <a:solidFill>
                  <a:srgbClr val="FFFFFF"/>
                </a:solidFill>
              </a14:hiddenFill>
            </a:ext>
          </a:extLst>
        </xdr:spPr>
      </xdr:pic>
      <xdr:sp macro="" textlink="KPIS!E5">
        <xdr:nvSpPr>
          <xdr:cNvPr id="12" name="TextBox 11">
            <a:extLst>
              <a:ext uri="{FF2B5EF4-FFF2-40B4-BE49-F238E27FC236}">
                <a16:creationId xmlns:a16="http://schemas.microsoft.com/office/drawing/2014/main" id="{1BD38BE9-3C2A-4CFF-A8C7-A95D6CB80290}"/>
              </a:ext>
            </a:extLst>
          </xdr:cNvPr>
          <xdr:cNvSpPr txBox="1"/>
        </xdr:nvSpPr>
        <xdr:spPr>
          <a:xfrm>
            <a:off x="3175000" y="908050"/>
            <a:ext cx="7810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844B7A-A4A9-43D6-8F1B-5A07A7050FED}" type="TxLink">
              <a:rPr lang="en-US" sz="1800" b="1" i="0" u="none" strike="noStrike">
                <a:solidFill>
                  <a:srgbClr val="000000"/>
                </a:solidFill>
                <a:latin typeface="Aptos Narrow"/>
                <a:ea typeface="+mn-ea"/>
                <a:cs typeface="+mn-cs"/>
              </a:rPr>
              <a:pPr marL="0" indent="0"/>
              <a:t> 3,000 </a:t>
            </a:fld>
            <a:endParaRPr lang="en-US" sz="1800" b="1" i="0" u="none" strike="noStrike">
              <a:solidFill>
                <a:srgbClr val="000000"/>
              </a:solidFill>
              <a:latin typeface="Aptos Narrow"/>
              <a:ea typeface="+mn-ea"/>
              <a:cs typeface="+mn-cs"/>
            </a:endParaRPr>
          </a:p>
        </xdr:txBody>
      </xdr:sp>
      <xdr:sp macro="" textlink="">
        <xdr:nvSpPr>
          <xdr:cNvPr id="14" name="TextBox 13">
            <a:extLst>
              <a:ext uri="{FF2B5EF4-FFF2-40B4-BE49-F238E27FC236}">
                <a16:creationId xmlns:a16="http://schemas.microsoft.com/office/drawing/2014/main" id="{F95BA5FC-5651-4185-B386-1E60D3E1E3E3}"/>
              </a:ext>
            </a:extLst>
          </xdr:cNvPr>
          <xdr:cNvSpPr txBox="1"/>
        </xdr:nvSpPr>
        <xdr:spPr>
          <a:xfrm>
            <a:off x="3378200" y="685800"/>
            <a:ext cx="5778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a:solidFill>
                  <a:schemeClr val="accent5">
                    <a:lumMod val="60000"/>
                    <a:lumOff val="40000"/>
                  </a:schemeClr>
                </a:solidFill>
                <a:latin typeface="+mn-lt"/>
                <a:ea typeface="+mn-ea"/>
                <a:cs typeface="+mn-cs"/>
              </a:rPr>
              <a:t>Order</a:t>
            </a:r>
          </a:p>
        </xdr:txBody>
      </xdr:sp>
      <xdr:pic>
        <xdr:nvPicPr>
          <xdr:cNvPr id="15" name="Picture 14" descr="Tracking ">
            <a:extLst>
              <a:ext uri="{FF2B5EF4-FFF2-40B4-BE49-F238E27FC236}">
                <a16:creationId xmlns:a16="http://schemas.microsoft.com/office/drawing/2014/main" id="{0DFF9A9E-B45C-4F50-81D4-49B49BC9B3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200400" y="692150"/>
            <a:ext cx="127000" cy="200743"/>
          </a:xfrm>
          <a:prstGeom prst="rect">
            <a:avLst/>
          </a:prstGeom>
          <a:noFill/>
          <a:extLst>
            <a:ext uri="{909E8E84-426E-40DD-AFC4-6F175D3DCCD1}">
              <a14:hiddenFill xmlns:a14="http://schemas.microsoft.com/office/drawing/2010/main">
                <a:solidFill>
                  <a:srgbClr val="FFFFFF"/>
                </a:solidFill>
              </a14:hiddenFill>
            </a:ext>
          </a:extLst>
        </xdr:spPr>
      </xdr:pic>
      <xdr:sp macro="" textlink="KPIS!C5">
        <xdr:nvSpPr>
          <xdr:cNvPr id="16" name="TextBox 15">
            <a:extLst>
              <a:ext uri="{FF2B5EF4-FFF2-40B4-BE49-F238E27FC236}">
                <a16:creationId xmlns:a16="http://schemas.microsoft.com/office/drawing/2014/main" id="{001837A4-033E-4096-A2D8-C7EAA6EF82CD}"/>
              </a:ext>
            </a:extLst>
          </xdr:cNvPr>
          <xdr:cNvSpPr txBox="1"/>
        </xdr:nvSpPr>
        <xdr:spPr>
          <a:xfrm>
            <a:off x="4273550" y="920750"/>
            <a:ext cx="781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0AD727-458E-499E-972F-DECD58F1AF62}" type="TxLink">
              <a:rPr lang="en-US" sz="1800" b="1" i="0" u="none" strike="noStrike">
                <a:solidFill>
                  <a:srgbClr val="000000"/>
                </a:solidFill>
                <a:latin typeface="Aptos Narrow"/>
                <a:ea typeface="+mn-ea"/>
                <a:cs typeface="+mn-cs"/>
              </a:rPr>
              <a:pPr marL="0" indent="0"/>
              <a:t> 9,563 </a:t>
            </a:fld>
            <a:endParaRPr lang="en-US" sz="1800" b="1" i="0" u="none" strike="noStrike">
              <a:solidFill>
                <a:srgbClr val="000000"/>
              </a:solidFill>
              <a:latin typeface="Aptos Narrow"/>
              <a:ea typeface="+mn-ea"/>
              <a:cs typeface="+mn-cs"/>
            </a:endParaRPr>
          </a:p>
        </xdr:txBody>
      </xdr:sp>
      <xdr:sp macro="" textlink="">
        <xdr:nvSpPr>
          <xdr:cNvPr id="17" name="TextBox 16">
            <a:extLst>
              <a:ext uri="{FF2B5EF4-FFF2-40B4-BE49-F238E27FC236}">
                <a16:creationId xmlns:a16="http://schemas.microsoft.com/office/drawing/2014/main" id="{D34391A2-9346-4C7D-8C2C-8785F2A9E95A}"/>
              </a:ext>
            </a:extLst>
          </xdr:cNvPr>
          <xdr:cNvSpPr txBox="1"/>
        </xdr:nvSpPr>
        <xdr:spPr>
          <a:xfrm>
            <a:off x="4311650" y="660400"/>
            <a:ext cx="8636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5">
                    <a:lumMod val="60000"/>
                    <a:lumOff val="40000"/>
                  </a:schemeClr>
                </a:solidFill>
                <a:latin typeface="+mn-lt"/>
                <a:ea typeface="+mn-ea"/>
                <a:cs typeface="+mn-cs"/>
              </a:rPr>
              <a:t>Units</a:t>
            </a:r>
            <a:r>
              <a:rPr lang="en-US" sz="1200" b="1" baseline="0">
                <a:solidFill>
                  <a:schemeClr val="accent5">
                    <a:lumMod val="60000"/>
                    <a:lumOff val="40000"/>
                  </a:schemeClr>
                </a:solidFill>
              </a:rPr>
              <a:t> </a:t>
            </a:r>
            <a:r>
              <a:rPr lang="en-US" sz="1000" b="1" baseline="0">
                <a:solidFill>
                  <a:schemeClr val="accent5">
                    <a:lumMod val="60000"/>
                    <a:lumOff val="40000"/>
                  </a:schemeClr>
                </a:solidFill>
              </a:rPr>
              <a:t>Sold</a:t>
            </a:r>
            <a:endParaRPr lang="en-US" sz="1000" b="1">
              <a:solidFill>
                <a:schemeClr val="accent5">
                  <a:lumMod val="60000"/>
                  <a:lumOff val="40000"/>
                </a:schemeClr>
              </a:solidFill>
            </a:endParaRPr>
          </a:p>
        </xdr:txBody>
      </xdr:sp>
      <xdr:pic>
        <xdr:nvPicPr>
          <xdr:cNvPr id="18" name="Picture 17" descr="Overflow ">
            <a:extLst>
              <a:ext uri="{FF2B5EF4-FFF2-40B4-BE49-F238E27FC236}">
                <a16:creationId xmlns:a16="http://schemas.microsoft.com/office/drawing/2014/main" id="{5305CE3A-7CF7-445B-9B58-57F8135C181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201686" y="711200"/>
            <a:ext cx="122664" cy="139700"/>
          </a:xfrm>
          <a:prstGeom prst="rect">
            <a:avLst/>
          </a:prstGeom>
          <a:noFill/>
          <a:extLst>
            <a:ext uri="{909E8E84-426E-40DD-AFC4-6F175D3DCCD1}">
              <a14:hiddenFill xmlns:a14="http://schemas.microsoft.com/office/drawing/2010/main">
                <a:solidFill>
                  <a:srgbClr val="FFFFFF"/>
                </a:solidFill>
              </a14:hiddenFill>
            </a:ext>
          </a:extLst>
        </xdr:spPr>
      </xdr:pic>
      <xdr:sp macro="" textlink="KPIS!D5">
        <xdr:nvSpPr>
          <xdr:cNvPr id="19" name="TextBox 18">
            <a:extLst>
              <a:ext uri="{FF2B5EF4-FFF2-40B4-BE49-F238E27FC236}">
                <a16:creationId xmlns:a16="http://schemas.microsoft.com/office/drawing/2014/main" id="{ED5052AB-6CEE-4BE0-82CE-50B1C079537B}"/>
              </a:ext>
            </a:extLst>
          </xdr:cNvPr>
          <xdr:cNvSpPr txBox="1"/>
        </xdr:nvSpPr>
        <xdr:spPr>
          <a:xfrm>
            <a:off x="5543550" y="914400"/>
            <a:ext cx="781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1B2A8A4-B4A1-483D-90DE-4446F495E7A4}" type="TxLink">
              <a:rPr lang="en-US" sz="1800" b="1" i="0" u="none" strike="noStrike">
                <a:solidFill>
                  <a:srgbClr val="000000"/>
                </a:solidFill>
                <a:latin typeface="Aptos Narrow"/>
                <a:ea typeface="+mn-ea"/>
                <a:cs typeface="+mn-cs"/>
              </a:rPr>
              <a:pPr marL="0" indent="0"/>
              <a:t> $61 </a:t>
            </a:fld>
            <a:endParaRPr lang="en-US" sz="1800" b="1" i="0" u="none" strike="noStrike">
              <a:solidFill>
                <a:srgbClr val="000000"/>
              </a:solidFill>
              <a:latin typeface="Aptos Narrow"/>
              <a:ea typeface="+mn-ea"/>
              <a:cs typeface="+mn-cs"/>
            </a:endParaRPr>
          </a:p>
        </xdr:txBody>
      </xdr:sp>
      <xdr:sp macro="" textlink="">
        <xdr:nvSpPr>
          <xdr:cNvPr id="20" name="TextBox 19">
            <a:extLst>
              <a:ext uri="{FF2B5EF4-FFF2-40B4-BE49-F238E27FC236}">
                <a16:creationId xmlns:a16="http://schemas.microsoft.com/office/drawing/2014/main" id="{52AE8C7C-8C65-4085-80A6-408F71DC761D}"/>
              </a:ext>
            </a:extLst>
          </xdr:cNvPr>
          <xdr:cNvSpPr txBox="1"/>
        </xdr:nvSpPr>
        <xdr:spPr>
          <a:xfrm>
            <a:off x="5378450" y="698500"/>
            <a:ext cx="1181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5">
                    <a:lumMod val="60000"/>
                    <a:lumOff val="40000"/>
                  </a:schemeClr>
                </a:solidFill>
              </a:rPr>
              <a:t>Avg</a:t>
            </a:r>
            <a:r>
              <a:rPr lang="en-US" sz="1000" b="1" baseline="0">
                <a:solidFill>
                  <a:schemeClr val="accent5">
                    <a:lumMod val="60000"/>
                    <a:lumOff val="40000"/>
                  </a:schemeClr>
                </a:solidFill>
              </a:rPr>
              <a:t> Order Value</a:t>
            </a:r>
            <a:endParaRPr lang="en-US" sz="1000" b="1">
              <a:solidFill>
                <a:schemeClr val="accent5">
                  <a:lumMod val="60000"/>
                  <a:lumOff val="40000"/>
                </a:schemeClr>
              </a:solidFill>
            </a:endParaRPr>
          </a:p>
        </xdr:txBody>
      </xdr:sp>
      <xdr:pic>
        <xdr:nvPicPr>
          <xdr:cNvPr id="22" name="Picture 21" descr="Analytics ">
            <a:extLst>
              <a:ext uri="{FF2B5EF4-FFF2-40B4-BE49-F238E27FC236}">
                <a16:creationId xmlns:a16="http://schemas.microsoft.com/office/drawing/2014/main" id="{4D063E27-963A-4BD7-BCF0-41D293E1A98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295900" y="703128"/>
            <a:ext cx="99694" cy="185872"/>
          </a:xfrm>
          <a:prstGeom prst="rect">
            <a:avLst/>
          </a:prstGeom>
          <a:noFill/>
          <a:extLst>
            <a:ext uri="{909E8E84-426E-40DD-AFC4-6F175D3DCCD1}">
              <a14:hiddenFill xmlns:a14="http://schemas.microsoft.com/office/drawing/2010/main">
                <a:solidFill>
                  <a:srgbClr val="FFFFFF"/>
                </a:solidFill>
              </a14:hiddenFill>
            </a:ext>
          </a:extLst>
        </xdr:spPr>
      </xdr:pic>
      <xdr:sp macro="" textlink="KPIS!P5">
        <xdr:nvSpPr>
          <xdr:cNvPr id="23" name="TextBox 22">
            <a:extLst>
              <a:ext uri="{FF2B5EF4-FFF2-40B4-BE49-F238E27FC236}">
                <a16:creationId xmlns:a16="http://schemas.microsoft.com/office/drawing/2014/main" id="{87B67285-F26E-4B9B-B5AC-F43D7CA17EF3}"/>
              </a:ext>
            </a:extLst>
          </xdr:cNvPr>
          <xdr:cNvSpPr txBox="1"/>
        </xdr:nvSpPr>
        <xdr:spPr>
          <a:xfrm>
            <a:off x="6800850" y="908050"/>
            <a:ext cx="781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A8FF0D-8EFF-4F44-B6AB-973CF8412EBE}" type="TxLink">
              <a:rPr lang="en-US" sz="1800" b="1" i="0" u="none" strike="noStrike">
                <a:solidFill>
                  <a:srgbClr val="000000"/>
                </a:solidFill>
                <a:latin typeface="Aptos Narrow"/>
                <a:ea typeface="+mn-ea"/>
                <a:cs typeface="+mn-cs"/>
              </a:rPr>
              <a:pPr marL="0" indent="0" algn="ctr"/>
              <a:t>71%</a:t>
            </a:fld>
            <a:endParaRPr lang="en-US" sz="1800" b="1" i="0" u="none" strike="noStrike">
              <a:solidFill>
                <a:srgbClr val="000000"/>
              </a:solidFill>
              <a:latin typeface="Aptos Narrow"/>
              <a:ea typeface="+mn-ea"/>
              <a:cs typeface="+mn-cs"/>
            </a:endParaRPr>
          </a:p>
        </xdr:txBody>
      </xdr:sp>
      <xdr:sp macro="" textlink="">
        <xdr:nvSpPr>
          <xdr:cNvPr id="24" name="TextBox 23">
            <a:extLst>
              <a:ext uri="{FF2B5EF4-FFF2-40B4-BE49-F238E27FC236}">
                <a16:creationId xmlns:a16="http://schemas.microsoft.com/office/drawing/2014/main" id="{6EAAA213-39AC-414E-9FD7-04CC78359536}"/>
              </a:ext>
            </a:extLst>
          </xdr:cNvPr>
          <xdr:cNvSpPr txBox="1"/>
        </xdr:nvSpPr>
        <xdr:spPr>
          <a:xfrm>
            <a:off x="6686550" y="685800"/>
            <a:ext cx="12954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5">
                    <a:lumMod val="60000"/>
                    <a:lumOff val="40000"/>
                  </a:schemeClr>
                </a:solidFill>
              </a:rPr>
              <a:t>Completed</a:t>
            </a:r>
            <a:r>
              <a:rPr lang="en-US" sz="1000" b="1" baseline="0">
                <a:solidFill>
                  <a:schemeClr val="accent5">
                    <a:lumMod val="60000"/>
                    <a:lumOff val="40000"/>
                  </a:schemeClr>
                </a:solidFill>
              </a:rPr>
              <a:t> Order</a:t>
            </a:r>
            <a:endParaRPr lang="en-US" sz="1000" b="1">
              <a:solidFill>
                <a:schemeClr val="accent5">
                  <a:lumMod val="60000"/>
                  <a:lumOff val="40000"/>
                </a:schemeClr>
              </a:solidFill>
            </a:endParaRPr>
          </a:p>
        </xdr:txBody>
      </xdr:sp>
      <xdr:pic>
        <xdr:nvPicPr>
          <xdr:cNvPr id="25" name="Picture 24" descr="Completion ">
            <a:extLst>
              <a:ext uri="{FF2B5EF4-FFF2-40B4-BE49-F238E27FC236}">
                <a16:creationId xmlns:a16="http://schemas.microsoft.com/office/drawing/2014/main" id="{1A56CD79-B679-4349-9255-EFB150AC30D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flipH="1" flipV="1">
            <a:off x="6546849" y="736137"/>
            <a:ext cx="184150" cy="166181"/>
          </a:xfrm>
          <a:prstGeom prst="rect">
            <a:avLst/>
          </a:prstGeom>
          <a:noFill/>
          <a:extLst>
            <a:ext uri="{909E8E84-426E-40DD-AFC4-6F175D3DCCD1}">
              <a14:hiddenFill xmlns:a14="http://schemas.microsoft.com/office/drawing/2010/main">
                <a:solidFill>
                  <a:srgbClr val="FFFFFF"/>
                </a:solidFill>
              </a14:hiddenFill>
            </a:ext>
          </a:extLst>
        </xdr:spPr>
      </xdr:pic>
      <xdr:graphicFrame macro="">
        <xdr:nvGraphicFramePr>
          <xdr:cNvPr id="26" name="Chart 25">
            <a:extLst>
              <a:ext uri="{FF2B5EF4-FFF2-40B4-BE49-F238E27FC236}">
                <a16:creationId xmlns:a16="http://schemas.microsoft.com/office/drawing/2014/main" id="{C0B3EAF6-6A15-4D8F-9CF0-721B3A4411C4}"/>
              </a:ext>
            </a:extLst>
          </xdr:cNvPr>
          <xdr:cNvGraphicFramePr>
            <a:graphicFrameLocks/>
          </xdr:cNvGraphicFramePr>
        </xdr:nvGraphicFramePr>
        <xdr:xfrm>
          <a:off x="1682750" y="1574800"/>
          <a:ext cx="3663950" cy="13843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0" name="Chart 29">
            <a:extLst>
              <a:ext uri="{FF2B5EF4-FFF2-40B4-BE49-F238E27FC236}">
                <a16:creationId xmlns:a16="http://schemas.microsoft.com/office/drawing/2014/main" id="{6BD2894A-97DA-4051-8D90-5802D8A3156A}"/>
              </a:ext>
            </a:extLst>
          </xdr:cNvPr>
          <xdr:cNvGraphicFramePr>
            <a:graphicFrameLocks/>
          </xdr:cNvGraphicFramePr>
        </xdr:nvGraphicFramePr>
        <xdr:xfrm>
          <a:off x="5511800" y="1562100"/>
          <a:ext cx="2197100" cy="151765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1" name="Chart 30">
            <a:extLst>
              <a:ext uri="{FF2B5EF4-FFF2-40B4-BE49-F238E27FC236}">
                <a16:creationId xmlns:a16="http://schemas.microsoft.com/office/drawing/2014/main" id="{7E36D6AE-E8F6-44E8-B5E8-715C3499EFB3}"/>
              </a:ext>
            </a:extLst>
          </xdr:cNvPr>
          <xdr:cNvGraphicFramePr>
            <a:graphicFrameLocks/>
          </xdr:cNvGraphicFramePr>
        </xdr:nvGraphicFramePr>
        <xdr:xfrm>
          <a:off x="1809750" y="3048000"/>
          <a:ext cx="3257550" cy="12827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2" name="Chart 31">
            <a:extLst>
              <a:ext uri="{FF2B5EF4-FFF2-40B4-BE49-F238E27FC236}">
                <a16:creationId xmlns:a16="http://schemas.microsoft.com/office/drawing/2014/main" id="{174BCA90-9437-491B-8C71-D63AE8A56CBC}"/>
              </a:ext>
            </a:extLst>
          </xdr:cNvPr>
          <xdr:cNvGraphicFramePr>
            <a:graphicFrameLocks/>
          </xdr:cNvGraphicFramePr>
        </xdr:nvGraphicFramePr>
        <xdr:xfrm>
          <a:off x="5257800" y="2990850"/>
          <a:ext cx="2330450" cy="133350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12822005-B0CC-9475-3D4B-98667300020D}"/>
                  </a:ext>
                </a:extLst>
              </xdr:cNvPr>
              <xdr:cNvGraphicFramePr/>
            </xdr:nvGraphicFramePr>
            <xdr:xfrm>
              <a:off x="0" y="3136900"/>
              <a:ext cx="1612900" cy="12446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136900"/>
                <a:ext cx="161290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4" name="TextBox 33">
            <a:extLst>
              <a:ext uri="{FF2B5EF4-FFF2-40B4-BE49-F238E27FC236}">
                <a16:creationId xmlns:a16="http://schemas.microsoft.com/office/drawing/2014/main" id="{79A93580-2668-F977-018A-A06C8AE5FF40}"/>
              </a:ext>
            </a:extLst>
          </xdr:cNvPr>
          <xdr:cNvSpPr txBox="1"/>
        </xdr:nvSpPr>
        <xdr:spPr>
          <a:xfrm>
            <a:off x="908050" y="323850"/>
            <a:ext cx="3587750" cy="24765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solidFill>
              </a:rPr>
              <a:t>How are we performing,</a:t>
            </a:r>
            <a:r>
              <a:rPr lang="en-US" sz="1200" b="1" baseline="0">
                <a:solidFill>
                  <a:schemeClr val="accent5"/>
                </a:solidFill>
              </a:rPr>
              <a:t> and what is driving revenue?</a:t>
            </a:r>
            <a:endParaRPr lang="en-US" sz="1200" b="1">
              <a:solidFill>
                <a:schemeClr val="accent5"/>
              </a:solidFill>
            </a:endParaRPr>
          </a:p>
        </xdr:txBody>
      </xdr:sp>
      <xdr:sp macro="" textlink="">
        <xdr:nvSpPr>
          <xdr:cNvPr id="21" name="Rectangle: Diagonal Corners Rounded 20">
            <a:hlinkClick xmlns:r="http://schemas.openxmlformats.org/officeDocument/2006/relationships" r:id="rId12"/>
            <a:extLst>
              <a:ext uri="{FF2B5EF4-FFF2-40B4-BE49-F238E27FC236}">
                <a16:creationId xmlns:a16="http://schemas.microsoft.com/office/drawing/2014/main" id="{CE120876-D869-4F2F-9DC2-71EBE4B93D05}"/>
              </a:ext>
            </a:extLst>
          </xdr:cNvPr>
          <xdr:cNvSpPr/>
        </xdr:nvSpPr>
        <xdr:spPr>
          <a:xfrm>
            <a:off x="4743450" y="0"/>
            <a:ext cx="1498600" cy="628650"/>
          </a:xfrm>
          <a:prstGeom prst="round2DiagRect">
            <a:avLst/>
          </a:prstGeom>
          <a:solidFill>
            <a:schemeClr val="accent5">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REVENUE LEAKAGE &amp; OPPORTUNITIES </a:t>
            </a:r>
          </a:p>
        </xdr:txBody>
      </xdr:sp>
      <xdr:sp macro="" textlink="">
        <xdr:nvSpPr>
          <xdr:cNvPr id="28" name="Rectangle: Diagonal Corners Rounded 27">
            <a:hlinkClick xmlns:r="http://schemas.openxmlformats.org/officeDocument/2006/relationships" r:id="rId13"/>
            <a:extLst>
              <a:ext uri="{FF2B5EF4-FFF2-40B4-BE49-F238E27FC236}">
                <a16:creationId xmlns:a16="http://schemas.microsoft.com/office/drawing/2014/main" id="{63A7A056-2740-6513-8D1C-60E326291C06}"/>
              </a:ext>
            </a:extLst>
          </xdr:cNvPr>
          <xdr:cNvSpPr/>
        </xdr:nvSpPr>
        <xdr:spPr>
          <a:xfrm>
            <a:off x="6267450" y="0"/>
            <a:ext cx="1498600" cy="628650"/>
          </a:xfrm>
          <a:prstGeom prst="round2DiagRect">
            <a:avLst/>
          </a:prstGeom>
          <a:solidFill>
            <a:schemeClr val="accent5">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PRODUCT,</a:t>
            </a:r>
            <a:r>
              <a:rPr lang="en-US" sz="1000" baseline="0"/>
              <a:t> CUSTOMER &amp; CHANNEL  ANALYSIS</a:t>
            </a:r>
            <a:endParaRPr lang="en-US" sz="10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14</xdr:col>
      <xdr:colOff>346364</xdr:colOff>
      <xdr:row>16</xdr:row>
      <xdr:rowOff>1155</xdr:rowOff>
    </xdr:to>
    <xdr:graphicFrame macro="">
      <xdr:nvGraphicFramePr>
        <xdr:cNvPr id="3" name="Chart 2">
          <a:extLst>
            <a:ext uri="{FF2B5EF4-FFF2-40B4-BE49-F238E27FC236}">
              <a16:creationId xmlns:a16="http://schemas.microsoft.com/office/drawing/2014/main" id="{C838496D-36CF-46BD-97E5-09385F807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0</xdr:colOff>
      <xdr:row>1</xdr:row>
      <xdr:rowOff>0</xdr:rowOff>
    </xdr:from>
    <xdr:to>
      <xdr:col>33</xdr:col>
      <xdr:colOff>461818</xdr:colOff>
      <xdr:row>16</xdr:row>
      <xdr:rowOff>1155</xdr:rowOff>
    </xdr:to>
    <xdr:graphicFrame macro="">
      <xdr:nvGraphicFramePr>
        <xdr:cNvPr id="6" name="Chart 5">
          <a:extLst>
            <a:ext uri="{FF2B5EF4-FFF2-40B4-BE49-F238E27FC236}">
              <a16:creationId xmlns:a16="http://schemas.microsoft.com/office/drawing/2014/main" id="{0AA95365-1B99-4C32-9B7D-DD4DAAF99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0</xdr:colOff>
      <xdr:row>1</xdr:row>
      <xdr:rowOff>0</xdr:rowOff>
    </xdr:from>
    <xdr:to>
      <xdr:col>41</xdr:col>
      <xdr:colOff>329045</xdr:colOff>
      <xdr:row>16</xdr:row>
      <xdr:rowOff>1155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29E01416-5522-402F-BBC0-13C9B02FFF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726400" y="184150"/>
              <a:ext cx="4596245" cy="27634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50</xdr:col>
      <xdr:colOff>0</xdr:colOff>
      <xdr:row>1</xdr:row>
      <xdr:rowOff>0</xdr:rowOff>
    </xdr:from>
    <xdr:to>
      <xdr:col>56</xdr:col>
      <xdr:colOff>173182</xdr:colOff>
      <xdr:row>15</xdr:row>
      <xdr:rowOff>9333</xdr:rowOff>
    </xdr:to>
    <xdr:graphicFrame macro="">
      <xdr:nvGraphicFramePr>
        <xdr:cNvPr id="9" name="Chart 8">
          <a:extLst>
            <a:ext uri="{FF2B5EF4-FFF2-40B4-BE49-F238E27FC236}">
              <a16:creationId xmlns:a16="http://schemas.microsoft.com/office/drawing/2014/main" id="{ADB1C25D-9A3F-4B1F-B0AE-62DF52E1C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xdr:row>
      <xdr:rowOff>0</xdr:rowOff>
    </xdr:from>
    <xdr:to>
      <xdr:col>22</xdr:col>
      <xdr:colOff>424007</xdr:colOff>
      <xdr:row>16</xdr:row>
      <xdr:rowOff>1155</xdr:rowOff>
    </xdr:to>
    <xdr:graphicFrame macro="">
      <xdr:nvGraphicFramePr>
        <xdr:cNvPr id="11" name="Chart 10">
          <a:extLst>
            <a:ext uri="{FF2B5EF4-FFF2-40B4-BE49-F238E27FC236}">
              <a16:creationId xmlns:a16="http://schemas.microsoft.com/office/drawing/2014/main" id="{1EB50005-967E-4A87-BB02-A76BD7D5E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76970</xdr:colOff>
      <xdr:row>3</xdr:row>
      <xdr:rowOff>105833</xdr:rowOff>
    </xdr:from>
    <xdr:to>
      <xdr:col>7</xdr:col>
      <xdr:colOff>406015</xdr:colOff>
      <xdr:row>18</xdr:row>
      <xdr:rowOff>106987</xdr:rowOff>
    </xdr:to>
    <xdr:graphicFrame macro="">
      <xdr:nvGraphicFramePr>
        <xdr:cNvPr id="2" name="Chart 1">
          <a:extLst>
            <a:ext uri="{FF2B5EF4-FFF2-40B4-BE49-F238E27FC236}">
              <a16:creationId xmlns:a16="http://schemas.microsoft.com/office/drawing/2014/main" id="{A9F12396-1882-434F-B32C-56D3C9CD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19</xdr:row>
      <xdr:rowOff>0</xdr:rowOff>
    </xdr:from>
    <xdr:to>
      <xdr:col>16</xdr:col>
      <xdr:colOff>490682</xdr:colOff>
      <xdr:row>31</xdr:row>
      <xdr:rowOff>3464</xdr:rowOff>
    </xdr:to>
    <xdr:graphicFrame macro="">
      <xdr:nvGraphicFramePr>
        <xdr:cNvPr id="4" name="Chart 3">
          <a:extLst>
            <a:ext uri="{FF2B5EF4-FFF2-40B4-BE49-F238E27FC236}">
              <a16:creationId xmlns:a16="http://schemas.microsoft.com/office/drawing/2014/main" id="{AE2FAE3D-C510-4D3A-A22C-20295821C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21</xdr:row>
      <xdr:rowOff>0</xdr:rowOff>
    </xdr:from>
    <xdr:to>
      <xdr:col>7</xdr:col>
      <xdr:colOff>144318</xdr:colOff>
      <xdr:row>30</xdr:row>
      <xdr:rowOff>164523</xdr:rowOff>
    </xdr:to>
    <xdr:graphicFrame macro="">
      <xdr:nvGraphicFramePr>
        <xdr:cNvPr id="5" name="Chart 4">
          <a:extLst>
            <a:ext uri="{FF2B5EF4-FFF2-40B4-BE49-F238E27FC236}">
              <a16:creationId xmlns:a16="http://schemas.microsoft.com/office/drawing/2014/main" id="{12E7D052-2B37-494E-8C99-9FA09EB29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20</xdr:row>
      <xdr:rowOff>0</xdr:rowOff>
    </xdr:from>
    <xdr:to>
      <xdr:col>22</xdr:col>
      <xdr:colOff>604405</xdr:colOff>
      <xdr:row>29</xdr:row>
      <xdr:rowOff>24823</xdr:rowOff>
    </xdr:to>
    <xdr:graphicFrame macro="">
      <xdr:nvGraphicFramePr>
        <xdr:cNvPr id="8" name="Chart 7">
          <a:extLst>
            <a:ext uri="{FF2B5EF4-FFF2-40B4-BE49-F238E27FC236}">
              <a16:creationId xmlns:a16="http://schemas.microsoft.com/office/drawing/2014/main" id="{543085EE-5A81-42F4-A79A-A4A5E3F41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33</xdr:row>
      <xdr:rowOff>0</xdr:rowOff>
    </xdr:from>
    <xdr:to>
      <xdr:col>16</xdr:col>
      <xdr:colOff>80818</xdr:colOff>
      <xdr:row>43</xdr:row>
      <xdr:rowOff>70620</xdr:rowOff>
    </xdr:to>
    <xdr:graphicFrame macro="">
      <xdr:nvGraphicFramePr>
        <xdr:cNvPr id="14" name="Chart 13">
          <a:extLst>
            <a:ext uri="{FF2B5EF4-FFF2-40B4-BE49-F238E27FC236}">
              <a16:creationId xmlns:a16="http://schemas.microsoft.com/office/drawing/2014/main" id="{365B5954-9643-4609-BF9B-585080BCA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317500</xdr:colOff>
      <xdr:row>42</xdr:row>
      <xdr:rowOff>144319</xdr:rowOff>
    </xdr:from>
    <xdr:to>
      <xdr:col>7</xdr:col>
      <xdr:colOff>214745</xdr:colOff>
      <xdr:row>56</xdr:row>
      <xdr:rowOff>61576</xdr:rowOff>
    </xdr:to>
    <xdr:graphicFrame macro="">
      <xdr:nvGraphicFramePr>
        <xdr:cNvPr id="10" name="Chart 9">
          <a:extLst>
            <a:ext uri="{FF2B5EF4-FFF2-40B4-BE49-F238E27FC236}">
              <a16:creationId xmlns:a16="http://schemas.microsoft.com/office/drawing/2014/main" id="{A9AA716F-075C-406D-AFE1-8BC45DFE7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384848</xdr:colOff>
      <xdr:row>42</xdr:row>
      <xdr:rowOff>28864</xdr:rowOff>
    </xdr:from>
    <xdr:to>
      <xdr:col>15</xdr:col>
      <xdr:colOff>107758</xdr:colOff>
      <xdr:row>57</xdr:row>
      <xdr:rowOff>30018</xdr:rowOff>
    </xdr:to>
    <xdr:graphicFrame macro="">
      <xdr:nvGraphicFramePr>
        <xdr:cNvPr id="12" name="Chart 11">
          <a:extLst>
            <a:ext uri="{FF2B5EF4-FFF2-40B4-BE49-F238E27FC236}">
              <a16:creationId xmlns:a16="http://schemas.microsoft.com/office/drawing/2014/main" id="{C859CC01-047D-490F-AA0B-DD28AD5E1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57</xdr:row>
      <xdr:rowOff>57727</xdr:rowOff>
    </xdr:from>
    <xdr:to>
      <xdr:col>7</xdr:col>
      <xdr:colOff>329045</xdr:colOff>
      <xdr:row>72</xdr:row>
      <xdr:rowOff>58882</xdr:rowOff>
    </xdr:to>
    <xdr:graphicFrame macro="">
      <xdr:nvGraphicFramePr>
        <xdr:cNvPr id="13" name="Chart 12">
          <a:extLst>
            <a:ext uri="{FF2B5EF4-FFF2-40B4-BE49-F238E27FC236}">
              <a16:creationId xmlns:a16="http://schemas.microsoft.com/office/drawing/2014/main" id="{76FCA5DE-6872-4A20-8557-C78D646F4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9622</xdr:colOff>
      <xdr:row>56</xdr:row>
      <xdr:rowOff>173181</xdr:rowOff>
    </xdr:from>
    <xdr:to>
      <xdr:col>15</xdr:col>
      <xdr:colOff>338668</xdr:colOff>
      <xdr:row>71</xdr:row>
      <xdr:rowOff>174336</xdr:rowOff>
    </xdr:to>
    <xdr:graphicFrame macro="">
      <xdr:nvGraphicFramePr>
        <xdr:cNvPr id="15" name="Chart 14">
          <a:extLst>
            <a:ext uri="{FF2B5EF4-FFF2-40B4-BE49-F238E27FC236}">
              <a16:creationId xmlns:a16="http://schemas.microsoft.com/office/drawing/2014/main" id="{B7EC3E18-255D-4878-A0AB-267916BCE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146050</xdr:colOff>
      <xdr:row>23</xdr:row>
      <xdr:rowOff>139700</xdr:rowOff>
    </xdr:to>
    <xdr:grpSp>
      <xdr:nvGrpSpPr>
        <xdr:cNvPr id="2" name="Group 1">
          <a:extLst>
            <a:ext uri="{FF2B5EF4-FFF2-40B4-BE49-F238E27FC236}">
              <a16:creationId xmlns:a16="http://schemas.microsoft.com/office/drawing/2014/main" id="{92D02E8B-7511-7C3B-5940-11777F3B54C5}"/>
            </a:ext>
          </a:extLst>
        </xdr:cNvPr>
        <xdr:cNvGrpSpPr/>
      </xdr:nvGrpSpPr>
      <xdr:grpSpPr>
        <a:xfrm>
          <a:off x="0" y="0"/>
          <a:ext cx="8070850" cy="4375150"/>
          <a:chOff x="0" y="0"/>
          <a:chExt cx="8070850" cy="4375150"/>
        </a:xfrm>
      </xdr:grpSpPr>
      <xdr:pic>
        <xdr:nvPicPr>
          <xdr:cNvPr id="3" name="Picture 2">
            <a:extLst>
              <a:ext uri="{FF2B5EF4-FFF2-40B4-BE49-F238E27FC236}">
                <a16:creationId xmlns:a16="http://schemas.microsoft.com/office/drawing/2014/main" id="{EAE29BF2-9F07-8D34-EBFF-034CE114EC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0"/>
            <a:ext cx="7772400" cy="4371974"/>
          </a:xfrm>
          <a:prstGeom prst="rect">
            <a:avLst/>
          </a:prstGeom>
        </xdr:spPr>
      </xdr:pic>
      <mc:AlternateContent xmlns:mc="http://schemas.openxmlformats.org/markup-compatibility/2006">
        <mc:Choice xmlns:a14="http://schemas.microsoft.com/office/drawing/2010/main" Requires="a14">
          <xdr:graphicFrame macro="">
            <xdr:nvGraphicFramePr>
              <xdr:cNvPr id="4" name="Month Name 1">
                <a:extLst>
                  <a:ext uri="{FF2B5EF4-FFF2-40B4-BE49-F238E27FC236}">
                    <a16:creationId xmlns:a16="http://schemas.microsoft.com/office/drawing/2014/main" id="{BAC7B3CB-9EB9-4413-A459-EC6D810B9F17}"/>
                  </a:ext>
                </a:extLst>
              </xdr:cNvPr>
              <xdr:cNvGraphicFramePr/>
            </xdr:nvGraphicFramePr>
            <xdr:xfrm>
              <a:off x="0" y="2241550"/>
              <a:ext cx="1784350" cy="203835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0" y="2241550"/>
                <a:ext cx="178435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Port 1">
                <a:extLst>
                  <a:ext uri="{FF2B5EF4-FFF2-40B4-BE49-F238E27FC236}">
                    <a16:creationId xmlns:a16="http://schemas.microsoft.com/office/drawing/2014/main" id="{C5D616F6-5289-4717-AB0B-F8B15792B4A4}"/>
                  </a:ext>
                </a:extLst>
              </xdr:cNvPr>
              <xdr:cNvGraphicFramePr/>
            </xdr:nvGraphicFramePr>
            <xdr:xfrm>
              <a:off x="0" y="19050"/>
              <a:ext cx="1778000" cy="2260600"/>
            </xdr:xfrm>
            <a:graphic>
              <a:graphicData uri="http://schemas.microsoft.com/office/drawing/2010/slicer">
                <sle:slicer xmlns:sle="http://schemas.microsoft.com/office/drawing/2010/slicer" name="Port 1"/>
              </a:graphicData>
            </a:graphic>
          </xdr:graphicFrame>
        </mc:Choice>
        <mc:Fallback>
          <xdr:sp macro="" textlink="">
            <xdr:nvSpPr>
              <xdr:cNvPr id="0" name=""/>
              <xdr:cNvSpPr>
                <a:spLocks noTextEdit="1"/>
              </xdr:cNvSpPr>
            </xdr:nvSpPr>
            <xdr:spPr>
              <a:xfrm>
                <a:off x="0" y="19050"/>
                <a:ext cx="1778000" cy="226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KPIS!N5">
        <xdr:nvSpPr>
          <xdr:cNvPr id="6" name="TextBox 5">
            <a:extLst>
              <a:ext uri="{FF2B5EF4-FFF2-40B4-BE49-F238E27FC236}">
                <a16:creationId xmlns:a16="http://schemas.microsoft.com/office/drawing/2014/main" id="{4A3732E8-FB7A-4510-B30F-A883474EA051}"/>
              </a:ext>
            </a:extLst>
          </xdr:cNvPr>
          <xdr:cNvSpPr txBox="1"/>
        </xdr:nvSpPr>
        <xdr:spPr>
          <a:xfrm>
            <a:off x="1968500" y="1041400"/>
            <a:ext cx="1016000" cy="317500"/>
          </a:xfrm>
          <a:prstGeom prst="rect">
            <a:avLst/>
          </a:prstGeom>
          <a:solidFill>
            <a:schemeClr val="bg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4DC896-7A0A-4E4C-BAE3-4C942272F763}" type="TxLink">
              <a:rPr lang="en-US" sz="1600" b="0" i="0" u="none" strike="noStrike">
                <a:solidFill>
                  <a:schemeClr val="tx1"/>
                </a:solidFill>
                <a:latin typeface="Aptos Narrow"/>
              </a:rPr>
              <a:pPr/>
              <a:t> $165,602 </a:t>
            </a:fld>
            <a:endParaRPr lang="en-US" sz="1600">
              <a:solidFill>
                <a:schemeClr val="tx1"/>
              </a:solidFill>
            </a:endParaRPr>
          </a:p>
        </xdr:txBody>
      </xdr:sp>
      <xdr:sp macro="" textlink="KPIS!K5">
        <xdr:nvSpPr>
          <xdr:cNvPr id="7" name="TextBox 6">
            <a:extLst>
              <a:ext uri="{FF2B5EF4-FFF2-40B4-BE49-F238E27FC236}">
                <a16:creationId xmlns:a16="http://schemas.microsoft.com/office/drawing/2014/main" id="{D5719A59-E7EC-4226-A211-4696FC510E95}"/>
              </a:ext>
            </a:extLst>
          </xdr:cNvPr>
          <xdr:cNvSpPr txBox="1"/>
        </xdr:nvSpPr>
        <xdr:spPr>
          <a:xfrm>
            <a:off x="3181350" y="1035050"/>
            <a:ext cx="1016000" cy="317500"/>
          </a:xfrm>
          <a:prstGeom prst="rect">
            <a:avLst/>
          </a:prstGeom>
          <a:solidFill>
            <a:schemeClr val="bg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BFBF82-1179-4107-A267-113C728E7B90}" type="TxLink">
              <a:rPr lang="en-US" sz="1600" b="0" i="0" u="none" strike="noStrike">
                <a:solidFill>
                  <a:schemeClr val="tx1"/>
                </a:solidFill>
                <a:latin typeface="Aptos Narrow"/>
                <a:ea typeface="+mn-ea"/>
                <a:cs typeface="+mn-cs"/>
              </a:rPr>
              <a:pPr marL="0" indent="0"/>
              <a:t> $88,373 </a:t>
            </a:fld>
            <a:endParaRPr lang="en-US" sz="1600" b="0" i="0" u="none" strike="noStrike">
              <a:solidFill>
                <a:schemeClr val="tx1"/>
              </a:solidFill>
              <a:latin typeface="Aptos Narrow"/>
              <a:ea typeface="+mn-ea"/>
              <a:cs typeface="+mn-cs"/>
            </a:endParaRPr>
          </a:p>
        </xdr:txBody>
      </xdr:sp>
      <xdr:sp macro="" textlink="KPIS!L5">
        <xdr:nvSpPr>
          <xdr:cNvPr id="8" name="TextBox 7">
            <a:extLst>
              <a:ext uri="{FF2B5EF4-FFF2-40B4-BE49-F238E27FC236}">
                <a16:creationId xmlns:a16="http://schemas.microsoft.com/office/drawing/2014/main" id="{A216368C-52F0-431A-A737-29CDE4960DED}"/>
              </a:ext>
            </a:extLst>
          </xdr:cNvPr>
          <xdr:cNvSpPr txBox="1"/>
        </xdr:nvSpPr>
        <xdr:spPr>
          <a:xfrm>
            <a:off x="4356100" y="1041400"/>
            <a:ext cx="1016000" cy="317500"/>
          </a:xfrm>
          <a:prstGeom prst="rect">
            <a:avLst/>
          </a:prstGeom>
          <a:solidFill>
            <a:schemeClr val="bg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2BEDA0-379C-45C2-BC0D-559F491828EF}" type="TxLink">
              <a:rPr lang="en-US" sz="1600" b="0" i="0" u="none" strike="noStrike">
                <a:solidFill>
                  <a:schemeClr val="tx1"/>
                </a:solidFill>
                <a:latin typeface="Aptos Narrow"/>
                <a:ea typeface="+mn-ea"/>
                <a:cs typeface="+mn-cs"/>
              </a:rPr>
              <a:pPr marL="0" indent="0"/>
              <a:t> $77,229 </a:t>
            </a:fld>
            <a:endParaRPr lang="en-US" sz="1600" b="0" i="0" u="none" strike="noStrike">
              <a:solidFill>
                <a:schemeClr val="tx1"/>
              </a:solidFill>
              <a:latin typeface="Aptos Narrow"/>
              <a:ea typeface="+mn-ea"/>
              <a:cs typeface="+mn-cs"/>
            </a:endParaRPr>
          </a:p>
        </xdr:txBody>
      </xdr:sp>
      <xdr:sp macro="" textlink="KPIS!J5">
        <xdr:nvSpPr>
          <xdr:cNvPr id="9" name="TextBox 8">
            <a:extLst>
              <a:ext uri="{FF2B5EF4-FFF2-40B4-BE49-F238E27FC236}">
                <a16:creationId xmlns:a16="http://schemas.microsoft.com/office/drawing/2014/main" id="{616EE96E-CA82-48CB-A9EE-4F45BE3C2E2A}"/>
              </a:ext>
            </a:extLst>
          </xdr:cNvPr>
          <xdr:cNvSpPr txBox="1"/>
        </xdr:nvSpPr>
        <xdr:spPr>
          <a:xfrm>
            <a:off x="6788150" y="1047750"/>
            <a:ext cx="825500" cy="317500"/>
          </a:xfrm>
          <a:prstGeom prst="rect">
            <a:avLst/>
          </a:prstGeom>
          <a:solidFill>
            <a:schemeClr val="bg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E9554F-6804-4F06-BBC6-A7159F8A2BF5}" type="TxLink">
              <a:rPr lang="en-US" sz="1600" b="0" i="0" u="none" strike="noStrike">
                <a:solidFill>
                  <a:schemeClr val="tx1"/>
                </a:solidFill>
                <a:latin typeface="Aptos Narrow"/>
                <a:ea typeface="+mn-ea"/>
                <a:cs typeface="+mn-cs"/>
              </a:rPr>
              <a:pPr marL="0" indent="0"/>
              <a:t>29%</a:t>
            </a:fld>
            <a:endParaRPr lang="en-US" sz="1600" b="0" i="0" u="none" strike="noStrike">
              <a:solidFill>
                <a:schemeClr val="tx1"/>
              </a:solidFill>
              <a:latin typeface="Aptos Narrow"/>
              <a:ea typeface="+mn-ea"/>
              <a:cs typeface="+mn-cs"/>
            </a:endParaRPr>
          </a:p>
        </xdr:txBody>
      </xdr:sp>
      <xdr:sp macro="" textlink="Report!K15">
        <xdr:nvSpPr>
          <xdr:cNvPr id="10" name="TextBox 9">
            <a:extLst>
              <a:ext uri="{FF2B5EF4-FFF2-40B4-BE49-F238E27FC236}">
                <a16:creationId xmlns:a16="http://schemas.microsoft.com/office/drawing/2014/main" id="{09813ADF-5D5E-4E3C-AAD3-56A27A9D49B7}"/>
              </a:ext>
            </a:extLst>
          </xdr:cNvPr>
          <xdr:cNvSpPr txBox="1"/>
        </xdr:nvSpPr>
        <xdr:spPr>
          <a:xfrm>
            <a:off x="5518150" y="1047750"/>
            <a:ext cx="1016000" cy="317500"/>
          </a:xfrm>
          <a:prstGeom prst="rect">
            <a:avLst/>
          </a:prstGeom>
          <a:solidFill>
            <a:schemeClr val="bg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DF18B2-337C-4E2B-919F-60F2FE57B301}" type="TxLink">
              <a:rPr lang="en-US" sz="1600" b="0" i="0" u="none" strike="noStrike">
                <a:solidFill>
                  <a:schemeClr val="tx1"/>
                </a:solidFill>
                <a:latin typeface="Aptos Narrow"/>
                <a:ea typeface="+mn-ea"/>
                <a:cs typeface="+mn-cs"/>
              </a:rPr>
              <a:pPr marL="0" indent="0"/>
              <a:t> $419,697 </a:t>
            </a:fld>
            <a:endParaRPr lang="en-US" sz="1600" b="0" i="0" u="none" strike="noStrike">
              <a:solidFill>
                <a:schemeClr val="tx1"/>
              </a:solidFill>
              <a:latin typeface="Aptos Narrow"/>
              <a:ea typeface="+mn-ea"/>
              <a:cs typeface="+mn-cs"/>
            </a:endParaRPr>
          </a:p>
        </xdr:txBody>
      </xdr:sp>
      <xdr:sp macro="" textlink="">
        <xdr:nvSpPr>
          <xdr:cNvPr id="11" name="TextBox 10">
            <a:extLst>
              <a:ext uri="{FF2B5EF4-FFF2-40B4-BE49-F238E27FC236}">
                <a16:creationId xmlns:a16="http://schemas.microsoft.com/office/drawing/2014/main" id="{D67B1474-6D4A-456B-A001-6B292BC55702}"/>
              </a:ext>
            </a:extLst>
          </xdr:cNvPr>
          <xdr:cNvSpPr txBox="1"/>
        </xdr:nvSpPr>
        <xdr:spPr>
          <a:xfrm>
            <a:off x="1778000" y="0"/>
            <a:ext cx="6292850" cy="400050"/>
          </a:xfrm>
          <a:prstGeom prst="rect">
            <a:avLst/>
          </a:prstGeom>
          <a:noFill/>
          <a:ln w="9525" cmpd="sng">
            <a:noFill/>
          </a:ln>
          <a:effectLst>
            <a:innerShdw blurRad="63500" dist="50800" dir="27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REVENUE LEAKAGE</a:t>
            </a:r>
            <a:r>
              <a:rPr lang="en-US" sz="2000" b="1" baseline="0"/>
              <a:t> AND OPPORTUNITIES</a:t>
            </a:r>
            <a:endParaRPr lang="en-US" sz="2000" b="1"/>
          </a:p>
        </xdr:txBody>
      </xdr:sp>
      <xdr:sp macro="" textlink="">
        <xdr:nvSpPr>
          <xdr:cNvPr id="13" name="Rectangle: Rounded Corners 12">
            <a:extLst>
              <a:ext uri="{FF2B5EF4-FFF2-40B4-BE49-F238E27FC236}">
                <a16:creationId xmlns:a16="http://schemas.microsoft.com/office/drawing/2014/main" id="{B082F2AE-277F-43A8-BB52-0191F85399B6}"/>
              </a:ext>
            </a:extLst>
          </xdr:cNvPr>
          <xdr:cNvSpPr/>
        </xdr:nvSpPr>
        <xdr:spPr>
          <a:xfrm>
            <a:off x="1866900" y="412750"/>
            <a:ext cx="4394200" cy="317500"/>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Wwhhh</a:t>
            </a:r>
          </a:p>
        </xdr:txBody>
      </xdr:sp>
      <xdr:sp macro="" textlink="">
        <xdr:nvSpPr>
          <xdr:cNvPr id="14" name="TextBox 13">
            <a:extLst>
              <a:ext uri="{FF2B5EF4-FFF2-40B4-BE49-F238E27FC236}">
                <a16:creationId xmlns:a16="http://schemas.microsoft.com/office/drawing/2014/main" id="{AC550215-4FE1-0627-1BB0-7A5ED8F508BD}"/>
              </a:ext>
            </a:extLst>
          </xdr:cNvPr>
          <xdr:cNvSpPr txBox="1"/>
        </xdr:nvSpPr>
        <xdr:spPr>
          <a:xfrm>
            <a:off x="1828800" y="431800"/>
            <a:ext cx="4603750" cy="2984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tx2">
                    <a:lumMod val="75000"/>
                    <a:lumOff val="25000"/>
                  </a:schemeClr>
                </a:solidFill>
                <a:effectLst/>
                <a:latin typeface="+mn-lt"/>
                <a:ea typeface="+mn-ea"/>
                <a:cs typeface="+mn-cs"/>
              </a:rPr>
              <a:t>Where are we losing potential revenue, and where should management intervene?</a:t>
            </a:r>
            <a:endParaRPr lang="en-US" sz="1000">
              <a:solidFill>
                <a:schemeClr val="tx2">
                  <a:lumMod val="75000"/>
                  <a:lumOff val="25000"/>
                </a:schemeClr>
              </a:solidFill>
              <a:effectLst/>
            </a:endParaRPr>
          </a:p>
          <a:p>
            <a:endParaRPr lang="en-US" sz="1100"/>
          </a:p>
        </xdr:txBody>
      </xdr:sp>
      <xdr:graphicFrame macro="">
        <xdr:nvGraphicFramePr>
          <xdr:cNvPr id="15" name="Chart 14">
            <a:extLst>
              <a:ext uri="{FF2B5EF4-FFF2-40B4-BE49-F238E27FC236}">
                <a16:creationId xmlns:a16="http://schemas.microsoft.com/office/drawing/2014/main" id="{A176FE71-02F9-443A-85DB-891CA0706A7B}"/>
              </a:ext>
            </a:extLst>
          </xdr:cNvPr>
          <xdr:cNvGraphicFramePr>
            <a:graphicFrameLocks/>
          </xdr:cNvGraphicFramePr>
        </xdr:nvGraphicFramePr>
        <xdr:xfrm>
          <a:off x="4914900" y="1625600"/>
          <a:ext cx="2755900" cy="12763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D2EB0017-5F7F-4370-9357-3DA43783EB96}"/>
              </a:ext>
            </a:extLst>
          </xdr:cNvPr>
          <xdr:cNvGraphicFramePr>
            <a:graphicFrameLocks/>
          </xdr:cNvGraphicFramePr>
        </xdr:nvGraphicFramePr>
        <xdr:xfrm>
          <a:off x="1822450" y="2038350"/>
          <a:ext cx="2990850" cy="9398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9" name="TextBox 18">
            <a:extLst>
              <a:ext uri="{FF2B5EF4-FFF2-40B4-BE49-F238E27FC236}">
                <a16:creationId xmlns:a16="http://schemas.microsoft.com/office/drawing/2014/main" id="{4DED0914-BCD8-A969-3042-DE1E062667CD}"/>
              </a:ext>
            </a:extLst>
          </xdr:cNvPr>
          <xdr:cNvSpPr txBox="1"/>
        </xdr:nvSpPr>
        <xdr:spPr>
          <a:xfrm>
            <a:off x="2260600" y="1720850"/>
            <a:ext cx="2298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Revenue at Risk by Category</a:t>
            </a:r>
          </a:p>
        </xdr:txBody>
      </xdr:sp>
      <xdr:graphicFrame macro="">
        <xdr:nvGraphicFramePr>
          <xdr:cNvPr id="20" name="Chart 19">
            <a:extLst>
              <a:ext uri="{FF2B5EF4-FFF2-40B4-BE49-F238E27FC236}">
                <a16:creationId xmlns:a16="http://schemas.microsoft.com/office/drawing/2014/main" id="{DDC2680D-F9A0-49AE-AEFC-06FFE57F73CC}"/>
              </a:ext>
            </a:extLst>
          </xdr:cNvPr>
          <xdr:cNvGraphicFramePr>
            <a:graphicFrameLocks/>
          </xdr:cNvGraphicFramePr>
        </xdr:nvGraphicFramePr>
        <xdr:xfrm>
          <a:off x="5016500" y="2984500"/>
          <a:ext cx="2882900" cy="12827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D309BB4F-7B95-48A1-B7A0-9F4F7BBC85AC}"/>
              </a:ext>
            </a:extLst>
          </xdr:cNvPr>
          <xdr:cNvGraphicFramePr>
            <a:graphicFrameLocks/>
          </xdr:cNvGraphicFramePr>
        </xdr:nvGraphicFramePr>
        <xdr:xfrm>
          <a:off x="1949450" y="3048000"/>
          <a:ext cx="3067050" cy="13271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3" name="TextBox 22">
            <a:extLst>
              <a:ext uri="{FF2B5EF4-FFF2-40B4-BE49-F238E27FC236}">
                <a16:creationId xmlns:a16="http://schemas.microsoft.com/office/drawing/2014/main" id="{86044F63-2837-4FAA-8231-19FE63609114}"/>
              </a:ext>
            </a:extLst>
          </xdr:cNvPr>
          <xdr:cNvSpPr txBox="1"/>
        </xdr:nvSpPr>
        <xdr:spPr>
          <a:xfrm>
            <a:off x="1930400" y="831850"/>
            <a:ext cx="1104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lumOff val="25000"/>
                  </a:schemeClr>
                </a:solidFill>
              </a:rPr>
              <a:t>Revenue at Risk</a:t>
            </a:r>
          </a:p>
        </xdr:txBody>
      </xdr:sp>
      <xdr:sp macro="" textlink="">
        <xdr:nvSpPr>
          <xdr:cNvPr id="24" name="TextBox 23">
            <a:extLst>
              <a:ext uri="{FF2B5EF4-FFF2-40B4-BE49-F238E27FC236}">
                <a16:creationId xmlns:a16="http://schemas.microsoft.com/office/drawing/2014/main" id="{56D5B127-F486-4FE8-AEAA-A697B173C817}"/>
              </a:ext>
            </a:extLst>
          </xdr:cNvPr>
          <xdr:cNvSpPr txBox="1"/>
        </xdr:nvSpPr>
        <xdr:spPr>
          <a:xfrm>
            <a:off x="3136900" y="831850"/>
            <a:ext cx="1168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a:solidFill>
                  <a:schemeClr val="tx2">
                    <a:lumMod val="75000"/>
                    <a:lumOff val="25000"/>
                  </a:schemeClr>
                </a:solidFill>
                <a:latin typeface="+mn-lt"/>
                <a:ea typeface="+mn-ea"/>
                <a:cs typeface="+mn-cs"/>
              </a:rPr>
              <a:t>Refund Revenue</a:t>
            </a:r>
          </a:p>
        </xdr:txBody>
      </xdr:sp>
      <xdr:sp macro="" textlink="">
        <xdr:nvSpPr>
          <xdr:cNvPr id="25" name="TextBox 24">
            <a:extLst>
              <a:ext uri="{FF2B5EF4-FFF2-40B4-BE49-F238E27FC236}">
                <a16:creationId xmlns:a16="http://schemas.microsoft.com/office/drawing/2014/main" id="{63C74A2E-804D-44B3-A582-ECCACD810D1F}"/>
              </a:ext>
            </a:extLst>
          </xdr:cNvPr>
          <xdr:cNvSpPr txBox="1"/>
        </xdr:nvSpPr>
        <xdr:spPr>
          <a:xfrm>
            <a:off x="4210050" y="838200"/>
            <a:ext cx="1327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a:solidFill>
                  <a:schemeClr val="tx2">
                    <a:lumMod val="75000"/>
                    <a:lumOff val="25000"/>
                  </a:schemeClr>
                </a:solidFill>
                <a:latin typeface="+mn-lt"/>
                <a:ea typeface="+mn-ea"/>
                <a:cs typeface="+mn-cs"/>
              </a:rPr>
              <a:t>Cancelled</a:t>
            </a:r>
            <a:r>
              <a:rPr lang="en-US" sz="1100" b="1">
                <a:solidFill>
                  <a:schemeClr val="tx2">
                    <a:lumMod val="75000"/>
                    <a:lumOff val="25000"/>
                  </a:schemeClr>
                </a:solidFill>
                <a:latin typeface="+mn-lt"/>
                <a:ea typeface="+mn-ea"/>
                <a:cs typeface="+mn-cs"/>
              </a:rPr>
              <a:t> Revenue</a:t>
            </a:r>
          </a:p>
        </xdr:txBody>
      </xdr:sp>
      <xdr:sp macro="" textlink="">
        <xdr:nvSpPr>
          <xdr:cNvPr id="26" name="TextBox 25">
            <a:extLst>
              <a:ext uri="{FF2B5EF4-FFF2-40B4-BE49-F238E27FC236}">
                <a16:creationId xmlns:a16="http://schemas.microsoft.com/office/drawing/2014/main" id="{F7C993E1-8124-4543-B0ED-40ED02AC406F}"/>
              </a:ext>
            </a:extLst>
          </xdr:cNvPr>
          <xdr:cNvSpPr txBox="1"/>
        </xdr:nvSpPr>
        <xdr:spPr>
          <a:xfrm>
            <a:off x="5391150" y="844550"/>
            <a:ext cx="13208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a:solidFill>
                  <a:schemeClr val="tx2">
                    <a:lumMod val="75000"/>
                    <a:lumOff val="25000"/>
                  </a:schemeClr>
                </a:solidFill>
                <a:latin typeface="+mn-lt"/>
                <a:ea typeface="+mn-ea"/>
                <a:cs typeface="+mn-cs"/>
              </a:rPr>
              <a:t>Completed</a:t>
            </a:r>
            <a:r>
              <a:rPr lang="en-US" sz="1100" b="1">
                <a:solidFill>
                  <a:schemeClr val="tx2">
                    <a:lumMod val="75000"/>
                    <a:lumOff val="25000"/>
                  </a:schemeClr>
                </a:solidFill>
                <a:latin typeface="+mn-lt"/>
                <a:ea typeface="+mn-ea"/>
                <a:cs typeface="+mn-cs"/>
              </a:rPr>
              <a:t> Revenue</a:t>
            </a:r>
          </a:p>
        </xdr:txBody>
      </xdr:sp>
      <xdr:sp macro="" textlink="">
        <xdr:nvSpPr>
          <xdr:cNvPr id="27" name="TextBox 26">
            <a:extLst>
              <a:ext uri="{FF2B5EF4-FFF2-40B4-BE49-F238E27FC236}">
                <a16:creationId xmlns:a16="http://schemas.microsoft.com/office/drawing/2014/main" id="{E195EE59-8D4A-4833-B571-571320DC9F5F}"/>
              </a:ext>
            </a:extLst>
          </xdr:cNvPr>
          <xdr:cNvSpPr txBox="1"/>
        </xdr:nvSpPr>
        <xdr:spPr>
          <a:xfrm>
            <a:off x="6572250" y="850900"/>
            <a:ext cx="12636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tx2">
                    <a:lumMod val="75000"/>
                    <a:lumOff val="25000"/>
                  </a:schemeClr>
                </a:solidFill>
                <a:latin typeface="+mn-lt"/>
                <a:ea typeface="+mn-ea"/>
                <a:cs typeface="+mn-cs"/>
              </a:rPr>
              <a:t> </a:t>
            </a:r>
            <a:r>
              <a:rPr lang="en-US" sz="1000" b="1">
                <a:solidFill>
                  <a:schemeClr val="tx2">
                    <a:lumMod val="75000"/>
                    <a:lumOff val="25000"/>
                  </a:schemeClr>
                </a:solidFill>
                <a:latin typeface="+mn-lt"/>
                <a:ea typeface="+mn-ea"/>
                <a:cs typeface="+mn-cs"/>
              </a:rPr>
              <a:t>Failed</a:t>
            </a:r>
            <a:r>
              <a:rPr lang="en-US" sz="1100" b="1">
                <a:solidFill>
                  <a:schemeClr val="tx2">
                    <a:lumMod val="75000"/>
                    <a:lumOff val="25000"/>
                  </a:schemeClr>
                </a:solidFill>
                <a:latin typeface="+mn-lt"/>
                <a:ea typeface="+mn-ea"/>
                <a:cs typeface="+mn-cs"/>
              </a:rPr>
              <a:t> Order Rate</a:t>
            </a:r>
          </a:p>
        </xdr:txBody>
      </xdr:sp>
      <xdr:sp macro="" textlink="">
        <xdr:nvSpPr>
          <xdr:cNvPr id="29" name="TextBox 28">
            <a:hlinkClick xmlns:r="http://schemas.openxmlformats.org/officeDocument/2006/relationships" r:id="rId6"/>
            <a:extLst>
              <a:ext uri="{FF2B5EF4-FFF2-40B4-BE49-F238E27FC236}">
                <a16:creationId xmlns:a16="http://schemas.microsoft.com/office/drawing/2014/main" id="{ED6530DC-4B06-9585-F02A-6329E37517B7}"/>
              </a:ext>
            </a:extLst>
          </xdr:cNvPr>
          <xdr:cNvSpPr txBox="1"/>
        </xdr:nvSpPr>
        <xdr:spPr>
          <a:xfrm>
            <a:off x="6432550" y="69850"/>
            <a:ext cx="1257300" cy="527050"/>
          </a:xfrm>
          <a:prstGeom prst="rect">
            <a:avLst/>
          </a:prstGeom>
          <a:solidFill>
            <a:schemeClr val="bg1">
              <a:lumMod val="85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HOME</a:t>
            </a:r>
          </a:p>
        </xdr:txBody>
      </xdr:sp>
      <xdr:pic>
        <xdr:nvPicPr>
          <xdr:cNvPr id="12" name="Picture 11" descr="Home ">
            <a:extLst>
              <a:ext uri="{FF2B5EF4-FFF2-40B4-BE49-F238E27FC236}">
                <a16:creationId xmlns:a16="http://schemas.microsoft.com/office/drawing/2014/main" id="{CBBB7726-590E-4C63-A87B-8B27715C94E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5400000">
            <a:off x="7413626" y="142884"/>
            <a:ext cx="254001" cy="24764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TextBox 15">
            <a:extLst>
              <a:ext uri="{FF2B5EF4-FFF2-40B4-BE49-F238E27FC236}">
                <a16:creationId xmlns:a16="http://schemas.microsoft.com/office/drawing/2014/main" id="{5E6E912D-09CD-721A-7E1A-66F7FBEE1DF0}"/>
              </a:ext>
            </a:extLst>
          </xdr:cNvPr>
          <xdr:cNvSpPr txBox="1"/>
        </xdr:nvSpPr>
        <xdr:spPr>
          <a:xfrm>
            <a:off x="7067550" y="685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342900</xdr:colOff>
      <xdr:row>23</xdr:row>
      <xdr:rowOff>136524</xdr:rowOff>
    </xdr:to>
    <xdr:grpSp>
      <xdr:nvGrpSpPr>
        <xdr:cNvPr id="7" name="Group 6">
          <a:extLst>
            <a:ext uri="{FF2B5EF4-FFF2-40B4-BE49-F238E27FC236}">
              <a16:creationId xmlns:a16="http://schemas.microsoft.com/office/drawing/2014/main" id="{ECA0FF6E-D9A0-49B5-FE6B-FA58ACD8A5D1}"/>
            </a:ext>
          </a:extLst>
        </xdr:cNvPr>
        <xdr:cNvGrpSpPr/>
      </xdr:nvGrpSpPr>
      <xdr:grpSpPr>
        <a:xfrm>
          <a:off x="0" y="0"/>
          <a:ext cx="8267700" cy="4371974"/>
          <a:chOff x="0" y="0"/>
          <a:chExt cx="8267700" cy="4371974"/>
        </a:xfrm>
      </xdr:grpSpPr>
      <xdr:pic>
        <xdr:nvPicPr>
          <xdr:cNvPr id="3" name="Picture 2">
            <a:extLst>
              <a:ext uri="{FF2B5EF4-FFF2-40B4-BE49-F238E27FC236}">
                <a16:creationId xmlns:a16="http://schemas.microsoft.com/office/drawing/2014/main" id="{17E9B2FD-0A59-B8EE-AAA8-07F963B66B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4371974"/>
          </a:xfrm>
          <a:prstGeom prst="rect">
            <a:avLst/>
          </a:prstGeom>
        </xdr:spPr>
      </xdr:pic>
      <xdr:graphicFrame macro="">
        <xdr:nvGraphicFramePr>
          <xdr:cNvPr id="4" name="Chart 3">
            <a:extLst>
              <a:ext uri="{FF2B5EF4-FFF2-40B4-BE49-F238E27FC236}">
                <a16:creationId xmlns:a16="http://schemas.microsoft.com/office/drawing/2014/main" id="{F88DD43C-0A8F-4C4D-AD21-5AF0C7099CFC}"/>
              </a:ext>
            </a:extLst>
          </xdr:cNvPr>
          <xdr:cNvGraphicFramePr>
            <a:graphicFrameLocks/>
          </xdr:cNvGraphicFramePr>
        </xdr:nvGraphicFramePr>
        <xdr:xfrm>
          <a:off x="1352550" y="1657350"/>
          <a:ext cx="3689350" cy="127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24F4A042-4B1F-4B7B-A0D9-C57A36CAD697}"/>
              </a:ext>
            </a:extLst>
          </xdr:cNvPr>
          <xdr:cNvGraphicFramePr>
            <a:graphicFrameLocks/>
          </xdr:cNvGraphicFramePr>
        </xdr:nvGraphicFramePr>
        <xdr:xfrm>
          <a:off x="4933950" y="1676400"/>
          <a:ext cx="2946400" cy="12446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73D6A1FC-EAE6-4120-B8E1-21EE31C63BAF}"/>
              </a:ext>
            </a:extLst>
          </xdr:cNvPr>
          <xdr:cNvGraphicFramePr>
            <a:graphicFrameLocks/>
          </xdr:cNvGraphicFramePr>
        </xdr:nvGraphicFramePr>
        <xdr:xfrm>
          <a:off x="1549400" y="3022600"/>
          <a:ext cx="3346450" cy="1257300"/>
        </xdr:xfrm>
        <a:graphic>
          <a:graphicData uri="http://schemas.openxmlformats.org/drawingml/2006/chart">
            <c:chart xmlns:c="http://schemas.openxmlformats.org/drawingml/2006/chart" xmlns:r="http://schemas.openxmlformats.org/officeDocument/2006/relationships" r:id="rId4"/>
          </a:graphicData>
        </a:graphic>
      </xdr:graphicFrame>
      <xdr:sp macro="" textlink="KPIS!H8">
        <xdr:nvSpPr>
          <xdr:cNvPr id="8" name="TextBox 7">
            <a:extLst>
              <a:ext uri="{FF2B5EF4-FFF2-40B4-BE49-F238E27FC236}">
                <a16:creationId xmlns:a16="http://schemas.microsoft.com/office/drawing/2014/main" id="{640AEE8E-5B13-45F5-9229-198010AF8384}"/>
              </a:ext>
            </a:extLst>
          </xdr:cNvPr>
          <xdr:cNvSpPr txBox="1"/>
        </xdr:nvSpPr>
        <xdr:spPr>
          <a:xfrm>
            <a:off x="1460500" y="1092200"/>
            <a:ext cx="1670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87F39-1202-4265-8B36-3A31EE768FD9}" type="TxLink">
              <a:rPr lang="en-US" sz="1400" b="1" i="0" u="none" strike="noStrike">
                <a:solidFill>
                  <a:srgbClr val="000000"/>
                </a:solidFill>
                <a:latin typeface="Aptos Narrow"/>
              </a:rPr>
              <a:pPr/>
              <a:t>4K Action Camera</a:t>
            </a:fld>
            <a:endParaRPr lang="en-US" sz="1400" b="1"/>
          </a:p>
        </xdr:txBody>
      </xdr:sp>
      <xdr:sp macro="" textlink="">
        <xdr:nvSpPr>
          <xdr:cNvPr id="9" name="TextBox 8">
            <a:extLst>
              <a:ext uri="{FF2B5EF4-FFF2-40B4-BE49-F238E27FC236}">
                <a16:creationId xmlns:a16="http://schemas.microsoft.com/office/drawing/2014/main" id="{ADF81AE6-3FB3-44C5-9E5C-BD57200F7C8C}"/>
              </a:ext>
            </a:extLst>
          </xdr:cNvPr>
          <xdr:cNvSpPr txBox="1"/>
        </xdr:nvSpPr>
        <xdr:spPr>
          <a:xfrm>
            <a:off x="1758950" y="857250"/>
            <a:ext cx="1104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90000"/>
                    <a:lumOff val="10000"/>
                  </a:schemeClr>
                </a:solidFill>
              </a:rPr>
              <a:t>Top</a:t>
            </a:r>
            <a:r>
              <a:rPr lang="en-US" sz="1000" b="1" baseline="0">
                <a:solidFill>
                  <a:schemeClr val="tx2">
                    <a:lumMod val="90000"/>
                    <a:lumOff val="10000"/>
                  </a:schemeClr>
                </a:solidFill>
              </a:rPr>
              <a:t> </a:t>
            </a:r>
            <a:r>
              <a:rPr lang="en-US" sz="900" b="1" baseline="0">
                <a:solidFill>
                  <a:schemeClr val="tx2">
                    <a:lumMod val="90000"/>
                    <a:lumOff val="10000"/>
                  </a:schemeClr>
                </a:solidFill>
              </a:rPr>
              <a:t>Product</a:t>
            </a:r>
            <a:endParaRPr lang="en-US" sz="900" b="1">
              <a:solidFill>
                <a:schemeClr val="tx2">
                  <a:lumMod val="90000"/>
                  <a:lumOff val="10000"/>
                </a:schemeClr>
              </a:solidFill>
            </a:endParaRPr>
          </a:p>
        </xdr:txBody>
      </xdr:sp>
      <xdr:sp macro="" textlink="KPIS!K9">
        <xdr:nvSpPr>
          <xdr:cNvPr id="10" name="TextBox 9">
            <a:extLst>
              <a:ext uri="{FF2B5EF4-FFF2-40B4-BE49-F238E27FC236}">
                <a16:creationId xmlns:a16="http://schemas.microsoft.com/office/drawing/2014/main" id="{2392A760-5471-B2FE-803C-486F636D2D46}"/>
              </a:ext>
            </a:extLst>
          </xdr:cNvPr>
          <xdr:cNvSpPr txBox="1"/>
        </xdr:nvSpPr>
        <xdr:spPr>
          <a:xfrm>
            <a:off x="3041650" y="1085850"/>
            <a:ext cx="939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4C4AD3-776D-463A-9743-3DB9C0E91CDA}" type="TxLink">
              <a:rPr lang="en-US" sz="1400" b="1" i="0" u="none" strike="noStrike">
                <a:solidFill>
                  <a:srgbClr val="000000"/>
                </a:solidFill>
                <a:latin typeface="Aptos Narrow"/>
                <a:ea typeface="+mn-ea"/>
                <a:cs typeface="+mn-cs"/>
              </a:rPr>
              <a:pPr marL="0" indent="0"/>
              <a:t>$124,142</a:t>
            </a:fld>
            <a:endParaRPr lang="en-US" sz="1400" b="1" i="0" u="none" strike="noStrike">
              <a:solidFill>
                <a:srgbClr val="000000"/>
              </a:solidFill>
              <a:latin typeface="Aptos Narrow"/>
              <a:ea typeface="+mn-ea"/>
              <a:cs typeface="+mn-cs"/>
            </a:endParaRPr>
          </a:p>
        </xdr:txBody>
      </xdr:sp>
      <xdr:sp macro="" textlink="KPIS!D8">
        <xdr:nvSpPr>
          <xdr:cNvPr id="11" name="TextBox 10">
            <a:extLst>
              <a:ext uri="{FF2B5EF4-FFF2-40B4-BE49-F238E27FC236}">
                <a16:creationId xmlns:a16="http://schemas.microsoft.com/office/drawing/2014/main" id="{F8754A3D-E808-13B2-C81E-D4EA80A313E6}"/>
              </a:ext>
            </a:extLst>
          </xdr:cNvPr>
          <xdr:cNvSpPr txBox="1"/>
        </xdr:nvSpPr>
        <xdr:spPr>
          <a:xfrm>
            <a:off x="4165600" y="1073150"/>
            <a:ext cx="1289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A66C82-FA0E-4299-969F-C555DDC25DB0}" type="TxLink">
              <a:rPr lang="en-US" sz="1400" b="1" i="0" u="none" strike="noStrike">
                <a:solidFill>
                  <a:srgbClr val="000000"/>
                </a:solidFill>
                <a:latin typeface="Aptos Narrow"/>
                <a:ea typeface="+mn-ea"/>
                <a:cs typeface="+mn-cs"/>
              </a:rPr>
              <a:pPr marL="0" indent="0"/>
              <a:t>Yuki Sharma</a:t>
            </a:fld>
            <a:endParaRPr lang="en-US" sz="1400" b="1" i="0" u="none" strike="noStrike">
              <a:solidFill>
                <a:srgbClr val="000000"/>
              </a:solidFill>
              <a:latin typeface="Aptos Narrow"/>
              <a:ea typeface="+mn-ea"/>
              <a:cs typeface="+mn-cs"/>
            </a:endParaRPr>
          </a:p>
        </xdr:txBody>
      </xdr:sp>
      <xdr:sp macro="" textlink="KPIS!F8">
        <xdr:nvSpPr>
          <xdr:cNvPr id="12" name="TextBox 11">
            <a:extLst>
              <a:ext uri="{FF2B5EF4-FFF2-40B4-BE49-F238E27FC236}">
                <a16:creationId xmlns:a16="http://schemas.microsoft.com/office/drawing/2014/main" id="{5F51C1E2-B04E-C3D0-1272-B7470378E78A}"/>
              </a:ext>
            </a:extLst>
          </xdr:cNvPr>
          <xdr:cNvSpPr txBox="1"/>
        </xdr:nvSpPr>
        <xdr:spPr>
          <a:xfrm>
            <a:off x="5473700" y="1073150"/>
            <a:ext cx="1289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F17C55-1F16-4C07-9048-8E16B027FB2B}" type="TxLink">
              <a:rPr lang="en-US" sz="1400" b="1" i="0" u="none" strike="noStrike">
                <a:solidFill>
                  <a:srgbClr val="000000"/>
                </a:solidFill>
                <a:latin typeface="Aptos Narrow"/>
                <a:ea typeface="+mn-ea"/>
                <a:cs typeface="+mn-cs"/>
              </a:rPr>
              <a:pPr marL="0" indent="0"/>
              <a:t>Direct B2B</a:t>
            </a:fld>
            <a:endParaRPr lang="en-US" sz="1400" b="1" i="0" u="none" strike="noStrike">
              <a:solidFill>
                <a:srgbClr val="000000"/>
              </a:solidFill>
              <a:latin typeface="Aptos Narrow"/>
              <a:ea typeface="+mn-ea"/>
              <a:cs typeface="+mn-cs"/>
            </a:endParaRPr>
          </a:p>
        </xdr:txBody>
      </xdr:sp>
      <xdr:sp macro="" textlink="KPIS!G13">
        <xdr:nvSpPr>
          <xdr:cNvPr id="13" name="TextBox 12">
            <a:extLst>
              <a:ext uri="{FF2B5EF4-FFF2-40B4-BE49-F238E27FC236}">
                <a16:creationId xmlns:a16="http://schemas.microsoft.com/office/drawing/2014/main" id="{E453CF3A-AE9C-7262-A1A9-02DCDF676C24}"/>
              </a:ext>
            </a:extLst>
          </xdr:cNvPr>
          <xdr:cNvSpPr txBox="1"/>
        </xdr:nvSpPr>
        <xdr:spPr>
          <a:xfrm>
            <a:off x="6731000" y="1060450"/>
            <a:ext cx="1289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42BC84-1640-4973-B382-7BDC265ABA00}" type="TxLink">
              <a:rPr lang="en-US" sz="1400" b="1" i="0" u="none" strike="noStrike">
                <a:solidFill>
                  <a:srgbClr val="000000"/>
                </a:solidFill>
                <a:latin typeface="Aptos Narrow"/>
                <a:ea typeface="+mn-ea"/>
                <a:cs typeface="+mn-cs"/>
              </a:rPr>
              <a:pPr marL="0" indent="0"/>
              <a:t>$148,680</a:t>
            </a:fld>
            <a:endParaRPr lang="en-US" sz="1400" b="1" i="0" u="none" strike="noStrike">
              <a:solidFill>
                <a:srgbClr val="000000"/>
              </a:solidFill>
              <a:latin typeface="Aptos Narrow"/>
              <a:ea typeface="+mn-ea"/>
              <a:cs typeface="+mn-cs"/>
            </a:endParaRPr>
          </a:p>
        </xdr:txBody>
      </xdr:sp>
      <xdr:sp macro="" textlink="">
        <xdr:nvSpPr>
          <xdr:cNvPr id="14" name="TextBox 13">
            <a:extLst>
              <a:ext uri="{FF2B5EF4-FFF2-40B4-BE49-F238E27FC236}">
                <a16:creationId xmlns:a16="http://schemas.microsoft.com/office/drawing/2014/main" id="{7E6DC1A5-CF8F-3FDB-F5AC-520045B39AAF}"/>
              </a:ext>
            </a:extLst>
          </xdr:cNvPr>
          <xdr:cNvSpPr txBox="1"/>
        </xdr:nvSpPr>
        <xdr:spPr>
          <a:xfrm>
            <a:off x="2857500" y="844550"/>
            <a:ext cx="13144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90000"/>
                    <a:lumOff val="10000"/>
                  </a:schemeClr>
                </a:solidFill>
              </a:rPr>
              <a:t>Top</a:t>
            </a:r>
            <a:r>
              <a:rPr lang="en-US" sz="1000" b="1" baseline="0">
                <a:solidFill>
                  <a:schemeClr val="tx2">
                    <a:lumMod val="90000"/>
                    <a:lumOff val="10000"/>
                  </a:schemeClr>
                </a:solidFill>
              </a:rPr>
              <a:t> </a:t>
            </a:r>
            <a:r>
              <a:rPr lang="en-US" sz="900" b="1" baseline="0">
                <a:solidFill>
                  <a:schemeClr val="tx2">
                    <a:lumMod val="90000"/>
                    <a:lumOff val="10000"/>
                  </a:schemeClr>
                </a:solidFill>
                <a:latin typeface="+mn-lt"/>
                <a:ea typeface="+mn-ea"/>
                <a:cs typeface="+mn-cs"/>
              </a:rPr>
              <a:t>Product</a:t>
            </a:r>
            <a:r>
              <a:rPr lang="en-US" sz="1000" b="1" baseline="0">
                <a:solidFill>
                  <a:schemeClr val="tx2">
                    <a:lumMod val="90000"/>
                    <a:lumOff val="10000"/>
                  </a:schemeClr>
                </a:solidFill>
              </a:rPr>
              <a:t> Revenue</a:t>
            </a:r>
            <a:endParaRPr lang="en-US" sz="1000" b="1">
              <a:solidFill>
                <a:schemeClr val="tx2">
                  <a:lumMod val="90000"/>
                  <a:lumOff val="10000"/>
                </a:schemeClr>
              </a:solidFill>
            </a:endParaRPr>
          </a:p>
        </xdr:txBody>
      </xdr:sp>
      <xdr:sp macro="" textlink="">
        <xdr:nvSpPr>
          <xdr:cNvPr id="15" name="TextBox 14">
            <a:extLst>
              <a:ext uri="{FF2B5EF4-FFF2-40B4-BE49-F238E27FC236}">
                <a16:creationId xmlns:a16="http://schemas.microsoft.com/office/drawing/2014/main" id="{AAAB7288-F78B-628D-66F3-F165D491AA49}"/>
              </a:ext>
            </a:extLst>
          </xdr:cNvPr>
          <xdr:cNvSpPr txBox="1"/>
        </xdr:nvSpPr>
        <xdr:spPr>
          <a:xfrm>
            <a:off x="4260850" y="844550"/>
            <a:ext cx="933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90000"/>
                    <a:lumOff val="10000"/>
                  </a:schemeClr>
                </a:solidFill>
              </a:rPr>
              <a:t>Top</a:t>
            </a:r>
            <a:r>
              <a:rPr lang="en-US" sz="1000" b="1" baseline="0">
                <a:solidFill>
                  <a:schemeClr val="tx2">
                    <a:lumMod val="90000"/>
                    <a:lumOff val="10000"/>
                  </a:schemeClr>
                </a:solidFill>
              </a:rPr>
              <a:t> </a:t>
            </a:r>
            <a:r>
              <a:rPr lang="en-US" sz="900" b="1" baseline="0">
                <a:solidFill>
                  <a:schemeClr val="tx2">
                    <a:lumMod val="90000"/>
                    <a:lumOff val="10000"/>
                  </a:schemeClr>
                </a:solidFill>
                <a:latin typeface="+mn-lt"/>
                <a:ea typeface="+mn-ea"/>
                <a:cs typeface="+mn-cs"/>
              </a:rPr>
              <a:t>Customer</a:t>
            </a:r>
          </a:p>
        </xdr:txBody>
      </xdr:sp>
      <xdr:sp macro="" textlink="">
        <xdr:nvSpPr>
          <xdr:cNvPr id="16" name="TextBox 15">
            <a:extLst>
              <a:ext uri="{FF2B5EF4-FFF2-40B4-BE49-F238E27FC236}">
                <a16:creationId xmlns:a16="http://schemas.microsoft.com/office/drawing/2014/main" id="{EB60DCAE-1014-23BD-5B6F-03DAD2E52E89}"/>
              </a:ext>
            </a:extLst>
          </xdr:cNvPr>
          <xdr:cNvSpPr txBox="1"/>
        </xdr:nvSpPr>
        <xdr:spPr>
          <a:xfrm>
            <a:off x="5511800" y="857250"/>
            <a:ext cx="1104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90000"/>
                    <a:lumOff val="10000"/>
                  </a:schemeClr>
                </a:solidFill>
              </a:rPr>
              <a:t>Top</a:t>
            </a:r>
            <a:r>
              <a:rPr lang="en-US" sz="1000" b="1" baseline="0">
                <a:solidFill>
                  <a:schemeClr val="tx2">
                    <a:lumMod val="90000"/>
                    <a:lumOff val="10000"/>
                  </a:schemeClr>
                </a:solidFill>
              </a:rPr>
              <a:t> </a:t>
            </a:r>
            <a:r>
              <a:rPr lang="en-US" sz="900" b="1" baseline="0">
                <a:solidFill>
                  <a:schemeClr val="tx2">
                    <a:lumMod val="90000"/>
                    <a:lumOff val="10000"/>
                  </a:schemeClr>
                </a:solidFill>
                <a:latin typeface="+mn-lt"/>
                <a:ea typeface="+mn-ea"/>
                <a:cs typeface="+mn-cs"/>
              </a:rPr>
              <a:t>Channel</a:t>
            </a:r>
          </a:p>
        </xdr:txBody>
      </xdr:sp>
      <xdr:sp macro="" textlink="">
        <xdr:nvSpPr>
          <xdr:cNvPr id="17" name="TextBox 16">
            <a:extLst>
              <a:ext uri="{FF2B5EF4-FFF2-40B4-BE49-F238E27FC236}">
                <a16:creationId xmlns:a16="http://schemas.microsoft.com/office/drawing/2014/main" id="{81607CD6-98F3-650D-15EE-4B31E96A9970}"/>
              </a:ext>
            </a:extLst>
          </xdr:cNvPr>
          <xdr:cNvSpPr txBox="1"/>
        </xdr:nvSpPr>
        <xdr:spPr>
          <a:xfrm>
            <a:off x="6515100" y="857250"/>
            <a:ext cx="1397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90000"/>
                    <a:lumOff val="10000"/>
                  </a:schemeClr>
                </a:solidFill>
              </a:rPr>
              <a:t>Top</a:t>
            </a:r>
            <a:r>
              <a:rPr lang="en-US" sz="1000" b="1" baseline="0">
                <a:solidFill>
                  <a:schemeClr val="tx2">
                    <a:lumMod val="90000"/>
                    <a:lumOff val="10000"/>
                  </a:schemeClr>
                </a:solidFill>
              </a:rPr>
              <a:t> </a:t>
            </a:r>
            <a:r>
              <a:rPr lang="en-US" sz="900" b="1" baseline="0">
                <a:solidFill>
                  <a:schemeClr val="tx2">
                    <a:lumMod val="90000"/>
                    <a:lumOff val="10000"/>
                  </a:schemeClr>
                </a:solidFill>
                <a:latin typeface="+mn-lt"/>
                <a:ea typeface="+mn-ea"/>
                <a:cs typeface="+mn-cs"/>
              </a:rPr>
              <a:t>Channel</a:t>
            </a:r>
            <a:r>
              <a:rPr lang="en-US" sz="1000" b="1" baseline="0">
                <a:solidFill>
                  <a:schemeClr val="tx2">
                    <a:lumMod val="90000"/>
                    <a:lumOff val="10000"/>
                  </a:schemeClr>
                </a:solidFill>
              </a:rPr>
              <a:t> Revenue</a:t>
            </a:r>
            <a:endParaRPr lang="en-US" sz="1000" b="1">
              <a:solidFill>
                <a:schemeClr val="tx2">
                  <a:lumMod val="90000"/>
                  <a:lumOff val="10000"/>
                </a:schemeClr>
              </a:solidFill>
            </a:endParaRPr>
          </a:p>
        </xdr:txBody>
      </xdr:sp>
      <xdr:graphicFrame macro="">
        <xdr:nvGraphicFramePr>
          <xdr:cNvPr id="18" name="Chart 17">
            <a:extLst>
              <a:ext uri="{FF2B5EF4-FFF2-40B4-BE49-F238E27FC236}">
                <a16:creationId xmlns:a16="http://schemas.microsoft.com/office/drawing/2014/main" id="{0A5EDA7E-CE59-4144-8243-AB46114418A8}"/>
              </a:ext>
            </a:extLst>
          </xdr:cNvPr>
          <xdr:cNvGraphicFramePr>
            <a:graphicFrameLocks/>
          </xdr:cNvGraphicFramePr>
        </xdr:nvGraphicFramePr>
        <xdr:xfrm>
          <a:off x="5003800" y="3009900"/>
          <a:ext cx="2724150" cy="12890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9" name="TextBox 18">
            <a:extLst>
              <a:ext uri="{FF2B5EF4-FFF2-40B4-BE49-F238E27FC236}">
                <a16:creationId xmlns:a16="http://schemas.microsoft.com/office/drawing/2014/main" id="{84929FEA-2557-1A86-32AC-92185EB99306}"/>
              </a:ext>
            </a:extLst>
          </xdr:cNvPr>
          <xdr:cNvSpPr txBox="1"/>
        </xdr:nvSpPr>
        <xdr:spPr>
          <a:xfrm>
            <a:off x="1447800" y="44450"/>
            <a:ext cx="4845050" cy="3556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PRODUCT, CUSTOMER AND CHANNEL ANALYSIS</a:t>
            </a:r>
          </a:p>
        </xdr:txBody>
      </xdr:sp>
      <xdr:sp macro="" textlink="">
        <xdr:nvSpPr>
          <xdr:cNvPr id="20" name="TextBox 19">
            <a:extLst>
              <a:ext uri="{FF2B5EF4-FFF2-40B4-BE49-F238E27FC236}">
                <a16:creationId xmlns:a16="http://schemas.microsoft.com/office/drawing/2014/main" id="{F91A0D5F-BF9B-280F-E266-57AD029F281A}"/>
              </a:ext>
            </a:extLst>
          </xdr:cNvPr>
          <xdr:cNvSpPr txBox="1"/>
        </xdr:nvSpPr>
        <xdr:spPr>
          <a:xfrm>
            <a:off x="1524000" y="419100"/>
            <a:ext cx="4546600" cy="292100"/>
          </a:xfrm>
          <a:prstGeom prst="rect">
            <a:avLst/>
          </a:prstGeom>
          <a:solidFill>
            <a:schemeClr val="bg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What</a:t>
            </a:r>
            <a:r>
              <a:rPr lang="en-US" sz="1100" baseline="0"/>
              <a:t> Products, Customers and Channels </a:t>
            </a:r>
            <a:r>
              <a:rPr lang="en-US" sz="1000" baseline="0"/>
              <a:t>are</a:t>
            </a:r>
            <a:r>
              <a:rPr lang="en-US" sz="1100" baseline="0"/>
              <a:t> Driving </a:t>
            </a:r>
            <a:r>
              <a:rPr lang="en-US" sz="1000" baseline="0"/>
              <a:t>Commercial</a:t>
            </a:r>
            <a:r>
              <a:rPr lang="en-US" sz="1100" baseline="0"/>
              <a:t> Performance?</a:t>
            </a:r>
            <a:endParaRPr lang="en-US" sz="1100"/>
          </a:p>
        </xdr:txBody>
      </xdr:sp>
      <xdr:sp macro="" textlink="">
        <xdr:nvSpPr>
          <xdr:cNvPr id="21" name="TextBox 20">
            <a:hlinkClick xmlns:r="http://schemas.openxmlformats.org/officeDocument/2006/relationships" r:id="rId6"/>
            <a:extLst>
              <a:ext uri="{FF2B5EF4-FFF2-40B4-BE49-F238E27FC236}">
                <a16:creationId xmlns:a16="http://schemas.microsoft.com/office/drawing/2014/main" id="{46F9AAED-3A87-4745-BDE8-CFE3C6F90748}"/>
              </a:ext>
            </a:extLst>
          </xdr:cNvPr>
          <xdr:cNvSpPr txBox="1"/>
        </xdr:nvSpPr>
        <xdr:spPr>
          <a:xfrm>
            <a:off x="6203950" y="50800"/>
            <a:ext cx="1492250" cy="336550"/>
          </a:xfrm>
          <a:prstGeom prst="rect">
            <a:avLst/>
          </a:prstGeom>
          <a:solidFill>
            <a:schemeClr val="accent1">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dk1"/>
                </a:solidFill>
                <a:latin typeface="+mn-lt"/>
                <a:ea typeface="+mn-ea"/>
                <a:cs typeface="+mn-cs"/>
              </a:rPr>
              <a:t>HOME</a:t>
            </a:r>
          </a:p>
          <a:p>
            <a:pPr algn="ctr"/>
            <a:endParaRPr lang="en-US" sz="1800">
              <a:solidFill>
                <a:schemeClr val="dk1"/>
              </a:solidFill>
              <a:latin typeface="+mn-lt"/>
              <a:ea typeface="+mn-ea"/>
              <a:cs typeface="+mn-cs"/>
            </a:endParaRPr>
          </a:p>
          <a:p>
            <a:pPr algn="ctr"/>
            <a:endParaRPr lang="en-US" sz="1800">
              <a:solidFill>
                <a:schemeClr val="dk1"/>
              </a:solidFill>
              <a:latin typeface="+mn-lt"/>
              <a:ea typeface="+mn-ea"/>
              <a:cs typeface="+mn-cs"/>
            </a:endParaRPr>
          </a:p>
        </xdr:txBody>
      </xdr:sp>
      <xdr:pic>
        <xdr:nvPicPr>
          <xdr:cNvPr id="22" name="Picture 21">
            <a:hlinkClick xmlns:r="http://schemas.openxmlformats.org/officeDocument/2006/relationships" r:id="rId7"/>
            <a:extLst>
              <a:ext uri="{FF2B5EF4-FFF2-40B4-BE49-F238E27FC236}">
                <a16:creationId xmlns:a16="http://schemas.microsoft.com/office/drawing/2014/main" id="{BFEC865B-0574-ABB1-EC0A-E6DA881AE39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781800" y="425450"/>
            <a:ext cx="1485900" cy="3048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 name="Picture 22" descr="Home ">
            <a:extLst>
              <a:ext uri="{FF2B5EF4-FFF2-40B4-BE49-F238E27FC236}">
                <a16:creationId xmlns:a16="http://schemas.microsoft.com/office/drawing/2014/main" id="{79A1059D-BE8E-D45B-1962-26C50388368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rot="5400000">
            <a:off x="7345362" y="58740"/>
            <a:ext cx="257175" cy="349250"/>
          </a:xfrm>
          <a:prstGeom prst="rect">
            <a:avLst/>
          </a:prstGeom>
          <a:noFill/>
          <a:extLst>
            <a:ext uri="{909E8E84-426E-40DD-AFC4-6F175D3DCCD1}">
              <a14:hiddenFill xmlns:a14="http://schemas.microsoft.com/office/drawing/2010/main">
                <a:solidFill>
                  <a:srgbClr val="FFFFFF"/>
                </a:solidFill>
              </a14:hiddenFill>
            </a:ext>
          </a:extLst>
        </xdr:spPr>
      </xdr:pic>
      <mc:AlternateContent xmlns:mc="http://schemas.openxmlformats.org/markup-compatibility/2006">
        <mc:Choice xmlns:a14="http://schemas.microsoft.com/office/drawing/2010/main" Requires="a14">
          <xdr:graphicFrame macro="">
            <xdr:nvGraphicFramePr>
              <xdr:cNvPr id="24" name="Channel">
                <a:extLst>
                  <a:ext uri="{FF2B5EF4-FFF2-40B4-BE49-F238E27FC236}">
                    <a16:creationId xmlns:a16="http://schemas.microsoft.com/office/drawing/2014/main" id="{B36A0B7B-B670-F0C6-9F9D-000B7DA9140E}"/>
                  </a:ext>
                </a:extLst>
              </xdr:cNvPr>
              <xdr:cNvGraphicFramePr/>
            </xdr:nvGraphicFramePr>
            <xdr:xfrm>
              <a:off x="12700" y="0"/>
              <a:ext cx="1428750" cy="146685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2700" y="0"/>
                <a:ext cx="142875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Country">
                <a:extLst>
                  <a:ext uri="{FF2B5EF4-FFF2-40B4-BE49-F238E27FC236}">
                    <a16:creationId xmlns:a16="http://schemas.microsoft.com/office/drawing/2014/main" id="{C2BB7241-A6B1-0944-8BF1-4BC6EB35CEEE}"/>
                  </a:ext>
                </a:extLst>
              </xdr:cNvPr>
              <xdr:cNvGraphicFramePr/>
            </xdr:nvGraphicFramePr>
            <xdr:xfrm>
              <a:off x="0" y="1473200"/>
              <a:ext cx="1441450" cy="282575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473200"/>
                <a:ext cx="1441450" cy="2825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9050928" createdVersion="5" refreshedVersion="8" minRefreshableVersion="3" recordCount="0" supportSubquery="1" supportAdvancedDrill="1" xr:uid="{FE1BCF32-56AC-4699-B5E2-BA7E9495416D}">
  <cacheSource type="external" connectionId="4"/>
  <cacheFields count="3">
    <cacheField name="[sales_dataset_xlsx].[Product].[Product]" caption="Product" numFmtId="0" hierarchy="6" level="1">
      <sharedItems count="5">
        <s v="4K Action Camera"/>
        <s v="Camping Tent"/>
        <s v="Ceramic Cookware Set"/>
        <s v="Rain Jacket"/>
        <s v="Smart Watch"/>
      </sharedItems>
    </cacheField>
    <cacheField name="[Measures].[Total Revenue]" caption="Total Revenue" numFmtId="0" hierarchy="40"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2"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2"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fieldsUsage count="2">
        <fieldUsage x="-1"/>
        <fieldUsage x="0"/>
      </fieldsUsage>
    </cacheHierarchy>
    <cacheHierarchy uniqueName="[sales_dataset_xlsx].[Qty]" caption="Qty" attribute="1" defaultMemberUniqueName="[sales_dataset_xlsx].[Qty].[All]" allUniqueName="[sales_dataset_xlsx].[Qty].[All]" dimensionUniqueName="[sales_dataset_xlsx]" displayFolder="" count="2" memberValueDatatype="20" unbalanced="0"/>
    <cacheHierarchy uniqueName="[sales_dataset_xlsx].[Qty Status]" caption="Qty Status" attribute="1" defaultMemberUniqueName="[sales_dataset_xlsx].[Qty Status].[All]" allUniqueName="[sales_dataset_xlsx].[Qty Status].[All]" dimensionUniqueName="[sales_dataset_xlsx]" displayFolder="" count="2"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2" memberValueDatatype="5" unbalanced="0"/>
    <cacheHierarchy uniqueName="[sales_dataset_xlsx].[Revenue]" caption="Revenue" attribute="1" defaultMemberUniqueName="[sales_dataset_xlsx].[Revenue].[All]" allUniqueName="[sales_dataset_xlsx].[Revenue].[All]" dimensionUniqueName="[sales_dataset_xlsx]" displayFolder="" count="2"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2" memberValueDatatype="130" unbalanced="0"/>
    <cacheHierarchy uniqueName="[sales_dataset_xlsx].[Custom]" caption="Custom" attribute="1" defaultMemberUniqueName="[sales_dataset_xlsx].[Custom].[All]" allUniqueName="[sales_dataset_xlsx].[Custom].[All]" dimensionUniqueName="[sales_dataset_xlsx]" displayFolder="" count="2"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2"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2"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2"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2"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2"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2"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2"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2"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2"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2"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2"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2"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2"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2"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2"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2"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2"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2"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2"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2"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59259261" createdVersion="5" refreshedVersion="8" minRefreshableVersion="3" recordCount="0" supportSubquery="1" supportAdvancedDrill="1" xr:uid="{3128774C-F5B6-4200-82E2-9F2F2C24AE79}">
  <cacheSource type="external" connectionId="4"/>
  <cacheFields count="4">
    <cacheField name="[sales_dataset_xlsx].[Customer].[Customer]" caption="Customer" numFmtId="0" hierarchy="12" level="1">
      <sharedItems count="1">
        <s v="Yuki Sharma"/>
      </sharedItems>
    </cacheField>
    <cacheField name="[sales_dataset_xlsx].[Channel].[Channel]" caption="Channel" numFmtId="0" hierarchy="11" level="1">
      <sharedItems count="1">
        <s v="Direct B2B"/>
      </sharedItems>
    </cacheField>
    <cacheField name="[Measures].[Sum of Revenue]" caption="Sum of Revenue" numFmtId="0" hierarchy="38"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0"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fieldsUsage count="2">
        <fieldUsage x="-1"/>
        <fieldUsage x="1"/>
      </fieldsUsage>
    </cacheHierarchy>
    <cacheHierarchy uniqueName="[sales_dataset_xlsx].[Customer]" caption="Customer" attribute="1" defaultMemberUniqueName="[sales_dataset_xlsx].[Customer].[All]" allUniqueName="[sales_dataset_xlsx].[Customer].[All]" dimensionUniqueName="[sales_dataset_xlsx]" displayFolder="" count="2" memberValueDatatype="130" unbalanced="0">
      <fieldsUsage count="2">
        <fieldUsage x="-1"/>
        <fieldUsage x="0"/>
      </fieldsUsage>
    </cacheHierarchy>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oneField="1">
      <fieldsUsage count="1">
        <fieldUsage x="2"/>
      </fieldsUsage>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0532408" createdVersion="5" refreshedVersion="8" minRefreshableVersion="3" recordCount="0" supportSubquery="1" supportAdvancedDrill="1" xr:uid="{3BDA7C64-D0E1-4F5F-A360-6068BADAA98D}">
  <cacheSource type="external" connectionId="4"/>
  <cacheFields count="3">
    <cacheField name="[sales_dataset_xlsx].[Product].[Product]" caption="Product" numFmtId="0" hierarchy="6" level="1">
      <sharedItems count="5">
        <s v="Bluetooth Speaker"/>
        <s v="Camping Tent"/>
        <s v="Cotton T-Shirt"/>
        <s v="Facial Cleanser"/>
        <s v="Rain Jacket"/>
      </sharedItems>
    </cacheField>
    <cacheField name="[Measures].[Completed Rate]" caption="Completed Rate" numFmtId="0" hierarchy="54"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0"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fieldsUsage count="2">
        <fieldUsage x="-1"/>
        <fieldUsage x="0"/>
      </fieldsUsage>
    </cacheHierarchy>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oneField="1">
      <fieldsUsage count="1">
        <fieldUsage x="1"/>
      </fieldsUsage>
    </cacheHierarchy>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203704" createdVersion="5" refreshedVersion="8" minRefreshableVersion="3" recordCount="0" supportSubquery="1" supportAdvancedDrill="1" xr:uid="{21CF8712-FA6A-49F6-B057-202262ABCE09}">
  <cacheSource type="external" connectionId="4"/>
  <cacheFields count="2">
    <cacheField name="[sales_dataset_xlsx].[Customer].[Customer]" caption="Customer" numFmtId="0" hierarchy="12" level="1">
      <sharedItems count="1">
        <s v="Yuki Sharma"/>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1"/>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0"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fieldsUsage count="2">
        <fieldUsage x="-1"/>
        <fieldUsage x="0"/>
      </fieldsUsage>
    </cacheHierarchy>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3194441" createdVersion="5" refreshedVersion="8" minRefreshableVersion="3" recordCount="0" supportSubquery="1" supportAdvancedDrill="1" xr:uid="{3B0FAE41-F12E-43F9-A410-B69E6B3A2770}">
  <cacheSource type="external" connectionId="4"/>
  <cacheFields count="3">
    <cacheField name="[sales_dataset_xlsx].[Customer].[Customer]" caption="Customer" numFmtId="0" hierarchy="12" level="1">
      <sharedItems count="1">
        <s v="Yuki Sharma"/>
      </sharedItems>
    </cacheField>
    <cacheField name="[sales_dataset_xlsx].[Channel].[Channel]" caption="Channel" numFmtId="0" hierarchy="11" level="1">
      <sharedItems count="1">
        <s v="Direct B2B"/>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0"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fieldsUsage count="2">
        <fieldUsage x="-1"/>
        <fieldUsage x="1"/>
      </fieldsUsage>
    </cacheHierarchy>
    <cacheHierarchy uniqueName="[sales_dataset_xlsx].[Customer]" caption="Customer" attribute="1" defaultMemberUniqueName="[sales_dataset_xlsx].[Customer].[All]" allUniqueName="[sales_dataset_xlsx].[Customer].[All]" dimensionUniqueName="[sales_dataset_xlsx]" displayFolder="" count="2" memberValueDatatype="130" unbalanced="0">
      <fieldsUsage count="2">
        <fieldUsage x="-1"/>
        <fieldUsage x="0"/>
      </fieldsUsage>
    </cacheHierarchy>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4236111" createdVersion="5" refreshedVersion="8" minRefreshableVersion="3" recordCount="0" supportSubquery="1" supportAdvancedDrill="1" xr:uid="{94DEF75C-BC54-4DFE-912F-3EDB83E6D344}">
  <cacheSource type="external" connectionId="4"/>
  <cacheFields count="4">
    <cacheField name="[sales_dataset_xlsx].[Product].[Product]" caption="Product" numFmtId="0" hierarchy="6" level="1">
      <sharedItems count="5">
        <s v="4K Action Camera"/>
        <s v="Camping Tent"/>
        <s v="Ceramic Cookware Set"/>
        <s v="Rain Jacket"/>
        <s v="Smart Watch"/>
      </sharedItems>
    </cacheField>
    <cacheField name="[sales_dataset_xlsx].[Customer].[Customer]" caption="Customer" numFmtId="0" hierarchy="12" level="1">
      <sharedItems count="1">
        <s v="Yuki Sharma"/>
      </sharedItems>
    </cacheField>
    <cacheField name="[Measures].[Total Revenue]" caption="Total Revenue" numFmtId="0" hierarchy="40"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0"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fieldsUsage count="2">
        <fieldUsage x="-1"/>
        <fieldUsage x="0"/>
      </fieldsUsage>
    </cacheHierarchy>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fieldsUsage count="2">
        <fieldUsage x="-1"/>
        <fieldUsage x="1"/>
      </fieldsUsage>
    </cacheHierarchy>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2"/>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5046296" createdVersion="5" refreshedVersion="8" minRefreshableVersion="3" recordCount="0" supportSubquery="1" supportAdvancedDrill="1" xr:uid="{98D75086-4572-4477-AA36-66EBF89F8DA0}">
  <cacheSource type="external" connectionId="4"/>
  <cacheFields count="16">
    <cacheField name="[Measures].[Total Revenue]" caption="Total Revenue" numFmtId="0" hierarchy="40" level="32767"/>
    <cacheField name="[Measures].[Total Qty]" caption="Total Qty" numFmtId="0" hierarchy="41" level="32767"/>
    <cacheField name="[Measures].[Average Order Value]" caption="Average Order Value" numFmtId="0" hierarchy="42" level="32767"/>
    <cacheField name="[Measures].[Total Orders]" caption="Total Orders" numFmtId="0" hierarchy="43" level="32767"/>
    <cacheField name="[Measures].[Completed Orders]" caption="Completed Orders" numFmtId="0" hierarchy="44" level="32767"/>
    <cacheField name="[Measures].[Cancelled Orders]" caption="Cancelled Orders" numFmtId="0" hierarchy="45" level="32767"/>
    <cacheField name="[Measures].[Refunded Orders]" caption="Refunded Orders" numFmtId="0" hierarchy="46" level="32767"/>
    <cacheField name="[Measures].[Failed Orders]" caption="Failed Orders" numFmtId="0" hierarchy="47" level="32767"/>
    <cacheField name="[Measures].[Failed Order Rate]" caption="Failed Order Rate" numFmtId="0" hierarchy="48" level="32767"/>
    <cacheField name="[Measures].[Refund Revenue]" caption="Refund Revenue" numFmtId="0" hierarchy="49" level="32767"/>
    <cacheField name="[Measures].[Cancelled Revenue]" caption="Cancelled Revenue" numFmtId="0" hierarchy="50" level="32767"/>
    <cacheField name="[Measures].[Completed Revenue]" caption="Completed Revenue" numFmtId="0" hierarchy="51" level="32767"/>
    <cacheField name="[Measures].[Revenue At Risk]" caption="Revenue At Risk" numFmtId="0" hierarchy="52" level="32767"/>
    <cacheField name="[Measures].[Revenue At Risk %]" caption="Revenue At Risk %" numFmtId="0" hierarchy="53" level="32767"/>
    <cacheField name="[Measures].[Completed Rate]" caption="Completed Rate" numFmtId="0" hierarchy="54"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15"/>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0"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0"/>
      </fieldsUsage>
    </cacheHierarchy>
    <cacheHierarchy uniqueName="[Measures].[Total Qty]" caption="Total Qty" measure="1" displayFolder="" measureGroup="sales_dataset_xlsx" count="0" oneField="1">
      <fieldsUsage count="1">
        <fieldUsage x="1"/>
      </fieldsUsage>
    </cacheHierarchy>
    <cacheHierarchy uniqueName="[Measures].[Average Order Value]" caption="Average Order Value" measure="1" displayFolder="" measureGroup="sales_dataset_xlsx" count="0" oneField="1">
      <fieldsUsage count="1">
        <fieldUsage x="2"/>
      </fieldsUsage>
    </cacheHierarchy>
    <cacheHierarchy uniqueName="[Measures].[Total Orders]" caption="Total Orders" measure="1" displayFolder="" measureGroup="sales_dataset_xlsx" count="0" oneField="1">
      <fieldsUsage count="1">
        <fieldUsage x="3"/>
      </fieldsUsage>
    </cacheHierarchy>
    <cacheHierarchy uniqueName="[Measures].[Completed Orders]" caption="Completed Orders" measure="1" displayFolder="" measureGroup="sales_dataset_xlsx" count="0" oneField="1">
      <fieldsUsage count="1">
        <fieldUsage x="4"/>
      </fieldsUsage>
    </cacheHierarchy>
    <cacheHierarchy uniqueName="[Measures].[Cancelled Orders]" caption="Cancelled Orders" measure="1" displayFolder="" measureGroup="sales_dataset_xlsx" count="0" oneField="1">
      <fieldsUsage count="1">
        <fieldUsage x="5"/>
      </fieldsUsage>
    </cacheHierarchy>
    <cacheHierarchy uniqueName="[Measures].[Refunded Orders]" caption="Refunded Orders" measure="1" displayFolder="" measureGroup="sales_dataset_xlsx" count="0" oneField="1">
      <fieldsUsage count="1">
        <fieldUsage x="6"/>
      </fieldsUsage>
    </cacheHierarchy>
    <cacheHierarchy uniqueName="[Measures].[Failed Orders]" caption="Failed Orders" measure="1" displayFolder="" measureGroup="sales_dataset_xlsx" count="0" oneField="1">
      <fieldsUsage count="1">
        <fieldUsage x="7"/>
      </fieldsUsage>
    </cacheHierarchy>
    <cacheHierarchy uniqueName="[Measures].[Failed Order Rate]" caption="Failed Order Rate" measure="1" displayFolder="" measureGroup="sales_dataset_xlsx" count="0" oneField="1">
      <fieldsUsage count="1">
        <fieldUsage x="8"/>
      </fieldsUsage>
    </cacheHierarchy>
    <cacheHierarchy uniqueName="[Measures].[Refund Revenue]" caption="Refund Revenue" measure="1" displayFolder="" measureGroup="sales_dataset_xlsx" count="0" oneField="1">
      <fieldsUsage count="1">
        <fieldUsage x="9"/>
      </fieldsUsage>
    </cacheHierarchy>
    <cacheHierarchy uniqueName="[Measures].[Cancelled Revenue]" caption="Cancelled Revenue" measure="1" displayFolder="" measureGroup="sales_dataset_xlsx" count="0" oneField="1">
      <fieldsUsage count="1">
        <fieldUsage x="10"/>
      </fieldsUsage>
    </cacheHierarchy>
    <cacheHierarchy uniqueName="[Measures].[Completed Revenue]" caption="Completed Revenue" measure="1" displayFolder="" measureGroup="sales_dataset_xlsx" count="0" oneField="1">
      <fieldsUsage count="1">
        <fieldUsage x="11"/>
      </fieldsUsage>
    </cacheHierarchy>
    <cacheHierarchy uniqueName="[Measures].[Revenue At Risk]" caption="Revenue At Risk" measure="1" displayFolder="" measureGroup="sales_dataset_xlsx" count="0" oneField="1">
      <fieldsUsage count="1">
        <fieldUsage x="12"/>
      </fieldsUsage>
    </cacheHierarchy>
    <cacheHierarchy uniqueName="[Measures].[Revenue At Risk %]" caption="Revenue At Risk %" measure="1" displayFolder="" measureGroup="sales_dataset_xlsx" count="0" oneField="1">
      <fieldsUsage count="1">
        <fieldUsage x="13"/>
      </fieldsUsage>
    </cacheHierarchy>
    <cacheHierarchy uniqueName="[Measures].[Completed Rate]" caption="Completed Rate" measure="1" displayFolder="" measureGroup="sales_dataset_xlsx" count="0" oneField="1">
      <fieldsUsage count="1">
        <fieldUsage x="14"/>
      </fieldsUsage>
    </cacheHierarchy>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6319443" createdVersion="5" refreshedVersion="8" minRefreshableVersion="3" recordCount="0" supportSubquery="1" supportAdvancedDrill="1" xr:uid="{C5BBD649-C12B-4D6C-AB79-59A35EE9ECCF}">
  <cacheSource type="external" connectionId="4"/>
  <cacheFields count="4">
    <cacheField name="[Measures].[Total Revenue]" caption="Total Revenue" numFmtId="0" hierarchy="40" level="32767"/>
    <cacheField name="[sales_dataset_xlsx].[Order Date].[Order Date]" caption="Order Date" numFmtId="0" hierarchy="1" level="1">
      <sharedItems containsSemiMixedTypes="0" containsNonDate="0" containsDate="1" containsString="0" minDate="2025-01-03T00:00:00" maxDate="2025-12-31T00:00:00" count="347">
        <d v="2025-01-03T00:00:00"/>
        <d v="2025-01-08T00:00:00"/>
        <d v="2025-01-09T00:00:00"/>
        <d v="2025-01-11T00:00:00"/>
        <d v="2025-01-14T00:00:00"/>
        <d v="2025-01-15T00:00:00"/>
        <d v="2025-01-18T00:00:00"/>
        <d v="2025-01-19T00:00:00"/>
        <d v="2025-01-20T00:00:00"/>
        <d v="2025-01-21T00:00:00"/>
        <d v="2025-01-23T00:00:00"/>
        <d v="2025-01-24T00:00:00"/>
        <d v="2025-01-25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4T00:00:00"/>
        <d v="2025-12-25T00:00:00"/>
        <d v="2025-12-26T00:00:00"/>
        <d v="2025-12-28T00:00:00"/>
        <d v="2025-12-29T00:00:00"/>
        <d v="2025-12-30T00:00:00"/>
      </sharedItems>
    </cacheField>
    <cacheField name="[sales_dataset_xlsx].[Order Date (Month)].[Order Date (Month)]" caption="Order Date (Month)" numFmtId="0" hierarchy="17" level="1">
      <sharedItems count="12">
        <s v="Jan"/>
        <s v="Feb"/>
        <s v="Mar"/>
        <s v="Apr"/>
        <s v="May"/>
        <s v="Jun"/>
        <s v="Jul"/>
        <s v="Aug"/>
        <s v="Sep"/>
        <s v="Oct"/>
        <s v="Nov"/>
        <s v="Dec"/>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2"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2" memberValueDatatype="7" unbalanced="0">
      <fieldsUsage count="2">
        <fieldUsage x="-1"/>
        <fieldUsage x="1"/>
      </fieldsUsage>
    </cacheHierarchy>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2" memberValueDatatype="20" unbalanced="0"/>
    <cacheHierarchy uniqueName="[sales_dataset_xlsx].[Qty Status]" caption="Qty Status" attribute="1" defaultMemberUniqueName="[sales_dataset_xlsx].[Qty Status].[All]" allUniqueName="[sales_dataset_xlsx].[Qty Status].[All]" dimensionUniqueName="[sales_dataset_xlsx]" displayFolder="" count="2"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2" memberValueDatatype="5" unbalanced="0"/>
    <cacheHierarchy uniqueName="[sales_dataset_xlsx].[Revenue]" caption="Revenue" attribute="1" defaultMemberUniqueName="[sales_dataset_xlsx].[Revenue].[All]" allUniqueName="[sales_dataset_xlsx].[Revenue].[All]" dimensionUniqueName="[sales_dataset_xlsx]" displayFolder="" count="2"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2" memberValueDatatype="130" unbalanced="0"/>
    <cacheHierarchy uniqueName="[sales_dataset_xlsx].[Custom]" caption="Custom" attribute="1" defaultMemberUniqueName="[sales_dataset_xlsx].[Custom].[All]" allUniqueName="[sales_dataset_xlsx].[Custom].[All]" dimensionUniqueName="[sales_dataset_xlsx]" displayFolder="" count="2"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fieldsUsage count="2">
        <fieldUsage x="-1"/>
        <fieldUsage x="2"/>
      </fieldsUsage>
    </cacheHierarchy>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2"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2"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2"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2"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2"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2"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2"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2"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2"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2"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2"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2"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2"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2"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2"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2"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2"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2"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2"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2"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0"/>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7129628" createdVersion="5" refreshedVersion="8" minRefreshableVersion="3" recordCount="0" supportSubquery="1" supportAdvancedDrill="1" xr:uid="{289166EB-DB18-4BA1-9C47-645047ADB373}">
  <cacheSource type="external" connectionId="4"/>
  <cacheFields count="4">
    <cacheField name="[Measures].[Revenue At Risk]" caption="Revenue At Risk" numFmtId="0" hierarchy="52" level="32767"/>
    <cacheField name="[sales_dataset_xlsx].[Category].[Category]" caption="Category" numFmtId="0" hierarchy="5" level="1">
      <sharedItems count="5">
        <s v="Apparel"/>
        <s v="Beauty"/>
        <s v="Electronics"/>
        <s v="Home Goods"/>
        <s v="Other"/>
      </sharedItems>
    </cacheField>
    <cacheField name="[sales_dataset_xlsx].[Channel].[Channel]" caption="Channel" numFmtId="0" hierarchy="11" level="1">
      <sharedItems count="4">
        <s v="Direct B2B"/>
        <s v="Marketplace"/>
        <s v="Online"/>
        <s v="Retail Partner"/>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1"/>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fieldsUsage count="2">
        <fieldUsage x="-1"/>
        <fieldUsage x="2"/>
      </fieldsUsage>
    </cacheHierarchy>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oneField="1">
      <fieldsUsage count="1">
        <fieldUsage x="0"/>
      </fieldsUsage>
    </cacheHierarchy>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8287037" createdVersion="5" refreshedVersion="8" minRefreshableVersion="3" recordCount="0" supportSubquery="1" supportAdvancedDrill="1" xr:uid="{DA5B9D67-F07C-4D6A-97CD-0AF8B1FB885C}">
  <cacheSource type="external" connectionId="4"/>
  <cacheFields count="3">
    <cacheField name="[sales_dataset_xlsx].[Region].[Region]" caption="Region" numFmtId="0" hierarchy="2" level="1">
      <sharedItems count="5">
        <s v="Asia Pacific"/>
        <s v="Europe"/>
        <s v="Latin America"/>
        <s v="Middle East &amp; Africa"/>
        <s v="North America"/>
      </sharedItems>
    </cacheField>
    <cacheField name="[Measures].[Failed Order Rate]" caption="Failed Order Rate" numFmtId="0" hierarchy="48"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fieldsUsage count="2">
        <fieldUsage x="-1"/>
        <fieldUsage x="0"/>
      </fieldsUsage>
    </cacheHierarchy>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oneField="1">
      <fieldsUsage count="1">
        <fieldUsage x="1"/>
      </fieldsUsage>
    </cacheHierarchy>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69675923" createdVersion="5" refreshedVersion="8" minRefreshableVersion="3" recordCount="0" supportSubquery="1" supportAdvancedDrill="1" xr:uid="{E9F08757-AC5E-4C32-9C78-570D9B2EEB45}">
  <cacheSource type="external" connectionId="4"/>
  <cacheFields count="4">
    <cacheField name="[sales_dataset_xlsx].[Region].[Region]" caption="Region" numFmtId="0" hierarchy="2" level="1">
      <sharedItems count="5">
        <s v="Asia Pacific"/>
        <s v="Europe"/>
        <s v="Latin America"/>
        <s v="Middle East &amp; Africa"/>
        <s v="North America"/>
      </sharedItems>
    </cacheField>
    <cacheField name="[Measures].[Failed Order Rate]" caption="Failed Order Rate" numFmtId="0" hierarchy="48" level="32767"/>
    <cacheField name="[sales_dataset_xlsx].[Product].[Product]" caption="Product" numFmtId="0" hierarchy="6" level="1">
      <sharedItems count="5">
        <s v="LED Desk Lamp"/>
        <s v="Pet Carrier"/>
        <s v="Power Bank 20000mAh"/>
        <s v="Stainless Steel Bottle"/>
        <s v="Vitamin C Serum"/>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fieldsUsage count="2">
        <fieldUsage x="-1"/>
        <fieldUsage x="0"/>
      </fieldsUsage>
    </cacheHierarchy>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fieldsUsage count="2">
        <fieldUsage x="-1"/>
        <fieldUsage x="2"/>
      </fieldsUsage>
    </cacheHierarchy>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oneField="1">
      <fieldsUsage count="1">
        <fieldUsage x="1"/>
      </fieldsUsage>
    </cacheHierarchy>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0370369" createdVersion="5" refreshedVersion="8" minRefreshableVersion="3" recordCount="0" supportSubquery="1" supportAdvancedDrill="1" xr:uid="{19B96B99-2007-4A43-97C3-C292BB82E774}">
  <cacheSource type="external" connectionId="4"/>
  <cacheFields count="3">
    <cacheField name="[Measures].[Failed Order Rate]" caption="Failed Order Rate" numFmtId="0" hierarchy="48" level="32767"/>
    <cacheField name="[sales_dataset_xlsx].[Category].[Category]" caption="Category" numFmtId="0" hierarchy="5" level="1">
      <sharedItems count="5">
        <s v="Apparel"/>
        <s v="Beauty"/>
        <s v="Electronics"/>
        <s v="Home Goods"/>
        <s v="Other"/>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1"/>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oneField="1">
      <fieldsUsage count="1">
        <fieldUsage x="0"/>
      </fieldsUsage>
    </cacheHierarchy>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1180554" createdVersion="5" refreshedVersion="8" minRefreshableVersion="3" recordCount="0" supportSubquery="1" supportAdvancedDrill="1" xr:uid="{D0CA0741-C5D7-49CE-AEF6-0C94CAE532DA}">
  <cacheSource type="external" connectionId="4"/>
  <cacheFields count="4">
    <cacheField name="[sales_dataset_xlsx].[Category].[Category]" caption="Category" numFmtId="0" hierarchy="5" level="1">
      <sharedItems count="5">
        <s v="Apparel"/>
        <s v="Beauty"/>
        <s v="Electronics"/>
        <s v="Home Goods"/>
        <s v="Other"/>
      </sharedItems>
    </cacheField>
    <cacheField name="[Measures].[Total Revenue]" caption="Total Revenue" numFmtId="0" hierarchy="40" level="32767"/>
    <cacheField name="[sales_dataset_xlsx].[Status].[Status]" caption="Status" numFmtId="0" hierarchy="13" level="1">
      <sharedItems count="3">
        <s v="Cancelled"/>
        <s v="Completed"/>
        <s v="Refunded"/>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0"/>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fieldsUsage count="2">
        <fieldUsage x="-1"/>
        <fieldUsage x="2"/>
      </fieldsUsage>
    </cacheHierarchy>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1527777" createdVersion="5" refreshedVersion="8" minRefreshableVersion="3" recordCount="0" supportSubquery="1" supportAdvancedDrill="1" xr:uid="{544F9AF3-A607-4FD1-979C-A3B499450B82}">
  <cacheSource type="external" connectionId="4"/>
  <cacheFields count="2">
    <cacheField name="[Measures].[Completed Revenue]" caption="Completed Revenue" numFmtId="0" hierarchy="51"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1"/>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oneField="1">
      <fieldsUsage count="1">
        <fieldUsage x="0"/>
      </fieldsUsage>
    </cacheHierarchy>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2106478" createdVersion="5" refreshedVersion="8" minRefreshableVersion="3" recordCount="0" supportSubquery="1" supportAdvancedDrill="1" xr:uid="{3DE77774-5265-45EA-ACE4-528560528FB3}">
  <cacheSource type="external" connectionId="4"/>
  <cacheFields count="3">
    <cacheField name="[sales_dataset_xlsx].[Category].[Category]" caption="Category" numFmtId="0" hierarchy="5" level="1">
      <sharedItems count="5">
        <s v="Apparel"/>
        <s v="Beauty"/>
        <s v="Electronics"/>
        <s v="Home Goods"/>
        <s v="Other"/>
      </sharedItems>
    </cacheField>
    <cacheField name="[Measures].[Total Revenue]" caption="Total Revenue" numFmtId="0" hierarchy="40" level="32767"/>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0"/>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2685186" createdVersion="5" refreshedVersion="8" minRefreshableVersion="3" recordCount="0" supportSubquery="1" supportAdvancedDrill="1" xr:uid="{38365DC4-06F7-48D1-A0F4-2DC584833EA2}">
  <cacheSource type="external" connectionId="4"/>
  <cacheFields count="4">
    <cacheField name="[sales_dataset_xlsx].[Category].[Category]" caption="Category" numFmtId="0" hierarchy="5" level="1">
      <sharedItems count="5">
        <s v="Apparel"/>
        <s v="Beauty"/>
        <s v="Electronics"/>
        <s v="Home Goods"/>
        <s v="Other"/>
      </sharedItems>
    </cacheField>
    <cacheField name="[Measures].[Total Revenue]" caption="Total Revenue" numFmtId="0" hierarchy="40" level="32767"/>
    <cacheField name="[sales_dataset_xlsx].[Region].[Region]" caption="Region" numFmtId="0" hierarchy="2" level="1">
      <sharedItems count="5">
        <s v="Asia Pacific"/>
        <s v="Europe"/>
        <s v="Latin America"/>
        <s v="Middle East &amp; Africa"/>
        <s v="North America"/>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fieldsUsage count="2">
        <fieldUsage x="-1"/>
        <fieldUsage x="2"/>
      </fieldsUsage>
    </cacheHierarchy>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0"/>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3379632" createdVersion="5" refreshedVersion="8" minRefreshableVersion="3" recordCount="0" supportSubquery="1" supportAdvancedDrill="1" xr:uid="{303C44A0-3240-4F56-B069-85E0B1FC8FE6}">
  <cacheSource type="external" connectionId="4"/>
  <cacheFields count="4">
    <cacheField name="[sales_dataset_xlsx].[Category].[Category]" caption="Category" numFmtId="0" hierarchy="5" level="1">
      <sharedItems count="5">
        <s v="Apparel"/>
        <s v="Beauty"/>
        <s v="Electronics"/>
        <s v="Home Goods"/>
        <s v="Other"/>
      </sharedItems>
    </cacheField>
    <cacheField name="[Measures].[Total Revenue]" caption="Total Revenue" numFmtId="0" hierarchy="40" level="32767"/>
    <cacheField name="[sales_dataset_xlsx].[Channel].[Channel]" caption="Channel" numFmtId="0" hierarchy="11" level="1">
      <sharedItems count="4">
        <s v="Direct B2B"/>
        <s v="Marketplace"/>
        <s v="Online"/>
        <s v="Retail Partner"/>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3"/>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0"/>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fieldsUsage count="2">
        <fieldUsage x="-1"/>
        <fieldUsage x="2"/>
      </fieldsUsage>
    </cacheHierarchy>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789352" createdVersion="5" refreshedVersion="8" minRefreshableVersion="3" recordCount="0" supportSubquery="1" supportAdvancedDrill="1" xr:uid="{FC8629EC-E1F6-455D-881B-B6301DCBD5B8}">
  <cacheSource type="external" connectionId="4"/>
  <cacheFields count="3">
    <cacheField name="[Measures].[Revenue At Risk]" caption="Revenue At Risk" numFmtId="0" hierarchy="52" level="32767"/>
    <cacheField name="[sales_dataset_xlsx].[Category].[Category]" caption="Category" numFmtId="0" hierarchy="5" level="1">
      <sharedItems count="5">
        <s v="Apparel"/>
        <s v="Beauty"/>
        <s v="Electronics"/>
        <s v="Home Goods"/>
        <s v="Other"/>
      </sharedItems>
    </cacheField>
    <cacheField name="[sales_dataset_xlsx].[Country].[Country]" caption="Country" numFmtId="0" hierarchy="3" level="1">
      <sharedItems containsSemiMixedTypes="0" containsNonDate="0" containsString="0"/>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2"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2"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1"/>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2" memberValueDatatype="20" unbalanced="0"/>
    <cacheHierarchy uniqueName="[sales_dataset_xlsx].[Qty Status]" caption="Qty Status" attribute="1" defaultMemberUniqueName="[sales_dataset_xlsx].[Qty Status].[All]" allUniqueName="[sales_dataset_xlsx].[Qty Status].[All]" dimensionUniqueName="[sales_dataset_xlsx]" displayFolder="" count="2"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2" memberValueDatatype="5" unbalanced="0"/>
    <cacheHierarchy uniqueName="[sales_dataset_xlsx].[Revenue]" caption="Revenue" attribute="1" defaultMemberUniqueName="[sales_dataset_xlsx].[Revenue].[All]" allUniqueName="[sales_dataset_xlsx].[Revenue].[All]" dimensionUniqueName="[sales_dataset_xlsx]" displayFolder="" count="2"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cacheHierarchy uniqueName="[sales_dataset_xlsx].[Status]" caption="Status" attribute="1" defaultMemberUniqueName="[sales_dataset_xlsx].[Status].[All]" allUniqueName="[sales_dataset_xlsx].[Status].[All]" dimensionUniqueName="[sales_dataset_xlsx]" displayFolder="" count="2" memberValueDatatype="130" unbalanced="0"/>
    <cacheHierarchy uniqueName="[sales_dataset_xlsx].[Day Name]" caption="Day Name" attribute="1" defaultMemberUniqueName="[sales_dataset_xlsx].[Day Name].[All]" allUniqueName="[sales_dataset_xlsx].[Day Name].[All]" dimensionUniqueName="[sales_dataset_xlsx]" displayFolder="" count="2" memberValueDatatype="130" unbalanced="0"/>
    <cacheHierarchy uniqueName="[sales_dataset_xlsx].[Custom]" caption="Custom" attribute="1" defaultMemberUniqueName="[sales_dataset_xlsx].[Custom].[All]" allUniqueName="[sales_dataset_xlsx].[Custom].[All]" dimensionUniqueName="[sales_dataset_xlsx]" displayFolder="" count="2"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2"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2"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2"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2"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2"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2"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2"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2"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2"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2"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2"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2"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2"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2"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2"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2"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2"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2"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2"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2"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oneField="1">
      <fieldsUsage count="1">
        <fieldUsage x="0"/>
      </fieldsUsage>
    </cacheHierarchy>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5347219" createdVersion="5" refreshedVersion="8" minRefreshableVersion="3" recordCount="0" supportSubquery="1" supportAdvancedDrill="1" xr:uid="{E1121B87-36E9-4477-B5E6-8EAB7A0D7FD6}">
  <cacheSource type="external" connectionId="4"/>
  <cacheFields count="3">
    <cacheField name="[sales_dataset_xlsx].[Category].[Category]" caption="Category" numFmtId="0" hierarchy="5" level="1">
      <sharedItems count="5">
        <s v="Apparel"/>
        <s v="Beauty"/>
        <s v="Electronics"/>
        <s v="Home Goods"/>
        <s v="Other"/>
      </sharedItems>
    </cacheField>
    <cacheField name="[Measures].[Total Revenue]" caption="Total Revenue" numFmtId="0" hierarchy="40" level="32767"/>
    <cacheField name="[sales_dataset_xlsx].[Country].[Country]" caption="Country" numFmtId="0" hierarchy="3" level="1">
      <sharedItems count="5">
        <s v="Canada"/>
        <s v="China"/>
        <s v="Japan"/>
        <s v="Mexico"/>
        <s v="United States"/>
      </sharedItems>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0"/>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0"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1.549076967596" createdVersion="5" refreshedVersion="8" minRefreshableVersion="3" recordCount="0" supportSubquery="1" supportAdvancedDrill="1" xr:uid="{AC6EC19E-18FA-4270-AAD2-6CDB7866B2D6}">
  <cacheSource type="external" connectionId="4"/>
  <cacheFields count="4">
    <cacheField name="[sales_dataset_xlsx].[Category].[Category]" caption="Category" numFmtId="0" hierarchy="5" level="1">
      <sharedItems count="5">
        <s v="Apparel"/>
        <s v="Beauty"/>
        <s v="Electronics"/>
        <s v="Home Goods"/>
        <s v="Other"/>
      </sharedItems>
    </cacheField>
    <cacheField name="[Measures].[Total Revenue]" caption="Total Revenue" numFmtId="0" hierarchy="40" level="32767"/>
    <cacheField name="[sales_dataset_xlsx].[Country].[Country]" caption="Country" numFmtId="0" hierarchy="3" level="1">
      <sharedItems count="5">
        <s v="Canada"/>
        <s v="China"/>
        <s v="Japan"/>
        <s v="Mexico"/>
        <s v="United States"/>
      </sharedItems>
    </cacheField>
    <cacheField name="[sales_dataset_xlsx].[Customer].[Customer]" caption="Customer" numFmtId="0" hierarchy="12" level="1">
      <sharedItems count="5">
        <s v="Aisha Okafor"/>
        <s v="Chidi Novak"/>
        <s v="Ingrid Silva"/>
        <s v="Wei Muller"/>
        <s v="Yuki Sharma"/>
      </sharedItems>
    </cacheField>
  </cacheFields>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0"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fieldsUsage count="2">
        <fieldUsage x="-1"/>
        <fieldUsage x="2"/>
      </fieldsUsage>
    </cacheHierarchy>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fieldsUsage count="2">
        <fieldUsage x="-1"/>
        <fieldUsage x="0"/>
      </fieldsUsage>
    </cacheHierarchy>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fieldsUsage count="2">
        <fieldUsage x="-1"/>
        <fieldUsage x="3"/>
      </fieldsUsage>
    </cacheHierarchy>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oneField="1">
      <fieldsUsage count="1">
        <fieldUsage x="1"/>
      </fieldsUsage>
    </cacheHierarchy>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sales_dataset_xlsx" uniqueName="[sales_dataset_xlsx]" caption="sales_dataset_xlsx"/>
    <dimension name="Table_ExternalData_1" uniqueName="[Table_ExternalData_1]" caption="Table_ExternalData_1"/>
  </dimensions>
  <measureGroups count="2">
    <measureGroup name="sales_dataset_xlsx" caption="sales_dataset_xlsx"/>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8.350937268522" createdVersion="3" refreshedVersion="8" minRefreshableVersion="3" recordCount="0" supportSubquery="1" supportAdvancedDrill="1" xr:uid="{3D5548D1-37D2-4C91-B12E-5DFEA7980736}">
  <cacheSource type="external" connectionId="4">
    <extLst>
      <ext xmlns:x14="http://schemas.microsoft.com/office/spreadsheetml/2009/9/main" uri="{F057638F-6D5F-4e77-A914-E7F072B9BCA8}">
        <x14:sourceConnection name="ThisWorkbookDataModel"/>
      </ext>
    </extLst>
  </cacheSource>
  <cacheFields count="0"/>
  <cacheHierarchies count="58">
    <cacheHierarchy uniqueName="[sales_dataset_xlsx].[Order ID]" caption="Order ID" attribute="1" defaultMemberUniqueName="[sales_dataset_xlsx].[Order ID].[All]" allUniqueName="[sales_dataset_xlsx].[Order ID].[All]" dimensionUniqueName="[sales_dataset_xlsx]" displayFolder="" count="0" memberValueDatatype="20" unbalanced="0"/>
    <cacheHierarchy uniqueName="[sales_dataset_xlsx].[Order Date]" caption="Order Date" attribute="1" time="1" defaultMemberUniqueName="[sales_dataset_xlsx].[Order Date].[All]" allUniqueName="[sales_dataset_xlsx].[Order Date].[All]" dimensionUniqueName="[sales_dataset_xlsx]" displayFolder="" count="2" memberValueDatatype="7" unbalanced="0"/>
    <cacheHierarchy uniqueName="[sales_dataset_xlsx].[Region]" caption="Region" attribute="1" defaultMemberUniqueName="[sales_dataset_xlsx].[Region].[All]" allUniqueName="[sales_dataset_xlsx].[Region].[All]" dimensionUniqueName="[sales_dataset_xlsx]" displayFolder="" count="2" memberValueDatatype="130" unbalanced="0"/>
    <cacheHierarchy uniqueName="[sales_dataset_xlsx].[Country]" caption="Country" attribute="1" defaultMemberUniqueName="[sales_dataset_xlsx].[Country].[All]" allUniqueName="[sales_dataset_xlsx].[Country].[All]" dimensionUniqueName="[sales_dataset_xlsx]" displayFolder="" count="2" memberValueDatatype="130" unbalanced="0"/>
    <cacheHierarchy uniqueName="[sales_dataset_xlsx].[Port]" caption="Port" attribute="1" defaultMemberUniqueName="[sales_dataset_xlsx].[Port].[All]" allUniqueName="[sales_dataset_xlsx].[Port].[All]" dimensionUniqueName="[sales_dataset_xlsx]" displayFolder="" count="2" memberValueDatatype="130" unbalanced="0"/>
    <cacheHierarchy uniqueName="[sales_dataset_xlsx].[Category]" caption="Category" attribute="1" defaultMemberUniqueName="[sales_dataset_xlsx].[Category].[All]" allUniqueName="[sales_dataset_xlsx].[Category].[All]" dimensionUniqueName="[sales_dataset_xlsx]" displayFolder="" count="2" memberValueDatatype="130" unbalanced="0"/>
    <cacheHierarchy uniqueName="[sales_dataset_xlsx].[Product]" caption="Product" attribute="1" defaultMemberUniqueName="[sales_dataset_xlsx].[Product].[All]" allUniqueName="[sales_dataset_xlsx].[Product].[All]" dimensionUniqueName="[sales_dataset_xlsx]" displayFolder="" count="2" memberValueDatatype="130" unbalanced="0"/>
    <cacheHierarchy uniqueName="[sales_dataset_xlsx].[Qty]" caption="Qty" attribute="1" defaultMemberUniqueName="[sales_dataset_xlsx].[Qty].[All]" allUniqueName="[sales_dataset_xlsx].[Qty].[All]" dimensionUniqueName="[sales_dataset_xlsx]" displayFolder="" count="0" memberValueDatatype="20" unbalanced="0"/>
    <cacheHierarchy uniqueName="[sales_dataset_xlsx].[Qty Status]" caption="Qty Status" attribute="1" defaultMemberUniqueName="[sales_dataset_xlsx].[Qty Status].[All]" allUniqueName="[sales_dataset_xlsx].[Qty Status].[All]" dimensionUniqueName="[sales_dataset_xlsx]" displayFolder="" count="0" memberValueDatatype="130" unbalanced="0"/>
    <cacheHierarchy uniqueName="[sales_dataset_xlsx].[Unit Price (USD)]" caption="Unit Price (USD)" attribute="1" defaultMemberUniqueName="[sales_dataset_xlsx].[Unit Price (USD)].[All]" allUniqueName="[sales_dataset_xlsx].[Unit Price (USD)].[All]" dimensionUniqueName="[sales_dataset_xlsx]" displayFolder="" count="0" memberValueDatatype="5" unbalanced="0"/>
    <cacheHierarchy uniqueName="[sales_dataset_xlsx].[Revenue]" caption="Revenue" attribute="1" defaultMemberUniqueName="[sales_dataset_xlsx].[Revenue].[All]" allUniqueName="[sales_dataset_xlsx].[Revenue].[All]" dimensionUniqueName="[sales_dataset_xlsx]" displayFolder="" count="0" memberValueDatatype="5" unbalanced="0"/>
    <cacheHierarchy uniqueName="[sales_dataset_xlsx].[Channel]" caption="Channel" attribute="1" defaultMemberUniqueName="[sales_dataset_xlsx].[Channel].[All]" allUniqueName="[sales_dataset_xlsx].[Channel].[All]" dimensionUniqueName="[sales_dataset_xlsx]" displayFolder="" count="2" memberValueDatatype="130" unbalanced="0"/>
    <cacheHierarchy uniqueName="[sales_dataset_xlsx].[Customer]" caption="Customer" attribute="1" defaultMemberUniqueName="[sales_dataset_xlsx].[Customer].[All]" allUniqueName="[sales_dataset_xlsx].[Customer].[All]" dimensionUniqueName="[sales_dataset_xlsx]" displayFolder="" count="2" memberValueDatatype="130" unbalanced="0"/>
    <cacheHierarchy uniqueName="[sales_dataset_xlsx].[Status]" caption="Status" attribute="1" defaultMemberUniqueName="[sales_dataset_xlsx].[Status].[All]" allUniqueName="[sales_dataset_xlsx].[Status].[All]" dimensionUniqueName="[sales_dataset_xlsx]" displayFolder="" count="0" memberValueDatatype="130" unbalanced="0"/>
    <cacheHierarchy uniqueName="[sales_dataset_xlsx].[Day Name]" caption="Day Name" attribute="1" defaultMemberUniqueName="[sales_dataset_xlsx].[Day Name].[All]" allUniqueName="[sales_dataset_xlsx].[Day Name].[All]" dimensionUniqueName="[sales_dataset_xlsx]" displayFolder="" count="0" memberValueDatatype="130" unbalanced="0"/>
    <cacheHierarchy uniqueName="[sales_dataset_xlsx].[Custom]" caption="Custom" attribute="1" defaultMemberUniqueName="[sales_dataset_xlsx].[Custom].[All]" allUniqueName="[sales_dataset_xlsx].[Custom].[All]" dimensionUniqueName="[sales_dataset_xlsx]" displayFolder="" count="0" memberValueDatatype="130" unbalanced="0"/>
    <cacheHierarchy uniqueName="[sales_dataset_xlsx].[Month Name]" caption="Month Name" attribute="1" defaultMemberUniqueName="[sales_dataset_xlsx].[Month Name].[All]" allUniqueName="[sales_dataset_xlsx].[Month Name].[All]" dimensionUniqueName="[sales_dataset_xlsx]" displayFolder="" count="2" memberValueDatatype="130" unbalanced="0"/>
    <cacheHierarchy uniqueName="[sales_dataset_xlsx].[Order Date (Month)]" caption="Order Date (Month)" attribute="1" defaultMemberUniqueName="[sales_dataset_xlsx].[Order Date (Month)].[All]" allUniqueName="[sales_dataset_xlsx].[Order Date (Month)].[All]" dimensionUniqueName="[sales_dataset_xlsx]" displayFolder="" count="2" memberValueDatatype="130" unbalanced="0"/>
    <cacheHierarchy uniqueName="[Table_ExternalData_1].[sales_dataset_xlsx[Order ID]]]" caption="sales_dataset_xlsx[Order ID]" attribute="1" defaultMemberUniqueName="[Table_ExternalData_1].[sales_dataset_xlsx[Order ID]]].[All]" allUniqueName="[Table_ExternalData_1].[sales_dataset_xlsx[Order ID]]].[All]" dimensionUniqueName="[Table_ExternalData_1]" displayFolder="" count="0" memberValueDatatype="20" unbalanced="0"/>
    <cacheHierarchy uniqueName="[Table_ExternalData_1].[sales_dataset_xlsx[Order Date]]]" caption="sales_dataset_xlsx[Order Date]" attribute="1" time="1" defaultMemberUniqueName="[Table_ExternalData_1].[sales_dataset_xlsx[Order Date]]].[All]" allUniqueName="[Table_ExternalData_1].[sales_dataset_xlsx[Order Date]]].[All]" dimensionUniqueName="[Table_ExternalData_1]" displayFolder="" count="0" memberValueDatatype="7" unbalanced="0"/>
    <cacheHierarchy uniqueName="[Table_ExternalData_1].[sales_dataset_xlsx[Region]]]" caption="sales_dataset_xlsx[Region]" attribute="1" defaultMemberUniqueName="[Table_ExternalData_1].[sales_dataset_xlsx[Region]]].[All]" allUniqueName="[Table_ExternalData_1].[sales_dataset_xlsx[Region]]].[All]" dimensionUniqueName="[Table_ExternalData_1]" displayFolder="" count="0" memberValueDatatype="130" unbalanced="0"/>
    <cacheHierarchy uniqueName="[Table_ExternalData_1].[sales_dataset_xlsx[Country]]]" caption="sales_dataset_xlsx[Country]" attribute="1" defaultMemberUniqueName="[Table_ExternalData_1].[sales_dataset_xlsx[Country]]].[All]" allUniqueName="[Table_ExternalData_1].[sales_dataset_xlsx[Country]]].[All]" dimensionUniqueName="[Table_ExternalData_1]" displayFolder="" count="0" memberValueDatatype="130" unbalanced="0"/>
    <cacheHierarchy uniqueName="[Table_ExternalData_1].[sales_dataset_xlsx[Port]]]" caption="sales_dataset_xlsx[Port]" attribute="1" defaultMemberUniqueName="[Table_ExternalData_1].[sales_dataset_xlsx[Port]]].[All]" allUniqueName="[Table_ExternalData_1].[sales_dataset_xlsx[Port]]].[All]" dimensionUniqueName="[Table_ExternalData_1]" displayFolder="" count="0" memberValueDatatype="130" unbalanced="0"/>
    <cacheHierarchy uniqueName="[Table_ExternalData_1].[sales_dataset_xlsx[Category]]]" caption="sales_dataset_xlsx[Category]" attribute="1" defaultMemberUniqueName="[Table_ExternalData_1].[sales_dataset_xlsx[Category]]].[All]" allUniqueName="[Table_ExternalData_1].[sales_dataset_xlsx[Category]]].[All]" dimensionUniqueName="[Table_ExternalData_1]" displayFolder="" count="0" memberValueDatatype="130" unbalanced="0"/>
    <cacheHierarchy uniqueName="[Table_ExternalData_1].[sales_dataset_xlsx[Product]]]" caption="sales_dataset_xlsx[Product]" attribute="1" defaultMemberUniqueName="[Table_ExternalData_1].[sales_dataset_xlsx[Product]]].[All]" allUniqueName="[Table_ExternalData_1].[sales_dataset_xlsx[Product]]].[All]" dimensionUniqueName="[Table_ExternalData_1]" displayFolder="" count="0" memberValueDatatype="130" unbalanced="0"/>
    <cacheHierarchy uniqueName="[Table_ExternalData_1].[sales_dataset_xlsx[Qty]]]" caption="sales_dataset_xlsx[Qty]" attribute="1" defaultMemberUniqueName="[Table_ExternalData_1].[sales_dataset_xlsx[Qty]]].[All]" allUniqueName="[Table_ExternalData_1].[sales_dataset_xlsx[Qty]]].[All]" dimensionUniqueName="[Table_ExternalData_1]" displayFolder="" count="0" memberValueDatatype="20" unbalanced="0"/>
    <cacheHierarchy uniqueName="[Table_ExternalData_1].[sales_dataset_xlsx[Qty Status]]]" caption="sales_dataset_xlsx[Qty Status]" attribute="1" defaultMemberUniqueName="[Table_ExternalData_1].[sales_dataset_xlsx[Qty Status]]].[All]" allUniqueName="[Table_ExternalData_1].[sales_dataset_xlsx[Qty Status]]].[All]" dimensionUniqueName="[Table_ExternalData_1]" displayFolder="" count="0" memberValueDatatype="130" unbalanced="0"/>
    <cacheHierarchy uniqueName="[Table_ExternalData_1].[sales_dataset_xlsx[Unit Price (USD)]]]" caption="sales_dataset_xlsx[Unit Price (USD)]" attribute="1" defaultMemberUniqueName="[Table_ExternalData_1].[sales_dataset_xlsx[Unit Price (USD)]]].[All]" allUniqueName="[Table_ExternalData_1].[sales_dataset_xlsx[Unit Price (USD)]]].[All]" dimensionUniqueName="[Table_ExternalData_1]" displayFolder="" count="0" memberValueDatatype="5" unbalanced="0"/>
    <cacheHierarchy uniqueName="[Table_ExternalData_1].[sales_dataset_xlsx[Revenue]]]" caption="sales_dataset_xlsx[Revenue]" attribute="1" defaultMemberUniqueName="[Table_ExternalData_1].[sales_dataset_xlsx[Revenue]]].[All]" allUniqueName="[Table_ExternalData_1].[sales_dataset_xlsx[Revenue]]].[All]" dimensionUniqueName="[Table_ExternalData_1]" displayFolder="" count="0" memberValueDatatype="5" unbalanced="0"/>
    <cacheHierarchy uniqueName="[Table_ExternalData_1].[sales_dataset_xlsx[Channel]]]" caption="sales_dataset_xlsx[Channel]" attribute="1" defaultMemberUniqueName="[Table_ExternalData_1].[sales_dataset_xlsx[Channel]]].[All]" allUniqueName="[Table_ExternalData_1].[sales_dataset_xlsx[Channel]]].[All]" dimensionUniqueName="[Table_ExternalData_1]" displayFolder="" count="0" memberValueDatatype="130" unbalanced="0"/>
    <cacheHierarchy uniqueName="[Table_ExternalData_1].[sales_dataset_xlsx[Customer]]]" caption="sales_dataset_xlsx[Customer]" attribute="1" defaultMemberUniqueName="[Table_ExternalData_1].[sales_dataset_xlsx[Customer]]].[All]" allUniqueName="[Table_ExternalData_1].[sales_dataset_xlsx[Customer]]].[All]" dimensionUniqueName="[Table_ExternalData_1]" displayFolder="" count="0" memberValueDatatype="130" unbalanced="0"/>
    <cacheHierarchy uniqueName="[Table_ExternalData_1].[sales_dataset_xlsx[Status]]]" caption="sales_dataset_xlsx[Status]" attribute="1" defaultMemberUniqueName="[Table_ExternalData_1].[sales_dataset_xlsx[Status]]].[All]" allUniqueName="[Table_ExternalData_1].[sales_dataset_xlsx[Status]]].[All]" dimensionUniqueName="[Table_ExternalData_1]" displayFolder="" count="0" memberValueDatatype="130" unbalanced="0"/>
    <cacheHierarchy uniqueName="[Table_ExternalData_1].[sales_dataset_xlsx[Day Name]]]" caption="sales_dataset_xlsx[Day Name]" attribute="1" defaultMemberUniqueName="[Table_ExternalData_1].[sales_dataset_xlsx[Day Name]]].[All]" allUniqueName="[Table_ExternalData_1].[sales_dataset_xlsx[Day Name]]].[All]" dimensionUniqueName="[Table_ExternalData_1]" displayFolder="" count="0" memberValueDatatype="130" unbalanced="0"/>
    <cacheHierarchy uniqueName="[Table_ExternalData_1].[sales_dataset_xlsx[Custom]]]" caption="sales_dataset_xlsx[Custom]" attribute="1" defaultMemberUniqueName="[Table_ExternalData_1].[sales_dataset_xlsx[Custom]]].[All]" allUniqueName="[Table_ExternalData_1].[sales_dataset_xlsx[Custom]]].[All]" dimensionUniqueName="[Table_ExternalData_1]" displayFolder="" count="0" memberValueDatatype="130" unbalanced="0"/>
    <cacheHierarchy uniqueName="[Table_ExternalData_1].[sales_dataset_xlsx[Month Name]]]" caption="sales_dataset_xlsx[Month Name]" attribute="1" defaultMemberUniqueName="[Table_ExternalData_1].[sales_dataset_xlsx[Month Name]]].[All]" allUniqueName="[Table_ExternalData_1].[sales_dataset_xlsx[Month Name]]].[All]" dimensionUniqueName="[Table_ExternalData_1]" displayFolder="" count="0" memberValueDatatype="130" unbalanced="0"/>
    <cacheHierarchy uniqueName="[Table_ExternalData_1].[sales_dataset_xlsx[Order Date (Month)]]]" caption="sales_dataset_xlsx[Order Date (Month)]" attribute="1" defaultMemberUniqueName="[Table_ExternalData_1].[sales_dataset_xlsx[Order Date (Month)]]].[All]" allUniqueName="[Table_ExternalData_1].[sales_dataset_xlsx[Order Date (Month)]]].[All]" dimensionUniqueName="[Table_ExternalData_1]" displayFolder="" count="0" memberValueDatatype="130" unbalanced="0"/>
    <cacheHierarchy uniqueName="[Table_ExternalData_1].[sales_dataset_xlsx[Order Date (Month Index)]]]" caption="sales_dataset_xlsx[Order Date (Month Index)]" attribute="1" defaultMemberUniqueName="[Table_ExternalData_1].[sales_dataset_xlsx[Order Date (Month Index)]]].[All]" allUniqueName="[Table_ExternalData_1].[sales_dataset_xlsx[Order Date (Month Index)]]].[All]" dimensionUniqueName="[Table_ExternalData_1]" displayFolder="" count="0" memberValueDatatype="20" unbalanced="0"/>
    <cacheHierarchy uniqueName="[sales_dataset_xlsx].[Order Date (Month Index)]" caption="Order Date (Month Index)" attribute="1" defaultMemberUniqueName="[sales_dataset_xlsx].[Order Date (Month Index)].[All]" allUniqueName="[sales_dataset_xlsx].[Order Date (Month Index)].[All]" dimensionUniqueName="[sales_dataset_xlsx]" displayFolder="" count="0" memberValueDatatype="20" unbalanced="0" hidden="1"/>
    <cacheHierarchy uniqueName="[Measures].[Sum of Revenue]" caption="Sum of Revenue" measure="1" displayFolder="" measureGroup="sales_dataset_xlsx" count="0">
      <extLst>
        <ext xmlns:x15="http://schemas.microsoft.com/office/spreadsheetml/2010/11/main" uri="{B97F6D7D-B522-45F9-BDA1-12C45D357490}">
          <x15:cacheHierarchy aggregatedColumn="10"/>
        </ext>
      </extLst>
    </cacheHierarchy>
    <cacheHierarchy uniqueName="[Measures].[Sum of Order ID]" caption="Sum of Order ID" measure="1" displayFolder="" measureGroup="sales_dataset_xlsx"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sales_dataset_xlsx" count="0"/>
    <cacheHierarchy uniqueName="[Measures].[Total Qty]" caption="Total Qty" measure="1" displayFolder="" measureGroup="sales_dataset_xlsx" count="0"/>
    <cacheHierarchy uniqueName="[Measures].[Average Order Value]" caption="Average Order Value" measure="1" displayFolder="" measureGroup="sales_dataset_xlsx" count="0"/>
    <cacheHierarchy uniqueName="[Measures].[Total Orders]" caption="Total Orders" measure="1" displayFolder="" measureGroup="sales_dataset_xlsx" count="0"/>
    <cacheHierarchy uniqueName="[Measures].[Completed Orders]" caption="Completed Orders" measure="1" displayFolder="" measureGroup="sales_dataset_xlsx" count="0"/>
    <cacheHierarchy uniqueName="[Measures].[Cancelled Orders]" caption="Cancelled Orders" measure="1" displayFolder="" measureGroup="sales_dataset_xlsx" count="0"/>
    <cacheHierarchy uniqueName="[Measures].[Refunded Orders]" caption="Refunded Orders" measure="1" displayFolder="" measureGroup="sales_dataset_xlsx" count="0"/>
    <cacheHierarchy uniqueName="[Measures].[Failed Orders]" caption="Failed Orders" measure="1" displayFolder="" measureGroup="sales_dataset_xlsx" count="0"/>
    <cacheHierarchy uniqueName="[Measures].[Failed Order Rate]" caption="Failed Order Rate" measure="1" displayFolder="" measureGroup="sales_dataset_xlsx" count="0"/>
    <cacheHierarchy uniqueName="[Measures].[Refund Revenue]" caption="Refund Revenue" measure="1" displayFolder="" measureGroup="sales_dataset_xlsx" count="0"/>
    <cacheHierarchy uniqueName="[Measures].[Cancelled Revenue]" caption="Cancelled Revenue" measure="1" displayFolder="" measureGroup="sales_dataset_xlsx" count="0"/>
    <cacheHierarchy uniqueName="[Measures].[Completed Revenue]" caption="Completed Revenue" measure="1" displayFolder="" measureGroup="sales_dataset_xlsx" count="0"/>
    <cacheHierarchy uniqueName="[Measures].[Revenue At Risk]" caption="Revenue At Risk" measure="1" displayFolder="" measureGroup="sales_dataset_xlsx" count="0"/>
    <cacheHierarchy uniqueName="[Measures].[Revenue At Risk %]" caption="Revenue At Risk %" measure="1" displayFolder="" measureGroup="sales_dataset_xlsx" count="0"/>
    <cacheHierarchy uniqueName="[Measures].[Completed Rate]" caption="Completed Rate" measure="1" displayFolder="" measureGroup="sales_dataset_xlsx" count="0"/>
    <cacheHierarchy uniqueName="[Measures].[__XL_Count sales_dataset_xlsx]" caption="__XL_Count sales_dataset_xlsx" measure="1" displayFolder="" measureGroup="sales_dataset_xlsx"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2280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EC08EB-59D8-4648-9E1E-FEAE20D9C452}" name="PivotTable9" cacheId="6" applyNumberFormats="0" applyBorderFormats="0" applyFontFormats="0" applyPatternFormats="0" applyAlignmentFormats="0" applyWidthHeightFormats="1" dataCaption="Values" tag="5bd47a62-d527-4a8a-9869-06902687b41b" updatedVersion="8" minRefreshableVersion="3" useAutoFormatting="1" subtotalHiddenItems="1" itemPrintTitles="1" createdVersion="5" indent="0" outline="1" outlineData="1" multipleFieldFilters="0">
  <location ref="B3:P4" firstHeaderRow="0" firstDataRow="1" firstDataCol="0"/>
  <pivotFields count="1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fld="0" subtotal="count" baseField="0" baseItem="0" numFmtId="167"/>
    <dataField fld="1" subtotal="count" baseField="0" baseItem="0" numFmtId="166"/>
    <dataField fld="2" subtotal="count" baseField="0" baseItem="0" numFmtId="167"/>
    <dataField fld="3" subtotal="count" baseField="0" baseItem="0" numFmtId="166"/>
    <dataField fld="4" subtotal="count" baseField="0" baseItem="0" numFmtId="166"/>
    <dataField fld="5" subtotal="count" baseField="0" baseItem="0"/>
    <dataField fld="6" subtotal="count" baseField="0" baseItem="0"/>
    <dataField fld="7" subtotal="count" baseField="0" baseItem="0"/>
    <dataField fld="8" subtotal="count" baseField="0" baseItem="0" numFmtId="9"/>
    <dataField fld="9" subtotal="count" baseField="0" baseItem="0" numFmtId="167"/>
    <dataField fld="10" subtotal="count" baseField="0" baseItem="0" numFmtId="167"/>
    <dataField fld="11" subtotal="count" baseField="0" baseItem="0" numFmtId="167"/>
    <dataField fld="12" subtotal="count" baseField="0" baseItem="0" numFmtId="167"/>
    <dataField fld="13" subtotal="count" baseField="0" baseItem="0" numFmtId="9"/>
    <dataField fld="14" subtotal="count" baseField="0" baseItem="0" numFmtId="9"/>
  </dataFields>
  <formats count="12">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9"/>
          </reference>
        </references>
      </pivotArea>
    </format>
    <format dxfId="47">
      <pivotArea outline="0" collapsedLevelsAreSubtotals="1" fieldPosition="0">
        <references count="1">
          <reference field="4294967294" count="1" selected="0">
            <x v="10"/>
          </reference>
        </references>
      </pivotArea>
    </format>
    <format dxfId="46">
      <pivotArea outline="0" collapsedLevelsAreSubtotals="1" fieldPosition="0">
        <references count="1">
          <reference field="4294967294" count="1" selected="0">
            <x v="11"/>
          </reference>
        </references>
      </pivotArea>
    </format>
    <format dxfId="45">
      <pivotArea outline="0" collapsedLevelsAreSubtotals="1" fieldPosition="0">
        <references count="1">
          <reference field="4294967294" count="1" selected="0">
            <x v="12"/>
          </reference>
        </references>
      </pivotArea>
    </format>
    <format dxfId="44">
      <pivotArea outline="0" collapsedLevelsAreSubtotals="1" fieldPosition="0">
        <references count="1">
          <reference field="4294967294" count="1" selected="0">
            <x v="13"/>
          </reference>
        </references>
      </pivotArea>
    </format>
    <format dxfId="43">
      <pivotArea outline="0" collapsedLevelsAreSubtotals="1" fieldPosition="0">
        <references count="1">
          <reference field="4294967294" count="1" selected="0">
            <x v="8"/>
          </reference>
        </references>
      </pivotArea>
    </format>
    <format dxfId="42">
      <pivotArea outline="0" collapsedLevelsAreSubtotals="1" fieldPosition="0">
        <references count="1">
          <reference field="4294967294" count="1" selected="0">
            <x v="4"/>
          </reference>
        </references>
      </pivotArea>
    </format>
    <format dxfId="41">
      <pivotArea outline="0" collapsedLevelsAreSubtotals="1" fieldPosition="0">
        <references count="1">
          <reference field="4294967294" count="1" selected="0">
            <x v="3"/>
          </reference>
        </references>
      </pivotArea>
    </format>
    <format dxfId="40">
      <pivotArea outline="0" collapsedLevelsAreSubtotals="1" fieldPosition="0">
        <references count="1">
          <reference field="4294967294" count="1" selected="0">
            <x v="1"/>
          </reference>
        </references>
      </pivotArea>
    </format>
    <format dxfId="39">
      <pivotArea outline="0" collapsedLevelsAreSubtotals="1" fieldPosition="0">
        <references count="1">
          <reference field="4294967294" count="1" selected="0">
            <x v="2"/>
          </reference>
        </references>
      </pivotArea>
    </format>
    <format dxfId="38">
      <pivotArea outline="0" collapsedLevelsAreSubtotals="1" fieldPosition="0">
        <references count="1">
          <reference field="4294967294" count="1" selected="0">
            <x v="14"/>
          </reference>
        </references>
      </pivotArea>
    </format>
  </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0109FD-4D50-42AF-8417-C63684EC3A4B}" name="PivotTable13" cacheId="5" applyNumberFormats="0" applyBorderFormats="0" applyFontFormats="0" applyPatternFormats="0" applyAlignmentFormats="0" applyWidthHeightFormats="1" dataCaption="Values" tag="e49daad1-7633-474b-905e-d83d604ded95" updatedVersion="8" minRefreshableVersion="3" useAutoFormatting="1" subtotalHiddenItems="1" itemPrintTitles="1" createdVersion="5" indent="0" outline="1" outlineData="1" multipleFieldFilters="0">
  <location ref="H7:I13" firstHeaderRow="1" firstDataRow="1" firstDataCol="1"/>
  <pivotFields count="4">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2" subtotal="count" baseField="0" baseItem="0"/>
  </dataField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38">
      <autoFilter ref="A1">
        <filterColumn colId="0">
          <top10 val="1" filterVal="1"/>
        </filterColumn>
      </autoFilter>
    </filter>
    <filter fld="0" type="count" id="3" iMeasureHier="4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27193C-E291-4C68-AC1C-C954C03BF9AB}" name="PivotTable12" cacheId="4" applyNumberFormats="0" applyBorderFormats="0" applyFontFormats="0" applyPatternFormats="0" applyAlignmentFormats="0" applyWidthHeightFormats="1" dataCaption="Values" tag="d3e7bba2-e407-4dc8-b5da-fec5a23d204b" updatedVersion="8" minRefreshableVersion="3" useAutoFormatting="1" subtotalHiddenItems="1" itemPrintTitles="1" createdVersion="5" indent="0" outline="1" outlineData="1" multipleFieldFilters="0">
  <location ref="F7:F9" firstHeaderRow="1" firstDataRow="1" firstDataCol="1"/>
  <pivotFields count="3">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8">
      <autoFilter ref="A1">
        <filterColumn colId="0">
          <top10 val="1" filterVal="1"/>
        </filterColumn>
      </autoFilter>
    </filter>
    <filter fld="1" type="count" id="3" iMeasureHier="38">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F63489-E0D6-47EF-9470-DC91AA017864}" name="PivotTable11" cacheId="3" applyNumberFormats="0" applyBorderFormats="0" applyFontFormats="0" applyPatternFormats="0" applyAlignmentFormats="0" applyWidthHeightFormats="1" dataCaption="Values" tag="570d2eae-a989-4730-88cd-aa50ea841ea8" updatedVersion="8" minRefreshableVersion="3" useAutoFormatting="1" subtotalHiddenItems="1" itemPrintTitles="1" createdVersion="5" indent="0" outline="1" outlineData="1" multipleFieldFilters="0">
  <location ref="D7:D9" firstHeaderRow="1" firstDataRow="1" firstDataCol="1"/>
  <pivotFields count="2">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8">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D5542-D7E9-4A2B-AF8C-29BD813F12AF}" name="PivotTable1" cacheId="1" applyNumberFormats="0" applyBorderFormats="0" applyFontFormats="0" applyPatternFormats="0" applyAlignmentFormats="0" applyWidthHeightFormats="1" dataCaption="Values" tag="d3e7bba2-e407-4dc8-b5da-fec5a23d204b" updatedVersion="8" minRefreshableVersion="3" useAutoFormatting="1" subtotalHiddenItems="1" itemPrintTitles="1" createdVersion="5" indent="0" outline="1" outlineData="1" multipleFieldFilters="0">
  <location ref="E12:F14"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Items count="1">
    <i/>
  </colItems>
  <dataFields count="1">
    <dataField name="Sum of Revenue" fld="2" baseField="0" baseItem="0"/>
  </dataFields>
  <formats count="1">
    <format dxfId="50">
      <pivotArea collapsedLevelsAreSubtotals="1" fieldPosition="0">
        <references count="1">
          <reference field="1" count="0"/>
        </references>
      </pivotArea>
    </format>
  </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8">
      <autoFilter ref="A1">
        <filterColumn colId="0">
          <top10 val="1" filterVal="1"/>
        </filterColumn>
      </autoFilter>
    </filter>
    <filter fld="1" type="count" id="3" iMeasureHier="38">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FAC536-440C-4D47-BF9C-B9A2A282FA22}" name="PivotTable10" cacheId="2" applyNumberFormats="0" applyBorderFormats="0" applyFontFormats="0" applyPatternFormats="0" applyAlignmentFormats="0" applyWidthHeightFormats="1" dataCaption="Values" tag="32757b55-6203-4ef3-8a98-5f2f81910f34" updatedVersion="8" minRefreshableVersion="3" useAutoFormatting="1" subtotalHiddenItems="1" itemPrintTitles="1" createdVersion="5" indent="0" outline="1" outlineData="1" multipleFieldFilters="0">
  <location ref="B7:C1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4">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0A6CCB-83EE-4862-91C4-C727A18E23DE}" name="PivotTable13" cacheId="11" applyNumberFormats="0" applyBorderFormats="0" applyFontFormats="0" applyPatternFormats="0" applyAlignmentFormats="0" applyWidthHeightFormats="1" dataCaption="Values" tag="5889806c-183b-4208-a24d-13f96ff4958c" updatedVersion="8" minRefreshableVersion="3" useAutoFormatting="1" subtotalHiddenItems="1" itemPrintTitles="1" createdVersion="5" indent="0" outline="1" outlineData="1" multipleFieldFilters="0" chartFormat="39">
  <location ref="Q28:R34"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3"/>
    </i>
    <i>
      <x v="4"/>
    </i>
    <i>
      <x v="2"/>
    </i>
    <i>
      <x/>
    </i>
    <i t="grand">
      <x/>
    </i>
  </rowItems>
  <colItems count="1">
    <i/>
  </colItems>
  <dataFields count="1">
    <dataField fld="0" subtotal="count" baseField="0" baseItem="0" numFmtId="9"/>
  </dataFields>
  <formats count="7">
    <format dxfId="17">
      <pivotArea collapsedLevelsAreSubtotals="1" fieldPosition="0">
        <references count="1">
          <reference field="1" count="1">
            <x v="0"/>
          </reference>
        </references>
      </pivotArea>
    </format>
    <format dxfId="16">
      <pivotArea collapsedLevelsAreSubtotals="1" fieldPosition="0">
        <references count="1">
          <reference field="1" count="1">
            <x v="1"/>
          </reference>
        </references>
      </pivotArea>
    </format>
    <format dxfId="15">
      <pivotArea collapsedLevelsAreSubtotals="1" fieldPosition="0">
        <references count="1">
          <reference field="1" count="1">
            <x v="2"/>
          </reference>
        </references>
      </pivotArea>
    </format>
    <format dxfId="14">
      <pivotArea collapsedLevelsAreSubtotals="1" fieldPosition="0">
        <references count="1">
          <reference field="1" count="1">
            <x v="3"/>
          </reference>
        </references>
      </pivotArea>
    </format>
    <format dxfId="13">
      <pivotArea collapsedLevelsAreSubtotals="1" fieldPosition="0">
        <references count="1">
          <reference field="1" count="1">
            <x v="4"/>
          </reference>
        </references>
      </pivotArea>
    </format>
    <format dxfId="12">
      <pivotArea grandRow="1" outline="0" collapsedLevelsAreSubtotals="1" fieldPosition="0"/>
    </format>
    <format dxfId="11">
      <pivotArea outline="0" collapsedLevelsAreSubtotals="1" fieldPosition="0"/>
    </format>
  </formats>
  <chartFormats count="8">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1" count="1" selected="0">
            <x v="1"/>
          </reference>
        </references>
      </pivotArea>
    </chartFormat>
    <chartFormat chart="38" format="6">
      <pivotArea type="data" outline="0" fieldPosition="0">
        <references count="2">
          <reference field="4294967294" count="1" selected="0">
            <x v="0"/>
          </reference>
          <reference field="1" count="1" selected="0">
            <x v="3"/>
          </reference>
        </references>
      </pivotArea>
    </chartFormat>
    <chartFormat chart="38" format="7">
      <pivotArea type="data" outline="0" fieldPosition="0">
        <references count="2">
          <reference field="4294967294" count="1" selected="0">
            <x v="0"/>
          </reference>
          <reference field="1" count="1" selected="0">
            <x v="4"/>
          </reference>
        </references>
      </pivotArea>
    </chartFormat>
    <chartFormat chart="38" format="8">
      <pivotArea type="data" outline="0" fieldPosition="0">
        <references count="2">
          <reference field="4294967294" count="1" selected="0">
            <x v="0"/>
          </reference>
          <reference field="1" count="1" selected="0">
            <x v="2"/>
          </reference>
        </references>
      </pivotArea>
    </chartFormat>
    <chartFormat chart="38" format="9">
      <pivotArea type="data" outline="0" fieldPosition="0">
        <references count="2">
          <reference field="4294967294" count="1" selected="0">
            <x v="0"/>
          </reference>
          <reference field="1"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528126-7053-4690-B62B-79B68F0F09CC}" name="PivotTable1" cacheId="7" applyNumberFormats="0" applyBorderFormats="0" applyFontFormats="0" applyPatternFormats="0" applyAlignmentFormats="0" applyWidthHeightFormats="1" dataCaption="Values" tag="e2babe13-3f02-4186-ab58-b9e2c536b45f" updatedVersion="8" minRefreshableVersion="3" useAutoFormatting="1" subtotalHiddenItems="1" itemPrintTitles="1" createdVersion="5" indent="0" outline="1" outlineData="1" multipleFieldFilters="0" chartFormat="36">
  <location ref="B3:C16" firstHeaderRow="1" firstDataRow="1" firstDataCol="1"/>
  <pivotFields count="4">
    <pivotField dataField="1" subtotalTop="0" showAll="0" defaultSubtotal="0"/>
    <pivotField axis="axisRow" allDrilled="1" subtotalTop="0" showAll="0" dataSourceSort="1" defaultSubtotal="0" defaultAttributeDrillState="1">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fld="0" subtotal="count" baseField="0" baseItem="0" numFmtId="166"/>
  </dataFields>
  <formats count="1">
    <format dxfId="18">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952E9F-303D-4263-AD4D-1D19DB43FC8A}" name="PivotTable11" cacheId="9" applyNumberFormats="0" applyBorderFormats="0" applyFontFormats="0" applyPatternFormats="0" applyAlignmentFormats="0" applyWidthHeightFormats="1" dataCaption="Values" tag="b79ab1e7-d985-4162-b2ed-4f6828ee7209" updatedVersion="8" minRefreshableVersion="3" useAutoFormatting="1" subtotalHiddenItems="1" itemPrintTitles="1" createdVersion="5" indent="0" outline="1" outlineData="1" multipleFieldFilters="0" chartFormat="47">
  <location ref="T19:U25" firstHeaderRow="1" firstDataRow="1" firstDataCol="1"/>
  <pivotFields count="3">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4"/>
    </i>
    <i>
      <x v="2"/>
    </i>
    <i>
      <x/>
    </i>
    <i t="grand">
      <x/>
    </i>
  </rowItems>
  <colItems count="1">
    <i/>
  </colItems>
  <dataFields count="1">
    <dataField fld="1" subtotal="count" baseField="0" baseItem="0" numFmtId="9"/>
  </dataFields>
  <formats count="7">
    <format dxfId="25">
      <pivotArea collapsedLevelsAreSubtotals="1" fieldPosition="0">
        <references count="1">
          <reference field="0" count="1">
            <x v="0"/>
          </reference>
        </references>
      </pivotArea>
    </format>
    <format dxfId="24">
      <pivotArea collapsedLevelsAreSubtotals="1" fieldPosition="0">
        <references count="1">
          <reference field="0" count="1">
            <x v="1"/>
          </reference>
        </references>
      </pivotArea>
    </format>
    <format dxfId="23">
      <pivotArea collapsedLevelsAreSubtotals="1" fieldPosition="0">
        <references count="1">
          <reference field="0" count="1">
            <x v="2"/>
          </reference>
        </references>
      </pivotArea>
    </format>
    <format dxfId="22">
      <pivotArea collapsedLevelsAreSubtotals="1" fieldPosition="0">
        <references count="1">
          <reference field="0" count="1">
            <x v="3"/>
          </reference>
        </references>
      </pivotArea>
    </format>
    <format dxfId="21">
      <pivotArea collapsedLevelsAreSubtotals="1" fieldPosition="0">
        <references count="1">
          <reference field="0" count="1">
            <x v="4"/>
          </reference>
        </references>
      </pivotArea>
    </format>
    <format dxfId="20">
      <pivotArea grandRow="1" outline="0" collapsedLevelsAreSubtotals="1" fieldPosition="0"/>
    </format>
    <format dxfId="19">
      <pivotArea outline="0" collapsedLevelsAreSubtotals="1" fieldPosition="0"/>
    </format>
  </formats>
  <chartFormats count="7">
    <chartFormat chart="37" format="3" series="1">
      <pivotArea type="data" outline="0" fieldPosition="0">
        <references count="1">
          <reference field="4294967294" count="1" selected="0">
            <x v="0"/>
          </reference>
        </references>
      </pivotArea>
    </chartFormat>
    <chartFormat chart="44" format="14" series="1">
      <pivotArea type="data" outline="0" fieldPosition="0">
        <references count="1">
          <reference field="4294967294" count="1" selected="0">
            <x v="0"/>
          </reference>
        </references>
      </pivotArea>
    </chartFormat>
    <chartFormat chart="44" format="15">
      <pivotArea type="data" outline="0" fieldPosition="0">
        <references count="2">
          <reference field="4294967294" count="1" selected="0">
            <x v="0"/>
          </reference>
          <reference field="0" count="1" selected="0">
            <x v="3"/>
          </reference>
        </references>
      </pivotArea>
    </chartFormat>
    <chartFormat chart="44" format="16">
      <pivotArea type="data" outline="0" fieldPosition="0">
        <references count="2">
          <reference field="4294967294" count="1" selected="0">
            <x v="0"/>
          </reference>
          <reference field="0" count="1" selected="0">
            <x v="1"/>
          </reference>
        </references>
      </pivotArea>
    </chartFormat>
    <chartFormat chart="44" format="17">
      <pivotArea type="data" outline="0" fieldPosition="0">
        <references count="2">
          <reference field="4294967294" count="1" selected="0">
            <x v="0"/>
          </reference>
          <reference field="0" count="1" selected="0">
            <x v="4"/>
          </reference>
        </references>
      </pivotArea>
    </chartFormat>
    <chartFormat chart="44" format="18">
      <pivotArea type="data" outline="0" fieldPosition="0">
        <references count="2">
          <reference field="4294967294" count="1" selected="0">
            <x v="0"/>
          </reference>
          <reference field="0" count="1" selected="0">
            <x v="2"/>
          </reference>
        </references>
      </pivotArea>
    </chartFormat>
    <chartFormat chart="44" format="19">
      <pivotArea type="data" outline="0" fieldPosition="0">
        <references count="2">
          <reference field="4294967294" count="1" selected="0">
            <x v="0"/>
          </reference>
          <reference field="0"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B0AE4F-2F76-4545-9A82-50AF749C74D4}" name="PivotTable8" cacheId="19" applyNumberFormats="0" applyBorderFormats="0" applyFontFormats="0" applyPatternFormats="0" applyAlignmentFormats="0" applyWidthHeightFormats="1" dataCaption="Values" tag="74fa77d4-c6c9-4298-999f-a39bb01e8e8c" updatedVersion="8" minRefreshableVersion="3" useAutoFormatting="1" subtotalHiddenItems="1" itemPrintTitles="1" createdVersion="5" indent="0" outline="1" outlineData="1" multipleFieldFilters="0" chartFormat="13">
  <location ref="T3:U9"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2"/>
    </i>
    <i>
      <x/>
    </i>
    <i>
      <x v="3"/>
    </i>
    <i>
      <x v="4"/>
    </i>
    <i t="grand">
      <x/>
    </i>
  </rowItems>
  <colItems count="1">
    <i/>
  </colItems>
  <dataFields count="1">
    <dataField fld="1" subtotal="count" baseField="0" baseItem="0" numFmtId="166"/>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3" iMeasureHier="40">
      <autoFilter ref="A1">
        <filterColumn colId="0">
          <top10 val="5" filterVal="5"/>
        </filterColumn>
      </autoFilter>
    </filter>
    <filter fld="2" type="count" id="1" iMeasureHier="4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204BB4-1E2E-47DB-8E66-678624C97EBB}" name="PivotTable4" cacheId="14" applyNumberFormats="0" applyBorderFormats="0" applyFontFormats="0" applyPatternFormats="0" applyAlignmentFormats="0" applyWidthHeightFormats="1" dataCaption="Values" tag="ecf1fe6d-058e-4397-9b6e-a2283b3b2859" updatedVersion="8" minRefreshableVersion="3" useAutoFormatting="1" subtotalHiddenItems="1" itemPrintTitles="1" createdVersion="5" indent="0" outline="1" outlineData="1" multipleFieldFilters="0" chartFormat="20">
  <location ref="H3:I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3"/>
    </i>
    <i>
      <x v="4"/>
    </i>
    <i>
      <x v="1"/>
    </i>
    <i t="grand">
      <x/>
    </i>
  </rowItems>
  <colItems count="1">
    <i/>
  </colItems>
  <dataFields count="1">
    <dataField fld="1" subtotal="count" baseField="0" baseItem="0" numFmtId="166"/>
  </dataFields>
  <formats count="1">
    <format dxfId="27">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0" count="1" selected="0">
            <x v="2"/>
          </reference>
        </references>
      </pivotArea>
    </chartFormat>
    <chartFormat chart="19" format="16">
      <pivotArea type="data" outline="0" fieldPosition="0">
        <references count="2">
          <reference field="4294967294" count="1" selected="0">
            <x v="0"/>
          </reference>
          <reference field="0" count="1" selected="0">
            <x v="0"/>
          </reference>
        </references>
      </pivotArea>
    </chartFormat>
    <chartFormat chart="19" format="17">
      <pivotArea type="data" outline="0" fieldPosition="0">
        <references count="2">
          <reference field="4294967294" count="1" selected="0">
            <x v="0"/>
          </reference>
          <reference field="0" count="1" selected="0">
            <x v="3"/>
          </reference>
        </references>
      </pivotArea>
    </chartFormat>
    <chartFormat chart="19" format="18">
      <pivotArea type="data" outline="0" fieldPosition="0">
        <references count="2">
          <reference field="4294967294" count="1" selected="0">
            <x v="0"/>
          </reference>
          <reference field="0" count="1" selected="0">
            <x v="4"/>
          </reference>
        </references>
      </pivotArea>
    </chartFormat>
    <chartFormat chart="19" format="19">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143AC5-C5E3-4378-ADAC-0BE5DA4CB52F}" name="PivotTable15" cacheId="12" applyNumberFormats="0" applyBorderFormats="0" applyFontFormats="0" applyPatternFormats="0" applyAlignmentFormats="0" applyWidthHeightFormats="1" dataCaption="Values" tag="fd20352a-35d0-4b92-99ed-b11aa50299a9" updatedVersion="8" minRefreshableVersion="3" useAutoFormatting="1" subtotalHiddenItems="1" itemPrintTitles="1" createdVersion="5" indent="0" outline="1" outlineData="1" multipleFieldFilters="0" chartFormat="22">
  <location ref="H13:I17"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numFmtId="166"/>
  </dataFields>
  <formats count="1">
    <format dxfId="28">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2" count="1" selected="0">
            <x v="0"/>
          </reference>
        </references>
      </pivotArea>
    </chartFormat>
    <chartFormat chart="16" format="19">
      <pivotArea type="data" outline="0" fieldPosition="0">
        <references count="2">
          <reference field="4294967294" count="1" selected="0">
            <x v="0"/>
          </reference>
          <reference field="2" count="1" selected="0">
            <x v="1"/>
          </reference>
        </references>
      </pivotArea>
    </chartFormat>
    <chartFormat chart="16" format="20">
      <pivotArea type="data" outline="0" fieldPosition="0">
        <references count="2">
          <reference field="4294967294" count="1" selected="0">
            <x v="0"/>
          </reference>
          <reference field="2" count="1" selected="0">
            <x v="2"/>
          </reference>
        </references>
      </pivotArea>
    </chartFormat>
    <chartFormat chart="20" format="29" series="1">
      <pivotArea type="data" outline="0" fieldPosition="0">
        <references count="1">
          <reference field="4294967294" count="1" selected="0">
            <x v="0"/>
          </reference>
        </references>
      </pivotArea>
    </chartFormat>
    <chartFormat chart="20" format="30">
      <pivotArea type="data" outline="0" fieldPosition="0">
        <references count="2">
          <reference field="4294967294" count="1" selected="0">
            <x v="0"/>
          </reference>
          <reference field="2" count="1" selected="0">
            <x v="0"/>
          </reference>
        </references>
      </pivotArea>
    </chartFormat>
    <chartFormat chart="20" format="31">
      <pivotArea type="data" outline="0" fieldPosition="0">
        <references count="2">
          <reference field="4294967294" count="1" selected="0">
            <x v="0"/>
          </reference>
          <reference field="2" count="1" selected="0">
            <x v="1"/>
          </reference>
        </references>
      </pivotArea>
    </chartFormat>
    <chartFormat chart="20" format="32">
      <pivotArea type="data" outline="0" fieldPosition="0">
        <references count="2">
          <reference field="4294967294" count="1" selected="0">
            <x v="0"/>
          </reference>
          <reference field="2" count="1" selected="0">
            <x v="2"/>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A164AD-CE2F-44D1-B490-03464589985A}" name="PivotTable3" cacheId="13" applyNumberFormats="0" applyBorderFormats="0" applyFontFormats="0" applyPatternFormats="0" applyAlignmentFormats="0" applyWidthHeightFormats="1" dataCaption="Values" tag="2f760e2d-29c0-4be2-a7d9-409c0d98b043" updatedVersion="8" minRefreshableVersion="3" useAutoFormatting="1" subtotalHiddenItems="1" itemPrintTitles="1" createdVersion="5" indent="0" outline="1" outlineData="1" multipleFieldFilters="0" chartFormat="19">
  <location ref="K13:K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29">
      <pivotArea outline="0" collapsedLevelsAreSubtotals="1" fieldPosition="0"/>
    </format>
  </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C37C2C-EB91-4087-9731-0AD8055C4492}" name="PivotTable12" cacheId="10" applyNumberFormats="0" applyBorderFormats="0" applyFontFormats="0" applyPatternFormats="0" applyAlignmentFormats="0" applyWidthHeightFormats="1" dataCaption="Values" tag="7178a125-1a41-4352-8e55-dc1c67c18c05" updatedVersion="8" minRefreshableVersion="3" useAutoFormatting="1" subtotalHiddenItems="1" itemPrintTitles="1" createdVersion="5" indent="0" outline="1" outlineData="1" multipleFieldFilters="0" chartFormat="61">
  <location ref="T29:U35" firstHeaderRow="1" firstDataRow="1" firstDataCol="1"/>
  <pivotFields count="4">
    <pivotField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2"/>
    </i>
    <i>
      <x/>
    </i>
    <i>
      <x v="4"/>
    </i>
    <i>
      <x v="1"/>
    </i>
    <i t="grand">
      <x/>
    </i>
  </rowItems>
  <colItems count="1">
    <i/>
  </colItems>
  <dataFields count="1">
    <dataField fld="1" subtotal="count" baseField="0" baseItem="0" numFmtId="9"/>
  </dataFields>
  <formats count="2">
    <format dxfId="31">
      <pivotArea grandRow="1" outline="0" collapsedLevelsAreSubtotals="1" fieldPosition="0"/>
    </format>
    <format dxfId="30">
      <pivotArea outline="0" collapsedLevelsAreSubtotals="1" fieldPosition="0"/>
    </format>
  </formats>
  <chartFormats count="7">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5FE1CA-9485-4F70-9346-10BA6F278758}" name="PivotTable7" cacheId="18" applyNumberFormats="0" applyBorderFormats="0" applyFontFormats="0" applyPatternFormats="0" applyAlignmentFormats="0" applyWidthHeightFormats="1" dataCaption="Values" tag="eda7f7fb-2fa8-4900-a429-aed4fa83faca" updatedVersion="8" minRefreshableVersion="3" useAutoFormatting="1" subtotalHiddenItems="1" itemPrintTitles="1" createdVersion="5" indent="0" outline="1" outlineData="1" multipleFieldFilters="0">
  <location ref="Q3:R9"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i>
    <i>
      <x v="4"/>
    </i>
    <i>
      <x v="2"/>
    </i>
    <i>
      <x v="1"/>
    </i>
    <i t="grand">
      <x/>
    </i>
  </rowItems>
  <colItems count="1">
    <i/>
  </colItems>
  <dataFields count="1">
    <dataField fld="1" subtotal="count" baseField="0" baseItem="0" numFmtId="166"/>
  </dataFields>
  <formats count="1">
    <format dxfId="32">
      <pivotArea outline="0" collapsedLevelsAreSubtotals="1" fieldPosition="0"/>
    </format>
  </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0">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AA2EC09-82A6-4BE9-9CE7-6D2C137C9A93}" name="PivotTable9" cacheId="17" applyNumberFormats="0" applyBorderFormats="0" applyFontFormats="0" applyPatternFormats="0" applyAlignmentFormats="0" applyWidthHeightFormats="1" dataCaption="Values" tag="8accefbc-9951-4d0c-a60a-d59482344bf9" updatedVersion="8" minRefreshableVersion="3" useAutoFormatting="1" subtotalHiddenItems="1" itemPrintTitles="1" createdVersion="5" indent="0" outline="1" outlineData="1" multipleFieldFilters="0" chartFormat="31">
  <location ref="N13:O19" firstHeaderRow="1" firstDataRow="1" firstDataCol="1"/>
  <pivotFields count="3">
    <pivotField dataField="1" subtotalTop="0" showAll="0" defaultSubtotal="0"/>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4"/>
    </i>
    <i>
      <x v="3"/>
    </i>
    <i>
      <x/>
    </i>
    <i>
      <x v="2"/>
    </i>
    <i t="grand">
      <x/>
    </i>
  </rowItems>
  <colItems count="1">
    <i/>
  </colItems>
  <dataFields count="1">
    <dataField fld="0" subtotal="count" baseField="0" baseItem="0"/>
  </dataFields>
  <formats count="1">
    <format dxfId="33">
      <pivotArea outline="0" collapsedLevelsAreSubtotals="1" fieldPosition="0"/>
    </format>
  </formats>
  <chartFormats count="7">
    <chartFormat chart="24" format="2" series="1">
      <pivotArea type="data" outline="0" fieldPosition="0">
        <references count="1">
          <reference field="4294967294" count="1" selected="0">
            <x v="0"/>
          </reference>
        </references>
      </pivotArea>
    </chartFormat>
    <chartFormat chart="30" format="14" series="1">
      <pivotArea type="data" outline="0" fieldPosition="0">
        <references count="1">
          <reference field="4294967294" count="1" selected="0">
            <x v="0"/>
          </reference>
        </references>
      </pivotArea>
    </chartFormat>
    <chartFormat chart="30" format="15">
      <pivotArea type="data" outline="0" fieldPosition="0">
        <references count="2">
          <reference field="4294967294" count="1" selected="0">
            <x v="0"/>
          </reference>
          <reference field="1" count="1" selected="0">
            <x v="1"/>
          </reference>
        </references>
      </pivotArea>
    </chartFormat>
    <chartFormat chart="30" format="16">
      <pivotArea type="data" outline="0" fieldPosition="0">
        <references count="2">
          <reference field="4294967294" count="1" selected="0">
            <x v="0"/>
          </reference>
          <reference field="1" count="1" selected="0">
            <x v="4"/>
          </reference>
        </references>
      </pivotArea>
    </chartFormat>
    <chartFormat chart="30" format="17">
      <pivotArea type="data" outline="0" fieldPosition="0">
        <references count="2">
          <reference field="4294967294" count="1" selected="0">
            <x v="0"/>
          </reference>
          <reference field="1" count="1" selected="0">
            <x v="3"/>
          </reference>
        </references>
      </pivotArea>
    </chartFormat>
    <chartFormat chart="30" format="18">
      <pivotArea type="data" outline="0" fieldPosition="0">
        <references count="2">
          <reference field="4294967294" count="1" selected="0">
            <x v="0"/>
          </reference>
          <reference field="1" count="1" selected="0">
            <x v="0"/>
          </reference>
        </references>
      </pivotArea>
    </chartFormat>
    <chartFormat chart="30" format="19">
      <pivotArea type="data" outline="0" fieldPosition="0">
        <references count="2">
          <reference field="4294967294" count="1" selected="0">
            <x v="0"/>
          </reference>
          <reference field="1" count="1" selected="0">
            <x v="2"/>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29B20B-0D7E-4F49-B61E-AE35F7376F42}" name="PivotTable6" cacheId="16" applyNumberFormats="0" applyBorderFormats="0" applyFontFormats="0" applyPatternFormats="0" applyAlignmentFormats="0" applyWidthHeightFormats="1" dataCaption="Values" tag="31f355d7-08c8-4319-a379-e07ebf138e69" updatedVersion="8" minRefreshableVersion="3" useAutoFormatting="1" subtotalHiddenItems="1" itemPrintTitles="1" createdVersion="5" indent="0" outline="1" outlineData="1" multipleFieldFilters="0" chartFormat="11">
  <location ref="N3:O8"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i>
    <i>
      <x v="3"/>
    </i>
    <i>
      <x v="1"/>
    </i>
    <i>
      <x v="2"/>
    </i>
    <i t="grand">
      <x/>
    </i>
  </rowItems>
  <colItems count="1">
    <i/>
  </colItems>
  <dataFields count="1">
    <dataField fld="1" subtotal="count" baseField="0" baseItem="0" numFmtId="166"/>
  </dataFields>
  <formats count="1">
    <format dxfId="34">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3"/>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EC6C91-781B-4D73-9099-BCF85D2D3D76}" name="PivotTable2" cacheId="0" applyNumberFormats="0" applyBorderFormats="0" applyFontFormats="0" applyPatternFormats="0" applyAlignmentFormats="0" applyWidthHeightFormats="1" dataCaption="Values" tag="1ed6db56-11ab-4682-a9a5-3eb49876aebc" updatedVersion="8" minRefreshableVersion="3" useAutoFormatting="1" subtotalHiddenItems="1" itemPrintTitles="1" createdVersion="5" indent="0" outline="1" outlineData="1" multipleFieldFilters="0" chartFormat="12">
  <location ref="E3:F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3"/>
    </i>
    <i>
      <x v="2"/>
    </i>
    <i>
      <x v="1"/>
    </i>
    <i t="grand">
      <x/>
    </i>
  </rowItems>
  <colItems count="1">
    <i/>
  </colItems>
  <dataFields count="1">
    <dataField fld="1" subtotal="count" baseField="0" baseItem="0" numFmtId="166"/>
  </dataFields>
  <formats count="1">
    <format dxfId="35">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224EB63-80EE-4E1C-9BDE-9766008DDC91}" name="PivotTable5" cacheId="15" applyNumberFormats="0" applyBorderFormats="0" applyFontFormats="0" applyPatternFormats="0" applyAlignmentFormats="0" applyWidthHeightFormats="1" dataCaption="Values" tag="a186902b-d0c8-4acc-aff0-3301785da801" updatedVersion="8" minRefreshableVersion="3" useAutoFormatting="1" subtotalHiddenItems="1" itemPrintTitles="1" createdVersion="5" indent="0" outline="1" outlineData="1" multipleFieldFilters="0" chartFormat="18">
  <location ref="K3:L9"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2"/>
    </i>
    <i>
      <x v="1"/>
    </i>
    <i>
      <x v="4"/>
    </i>
    <i>
      <x/>
    </i>
    <i t="grand">
      <x/>
    </i>
  </rowItems>
  <colItems count="1">
    <i/>
  </colItems>
  <dataFields count="1">
    <dataField fld="1" subtotal="count" baseField="0" baseItem="0" numFmtId="166"/>
  </dataFields>
  <formats count="1">
    <format dxfId="36">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17" format="38" series="1">
      <pivotArea type="data" outline="0" fieldPosition="0">
        <references count="1">
          <reference field="4294967294" count="1" selected="0">
            <x v="0"/>
          </reference>
        </references>
      </pivotArea>
    </chartFormat>
    <chartFormat chart="17" format="39">
      <pivotArea type="data" outline="0" fieldPosition="0">
        <references count="2">
          <reference field="4294967294" count="1" selected="0">
            <x v="0"/>
          </reference>
          <reference field="2" count="1" selected="0">
            <x v="3"/>
          </reference>
        </references>
      </pivotArea>
    </chartFormat>
    <chartFormat chart="17" format="40">
      <pivotArea type="data" outline="0" fieldPosition="0">
        <references count="2">
          <reference field="4294967294" count="1" selected="0">
            <x v="0"/>
          </reference>
          <reference field="2" count="1" selected="0">
            <x v="2"/>
          </reference>
        </references>
      </pivotArea>
    </chartFormat>
    <chartFormat chart="17" format="41">
      <pivotArea type="data" outline="0" fieldPosition="0">
        <references count="2">
          <reference field="4294967294" count="1" selected="0">
            <x v="0"/>
          </reference>
          <reference field="2" count="1" selected="0">
            <x v="1"/>
          </reference>
        </references>
      </pivotArea>
    </chartFormat>
    <chartFormat chart="17" format="42">
      <pivotArea type="data" outline="0" fieldPosition="0">
        <references count="2">
          <reference field="4294967294" count="1" selected="0">
            <x v="0"/>
          </reference>
          <reference field="2" count="1" selected="0">
            <x v="4"/>
          </reference>
        </references>
      </pivotArea>
    </chartFormat>
    <chartFormat chart="17" format="43">
      <pivotArea type="data" outline="0" fieldPosition="0">
        <references count="2">
          <reference field="4294967294" count="1" selected="0">
            <x v="0"/>
          </reference>
          <reference field="2"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67A4E68-1FCD-40AE-BD17-6E795E1BB349}" name="PivotTable10" cacheId="8" applyNumberFormats="0" applyBorderFormats="0" applyFontFormats="0" applyPatternFormats="0" applyAlignmentFormats="0" applyWidthHeightFormats="1" dataCaption="Values" tag="5889806c-183b-4208-a24d-13f96ff4958c" updatedVersion="8" minRefreshableVersion="3" useAutoFormatting="1" subtotalHiddenItems="1" itemPrintTitles="1" createdVersion="5" indent="0" outline="1" outlineData="1" multipleFieldFilters="0" chartFormat="40">
  <location ref="Q19:R24" firstHeaderRow="1" firstDataRow="1" firstDataCol="1"/>
  <pivotFields count="4">
    <pivotField dataField="1" subtotalTop="0" showAll="0" defaultSubtotal="0"/>
    <pivotField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i>
    <i>
      <x v="1"/>
    </i>
    <i>
      <x v="2"/>
    </i>
    <i t="grand">
      <x/>
    </i>
  </rowItems>
  <colItems count="1">
    <i/>
  </colItems>
  <dataFields count="1">
    <dataField fld="0" subtotal="count" baseField="0" baseItem="0"/>
  </dataFields>
  <formats count="1">
    <format dxfId="37">
      <pivotArea outline="0" collapsedLevelsAreSubtotals="1" fieldPosition="0"/>
    </format>
  </formats>
  <chartFormats count="23">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2" count="1" selected="0">
            <x v="3"/>
          </reference>
        </references>
      </pivotArea>
    </chartFormat>
    <chartFormat chart="31" format="12">
      <pivotArea type="data" outline="0" fieldPosition="0">
        <references count="2">
          <reference field="4294967294" count="1" selected="0">
            <x v="0"/>
          </reference>
          <reference field="2" count="1" selected="0">
            <x v="0"/>
          </reference>
        </references>
      </pivotArea>
    </chartFormat>
    <chartFormat chart="31" format="13">
      <pivotArea type="data" outline="0" fieldPosition="0">
        <references count="2">
          <reference field="4294967294" count="1" selected="0">
            <x v="0"/>
          </reference>
          <reference field="2" count="1" selected="0">
            <x v="1"/>
          </reference>
        </references>
      </pivotArea>
    </chartFormat>
    <chartFormat chart="31" format="14">
      <pivotArea type="data" outline="0" fieldPosition="0">
        <references count="2">
          <reference field="4294967294" count="1" selected="0">
            <x v="0"/>
          </reference>
          <reference field="2" count="1" selected="0">
            <x v="2"/>
          </reference>
        </references>
      </pivotArea>
    </chartFormat>
    <chartFormat chart="34" format="20" series="1">
      <pivotArea type="data" outline="0" fieldPosition="0">
        <references count="1">
          <reference field="4294967294" count="1" selected="0">
            <x v="0"/>
          </reference>
        </references>
      </pivotArea>
    </chartFormat>
    <chartFormat chart="34" format="21">
      <pivotArea type="data" outline="0" fieldPosition="0">
        <references count="2">
          <reference field="4294967294" count="1" selected="0">
            <x v="0"/>
          </reference>
          <reference field="2" count="1" selected="0">
            <x v="3"/>
          </reference>
        </references>
      </pivotArea>
    </chartFormat>
    <chartFormat chart="34" format="22">
      <pivotArea type="data" outline="0" fieldPosition="0">
        <references count="2">
          <reference field="4294967294" count="1" selected="0">
            <x v="0"/>
          </reference>
          <reference field="2" count="1" selected="0">
            <x v="0"/>
          </reference>
        </references>
      </pivotArea>
    </chartFormat>
    <chartFormat chart="34" format="23">
      <pivotArea type="data" outline="0" fieldPosition="0">
        <references count="2">
          <reference field="4294967294" count="1" selected="0">
            <x v="0"/>
          </reference>
          <reference field="2" count="1" selected="0">
            <x v="1"/>
          </reference>
        </references>
      </pivotArea>
    </chartFormat>
    <chartFormat chart="34" format="24">
      <pivotArea type="data" outline="0" fieldPosition="0">
        <references count="2">
          <reference field="4294967294" count="1" selected="0">
            <x v="0"/>
          </reference>
          <reference field="2" count="1" selected="0">
            <x v="2"/>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2" count="1" selected="0">
            <x v="3"/>
          </reference>
        </references>
      </pivotArea>
    </chartFormat>
    <chartFormat chart="37" format="8">
      <pivotArea type="data" outline="0" fieldPosition="0">
        <references count="2">
          <reference field="4294967294" count="1" selected="0">
            <x v="0"/>
          </reference>
          <reference field="2" count="1" selected="0">
            <x v="0"/>
          </reference>
        </references>
      </pivotArea>
    </chartFormat>
    <chartFormat chart="37" format="9">
      <pivotArea type="data" outline="0" fieldPosition="0">
        <references count="2">
          <reference field="4294967294" count="1" selected="0">
            <x v="0"/>
          </reference>
          <reference field="2" count="1" selected="0">
            <x v="1"/>
          </reference>
        </references>
      </pivotArea>
    </chartFormat>
    <chartFormat chart="37" format="10">
      <pivotArea type="data" outline="0" fieldPosition="0">
        <references count="2">
          <reference field="4294967294" count="1" selected="0">
            <x v="0"/>
          </reference>
          <reference field="2" count="1" selected="0">
            <x v="2"/>
          </reference>
        </references>
      </pivotArea>
    </chartFormat>
    <chartFormat chart="39" format="16" series="1">
      <pivotArea type="data" outline="0" fieldPosition="0">
        <references count="1">
          <reference field="4294967294" count="1" selected="0">
            <x v="0"/>
          </reference>
        </references>
      </pivotArea>
    </chartFormat>
    <chartFormat chart="39" format="17">
      <pivotArea type="data" outline="0" fieldPosition="0">
        <references count="2">
          <reference field="4294967294" count="1" selected="0">
            <x v="0"/>
          </reference>
          <reference field="2" count="1" selected="0">
            <x v="3"/>
          </reference>
        </references>
      </pivotArea>
    </chartFormat>
    <chartFormat chart="39" format="18">
      <pivotArea type="data" outline="0" fieldPosition="0">
        <references count="2">
          <reference field="4294967294" count="1" selected="0">
            <x v="0"/>
          </reference>
          <reference field="2" count="1" selected="0">
            <x v="0"/>
          </reference>
        </references>
      </pivotArea>
    </chartFormat>
    <chartFormat chart="39" format="19">
      <pivotArea type="data" outline="0" fieldPosition="0">
        <references count="2">
          <reference field="4294967294" count="1" selected="0">
            <x v="0"/>
          </reference>
          <reference field="2" count="1" selected="0">
            <x v="1"/>
          </reference>
        </references>
      </pivotArea>
    </chartFormat>
    <chartFormat chart="39" format="20">
      <pivotArea type="data" outline="0" fieldPosition="0">
        <references count="2">
          <reference field="4294967294" count="1" selected="0">
            <x v="0"/>
          </reference>
          <reference field="2" count="1" selected="0">
            <x v="2"/>
          </reference>
        </references>
      </pivotArea>
    </chartFormat>
  </chartFormats>
  <pivotHierarchies count="58">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_xlsx]"/>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73F5017-17A6-4805-BE86-0471AB004DD9}" autoFormatId="16" applyNumberFormats="0" applyBorderFormats="0" applyFontFormats="0" applyPatternFormats="0" applyAlignmentFormats="0" applyWidthHeightFormats="0">
  <queryTableRefresh nextId="20">
    <queryTableFields count="19">
      <queryTableField id="1" name="sales_dataset_xlsx[Order ID]" tableColumnId="1"/>
      <queryTableField id="2" name="sales_dataset_xlsx[Order Date]" tableColumnId="2"/>
      <queryTableField id="3" name="sales_dataset_xlsx[Region]" tableColumnId="3"/>
      <queryTableField id="4" name="sales_dataset_xlsx[Country]" tableColumnId="4"/>
      <queryTableField id="5" name="sales_dataset_xlsx[Port]" tableColumnId="5"/>
      <queryTableField id="6" name="sales_dataset_xlsx[Category]" tableColumnId="6"/>
      <queryTableField id="7" name="sales_dataset_xlsx[Product]" tableColumnId="7"/>
      <queryTableField id="8" name="sales_dataset_xlsx[Qty]" tableColumnId="8"/>
      <queryTableField id="9" name="sales_dataset_xlsx[Qty Status]" tableColumnId="9"/>
      <queryTableField id="10" name="sales_dataset_xlsx[Unit Price (USD)]" tableColumnId="10"/>
      <queryTableField id="11" name="sales_dataset_xlsx[Revenue]" tableColumnId="11"/>
      <queryTableField id="12" name="sales_dataset_xlsx[Channel]" tableColumnId="12"/>
      <queryTableField id="13" name="sales_dataset_xlsx[Customer]" tableColumnId="13"/>
      <queryTableField id="14" name="sales_dataset_xlsx[Status]" tableColumnId="14"/>
      <queryTableField id="15" name="sales_dataset_xlsx[Day Name]" tableColumnId="15"/>
      <queryTableField id="16" name="sales_dataset_xlsx[Custom]" tableColumnId="16"/>
      <queryTableField id="17" name="sales_dataset_xlsx[Month Name]" tableColumnId="17"/>
      <queryTableField id="18" name="sales_dataset_xlsx[Order Date (Month)]" tableColumnId="18"/>
      <queryTableField id="19" name="sales_dataset_xlsx[Order Date (Month Index)]" tableColumnId="19"/>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1BA4C69-1093-4F9F-9B89-A058350CA9C5}" autoFormatId="16" applyNumberFormats="0" applyBorderFormats="0" applyFontFormats="0" applyPatternFormats="0" applyAlignmentFormats="0" applyWidthHeightFormats="0">
  <queryTableRefresh nextId="20">
    <queryTableFields count="19">
      <queryTableField id="1" name="sales_dataset_xlsx[Order ID]" tableColumnId="1"/>
      <queryTableField id="2" name="sales_dataset_xlsx[Order Date]" tableColumnId="2"/>
      <queryTableField id="3" name="sales_dataset_xlsx[Region]" tableColumnId="3"/>
      <queryTableField id="4" name="sales_dataset_xlsx[Country]" tableColumnId="4"/>
      <queryTableField id="5" name="sales_dataset_xlsx[Port]" tableColumnId="5"/>
      <queryTableField id="6" name="sales_dataset_xlsx[Category]" tableColumnId="6"/>
      <queryTableField id="7" name="sales_dataset_xlsx[Product]" tableColumnId="7"/>
      <queryTableField id="8" name="sales_dataset_xlsx[Qty]" tableColumnId="8"/>
      <queryTableField id="9" name="sales_dataset_xlsx[Qty Status]" tableColumnId="9"/>
      <queryTableField id="10" name="sales_dataset_xlsx[Unit Price (USD)]" tableColumnId="10"/>
      <queryTableField id="11" name="sales_dataset_xlsx[Revenue]" tableColumnId="11"/>
      <queryTableField id="12" name="sales_dataset_xlsx[Channel]" tableColumnId="12"/>
      <queryTableField id="13" name="sales_dataset_xlsx[Customer]" tableColumnId="13"/>
      <queryTableField id="14" name="sales_dataset_xlsx[Status]" tableColumnId="14"/>
      <queryTableField id="15" name="sales_dataset_xlsx[Day Name]" tableColumnId="15"/>
      <queryTableField id="16" name="sales_dataset_xlsx[Custom]" tableColumnId="16"/>
      <queryTableField id="17" name="sales_dataset_xlsx[Month Name]" tableColumnId="17"/>
      <queryTableField id="18" name="sales_dataset_xlsx[Order Date (Month)]" tableColumnId="18"/>
      <queryTableField id="19" name="sales_dataset_xlsx[Order Date (Month Index)]" tableColumnId="19"/>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7E57207-485F-4C46-93D9-138B05D2F119}" autoFormatId="16" applyNumberFormats="0" applyBorderFormats="0" applyFontFormats="0" applyPatternFormats="0" applyAlignmentFormats="0" applyWidthHeightFormats="0">
  <queryTableRefresh nextId="18">
    <queryTableFields count="17">
      <queryTableField id="1" name="Order ID" tableColumnId="1"/>
      <queryTableField id="2" name="Order Date" tableColumnId="2"/>
      <queryTableField id="3" name="Region" tableColumnId="3"/>
      <queryTableField id="4" name="Country" tableColumnId="4"/>
      <queryTableField id="5" name="Port" tableColumnId="5"/>
      <queryTableField id="6" name="Category" tableColumnId="6"/>
      <queryTableField id="7" name="Product" tableColumnId="7"/>
      <queryTableField id="8" name="Qty" tableColumnId="8"/>
      <queryTableField id="9" name="Qty Status" tableColumnId="9"/>
      <queryTableField id="10" name="Unit Price (USD)" tableColumnId="10"/>
      <queryTableField id="11" name="Revenue" tableColumnId="11"/>
      <queryTableField id="12" name="Channel" tableColumnId="12"/>
      <queryTableField id="13" name="Customer" tableColumnId="13"/>
      <queryTableField id="14" name="Status" tableColumnId="14"/>
      <queryTableField id="15" name="Day Name" tableColumnId="15"/>
      <queryTableField id="16" name="Custom" tableColumnId="16"/>
      <queryTableField id="17" name="Month Nam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63D416-A0A5-409B-BE1D-6094F61BE901}" sourceName="[sales_dataset_xlsx].[Region]">
  <pivotTables>
    <pivotTable tabId="4" name="PivotTable1"/>
    <pivotTable tabId="5" name="PivotTable10"/>
    <pivotTable tabId="5" name="PivotTable11"/>
    <pivotTable tabId="5" name="PivotTable12"/>
    <pivotTable tabId="5" name="PivotTable13"/>
    <pivotTable tabId="5" name="PivotTable9"/>
    <pivotTable tabId="4" name="PivotTable15"/>
    <pivotTable tabId="4" name="PivotTable2"/>
    <pivotTable tabId="4" name="PivotTable4"/>
    <pivotTable tabId="4" name="PivotTable5"/>
    <pivotTable tabId="4" name="PivotTable6"/>
    <pivotTable tabId="4" name="PivotTable7"/>
    <pivotTable tabId="4" name="PivotTable8"/>
    <pivotTable tabId="4" name="PivotTable3"/>
    <pivotTable tabId="4" name="PivotTable9"/>
    <pivotTable tabId="4" name="PivotTable10"/>
    <pivotTable tabId="4" name="PivotTable11"/>
    <pivotTable tabId="4" name="PivotTable12"/>
    <pivotTable tabId="4" name="PivotTable13"/>
    <pivotTable tabId="5" name="PivotTable1"/>
  </pivotTables>
  <data>
    <olap pivotCacheId="101228089">
      <levels count="2">
        <level uniqueName="[sales_dataset_xlsx].[Region].[(All)]" sourceCaption="(All)" count="0"/>
        <level uniqueName="[sales_dataset_xlsx].[Region].[Region]" sourceCaption="Region" count="5">
          <ranges>
            <range startItem="0">
              <i n="[sales_dataset_xlsx].[Region].&amp;[Asia Pacific]" c="Asia Pacific"/>
              <i n="[sales_dataset_xlsx].[Region].&amp;[Europe]" c="Europe"/>
              <i n="[sales_dataset_xlsx].[Region].&amp;[Latin America]" c="Latin America"/>
              <i n="[sales_dataset_xlsx].[Region].&amp;[Middle East &amp; Africa]" c="Middle East &amp; Africa"/>
              <i n="[sales_dataset_xlsx].[Region].&amp;[North America]" c="North America"/>
            </range>
          </ranges>
        </level>
      </levels>
      <selections count="1">
        <selection n="[sales_dataset_xlsx].[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74193C2-D820-4CC6-9717-30DF335F8DCC}" sourceName="[sales_dataset_xlsx].[Product]">
  <pivotTables>
    <pivotTable tabId="4" name="PivotTable1"/>
    <pivotTable tabId="5" name="PivotTable10"/>
    <pivotTable tabId="5" name="PivotTable11"/>
    <pivotTable tabId="5" name="PivotTable12"/>
    <pivotTable tabId="5" name="PivotTable13"/>
    <pivotTable tabId="5" name="PivotTable9"/>
    <pivotTable tabId="4" name="PivotTable15"/>
    <pivotTable tabId="4" name="PivotTable2"/>
    <pivotTable tabId="4" name="PivotTable4"/>
    <pivotTable tabId="4" name="PivotTable5"/>
    <pivotTable tabId="4" name="PivotTable6"/>
    <pivotTable tabId="4" name="PivotTable7"/>
    <pivotTable tabId="4" name="PivotTable8"/>
    <pivotTable tabId="4" name="PivotTable3"/>
    <pivotTable tabId="4" name="PivotTable9"/>
    <pivotTable tabId="4" name="PivotTable10"/>
    <pivotTable tabId="4" name="PivotTable11"/>
    <pivotTable tabId="4" name="PivotTable12"/>
    <pivotTable tabId="4" name="PivotTable13"/>
    <pivotTable tabId="5" name="PivotTable1"/>
  </pivotTables>
  <data>
    <olap pivotCacheId="101228089">
      <levels count="2">
        <level uniqueName="[sales_dataset_xlsx].[Product].[(All)]" sourceCaption="(All)" count="0"/>
        <level uniqueName="[sales_dataset_xlsx].[Product].[Product]" sourceCaption="Product" count="24">
          <ranges>
            <range startItem="0">
              <i n="[sales_dataset_xlsx].[Product].&amp;[4K Action Camera]" c="4K Action Camera"/>
              <i n="[sales_dataset_xlsx].[Product].&amp;[Bluetooth Speaker]" c="Bluetooth Speaker"/>
              <i n="[sales_dataset_xlsx].[Product].&amp;[Board Game]" c="Board Game"/>
              <i n="[sales_dataset_xlsx].[Product].&amp;[Camping Tent]" c="Camping Tent"/>
              <i n="[sales_dataset_xlsx].[Product].&amp;[Ceramic Cookware Set]" c="Ceramic Cookware Set"/>
              <i n="[sales_dataset_xlsx].[Product].&amp;[Cotton T-Shirt]" c="Cotton T-Shirt"/>
              <i n="[sales_dataset_xlsx].[Product].&amp;[Denim Jacket]" c="Denim Jacket"/>
              <i n="[sales_dataset_xlsx].[Product].&amp;[Electric Toothbrush]" c="Electric Toothbrush"/>
              <i n="[sales_dataset_xlsx].[Product].&amp;[Facial Cleanser]" c="Facial Cleanser"/>
              <i n="[sales_dataset_xlsx].[Product].&amp;[Hair Dryer]" c="Hair Dryer"/>
              <i n="[sales_dataset_xlsx].[Product].&amp;[Laptop Stand]" c="Laptop Stand"/>
              <i n="[sales_dataset_xlsx].[Product].&amp;[LED Desk Lamp]" c="LED Desk Lamp"/>
              <i n="[sales_dataset_xlsx].[Product].&amp;[Memory Foam Pillow]" c="Memory Foam Pillow"/>
              <i n="[sales_dataset_xlsx].[Product].&amp;[Pet Carrier]" c="Pet Carrier"/>
              <i n="[sales_dataset_xlsx].[Product].&amp;[Power Bank 20000mAh]" c="Power Bank 20000mAh"/>
              <i n="[sales_dataset_xlsx].[Product].&amp;[Rain Jacket]" c="Rain Jacket"/>
              <i n="[sales_dataset_xlsx].[Product].&amp;[Running Shoes]" c="Running Shoes"/>
              <i n="[sales_dataset_xlsx].[Product].&amp;[Smart Watch]" c="Smart Watch"/>
              <i n="[sales_dataset_xlsx].[Product].&amp;[Stainless Steel Bottle]" c="Stainless Steel Bottle"/>
              <i n="[sales_dataset_xlsx].[Product].&amp;[Storage Ottoman]" c="Storage Ottoman"/>
              <i n="[sales_dataset_xlsx].[Product].&amp;[Vitamin C Serum]" c="Vitamin C Serum"/>
              <i n="[sales_dataset_xlsx].[Product].&amp;[Wireless Earbuds]" c="Wireless Earbuds"/>
              <i n="[sales_dataset_xlsx].[Product].&amp;[Wool Sweater]" c="Wool Sweater"/>
              <i n="[sales_dataset_xlsx].[Product].&amp;[Yoga Mat]" c="Yoga Mat"/>
            </range>
          </ranges>
        </level>
      </levels>
      <selections count="1">
        <selection n="[sales_dataset_xlsx].[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D22D005-80BD-49F6-A36C-B1BF7E3CC344}" sourceName="[sales_dataset_xlsx].[Month Name]">
  <pivotTables>
    <pivotTable tabId="4" name="PivotTable9"/>
    <pivotTable tabId="5" name="PivotTable10"/>
    <pivotTable tabId="5" name="PivotTable11"/>
    <pivotTable tabId="5" name="PivotTable12"/>
    <pivotTable tabId="5" name="PivotTable13"/>
    <pivotTable tabId="5" name="PivotTable9"/>
    <pivotTable tabId="4" name="PivotTable1"/>
    <pivotTable tabId="4" name="PivotTable10"/>
    <pivotTable tabId="4" name="PivotTable11"/>
    <pivotTable tabId="4" name="PivotTable12"/>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13"/>
    <pivotTable tabId="5" name="PivotTable1"/>
  </pivotTables>
  <data>
    <olap pivotCacheId="101228089">
      <levels count="2">
        <level uniqueName="[sales_dataset_xlsx].[Month Name].[(All)]" sourceCaption="(All)" count="0"/>
        <level uniqueName="[sales_dataset_xlsx].[Month Name].[Month Name]" sourceCaption="Month Name" count="12">
          <ranges>
            <range startItem="0">
              <i n="[sales_dataset_xlsx].[Month Name].&amp;[April]" c="April"/>
              <i n="[sales_dataset_xlsx].[Month Name].&amp;[August]" c="August"/>
              <i n="[sales_dataset_xlsx].[Month Name].&amp;[December]" c="December"/>
              <i n="[sales_dataset_xlsx].[Month Name].&amp;[February]" c="February"/>
              <i n="[sales_dataset_xlsx].[Month Name].&amp;[January]" c="January"/>
              <i n="[sales_dataset_xlsx].[Month Name].&amp;[July]" c="July"/>
              <i n="[sales_dataset_xlsx].[Month Name].&amp;[June]" c="June"/>
              <i n="[sales_dataset_xlsx].[Month Name].&amp;[March]" c="March"/>
              <i n="[sales_dataset_xlsx].[Month Name].&amp;[May]" c="May"/>
              <i n="[sales_dataset_xlsx].[Month Name].&amp;[November]" c="November"/>
              <i n="[sales_dataset_xlsx].[Month Name].&amp;[October]" c="October"/>
              <i n="[sales_dataset_xlsx].[Month Name].&amp;[September]" c="September"/>
            </range>
          </ranges>
        </level>
      </levels>
      <selections count="1">
        <selection n="[sales_dataset_xlsx].[Mont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FDF3E5-01BB-48DE-9077-82154B0F86E3}" sourceName="[sales_dataset_xlsx].[Category]">
  <pivotTables>
    <pivotTable tabId="4" name="PivotTable1"/>
  </pivotTables>
  <data>
    <olap pivotCacheId="101228089">
      <levels count="2">
        <level uniqueName="[sales_dataset_xlsx].[Category].[(All)]" sourceCaption="(All)" count="0"/>
        <level uniqueName="[sales_dataset_xlsx].[Category].[Category]" sourceCaption="Category" count="5">
          <ranges>
            <range startItem="0">
              <i n="[sales_dataset_xlsx].[Category].&amp;[Apparel]" c="Apparel"/>
              <i n="[sales_dataset_xlsx].[Category].&amp;[Beauty]" c="Beauty"/>
              <i n="[sales_dataset_xlsx].[Category].&amp;[Electronics]" c="Electronics"/>
              <i n="[sales_dataset_xlsx].[Category].&amp;[Home Goods]" c="Home Goods"/>
              <i n="[sales_dataset_xlsx].[Category].&amp;[Other]" c="Other"/>
            </range>
          </ranges>
        </level>
      </levels>
      <selections count="1">
        <selection n="[sales_dataset_xlsx].[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 xr10:uid="{10182534-06CF-4B9C-BE63-4DF4965505F7}" sourceName="[sales_dataset_xlsx].[Port]">
  <pivotTables>
    <pivotTable tabId="4" name="PivotTable9"/>
    <pivotTable tabId="5" name="PivotTable10"/>
    <pivotTable tabId="5" name="PivotTable11"/>
    <pivotTable tabId="5" name="PivotTable12"/>
    <pivotTable tabId="5" name="PivotTable13"/>
    <pivotTable tabId="5" name="PivotTable9"/>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5" name="PivotTable1"/>
  </pivotTables>
  <data>
    <olap pivotCacheId="101228089">
      <levels count="2">
        <level uniqueName="[sales_dataset_xlsx].[Port].[(All)]" sourceCaption="(All)" count="0"/>
        <level uniqueName="[sales_dataset_xlsx].[Port].[Port]" sourceCaption="Port" count="21">
          <ranges>
            <range startItem="0">
              <i n="[sales_dataset_xlsx].[Port].&amp;[Buenos Aires]" c="Buenos Aires"/>
              <i n="[sales_dataset_xlsx].[Port].&amp;[Cartagena]" c="Cartagena"/>
              <i n="[sales_dataset_xlsx].[Port].&amp;[Dubai]" c="Dubai"/>
              <i n="[sales_dataset_xlsx].[Port].&amp;[Durban]" c="Durban"/>
              <i n="[sales_dataset_xlsx].[Port].&amp;[Felixstowe]" c="Felixstowe"/>
              <i n="[sales_dataset_xlsx].[Port].&amp;[Hamburg]" c="Hamburg"/>
              <i n="[sales_dataset_xlsx].[Port].&amp;[Jeddah]" c="Jeddah"/>
              <i n="[sales_dataset_xlsx].[Port].&amp;[Lagos]" c="Lagos"/>
              <i n="[sales_dataset_xlsx].[Port].&amp;[Le Havre]" c="Le Havre"/>
              <i n="[sales_dataset_xlsx].[Port].&amp;[Los Angeles]" c="Los Angeles"/>
              <i n="[sales_dataset_xlsx].[Port].&amp;[Mumbai]" c="Mumbai"/>
              <i n="[sales_dataset_xlsx].[Port].&amp;[Rotterdam]" c="Rotterdam"/>
              <i n="[sales_dataset_xlsx].[Port].&amp;[Sao Paulo]" c="Sao Paulo"/>
              <i n="[sales_dataset_xlsx].[Port].&amp;[Shanghai]" c="Shanghai"/>
              <i n="[sales_dataset_xlsx].[Port].&amp;[Singapore]" c="Singapore"/>
              <i n="[sales_dataset_xlsx].[Port].&amp;[Sydney]" c="Sydney"/>
              <i n="[sales_dataset_xlsx].[Port].&amp;[Valencia]" c="Valencia"/>
              <i n="[sales_dataset_xlsx].[Port].&amp;[Valparaiso]" c="Valparaiso"/>
              <i n="[sales_dataset_xlsx].[Port].&amp;[Vancouver]" c="Vancouver"/>
              <i n="[sales_dataset_xlsx].[Port].&amp;[Veracruz]" c="Veracruz"/>
              <i n="[sales_dataset_xlsx].[Port].&amp;[Yokohama]" c="Yokohama"/>
            </range>
          </ranges>
        </level>
      </levels>
      <selections count="1">
        <selection n="[sales_dataset_xlsx].[Por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CA6DCD6-0DBF-4C43-AEF2-A2AC82008FA1}" sourceName="[sales_dataset_xlsx].[Channel]">
  <pivotTables>
    <pivotTable tabId="4" name="PivotTable2"/>
    <pivotTable tabId="5" name="PivotTable1"/>
    <pivotTable tabId="5" name="PivotTable10"/>
    <pivotTable tabId="5" name="PivotTable11"/>
    <pivotTable tabId="5" name="PivotTable12"/>
    <pivotTable tabId="5" name="PivotTable13"/>
    <pivotTable tabId="5" name="PivotTable9"/>
    <pivotTable tabId="4" name="PivotTable1"/>
    <pivotTable tabId="4" name="PivotTable10"/>
    <pivotTable tabId="4" name="PivotTable11"/>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8"/>
    <pivotTable tabId="4" name="PivotTable9"/>
  </pivotTables>
  <data>
    <olap pivotCacheId="101228089">
      <levels count="2">
        <level uniqueName="[sales_dataset_xlsx].[Channel].[(All)]" sourceCaption="(All)" count="0"/>
        <level uniqueName="[sales_dataset_xlsx].[Channel].[Channel]" sourceCaption="Channel" count="4">
          <ranges>
            <range startItem="0">
              <i n="[sales_dataset_xlsx].[Channel].&amp;[Direct B2B]" c="Direct B2B"/>
              <i n="[sales_dataset_xlsx].[Channel].&amp;[Marketplace]" c="Marketplace"/>
              <i n="[sales_dataset_xlsx].[Channel].&amp;[Online]" c="Online"/>
              <i n="[sales_dataset_xlsx].[Channel].&amp;[Retail Partner]" c="Retail Partner"/>
            </range>
          </ranges>
        </level>
      </levels>
      <selections count="1">
        <selection n="[sales_dataset_xlsx].[Channel].[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87A24B-C439-4F77-A87D-9BF9AE1A61B8}" sourceName="[sales_dataset_xlsx].[Country]">
  <pivotTables>
    <pivotTable tabId="4" name="PivotTable2"/>
    <pivotTable tabId="5" name="PivotTable1"/>
    <pivotTable tabId="5" name="PivotTable10"/>
    <pivotTable tabId="5" name="PivotTable11"/>
    <pivotTable tabId="5" name="PivotTable12"/>
    <pivotTable tabId="5" name="PivotTable13"/>
    <pivotTable tabId="5" name="PivotTable9"/>
    <pivotTable tabId="4" name="PivotTable1"/>
    <pivotTable tabId="4" name="PivotTable10"/>
    <pivotTable tabId="4" name="PivotTable11"/>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8"/>
    <pivotTable tabId="4" name="PivotTable9"/>
  </pivotTables>
  <data>
    <olap pivotCacheId="101228089">
      <levels count="2">
        <level uniqueName="[sales_dataset_xlsx].[Country].[(All)]" sourceCaption="(All)" count="0"/>
        <level uniqueName="[sales_dataset_xlsx].[Country].[Country]" sourceCaption="Country" count="21">
          <ranges>
            <range startItem="0">
              <i n="[sales_dataset_xlsx].[Country].&amp;[Argentina]" c="Argentina"/>
              <i n="[sales_dataset_xlsx].[Country].&amp;[Australia]" c="Australia"/>
              <i n="[sales_dataset_xlsx].[Country].&amp;[Brazil]" c="Brazil"/>
              <i n="[sales_dataset_xlsx].[Country].&amp;[Canada]" c="Canada"/>
              <i n="[sales_dataset_xlsx].[Country].&amp;[Chile]" c="Chile"/>
              <i n="[sales_dataset_xlsx].[Country].&amp;[China]" c="China"/>
              <i n="[sales_dataset_xlsx].[Country].&amp;[Colombia]" c="Colombia"/>
              <i n="[sales_dataset_xlsx].[Country].&amp;[France]" c="France"/>
              <i n="[sales_dataset_xlsx].[Country].&amp;[Germany]" c="Germany"/>
              <i n="[sales_dataset_xlsx].[Country].&amp;[India]" c="India"/>
              <i n="[sales_dataset_xlsx].[Country].&amp;[Japan]" c="Japan"/>
              <i n="[sales_dataset_xlsx].[Country].&amp;[Mexico]" c="Mexico"/>
              <i n="[sales_dataset_xlsx].[Country].&amp;[Netherlands]" c="Netherlands"/>
              <i n="[sales_dataset_xlsx].[Country].&amp;[Nigeria]" c="Nigeria"/>
              <i n="[sales_dataset_xlsx].[Country].&amp;[Saudi Arabia]" c="Saudi Arabia"/>
              <i n="[sales_dataset_xlsx].[Country].&amp;[Singapore]" c="Singapore"/>
              <i n="[sales_dataset_xlsx].[Country].&amp;[South Africa]" c="South Africa"/>
              <i n="[sales_dataset_xlsx].[Country].&amp;[Spain]" c="Spain"/>
              <i n="[sales_dataset_xlsx].[Country].&amp;[United Arab Emirates]" c="United Arab Emirates"/>
              <i n="[sales_dataset_xlsx].[Country].&amp;[United Kingdom]" c="United Kingdom"/>
              <i n="[sales_dataset_xlsx].[Country].&amp;[United States]" c="United States"/>
            </range>
          </ranges>
        </level>
      </levels>
      <selections count="1">
        <selection n="[sales_dataset_xlsx].[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2143ABF-C050-4CA1-B397-710138213419}" cache="Slicer_Region" caption="Region" startItem="1" level="1" style="SlicerStyleLight5" rowHeight="251883"/>
  <slicer name="Product 1" xr10:uid="{E712D868-3BC3-4A7A-B619-23A996A54BF9}" cache="Slicer_Product" caption="Product" startItem="6" level="1" style="SlicerStyleLight5" rowHeight="251883"/>
  <slicer name="Category" xr10:uid="{AA8A939E-6B28-475F-ADCB-F59A6FC33F3D}" cache="Slicer_Category" caption="Category" startItem="2" level="1"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75ECF0A0-F569-41CD-B053-E8DDAD6C480B}" cache="Slicer_Month_Name" caption="Month Name" level="1" style="SlicerStyleLight5" rowHeight="251883"/>
  <slicer name="Port 1" xr10:uid="{9C9F62D4-1618-4902-9E1A-1E0EB9EEF347}" cache="Slicer_Port" caption="Port" level="1" style="SlicerStyleLight5"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E46E46BB-2063-4D6E-9C1A-FC097AD9C8F3}" cache="Slicer_Channel" caption="Channel" level="1" rowHeight="251883"/>
  <slicer name="Country" xr10:uid="{1BFE188F-85C1-44C4-A22D-237251BE454A}" cache="Slicer_Country" caption="Country"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4BEFA5-3035-4AD5-908B-3BEB9818B377}" name="Table_ExternalData_1" displayName="Table_ExternalData_1" ref="A3:S1003" tableType="queryTable" totalsRowShown="0">
  <autoFilter ref="A3:S1003" xr:uid="{634BEFA5-3035-4AD5-908B-3BEB9818B377}"/>
  <tableColumns count="19">
    <tableColumn id="1" xr3:uid="{902C09EE-8A07-495C-ADE5-E4B75A8A0F48}" uniqueName="1" name="sales_dataset_xlsx[Order ID]" queryTableFieldId="1"/>
    <tableColumn id="2" xr3:uid="{BDE792E5-C18B-42FE-B45D-8F926AD9BFCB}" uniqueName="2" name="sales_dataset_xlsx[Order Date]" queryTableFieldId="2" dataDxfId="52"/>
    <tableColumn id="3" xr3:uid="{C0B49702-8BC3-4227-9166-30250649A559}" uniqueName="3" name="sales_dataset_xlsx[Region]" queryTableFieldId="3"/>
    <tableColumn id="4" xr3:uid="{BC47CAEB-8804-4B12-BD68-87346FA200AE}" uniqueName="4" name="sales_dataset_xlsx[Country]" queryTableFieldId="4"/>
    <tableColumn id="5" xr3:uid="{CDD4A97F-7983-4AF7-ABD2-F69080A5EC83}" uniqueName="5" name="sales_dataset_xlsx[Port]" queryTableFieldId="5"/>
    <tableColumn id="6" xr3:uid="{93FF89AF-EFC7-46CE-9E49-FEDA8F5EE91C}" uniqueName="6" name="sales_dataset_xlsx[Category]" queryTableFieldId="6"/>
    <tableColumn id="7" xr3:uid="{322F4D9D-18F5-4596-8565-1CB963E11B2A}" uniqueName="7" name="sales_dataset_xlsx[Product]" queryTableFieldId="7"/>
    <tableColumn id="8" xr3:uid="{836A6ABB-C9D1-4073-AAB6-4AA09ECF902E}" uniqueName="8" name="sales_dataset_xlsx[Qty]" queryTableFieldId="8"/>
    <tableColumn id="9" xr3:uid="{A910AE26-75BB-4B1C-B0BF-FEA778534BF0}" uniqueName="9" name="sales_dataset_xlsx[Qty Status]" queryTableFieldId="9"/>
    <tableColumn id="10" xr3:uid="{85A91A50-6743-42E6-8AD6-105FA0066903}" uniqueName="10" name="sales_dataset_xlsx[Unit Price (USD)]" queryTableFieldId="10"/>
    <tableColumn id="11" xr3:uid="{C42430BC-B2CF-43D9-8A53-FE8DF521DA6D}" uniqueName="11" name="sales_dataset_xlsx[Revenue]" queryTableFieldId="11"/>
    <tableColumn id="12" xr3:uid="{12305752-7BA6-4D08-856B-8F1F3DE334E5}" uniqueName="12" name="sales_dataset_xlsx[Channel]" queryTableFieldId="12"/>
    <tableColumn id="13" xr3:uid="{D2067F03-331D-47A1-9F63-EBA218960EDF}" uniqueName="13" name="sales_dataset_xlsx[Customer]" queryTableFieldId="13"/>
    <tableColumn id="14" xr3:uid="{35B1241E-4979-4860-8D81-B88EC576590D}" uniqueName="14" name="sales_dataset_xlsx[Status]" queryTableFieldId="14"/>
    <tableColumn id="15" xr3:uid="{3895D8C5-5513-4E75-9CD2-E66F9FEB5A95}" uniqueName="15" name="sales_dataset_xlsx[Day Name]" queryTableFieldId="15"/>
    <tableColumn id="16" xr3:uid="{311E88DA-D850-451A-99A0-AEE8B2E25EC7}" uniqueName="16" name="sales_dataset_xlsx[Custom]" queryTableFieldId="16"/>
    <tableColumn id="17" xr3:uid="{6C5609AA-EC5E-4C36-92EF-C66FE469096F}" uniqueName="17" name="sales_dataset_xlsx[Month Name]" queryTableFieldId="17"/>
    <tableColumn id="18" xr3:uid="{ACD2AB2D-5FC0-49DF-8A78-E5FBDA2DED1B}" uniqueName="18" name="sales_dataset_xlsx[Order Date (Month)]" queryTableFieldId="18"/>
    <tableColumn id="19" xr3:uid="{492EA03A-D95F-42E0-B243-1D6B11003313}" uniqueName="19" name="sales_dataset_xlsx[Order Date (Month Index)]" queryTableField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FA090-D0BE-4CE9-98CA-6C6F1BE82755}" name="Table_ExternalData_14" displayName="Table_ExternalData_14" ref="A3:S1003" tableType="queryTable" totalsRowShown="0">
  <autoFilter ref="A3:S1003" xr:uid="{E69FA090-D0BE-4CE9-98CA-6C6F1BE82755}"/>
  <tableColumns count="19">
    <tableColumn id="1" xr3:uid="{0E1FD95F-EF8F-4FC0-B111-40969AC4E3B4}" uniqueName="1" name="sales_dataset_xlsx[Order ID]" queryTableFieldId="1"/>
    <tableColumn id="2" xr3:uid="{C411E859-A90A-4488-9035-1E319FFC940B}" uniqueName="2" name="sales_dataset_xlsx[Order Date]" queryTableFieldId="2" dataDxfId="51"/>
    <tableColumn id="3" xr3:uid="{CC6044FE-6B23-47C3-A319-F5A2B6CAF75A}" uniqueName="3" name="sales_dataset_xlsx[Region]" queryTableFieldId="3"/>
    <tableColumn id="4" xr3:uid="{72554EFA-EC7B-4157-80FB-3013574580D6}" uniqueName="4" name="sales_dataset_xlsx[Country]" queryTableFieldId="4"/>
    <tableColumn id="5" xr3:uid="{6C171019-8C2C-4EF9-8F78-D6AC3D222964}" uniqueName="5" name="sales_dataset_xlsx[Port]" queryTableFieldId="5"/>
    <tableColumn id="6" xr3:uid="{658710B7-E9E6-474C-A795-4A44826BAD87}" uniqueName="6" name="sales_dataset_xlsx[Category]" queryTableFieldId="6"/>
    <tableColumn id="7" xr3:uid="{1B7C4888-54BA-43EF-B9DD-DCD4164510CA}" uniqueName="7" name="sales_dataset_xlsx[Product]" queryTableFieldId="7"/>
    <tableColumn id="8" xr3:uid="{622C832E-D113-4F3D-8929-898ECB14D2E0}" uniqueName="8" name="sales_dataset_xlsx[Qty]" queryTableFieldId="8"/>
    <tableColumn id="9" xr3:uid="{1F439E92-BB94-4839-9C5F-5E367720A27E}" uniqueName="9" name="sales_dataset_xlsx[Qty Status]" queryTableFieldId="9"/>
    <tableColumn id="10" xr3:uid="{14620636-F9D2-461F-B197-433DDFE5C9F9}" uniqueName="10" name="sales_dataset_xlsx[Unit Price (USD)]" queryTableFieldId="10"/>
    <tableColumn id="11" xr3:uid="{F2B5AD42-76F1-495A-8CEC-EDF50EA88CB6}" uniqueName="11" name="sales_dataset_xlsx[Revenue]" queryTableFieldId="11"/>
    <tableColumn id="12" xr3:uid="{BD700A2B-4F2C-4FB6-964D-979FC8481B9D}" uniqueName="12" name="sales_dataset_xlsx[Channel]" queryTableFieldId="12"/>
    <tableColumn id="13" xr3:uid="{60E3532F-E7CF-4D39-B3F3-D10083F811D4}" uniqueName="13" name="sales_dataset_xlsx[Customer]" queryTableFieldId="13"/>
    <tableColumn id="14" xr3:uid="{501B25C3-7235-4D4E-B28F-3D57C8C03946}" uniqueName="14" name="sales_dataset_xlsx[Status]" queryTableFieldId="14"/>
    <tableColumn id="15" xr3:uid="{5E73F961-3E58-452E-9894-A0C3394C95D7}" uniqueName="15" name="sales_dataset_xlsx[Day Name]" queryTableFieldId="15"/>
    <tableColumn id="16" xr3:uid="{83BDD4CE-15C9-4EEB-9409-86CB10BDDD9E}" uniqueName="16" name="sales_dataset_xlsx[Custom]" queryTableFieldId="16"/>
    <tableColumn id="17" xr3:uid="{7BB71A45-9CC5-4AD3-BA00-2AD397E3D4E2}" uniqueName="17" name="sales_dataset_xlsx[Month Name]" queryTableFieldId="17"/>
    <tableColumn id="18" xr3:uid="{BDBF9A88-363F-48B0-A084-FF6612C0652E}" uniqueName="18" name="sales_dataset_xlsx[Order Date (Month)]" queryTableFieldId="18"/>
    <tableColumn id="19" xr3:uid="{A5FBBD73-E373-4DE8-AEAA-2BA5B17F583E}" uniqueName="19" name="sales_dataset_xlsx[Order Date (Month Index)]" queryTableField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54B014-DA39-4570-9DE9-028F931B5919}" name="sales_dataset_xlsx" displayName="sales_dataset_xlsx" ref="A1:Q3001" tableType="queryTable" totalsRowShown="0">
  <autoFilter ref="A1:Q3001" xr:uid="{0C54B014-DA39-4570-9DE9-028F931B5919}"/>
  <tableColumns count="17">
    <tableColumn id="1" xr3:uid="{4FAC3B95-DFBF-4B9A-ADB2-D7EE67695601}" uniqueName="1" name="Order ID" queryTableFieldId="1"/>
    <tableColumn id="2" xr3:uid="{8E15E079-B3E1-4AA3-8ECD-4830B621D1F0}" uniqueName="2" name="Order Date" queryTableFieldId="2" dataDxfId="10"/>
    <tableColumn id="3" xr3:uid="{3DFB1FDD-B671-408C-824F-7F6CE9C9E10E}" uniqueName="3" name="Region" queryTableFieldId="3" dataDxfId="9"/>
    <tableColumn id="4" xr3:uid="{D4E42CC0-BEF6-4F06-A463-13C564CD5C11}" uniqueName="4" name="Country" queryTableFieldId="4" dataDxfId="8"/>
    <tableColumn id="5" xr3:uid="{5935ACE2-B0E1-4DDB-A693-7B3570F20F75}" uniqueName="5" name="Port" queryTableFieldId="5" dataDxfId="7"/>
    <tableColumn id="6" xr3:uid="{E4BE71E3-BD2E-42FA-8796-A9CCF9F1E993}" uniqueName="6" name="Category" queryTableFieldId="6" dataDxfId="6"/>
    <tableColumn id="7" xr3:uid="{69A38460-B32A-4805-974B-A6E33BA96AB1}" uniqueName="7" name="Product" queryTableFieldId="7" dataDxfId="5"/>
    <tableColumn id="8" xr3:uid="{CAD0A48A-4172-4A86-8070-CA2577251409}" uniqueName="8" name="Qty" queryTableFieldId="8"/>
    <tableColumn id="9" xr3:uid="{C6139BE0-EB85-407B-8B97-2ECCFA43EF06}" uniqueName="9" name="Qty Status" queryTableFieldId="9"/>
    <tableColumn id="10" xr3:uid="{D72E17C4-2045-43D8-A59C-3441A7E18B9B}" uniqueName="10" name="Unit Price (USD)" queryTableFieldId="10"/>
    <tableColumn id="11" xr3:uid="{DC3CFBEE-AB04-40C0-A0D9-F6A6FC840EF6}" uniqueName="11" name="Revenue" queryTableFieldId="11"/>
    <tableColumn id="12" xr3:uid="{80B5CD1C-B065-46A3-B38E-53C8251EAD21}" uniqueName="12" name="Channel" queryTableFieldId="12" dataDxfId="4"/>
    <tableColumn id="13" xr3:uid="{4D9C0269-B1FE-4D55-B3C0-1350A67BDC91}" uniqueName="13" name="Customer" queryTableFieldId="13" dataDxfId="3"/>
    <tableColumn id="14" xr3:uid="{CC239E26-9945-4408-B8B0-8A377BA8A999}" uniqueName="14" name="Status" queryTableFieldId="14" dataDxfId="2"/>
    <tableColumn id="15" xr3:uid="{D818D9F8-B970-4587-B03D-3C514F894E88}" uniqueName="15" name="Day Name" queryTableFieldId="15" dataDxfId="1"/>
    <tableColumn id="16" xr3:uid="{F4CDE04F-CAD4-4D2B-A077-0D21921DC5C2}" uniqueName="16" name="Custom" queryTableFieldId="16"/>
    <tableColumn id="17" xr3:uid="{33ACD795-84A2-4841-8087-547E26A0DFD2}" uniqueName="17" name="Month Nam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7AC0-20F8-4097-9F30-56959884A551}">
  <dimension ref="A1:L3001"/>
  <sheetViews>
    <sheetView workbookViewId="0">
      <selection activeCell="C3" sqref="C3"/>
    </sheetView>
  </sheetViews>
  <sheetFormatPr defaultRowHeight="14.5" x14ac:dyDescent="0.35"/>
  <cols>
    <col min="1" max="1" width="8.54296875" bestFit="1" customWidth="1"/>
    <col min="2" max="2" width="10.90625" bestFit="1" customWidth="1"/>
    <col min="3" max="3" width="18.1796875" bestFit="1" customWidth="1"/>
    <col min="4" max="4" width="18.90625" bestFit="1" customWidth="1"/>
    <col min="5" max="5" width="12.1796875" bestFit="1" customWidth="1"/>
    <col min="6" max="6" width="11.90625" bestFit="1" customWidth="1"/>
    <col min="7" max="7" width="20.90625" bestFit="1" customWidth="1"/>
    <col min="8" max="8" width="4" bestFit="1" customWidth="1"/>
    <col min="9" max="9" width="16" bestFit="1" customWidth="1"/>
    <col min="10" max="10" width="12.54296875" bestFit="1" customWidth="1"/>
    <col min="11" max="11" width="14.54296875" bestFit="1" customWidth="1"/>
    <col min="12" max="12" width="9.816406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v>102538</v>
      </c>
      <c r="B2" s="3">
        <v>45660</v>
      </c>
      <c r="C2" s="2" t="s">
        <v>12</v>
      </c>
      <c r="D2" s="2" t="s">
        <v>13</v>
      </c>
      <c r="E2" s="2" t="s">
        <v>14</v>
      </c>
      <c r="F2" s="2" t="s">
        <v>15</v>
      </c>
      <c r="G2" s="2" t="s">
        <v>16</v>
      </c>
      <c r="H2" s="2">
        <v>5</v>
      </c>
      <c r="I2" s="4">
        <v>40.9</v>
      </c>
      <c r="J2" s="2" t="s">
        <v>17</v>
      </c>
      <c r="K2" s="2" t="s">
        <v>18</v>
      </c>
      <c r="L2" s="2" t="s">
        <v>19</v>
      </c>
    </row>
    <row r="3" spans="1:12" x14ac:dyDescent="0.35">
      <c r="A3" s="2">
        <v>101806</v>
      </c>
      <c r="B3" s="3">
        <v>45665</v>
      </c>
      <c r="C3" s="2" t="s">
        <v>12</v>
      </c>
      <c r="D3" s="2" t="s">
        <v>20</v>
      </c>
      <c r="E3" s="2" t="s">
        <v>21</v>
      </c>
      <c r="F3" s="2" t="s">
        <v>22</v>
      </c>
      <c r="G3" s="2" t="s">
        <v>23</v>
      </c>
      <c r="H3" s="2">
        <v>1</v>
      </c>
      <c r="I3" s="4">
        <v>64.84</v>
      </c>
      <c r="J3" s="2" t="s">
        <v>24</v>
      </c>
      <c r="K3" s="2" t="s">
        <v>25</v>
      </c>
      <c r="L3" s="2" t="s">
        <v>19</v>
      </c>
    </row>
    <row r="4" spans="1:12" x14ac:dyDescent="0.35">
      <c r="A4" s="2">
        <v>102835</v>
      </c>
      <c r="B4" s="3">
        <v>45665</v>
      </c>
      <c r="C4" s="2" t="s">
        <v>26</v>
      </c>
      <c r="D4" s="2" t="s">
        <v>27</v>
      </c>
      <c r="E4" s="2" t="s">
        <v>28</v>
      </c>
      <c r="F4" s="2" t="s">
        <v>15</v>
      </c>
      <c r="G4" s="2" t="s">
        <v>29</v>
      </c>
      <c r="H4" s="2">
        <v>1</v>
      </c>
      <c r="I4" s="4">
        <v>24.13</v>
      </c>
      <c r="J4" s="2" t="s">
        <v>17</v>
      </c>
      <c r="K4" s="2" t="s">
        <v>30</v>
      </c>
      <c r="L4" s="2" t="s">
        <v>19</v>
      </c>
    </row>
    <row r="5" spans="1:12" x14ac:dyDescent="0.35">
      <c r="A5" s="2">
        <v>102053</v>
      </c>
      <c r="B5" s="3">
        <v>45666</v>
      </c>
      <c r="C5" s="2" t="s">
        <v>31</v>
      </c>
      <c r="D5" s="2" t="s">
        <v>32</v>
      </c>
      <c r="E5" s="2" t="s">
        <v>33</v>
      </c>
      <c r="F5" s="2" t="s">
        <v>15</v>
      </c>
      <c r="G5" s="2" t="s">
        <v>34</v>
      </c>
      <c r="H5" s="2">
        <v>1</v>
      </c>
      <c r="I5" s="4">
        <v>15.91</v>
      </c>
      <c r="J5" s="2" t="s">
        <v>24</v>
      </c>
      <c r="K5" s="2" t="s">
        <v>35</v>
      </c>
      <c r="L5" s="2" t="s">
        <v>36</v>
      </c>
    </row>
    <row r="6" spans="1:12" x14ac:dyDescent="0.35">
      <c r="A6" s="2">
        <v>101538</v>
      </c>
      <c r="B6" s="3">
        <v>45668</v>
      </c>
      <c r="C6" s="2" t="s">
        <v>26</v>
      </c>
      <c r="D6" s="2" t="s">
        <v>37</v>
      </c>
      <c r="E6" s="2" t="s">
        <v>38</v>
      </c>
      <c r="F6" s="2" t="s">
        <v>15</v>
      </c>
      <c r="G6" s="2" t="s">
        <v>39</v>
      </c>
      <c r="H6" s="2">
        <v>10</v>
      </c>
      <c r="I6" s="4">
        <v>46.13</v>
      </c>
      <c r="J6" s="2" t="s">
        <v>17</v>
      </c>
      <c r="K6" s="2" t="s">
        <v>40</v>
      </c>
      <c r="L6" s="2" t="s">
        <v>19</v>
      </c>
    </row>
    <row r="7" spans="1:12" x14ac:dyDescent="0.35">
      <c r="A7" s="2">
        <v>101853</v>
      </c>
      <c r="B7" s="3">
        <v>45671</v>
      </c>
      <c r="C7" s="2" t="s">
        <v>26</v>
      </c>
      <c r="D7" s="2" t="s">
        <v>41</v>
      </c>
      <c r="E7" s="2" t="s">
        <v>42</v>
      </c>
      <c r="F7" s="2" t="s">
        <v>15</v>
      </c>
      <c r="G7" s="2" t="s">
        <v>39</v>
      </c>
      <c r="H7" s="2">
        <v>2</v>
      </c>
      <c r="I7" s="4">
        <v>46.07</v>
      </c>
      <c r="J7" s="2" t="s">
        <v>43</v>
      </c>
      <c r="K7" s="2" t="s">
        <v>44</v>
      </c>
      <c r="L7" s="2" t="s">
        <v>19</v>
      </c>
    </row>
    <row r="8" spans="1:12" x14ac:dyDescent="0.35">
      <c r="A8" s="2">
        <v>100304</v>
      </c>
      <c r="B8" s="3">
        <v>45672</v>
      </c>
      <c r="C8" s="2" t="s">
        <v>31</v>
      </c>
      <c r="D8" s="2" t="s">
        <v>45</v>
      </c>
      <c r="E8" s="2" t="s">
        <v>46</v>
      </c>
      <c r="F8" s="2" t="s">
        <v>22</v>
      </c>
      <c r="G8" s="2" t="s">
        <v>47</v>
      </c>
      <c r="H8" s="2">
        <v>1</v>
      </c>
      <c r="I8" s="4">
        <v>72.569999999999993</v>
      </c>
      <c r="J8" s="2" t="s">
        <v>48</v>
      </c>
      <c r="K8" s="2" t="s">
        <v>49</v>
      </c>
      <c r="L8" s="2" t="s">
        <v>19</v>
      </c>
    </row>
    <row r="9" spans="1:12" x14ac:dyDescent="0.35">
      <c r="A9" s="2">
        <v>100278</v>
      </c>
      <c r="B9" s="3">
        <v>45675</v>
      </c>
      <c r="C9" s="2" t="s">
        <v>50</v>
      </c>
      <c r="D9" s="2" t="s">
        <v>51</v>
      </c>
      <c r="E9" s="2" t="s">
        <v>52</v>
      </c>
      <c r="F9" s="2" t="s">
        <v>53</v>
      </c>
      <c r="G9" s="2" t="s">
        <v>54</v>
      </c>
      <c r="H9" s="2">
        <v>2</v>
      </c>
      <c r="I9" s="4">
        <v>25.59</v>
      </c>
      <c r="J9" s="2" t="s">
        <v>48</v>
      </c>
      <c r="K9" s="2" t="s">
        <v>55</v>
      </c>
      <c r="L9" s="2" t="s">
        <v>19</v>
      </c>
    </row>
    <row r="10" spans="1:12" x14ac:dyDescent="0.35">
      <c r="A10" s="2">
        <v>100908</v>
      </c>
      <c r="B10" s="3">
        <v>45675</v>
      </c>
      <c r="C10" s="2" t="s">
        <v>31</v>
      </c>
      <c r="D10" s="2" t="s">
        <v>56</v>
      </c>
      <c r="E10" s="2" t="s">
        <v>57</v>
      </c>
      <c r="F10" s="2" t="s">
        <v>22</v>
      </c>
      <c r="G10" s="2" t="s">
        <v>23</v>
      </c>
      <c r="H10" s="2">
        <v>1</v>
      </c>
      <c r="I10" s="4">
        <v>63.27</v>
      </c>
      <c r="J10" s="2" t="s">
        <v>17</v>
      </c>
      <c r="K10" s="2" t="s">
        <v>58</v>
      </c>
      <c r="L10" s="2" t="s">
        <v>19</v>
      </c>
    </row>
    <row r="11" spans="1:12" x14ac:dyDescent="0.35">
      <c r="A11" s="2">
        <v>101097</v>
      </c>
      <c r="B11" s="3">
        <v>45675</v>
      </c>
      <c r="C11" s="2" t="s">
        <v>31</v>
      </c>
      <c r="D11" s="2" t="s">
        <v>32</v>
      </c>
      <c r="E11" s="2" t="s">
        <v>33</v>
      </c>
      <c r="F11" s="2" t="s">
        <v>59</v>
      </c>
      <c r="G11" s="2" t="s">
        <v>60</v>
      </c>
      <c r="H11" s="2">
        <v>10</v>
      </c>
      <c r="I11" s="4">
        <v>58.25</v>
      </c>
      <c r="J11" s="2" t="s">
        <v>48</v>
      </c>
      <c r="K11" s="2" t="s">
        <v>61</v>
      </c>
      <c r="L11" s="2" t="s">
        <v>36</v>
      </c>
    </row>
    <row r="12" spans="1:12" x14ac:dyDescent="0.35">
      <c r="A12" s="2">
        <v>100825</v>
      </c>
      <c r="B12" s="3">
        <v>45676</v>
      </c>
      <c r="C12" s="2" t="s">
        <v>12</v>
      </c>
      <c r="D12" s="2" t="s">
        <v>20</v>
      </c>
      <c r="E12" s="2" t="s">
        <v>21</v>
      </c>
      <c r="F12" s="2" t="s">
        <v>62</v>
      </c>
      <c r="G12" s="2" t="s">
        <v>63</v>
      </c>
      <c r="H12" s="2">
        <v>3</v>
      </c>
      <c r="I12" s="4">
        <v>56.67</v>
      </c>
      <c r="J12" s="2" t="s">
        <v>48</v>
      </c>
      <c r="K12" s="2" t="s">
        <v>64</v>
      </c>
      <c r="L12" s="2" t="s">
        <v>19</v>
      </c>
    </row>
    <row r="13" spans="1:12" x14ac:dyDescent="0.35">
      <c r="A13" s="2">
        <v>101275</v>
      </c>
      <c r="B13" s="3">
        <v>45677</v>
      </c>
      <c r="C13" s="2" t="s">
        <v>65</v>
      </c>
      <c r="D13" s="2" t="s">
        <v>66</v>
      </c>
      <c r="E13" s="2" t="s">
        <v>67</v>
      </c>
      <c r="F13" s="2" t="s">
        <v>62</v>
      </c>
      <c r="G13" s="2" t="s">
        <v>68</v>
      </c>
      <c r="H13" s="2">
        <v>2</v>
      </c>
      <c r="I13" s="4">
        <v>38.01</v>
      </c>
      <c r="J13" s="2" t="s">
        <v>48</v>
      </c>
      <c r="K13" s="2" t="s">
        <v>69</v>
      </c>
      <c r="L13" s="2" t="s">
        <v>36</v>
      </c>
    </row>
    <row r="14" spans="1:12" x14ac:dyDescent="0.35">
      <c r="A14" s="2">
        <v>101471</v>
      </c>
      <c r="B14" s="3">
        <v>45677</v>
      </c>
      <c r="C14" s="2" t="s">
        <v>50</v>
      </c>
      <c r="D14" s="2" t="s">
        <v>51</v>
      </c>
      <c r="E14" s="2" t="s">
        <v>52</v>
      </c>
      <c r="F14" s="2" t="s">
        <v>15</v>
      </c>
      <c r="G14" s="2" t="s">
        <v>39</v>
      </c>
      <c r="H14" s="2">
        <v>10</v>
      </c>
      <c r="I14" s="4">
        <v>47.14</v>
      </c>
      <c r="J14" s="2" t="s">
        <v>17</v>
      </c>
      <c r="K14" s="2" t="s">
        <v>70</v>
      </c>
      <c r="L14" s="2" t="s">
        <v>19</v>
      </c>
    </row>
    <row r="15" spans="1:12" x14ac:dyDescent="0.35">
      <c r="A15" s="2">
        <v>102661</v>
      </c>
      <c r="B15" s="3">
        <v>45677</v>
      </c>
      <c r="C15" s="2" t="s">
        <v>50</v>
      </c>
      <c r="D15" s="2" t="s">
        <v>71</v>
      </c>
      <c r="E15" s="2" t="s">
        <v>72</v>
      </c>
      <c r="F15" s="2" t="s">
        <v>59</v>
      </c>
      <c r="G15" s="2" t="s">
        <v>73</v>
      </c>
      <c r="H15" s="2">
        <v>1</v>
      </c>
      <c r="I15" s="4">
        <v>27.71</v>
      </c>
      <c r="J15" s="2" t="s">
        <v>17</v>
      </c>
      <c r="K15" s="2" t="s">
        <v>74</v>
      </c>
      <c r="L15" s="2" t="s">
        <v>19</v>
      </c>
    </row>
    <row r="16" spans="1:12" x14ac:dyDescent="0.35">
      <c r="A16" s="2">
        <v>100888</v>
      </c>
      <c r="B16" s="3">
        <v>45678</v>
      </c>
      <c r="C16" s="2" t="s">
        <v>31</v>
      </c>
      <c r="D16" s="2" t="s">
        <v>32</v>
      </c>
      <c r="E16" s="2" t="s">
        <v>33</v>
      </c>
      <c r="F16" s="2" t="s">
        <v>15</v>
      </c>
      <c r="G16" s="2" t="s">
        <v>16</v>
      </c>
      <c r="H16" s="2">
        <v>2</v>
      </c>
      <c r="I16" s="4">
        <v>38.82</v>
      </c>
      <c r="J16" s="2" t="s">
        <v>48</v>
      </c>
      <c r="K16" s="2" t="s">
        <v>75</v>
      </c>
      <c r="L16" s="2" t="s">
        <v>36</v>
      </c>
    </row>
    <row r="17" spans="1:12" x14ac:dyDescent="0.35">
      <c r="A17" s="2">
        <v>102020</v>
      </c>
      <c r="B17" s="3">
        <v>45680</v>
      </c>
      <c r="C17" s="2" t="s">
        <v>50</v>
      </c>
      <c r="D17" s="2" t="s">
        <v>51</v>
      </c>
      <c r="E17" s="2" t="s">
        <v>52</v>
      </c>
      <c r="F17" s="2" t="s">
        <v>15</v>
      </c>
      <c r="G17" s="2" t="s">
        <v>34</v>
      </c>
      <c r="H17" s="2">
        <v>1</v>
      </c>
      <c r="I17" s="4">
        <v>15.81</v>
      </c>
      <c r="J17" s="2" t="s">
        <v>43</v>
      </c>
      <c r="K17" s="2" t="s">
        <v>76</v>
      </c>
      <c r="L17" s="2" t="s">
        <v>19</v>
      </c>
    </row>
    <row r="18" spans="1:12" x14ac:dyDescent="0.35">
      <c r="A18" s="2">
        <v>102447</v>
      </c>
      <c r="B18" s="3">
        <v>45680</v>
      </c>
      <c r="C18" s="2" t="s">
        <v>50</v>
      </c>
      <c r="D18" s="2" t="s">
        <v>77</v>
      </c>
      <c r="E18" s="2" t="s">
        <v>78</v>
      </c>
      <c r="F18" s="2" t="s">
        <v>15</v>
      </c>
      <c r="G18" s="2" t="s">
        <v>16</v>
      </c>
      <c r="H18" s="2">
        <v>3</v>
      </c>
      <c r="I18" s="4">
        <v>40.090000000000003</v>
      </c>
      <c r="J18" s="2" t="s">
        <v>24</v>
      </c>
      <c r="K18" s="2" t="s">
        <v>79</v>
      </c>
      <c r="L18" s="2" t="s">
        <v>19</v>
      </c>
    </row>
    <row r="19" spans="1:12" x14ac:dyDescent="0.35">
      <c r="A19" s="2">
        <v>100339</v>
      </c>
      <c r="B19" s="3">
        <v>45681</v>
      </c>
      <c r="C19" s="2" t="s">
        <v>31</v>
      </c>
      <c r="D19" s="2" t="s">
        <v>80</v>
      </c>
      <c r="E19" s="2" t="s">
        <v>80</v>
      </c>
      <c r="F19" s="2" t="s">
        <v>22</v>
      </c>
      <c r="G19" s="2" t="s">
        <v>23</v>
      </c>
      <c r="H19" s="2">
        <v>3</v>
      </c>
      <c r="I19" s="4">
        <v>65.86</v>
      </c>
      <c r="J19" s="2" t="s">
        <v>43</v>
      </c>
      <c r="K19" s="2" t="s">
        <v>81</v>
      </c>
      <c r="L19" s="2" t="s">
        <v>19</v>
      </c>
    </row>
    <row r="20" spans="1:12" x14ac:dyDescent="0.35">
      <c r="A20" s="2">
        <v>102967</v>
      </c>
      <c r="B20" s="3">
        <v>45681</v>
      </c>
      <c r="C20" s="2" t="s">
        <v>12</v>
      </c>
      <c r="D20" s="2" t="s">
        <v>13</v>
      </c>
      <c r="E20" s="2" t="s">
        <v>14</v>
      </c>
      <c r="F20" s="2" t="s">
        <v>62</v>
      </c>
      <c r="G20" s="2" t="s">
        <v>63</v>
      </c>
      <c r="H20" s="2">
        <v>3</v>
      </c>
      <c r="I20" s="4">
        <v>55.06</v>
      </c>
      <c r="J20" s="2" t="s">
        <v>24</v>
      </c>
      <c r="K20" s="2" t="s">
        <v>82</v>
      </c>
      <c r="L20" s="2" t="s">
        <v>19</v>
      </c>
    </row>
    <row r="21" spans="1:12" x14ac:dyDescent="0.35">
      <c r="A21" s="2">
        <v>100229</v>
      </c>
      <c r="B21" s="3">
        <v>45682</v>
      </c>
      <c r="C21" s="2" t="s">
        <v>31</v>
      </c>
      <c r="D21" s="2" t="s">
        <v>45</v>
      </c>
      <c r="E21" s="2" t="s">
        <v>46</v>
      </c>
      <c r="F21" s="2" t="s">
        <v>59</v>
      </c>
      <c r="G21" s="2" t="s">
        <v>73</v>
      </c>
      <c r="H21" s="2">
        <v>3</v>
      </c>
      <c r="I21" s="4">
        <v>26.89</v>
      </c>
      <c r="J21" s="2" t="s">
        <v>24</v>
      </c>
      <c r="K21" s="2" t="s">
        <v>83</v>
      </c>
      <c r="L21" s="2" t="s">
        <v>36</v>
      </c>
    </row>
    <row r="22" spans="1:12" x14ac:dyDescent="0.35">
      <c r="A22" s="2">
        <v>101302</v>
      </c>
      <c r="B22" s="3">
        <v>45684</v>
      </c>
      <c r="C22" s="2" t="s">
        <v>12</v>
      </c>
      <c r="D22" s="2" t="s">
        <v>20</v>
      </c>
      <c r="E22" s="2" t="s">
        <v>21</v>
      </c>
      <c r="F22" s="2" t="s">
        <v>15</v>
      </c>
      <c r="G22" s="2" t="s">
        <v>29</v>
      </c>
      <c r="H22" s="2">
        <v>10</v>
      </c>
      <c r="I22" s="4">
        <v>22.27</v>
      </c>
      <c r="J22" s="2" t="s">
        <v>24</v>
      </c>
      <c r="K22" s="2" t="s">
        <v>84</v>
      </c>
      <c r="L22" s="2" t="s">
        <v>19</v>
      </c>
    </row>
    <row r="23" spans="1:12" x14ac:dyDescent="0.35">
      <c r="A23" s="2">
        <v>101579</v>
      </c>
      <c r="B23" s="3">
        <v>45685</v>
      </c>
      <c r="C23" s="2" t="s">
        <v>31</v>
      </c>
      <c r="D23" s="2" t="s">
        <v>56</v>
      </c>
      <c r="E23" s="2" t="s">
        <v>57</v>
      </c>
      <c r="F23" s="2" t="s">
        <v>59</v>
      </c>
      <c r="G23" s="2" t="s">
        <v>60</v>
      </c>
      <c r="H23" s="2">
        <v>1</v>
      </c>
      <c r="I23" s="4">
        <v>61.54</v>
      </c>
      <c r="J23" s="2" t="s">
        <v>43</v>
      </c>
      <c r="K23" s="2" t="s">
        <v>85</v>
      </c>
      <c r="L23" s="2" t="s">
        <v>36</v>
      </c>
    </row>
    <row r="24" spans="1:12" x14ac:dyDescent="0.35">
      <c r="A24" s="2">
        <v>101950</v>
      </c>
      <c r="B24" s="3">
        <v>45686</v>
      </c>
      <c r="C24" s="2" t="s">
        <v>26</v>
      </c>
      <c r="D24" s="2" t="s">
        <v>37</v>
      </c>
      <c r="E24" s="2" t="s">
        <v>38</v>
      </c>
      <c r="F24" s="2" t="s">
        <v>59</v>
      </c>
      <c r="G24" s="2" t="s">
        <v>73</v>
      </c>
      <c r="H24" s="2">
        <v>10</v>
      </c>
      <c r="I24" s="4">
        <v>27.88</v>
      </c>
      <c r="J24" s="2" t="s">
        <v>48</v>
      </c>
      <c r="K24" s="2" t="s">
        <v>86</v>
      </c>
      <c r="L24" s="2" t="s">
        <v>19</v>
      </c>
    </row>
    <row r="25" spans="1:12" x14ac:dyDescent="0.35">
      <c r="A25" s="2">
        <v>102015</v>
      </c>
      <c r="B25" s="3">
        <v>45686</v>
      </c>
      <c r="C25" s="2" t="s">
        <v>26</v>
      </c>
      <c r="D25" s="2" t="s">
        <v>37</v>
      </c>
      <c r="E25" s="2" t="s">
        <v>38</v>
      </c>
      <c r="F25" s="2" t="s">
        <v>22</v>
      </c>
      <c r="G25" s="2" t="s">
        <v>87</v>
      </c>
      <c r="H25" s="2">
        <v>1</v>
      </c>
      <c r="I25" s="4">
        <v>51.99</v>
      </c>
      <c r="J25" s="2" t="s">
        <v>48</v>
      </c>
      <c r="K25" s="2" t="s">
        <v>88</v>
      </c>
      <c r="L25" s="2" t="s">
        <v>89</v>
      </c>
    </row>
    <row r="26" spans="1:12" x14ac:dyDescent="0.35">
      <c r="A26" s="2">
        <v>101058</v>
      </c>
      <c r="B26" s="3">
        <v>45687</v>
      </c>
      <c r="C26" s="2" t="s">
        <v>50</v>
      </c>
      <c r="D26" s="2" t="s">
        <v>51</v>
      </c>
      <c r="E26" s="2" t="s">
        <v>52</v>
      </c>
      <c r="F26" s="2" t="s">
        <v>59</v>
      </c>
      <c r="G26" s="2" t="s">
        <v>60</v>
      </c>
      <c r="H26" s="2">
        <v>1</v>
      </c>
      <c r="I26" s="4">
        <v>57.9</v>
      </c>
      <c r="J26" s="2" t="s">
        <v>17</v>
      </c>
      <c r="K26" s="2" t="s">
        <v>30</v>
      </c>
      <c r="L26" s="2" t="s">
        <v>19</v>
      </c>
    </row>
    <row r="27" spans="1:12" x14ac:dyDescent="0.35">
      <c r="A27" s="2">
        <v>101901</v>
      </c>
      <c r="B27" s="3">
        <v>45687</v>
      </c>
      <c r="C27" s="2" t="s">
        <v>12</v>
      </c>
      <c r="D27" s="2" t="s">
        <v>13</v>
      </c>
      <c r="E27" s="2" t="s">
        <v>14</v>
      </c>
      <c r="F27" s="2" t="s">
        <v>15</v>
      </c>
      <c r="G27" s="2" t="s">
        <v>39</v>
      </c>
      <c r="H27" s="2">
        <v>1</v>
      </c>
      <c r="I27" s="4">
        <v>43.3</v>
      </c>
      <c r="J27" s="2" t="s">
        <v>24</v>
      </c>
      <c r="K27" s="2" t="s">
        <v>61</v>
      </c>
      <c r="L27" s="2" t="s">
        <v>19</v>
      </c>
    </row>
    <row r="28" spans="1:12" x14ac:dyDescent="0.35">
      <c r="A28" s="2">
        <v>102333</v>
      </c>
      <c r="B28" s="3">
        <v>45687</v>
      </c>
      <c r="C28" s="2" t="s">
        <v>65</v>
      </c>
      <c r="D28" s="2" t="s">
        <v>90</v>
      </c>
      <c r="E28" s="2" t="s">
        <v>91</v>
      </c>
      <c r="F28" s="2" t="s">
        <v>53</v>
      </c>
      <c r="G28" s="2" t="s">
        <v>92</v>
      </c>
      <c r="H28" s="2">
        <v>1</v>
      </c>
      <c r="I28" s="4">
        <v>31.26</v>
      </c>
      <c r="J28" s="2" t="s">
        <v>48</v>
      </c>
      <c r="K28" s="2" t="s">
        <v>93</v>
      </c>
      <c r="L28" s="2" t="s">
        <v>89</v>
      </c>
    </row>
    <row r="29" spans="1:12" x14ac:dyDescent="0.35">
      <c r="A29" s="2">
        <v>102608</v>
      </c>
      <c r="B29" s="3">
        <v>45687</v>
      </c>
      <c r="C29" s="2" t="s">
        <v>31</v>
      </c>
      <c r="D29" s="2" t="s">
        <v>56</v>
      </c>
      <c r="E29" s="2" t="s">
        <v>57</v>
      </c>
      <c r="F29" s="2" t="s">
        <v>22</v>
      </c>
      <c r="G29" s="2" t="s">
        <v>87</v>
      </c>
      <c r="H29" s="2">
        <v>2</v>
      </c>
      <c r="I29" s="4">
        <v>52.17</v>
      </c>
      <c r="J29" s="2" t="s">
        <v>43</v>
      </c>
      <c r="K29" s="2" t="s">
        <v>94</v>
      </c>
      <c r="L29" s="2" t="s">
        <v>19</v>
      </c>
    </row>
    <row r="30" spans="1:12" x14ac:dyDescent="0.35">
      <c r="A30" s="2">
        <v>100266</v>
      </c>
      <c r="B30" s="3">
        <v>45688</v>
      </c>
      <c r="C30" s="2" t="s">
        <v>50</v>
      </c>
      <c r="D30" s="2" t="s">
        <v>51</v>
      </c>
      <c r="E30" s="2" t="s">
        <v>52</v>
      </c>
      <c r="F30" s="2" t="s">
        <v>59</v>
      </c>
      <c r="G30" s="2" t="s">
        <v>95</v>
      </c>
      <c r="H30" s="2">
        <v>1</v>
      </c>
      <c r="I30" s="4">
        <v>35.1</v>
      </c>
      <c r="J30" s="2" t="s">
        <v>24</v>
      </c>
      <c r="K30" s="2" t="s">
        <v>96</v>
      </c>
      <c r="L30" s="2" t="s">
        <v>89</v>
      </c>
    </row>
    <row r="31" spans="1:12" x14ac:dyDescent="0.35">
      <c r="A31" s="2">
        <v>100329</v>
      </c>
      <c r="B31" s="3">
        <v>45688</v>
      </c>
      <c r="C31" s="2" t="s">
        <v>26</v>
      </c>
      <c r="D31" s="2" t="s">
        <v>37</v>
      </c>
      <c r="E31" s="2" t="s">
        <v>38</v>
      </c>
      <c r="F31" s="2" t="s">
        <v>22</v>
      </c>
      <c r="G31" s="2" t="s">
        <v>23</v>
      </c>
      <c r="H31" s="2">
        <v>1</v>
      </c>
      <c r="I31" s="4">
        <v>65.650000000000006</v>
      </c>
      <c r="J31" s="2" t="s">
        <v>24</v>
      </c>
      <c r="K31" s="2" t="s">
        <v>97</v>
      </c>
      <c r="L31" s="2" t="s">
        <v>89</v>
      </c>
    </row>
    <row r="32" spans="1:12" x14ac:dyDescent="0.35">
      <c r="A32" s="2">
        <v>100431</v>
      </c>
      <c r="B32" s="3">
        <v>45688</v>
      </c>
      <c r="C32" s="2" t="s">
        <v>12</v>
      </c>
      <c r="D32" s="2" t="s">
        <v>98</v>
      </c>
      <c r="E32" s="2" t="s">
        <v>99</v>
      </c>
      <c r="F32" s="2" t="s">
        <v>22</v>
      </c>
      <c r="G32" s="2" t="s">
        <v>100</v>
      </c>
      <c r="H32" s="2">
        <v>10</v>
      </c>
      <c r="I32" s="4">
        <v>14.71</v>
      </c>
      <c r="J32" s="2" t="s">
        <v>48</v>
      </c>
      <c r="K32" s="2" t="s">
        <v>101</v>
      </c>
      <c r="L32" s="2" t="s">
        <v>19</v>
      </c>
    </row>
    <row r="33" spans="1:12" x14ac:dyDescent="0.35">
      <c r="A33" s="2">
        <v>100919</v>
      </c>
      <c r="B33" s="3">
        <v>45688</v>
      </c>
      <c r="C33" s="2" t="s">
        <v>65</v>
      </c>
      <c r="D33" s="2" t="s">
        <v>90</v>
      </c>
      <c r="E33" s="2" t="s">
        <v>91</v>
      </c>
      <c r="F33" s="2" t="s">
        <v>62</v>
      </c>
      <c r="G33" s="2" t="s">
        <v>63</v>
      </c>
      <c r="H33" s="2">
        <v>1</v>
      </c>
      <c r="I33" s="4">
        <v>57.43</v>
      </c>
      <c r="J33" s="2" t="s">
        <v>17</v>
      </c>
      <c r="K33" s="2" t="s">
        <v>102</v>
      </c>
      <c r="L33" s="2" t="s">
        <v>19</v>
      </c>
    </row>
    <row r="34" spans="1:12" x14ac:dyDescent="0.35">
      <c r="A34" s="2">
        <v>102169</v>
      </c>
      <c r="B34" s="3">
        <v>45688</v>
      </c>
      <c r="C34" s="2" t="s">
        <v>50</v>
      </c>
      <c r="D34" s="2" t="s">
        <v>51</v>
      </c>
      <c r="E34" s="2" t="s">
        <v>52</v>
      </c>
      <c r="F34" s="2" t="s">
        <v>62</v>
      </c>
      <c r="G34" s="2" t="s">
        <v>103</v>
      </c>
      <c r="H34" s="2">
        <v>2</v>
      </c>
      <c r="I34" s="4">
        <v>188.74</v>
      </c>
      <c r="J34" s="2" t="s">
        <v>48</v>
      </c>
      <c r="K34" s="2" t="s">
        <v>104</v>
      </c>
      <c r="L34" s="2" t="s">
        <v>89</v>
      </c>
    </row>
    <row r="35" spans="1:12" x14ac:dyDescent="0.35">
      <c r="A35" s="2">
        <v>102326</v>
      </c>
      <c r="B35" s="3">
        <v>45688</v>
      </c>
      <c r="C35" s="2" t="s">
        <v>31</v>
      </c>
      <c r="D35" s="2" t="s">
        <v>105</v>
      </c>
      <c r="E35" s="2" t="s">
        <v>106</v>
      </c>
      <c r="F35" s="2" t="s">
        <v>22</v>
      </c>
      <c r="G35" s="2" t="s">
        <v>100</v>
      </c>
      <c r="H35" s="2">
        <v>2</v>
      </c>
      <c r="I35" s="4">
        <v>14.81</v>
      </c>
      <c r="J35" s="2" t="s">
        <v>48</v>
      </c>
      <c r="K35" s="2" t="s">
        <v>107</v>
      </c>
      <c r="L35" s="2" t="s">
        <v>19</v>
      </c>
    </row>
    <row r="36" spans="1:12" x14ac:dyDescent="0.35">
      <c r="A36" s="2">
        <v>102482</v>
      </c>
      <c r="B36" s="3">
        <v>45689</v>
      </c>
      <c r="C36" s="2" t="s">
        <v>31</v>
      </c>
      <c r="D36" s="2" t="s">
        <v>56</v>
      </c>
      <c r="E36" s="2" t="s">
        <v>57</v>
      </c>
      <c r="F36" s="2" t="s">
        <v>22</v>
      </c>
      <c r="G36" s="2" t="s">
        <v>87</v>
      </c>
      <c r="H36" s="2">
        <v>2</v>
      </c>
      <c r="I36" s="4">
        <v>49.57</v>
      </c>
      <c r="J36" s="2" t="s">
        <v>48</v>
      </c>
      <c r="K36" s="2" t="s">
        <v>108</v>
      </c>
      <c r="L36" s="2" t="s">
        <v>89</v>
      </c>
    </row>
    <row r="37" spans="1:12" x14ac:dyDescent="0.35">
      <c r="A37" s="2">
        <v>100835</v>
      </c>
      <c r="B37" s="3">
        <v>45690</v>
      </c>
      <c r="C37" s="2" t="s">
        <v>12</v>
      </c>
      <c r="D37" s="2" t="s">
        <v>98</v>
      </c>
      <c r="E37" s="2" t="s">
        <v>99</v>
      </c>
      <c r="F37" s="2" t="s">
        <v>22</v>
      </c>
      <c r="G37" s="2" t="s">
        <v>109</v>
      </c>
      <c r="H37" s="2">
        <v>2</v>
      </c>
      <c r="I37" s="4">
        <v>86.45</v>
      </c>
      <c r="J37" s="2" t="s">
        <v>43</v>
      </c>
      <c r="K37" s="2" t="s">
        <v>110</v>
      </c>
      <c r="L37" s="2" t="s">
        <v>36</v>
      </c>
    </row>
    <row r="38" spans="1:12" x14ac:dyDescent="0.35">
      <c r="A38" s="2">
        <v>102595</v>
      </c>
      <c r="B38" s="3">
        <v>45690</v>
      </c>
      <c r="C38" s="2" t="s">
        <v>26</v>
      </c>
      <c r="D38" s="2" t="s">
        <v>37</v>
      </c>
      <c r="E38" s="2" t="s">
        <v>38</v>
      </c>
      <c r="F38" s="2" t="s">
        <v>53</v>
      </c>
      <c r="G38" s="2" t="s">
        <v>54</v>
      </c>
      <c r="H38" s="2">
        <v>2</v>
      </c>
      <c r="I38" s="4">
        <v>25.13</v>
      </c>
      <c r="J38" s="2" t="s">
        <v>24</v>
      </c>
      <c r="K38" s="2" t="s">
        <v>111</v>
      </c>
      <c r="L38" s="2" t="s">
        <v>89</v>
      </c>
    </row>
    <row r="39" spans="1:12" x14ac:dyDescent="0.35">
      <c r="A39" s="2">
        <v>101727</v>
      </c>
      <c r="B39" s="3">
        <v>45691</v>
      </c>
      <c r="C39" s="2" t="s">
        <v>50</v>
      </c>
      <c r="D39" s="2" t="s">
        <v>71</v>
      </c>
      <c r="E39" s="2" t="s">
        <v>72</v>
      </c>
      <c r="F39" s="2" t="s">
        <v>62</v>
      </c>
      <c r="G39" s="2" t="s">
        <v>112</v>
      </c>
      <c r="H39" s="2">
        <v>1</v>
      </c>
      <c r="I39" s="4">
        <v>30.68</v>
      </c>
      <c r="J39" s="2" t="s">
        <v>24</v>
      </c>
      <c r="K39" s="2" t="s">
        <v>113</v>
      </c>
      <c r="L39" s="2" t="s">
        <v>36</v>
      </c>
    </row>
    <row r="40" spans="1:12" x14ac:dyDescent="0.35">
      <c r="A40" s="2">
        <v>101221</v>
      </c>
      <c r="B40" s="3">
        <v>45692</v>
      </c>
      <c r="C40" s="2" t="s">
        <v>31</v>
      </c>
      <c r="D40" s="2" t="s">
        <v>45</v>
      </c>
      <c r="E40" s="2" t="s">
        <v>46</v>
      </c>
      <c r="F40" s="2" t="s">
        <v>62</v>
      </c>
      <c r="G40" s="2" t="s">
        <v>114</v>
      </c>
      <c r="H40" s="2">
        <v>2</v>
      </c>
      <c r="I40" s="4">
        <v>133.38</v>
      </c>
      <c r="J40" s="2" t="s">
        <v>24</v>
      </c>
      <c r="K40" s="2" t="s">
        <v>115</v>
      </c>
      <c r="L40" s="2" t="s">
        <v>19</v>
      </c>
    </row>
    <row r="41" spans="1:12" x14ac:dyDescent="0.35">
      <c r="A41" s="2">
        <v>101266</v>
      </c>
      <c r="B41" s="3">
        <v>45692</v>
      </c>
      <c r="C41" s="2" t="s">
        <v>26</v>
      </c>
      <c r="D41" s="2" t="s">
        <v>41</v>
      </c>
      <c r="E41" s="2" t="s">
        <v>42</v>
      </c>
      <c r="F41" s="2" t="s">
        <v>62</v>
      </c>
      <c r="G41" s="2" t="s">
        <v>114</v>
      </c>
      <c r="H41" s="2">
        <v>10</v>
      </c>
      <c r="I41" s="4">
        <v>126.78</v>
      </c>
      <c r="J41" s="2" t="s">
        <v>17</v>
      </c>
      <c r="K41" s="2" t="s">
        <v>116</v>
      </c>
      <c r="L41" s="2" t="s">
        <v>19</v>
      </c>
    </row>
    <row r="42" spans="1:12" x14ac:dyDescent="0.35">
      <c r="A42" s="2">
        <v>102876</v>
      </c>
      <c r="B42" s="3">
        <v>45692</v>
      </c>
      <c r="C42" s="2" t="s">
        <v>31</v>
      </c>
      <c r="D42" s="2" t="s">
        <v>56</v>
      </c>
      <c r="E42" s="2" t="s">
        <v>57</v>
      </c>
      <c r="F42" s="2" t="s">
        <v>62</v>
      </c>
      <c r="G42" s="2" t="s">
        <v>103</v>
      </c>
      <c r="H42" s="2">
        <v>5</v>
      </c>
      <c r="I42" s="4">
        <v>190.8</v>
      </c>
      <c r="J42" s="2" t="s">
        <v>17</v>
      </c>
      <c r="K42" s="2" t="s">
        <v>117</v>
      </c>
      <c r="L42" s="2" t="s">
        <v>19</v>
      </c>
    </row>
    <row r="43" spans="1:12" x14ac:dyDescent="0.35">
      <c r="A43" s="2">
        <v>102586</v>
      </c>
      <c r="B43" s="3">
        <v>45693</v>
      </c>
      <c r="C43" s="2" t="s">
        <v>50</v>
      </c>
      <c r="D43" s="2" t="s">
        <v>51</v>
      </c>
      <c r="E43" s="2" t="s">
        <v>52</v>
      </c>
      <c r="F43" s="2" t="s">
        <v>59</v>
      </c>
      <c r="G43" s="2" t="s">
        <v>118</v>
      </c>
      <c r="H43" s="2">
        <v>1</v>
      </c>
      <c r="I43" s="4">
        <v>20.48</v>
      </c>
      <c r="J43" s="2" t="s">
        <v>43</v>
      </c>
      <c r="K43" s="2" t="s">
        <v>119</v>
      </c>
      <c r="L43" s="2" t="s">
        <v>89</v>
      </c>
    </row>
    <row r="44" spans="1:12" x14ac:dyDescent="0.35">
      <c r="A44" s="2">
        <v>100557</v>
      </c>
      <c r="B44" s="3">
        <v>45694</v>
      </c>
      <c r="C44" s="2" t="s">
        <v>31</v>
      </c>
      <c r="D44" s="2" t="s">
        <v>45</v>
      </c>
      <c r="E44" s="2" t="s">
        <v>46</v>
      </c>
      <c r="F44" s="2" t="s">
        <v>62</v>
      </c>
      <c r="G44" s="2" t="s">
        <v>68</v>
      </c>
      <c r="H44" s="2">
        <v>1</v>
      </c>
      <c r="I44" s="4">
        <v>41.32</v>
      </c>
      <c r="J44" s="2" t="s">
        <v>48</v>
      </c>
      <c r="K44" s="2" t="s">
        <v>115</v>
      </c>
      <c r="L44" s="2" t="s">
        <v>89</v>
      </c>
    </row>
    <row r="45" spans="1:12" x14ac:dyDescent="0.35">
      <c r="A45" s="2">
        <v>100799</v>
      </c>
      <c r="B45" s="3">
        <v>45694</v>
      </c>
      <c r="C45" s="2" t="s">
        <v>50</v>
      </c>
      <c r="D45" s="2" t="s">
        <v>71</v>
      </c>
      <c r="E45" s="2" t="s">
        <v>72</v>
      </c>
      <c r="F45" s="2" t="s">
        <v>62</v>
      </c>
      <c r="G45" s="2" t="s">
        <v>68</v>
      </c>
      <c r="H45" s="2">
        <v>5</v>
      </c>
      <c r="I45" s="4">
        <v>40.61</v>
      </c>
      <c r="J45" s="2" t="s">
        <v>43</v>
      </c>
      <c r="K45" s="2" t="s">
        <v>120</v>
      </c>
      <c r="L45" s="2" t="s">
        <v>19</v>
      </c>
    </row>
    <row r="46" spans="1:12" x14ac:dyDescent="0.35">
      <c r="A46" s="2">
        <v>101210</v>
      </c>
      <c r="B46" s="3">
        <v>45694</v>
      </c>
      <c r="C46" s="2" t="s">
        <v>50</v>
      </c>
      <c r="D46" s="2" t="s">
        <v>51</v>
      </c>
      <c r="E46" s="2" t="s">
        <v>52</v>
      </c>
      <c r="F46" s="2" t="s">
        <v>15</v>
      </c>
      <c r="G46" s="2" t="s">
        <v>39</v>
      </c>
      <c r="H46" s="2">
        <v>1</v>
      </c>
      <c r="I46" s="4">
        <v>44.53</v>
      </c>
      <c r="J46" s="2" t="s">
        <v>24</v>
      </c>
      <c r="K46" s="2" t="s">
        <v>121</v>
      </c>
      <c r="L46" s="2" t="s">
        <v>19</v>
      </c>
    </row>
    <row r="47" spans="1:12" x14ac:dyDescent="0.35">
      <c r="A47" s="2">
        <v>101476</v>
      </c>
      <c r="B47" s="3">
        <v>45694</v>
      </c>
      <c r="C47" s="2" t="s">
        <v>50</v>
      </c>
      <c r="D47" s="2" t="s">
        <v>77</v>
      </c>
      <c r="E47" s="2" t="s">
        <v>78</v>
      </c>
      <c r="F47" s="2" t="s">
        <v>62</v>
      </c>
      <c r="G47" s="2" t="s">
        <v>63</v>
      </c>
      <c r="H47" s="2">
        <v>1</v>
      </c>
      <c r="I47" s="4">
        <v>52.44</v>
      </c>
      <c r="J47" s="2" t="s">
        <v>48</v>
      </c>
      <c r="K47" s="2" t="s">
        <v>122</v>
      </c>
      <c r="L47" s="2" t="s">
        <v>19</v>
      </c>
    </row>
    <row r="48" spans="1:12" x14ac:dyDescent="0.35">
      <c r="A48" s="2">
        <v>101955</v>
      </c>
      <c r="B48" s="3">
        <v>45694</v>
      </c>
      <c r="C48" s="2" t="s">
        <v>12</v>
      </c>
      <c r="D48" s="2" t="s">
        <v>20</v>
      </c>
      <c r="E48" s="2" t="s">
        <v>21</v>
      </c>
      <c r="F48" s="2" t="s">
        <v>22</v>
      </c>
      <c r="G48" s="2" t="s">
        <v>87</v>
      </c>
      <c r="H48" s="2">
        <v>2</v>
      </c>
      <c r="I48" s="4">
        <v>47.74</v>
      </c>
      <c r="J48" s="2" t="s">
        <v>17</v>
      </c>
      <c r="K48" s="2" t="s">
        <v>123</v>
      </c>
      <c r="L48" s="2" t="s">
        <v>89</v>
      </c>
    </row>
    <row r="49" spans="1:12" x14ac:dyDescent="0.35">
      <c r="A49" s="2">
        <v>102094</v>
      </c>
      <c r="B49" s="3">
        <v>45694</v>
      </c>
      <c r="C49" s="2" t="s">
        <v>31</v>
      </c>
      <c r="D49" s="2" t="s">
        <v>45</v>
      </c>
      <c r="E49" s="2" t="s">
        <v>46</v>
      </c>
      <c r="F49" s="2" t="s">
        <v>62</v>
      </c>
      <c r="G49" s="2" t="s">
        <v>103</v>
      </c>
      <c r="H49" s="2">
        <v>2</v>
      </c>
      <c r="I49" s="4">
        <v>181.69</v>
      </c>
      <c r="J49" s="2" t="s">
        <v>24</v>
      </c>
      <c r="K49" s="2" t="s">
        <v>124</v>
      </c>
      <c r="L49" s="2" t="s">
        <v>19</v>
      </c>
    </row>
    <row r="50" spans="1:12" x14ac:dyDescent="0.35">
      <c r="A50" s="2">
        <v>102666</v>
      </c>
      <c r="B50" s="3">
        <v>45694</v>
      </c>
      <c r="C50" s="2" t="s">
        <v>50</v>
      </c>
      <c r="D50" s="2" t="s">
        <v>71</v>
      </c>
      <c r="E50" s="2" t="s">
        <v>72</v>
      </c>
      <c r="F50" s="2" t="s">
        <v>22</v>
      </c>
      <c r="G50" s="2" t="s">
        <v>109</v>
      </c>
      <c r="H50" s="2">
        <v>10</v>
      </c>
      <c r="I50" s="4">
        <v>90.59</v>
      </c>
      <c r="J50" s="2" t="s">
        <v>17</v>
      </c>
      <c r="K50" s="2" t="s">
        <v>125</v>
      </c>
      <c r="L50" s="2" t="s">
        <v>19</v>
      </c>
    </row>
    <row r="51" spans="1:12" x14ac:dyDescent="0.35">
      <c r="A51" s="2">
        <v>102883</v>
      </c>
      <c r="B51" s="3">
        <v>45694</v>
      </c>
      <c r="C51" s="2" t="s">
        <v>26</v>
      </c>
      <c r="D51" s="2" t="s">
        <v>41</v>
      </c>
      <c r="E51" s="2" t="s">
        <v>42</v>
      </c>
      <c r="F51" s="2" t="s">
        <v>22</v>
      </c>
      <c r="G51" s="2" t="s">
        <v>47</v>
      </c>
      <c r="H51" s="2">
        <v>1</v>
      </c>
      <c r="I51" s="4">
        <v>76.69</v>
      </c>
      <c r="J51" s="2" t="s">
        <v>24</v>
      </c>
      <c r="K51" s="2" t="s">
        <v>104</v>
      </c>
      <c r="L51" s="2" t="s">
        <v>89</v>
      </c>
    </row>
    <row r="52" spans="1:12" x14ac:dyDescent="0.35">
      <c r="A52" s="2">
        <v>100350</v>
      </c>
      <c r="B52" s="3">
        <v>45695</v>
      </c>
      <c r="C52" s="2" t="s">
        <v>50</v>
      </c>
      <c r="D52" s="2" t="s">
        <v>71</v>
      </c>
      <c r="E52" s="2" t="s">
        <v>72</v>
      </c>
      <c r="F52" s="2" t="s">
        <v>53</v>
      </c>
      <c r="G52" s="2" t="s">
        <v>126</v>
      </c>
      <c r="H52" s="2">
        <v>3</v>
      </c>
      <c r="I52" s="4">
        <v>146.01</v>
      </c>
      <c r="J52" s="2" t="s">
        <v>17</v>
      </c>
      <c r="K52" s="2" t="s">
        <v>127</v>
      </c>
      <c r="L52" s="2" t="s">
        <v>19</v>
      </c>
    </row>
    <row r="53" spans="1:12" x14ac:dyDescent="0.35">
      <c r="A53" s="2">
        <v>100755</v>
      </c>
      <c r="B53" s="3">
        <v>45695</v>
      </c>
      <c r="C53" s="2" t="s">
        <v>31</v>
      </c>
      <c r="D53" s="2" t="s">
        <v>80</v>
      </c>
      <c r="E53" s="2" t="s">
        <v>80</v>
      </c>
      <c r="F53" s="2" t="s">
        <v>22</v>
      </c>
      <c r="G53" s="2" t="s">
        <v>47</v>
      </c>
      <c r="H53" s="2">
        <v>2</v>
      </c>
      <c r="I53" s="4">
        <v>72.05</v>
      </c>
      <c r="J53" s="2" t="s">
        <v>43</v>
      </c>
      <c r="K53" s="2" t="s">
        <v>128</v>
      </c>
      <c r="L53" s="2" t="s">
        <v>19</v>
      </c>
    </row>
    <row r="54" spans="1:12" x14ac:dyDescent="0.35">
      <c r="A54" s="2">
        <v>102505</v>
      </c>
      <c r="B54" s="3">
        <v>45696</v>
      </c>
      <c r="C54" s="2" t="s">
        <v>31</v>
      </c>
      <c r="D54" s="2" t="s">
        <v>45</v>
      </c>
      <c r="E54" s="2" t="s">
        <v>46</v>
      </c>
      <c r="F54" s="2" t="s">
        <v>59</v>
      </c>
      <c r="G54" s="2" t="s">
        <v>129</v>
      </c>
      <c r="H54" s="2">
        <v>2</v>
      </c>
      <c r="I54" s="4">
        <v>121.71</v>
      </c>
      <c r="J54" s="2" t="s">
        <v>17</v>
      </c>
      <c r="K54" s="2" t="s">
        <v>130</v>
      </c>
      <c r="L54" s="2" t="s">
        <v>19</v>
      </c>
    </row>
    <row r="55" spans="1:12" x14ac:dyDescent="0.35">
      <c r="A55" s="2">
        <v>100874</v>
      </c>
      <c r="B55" s="3">
        <v>45697</v>
      </c>
      <c r="C55" s="2" t="s">
        <v>50</v>
      </c>
      <c r="D55" s="2" t="s">
        <v>51</v>
      </c>
      <c r="E55" s="2" t="s">
        <v>52</v>
      </c>
      <c r="F55" s="2" t="s">
        <v>15</v>
      </c>
      <c r="G55" s="2" t="s">
        <v>39</v>
      </c>
      <c r="H55" s="2">
        <v>1</v>
      </c>
      <c r="I55" s="4">
        <v>44.29</v>
      </c>
      <c r="J55" s="2" t="s">
        <v>24</v>
      </c>
      <c r="K55" s="2" t="s">
        <v>131</v>
      </c>
      <c r="L55" s="2" t="s">
        <v>19</v>
      </c>
    </row>
    <row r="56" spans="1:12" x14ac:dyDescent="0.35">
      <c r="A56" s="2">
        <v>101467</v>
      </c>
      <c r="B56" s="3">
        <v>45697</v>
      </c>
      <c r="C56" s="2" t="s">
        <v>12</v>
      </c>
      <c r="D56" s="2" t="s">
        <v>132</v>
      </c>
      <c r="E56" s="2" t="s">
        <v>133</v>
      </c>
      <c r="F56" s="2" t="s">
        <v>62</v>
      </c>
      <c r="G56" s="2" t="s">
        <v>63</v>
      </c>
      <c r="H56" s="2">
        <v>1</v>
      </c>
      <c r="I56" s="4">
        <v>54.58</v>
      </c>
      <c r="J56" s="2" t="s">
        <v>17</v>
      </c>
      <c r="K56" s="2" t="s">
        <v>134</v>
      </c>
      <c r="L56" s="2" t="s">
        <v>19</v>
      </c>
    </row>
    <row r="57" spans="1:12" x14ac:dyDescent="0.35">
      <c r="A57" s="2">
        <v>102167</v>
      </c>
      <c r="B57" s="3">
        <v>45697</v>
      </c>
      <c r="C57" s="2" t="s">
        <v>31</v>
      </c>
      <c r="D57" s="2" t="s">
        <v>32</v>
      </c>
      <c r="E57" s="2" t="s">
        <v>33</v>
      </c>
      <c r="F57" s="2" t="s">
        <v>22</v>
      </c>
      <c r="G57" s="2" t="s">
        <v>100</v>
      </c>
      <c r="H57" s="2">
        <v>3</v>
      </c>
      <c r="I57" s="4">
        <v>14.59</v>
      </c>
      <c r="J57" s="2" t="s">
        <v>24</v>
      </c>
      <c r="K57" s="2" t="s">
        <v>135</v>
      </c>
      <c r="L57" s="2" t="s">
        <v>19</v>
      </c>
    </row>
    <row r="58" spans="1:12" x14ac:dyDescent="0.35">
      <c r="A58" s="2">
        <v>102199</v>
      </c>
      <c r="B58" s="3">
        <v>45697</v>
      </c>
      <c r="C58" s="2" t="s">
        <v>12</v>
      </c>
      <c r="D58" s="2" t="s">
        <v>132</v>
      </c>
      <c r="E58" s="2" t="s">
        <v>133</v>
      </c>
      <c r="F58" s="2" t="s">
        <v>59</v>
      </c>
      <c r="G58" s="2" t="s">
        <v>129</v>
      </c>
      <c r="H58" s="2">
        <v>5</v>
      </c>
      <c r="I58" s="4">
        <v>123.95</v>
      </c>
      <c r="J58" s="2" t="s">
        <v>17</v>
      </c>
      <c r="K58" s="2" t="s">
        <v>136</v>
      </c>
      <c r="L58" s="2" t="s">
        <v>19</v>
      </c>
    </row>
    <row r="59" spans="1:12" x14ac:dyDescent="0.35">
      <c r="A59" s="2">
        <v>101028</v>
      </c>
      <c r="B59" s="3">
        <v>45698</v>
      </c>
      <c r="C59" s="2" t="s">
        <v>31</v>
      </c>
      <c r="D59" s="2" t="s">
        <v>45</v>
      </c>
      <c r="E59" s="2" t="s">
        <v>46</v>
      </c>
      <c r="F59" s="2" t="s">
        <v>22</v>
      </c>
      <c r="G59" s="2" t="s">
        <v>109</v>
      </c>
      <c r="H59" s="2">
        <v>1</v>
      </c>
      <c r="I59" s="4">
        <v>94.41</v>
      </c>
      <c r="J59" s="2" t="s">
        <v>48</v>
      </c>
      <c r="K59" s="2" t="s">
        <v>131</v>
      </c>
      <c r="L59" s="2" t="s">
        <v>19</v>
      </c>
    </row>
    <row r="60" spans="1:12" x14ac:dyDescent="0.35">
      <c r="A60" s="2">
        <v>102518</v>
      </c>
      <c r="B60" s="3">
        <v>45698</v>
      </c>
      <c r="C60" s="2" t="s">
        <v>65</v>
      </c>
      <c r="D60" s="2" t="s">
        <v>137</v>
      </c>
      <c r="E60" s="2" t="s">
        <v>138</v>
      </c>
      <c r="F60" s="2" t="s">
        <v>59</v>
      </c>
      <c r="G60" s="2" t="s">
        <v>118</v>
      </c>
      <c r="H60" s="2">
        <v>3</v>
      </c>
      <c r="I60" s="4">
        <v>19.61</v>
      </c>
      <c r="J60" s="2" t="s">
        <v>24</v>
      </c>
      <c r="K60" s="2" t="s">
        <v>139</v>
      </c>
      <c r="L60" s="2" t="s">
        <v>19</v>
      </c>
    </row>
    <row r="61" spans="1:12" x14ac:dyDescent="0.35">
      <c r="A61" s="2">
        <v>102760</v>
      </c>
      <c r="B61" s="3">
        <v>45698</v>
      </c>
      <c r="C61" s="2" t="s">
        <v>31</v>
      </c>
      <c r="D61" s="2" t="s">
        <v>32</v>
      </c>
      <c r="E61" s="2" t="s">
        <v>33</v>
      </c>
      <c r="F61" s="2" t="s">
        <v>15</v>
      </c>
      <c r="G61" s="2" t="s">
        <v>34</v>
      </c>
      <c r="H61" s="2">
        <v>2</v>
      </c>
      <c r="I61" s="4">
        <v>15.67</v>
      </c>
      <c r="J61" s="2" t="s">
        <v>43</v>
      </c>
      <c r="K61" s="2" t="s">
        <v>140</v>
      </c>
      <c r="L61" s="2" t="s">
        <v>19</v>
      </c>
    </row>
    <row r="62" spans="1:12" x14ac:dyDescent="0.35">
      <c r="A62" s="2">
        <v>101310</v>
      </c>
      <c r="B62" s="3">
        <v>45700</v>
      </c>
      <c r="C62" s="2" t="s">
        <v>50</v>
      </c>
      <c r="D62" s="2" t="s">
        <v>77</v>
      </c>
      <c r="E62" s="2" t="s">
        <v>78</v>
      </c>
      <c r="F62" s="2" t="s">
        <v>53</v>
      </c>
      <c r="G62" s="2" t="s">
        <v>92</v>
      </c>
      <c r="H62" s="2">
        <v>1</v>
      </c>
      <c r="I62" s="4">
        <v>29.14</v>
      </c>
      <c r="J62" s="2" t="s">
        <v>24</v>
      </c>
      <c r="K62" s="2" t="s">
        <v>141</v>
      </c>
      <c r="L62" s="2" t="s">
        <v>19</v>
      </c>
    </row>
    <row r="63" spans="1:12" x14ac:dyDescent="0.35">
      <c r="A63" s="2">
        <v>100569</v>
      </c>
      <c r="B63" s="3">
        <v>45701</v>
      </c>
      <c r="C63" s="2" t="s">
        <v>50</v>
      </c>
      <c r="D63" s="2" t="s">
        <v>77</v>
      </c>
      <c r="E63" s="2" t="s">
        <v>78</v>
      </c>
      <c r="F63" s="2" t="s">
        <v>59</v>
      </c>
      <c r="G63" s="2" t="s">
        <v>118</v>
      </c>
      <c r="H63" s="2">
        <v>10</v>
      </c>
      <c r="I63" s="4">
        <v>20.92</v>
      </c>
      <c r="J63" s="2" t="s">
        <v>24</v>
      </c>
      <c r="K63" s="2" t="s">
        <v>142</v>
      </c>
      <c r="L63" s="2" t="s">
        <v>36</v>
      </c>
    </row>
    <row r="64" spans="1:12" x14ac:dyDescent="0.35">
      <c r="A64" s="2">
        <v>101458</v>
      </c>
      <c r="B64" s="3">
        <v>45701</v>
      </c>
      <c r="C64" s="2" t="s">
        <v>12</v>
      </c>
      <c r="D64" s="2" t="s">
        <v>98</v>
      </c>
      <c r="E64" s="2" t="s">
        <v>99</v>
      </c>
      <c r="F64" s="2" t="s">
        <v>59</v>
      </c>
      <c r="G64" s="2" t="s">
        <v>60</v>
      </c>
      <c r="H64" s="2">
        <v>1</v>
      </c>
      <c r="I64" s="4">
        <v>60.77</v>
      </c>
      <c r="J64" s="2" t="s">
        <v>43</v>
      </c>
      <c r="K64" s="2" t="s">
        <v>143</v>
      </c>
      <c r="L64" s="2" t="s">
        <v>89</v>
      </c>
    </row>
    <row r="65" spans="1:12" x14ac:dyDescent="0.35">
      <c r="A65" s="2">
        <v>101499</v>
      </c>
      <c r="B65" s="3">
        <v>45701</v>
      </c>
      <c r="C65" s="2" t="s">
        <v>50</v>
      </c>
      <c r="D65" s="2" t="s">
        <v>77</v>
      </c>
      <c r="E65" s="2" t="s">
        <v>78</v>
      </c>
      <c r="F65" s="2" t="s">
        <v>15</v>
      </c>
      <c r="G65" s="2" t="s">
        <v>16</v>
      </c>
      <c r="H65" s="2">
        <v>3</v>
      </c>
      <c r="I65" s="4">
        <v>41.14</v>
      </c>
      <c r="J65" s="2" t="s">
        <v>43</v>
      </c>
      <c r="K65" s="2" t="s">
        <v>144</v>
      </c>
      <c r="L65" s="2" t="s">
        <v>19</v>
      </c>
    </row>
    <row r="66" spans="1:12" x14ac:dyDescent="0.35">
      <c r="A66" s="2">
        <v>101614</v>
      </c>
      <c r="B66" s="3">
        <v>45701</v>
      </c>
      <c r="C66" s="2" t="s">
        <v>26</v>
      </c>
      <c r="D66" s="2" t="s">
        <v>27</v>
      </c>
      <c r="E66" s="2" t="s">
        <v>28</v>
      </c>
      <c r="F66" s="2" t="s">
        <v>53</v>
      </c>
      <c r="G66" s="2" t="s">
        <v>92</v>
      </c>
      <c r="H66" s="2">
        <v>2</v>
      </c>
      <c r="I66" s="4">
        <v>29.62</v>
      </c>
      <c r="J66" s="2" t="s">
        <v>24</v>
      </c>
      <c r="K66" s="2" t="s">
        <v>75</v>
      </c>
      <c r="L66" s="2" t="s">
        <v>19</v>
      </c>
    </row>
    <row r="67" spans="1:12" x14ac:dyDescent="0.35">
      <c r="A67" s="2">
        <v>100691</v>
      </c>
      <c r="B67" s="3">
        <v>45702</v>
      </c>
      <c r="C67" s="2" t="s">
        <v>50</v>
      </c>
      <c r="D67" s="2" t="s">
        <v>77</v>
      </c>
      <c r="E67" s="2" t="s">
        <v>78</v>
      </c>
      <c r="F67" s="2" t="s">
        <v>53</v>
      </c>
      <c r="G67" s="2" t="s">
        <v>145</v>
      </c>
      <c r="H67" s="2">
        <v>1</v>
      </c>
      <c r="I67" s="4">
        <v>34.76</v>
      </c>
      <c r="J67" s="2" t="s">
        <v>48</v>
      </c>
      <c r="K67" s="2" t="s">
        <v>146</v>
      </c>
      <c r="L67" s="2" t="s">
        <v>19</v>
      </c>
    </row>
    <row r="68" spans="1:12" x14ac:dyDescent="0.35">
      <c r="A68" s="2">
        <v>100984</v>
      </c>
      <c r="B68" s="3">
        <v>45702</v>
      </c>
      <c r="C68" s="2" t="s">
        <v>31</v>
      </c>
      <c r="D68" s="2" t="s">
        <v>56</v>
      </c>
      <c r="E68" s="2" t="s">
        <v>57</v>
      </c>
      <c r="F68" s="2" t="s">
        <v>15</v>
      </c>
      <c r="G68" s="2" t="s">
        <v>16</v>
      </c>
      <c r="H68" s="2">
        <v>1</v>
      </c>
      <c r="I68" s="4">
        <v>38.17</v>
      </c>
      <c r="J68" s="2" t="s">
        <v>43</v>
      </c>
      <c r="K68" s="2" t="s">
        <v>147</v>
      </c>
      <c r="L68" s="2" t="s">
        <v>36</v>
      </c>
    </row>
    <row r="69" spans="1:12" x14ac:dyDescent="0.35">
      <c r="A69" s="2">
        <v>101134</v>
      </c>
      <c r="B69" s="3">
        <v>45702</v>
      </c>
      <c r="C69" s="2" t="s">
        <v>31</v>
      </c>
      <c r="D69" s="2" t="s">
        <v>80</v>
      </c>
      <c r="E69" s="2" t="s">
        <v>80</v>
      </c>
      <c r="F69" s="2" t="s">
        <v>22</v>
      </c>
      <c r="G69" s="2" t="s">
        <v>23</v>
      </c>
      <c r="H69" s="2">
        <v>2</v>
      </c>
      <c r="I69" s="4">
        <v>64.06</v>
      </c>
      <c r="J69" s="2" t="s">
        <v>48</v>
      </c>
      <c r="K69" s="2" t="s">
        <v>148</v>
      </c>
      <c r="L69" s="2" t="s">
        <v>19</v>
      </c>
    </row>
    <row r="70" spans="1:12" x14ac:dyDescent="0.35">
      <c r="A70" s="2">
        <v>101386</v>
      </c>
      <c r="B70" s="3">
        <v>45702</v>
      </c>
      <c r="C70" s="2" t="s">
        <v>31</v>
      </c>
      <c r="D70" s="2" t="s">
        <v>45</v>
      </c>
      <c r="E70" s="2" t="s">
        <v>46</v>
      </c>
      <c r="F70" s="2" t="s">
        <v>62</v>
      </c>
      <c r="G70" s="2" t="s">
        <v>103</v>
      </c>
      <c r="H70" s="2">
        <v>2</v>
      </c>
      <c r="I70" s="4">
        <v>190.78</v>
      </c>
      <c r="J70" s="2" t="s">
        <v>24</v>
      </c>
      <c r="K70" s="2" t="s">
        <v>149</v>
      </c>
      <c r="L70" s="2" t="s">
        <v>36</v>
      </c>
    </row>
    <row r="71" spans="1:12" x14ac:dyDescent="0.35">
      <c r="A71" s="2">
        <v>102732</v>
      </c>
      <c r="B71" s="3">
        <v>45702</v>
      </c>
      <c r="C71" s="2" t="s">
        <v>26</v>
      </c>
      <c r="D71" s="2" t="s">
        <v>150</v>
      </c>
      <c r="E71" s="2" t="s">
        <v>151</v>
      </c>
      <c r="F71" s="2" t="s">
        <v>53</v>
      </c>
      <c r="G71" s="2" t="s">
        <v>92</v>
      </c>
      <c r="H71" s="2">
        <v>2</v>
      </c>
      <c r="I71" s="4">
        <v>29.72</v>
      </c>
      <c r="J71" s="2" t="s">
        <v>17</v>
      </c>
      <c r="K71" s="2" t="s">
        <v>152</v>
      </c>
      <c r="L71" s="2" t="s">
        <v>19</v>
      </c>
    </row>
    <row r="72" spans="1:12" x14ac:dyDescent="0.35">
      <c r="A72" s="2">
        <v>100563</v>
      </c>
      <c r="B72" s="3">
        <v>45703</v>
      </c>
      <c r="C72" s="2" t="s">
        <v>31</v>
      </c>
      <c r="D72" s="2" t="s">
        <v>80</v>
      </c>
      <c r="E72" s="2" t="s">
        <v>80</v>
      </c>
      <c r="F72" s="2" t="s">
        <v>62</v>
      </c>
      <c r="G72" s="2" t="s">
        <v>68</v>
      </c>
      <c r="H72" s="2">
        <v>2</v>
      </c>
      <c r="I72" s="4">
        <v>41.1</v>
      </c>
      <c r="J72" s="2" t="s">
        <v>48</v>
      </c>
      <c r="K72" s="2" t="s">
        <v>141</v>
      </c>
      <c r="L72" s="2" t="s">
        <v>19</v>
      </c>
    </row>
    <row r="73" spans="1:12" x14ac:dyDescent="0.35">
      <c r="A73" s="2">
        <v>100727</v>
      </c>
      <c r="B73" s="3">
        <v>45703</v>
      </c>
      <c r="C73" s="2" t="s">
        <v>31</v>
      </c>
      <c r="D73" s="2" t="s">
        <v>80</v>
      </c>
      <c r="E73" s="2" t="s">
        <v>80</v>
      </c>
      <c r="F73" s="2" t="s">
        <v>53</v>
      </c>
      <c r="G73" s="2" t="s">
        <v>92</v>
      </c>
      <c r="H73" s="2">
        <v>10</v>
      </c>
      <c r="I73" s="4">
        <v>30</v>
      </c>
      <c r="J73" s="2" t="s">
        <v>48</v>
      </c>
      <c r="K73" s="2" t="s">
        <v>153</v>
      </c>
      <c r="L73" s="2" t="s">
        <v>19</v>
      </c>
    </row>
    <row r="74" spans="1:12" x14ac:dyDescent="0.35">
      <c r="A74" s="2">
        <v>101141</v>
      </c>
      <c r="B74" s="3">
        <v>45703</v>
      </c>
      <c r="C74" s="2" t="s">
        <v>12</v>
      </c>
      <c r="D74" s="2" t="s">
        <v>20</v>
      </c>
      <c r="E74" s="2" t="s">
        <v>21</v>
      </c>
      <c r="F74" s="2" t="s">
        <v>15</v>
      </c>
      <c r="G74" s="2" t="s">
        <v>34</v>
      </c>
      <c r="H74" s="2">
        <v>1</v>
      </c>
      <c r="I74" s="4">
        <v>15.54</v>
      </c>
      <c r="J74" s="2" t="s">
        <v>48</v>
      </c>
      <c r="K74" s="2" t="s">
        <v>154</v>
      </c>
      <c r="L74" s="2" t="s">
        <v>19</v>
      </c>
    </row>
    <row r="75" spans="1:12" x14ac:dyDescent="0.35">
      <c r="A75" s="2">
        <v>102119</v>
      </c>
      <c r="B75" s="3">
        <v>45704</v>
      </c>
      <c r="C75" s="2" t="s">
        <v>26</v>
      </c>
      <c r="D75" s="2" t="s">
        <v>27</v>
      </c>
      <c r="E75" s="2" t="s">
        <v>28</v>
      </c>
      <c r="F75" s="2" t="s">
        <v>15</v>
      </c>
      <c r="G75" s="2" t="s">
        <v>34</v>
      </c>
      <c r="H75" s="2">
        <v>1</v>
      </c>
      <c r="I75" s="4">
        <v>16.25</v>
      </c>
      <c r="J75" s="2" t="s">
        <v>24</v>
      </c>
      <c r="K75" s="2" t="s">
        <v>155</v>
      </c>
      <c r="L75" s="2" t="s">
        <v>19</v>
      </c>
    </row>
    <row r="76" spans="1:12" x14ac:dyDescent="0.35">
      <c r="A76" s="2">
        <v>102693</v>
      </c>
      <c r="B76" s="3">
        <v>45704</v>
      </c>
      <c r="C76" s="2" t="s">
        <v>12</v>
      </c>
      <c r="D76" s="2" t="s">
        <v>98</v>
      </c>
      <c r="E76" s="2" t="s">
        <v>99</v>
      </c>
      <c r="F76" s="2" t="s">
        <v>62</v>
      </c>
      <c r="G76" s="2" t="s">
        <v>114</v>
      </c>
      <c r="H76" s="2">
        <v>1</v>
      </c>
      <c r="I76" s="4">
        <v>129.61000000000001</v>
      </c>
      <c r="J76" s="2" t="s">
        <v>43</v>
      </c>
      <c r="K76" s="2" t="s">
        <v>156</v>
      </c>
      <c r="L76" s="2" t="s">
        <v>19</v>
      </c>
    </row>
    <row r="77" spans="1:12" x14ac:dyDescent="0.35">
      <c r="A77" s="2">
        <v>100346</v>
      </c>
      <c r="B77" s="3">
        <v>45705</v>
      </c>
      <c r="C77" s="2" t="s">
        <v>31</v>
      </c>
      <c r="D77" s="2" t="s">
        <v>80</v>
      </c>
      <c r="E77" s="2" t="s">
        <v>80</v>
      </c>
      <c r="F77" s="2" t="s">
        <v>59</v>
      </c>
      <c r="G77" s="2" t="s">
        <v>129</v>
      </c>
      <c r="H77" s="2">
        <v>1</v>
      </c>
      <c r="I77" s="4">
        <v>121.83</v>
      </c>
      <c r="J77" s="2" t="s">
        <v>17</v>
      </c>
      <c r="K77" s="2" t="s">
        <v>157</v>
      </c>
      <c r="L77" s="2" t="s">
        <v>19</v>
      </c>
    </row>
    <row r="78" spans="1:12" x14ac:dyDescent="0.35">
      <c r="A78" s="2">
        <v>101470</v>
      </c>
      <c r="B78" s="3">
        <v>45705</v>
      </c>
      <c r="C78" s="2" t="s">
        <v>12</v>
      </c>
      <c r="D78" s="2" t="s">
        <v>132</v>
      </c>
      <c r="E78" s="2" t="s">
        <v>133</v>
      </c>
      <c r="F78" s="2" t="s">
        <v>59</v>
      </c>
      <c r="G78" s="2" t="s">
        <v>73</v>
      </c>
      <c r="H78" s="2">
        <v>2</v>
      </c>
      <c r="I78" s="4">
        <v>28.68</v>
      </c>
      <c r="J78" s="2" t="s">
        <v>43</v>
      </c>
      <c r="K78" s="2" t="s">
        <v>158</v>
      </c>
      <c r="L78" s="2" t="s">
        <v>19</v>
      </c>
    </row>
    <row r="79" spans="1:12" x14ac:dyDescent="0.35">
      <c r="A79" s="2">
        <v>100122</v>
      </c>
      <c r="B79" s="3">
        <v>45706</v>
      </c>
      <c r="C79" s="2" t="s">
        <v>26</v>
      </c>
      <c r="D79" s="2" t="s">
        <v>41</v>
      </c>
      <c r="E79" s="2" t="s">
        <v>42</v>
      </c>
      <c r="F79" s="2" t="s">
        <v>59</v>
      </c>
      <c r="G79" s="2" t="s">
        <v>118</v>
      </c>
      <c r="H79" s="2">
        <v>2</v>
      </c>
      <c r="I79" s="4">
        <v>19.22</v>
      </c>
      <c r="J79" s="2" t="s">
        <v>17</v>
      </c>
      <c r="K79" s="2" t="s">
        <v>159</v>
      </c>
      <c r="L79" s="2" t="s">
        <v>36</v>
      </c>
    </row>
    <row r="80" spans="1:12" x14ac:dyDescent="0.35">
      <c r="A80" s="2">
        <v>100764</v>
      </c>
      <c r="B80" s="3">
        <v>45706</v>
      </c>
      <c r="C80" s="2" t="s">
        <v>31</v>
      </c>
      <c r="D80" s="2" t="s">
        <v>45</v>
      </c>
      <c r="E80" s="2" t="s">
        <v>46</v>
      </c>
      <c r="F80" s="2" t="s">
        <v>62</v>
      </c>
      <c r="G80" s="2" t="s">
        <v>114</v>
      </c>
      <c r="H80" s="2">
        <v>2</v>
      </c>
      <c r="I80" s="4">
        <v>135.33000000000001</v>
      </c>
      <c r="J80" s="2" t="s">
        <v>48</v>
      </c>
      <c r="K80" s="2" t="s">
        <v>160</v>
      </c>
      <c r="L80" s="2" t="s">
        <v>19</v>
      </c>
    </row>
    <row r="81" spans="1:12" x14ac:dyDescent="0.35">
      <c r="A81" s="2">
        <v>101503</v>
      </c>
      <c r="B81" s="3">
        <v>45706</v>
      </c>
      <c r="C81" s="2" t="s">
        <v>50</v>
      </c>
      <c r="D81" s="2" t="s">
        <v>77</v>
      </c>
      <c r="E81" s="2" t="s">
        <v>78</v>
      </c>
      <c r="F81" s="2" t="s">
        <v>59</v>
      </c>
      <c r="G81" s="2" t="s">
        <v>73</v>
      </c>
      <c r="H81" s="2">
        <v>5</v>
      </c>
      <c r="I81" s="4">
        <v>27.42</v>
      </c>
      <c r="J81" s="2" t="s">
        <v>24</v>
      </c>
      <c r="K81" s="2" t="s">
        <v>161</v>
      </c>
      <c r="L81" s="2" t="s">
        <v>89</v>
      </c>
    </row>
    <row r="82" spans="1:12" x14ac:dyDescent="0.35">
      <c r="A82" s="2">
        <v>100459</v>
      </c>
      <c r="B82" s="3">
        <v>45707</v>
      </c>
      <c r="C82" s="2" t="s">
        <v>50</v>
      </c>
      <c r="D82" s="2" t="s">
        <v>77</v>
      </c>
      <c r="E82" s="2" t="s">
        <v>78</v>
      </c>
      <c r="F82" s="2" t="s">
        <v>15</v>
      </c>
      <c r="G82" s="2" t="s">
        <v>34</v>
      </c>
      <c r="H82" s="2">
        <v>10</v>
      </c>
      <c r="I82" s="4">
        <v>16.36</v>
      </c>
      <c r="J82" s="2" t="s">
        <v>43</v>
      </c>
      <c r="K82" s="2" t="s">
        <v>162</v>
      </c>
      <c r="L82" s="2" t="s">
        <v>19</v>
      </c>
    </row>
    <row r="83" spans="1:12" x14ac:dyDescent="0.35">
      <c r="A83" s="2">
        <v>102054</v>
      </c>
      <c r="B83" s="3">
        <v>45707</v>
      </c>
      <c r="C83" s="2" t="s">
        <v>50</v>
      </c>
      <c r="D83" s="2" t="s">
        <v>77</v>
      </c>
      <c r="E83" s="2" t="s">
        <v>78</v>
      </c>
      <c r="F83" s="2" t="s">
        <v>22</v>
      </c>
      <c r="G83" s="2" t="s">
        <v>47</v>
      </c>
      <c r="H83" s="2">
        <v>5</v>
      </c>
      <c r="I83" s="4">
        <v>77.59</v>
      </c>
      <c r="J83" s="2" t="s">
        <v>48</v>
      </c>
      <c r="K83" s="2" t="s">
        <v>113</v>
      </c>
      <c r="L83" s="2" t="s">
        <v>89</v>
      </c>
    </row>
    <row r="84" spans="1:12" x14ac:dyDescent="0.35">
      <c r="A84" s="2">
        <v>101531</v>
      </c>
      <c r="B84" s="3">
        <v>45708</v>
      </c>
      <c r="C84" s="2" t="s">
        <v>65</v>
      </c>
      <c r="D84" s="2" t="s">
        <v>90</v>
      </c>
      <c r="E84" s="2" t="s">
        <v>91</v>
      </c>
      <c r="F84" s="2" t="s">
        <v>59</v>
      </c>
      <c r="G84" s="2" t="s">
        <v>129</v>
      </c>
      <c r="H84" s="2">
        <v>5</v>
      </c>
      <c r="I84" s="4">
        <v>121.46</v>
      </c>
      <c r="J84" s="2" t="s">
        <v>43</v>
      </c>
      <c r="K84" s="2" t="s">
        <v>163</v>
      </c>
      <c r="L84" s="2" t="s">
        <v>19</v>
      </c>
    </row>
    <row r="85" spans="1:12" x14ac:dyDescent="0.35">
      <c r="A85" s="2">
        <v>101964</v>
      </c>
      <c r="B85" s="3">
        <v>45708</v>
      </c>
      <c r="C85" s="2" t="s">
        <v>12</v>
      </c>
      <c r="D85" s="2" t="s">
        <v>13</v>
      </c>
      <c r="E85" s="2" t="s">
        <v>14</v>
      </c>
      <c r="F85" s="2" t="s">
        <v>15</v>
      </c>
      <c r="G85" s="2" t="s">
        <v>16</v>
      </c>
      <c r="H85" s="2">
        <v>1</v>
      </c>
      <c r="I85" s="4">
        <v>39.49</v>
      </c>
      <c r="J85" s="2" t="s">
        <v>24</v>
      </c>
      <c r="K85" s="2" t="s">
        <v>164</v>
      </c>
      <c r="L85" s="2" t="s">
        <v>19</v>
      </c>
    </row>
    <row r="86" spans="1:12" x14ac:dyDescent="0.35">
      <c r="A86" s="2">
        <v>101813</v>
      </c>
      <c r="B86" s="3">
        <v>45709</v>
      </c>
      <c r="C86" s="2" t="s">
        <v>50</v>
      </c>
      <c r="D86" s="2" t="s">
        <v>51</v>
      </c>
      <c r="E86" s="2" t="s">
        <v>52</v>
      </c>
      <c r="F86" s="2" t="s">
        <v>62</v>
      </c>
      <c r="G86" s="2" t="s">
        <v>112</v>
      </c>
      <c r="H86" s="2">
        <v>1</v>
      </c>
      <c r="I86" s="4">
        <v>29.55</v>
      </c>
      <c r="J86" s="2" t="s">
        <v>17</v>
      </c>
      <c r="K86" s="2" t="s">
        <v>165</v>
      </c>
      <c r="L86" s="2" t="s">
        <v>19</v>
      </c>
    </row>
    <row r="87" spans="1:12" x14ac:dyDescent="0.35">
      <c r="A87" s="2">
        <v>100482</v>
      </c>
      <c r="B87" s="3">
        <v>45710</v>
      </c>
      <c r="C87" s="2" t="s">
        <v>12</v>
      </c>
      <c r="D87" s="2" t="s">
        <v>132</v>
      </c>
      <c r="E87" s="2" t="s">
        <v>133</v>
      </c>
      <c r="F87" s="2" t="s">
        <v>22</v>
      </c>
      <c r="G87" s="2" t="s">
        <v>47</v>
      </c>
      <c r="H87" s="2">
        <v>3</v>
      </c>
      <c r="I87" s="4">
        <v>75.69</v>
      </c>
      <c r="J87" s="2" t="s">
        <v>24</v>
      </c>
      <c r="K87" s="2" t="s">
        <v>166</v>
      </c>
      <c r="L87" s="2" t="s">
        <v>19</v>
      </c>
    </row>
    <row r="88" spans="1:12" x14ac:dyDescent="0.35">
      <c r="A88" s="2">
        <v>101343</v>
      </c>
      <c r="B88" s="3">
        <v>45710</v>
      </c>
      <c r="C88" s="2" t="s">
        <v>50</v>
      </c>
      <c r="D88" s="2" t="s">
        <v>71</v>
      </c>
      <c r="E88" s="2" t="s">
        <v>72</v>
      </c>
      <c r="F88" s="2" t="s">
        <v>59</v>
      </c>
      <c r="G88" s="2" t="s">
        <v>118</v>
      </c>
      <c r="H88" s="2">
        <v>2</v>
      </c>
      <c r="I88" s="4">
        <v>20.59</v>
      </c>
      <c r="J88" s="2" t="s">
        <v>43</v>
      </c>
      <c r="K88" s="2" t="s">
        <v>81</v>
      </c>
      <c r="L88" s="2" t="s">
        <v>89</v>
      </c>
    </row>
    <row r="89" spans="1:12" x14ac:dyDescent="0.35">
      <c r="A89" s="2">
        <v>102763</v>
      </c>
      <c r="B89" s="3">
        <v>45710</v>
      </c>
      <c r="C89" s="2" t="s">
        <v>26</v>
      </c>
      <c r="D89" s="2" t="s">
        <v>150</v>
      </c>
      <c r="E89" s="2" t="s">
        <v>151</v>
      </c>
      <c r="F89" s="2" t="s">
        <v>59</v>
      </c>
      <c r="G89" s="2" t="s">
        <v>118</v>
      </c>
      <c r="H89" s="2">
        <v>1</v>
      </c>
      <c r="I89" s="4">
        <v>19.760000000000002</v>
      </c>
      <c r="J89" s="2" t="s">
        <v>48</v>
      </c>
      <c r="K89" s="2" t="s">
        <v>167</v>
      </c>
      <c r="L89" s="2" t="s">
        <v>36</v>
      </c>
    </row>
    <row r="90" spans="1:12" x14ac:dyDescent="0.35">
      <c r="A90" s="2">
        <v>100105</v>
      </c>
      <c r="B90" s="3">
        <v>45711</v>
      </c>
      <c r="C90" s="2" t="s">
        <v>65</v>
      </c>
      <c r="D90" s="2" t="s">
        <v>137</v>
      </c>
      <c r="E90" s="2" t="s">
        <v>138</v>
      </c>
      <c r="F90" s="2" t="s">
        <v>22</v>
      </c>
      <c r="G90" s="2" t="s">
        <v>23</v>
      </c>
      <c r="H90" s="2">
        <v>1</v>
      </c>
      <c r="I90" s="4">
        <v>66.040000000000006</v>
      </c>
      <c r="J90" s="2" t="s">
        <v>43</v>
      </c>
      <c r="K90" s="2" t="s">
        <v>58</v>
      </c>
      <c r="L90" s="2" t="s">
        <v>19</v>
      </c>
    </row>
    <row r="91" spans="1:12" x14ac:dyDescent="0.35">
      <c r="A91" s="2">
        <v>100372</v>
      </c>
      <c r="B91" s="3">
        <v>45711</v>
      </c>
      <c r="C91" s="2" t="s">
        <v>31</v>
      </c>
      <c r="D91" s="2" t="s">
        <v>32</v>
      </c>
      <c r="E91" s="2" t="s">
        <v>33</v>
      </c>
      <c r="F91" s="2" t="s">
        <v>62</v>
      </c>
      <c r="G91" s="2" t="s">
        <v>103</v>
      </c>
      <c r="H91" s="2">
        <v>1</v>
      </c>
      <c r="I91" s="4">
        <v>190.42</v>
      </c>
      <c r="J91" s="2" t="s">
        <v>48</v>
      </c>
      <c r="K91" s="2" t="s">
        <v>168</v>
      </c>
      <c r="L91" s="2" t="s">
        <v>19</v>
      </c>
    </row>
    <row r="92" spans="1:12" x14ac:dyDescent="0.35">
      <c r="A92" s="2">
        <v>100568</v>
      </c>
      <c r="B92" s="3">
        <v>45711</v>
      </c>
      <c r="C92" s="2" t="s">
        <v>50</v>
      </c>
      <c r="D92" s="2" t="s">
        <v>77</v>
      </c>
      <c r="E92" s="2" t="s">
        <v>78</v>
      </c>
      <c r="F92" s="2" t="s">
        <v>22</v>
      </c>
      <c r="G92" s="2" t="s">
        <v>23</v>
      </c>
      <c r="H92" s="2">
        <v>1</v>
      </c>
      <c r="I92" s="4">
        <v>61.97</v>
      </c>
      <c r="J92" s="2" t="s">
        <v>17</v>
      </c>
      <c r="K92" s="2" t="s">
        <v>119</v>
      </c>
      <c r="L92" s="2" t="s">
        <v>19</v>
      </c>
    </row>
    <row r="93" spans="1:12" x14ac:dyDescent="0.35">
      <c r="A93" s="2">
        <v>101572</v>
      </c>
      <c r="B93" s="3">
        <v>45711</v>
      </c>
      <c r="C93" s="2" t="s">
        <v>50</v>
      </c>
      <c r="D93" s="2" t="s">
        <v>77</v>
      </c>
      <c r="E93" s="2" t="s">
        <v>78</v>
      </c>
      <c r="F93" s="2" t="s">
        <v>62</v>
      </c>
      <c r="G93" s="2" t="s">
        <v>169</v>
      </c>
      <c r="H93" s="2">
        <v>5</v>
      </c>
      <c r="I93" s="4">
        <v>24.66</v>
      </c>
      <c r="J93" s="2" t="s">
        <v>24</v>
      </c>
      <c r="K93" s="2" t="s">
        <v>170</v>
      </c>
      <c r="L93" s="2" t="s">
        <v>19</v>
      </c>
    </row>
    <row r="94" spans="1:12" x14ac:dyDescent="0.35">
      <c r="A94" s="2">
        <v>101960</v>
      </c>
      <c r="B94" s="3">
        <v>45711</v>
      </c>
      <c r="C94" s="2" t="s">
        <v>31</v>
      </c>
      <c r="D94" s="2" t="s">
        <v>80</v>
      </c>
      <c r="E94" s="2" t="s">
        <v>80</v>
      </c>
      <c r="F94" s="2" t="s">
        <v>59</v>
      </c>
      <c r="G94" s="2" t="s">
        <v>118</v>
      </c>
      <c r="H94" s="2">
        <v>1</v>
      </c>
      <c r="I94" s="4">
        <v>19.36</v>
      </c>
      <c r="J94" s="2" t="s">
        <v>24</v>
      </c>
      <c r="K94" s="2" t="s">
        <v>171</v>
      </c>
      <c r="L94" s="2" t="s">
        <v>89</v>
      </c>
    </row>
    <row r="95" spans="1:12" x14ac:dyDescent="0.35">
      <c r="A95" s="2">
        <v>102045</v>
      </c>
      <c r="B95" s="3">
        <v>45711</v>
      </c>
      <c r="C95" s="2" t="s">
        <v>50</v>
      </c>
      <c r="D95" s="2" t="s">
        <v>71</v>
      </c>
      <c r="E95" s="2" t="s">
        <v>72</v>
      </c>
      <c r="F95" s="2" t="s">
        <v>62</v>
      </c>
      <c r="G95" s="2" t="s">
        <v>68</v>
      </c>
      <c r="H95" s="2">
        <v>1</v>
      </c>
      <c r="I95" s="4">
        <v>39.68</v>
      </c>
      <c r="J95" s="2" t="s">
        <v>17</v>
      </c>
      <c r="K95" s="2" t="s">
        <v>172</v>
      </c>
      <c r="L95" s="2" t="s">
        <v>36</v>
      </c>
    </row>
    <row r="96" spans="1:12" x14ac:dyDescent="0.35">
      <c r="A96" s="2">
        <v>102634</v>
      </c>
      <c r="B96" s="3">
        <v>45711</v>
      </c>
      <c r="C96" s="2" t="s">
        <v>65</v>
      </c>
      <c r="D96" s="2" t="s">
        <v>66</v>
      </c>
      <c r="E96" s="2" t="s">
        <v>67</v>
      </c>
      <c r="F96" s="2" t="s">
        <v>59</v>
      </c>
      <c r="G96" s="2" t="s">
        <v>118</v>
      </c>
      <c r="H96" s="2">
        <v>1</v>
      </c>
      <c r="I96" s="4">
        <v>19.239999999999998</v>
      </c>
      <c r="J96" s="2" t="s">
        <v>48</v>
      </c>
      <c r="K96" s="2" t="s">
        <v>173</v>
      </c>
      <c r="L96" s="2" t="s">
        <v>19</v>
      </c>
    </row>
    <row r="97" spans="1:12" x14ac:dyDescent="0.35">
      <c r="A97" s="2">
        <v>100910</v>
      </c>
      <c r="B97" s="3">
        <v>45712</v>
      </c>
      <c r="C97" s="2" t="s">
        <v>26</v>
      </c>
      <c r="D97" s="2" t="s">
        <v>37</v>
      </c>
      <c r="E97" s="2" t="s">
        <v>38</v>
      </c>
      <c r="F97" s="2" t="s">
        <v>15</v>
      </c>
      <c r="G97" s="2" t="s">
        <v>29</v>
      </c>
      <c r="H97" s="2">
        <v>1</v>
      </c>
      <c r="I97" s="4">
        <v>22.71</v>
      </c>
      <c r="J97" s="2" t="s">
        <v>48</v>
      </c>
      <c r="K97" s="2" t="s">
        <v>174</v>
      </c>
      <c r="L97" s="2" t="s">
        <v>89</v>
      </c>
    </row>
    <row r="98" spans="1:12" x14ac:dyDescent="0.35">
      <c r="A98" s="2">
        <v>102241</v>
      </c>
      <c r="B98" s="3">
        <v>45712</v>
      </c>
      <c r="C98" s="2" t="s">
        <v>65</v>
      </c>
      <c r="D98" s="2" t="s">
        <v>90</v>
      </c>
      <c r="E98" s="2" t="s">
        <v>91</v>
      </c>
      <c r="F98" s="2" t="s">
        <v>15</v>
      </c>
      <c r="G98" s="2" t="s">
        <v>29</v>
      </c>
      <c r="H98" s="2">
        <v>1</v>
      </c>
      <c r="I98" s="4">
        <v>23.72</v>
      </c>
      <c r="J98" s="2" t="s">
        <v>17</v>
      </c>
      <c r="K98" s="2" t="s">
        <v>175</v>
      </c>
      <c r="L98" s="2" t="s">
        <v>19</v>
      </c>
    </row>
    <row r="99" spans="1:12" x14ac:dyDescent="0.35">
      <c r="A99" s="2">
        <v>102351</v>
      </c>
      <c r="B99" s="3">
        <v>45712</v>
      </c>
      <c r="C99" s="2" t="s">
        <v>50</v>
      </c>
      <c r="D99" s="2" t="s">
        <v>71</v>
      </c>
      <c r="E99" s="2" t="s">
        <v>72</v>
      </c>
      <c r="F99" s="2" t="s">
        <v>62</v>
      </c>
      <c r="G99" s="2" t="s">
        <v>114</v>
      </c>
      <c r="H99" s="2">
        <v>1</v>
      </c>
      <c r="I99" s="4">
        <v>134.27000000000001</v>
      </c>
      <c r="J99" s="2" t="s">
        <v>17</v>
      </c>
      <c r="K99" s="2" t="s">
        <v>130</v>
      </c>
      <c r="L99" s="2" t="s">
        <v>19</v>
      </c>
    </row>
    <row r="100" spans="1:12" x14ac:dyDescent="0.35">
      <c r="A100" s="2">
        <v>102875</v>
      </c>
      <c r="B100" s="3">
        <v>45712</v>
      </c>
      <c r="C100" s="2" t="s">
        <v>31</v>
      </c>
      <c r="D100" s="2" t="s">
        <v>80</v>
      </c>
      <c r="E100" s="2" t="s">
        <v>80</v>
      </c>
      <c r="F100" s="2" t="s">
        <v>59</v>
      </c>
      <c r="G100" s="2" t="s">
        <v>118</v>
      </c>
      <c r="H100" s="2">
        <v>2</v>
      </c>
      <c r="I100" s="4">
        <v>19.23</v>
      </c>
      <c r="J100" s="2" t="s">
        <v>17</v>
      </c>
      <c r="K100" s="2" t="s">
        <v>176</v>
      </c>
      <c r="L100" s="2" t="s">
        <v>19</v>
      </c>
    </row>
    <row r="101" spans="1:12" x14ac:dyDescent="0.35">
      <c r="A101" s="2">
        <v>102474</v>
      </c>
      <c r="B101" s="3">
        <v>45713</v>
      </c>
      <c r="C101" s="2" t="s">
        <v>12</v>
      </c>
      <c r="D101" s="2" t="s">
        <v>98</v>
      </c>
      <c r="E101" s="2" t="s">
        <v>99</v>
      </c>
      <c r="F101" s="2" t="s">
        <v>59</v>
      </c>
      <c r="G101" s="2" t="s">
        <v>118</v>
      </c>
      <c r="H101" s="2">
        <v>10</v>
      </c>
      <c r="I101" s="4">
        <v>19.22</v>
      </c>
      <c r="J101" s="2" t="s">
        <v>17</v>
      </c>
      <c r="K101" s="2" t="s">
        <v>177</v>
      </c>
      <c r="L101" s="2" t="s">
        <v>19</v>
      </c>
    </row>
    <row r="102" spans="1:12" x14ac:dyDescent="0.35">
      <c r="A102" s="2">
        <v>100165</v>
      </c>
      <c r="B102" s="3">
        <v>45714</v>
      </c>
      <c r="C102" s="2" t="s">
        <v>31</v>
      </c>
      <c r="D102" s="2" t="s">
        <v>32</v>
      </c>
      <c r="E102" s="2" t="s">
        <v>33</v>
      </c>
      <c r="F102" s="2" t="s">
        <v>62</v>
      </c>
      <c r="G102" s="2" t="s">
        <v>112</v>
      </c>
      <c r="H102" s="2">
        <v>1</v>
      </c>
      <c r="I102" s="4">
        <v>30.97</v>
      </c>
      <c r="J102" s="2" t="s">
        <v>24</v>
      </c>
      <c r="K102" s="2" t="s">
        <v>94</v>
      </c>
      <c r="L102" s="2" t="s">
        <v>89</v>
      </c>
    </row>
    <row r="103" spans="1:12" x14ac:dyDescent="0.35">
      <c r="A103" s="2">
        <v>102590</v>
      </c>
      <c r="B103" s="3">
        <v>45714</v>
      </c>
      <c r="C103" s="2" t="s">
        <v>65</v>
      </c>
      <c r="D103" s="2" t="s">
        <v>90</v>
      </c>
      <c r="E103" s="2" t="s">
        <v>91</v>
      </c>
      <c r="F103" s="2" t="s">
        <v>62</v>
      </c>
      <c r="G103" s="2" t="s">
        <v>103</v>
      </c>
      <c r="H103" s="2">
        <v>1</v>
      </c>
      <c r="I103" s="4">
        <v>185.96</v>
      </c>
      <c r="J103" s="2" t="s">
        <v>48</v>
      </c>
      <c r="K103" s="2" t="s">
        <v>140</v>
      </c>
      <c r="L103" s="2" t="s">
        <v>19</v>
      </c>
    </row>
    <row r="104" spans="1:12" x14ac:dyDescent="0.35">
      <c r="A104" s="2">
        <v>101012</v>
      </c>
      <c r="B104" s="3">
        <v>45715</v>
      </c>
      <c r="C104" s="2" t="s">
        <v>12</v>
      </c>
      <c r="D104" s="2" t="s">
        <v>20</v>
      </c>
      <c r="E104" s="2" t="s">
        <v>21</v>
      </c>
      <c r="F104" s="2" t="s">
        <v>22</v>
      </c>
      <c r="G104" s="2" t="s">
        <v>109</v>
      </c>
      <c r="H104" s="2">
        <v>5</v>
      </c>
      <c r="I104" s="4">
        <v>86.1</v>
      </c>
      <c r="J104" s="2" t="s">
        <v>48</v>
      </c>
      <c r="K104" s="2" t="s">
        <v>178</v>
      </c>
      <c r="L104" s="2" t="s">
        <v>89</v>
      </c>
    </row>
    <row r="105" spans="1:12" x14ac:dyDescent="0.35">
      <c r="A105" s="2">
        <v>101073</v>
      </c>
      <c r="B105" s="3">
        <v>45715</v>
      </c>
      <c r="C105" s="2" t="s">
        <v>50</v>
      </c>
      <c r="D105" s="2" t="s">
        <v>71</v>
      </c>
      <c r="E105" s="2" t="s">
        <v>72</v>
      </c>
      <c r="F105" s="2" t="s">
        <v>15</v>
      </c>
      <c r="G105" s="2" t="s">
        <v>16</v>
      </c>
      <c r="H105" s="2">
        <v>5</v>
      </c>
      <c r="I105" s="4">
        <v>40.74</v>
      </c>
      <c r="J105" s="2" t="s">
        <v>43</v>
      </c>
      <c r="K105" s="2" t="s">
        <v>179</v>
      </c>
      <c r="L105" s="2" t="s">
        <v>36</v>
      </c>
    </row>
    <row r="106" spans="1:12" x14ac:dyDescent="0.35">
      <c r="A106" s="2">
        <v>102005</v>
      </c>
      <c r="B106" s="3">
        <v>45715</v>
      </c>
      <c r="C106" s="2" t="s">
        <v>31</v>
      </c>
      <c r="D106" s="2" t="s">
        <v>105</v>
      </c>
      <c r="E106" s="2" t="s">
        <v>106</v>
      </c>
      <c r="F106" s="2" t="s">
        <v>62</v>
      </c>
      <c r="G106" s="2" t="s">
        <v>169</v>
      </c>
      <c r="H106" s="2">
        <v>1</v>
      </c>
      <c r="I106" s="4">
        <v>24.36</v>
      </c>
      <c r="J106" s="2" t="s">
        <v>24</v>
      </c>
      <c r="K106" s="2" t="s">
        <v>116</v>
      </c>
      <c r="L106" s="2" t="s">
        <v>19</v>
      </c>
    </row>
    <row r="107" spans="1:12" x14ac:dyDescent="0.35">
      <c r="A107" s="2">
        <v>102334</v>
      </c>
      <c r="B107" s="3">
        <v>45715</v>
      </c>
      <c r="C107" s="2" t="s">
        <v>31</v>
      </c>
      <c r="D107" s="2" t="s">
        <v>105</v>
      </c>
      <c r="E107" s="2" t="s">
        <v>106</v>
      </c>
      <c r="F107" s="2" t="s">
        <v>53</v>
      </c>
      <c r="G107" s="2" t="s">
        <v>54</v>
      </c>
      <c r="H107" s="2">
        <v>10</v>
      </c>
      <c r="I107" s="4">
        <v>25.05</v>
      </c>
      <c r="J107" s="2" t="s">
        <v>48</v>
      </c>
      <c r="K107" s="2" t="s">
        <v>180</v>
      </c>
      <c r="L107" s="2" t="s">
        <v>19</v>
      </c>
    </row>
    <row r="108" spans="1:12" x14ac:dyDescent="0.35">
      <c r="A108" s="2">
        <v>100017</v>
      </c>
      <c r="B108" s="3">
        <v>45717</v>
      </c>
      <c r="C108" s="2" t="s">
        <v>50</v>
      </c>
      <c r="D108" s="2" t="s">
        <v>51</v>
      </c>
      <c r="E108" s="2" t="s">
        <v>52</v>
      </c>
      <c r="F108" s="2" t="s">
        <v>59</v>
      </c>
      <c r="G108" s="2" t="s">
        <v>129</v>
      </c>
      <c r="H108" s="2">
        <v>2</v>
      </c>
      <c r="I108" s="4">
        <v>114.8</v>
      </c>
      <c r="J108" s="2" t="s">
        <v>43</v>
      </c>
      <c r="K108" s="2" t="s">
        <v>18</v>
      </c>
      <c r="L108" s="2" t="s">
        <v>19</v>
      </c>
    </row>
    <row r="109" spans="1:12" x14ac:dyDescent="0.35">
      <c r="A109" s="2">
        <v>100585</v>
      </c>
      <c r="B109" s="3">
        <v>45718</v>
      </c>
      <c r="C109" s="2" t="s">
        <v>12</v>
      </c>
      <c r="D109" s="2" t="s">
        <v>98</v>
      </c>
      <c r="E109" s="2" t="s">
        <v>99</v>
      </c>
      <c r="F109" s="2" t="s">
        <v>59</v>
      </c>
      <c r="G109" s="2" t="s">
        <v>73</v>
      </c>
      <c r="H109" s="2">
        <v>2</v>
      </c>
      <c r="I109" s="4">
        <v>27.53</v>
      </c>
      <c r="J109" s="2" t="s">
        <v>24</v>
      </c>
      <c r="K109" s="2" t="s">
        <v>181</v>
      </c>
      <c r="L109" s="2" t="s">
        <v>19</v>
      </c>
    </row>
    <row r="110" spans="1:12" x14ac:dyDescent="0.35">
      <c r="A110" s="2">
        <v>100720</v>
      </c>
      <c r="B110" s="3">
        <v>45718</v>
      </c>
      <c r="C110" s="2" t="s">
        <v>31</v>
      </c>
      <c r="D110" s="2" t="s">
        <v>45</v>
      </c>
      <c r="E110" s="2" t="s">
        <v>46</v>
      </c>
      <c r="F110" s="2" t="s">
        <v>53</v>
      </c>
      <c r="G110" s="2" t="s">
        <v>54</v>
      </c>
      <c r="H110" s="2">
        <v>2</v>
      </c>
      <c r="I110" s="4">
        <v>24.88</v>
      </c>
      <c r="J110" s="2" t="s">
        <v>24</v>
      </c>
      <c r="K110" s="2" t="s">
        <v>182</v>
      </c>
      <c r="L110" s="2" t="s">
        <v>19</v>
      </c>
    </row>
    <row r="111" spans="1:12" x14ac:dyDescent="0.35">
      <c r="A111" s="2">
        <v>100913</v>
      </c>
      <c r="B111" s="3">
        <v>45718</v>
      </c>
      <c r="C111" s="2" t="s">
        <v>12</v>
      </c>
      <c r="D111" s="2" t="s">
        <v>183</v>
      </c>
      <c r="E111" s="2" t="s">
        <v>184</v>
      </c>
      <c r="F111" s="2" t="s">
        <v>62</v>
      </c>
      <c r="G111" s="2" t="s">
        <v>114</v>
      </c>
      <c r="H111" s="2">
        <v>1</v>
      </c>
      <c r="I111" s="4">
        <v>134.94</v>
      </c>
      <c r="J111" s="2" t="s">
        <v>43</v>
      </c>
      <c r="K111" s="2" t="s">
        <v>185</v>
      </c>
      <c r="L111" s="2" t="s">
        <v>19</v>
      </c>
    </row>
    <row r="112" spans="1:12" x14ac:dyDescent="0.35">
      <c r="A112" s="2">
        <v>101426</v>
      </c>
      <c r="B112" s="3">
        <v>45718</v>
      </c>
      <c r="C112" s="2" t="s">
        <v>31</v>
      </c>
      <c r="D112" s="2" t="s">
        <v>32</v>
      </c>
      <c r="E112" s="2" t="s">
        <v>33</v>
      </c>
      <c r="F112" s="2" t="s">
        <v>62</v>
      </c>
      <c r="G112" s="2" t="s">
        <v>112</v>
      </c>
      <c r="H112" s="2">
        <v>2</v>
      </c>
      <c r="I112" s="4">
        <v>30.56</v>
      </c>
      <c r="J112" s="2" t="s">
        <v>17</v>
      </c>
      <c r="K112" s="2" t="s">
        <v>159</v>
      </c>
      <c r="L112" s="2" t="s">
        <v>36</v>
      </c>
    </row>
    <row r="113" spans="1:12" x14ac:dyDescent="0.35">
      <c r="A113" s="2">
        <v>102246</v>
      </c>
      <c r="B113" s="3">
        <v>45718</v>
      </c>
      <c r="C113" s="2" t="s">
        <v>12</v>
      </c>
      <c r="D113" s="2" t="s">
        <v>183</v>
      </c>
      <c r="E113" s="2" t="s">
        <v>184</v>
      </c>
      <c r="F113" s="2" t="s">
        <v>59</v>
      </c>
      <c r="G113" s="2" t="s">
        <v>73</v>
      </c>
      <c r="H113" s="2">
        <v>10</v>
      </c>
      <c r="I113" s="4">
        <v>28.48</v>
      </c>
      <c r="J113" s="2" t="s">
        <v>17</v>
      </c>
      <c r="K113" s="2" t="s">
        <v>186</v>
      </c>
      <c r="L113" s="2" t="s">
        <v>19</v>
      </c>
    </row>
    <row r="114" spans="1:12" x14ac:dyDescent="0.35">
      <c r="A114" s="2">
        <v>100454</v>
      </c>
      <c r="B114" s="3">
        <v>45719</v>
      </c>
      <c r="C114" s="2" t="s">
        <v>65</v>
      </c>
      <c r="D114" s="2" t="s">
        <v>137</v>
      </c>
      <c r="E114" s="2" t="s">
        <v>138</v>
      </c>
      <c r="F114" s="2" t="s">
        <v>22</v>
      </c>
      <c r="G114" s="2" t="s">
        <v>87</v>
      </c>
      <c r="H114" s="2">
        <v>2</v>
      </c>
      <c r="I114" s="4">
        <v>51.18</v>
      </c>
      <c r="J114" s="2" t="s">
        <v>43</v>
      </c>
      <c r="K114" s="2" t="s">
        <v>187</v>
      </c>
      <c r="L114" s="2" t="s">
        <v>19</v>
      </c>
    </row>
    <row r="115" spans="1:12" x14ac:dyDescent="0.35">
      <c r="A115" s="2">
        <v>101816</v>
      </c>
      <c r="B115" s="3">
        <v>45719</v>
      </c>
      <c r="C115" s="2" t="s">
        <v>12</v>
      </c>
      <c r="D115" s="2" t="s">
        <v>98</v>
      </c>
      <c r="E115" s="2" t="s">
        <v>99</v>
      </c>
      <c r="F115" s="2" t="s">
        <v>22</v>
      </c>
      <c r="G115" s="2" t="s">
        <v>47</v>
      </c>
      <c r="H115" s="2">
        <v>5</v>
      </c>
      <c r="I115" s="4">
        <v>76.42</v>
      </c>
      <c r="J115" s="2" t="s">
        <v>48</v>
      </c>
      <c r="K115" s="2" t="s">
        <v>142</v>
      </c>
      <c r="L115" s="2" t="s">
        <v>19</v>
      </c>
    </row>
    <row r="116" spans="1:12" x14ac:dyDescent="0.35">
      <c r="A116" s="2">
        <v>102280</v>
      </c>
      <c r="B116" s="3">
        <v>45719</v>
      </c>
      <c r="C116" s="2" t="s">
        <v>31</v>
      </c>
      <c r="D116" s="2" t="s">
        <v>105</v>
      </c>
      <c r="E116" s="2" t="s">
        <v>106</v>
      </c>
      <c r="F116" s="2" t="s">
        <v>53</v>
      </c>
      <c r="G116" s="2" t="s">
        <v>92</v>
      </c>
      <c r="H116" s="2">
        <v>2</v>
      </c>
      <c r="I116" s="4">
        <v>28.53</v>
      </c>
      <c r="J116" s="2" t="s">
        <v>48</v>
      </c>
      <c r="K116" s="2" t="s">
        <v>84</v>
      </c>
      <c r="L116" s="2" t="s">
        <v>19</v>
      </c>
    </row>
    <row r="117" spans="1:12" x14ac:dyDescent="0.35">
      <c r="A117" s="2">
        <v>100815</v>
      </c>
      <c r="B117" s="3">
        <v>45720</v>
      </c>
      <c r="C117" s="2" t="s">
        <v>31</v>
      </c>
      <c r="D117" s="2" t="s">
        <v>80</v>
      </c>
      <c r="E117" s="2" t="s">
        <v>80</v>
      </c>
      <c r="F117" s="2" t="s">
        <v>59</v>
      </c>
      <c r="G117" s="2" t="s">
        <v>118</v>
      </c>
      <c r="H117" s="2">
        <v>2</v>
      </c>
      <c r="I117" s="4">
        <v>19.47</v>
      </c>
      <c r="J117" s="2" t="s">
        <v>43</v>
      </c>
      <c r="K117" s="2" t="s">
        <v>188</v>
      </c>
      <c r="L117" s="2" t="s">
        <v>19</v>
      </c>
    </row>
    <row r="118" spans="1:12" x14ac:dyDescent="0.35">
      <c r="A118" s="2">
        <v>100361</v>
      </c>
      <c r="B118" s="3">
        <v>45721</v>
      </c>
      <c r="C118" s="2" t="s">
        <v>12</v>
      </c>
      <c r="D118" s="2" t="s">
        <v>13</v>
      </c>
      <c r="E118" s="2" t="s">
        <v>14</v>
      </c>
      <c r="F118" s="2" t="s">
        <v>15</v>
      </c>
      <c r="G118" s="2" t="s">
        <v>29</v>
      </c>
      <c r="H118" s="2">
        <v>1</v>
      </c>
      <c r="I118" s="4">
        <v>22.77</v>
      </c>
      <c r="J118" s="2" t="s">
        <v>48</v>
      </c>
      <c r="K118" s="2" t="s">
        <v>180</v>
      </c>
      <c r="L118" s="2" t="s">
        <v>36</v>
      </c>
    </row>
    <row r="119" spans="1:12" x14ac:dyDescent="0.35">
      <c r="A119" s="2">
        <v>100509</v>
      </c>
      <c r="B119" s="3">
        <v>45722</v>
      </c>
      <c r="C119" s="2" t="s">
        <v>31</v>
      </c>
      <c r="D119" s="2" t="s">
        <v>45</v>
      </c>
      <c r="E119" s="2" t="s">
        <v>46</v>
      </c>
      <c r="F119" s="2" t="s">
        <v>62</v>
      </c>
      <c r="G119" s="2" t="s">
        <v>114</v>
      </c>
      <c r="H119" s="2">
        <v>1</v>
      </c>
      <c r="I119" s="4">
        <v>131.97999999999999</v>
      </c>
      <c r="J119" s="2" t="s">
        <v>24</v>
      </c>
      <c r="K119" s="2" t="s">
        <v>94</v>
      </c>
      <c r="L119" s="2" t="s">
        <v>19</v>
      </c>
    </row>
    <row r="120" spans="1:12" x14ac:dyDescent="0.35">
      <c r="A120" s="2">
        <v>100652</v>
      </c>
      <c r="B120" s="3">
        <v>45722</v>
      </c>
      <c r="C120" s="2" t="s">
        <v>26</v>
      </c>
      <c r="D120" s="2" t="s">
        <v>41</v>
      </c>
      <c r="E120" s="2" t="s">
        <v>42</v>
      </c>
      <c r="F120" s="2" t="s">
        <v>22</v>
      </c>
      <c r="G120" s="2" t="s">
        <v>87</v>
      </c>
      <c r="H120" s="2">
        <v>5</v>
      </c>
      <c r="I120" s="4">
        <v>50.72</v>
      </c>
      <c r="J120" s="2" t="s">
        <v>43</v>
      </c>
      <c r="K120" s="2" t="s">
        <v>140</v>
      </c>
      <c r="L120" s="2" t="s">
        <v>19</v>
      </c>
    </row>
    <row r="121" spans="1:12" x14ac:dyDescent="0.35">
      <c r="A121" s="2">
        <v>102029</v>
      </c>
      <c r="B121" s="3">
        <v>45722</v>
      </c>
      <c r="C121" s="2" t="s">
        <v>12</v>
      </c>
      <c r="D121" s="2" t="s">
        <v>132</v>
      </c>
      <c r="E121" s="2" t="s">
        <v>133</v>
      </c>
      <c r="F121" s="2" t="s">
        <v>15</v>
      </c>
      <c r="G121" s="2" t="s">
        <v>16</v>
      </c>
      <c r="H121" s="2">
        <v>10</v>
      </c>
      <c r="I121" s="4">
        <v>39.86</v>
      </c>
      <c r="J121" s="2" t="s">
        <v>48</v>
      </c>
      <c r="K121" s="2" t="s">
        <v>172</v>
      </c>
      <c r="L121" s="2" t="s">
        <v>19</v>
      </c>
    </row>
    <row r="122" spans="1:12" x14ac:dyDescent="0.35">
      <c r="A122" s="2">
        <v>102282</v>
      </c>
      <c r="B122" s="3">
        <v>45722</v>
      </c>
      <c r="C122" s="2" t="s">
        <v>50</v>
      </c>
      <c r="D122" s="2" t="s">
        <v>71</v>
      </c>
      <c r="E122" s="2" t="s">
        <v>72</v>
      </c>
      <c r="F122" s="2" t="s">
        <v>15</v>
      </c>
      <c r="G122" s="2" t="s">
        <v>29</v>
      </c>
      <c r="H122" s="2">
        <v>5</v>
      </c>
      <c r="I122" s="4">
        <v>22.78</v>
      </c>
      <c r="J122" s="2" t="s">
        <v>24</v>
      </c>
      <c r="K122" s="2" t="s">
        <v>18</v>
      </c>
      <c r="L122" s="2" t="s">
        <v>19</v>
      </c>
    </row>
    <row r="123" spans="1:12" x14ac:dyDescent="0.35">
      <c r="A123" s="2">
        <v>102507</v>
      </c>
      <c r="B123" s="3">
        <v>45722</v>
      </c>
      <c r="C123" s="2" t="s">
        <v>26</v>
      </c>
      <c r="D123" s="2" t="s">
        <v>37</v>
      </c>
      <c r="E123" s="2" t="s">
        <v>38</v>
      </c>
      <c r="F123" s="2" t="s">
        <v>22</v>
      </c>
      <c r="G123" s="2" t="s">
        <v>109</v>
      </c>
      <c r="H123" s="2">
        <v>3</v>
      </c>
      <c r="I123" s="4">
        <v>87.9</v>
      </c>
      <c r="J123" s="2" t="s">
        <v>48</v>
      </c>
      <c r="K123" s="2" t="s">
        <v>189</v>
      </c>
      <c r="L123" s="2" t="s">
        <v>19</v>
      </c>
    </row>
    <row r="124" spans="1:12" x14ac:dyDescent="0.35">
      <c r="A124" s="2">
        <v>102511</v>
      </c>
      <c r="B124" s="3">
        <v>45722</v>
      </c>
      <c r="C124" s="2" t="s">
        <v>65</v>
      </c>
      <c r="D124" s="2" t="s">
        <v>190</v>
      </c>
      <c r="E124" s="2" t="s">
        <v>191</v>
      </c>
      <c r="F124" s="2" t="s">
        <v>15</v>
      </c>
      <c r="G124" s="2" t="s">
        <v>39</v>
      </c>
      <c r="H124" s="2">
        <v>2</v>
      </c>
      <c r="I124" s="4">
        <v>44.57</v>
      </c>
      <c r="J124" s="2" t="s">
        <v>43</v>
      </c>
      <c r="K124" s="2" t="s">
        <v>123</v>
      </c>
      <c r="L124" s="2" t="s">
        <v>19</v>
      </c>
    </row>
    <row r="125" spans="1:12" x14ac:dyDescent="0.35">
      <c r="A125" s="2">
        <v>101575</v>
      </c>
      <c r="B125" s="3">
        <v>45723</v>
      </c>
      <c r="C125" s="2" t="s">
        <v>50</v>
      </c>
      <c r="D125" s="2" t="s">
        <v>77</v>
      </c>
      <c r="E125" s="2" t="s">
        <v>78</v>
      </c>
      <c r="F125" s="2" t="s">
        <v>15</v>
      </c>
      <c r="G125" s="2" t="s">
        <v>34</v>
      </c>
      <c r="H125" s="2">
        <v>2</v>
      </c>
      <c r="I125" s="4">
        <v>15.62</v>
      </c>
      <c r="J125" s="2" t="s">
        <v>17</v>
      </c>
      <c r="K125" s="2" t="s">
        <v>192</v>
      </c>
      <c r="L125" s="2" t="s">
        <v>19</v>
      </c>
    </row>
    <row r="126" spans="1:12" x14ac:dyDescent="0.35">
      <c r="A126" s="2">
        <v>102819</v>
      </c>
      <c r="B126" s="3">
        <v>45723</v>
      </c>
      <c r="C126" s="2" t="s">
        <v>50</v>
      </c>
      <c r="D126" s="2" t="s">
        <v>51</v>
      </c>
      <c r="E126" s="2" t="s">
        <v>52</v>
      </c>
      <c r="F126" s="2" t="s">
        <v>53</v>
      </c>
      <c r="G126" s="2" t="s">
        <v>92</v>
      </c>
      <c r="H126" s="2">
        <v>1</v>
      </c>
      <c r="I126" s="4">
        <v>29.21</v>
      </c>
      <c r="J126" s="2" t="s">
        <v>48</v>
      </c>
      <c r="K126" s="2" t="s">
        <v>193</v>
      </c>
      <c r="L126" s="2" t="s">
        <v>89</v>
      </c>
    </row>
    <row r="127" spans="1:12" x14ac:dyDescent="0.35">
      <c r="A127" s="2">
        <v>100025</v>
      </c>
      <c r="B127" s="3">
        <v>45724</v>
      </c>
      <c r="C127" s="2" t="s">
        <v>26</v>
      </c>
      <c r="D127" s="2" t="s">
        <v>41</v>
      </c>
      <c r="E127" s="2" t="s">
        <v>42</v>
      </c>
      <c r="F127" s="2" t="s">
        <v>62</v>
      </c>
      <c r="G127" s="2" t="s">
        <v>112</v>
      </c>
      <c r="H127" s="2">
        <v>2</v>
      </c>
      <c r="I127" s="4">
        <v>30.23</v>
      </c>
      <c r="J127" s="2" t="s">
        <v>24</v>
      </c>
      <c r="K127" s="2" t="s">
        <v>130</v>
      </c>
      <c r="L127" s="2" t="s">
        <v>19</v>
      </c>
    </row>
    <row r="128" spans="1:12" x14ac:dyDescent="0.35">
      <c r="A128" s="2">
        <v>101498</v>
      </c>
      <c r="B128" s="3">
        <v>45724</v>
      </c>
      <c r="C128" s="2" t="s">
        <v>50</v>
      </c>
      <c r="D128" s="2" t="s">
        <v>71</v>
      </c>
      <c r="E128" s="2" t="s">
        <v>72</v>
      </c>
      <c r="F128" s="2" t="s">
        <v>15</v>
      </c>
      <c r="G128" s="2" t="s">
        <v>16</v>
      </c>
      <c r="H128" s="2">
        <v>1</v>
      </c>
      <c r="I128" s="4">
        <v>40.200000000000003</v>
      </c>
      <c r="J128" s="2" t="s">
        <v>17</v>
      </c>
      <c r="K128" s="2" t="s">
        <v>194</v>
      </c>
      <c r="L128" s="2" t="s">
        <v>19</v>
      </c>
    </row>
    <row r="129" spans="1:12" x14ac:dyDescent="0.35">
      <c r="A129" s="2">
        <v>102416</v>
      </c>
      <c r="B129" s="3">
        <v>45724</v>
      </c>
      <c r="C129" s="2" t="s">
        <v>12</v>
      </c>
      <c r="D129" s="2" t="s">
        <v>20</v>
      </c>
      <c r="E129" s="2" t="s">
        <v>21</v>
      </c>
      <c r="F129" s="2" t="s">
        <v>53</v>
      </c>
      <c r="G129" s="2" t="s">
        <v>126</v>
      </c>
      <c r="H129" s="2">
        <v>1</v>
      </c>
      <c r="I129" s="4">
        <v>146.84</v>
      </c>
      <c r="J129" s="2" t="s">
        <v>48</v>
      </c>
      <c r="K129" s="2" t="s">
        <v>104</v>
      </c>
      <c r="L129" s="2" t="s">
        <v>19</v>
      </c>
    </row>
    <row r="130" spans="1:12" x14ac:dyDescent="0.35">
      <c r="A130" s="2">
        <v>102887</v>
      </c>
      <c r="B130" s="3">
        <v>45724</v>
      </c>
      <c r="C130" s="2" t="s">
        <v>12</v>
      </c>
      <c r="D130" s="2" t="s">
        <v>13</v>
      </c>
      <c r="E130" s="2" t="s">
        <v>14</v>
      </c>
      <c r="F130" s="2" t="s">
        <v>62</v>
      </c>
      <c r="G130" s="2" t="s">
        <v>63</v>
      </c>
      <c r="H130" s="2">
        <v>2</v>
      </c>
      <c r="I130" s="4">
        <v>54.66</v>
      </c>
      <c r="J130" s="2" t="s">
        <v>43</v>
      </c>
      <c r="K130" s="2" t="s">
        <v>195</v>
      </c>
      <c r="L130" s="2" t="s">
        <v>19</v>
      </c>
    </row>
    <row r="131" spans="1:12" x14ac:dyDescent="0.35">
      <c r="A131" s="2">
        <v>100575</v>
      </c>
      <c r="B131" s="3">
        <v>45725</v>
      </c>
      <c r="C131" s="2" t="s">
        <v>12</v>
      </c>
      <c r="D131" s="2" t="s">
        <v>132</v>
      </c>
      <c r="E131" s="2" t="s">
        <v>133</v>
      </c>
      <c r="F131" s="2" t="s">
        <v>22</v>
      </c>
      <c r="G131" s="2" t="s">
        <v>87</v>
      </c>
      <c r="H131" s="2">
        <v>2</v>
      </c>
      <c r="I131" s="4">
        <v>52.12</v>
      </c>
      <c r="J131" s="2" t="s">
        <v>17</v>
      </c>
      <c r="K131" s="2" t="s">
        <v>196</v>
      </c>
      <c r="L131" s="2" t="s">
        <v>36</v>
      </c>
    </row>
    <row r="132" spans="1:12" x14ac:dyDescent="0.35">
      <c r="A132" s="2">
        <v>101462</v>
      </c>
      <c r="B132" s="3">
        <v>45725</v>
      </c>
      <c r="C132" s="2" t="s">
        <v>50</v>
      </c>
      <c r="D132" s="2" t="s">
        <v>51</v>
      </c>
      <c r="E132" s="2" t="s">
        <v>52</v>
      </c>
      <c r="F132" s="2" t="s">
        <v>15</v>
      </c>
      <c r="G132" s="2" t="s">
        <v>29</v>
      </c>
      <c r="H132" s="2">
        <v>2</v>
      </c>
      <c r="I132" s="4">
        <v>22.14</v>
      </c>
      <c r="J132" s="2" t="s">
        <v>48</v>
      </c>
      <c r="K132" s="2" t="s">
        <v>131</v>
      </c>
      <c r="L132" s="2" t="s">
        <v>89</v>
      </c>
    </row>
    <row r="133" spans="1:12" x14ac:dyDescent="0.35">
      <c r="A133" s="2">
        <v>101495</v>
      </c>
      <c r="B133" s="3">
        <v>45725</v>
      </c>
      <c r="C133" s="2" t="s">
        <v>31</v>
      </c>
      <c r="D133" s="2" t="s">
        <v>32</v>
      </c>
      <c r="E133" s="2" t="s">
        <v>33</v>
      </c>
      <c r="F133" s="2" t="s">
        <v>59</v>
      </c>
      <c r="G133" s="2" t="s">
        <v>129</v>
      </c>
      <c r="H133" s="2">
        <v>3</v>
      </c>
      <c r="I133" s="4">
        <v>118.54</v>
      </c>
      <c r="J133" s="2" t="s">
        <v>48</v>
      </c>
      <c r="K133" s="2" t="s">
        <v>197</v>
      </c>
      <c r="L133" s="2" t="s">
        <v>19</v>
      </c>
    </row>
    <row r="134" spans="1:12" x14ac:dyDescent="0.35">
      <c r="A134" s="2">
        <v>100477</v>
      </c>
      <c r="B134" s="3">
        <v>45726</v>
      </c>
      <c r="C134" s="2" t="s">
        <v>31</v>
      </c>
      <c r="D134" s="2" t="s">
        <v>32</v>
      </c>
      <c r="E134" s="2" t="s">
        <v>33</v>
      </c>
      <c r="F134" s="2" t="s">
        <v>53</v>
      </c>
      <c r="G134" s="2" t="s">
        <v>126</v>
      </c>
      <c r="H134" s="2">
        <v>1</v>
      </c>
      <c r="I134" s="4">
        <v>147.06</v>
      </c>
      <c r="J134" s="2" t="s">
        <v>43</v>
      </c>
      <c r="K134" s="2" t="s">
        <v>108</v>
      </c>
      <c r="L134" s="2" t="s">
        <v>19</v>
      </c>
    </row>
    <row r="135" spans="1:12" x14ac:dyDescent="0.35">
      <c r="A135" s="2">
        <v>100602</v>
      </c>
      <c r="B135" s="3">
        <v>45726</v>
      </c>
      <c r="C135" s="2" t="s">
        <v>31</v>
      </c>
      <c r="D135" s="2" t="s">
        <v>45</v>
      </c>
      <c r="E135" s="2" t="s">
        <v>46</v>
      </c>
      <c r="F135" s="2" t="s">
        <v>53</v>
      </c>
      <c r="G135" s="2" t="s">
        <v>92</v>
      </c>
      <c r="H135" s="2">
        <v>1</v>
      </c>
      <c r="I135" s="4">
        <v>29.2</v>
      </c>
      <c r="J135" s="2" t="s">
        <v>43</v>
      </c>
      <c r="K135" s="2" t="s">
        <v>198</v>
      </c>
      <c r="L135" s="2" t="s">
        <v>19</v>
      </c>
    </row>
    <row r="136" spans="1:12" x14ac:dyDescent="0.35">
      <c r="A136" s="2">
        <v>101043</v>
      </c>
      <c r="B136" s="3">
        <v>45726</v>
      </c>
      <c r="C136" s="2" t="s">
        <v>50</v>
      </c>
      <c r="D136" s="2" t="s">
        <v>51</v>
      </c>
      <c r="E136" s="2" t="s">
        <v>52</v>
      </c>
      <c r="F136" s="2" t="s">
        <v>62</v>
      </c>
      <c r="G136" s="2" t="s">
        <v>112</v>
      </c>
      <c r="H136" s="2">
        <v>10</v>
      </c>
      <c r="I136" s="4">
        <v>30.23</v>
      </c>
      <c r="J136" s="2" t="s">
        <v>24</v>
      </c>
      <c r="K136" s="2" t="s">
        <v>131</v>
      </c>
      <c r="L136" s="2" t="s">
        <v>19</v>
      </c>
    </row>
    <row r="137" spans="1:12" x14ac:dyDescent="0.35">
      <c r="A137" s="2">
        <v>102440</v>
      </c>
      <c r="B137" s="3">
        <v>45726</v>
      </c>
      <c r="C137" s="2" t="s">
        <v>50</v>
      </c>
      <c r="D137" s="2" t="s">
        <v>51</v>
      </c>
      <c r="E137" s="2" t="s">
        <v>52</v>
      </c>
      <c r="F137" s="2" t="s">
        <v>59</v>
      </c>
      <c r="G137" s="2" t="s">
        <v>129</v>
      </c>
      <c r="H137" s="2">
        <v>5</v>
      </c>
      <c r="I137" s="4">
        <v>116.01</v>
      </c>
      <c r="J137" s="2" t="s">
        <v>48</v>
      </c>
      <c r="K137" s="2" t="s">
        <v>199</v>
      </c>
      <c r="L137" s="2" t="s">
        <v>19</v>
      </c>
    </row>
    <row r="138" spans="1:12" x14ac:dyDescent="0.35">
      <c r="A138" s="2">
        <v>102854</v>
      </c>
      <c r="B138" s="3">
        <v>45726</v>
      </c>
      <c r="C138" s="2" t="s">
        <v>31</v>
      </c>
      <c r="D138" s="2" t="s">
        <v>105</v>
      </c>
      <c r="E138" s="2" t="s">
        <v>106</v>
      </c>
      <c r="F138" s="2" t="s">
        <v>62</v>
      </c>
      <c r="G138" s="2" t="s">
        <v>63</v>
      </c>
      <c r="H138" s="2">
        <v>10</v>
      </c>
      <c r="I138" s="4">
        <v>57.67</v>
      </c>
      <c r="J138" s="2" t="s">
        <v>48</v>
      </c>
      <c r="K138" s="2" t="s">
        <v>168</v>
      </c>
      <c r="L138" s="2" t="s">
        <v>19</v>
      </c>
    </row>
    <row r="139" spans="1:12" x14ac:dyDescent="0.35">
      <c r="A139" s="2">
        <v>101505</v>
      </c>
      <c r="B139" s="3">
        <v>45727</v>
      </c>
      <c r="C139" s="2" t="s">
        <v>65</v>
      </c>
      <c r="D139" s="2" t="s">
        <v>90</v>
      </c>
      <c r="E139" s="2" t="s">
        <v>91</v>
      </c>
      <c r="F139" s="2" t="s">
        <v>62</v>
      </c>
      <c r="G139" s="2" t="s">
        <v>63</v>
      </c>
      <c r="H139" s="2">
        <v>2</v>
      </c>
      <c r="I139" s="4">
        <v>57</v>
      </c>
      <c r="J139" s="2" t="s">
        <v>24</v>
      </c>
      <c r="K139" s="2" t="s">
        <v>200</v>
      </c>
      <c r="L139" s="2" t="s">
        <v>19</v>
      </c>
    </row>
    <row r="140" spans="1:12" x14ac:dyDescent="0.35">
      <c r="A140" s="2">
        <v>101634</v>
      </c>
      <c r="B140" s="3">
        <v>45727</v>
      </c>
      <c r="C140" s="2" t="s">
        <v>50</v>
      </c>
      <c r="D140" s="2" t="s">
        <v>51</v>
      </c>
      <c r="E140" s="2" t="s">
        <v>52</v>
      </c>
      <c r="F140" s="2" t="s">
        <v>59</v>
      </c>
      <c r="G140" s="2" t="s">
        <v>129</v>
      </c>
      <c r="H140" s="2">
        <v>3</v>
      </c>
      <c r="I140" s="4">
        <v>123.4</v>
      </c>
      <c r="J140" s="2" t="s">
        <v>48</v>
      </c>
      <c r="K140" s="2" t="s">
        <v>201</v>
      </c>
      <c r="L140" s="2" t="s">
        <v>36</v>
      </c>
    </row>
    <row r="141" spans="1:12" x14ac:dyDescent="0.35">
      <c r="A141" s="2">
        <v>102160</v>
      </c>
      <c r="B141" s="3">
        <v>45727</v>
      </c>
      <c r="C141" s="2" t="s">
        <v>31</v>
      </c>
      <c r="D141" s="2" t="s">
        <v>56</v>
      </c>
      <c r="E141" s="2" t="s">
        <v>57</v>
      </c>
      <c r="F141" s="2" t="s">
        <v>22</v>
      </c>
      <c r="G141" s="2" t="s">
        <v>109</v>
      </c>
      <c r="H141" s="2">
        <v>10</v>
      </c>
      <c r="I141" s="4">
        <v>94.42</v>
      </c>
      <c r="J141" s="2" t="s">
        <v>48</v>
      </c>
      <c r="K141" s="2" t="s">
        <v>202</v>
      </c>
      <c r="L141" s="2" t="s">
        <v>19</v>
      </c>
    </row>
    <row r="142" spans="1:12" x14ac:dyDescent="0.35">
      <c r="A142" s="2">
        <v>102342</v>
      </c>
      <c r="B142" s="3">
        <v>45727</v>
      </c>
      <c r="C142" s="2" t="s">
        <v>12</v>
      </c>
      <c r="D142" s="2" t="s">
        <v>98</v>
      </c>
      <c r="E142" s="2" t="s">
        <v>99</v>
      </c>
      <c r="F142" s="2" t="s">
        <v>22</v>
      </c>
      <c r="G142" s="2" t="s">
        <v>47</v>
      </c>
      <c r="H142" s="2">
        <v>3</v>
      </c>
      <c r="I142" s="4">
        <v>74.569999999999993</v>
      </c>
      <c r="J142" s="2" t="s">
        <v>43</v>
      </c>
      <c r="K142" s="2" t="s">
        <v>203</v>
      </c>
      <c r="L142" s="2" t="s">
        <v>19</v>
      </c>
    </row>
    <row r="143" spans="1:12" x14ac:dyDescent="0.35">
      <c r="A143" s="2">
        <v>102718</v>
      </c>
      <c r="B143" s="3">
        <v>45727</v>
      </c>
      <c r="C143" s="2" t="s">
        <v>65</v>
      </c>
      <c r="D143" s="2" t="s">
        <v>66</v>
      </c>
      <c r="E143" s="2" t="s">
        <v>67</v>
      </c>
      <c r="F143" s="2" t="s">
        <v>22</v>
      </c>
      <c r="G143" s="2" t="s">
        <v>23</v>
      </c>
      <c r="H143" s="2">
        <v>5</v>
      </c>
      <c r="I143" s="4">
        <v>63.85</v>
      </c>
      <c r="J143" s="2" t="s">
        <v>48</v>
      </c>
      <c r="K143" s="2" t="s">
        <v>143</v>
      </c>
      <c r="L143" s="2" t="s">
        <v>19</v>
      </c>
    </row>
    <row r="144" spans="1:12" x14ac:dyDescent="0.35">
      <c r="A144" s="2">
        <v>100148</v>
      </c>
      <c r="B144" s="3">
        <v>45728</v>
      </c>
      <c r="C144" s="2" t="s">
        <v>50</v>
      </c>
      <c r="D144" s="2" t="s">
        <v>51</v>
      </c>
      <c r="E144" s="2" t="s">
        <v>52</v>
      </c>
      <c r="F144" s="2" t="s">
        <v>62</v>
      </c>
      <c r="G144" s="2" t="s">
        <v>103</v>
      </c>
      <c r="H144" s="2">
        <v>1</v>
      </c>
      <c r="I144" s="4">
        <v>186.07</v>
      </c>
      <c r="J144" s="2" t="s">
        <v>24</v>
      </c>
      <c r="K144" s="2" t="s">
        <v>204</v>
      </c>
      <c r="L144" s="2" t="s">
        <v>19</v>
      </c>
    </row>
    <row r="145" spans="1:12" x14ac:dyDescent="0.35">
      <c r="A145" s="2">
        <v>101108</v>
      </c>
      <c r="B145" s="3">
        <v>45728</v>
      </c>
      <c r="C145" s="2" t="s">
        <v>50</v>
      </c>
      <c r="D145" s="2" t="s">
        <v>77</v>
      </c>
      <c r="E145" s="2" t="s">
        <v>78</v>
      </c>
      <c r="F145" s="2" t="s">
        <v>62</v>
      </c>
      <c r="G145" s="2" t="s">
        <v>63</v>
      </c>
      <c r="H145" s="2">
        <v>1</v>
      </c>
      <c r="I145" s="4">
        <v>53.19</v>
      </c>
      <c r="J145" s="2" t="s">
        <v>17</v>
      </c>
      <c r="K145" s="2" t="s">
        <v>205</v>
      </c>
      <c r="L145" s="2" t="s">
        <v>19</v>
      </c>
    </row>
    <row r="146" spans="1:12" x14ac:dyDescent="0.35">
      <c r="A146" s="2">
        <v>101271</v>
      </c>
      <c r="B146" s="3">
        <v>45728</v>
      </c>
      <c r="C146" s="2" t="s">
        <v>31</v>
      </c>
      <c r="D146" s="2" t="s">
        <v>32</v>
      </c>
      <c r="E146" s="2" t="s">
        <v>33</v>
      </c>
      <c r="F146" s="2" t="s">
        <v>15</v>
      </c>
      <c r="G146" s="2" t="s">
        <v>39</v>
      </c>
      <c r="H146" s="2">
        <v>2</v>
      </c>
      <c r="I146" s="4">
        <v>46</v>
      </c>
      <c r="J146" s="2" t="s">
        <v>24</v>
      </c>
      <c r="K146" s="2" t="s">
        <v>206</v>
      </c>
      <c r="L146" s="2" t="s">
        <v>36</v>
      </c>
    </row>
    <row r="147" spans="1:12" x14ac:dyDescent="0.35">
      <c r="A147" s="2">
        <v>101663</v>
      </c>
      <c r="B147" s="3">
        <v>45728</v>
      </c>
      <c r="C147" s="2" t="s">
        <v>31</v>
      </c>
      <c r="D147" s="2" t="s">
        <v>56</v>
      </c>
      <c r="E147" s="2" t="s">
        <v>57</v>
      </c>
      <c r="F147" s="2" t="s">
        <v>53</v>
      </c>
      <c r="G147" s="2" t="s">
        <v>92</v>
      </c>
      <c r="H147" s="2">
        <v>5</v>
      </c>
      <c r="I147" s="4">
        <v>31.16</v>
      </c>
      <c r="J147" s="2" t="s">
        <v>17</v>
      </c>
      <c r="K147" s="2" t="s">
        <v>207</v>
      </c>
      <c r="L147" s="2" t="s">
        <v>19</v>
      </c>
    </row>
    <row r="148" spans="1:12" x14ac:dyDescent="0.35">
      <c r="A148" s="2">
        <v>100364</v>
      </c>
      <c r="B148" s="3">
        <v>45729</v>
      </c>
      <c r="C148" s="2" t="s">
        <v>31</v>
      </c>
      <c r="D148" s="2" t="s">
        <v>80</v>
      </c>
      <c r="E148" s="2" t="s">
        <v>80</v>
      </c>
      <c r="F148" s="2" t="s">
        <v>22</v>
      </c>
      <c r="G148" s="2" t="s">
        <v>47</v>
      </c>
      <c r="H148" s="2">
        <v>3</v>
      </c>
      <c r="I148" s="4">
        <v>76.510000000000005</v>
      </c>
      <c r="J148" s="2" t="s">
        <v>43</v>
      </c>
      <c r="K148" s="2" t="s">
        <v>208</v>
      </c>
      <c r="L148" s="2" t="s">
        <v>36</v>
      </c>
    </row>
    <row r="149" spans="1:12" x14ac:dyDescent="0.35">
      <c r="A149" s="2">
        <v>101075</v>
      </c>
      <c r="B149" s="3">
        <v>45729</v>
      </c>
      <c r="C149" s="2" t="s">
        <v>65</v>
      </c>
      <c r="D149" s="2" t="s">
        <v>66</v>
      </c>
      <c r="E149" s="2" t="s">
        <v>67</v>
      </c>
      <c r="F149" s="2" t="s">
        <v>22</v>
      </c>
      <c r="G149" s="2" t="s">
        <v>23</v>
      </c>
      <c r="H149" s="2">
        <v>3</v>
      </c>
      <c r="I149" s="4">
        <v>65.88</v>
      </c>
      <c r="J149" s="2" t="s">
        <v>43</v>
      </c>
      <c r="K149" s="2" t="s">
        <v>209</v>
      </c>
      <c r="L149" s="2" t="s">
        <v>19</v>
      </c>
    </row>
    <row r="150" spans="1:12" x14ac:dyDescent="0.35">
      <c r="A150" s="2">
        <v>101577</v>
      </c>
      <c r="B150" s="3">
        <v>45729</v>
      </c>
      <c r="C150" s="2" t="s">
        <v>12</v>
      </c>
      <c r="D150" s="2" t="s">
        <v>20</v>
      </c>
      <c r="E150" s="2" t="s">
        <v>21</v>
      </c>
      <c r="F150" s="2" t="s">
        <v>62</v>
      </c>
      <c r="G150" s="2" t="s">
        <v>103</v>
      </c>
      <c r="H150" s="2">
        <v>10</v>
      </c>
      <c r="I150" s="4">
        <v>196.67</v>
      </c>
      <c r="J150" s="2" t="s">
        <v>43</v>
      </c>
      <c r="K150" s="2" t="s">
        <v>210</v>
      </c>
      <c r="L150" s="2" t="s">
        <v>89</v>
      </c>
    </row>
    <row r="151" spans="1:12" x14ac:dyDescent="0.35">
      <c r="A151" s="2">
        <v>102354</v>
      </c>
      <c r="B151" s="3">
        <v>45729</v>
      </c>
      <c r="C151" s="2" t="s">
        <v>50</v>
      </c>
      <c r="D151" s="2" t="s">
        <v>77</v>
      </c>
      <c r="E151" s="2" t="s">
        <v>78</v>
      </c>
      <c r="F151" s="2" t="s">
        <v>15</v>
      </c>
      <c r="G151" s="2" t="s">
        <v>34</v>
      </c>
      <c r="H151" s="2">
        <v>1</v>
      </c>
      <c r="I151" s="4">
        <v>15.49</v>
      </c>
      <c r="J151" s="2" t="s">
        <v>48</v>
      </c>
      <c r="K151" s="2" t="s">
        <v>211</v>
      </c>
      <c r="L151" s="2" t="s">
        <v>19</v>
      </c>
    </row>
    <row r="152" spans="1:12" x14ac:dyDescent="0.35">
      <c r="A152" s="2">
        <v>102765</v>
      </c>
      <c r="B152" s="3">
        <v>45729</v>
      </c>
      <c r="C152" s="2" t="s">
        <v>31</v>
      </c>
      <c r="D152" s="2" t="s">
        <v>32</v>
      </c>
      <c r="E152" s="2" t="s">
        <v>33</v>
      </c>
      <c r="F152" s="2" t="s">
        <v>22</v>
      </c>
      <c r="G152" s="2" t="s">
        <v>23</v>
      </c>
      <c r="H152" s="2">
        <v>2</v>
      </c>
      <c r="I152" s="4">
        <v>62.15</v>
      </c>
      <c r="J152" s="2" t="s">
        <v>24</v>
      </c>
      <c r="K152" s="2" t="s">
        <v>86</v>
      </c>
      <c r="L152" s="2" t="s">
        <v>19</v>
      </c>
    </row>
    <row r="153" spans="1:12" x14ac:dyDescent="0.35">
      <c r="A153" s="2">
        <v>100043</v>
      </c>
      <c r="B153" s="3">
        <v>45730</v>
      </c>
      <c r="C153" s="2" t="s">
        <v>65</v>
      </c>
      <c r="D153" s="2" t="s">
        <v>137</v>
      </c>
      <c r="E153" s="2" t="s">
        <v>138</v>
      </c>
      <c r="F153" s="2" t="s">
        <v>59</v>
      </c>
      <c r="G153" s="2" t="s">
        <v>95</v>
      </c>
      <c r="H153" s="2">
        <v>2</v>
      </c>
      <c r="I153" s="4">
        <v>33.76</v>
      </c>
      <c r="J153" s="2" t="s">
        <v>48</v>
      </c>
      <c r="K153" s="2" t="s">
        <v>212</v>
      </c>
      <c r="L153" s="2" t="s">
        <v>19</v>
      </c>
    </row>
    <row r="154" spans="1:12" x14ac:dyDescent="0.35">
      <c r="A154" s="2">
        <v>100850</v>
      </c>
      <c r="B154" s="3">
        <v>45730</v>
      </c>
      <c r="C154" s="2" t="s">
        <v>12</v>
      </c>
      <c r="D154" s="2" t="s">
        <v>20</v>
      </c>
      <c r="E154" s="2" t="s">
        <v>21</v>
      </c>
      <c r="F154" s="2" t="s">
        <v>62</v>
      </c>
      <c r="G154" s="2" t="s">
        <v>169</v>
      </c>
      <c r="H154" s="2">
        <v>1</v>
      </c>
      <c r="I154" s="4">
        <v>24.36</v>
      </c>
      <c r="J154" s="2" t="s">
        <v>17</v>
      </c>
      <c r="K154" s="2" t="s">
        <v>213</v>
      </c>
      <c r="L154" s="2" t="s">
        <v>19</v>
      </c>
    </row>
    <row r="155" spans="1:12" x14ac:dyDescent="0.35">
      <c r="A155" s="2">
        <v>100367</v>
      </c>
      <c r="B155" s="3">
        <v>45731</v>
      </c>
      <c r="C155" s="2" t="s">
        <v>31</v>
      </c>
      <c r="D155" s="2" t="s">
        <v>32</v>
      </c>
      <c r="E155" s="2" t="s">
        <v>33</v>
      </c>
      <c r="F155" s="2" t="s">
        <v>62</v>
      </c>
      <c r="G155" s="2" t="s">
        <v>103</v>
      </c>
      <c r="H155" s="2">
        <v>1</v>
      </c>
      <c r="I155" s="4">
        <v>190.57</v>
      </c>
      <c r="J155" s="2" t="s">
        <v>17</v>
      </c>
      <c r="K155" s="2" t="s">
        <v>214</v>
      </c>
      <c r="L155" s="2" t="s">
        <v>19</v>
      </c>
    </row>
    <row r="156" spans="1:12" x14ac:dyDescent="0.35">
      <c r="A156" s="2">
        <v>100795</v>
      </c>
      <c r="B156" s="3">
        <v>45731</v>
      </c>
      <c r="C156" s="2" t="s">
        <v>12</v>
      </c>
      <c r="D156" s="2" t="s">
        <v>98</v>
      </c>
      <c r="E156" s="2" t="s">
        <v>99</v>
      </c>
      <c r="F156" s="2" t="s">
        <v>59</v>
      </c>
      <c r="G156" s="2" t="s">
        <v>60</v>
      </c>
      <c r="H156" s="2">
        <v>2</v>
      </c>
      <c r="I156" s="4">
        <v>59.64</v>
      </c>
      <c r="J156" s="2" t="s">
        <v>17</v>
      </c>
      <c r="K156" s="2" t="s">
        <v>215</v>
      </c>
      <c r="L156" s="2" t="s">
        <v>89</v>
      </c>
    </row>
    <row r="157" spans="1:12" x14ac:dyDescent="0.35">
      <c r="A157" s="2">
        <v>101231</v>
      </c>
      <c r="B157" s="3">
        <v>45731</v>
      </c>
      <c r="C157" s="2" t="s">
        <v>26</v>
      </c>
      <c r="D157" s="2" t="s">
        <v>27</v>
      </c>
      <c r="E157" s="2" t="s">
        <v>28</v>
      </c>
      <c r="F157" s="2" t="s">
        <v>22</v>
      </c>
      <c r="G157" s="2" t="s">
        <v>23</v>
      </c>
      <c r="H157" s="2">
        <v>2</v>
      </c>
      <c r="I157" s="4">
        <v>64.64</v>
      </c>
      <c r="J157" s="2" t="s">
        <v>43</v>
      </c>
      <c r="K157" s="2" t="s">
        <v>216</v>
      </c>
      <c r="L157" s="2" t="s">
        <v>19</v>
      </c>
    </row>
    <row r="158" spans="1:12" x14ac:dyDescent="0.35">
      <c r="A158" s="2">
        <v>101608</v>
      </c>
      <c r="B158" s="3">
        <v>45731</v>
      </c>
      <c r="C158" s="2" t="s">
        <v>50</v>
      </c>
      <c r="D158" s="2" t="s">
        <v>77</v>
      </c>
      <c r="E158" s="2" t="s">
        <v>78</v>
      </c>
      <c r="F158" s="2" t="s">
        <v>59</v>
      </c>
      <c r="G158" s="2" t="s">
        <v>129</v>
      </c>
      <c r="H158" s="2">
        <v>1</v>
      </c>
      <c r="I158" s="4">
        <v>115.73</v>
      </c>
      <c r="J158" s="2" t="s">
        <v>48</v>
      </c>
      <c r="K158" s="2" t="s">
        <v>217</v>
      </c>
      <c r="L158" s="2" t="s">
        <v>19</v>
      </c>
    </row>
    <row r="159" spans="1:12" x14ac:dyDescent="0.35">
      <c r="A159" s="2">
        <v>101665</v>
      </c>
      <c r="B159" s="3">
        <v>45732</v>
      </c>
      <c r="C159" s="2" t="s">
        <v>31</v>
      </c>
      <c r="D159" s="2" t="s">
        <v>105</v>
      </c>
      <c r="E159" s="2" t="s">
        <v>106</v>
      </c>
      <c r="F159" s="2" t="s">
        <v>22</v>
      </c>
      <c r="G159" s="2" t="s">
        <v>100</v>
      </c>
      <c r="H159" s="2">
        <v>5</v>
      </c>
      <c r="I159" s="4">
        <v>14.97</v>
      </c>
      <c r="J159" s="2" t="s">
        <v>24</v>
      </c>
      <c r="K159" s="2" t="s">
        <v>218</v>
      </c>
      <c r="L159" s="2" t="s">
        <v>36</v>
      </c>
    </row>
    <row r="160" spans="1:12" x14ac:dyDescent="0.35">
      <c r="A160" s="2">
        <v>101814</v>
      </c>
      <c r="B160" s="3">
        <v>45732</v>
      </c>
      <c r="C160" s="2" t="s">
        <v>65</v>
      </c>
      <c r="D160" s="2" t="s">
        <v>90</v>
      </c>
      <c r="E160" s="2" t="s">
        <v>91</v>
      </c>
      <c r="F160" s="2" t="s">
        <v>15</v>
      </c>
      <c r="G160" s="2" t="s">
        <v>34</v>
      </c>
      <c r="H160" s="2">
        <v>10</v>
      </c>
      <c r="I160" s="4">
        <v>15.2</v>
      </c>
      <c r="J160" s="2" t="s">
        <v>17</v>
      </c>
      <c r="K160" s="2" t="s">
        <v>219</v>
      </c>
      <c r="L160" s="2" t="s">
        <v>19</v>
      </c>
    </row>
    <row r="161" spans="1:12" x14ac:dyDescent="0.35">
      <c r="A161" s="2">
        <v>102209</v>
      </c>
      <c r="B161" s="3">
        <v>45732</v>
      </c>
      <c r="C161" s="2" t="s">
        <v>12</v>
      </c>
      <c r="D161" s="2" t="s">
        <v>20</v>
      </c>
      <c r="E161" s="2" t="s">
        <v>21</v>
      </c>
      <c r="F161" s="2" t="s">
        <v>53</v>
      </c>
      <c r="G161" s="2" t="s">
        <v>145</v>
      </c>
      <c r="H161" s="2">
        <v>1</v>
      </c>
      <c r="I161" s="4">
        <v>34.6</v>
      </c>
      <c r="J161" s="2" t="s">
        <v>24</v>
      </c>
      <c r="K161" s="2" t="s">
        <v>220</v>
      </c>
      <c r="L161" s="2" t="s">
        <v>19</v>
      </c>
    </row>
    <row r="162" spans="1:12" x14ac:dyDescent="0.35">
      <c r="A162" s="2">
        <v>102547</v>
      </c>
      <c r="B162" s="3">
        <v>45732</v>
      </c>
      <c r="C162" s="2" t="s">
        <v>65</v>
      </c>
      <c r="D162" s="2" t="s">
        <v>90</v>
      </c>
      <c r="E162" s="2" t="s">
        <v>91</v>
      </c>
      <c r="F162" s="2" t="s">
        <v>22</v>
      </c>
      <c r="G162" s="2" t="s">
        <v>109</v>
      </c>
      <c r="H162" s="2">
        <v>5</v>
      </c>
      <c r="I162" s="4">
        <v>92.32</v>
      </c>
      <c r="J162" s="2" t="s">
        <v>24</v>
      </c>
      <c r="K162" s="2" t="s">
        <v>101</v>
      </c>
      <c r="L162" s="2" t="s">
        <v>19</v>
      </c>
    </row>
    <row r="163" spans="1:12" x14ac:dyDescent="0.35">
      <c r="A163" s="2">
        <v>101632</v>
      </c>
      <c r="B163" s="3">
        <v>45733</v>
      </c>
      <c r="C163" s="2" t="s">
        <v>12</v>
      </c>
      <c r="D163" s="2" t="s">
        <v>132</v>
      </c>
      <c r="E163" s="2" t="s">
        <v>133</v>
      </c>
      <c r="F163" s="2" t="s">
        <v>59</v>
      </c>
      <c r="G163" s="2" t="s">
        <v>129</v>
      </c>
      <c r="H163" s="2">
        <v>1</v>
      </c>
      <c r="I163" s="4">
        <v>123.53</v>
      </c>
      <c r="J163" s="2" t="s">
        <v>17</v>
      </c>
      <c r="K163" s="2" t="s">
        <v>221</v>
      </c>
      <c r="L163" s="2" t="s">
        <v>19</v>
      </c>
    </row>
    <row r="164" spans="1:12" x14ac:dyDescent="0.35">
      <c r="A164" s="2">
        <v>102378</v>
      </c>
      <c r="B164" s="3">
        <v>45734</v>
      </c>
      <c r="C164" s="2" t="s">
        <v>26</v>
      </c>
      <c r="D164" s="2" t="s">
        <v>27</v>
      </c>
      <c r="E164" s="2" t="s">
        <v>28</v>
      </c>
      <c r="F164" s="2" t="s">
        <v>62</v>
      </c>
      <c r="G164" s="2" t="s">
        <v>112</v>
      </c>
      <c r="H164" s="2">
        <v>2</v>
      </c>
      <c r="I164" s="4">
        <v>30.58</v>
      </c>
      <c r="J164" s="2" t="s">
        <v>43</v>
      </c>
      <c r="K164" s="2" t="s">
        <v>76</v>
      </c>
      <c r="L164" s="2" t="s">
        <v>89</v>
      </c>
    </row>
    <row r="165" spans="1:12" x14ac:dyDescent="0.35">
      <c r="A165" s="2">
        <v>100528</v>
      </c>
      <c r="B165" s="3">
        <v>45735</v>
      </c>
      <c r="C165" s="2" t="s">
        <v>12</v>
      </c>
      <c r="D165" s="2" t="s">
        <v>98</v>
      </c>
      <c r="E165" s="2" t="s">
        <v>99</v>
      </c>
      <c r="F165" s="2" t="s">
        <v>62</v>
      </c>
      <c r="G165" s="2" t="s">
        <v>169</v>
      </c>
      <c r="H165" s="2">
        <v>1</v>
      </c>
      <c r="I165" s="4">
        <v>24.01</v>
      </c>
      <c r="J165" s="2" t="s">
        <v>43</v>
      </c>
      <c r="K165" s="2" t="s">
        <v>222</v>
      </c>
      <c r="L165" s="2" t="s">
        <v>89</v>
      </c>
    </row>
    <row r="166" spans="1:12" x14ac:dyDescent="0.35">
      <c r="A166" s="2">
        <v>100634</v>
      </c>
      <c r="B166" s="3">
        <v>45735</v>
      </c>
      <c r="C166" s="2" t="s">
        <v>50</v>
      </c>
      <c r="D166" s="2" t="s">
        <v>71</v>
      </c>
      <c r="E166" s="2" t="s">
        <v>72</v>
      </c>
      <c r="F166" s="2" t="s">
        <v>62</v>
      </c>
      <c r="G166" s="2" t="s">
        <v>114</v>
      </c>
      <c r="H166" s="2">
        <v>1</v>
      </c>
      <c r="I166" s="4">
        <v>124.79</v>
      </c>
      <c r="J166" s="2" t="s">
        <v>48</v>
      </c>
      <c r="K166" s="2" t="s">
        <v>223</v>
      </c>
      <c r="L166" s="2" t="s">
        <v>19</v>
      </c>
    </row>
    <row r="167" spans="1:12" x14ac:dyDescent="0.35">
      <c r="A167" s="2">
        <v>100767</v>
      </c>
      <c r="B167" s="3">
        <v>45735</v>
      </c>
      <c r="C167" s="2" t="s">
        <v>31</v>
      </c>
      <c r="D167" s="2" t="s">
        <v>45</v>
      </c>
      <c r="E167" s="2" t="s">
        <v>46</v>
      </c>
      <c r="F167" s="2" t="s">
        <v>15</v>
      </c>
      <c r="G167" s="2" t="s">
        <v>34</v>
      </c>
      <c r="H167" s="2">
        <v>1</v>
      </c>
      <c r="I167" s="4">
        <v>15.71</v>
      </c>
      <c r="J167" s="2" t="s">
        <v>17</v>
      </c>
      <c r="K167" s="2" t="s">
        <v>224</v>
      </c>
      <c r="L167" s="2" t="s">
        <v>19</v>
      </c>
    </row>
    <row r="168" spans="1:12" x14ac:dyDescent="0.35">
      <c r="A168" s="2">
        <v>101407</v>
      </c>
      <c r="B168" s="3">
        <v>45735</v>
      </c>
      <c r="C168" s="2" t="s">
        <v>12</v>
      </c>
      <c r="D168" s="2" t="s">
        <v>183</v>
      </c>
      <c r="E168" s="2" t="s">
        <v>184</v>
      </c>
      <c r="F168" s="2" t="s">
        <v>62</v>
      </c>
      <c r="G168" s="2" t="s">
        <v>114</v>
      </c>
      <c r="H168" s="2">
        <v>1</v>
      </c>
      <c r="I168" s="4">
        <v>127.33</v>
      </c>
      <c r="J168" s="2" t="s">
        <v>17</v>
      </c>
      <c r="K168" s="2" t="s">
        <v>225</v>
      </c>
      <c r="L168" s="2" t="s">
        <v>19</v>
      </c>
    </row>
    <row r="169" spans="1:12" x14ac:dyDescent="0.35">
      <c r="A169" s="2">
        <v>101686</v>
      </c>
      <c r="B169" s="3">
        <v>45735</v>
      </c>
      <c r="C169" s="2" t="s">
        <v>12</v>
      </c>
      <c r="D169" s="2" t="s">
        <v>132</v>
      </c>
      <c r="E169" s="2" t="s">
        <v>133</v>
      </c>
      <c r="F169" s="2" t="s">
        <v>53</v>
      </c>
      <c r="G169" s="2" t="s">
        <v>145</v>
      </c>
      <c r="H169" s="2">
        <v>2</v>
      </c>
      <c r="I169" s="4">
        <v>34.159999999999997</v>
      </c>
      <c r="J169" s="2" t="s">
        <v>24</v>
      </c>
      <c r="K169" s="2" t="s">
        <v>44</v>
      </c>
      <c r="L169" s="2" t="s">
        <v>89</v>
      </c>
    </row>
    <row r="170" spans="1:12" x14ac:dyDescent="0.35">
      <c r="A170" s="2">
        <v>101712</v>
      </c>
      <c r="B170" s="3">
        <v>45735</v>
      </c>
      <c r="C170" s="2" t="s">
        <v>50</v>
      </c>
      <c r="D170" s="2" t="s">
        <v>77</v>
      </c>
      <c r="E170" s="2" t="s">
        <v>78</v>
      </c>
      <c r="F170" s="2" t="s">
        <v>22</v>
      </c>
      <c r="G170" s="2" t="s">
        <v>47</v>
      </c>
      <c r="H170" s="2">
        <v>5</v>
      </c>
      <c r="I170" s="4">
        <v>73.3</v>
      </c>
      <c r="J170" s="2" t="s">
        <v>43</v>
      </c>
      <c r="K170" s="2" t="s">
        <v>84</v>
      </c>
      <c r="L170" s="2" t="s">
        <v>19</v>
      </c>
    </row>
    <row r="171" spans="1:12" x14ac:dyDescent="0.35">
      <c r="A171" s="2">
        <v>101335</v>
      </c>
      <c r="B171" s="3">
        <v>45736</v>
      </c>
      <c r="C171" s="2" t="s">
        <v>31</v>
      </c>
      <c r="D171" s="2" t="s">
        <v>105</v>
      </c>
      <c r="E171" s="2" t="s">
        <v>106</v>
      </c>
      <c r="F171" s="2" t="s">
        <v>15</v>
      </c>
      <c r="G171" s="2" t="s">
        <v>39</v>
      </c>
      <c r="H171" s="2">
        <v>2</v>
      </c>
      <c r="I171" s="4">
        <v>44.36</v>
      </c>
      <c r="J171" s="2" t="s">
        <v>24</v>
      </c>
      <c r="K171" s="2" t="s">
        <v>226</v>
      </c>
      <c r="L171" s="2" t="s">
        <v>19</v>
      </c>
    </row>
    <row r="172" spans="1:12" x14ac:dyDescent="0.35">
      <c r="A172" s="2">
        <v>100222</v>
      </c>
      <c r="B172" s="3">
        <v>45737</v>
      </c>
      <c r="C172" s="2" t="s">
        <v>65</v>
      </c>
      <c r="D172" s="2" t="s">
        <v>190</v>
      </c>
      <c r="E172" s="2" t="s">
        <v>191</v>
      </c>
      <c r="F172" s="2" t="s">
        <v>62</v>
      </c>
      <c r="G172" s="2" t="s">
        <v>103</v>
      </c>
      <c r="H172" s="2">
        <v>5</v>
      </c>
      <c r="I172" s="4">
        <v>190.99</v>
      </c>
      <c r="J172" s="2" t="s">
        <v>48</v>
      </c>
      <c r="K172" s="2" t="s">
        <v>227</v>
      </c>
      <c r="L172" s="2" t="s">
        <v>19</v>
      </c>
    </row>
    <row r="173" spans="1:12" x14ac:dyDescent="0.35">
      <c r="A173" s="2">
        <v>100300</v>
      </c>
      <c r="B173" s="3">
        <v>45737</v>
      </c>
      <c r="C173" s="2" t="s">
        <v>65</v>
      </c>
      <c r="D173" s="2" t="s">
        <v>90</v>
      </c>
      <c r="E173" s="2" t="s">
        <v>91</v>
      </c>
      <c r="F173" s="2" t="s">
        <v>22</v>
      </c>
      <c r="G173" s="2" t="s">
        <v>23</v>
      </c>
      <c r="H173" s="2">
        <v>10</v>
      </c>
      <c r="I173" s="4">
        <v>61.99</v>
      </c>
      <c r="J173" s="2" t="s">
        <v>48</v>
      </c>
      <c r="K173" s="2" t="s">
        <v>228</v>
      </c>
      <c r="L173" s="2" t="s">
        <v>19</v>
      </c>
    </row>
    <row r="174" spans="1:12" x14ac:dyDescent="0.35">
      <c r="A174" s="2">
        <v>100753</v>
      </c>
      <c r="B174" s="3">
        <v>45737</v>
      </c>
      <c r="C174" s="2" t="s">
        <v>12</v>
      </c>
      <c r="D174" s="2" t="s">
        <v>132</v>
      </c>
      <c r="E174" s="2" t="s">
        <v>133</v>
      </c>
      <c r="F174" s="2" t="s">
        <v>59</v>
      </c>
      <c r="G174" s="2" t="s">
        <v>118</v>
      </c>
      <c r="H174" s="2">
        <v>1</v>
      </c>
      <c r="I174" s="4">
        <v>19.190000000000001</v>
      </c>
      <c r="J174" s="2" t="s">
        <v>17</v>
      </c>
      <c r="K174" s="2" t="s">
        <v>189</v>
      </c>
      <c r="L174" s="2" t="s">
        <v>19</v>
      </c>
    </row>
    <row r="175" spans="1:12" x14ac:dyDescent="0.35">
      <c r="A175" s="2">
        <v>100915</v>
      </c>
      <c r="B175" s="3">
        <v>45737</v>
      </c>
      <c r="C175" s="2" t="s">
        <v>65</v>
      </c>
      <c r="D175" s="2" t="s">
        <v>90</v>
      </c>
      <c r="E175" s="2" t="s">
        <v>91</v>
      </c>
      <c r="F175" s="2" t="s">
        <v>53</v>
      </c>
      <c r="G175" s="2" t="s">
        <v>92</v>
      </c>
      <c r="H175" s="2">
        <v>2</v>
      </c>
      <c r="I175" s="4">
        <v>29.69</v>
      </c>
      <c r="J175" s="2" t="s">
        <v>48</v>
      </c>
      <c r="K175" s="2" t="s">
        <v>229</v>
      </c>
      <c r="L175" s="2" t="s">
        <v>36</v>
      </c>
    </row>
    <row r="176" spans="1:12" x14ac:dyDescent="0.35">
      <c r="A176" s="2">
        <v>102893</v>
      </c>
      <c r="B176" s="3">
        <v>45737</v>
      </c>
      <c r="C176" s="2" t="s">
        <v>31</v>
      </c>
      <c r="D176" s="2" t="s">
        <v>80</v>
      </c>
      <c r="E176" s="2" t="s">
        <v>80</v>
      </c>
      <c r="F176" s="2" t="s">
        <v>62</v>
      </c>
      <c r="G176" s="2" t="s">
        <v>68</v>
      </c>
      <c r="H176" s="2">
        <v>1</v>
      </c>
      <c r="I176" s="4">
        <v>40.76</v>
      </c>
      <c r="J176" s="2" t="s">
        <v>48</v>
      </c>
      <c r="K176" s="2" t="s">
        <v>230</v>
      </c>
      <c r="L176" s="2" t="s">
        <v>19</v>
      </c>
    </row>
    <row r="177" spans="1:12" x14ac:dyDescent="0.35">
      <c r="A177" s="2">
        <v>102938</v>
      </c>
      <c r="B177" s="3">
        <v>45737</v>
      </c>
      <c r="C177" s="2" t="s">
        <v>31</v>
      </c>
      <c r="D177" s="2" t="s">
        <v>105</v>
      </c>
      <c r="E177" s="2" t="s">
        <v>106</v>
      </c>
      <c r="F177" s="2" t="s">
        <v>22</v>
      </c>
      <c r="G177" s="2" t="s">
        <v>100</v>
      </c>
      <c r="H177" s="2">
        <v>1</v>
      </c>
      <c r="I177" s="4">
        <v>14.69</v>
      </c>
      <c r="J177" s="2" t="s">
        <v>43</v>
      </c>
      <c r="K177" s="2" t="s">
        <v>231</v>
      </c>
      <c r="L177" s="2" t="s">
        <v>89</v>
      </c>
    </row>
    <row r="178" spans="1:12" x14ac:dyDescent="0.35">
      <c r="A178" s="2">
        <v>101516</v>
      </c>
      <c r="B178" s="3">
        <v>45738</v>
      </c>
      <c r="C178" s="2" t="s">
        <v>26</v>
      </c>
      <c r="D178" s="2" t="s">
        <v>150</v>
      </c>
      <c r="E178" s="2" t="s">
        <v>151</v>
      </c>
      <c r="F178" s="2" t="s">
        <v>22</v>
      </c>
      <c r="G178" s="2" t="s">
        <v>109</v>
      </c>
      <c r="H178" s="2">
        <v>3</v>
      </c>
      <c r="I178" s="4">
        <v>86.7</v>
      </c>
      <c r="J178" s="2" t="s">
        <v>48</v>
      </c>
      <c r="K178" s="2" t="s">
        <v>232</v>
      </c>
      <c r="L178" s="2" t="s">
        <v>36</v>
      </c>
    </row>
    <row r="179" spans="1:12" x14ac:dyDescent="0.35">
      <c r="A179" s="2">
        <v>102038</v>
      </c>
      <c r="B179" s="3">
        <v>45738</v>
      </c>
      <c r="C179" s="2" t="s">
        <v>65</v>
      </c>
      <c r="D179" s="2" t="s">
        <v>190</v>
      </c>
      <c r="E179" s="2" t="s">
        <v>191</v>
      </c>
      <c r="F179" s="2" t="s">
        <v>62</v>
      </c>
      <c r="G179" s="2" t="s">
        <v>169</v>
      </c>
      <c r="H179" s="2">
        <v>3</v>
      </c>
      <c r="I179" s="4">
        <v>24.77</v>
      </c>
      <c r="J179" s="2" t="s">
        <v>17</v>
      </c>
      <c r="K179" s="2" t="s">
        <v>170</v>
      </c>
      <c r="L179" s="2" t="s">
        <v>19</v>
      </c>
    </row>
    <row r="180" spans="1:12" x14ac:dyDescent="0.35">
      <c r="A180" s="2">
        <v>102061</v>
      </c>
      <c r="B180" s="3">
        <v>45738</v>
      </c>
      <c r="C180" s="2" t="s">
        <v>50</v>
      </c>
      <c r="D180" s="2" t="s">
        <v>71</v>
      </c>
      <c r="E180" s="2" t="s">
        <v>72</v>
      </c>
      <c r="F180" s="2" t="s">
        <v>15</v>
      </c>
      <c r="G180" s="2" t="s">
        <v>29</v>
      </c>
      <c r="H180" s="2">
        <v>1</v>
      </c>
      <c r="I180" s="4">
        <v>23.86</v>
      </c>
      <c r="J180" s="2" t="s">
        <v>17</v>
      </c>
      <c r="K180" s="2" t="s">
        <v>233</v>
      </c>
      <c r="L180" s="2" t="s">
        <v>19</v>
      </c>
    </row>
    <row r="181" spans="1:12" x14ac:dyDescent="0.35">
      <c r="A181" s="2">
        <v>102419</v>
      </c>
      <c r="B181" s="3">
        <v>45738</v>
      </c>
      <c r="C181" s="2" t="s">
        <v>26</v>
      </c>
      <c r="D181" s="2" t="s">
        <v>150</v>
      </c>
      <c r="E181" s="2" t="s">
        <v>151</v>
      </c>
      <c r="F181" s="2" t="s">
        <v>22</v>
      </c>
      <c r="G181" s="2" t="s">
        <v>23</v>
      </c>
      <c r="H181" s="2">
        <v>1</v>
      </c>
      <c r="I181" s="4">
        <v>62.32</v>
      </c>
      <c r="J181" s="2" t="s">
        <v>48</v>
      </c>
      <c r="K181" s="2" t="s">
        <v>94</v>
      </c>
      <c r="L181" s="2" t="s">
        <v>19</v>
      </c>
    </row>
    <row r="182" spans="1:12" x14ac:dyDescent="0.35">
      <c r="A182" s="2">
        <v>102749</v>
      </c>
      <c r="B182" s="3">
        <v>45738</v>
      </c>
      <c r="C182" s="2" t="s">
        <v>31</v>
      </c>
      <c r="D182" s="2" t="s">
        <v>45</v>
      </c>
      <c r="E182" s="2" t="s">
        <v>46</v>
      </c>
      <c r="F182" s="2" t="s">
        <v>62</v>
      </c>
      <c r="G182" s="2" t="s">
        <v>68</v>
      </c>
      <c r="H182" s="2">
        <v>1</v>
      </c>
      <c r="I182" s="4">
        <v>39.04</v>
      </c>
      <c r="J182" s="2" t="s">
        <v>24</v>
      </c>
      <c r="K182" s="2" t="s">
        <v>102</v>
      </c>
      <c r="L182" s="2" t="s">
        <v>19</v>
      </c>
    </row>
    <row r="183" spans="1:12" x14ac:dyDescent="0.35">
      <c r="A183" s="2">
        <v>100671</v>
      </c>
      <c r="B183" s="3">
        <v>45739</v>
      </c>
      <c r="C183" s="2" t="s">
        <v>12</v>
      </c>
      <c r="D183" s="2" t="s">
        <v>13</v>
      </c>
      <c r="E183" s="2" t="s">
        <v>14</v>
      </c>
      <c r="F183" s="2" t="s">
        <v>59</v>
      </c>
      <c r="G183" s="2" t="s">
        <v>73</v>
      </c>
      <c r="H183" s="2">
        <v>1</v>
      </c>
      <c r="I183" s="4">
        <v>26.86</v>
      </c>
      <c r="J183" s="2" t="s">
        <v>17</v>
      </c>
      <c r="K183" s="2" t="s">
        <v>154</v>
      </c>
      <c r="L183" s="2" t="s">
        <v>19</v>
      </c>
    </row>
    <row r="184" spans="1:12" x14ac:dyDescent="0.35">
      <c r="A184" s="2">
        <v>101731</v>
      </c>
      <c r="B184" s="3">
        <v>45739</v>
      </c>
      <c r="C184" s="2" t="s">
        <v>26</v>
      </c>
      <c r="D184" s="2" t="s">
        <v>150</v>
      </c>
      <c r="E184" s="2" t="s">
        <v>151</v>
      </c>
      <c r="F184" s="2" t="s">
        <v>62</v>
      </c>
      <c r="G184" s="2" t="s">
        <v>63</v>
      </c>
      <c r="H184" s="2">
        <v>3</v>
      </c>
      <c r="I184" s="4">
        <v>57.04</v>
      </c>
      <c r="J184" s="2" t="s">
        <v>48</v>
      </c>
      <c r="K184" s="2" t="s">
        <v>164</v>
      </c>
      <c r="L184" s="2" t="s">
        <v>19</v>
      </c>
    </row>
    <row r="185" spans="1:12" x14ac:dyDescent="0.35">
      <c r="A185" s="2">
        <v>102300</v>
      </c>
      <c r="B185" s="3">
        <v>45739</v>
      </c>
      <c r="C185" s="2" t="s">
        <v>50</v>
      </c>
      <c r="D185" s="2" t="s">
        <v>51</v>
      </c>
      <c r="E185" s="2" t="s">
        <v>52</v>
      </c>
      <c r="F185" s="2" t="s">
        <v>22</v>
      </c>
      <c r="G185" s="2" t="s">
        <v>23</v>
      </c>
      <c r="H185" s="2">
        <v>10</v>
      </c>
      <c r="I185" s="4">
        <v>62.59</v>
      </c>
      <c r="J185" s="2" t="s">
        <v>48</v>
      </c>
      <c r="K185" s="2" t="s">
        <v>234</v>
      </c>
      <c r="L185" s="2" t="s">
        <v>19</v>
      </c>
    </row>
    <row r="186" spans="1:12" x14ac:dyDescent="0.35">
      <c r="A186" s="2">
        <v>102449</v>
      </c>
      <c r="B186" s="3">
        <v>45739</v>
      </c>
      <c r="C186" s="2" t="s">
        <v>31</v>
      </c>
      <c r="D186" s="2" t="s">
        <v>32</v>
      </c>
      <c r="E186" s="2" t="s">
        <v>33</v>
      </c>
      <c r="F186" s="2" t="s">
        <v>62</v>
      </c>
      <c r="G186" s="2" t="s">
        <v>68</v>
      </c>
      <c r="H186" s="2">
        <v>2</v>
      </c>
      <c r="I186" s="4">
        <v>39.270000000000003</v>
      </c>
      <c r="J186" s="2" t="s">
        <v>43</v>
      </c>
      <c r="K186" s="2" t="s">
        <v>235</v>
      </c>
      <c r="L186" s="2" t="s">
        <v>19</v>
      </c>
    </row>
    <row r="187" spans="1:12" x14ac:dyDescent="0.35">
      <c r="A187" s="2">
        <v>100207</v>
      </c>
      <c r="B187" s="3">
        <v>45740</v>
      </c>
      <c r="C187" s="2" t="s">
        <v>12</v>
      </c>
      <c r="D187" s="2" t="s">
        <v>98</v>
      </c>
      <c r="E187" s="2" t="s">
        <v>99</v>
      </c>
      <c r="F187" s="2" t="s">
        <v>53</v>
      </c>
      <c r="G187" s="2" t="s">
        <v>92</v>
      </c>
      <c r="H187" s="2">
        <v>5</v>
      </c>
      <c r="I187" s="4">
        <v>29.39</v>
      </c>
      <c r="J187" s="2" t="s">
        <v>17</v>
      </c>
      <c r="K187" s="2" t="s">
        <v>236</v>
      </c>
      <c r="L187" s="2" t="s">
        <v>19</v>
      </c>
    </row>
    <row r="188" spans="1:12" x14ac:dyDescent="0.35">
      <c r="A188" s="2">
        <v>100486</v>
      </c>
      <c r="B188" s="3">
        <v>45740</v>
      </c>
      <c r="C188" s="2" t="s">
        <v>31</v>
      </c>
      <c r="D188" s="2" t="s">
        <v>80</v>
      </c>
      <c r="E188" s="2" t="s">
        <v>80</v>
      </c>
      <c r="F188" s="2" t="s">
        <v>22</v>
      </c>
      <c r="G188" s="2" t="s">
        <v>109</v>
      </c>
      <c r="H188" s="2">
        <v>1</v>
      </c>
      <c r="I188" s="4">
        <v>87.79</v>
      </c>
      <c r="J188" s="2" t="s">
        <v>24</v>
      </c>
      <c r="K188" s="2" t="s">
        <v>237</v>
      </c>
      <c r="L188" s="2" t="s">
        <v>19</v>
      </c>
    </row>
    <row r="189" spans="1:12" x14ac:dyDescent="0.35">
      <c r="A189" s="2">
        <v>100561</v>
      </c>
      <c r="B189" s="3">
        <v>45740</v>
      </c>
      <c r="C189" s="2" t="s">
        <v>26</v>
      </c>
      <c r="D189" s="2" t="s">
        <v>27</v>
      </c>
      <c r="E189" s="2" t="s">
        <v>28</v>
      </c>
      <c r="F189" s="2" t="s">
        <v>15</v>
      </c>
      <c r="G189" s="2" t="s">
        <v>16</v>
      </c>
      <c r="H189" s="2">
        <v>5</v>
      </c>
      <c r="I189" s="4">
        <v>39.32</v>
      </c>
      <c r="J189" s="2" t="s">
        <v>17</v>
      </c>
      <c r="K189" s="2" t="s">
        <v>238</v>
      </c>
      <c r="L189" s="2" t="s">
        <v>19</v>
      </c>
    </row>
    <row r="190" spans="1:12" x14ac:dyDescent="0.35">
      <c r="A190" s="2">
        <v>100697</v>
      </c>
      <c r="B190" s="3">
        <v>45740</v>
      </c>
      <c r="C190" s="2" t="s">
        <v>31</v>
      </c>
      <c r="D190" s="2" t="s">
        <v>56</v>
      </c>
      <c r="E190" s="2" t="s">
        <v>57</v>
      </c>
      <c r="F190" s="2" t="s">
        <v>22</v>
      </c>
      <c r="G190" s="2" t="s">
        <v>109</v>
      </c>
      <c r="H190" s="2">
        <v>10</v>
      </c>
      <c r="I190" s="4">
        <v>87.58</v>
      </c>
      <c r="J190" s="2" t="s">
        <v>24</v>
      </c>
      <c r="K190" s="2" t="s">
        <v>239</v>
      </c>
      <c r="L190" s="2" t="s">
        <v>19</v>
      </c>
    </row>
    <row r="191" spans="1:12" x14ac:dyDescent="0.35">
      <c r="A191" s="2">
        <v>101187</v>
      </c>
      <c r="B191" s="3">
        <v>45740</v>
      </c>
      <c r="C191" s="2" t="s">
        <v>50</v>
      </c>
      <c r="D191" s="2" t="s">
        <v>71</v>
      </c>
      <c r="E191" s="2" t="s">
        <v>72</v>
      </c>
      <c r="F191" s="2" t="s">
        <v>22</v>
      </c>
      <c r="G191" s="2" t="s">
        <v>87</v>
      </c>
      <c r="H191" s="2">
        <v>1</v>
      </c>
      <c r="I191" s="4">
        <v>51.65</v>
      </c>
      <c r="J191" s="2" t="s">
        <v>48</v>
      </c>
      <c r="K191" s="2" t="s">
        <v>230</v>
      </c>
      <c r="L191" s="2" t="s">
        <v>19</v>
      </c>
    </row>
    <row r="192" spans="1:12" x14ac:dyDescent="0.35">
      <c r="A192" s="2">
        <v>101743</v>
      </c>
      <c r="B192" s="3">
        <v>45740</v>
      </c>
      <c r="C192" s="2" t="s">
        <v>26</v>
      </c>
      <c r="D192" s="2" t="s">
        <v>150</v>
      </c>
      <c r="E192" s="2" t="s">
        <v>151</v>
      </c>
      <c r="F192" s="2" t="s">
        <v>62</v>
      </c>
      <c r="G192" s="2" t="s">
        <v>103</v>
      </c>
      <c r="H192" s="2">
        <v>2</v>
      </c>
      <c r="I192" s="4">
        <v>183.98</v>
      </c>
      <c r="J192" s="2" t="s">
        <v>43</v>
      </c>
      <c r="K192" s="2" t="s">
        <v>240</v>
      </c>
      <c r="L192" s="2" t="s">
        <v>19</v>
      </c>
    </row>
    <row r="193" spans="1:12" x14ac:dyDescent="0.35">
      <c r="A193" s="2">
        <v>101988</v>
      </c>
      <c r="B193" s="3">
        <v>45740</v>
      </c>
      <c r="C193" s="2" t="s">
        <v>31</v>
      </c>
      <c r="D193" s="2" t="s">
        <v>105</v>
      </c>
      <c r="E193" s="2" t="s">
        <v>106</v>
      </c>
      <c r="F193" s="2" t="s">
        <v>59</v>
      </c>
      <c r="G193" s="2" t="s">
        <v>118</v>
      </c>
      <c r="H193" s="2">
        <v>1</v>
      </c>
      <c r="I193" s="4">
        <v>20.76</v>
      </c>
      <c r="J193" s="2" t="s">
        <v>43</v>
      </c>
      <c r="K193" s="2" t="s">
        <v>241</v>
      </c>
      <c r="L193" s="2" t="s">
        <v>19</v>
      </c>
    </row>
    <row r="194" spans="1:12" x14ac:dyDescent="0.35">
      <c r="A194" s="2">
        <v>102941</v>
      </c>
      <c r="B194" s="3">
        <v>45740</v>
      </c>
      <c r="C194" s="2" t="s">
        <v>26</v>
      </c>
      <c r="D194" s="2" t="s">
        <v>150</v>
      </c>
      <c r="E194" s="2" t="s">
        <v>151</v>
      </c>
      <c r="F194" s="2" t="s">
        <v>22</v>
      </c>
      <c r="G194" s="2" t="s">
        <v>109</v>
      </c>
      <c r="H194" s="2">
        <v>3</v>
      </c>
      <c r="I194" s="4">
        <v>90.74</v>
      </c>
      <c r="J194" s="2" t="s">
        <v>17</v>
      </c>
      <c r="K194" s="2" t="s">
        <v>242</v>
      </c>
      <c r="L194" s="2" t="s">
        <v>19</v>
      </c>
    </row>
    <row r="195" spans="1:12" x14ac:dyDescent="0.35">
      <c r="A195" s="2">
        <v>100539</v>
      </c>
      <c r="B195" s="3">
        <v>45741</v>
      </c>
      <c r="C195" s="2" t="s">
        <v>31</v>
      </c>
      <c r="D195" s="2" t="s">
        <v>32</v>
      </c>
      <c r="E195" s="2" t="s">
        <v>33</v>
      </c>
      <c r="F195" s="2" t="s">
        <v>53</v>
      </c>
      <c r="G195" s="2" t="s">
        <v>126</v>
      </c>
      <c r="H195" s="2">
        <v>1</v>
      </c>
      <c r="I195" s="4">
        <v>155.28</v>
      </c>
      <c r="J195" s="2" t="s">
        <v>48</v>
      </c>
      <c r="K195" s="2" t="s">
        <v>243</v>
      </c>
      <c r="L195" s="2" t="s">
        <v>89</v>
      </c>
    </row>
    <row r="196" spans="1:12" x14ac:dyDescent="0.35">
      <c r="A196" s="2">
        <v>102403</v>
      </c>
      <c r="B196" s="3">
        <v>45741</v>
      </c>
      <c r="C196" s="2" t="s">
        <v>31</v>
      </c>
      <c r="D196" s="2" t="s">
        <v>32</v>
      </c>
      <c r="E196" s="2" t="s">
        <v>33</v>
      </c>
      <c r="F196" s="2" t="s">
        <v>53</v>
      </c>
      <c r="G196" s="2" t="s">
        <v>92</v>
      </c>
      <c r="H196" s="2">
        <v>1</v>
      </c>
      <c r="I196" s="4">
        <v>30.83</v>
      </c>
      <c r="J196" s="2" t="s">
        <v>43</v>
      </c>
      <c r="K196" s="2" t="s">
        <v>167</v>
      </c>
      <c r="L196" s="2" t="s">
        <v>19</v>
      </c>
    </row>
    <row r="197" spans="1:12" x14ac:dyDescent="0.35">
      <c r="A197" s="2">
        <v>100016</v>
      </c>
      <c r="B197" s="3">
        <v>45742</v>
      </c>
      <c r="C197" s="2" t="s">
        <v>31</v>
      </c>
      <c r="D197" s="2" t="s">
        <v>56</v>
      </c>
      <c r="E197" s="2" t="s">
        <v>57</v>
      </c>
      <c r="F197" s="2" t="s">
        <v>53</v>
      </c>
      <c r="G197" s="2" t="s">
        <v>126</v>
      </c>
      <c r="H197" s="2">
        <v>1</v>
      </c>
      <c r="I197" s="4">
        <v>146.21</v>
      </c>
      <c r="J197" s="2" t="s">
        <v>43</v>
      </c>
      <c r="K197" s="2" t="s">
        <v>244</v>
      </c>
      <c r="L197" s="2" t="s">
        <v>19</v>
      </c>
    </row>
    <row r="198" spans="1:12" x14ac:dyDescent="0.35">
      <c r="A198" s="2">
        <v>100797</v>
      </c>
      <c r="B198" s="3">
        <v>45742</v>
      </c>
      <c r="C198" s="2" t="s">
        <v>50</v>
      </c>
      <c r="D198" s="2" t="s">
        <v>51</v>
      </c>
      <c r="E198" s="2" t="s">
        <v>52</v>
      </c>
      <c r="F198" s="2" t="s">
        <v>53</v>
      </c>
      <c r="G198" s="2" t="s">
        <v>145</v>
      </c>
      <c r="H198" s="2">
        <v>2</v>
      </c>
      <c r="I198" s="4">
        <v>35.619999999999997</v>
      </c>
      <c r="J198" s="2" t="s">
        <v>43</v>
      </c>
      <c r="K198" s="2" t="s">
        <v>245</v>
      </c>
      <c r="L198" s="2" t="s">
        <v>19</v>
      </c>
    </row>
    <row r="199" spans="1:12" x14ac:dyDescent="0.35">
      <c r="A199" s="2">
        <v>102615</v>
      </c>
      <c r="B199" s="3">
        <v>45742</v>
      </c>
      <c r="C199" s="2" t="s">
        <v>50</v>
      </c>
      <c r="D199" s="2" t="s">
        <v>71</v>
      </c>
      <c r="E199" s="2" t="s">
        <v>72</v>
      </c>
      <c r="F199" s="2" t="s">
        <v>15</v>
      </c>
      <c r="G199" s="2" t="s">
        <v>16</v>
      </c>
      <c r="H199" s="2">
        <v>2</v>
      </c>
      <c r="I199" s="4">
        <v>40.49</v>
      </c>
      <c r="J199" s="2" t="s">
        <v>24</v>
      </c>
      <c r="K199" s="2" t="s">
        <v>246</v>
      </c>
      <c r="L199" s="2" t="s">
        <v>19</v>
      </c>
    </row>
    <row r="200" spans="1:12" x14ac:dyDescent="0.35">
      <c r="A200" s="2">
        <v>100048</v>
      </c>
      <c r="B200" s="3">
        <v>45743</v>
      </c>
      <c r="C200" s="2" t="s">
        <v>50</v>
      </c>
      <c r="D200" s="2" t="s">
        <v>51</v>
      </c>
      <c r="E200" s="2" t="s">
        <v>52</v>
      </c>
      <c r="F200" s="2" t="s">
        <v>62</v>
      </c>
      <c r="G200" s="2" t="s">
        <v>169</v>
      </c>
      <c r="H200" s="2">
        <v>1</v>
      </c>
      <c r="I200" s="4">
        <v>25.51</v>
      </c>
      <c r="J200" s="2" t="s">
        <v>17</v>
      </c>
      <c r="K200" s="2" t="s">
        <v>247</v>
      </c>
      <c r="L200" s="2" t="s">
        <v>19</v>
      </c>
    </row>
    <row r="201" spans="1:12" x14ac:dyDescent="0.35">
      <c r="A201" s="2">
        <v>101243</v>
      </c>
      <c r="B201" s="3">
        <v>45743</v>
      </c>
      <c r="C201" s="2" t="s">
        <v>31</v>
      </c>
      <c r="D201" s="2" t="s">
        <v>80</v>
      </c>
      <c r="E201" s="2" t="s">
        <v>80</v>
      </c>
      <c r="F201" s="2" t="s">
        <v>22</v>
      </c>
      <c r="G201" s="2" t="s">
        <v>87</v>
      </c>
      <c r="H201" s="2">
        <v>10</v>
      </c>
      <c r="I201" s="4">
        <v>50.45</v>
      </c>
      <c r="J201" s="2" t="s">
        <v>17</v>
      </c>
      <c r="K201" s="2" t="s">
        <v>234</v>
      </c>
      <c r="L201" s="2" t="s">
        <v>19</v>
      </c>
    </row>
    <row r="202" spans="1:12" x14ac:dyDescent="0.35">
      <c r="A202" s="2">
        <v>101244</v>
      </c>
      <c r="B202" s="3">
        <v>45743</v>
      </c>
      <c r="C202" s="2" t="s">
        <v>31</v>
      </c>
      <c r="D202" s="2" t="s">
        <v>105</v>
      </c>
      <c r="E202" s="2" t="s">
        <v>106</v>
      </c>
      <c r="F202" s="2" t="s">
        <v>22</v>
      </c>
      <c r="G202" s="2" t="s">
        <v>23</v>
      </c>
      <c r="H202" s="2">
        <v>1</v>
      </c>
      <c r="I202" s="4">
        <v>66.17</v>
      </c>
      <c r="J202" s="2" t="s">
        <v>24</v>
      </c>
      <c r="K202" s="2" t="s">
        <v>248</v>
      </c>
      <c r="L202" s="2" t="s">
        <v>89</v>
      </c>
    </row>
    <row r="203" spans="1:12" x14ac:dyDescent="0.35">
      <c r="A203" s="2">
        <v>102515</v>
      </c>
      <c r="B203" s="3">
        <v>45743</v>
      </c>
      <c r="C203" s="2" t="s">
        <v>31</v>
      </c>
      <c r="D203" s="2" t="s">
        <v>45</v>
      </c>
      <c r="E203" s="2" t="s">
        <v>46</v>
      </c>
      <c r="F203" s="2" t="s">
        <v>62</v>
      </c>
      <c r="G203" s="2" t="s">
        <v>68</v>
      </c>
      <c r="H203" s="2">
        <v>5</v>
      </c>
      <c r="I203" s="4">
        <v>39.590000000000003</v>
      </c>
      <c r="J203" s="2" t="s">
        <v>17</v>
      </c>
      <c r="K203" s="2" t="s">
        <v>249</v>
      </c>
      <c r="L203" s="2" t="s">
        <v>19</v>
      </c>
    </row>
    <row r="204" spans="1:12" x14ac:dyDescent="0.35">
      <c r="A204" s="2">
        <v>101093</v>
      </c>
      <c r="B204" s="3">
        <v>45744</v>
      </c>
      <c r="C204" s="2" t="s">
        <v>31</v>
      </c>
      <c r="D204" s="2" t="s">
        <v>56</v>
      </c>
      <c r="E204" s="2" t="s">
        <v>57</v>
      </c>
      <c r="F204" s="2" t="s">
        <v>62</v>
      </c>
      <c r="G204" s="2" t="s">
        <v>103</v>
      </c>
      <c r="H204" s="2">
        <v>1</v>
      </c>
      <c r="I204" s="4">
        <v>183.35</v>
      </c>
      <c r="J204" s="2" t="s">
        <v>43</v>
      </c>
      <c r="K204" s="2" t="s">
        <v>242</v>
      </c>
      <c r="L204" s="2" t="s">
        <v>19</v>
      </c>
    </row>
    <row r="205" spans="1:12" x14ac:dyDescent="0.35">
      <c r="A205" s="2">
        <v>102252</v>
      </c>
      <c r="B205" s="3">
        <v>45744</v>
      </c>
      <c r="C205" s="2" t="s">
        <v>65</v>
      </c>
      <c r="D205" s="2" t="s">
        <v>90</v>
      </c>
      <c r="E205" s="2" t="s">
        <v>91</v>
      </c>
      <c r="F205" s="2" t="s">
        <v>59</v>
      </c>
      <c r="G205" s="2" t="s">
        <v>118</v>
      </c>
      <c r="H205" s="2">
        <v>2</v>
      </c>
      <c r="I205" s="4">
        <v>20.62</v>
      </c>
      <c r="J205" s="2" t="s">
        <v>24</v>
      </c>
      <c r="K205" s="2" t="s">
        <v>143</v>
      </c>
      <c r="L205" s="2" t="s">
        <v>19</v>
      </c>
    </row>
    <row r="206" spans="1:12" x14ac:dyDescent="0.35">
      <c r="A206" s="2">
        <v>102341</v>
      </c>
      <c r="B206" s="3">
        <v>45744</v>
      </c>
      <c r="C206" s="2" t="s">
        <v>31</v>
      </c>
      <c r="D206" s="2" t="s">
        <v>105</v>
      </c>
      <c r="E206" s="2" t="s">
        <v>106</v>
      </c>
      <c r="F206" s="2" t="s">
        <v>22</v>
      </c>
      <c r="G206" s="2" t="s">
        <v>23</v>
      </c>
      <c r="H206" s="2">
        <v>5</v>
      </c>
      <c r="I206" s="4">
        <v>61.84</v>
      </c>
      <c r="J206" s="2" t="s">
        <v>24</v>
      </c>
      <c r="K206" s="2" t="s">
        <v>69</v>
      </c>
      <c r="L206" s="2" t="s">
        <v>19</v>
      </c>
    </row>
    <row r="207" spans="1:12" x14ac:dyDescent="0.35">
      <c r="A207" s="2">
        <v>102654</v>
      </c>
      <c r="B207" s="3">
        <v>45744</v>
      </c>
      <c r="C207" s="2" t="s">
        <v>31</v>
      </c>
      <c r="D207" s="2" t="s">
        <v>105</v>
      </c>
      <c r="E207" s="2" t="s">
        <v>106</v>
      </c>
      <c r="F207" s="2" t="s">
        <v>62</v>
      </c>
      <c r="G207" s="2" t="s">
        <v>103</v>
      </c>
      <c r="H207" s="2">
        <v>10</v>
      </c>
      <c r="I207" s="4">
        <v>193.58</v>
      </c>
      <c r="J207" s="2" t="s">
        <v>48</v>
      </c>
      <c r="K207" s="2" t="s">
        <v>250</v>
      </c>
      <c r="L207" s="2" t="s">
        <v>19</v>
      </c>
    </row>
    <row r="208" spans="1:12" x14ac:dyDescent="0.35">
      <c r="A208" s="2">
        <v>100516</v>
      </c>
      <c r="B208" s="3">
        <v>45745</v>
      </c>
      <c r="C208" s="2" t="s">
        <v>31</v>
      </c>
      <c r="D208" s="2" t="s">
        <v>45</v>
      </c>
      <c r="E208" s="2" t="s">
        <v>46</v>
      </c>
      <c r="F208" s="2" t="s">
        <v>62</v>
      </c>
      <c r="G208" s="2" t="s">
        <v>114</v>
      </c>
      <c r="H208" s="2">
        <v>2</v>
      </c>
      <c r="I208" s="4">
        <v>126.8</v>
      </c>
      <c r="J208" s="2" t="s">
        <v>24</v>
      </c>
      <c r="K208" s="2" t="s">
        <v>251</v>
      </c>
      <c r="L208" s="2" t="s">
        <v>36</v>
      </c>
    </row>
    <row r="209" spans="1:12" x14ac:dyDescent="0.35">
      <c r="A209" s="2">
        <v>101653</v>
      </c>
      <c r="B209" s="3">
        <v>45745</v>
      </c>
      <c r="C209" s="2" t="s">
        <v>50</v>
      </c>
      <c r="D209" s="2" t="s">
        <v>71</v>
      </c>
      <c r="E209" s="2" t="s">
        <v>72</v>
      </c>
      <c r="F209" s="2" t="s">
        <v>22</v>
      </c>
      <c r="G209" s="2" t="s">
        <v>23</v>
      </c>
      <c r="H209" s="2">
        <v>10</v>
      </c>
      <c r="I209" s="4">
        <v>65.650000000000006</v>
      </c>
      <c r="J209" s="2" t="s">
        <v>48</v>
      </c>
      <c r="K209" s="2" t="s">
        <v>124</v>
      </c>
      <c r="L209" s="2" t="s">
        <v>19</v>
      </c>
    </row>
    <row r="210" spans="1:12" x14ac:dyDescent="0.35">
      <c r="A210" s="2">
        <v>101722</v>
      </c>
      <c r="B210" s="3">
        <v>45745</v>
      </c>
      <c r="C210" s="2" t="s">
        <v>50</v>
      </c>
      <c r="D210" s="2" t="s">
        <v>71</v>
      </c>
      <c r="E210" s="2" t="s">
        <v>72</v>
      </c>
      <c r="F210" s="2" t="s">
        <v>15</v>
      </c>
      <c r="G210" s="2" t="s">
        <v>16</v>
      </c>
      <c r="H210" s="2">
        <v>2</v>
      </c>
      <c r="I210" s="4">
        <v>40.729999999999997</v>
      </c>
      <c r="J210" s="2" t="s">
        <v>24</v>
      </c>
      <c r="K210" s="2" t="s">
        <v>252</v>
      </c>
      <c r="L210" s="2" t="s">
        <v>19</v>
      </c>
    </row>
    <row r="211" spans="1:12" x14ac:dyDescent="0.35">
      <c r="A211" s="2">
        <v>102744</v>
      </c>
      <c r="B211" s="3">
        <v>45745</v>
      </c>
      <c r="C211" s="2" t="s">
        <v>50</v>
      </c>
      <c r="D211" s="2" t="s">
        <v>71</v>
      </c>
      <c r="E211" s="2" t="s">
        <v>72</v>
      </c>
      <c r="F211" s="2" t="s">
        <v>22</v>
      </c>
      <c r="G211" s="2" t="s">
        <v>109</v>
      </c>
      <c r="H211" s="2">
        <v>5</v>
      </c>
      <c r="I211" s="4">
        <v>89.54</v>
      </c>
      <c r="J211" s="2" t="s">
        <v>17</v>
      </c>
      <c r="K211" s="2" t="s">
        <v>253</v>
      </c>
      <c r="L211" s="2" t="s">
        <v>19</v>
      </c>
    </row>
    <row r="212" spans="1:12" x14ac:dyDescent="0.35">
      <c r="A212" s="2">
        <v>102399</v>
      </c>
      <c r="B212" s="3">
        <v>45746</v>
      </c>
      <c r="C212" s="2" t="s">
        <v>31</v>
      </c>
      <c r="D212" s="2" t="s">
        <v>56</v>
      </c>
      <c r="E212" s="2" t="s">
        <v>57</v>
      </c>
      <c r="F212" s="2" t="s">
        <v>22</v>
      </c>
      <c r="G212" s="2" t="s">
        <v>109</v>
      </c>
      <c r="H212" s="2">
        <v>2</v>
      </c>
      <c r="I212" s="4">
        <v>87.79</v>
      </c>
      <c r="J212" s="2" t="s">
        <v>43</v>
      </c>
      <c r="K212" s="2" t="s">
        <v>254</v>
      </c>
      <c r="L212" s="2" t="s">
        <v>19</v>
      </c>
    </row>
    <row r="213" spans="1:12" x14ac:dyDescent="0.35">
      <c r="A213" s="2">
        <v>102948</v>
      </c>
      <c r="B213" s="3">
        <v>45746</v>
      </c>
      <c r="C213" s="2" t="s">
        <v>50</v>
      </c>
      <c r="D213" s="2" t="s">
        <v>77</v>
      </c>
      <c r="E213" s="2" t="s">
        <v>78</v>
      </c>
      <c r="F213" s="2" t="s">
        <v>62</v>
      </c>
      <c r="G213" s="2" t="s">
        <v>112</v>
      </c>
      <c r="H213" s="2">
        <v>1</v>
      </c>
      <c r="I213" s="4">
        <v>30.03</v>
      </c>
      <c r="J213" s="2" t="s">
        <v>24</v>
      </c>
      <c r="K213" s="2" t="s">
        <v>249</v>
      </c>
      <c r="L213" s="2" t="s">
        <v>19</v>
      </c>
    </row>
    <row r="214" spans="1:12" x14ac:dyDescent="0.35">
      <c r="A214" s="2">
        <v>100439</v>
      </c>
      <c r="B214" s="3">
        <v>45747</v>
      </c>
      <c r="C214" s="2" t="s">
        <v>50</v>
      </c>
      <c r="D214" s="2" t="s">
        <v>71</v>
      </c>
      <c r="E214" s="2" t="s">
        <v>72</v>
      </c>
      <c r="F214" s="2" t="s">
        <v>22</v>
      </c>
      <c r="G214" s="2" t="s">
        <v>109</v>
      </c>
      <c r="H214" s="2">
        <v>5</v>
      </c>
      <c r="I214" s="4">
        <v>93.13</v>
      </c>
      <c r="J214" s="2" t="s">
        <v>43</v>
      </c>
      <c r="K214" s="2" t="s">
        <v>255</v>
      </c>
      <c r="L214" s="2" t="s">
        <v>19</v>
      </c>
    </row>
    <row r="215" spans="1:12" x14ac:dyDescent="0.35">
      <c r="A215" s="2">
        <v>100582</v>
      </c>
      <c r="B215" s="3">
        <v>45747</v>
      </c>
      <c r="C215" s="2" t="s">
        <v>31</v>
      </c>
      <c r="D215" s="2" t="s">
        <v>32</v>
      </c>
      <c r="E215" s="2" t="s">
        <v>33</v>
      </c>
      <c r="F215" s="2" t="s">
        <v>62</v>
      </c>
      <c r="G215" s="2" t="s">
        <v>68</v>
      </c>
      <c r="H215" s="2">
        <v>10</v>
      </c>
      <c r="I215" s="4">
        <v>40.049999999999997</v>
      </c>
      <c r="J215" s="2" t="s">
        <v>24</v>
      </c>
      <c r="K215" s="2" t="s">
        <v>256</v>
      </c>
      <c r="L215" s="2" t="s">
        <v>19</v>
      </c>
    </row>
    <row r="216" spans="1:12" x14ac:dyDescent="0.35">
      <c r="A216" s="2">
        <v>102772</v>
      </c>
      <c r="B216" s="3">
        <v>45747</v>
      </c>
      <c r="C216" s="2" t="s">
        <v>31</v>
      </c>
      <c r="D216" s="2" t="s">
        <v>32</v>
      </c>
      <c r="E216" s="2" t="s">
        <v>33</v>
      </c>
      <c r="F216" s="2" t="s">
        <v>62</v>
      </c>
      <c r="G216" s="2" t="s">
        <v>114</v>
      </c>
      <c r="H216" s="2">
        <v>5</v>
      </c>
      <c r="I216" s="4">
        <v>136.01</v>
      </c>
      <c r="J216" s="2" t="s">
        <v>43</v>
      </c>
      <c r="K216" s="2" t="s">
        <v>257</v>
      </c>
      <c r="L216" s="2" t="s">
        <v>19</v>
      </c>
    </row>
    <row r="217" spans="1:12" x14ac:dyDescent="0.35">
      <c r="A217" s="2">
        <v>102777</v>
      </c>
      <c r="B217" s="3">
        <v>45747</v>
      </c>
      <c r="C217" s="2" t="s">
        <v>26</v>
      </c>
      <c r="D217" s="2" t="s">
        <v>37</v>
      </c>
      <c r="E217" s="2" t="s">
        <v>38</v>
      </c>
      <c r="F217" s="2" t="s">
        <v>53</v>
      </c>
      <c r="G217" s="2" t="s">
        <v>126</v>
      </c>
      <c r="H217" s="2">
        <v>10</v>
      </c>
      <c r="I217" s="4">
        <v>142.55000000000001</v>
      </c>
      <c r="J217" s="2" t="s">
        <v>17</v>
      </c>
      <c r="K217" s="2" t="s">
        <v>258</v>
      </c>
      <c r="L217" s="2" t="s">
        <v>19</v>
      </c>
    </row>
    <row r="218" spans="1:12" x14ac:dyDescent="0.35">
      <c r="A218" s="2">
        <v>102837</v>
      </c>
      <c r="B218" s="3">
        <v>45747</v>
      </c>
      <c r="C218" s="2" t="s">
        <v>50</v>
      </c>
      <c r="D218" s="2" t="s">
        <v>77</v>
      </c>
      <c r="E218" s="2" t="s">
        <v>78</v>
      </c>
      <c r="F218" s="2" t="s">
        <v>62</v>
      </c>
      <c r="G218" s="2" t="s">
        <v>103</v>
      </c>
      <c r="H218" s="2">
        <v>5</v>
      </c>
      <c r="I218" s="4">
        <v>193.42</v>
      </c>
      <c r="J218" s="2" t="s">
        <v>43</v>
      </c>
      <c r="K218" s="2" t="s">
        <v>259</v>
      </c>
      <c r="L218" s="2" t="s">
        <v>19</v>
      </c>
    </row>
    <row r="219" spans="1:12" x14ac:dyDescent="0.35">
      <c r="A219" s="2">
        <v>101262</v>
      </c>
      <c r="B219" s="3">
        <v>45748</v>
      </c>
      <c r="C219" s="2" t="s">
        <v>31</v>
      </c>
      <c r="D219" s="2" t="s">
        <v>45</v>
      </c>
      <c r="E219" s="2" t="s">
        <v>46</v>
      </c>
      <c r="F219" s="2" t="s">
        <v>62</v>
      </c>
      <c r="G219" s="2" t="s">
        <v>114</v>
      </c>
      <c r="H219" s="2">
        <v>2</v>
      </c>
      <c r="I219" s="4">
        <v>132.75</v>
      </c>
      <c r="J219" s="2" t="s">
        <v>43</v>
      </c>
      <c r="K219" s="2" t="s">
        <v>260</v>
      </c>
      <c r="L219" s="2" t="s">
        <v>19</v>
      </c>
    </row>
    <row r="220" spans="1:12" x14ac:dyDescent="0.35">
      <c r="A220" s="2">
        <v>102152</v>
      </c>
      <c r="B220" s="3">
        <v>45748</v>
      </c>
      <c r="C220" s="2" t="s">
        <v>12</v>
      </c>
      <c r="D220" s="2" t="s">
        <v>13</v>
      </c>
      <c r="E220" s="2" t="s">
        <v>14</v>
      </c>
      <c r="F220" s="2" t="s">
        <v>62</v>
      </c>
      <c r="G220" s="2" t="s">
        <v>63</v>
      </c>
      <c r="H220" s="2">
        <v>1</v>
      </c>
      <c r="I220" s="4">
        <v>55.57</v>
      </c>
      <c r="J220" s="2" t="s">
        <v>48</v>
      </c>
      <c r="K220" s="2" t="s">
        <v>261</v>
      </c>
      <c r="L220" s="2" t="s">
        <v>19</v>
      </c>
    </row>
    <row r="221" spans="1:12" x14ac:dyDescent="0.35">
      <c r="A221" s="2">
        <v>102165</v>
      </c>
      <c r="B221" s="3">
        <v>45748</v>
      </c>
      <c r="C221" s="2" t="s">
        <v>26</v>
      </c>
      <c r="D221" s="2" t="s">
        <v>37</v>
      </c>
      <c r="E221" s="2" t="s">
        <v>38</v>
      </c>
      <c r="F221" s="2" t="s">
        <v>22</v>
      </c>
      <c r="G221" s="2" t="s">
        <v>100</v>
      </c>
      <c r="H221" s="2">
        <v>2</v>
      </c>
      <c r="I221" s="4">
        <v>14.83</v>
      </c>
      <c r="J221" s="2" t="s">
        <v>24</v>
      </c>
      <c r="K221" s="2" t="s">
        <v>218</v>
      </c>
      <c r="L221" s="2" t="s">
        <v>89</v>
      </c>
    </row>
    <row r="222" spans="1:12" x14ac:dyDescent="0.35">
      <c r="A222" s="2">
        <v>102549</v>
      </c>
      <c r="B222" s="3">
        <v>45748</v>
      </c>
      <c r="C222" s="2" t="s">
        <v>26</v>
      </c>
      <c r="D222" s="2" t="s">
        <v>41</v>
      </c>
      <c r="E222" s="2" t="s">
        <v>42</v>
      </c>
      <c r="F222" s="2" t="s">
        <v>15</v>
      </c>
      <c r="G222" s="2" t="s">
        <v>39</v>
      </c>
      <c r="H222" s="2">
        <v>2</v>
      </c>
      <c r="I222" s="4">
        <v>43.21</v>
      </c>
      <c r="J222" s="2" t="s">
        <v>43</v>
      </c>
      <c r="K222" s="2" t="s">
        <v>262</v>
      </c>
      <c r="L222" s="2" t="s">
        <v>19</v>
      </c>
    </row>
    <row r="223" spans="1:12" x14ac:dyDescent="0.35">
      <c r="A223" s="2">
        <v>102607</v>
      </c>
      <c r="B223" s="3">
        <v>45748</v>
      </c>
      <c r="C223" s="2" t="s">
        <v>50</v>
      </c>
      <c r="D223" s="2" t="s">
        <v>51</v>
      </c>
      <c r="E223" s="2" t="s">
        <v>52</v>
      </c>
      <c r="F223" s="2" t="s">
        <v>62</v>
      </c>
      <c r="G223" s="2" t="s">
        <v>103</v>
      </c>
      <c r="H223" s="2">
        <v>3</v>
      </c>
      <c r="I223" s="4">
        <v>195.45</v>
      </c>
      <c r="J223" s="2" t="s">
        <v>24</v>
      </c>
      <c r="K223" s="2" t="s">
        <v>263</v>
      </c>
      <c r="L223" s="2" t="s">
        <v>19</v>
      </c>
    </row>
    <row r="224" spans="1:12" x14ac:dyDescent="0.35">
      <c r="A224" s="2">
        <v>100217</v>
      </c>
      <c r="B224" s="3">
        <v>45749</v>
      </c>
      <c r="C224" s="2" t="s">
        <v>31</v>
      </c>
      <c r="D224" s="2" t="s">
        <v>45</v>
      </c>
      <c r="E224" s="2" t="s">
        <v>46</v>
      </c>
      <c r="F224" s="2" t="s">
        <v>53</v>
      </c>
      <c r="G224" s="2" t="s">
        <v>54</v>
      </c>
      <c r="H224" s="2">
        <v>1</v>
      </c>
      <c r="I224" s="4">
        <v>25.84</v>
      </c>
      <c r="J224" s="2" t="s">
        <v>17</v>
      </c>
      <c r="K224" s="2" t="s">
        <v>264</v>
      </c>
      <c r="L224" s="2" t="s">
        <v>19</v>
      </c>
    </row>
    <row r="225" spans="1:12" x14ac:dyDescent="0.35">
      <c r="A225" s="2">
        <v>100309</v>
      </c>
      <c r="B225" s="3">
        <v>45749</v>
      </c>
      <c r="C225" s="2" t="s">
        <v>12</v>
      </c>
      <c r="D225" s="2" t="s">
        <v>183</v>
      </c>
      <c r="E225" s="2" t="s">
        <v>184</v>
      </c>
      <c r="F225" s="2" t="s">
        <v>62</v>
      </c>
      <c r="G225" s="2" t="s">
        <v>114</v>
      </c>
      <c r="H225" s="2">
        <v>5</v>
      </c>
      <c r="I225" s="4">
        <v>125.58</v>
      </c>
      <c r="J225" s="2" t="s">
        <v>17</v>
      </c>
      <c r="K225" s="2" t="s">
        <v>265</v>
      </c>
      <c r="L225" s="2" t="s">
        <v>89</v>
      </c>
    </row>
    <row r="226" spans="1:12" x14ac:dyDescent="0.35">
      <c r="A226" s="2">
        <v>100972</v>
      </c>
      <c r="B226" s="3">
        <v>45749</v>
      </c>
      <c r="C226" s="2" t="s">
        <v>31</v>
      </c>
      <c r="D226" s="2" t="s">
        <v>80</v>
      </c>
      <c r="E226" s="2" t="s">
        <v>80</v>
      </c>
      <c r="F226" s="2" t="s">
        <v>22</v>
      </c>
      <c r="G226" s="2" t="s">
        <v>23</v>
      </c>
      <c r="H226" s="2">
        <v>2</v>
      </c>
      <c r="I226" s="4">
        <v>66.260000000000005</v>
      </c>
      <c r="J226" s="2" t="s">
        <v>43</v>
      </c>
      <c r="K226" s="2" t="s">
        <v>194</v>
      </c>
      <c r="L226" s="2" t="s">
        <v>19</v>
      </c>
    </row>
    <row r="227" spans="1:12" x14ac:dyDescent="0.35">
      <c r="A227" s="2">
        <v>101373</v>
      </c>
      <c r="B227" s="3">
        <v>45749</v>
      </c>
      <c r="C227" s="2" t="s">
        <v>26</v>
      </c>
      <c r="D227" s="2" t="s">
        <v>150</v>
      </c>
      <c r="E227" s="2" t="s">
        <v>151</v>
      </c>
      <c r="F227" s="2" t="s">
        <v>62</v>
      </c>
      <c r="G227" s="2" t="s">
        <v>112</v>
      </c>
      <c r="H227" s="2">
        <v>2</v>
      </c>
      <c r="I227" s="4">
        <v>29.98</v>
      </c>
      <c r="J227" s="2" t="s">
        <v>17</v>
      </c>
      <c r="K227" s="2" t="s">
        <v>266</v>
      </c>
      <c r="L227" s="2" t="s">
        <v>19</v>
      </c>
    </row>
    <row r="228" spans="1:12" x14ac:dyDescent="0.35">
      <c r="A228" s="2">
        <v>101709</v>
      </c>
      <c r="B228" s="3">
        <v>45749</v>
      </c>
      <c r="C228" s="2" t="s">
        <v>12</v>
      </c>
      <c r="D228" s="2" t="s">
        <v>98</v>
      </c>
      <c r="E228" s="2" t="s">
        <v>99</v>
      </c>
      <c r="F228" s="2" t="s">
        <v>62</v>
      </c>
      <c r="G228" s="2" t="s">
        <v>103</v>
      </c>
      <c r="H228" s="2">
        <v>3</v>
      </c>
      <c r="I228" s="4">
        <v>190.22</v>
      </c>
      <c r="J228" s="2" t="s">
        <v>24</v>
      </c>
      <c r="K228" s="2" t="s">
        <v>267</v>
      </c>
      <c r="L228" s="2" t="s">
        <v>19</v>
      </c>
    </row>
    <row r="229" spans="1:12" x14ac:dyDescent="0.35">
      <c r="A229" s="2">
        <v>100790</v>
      </c>
      <c r="B229" s="3">
        <v>45750</v>
      </c>
      <c r="C229" s="2" t="s">
        <v>65</v>
      </c>
      <c r="D229" s="2" t="s">
        <v>137</v>
      </c>
      <c r="E229" s="2" t="s">
        <v>138</v>
      </c>
      <c r="F229" s="2" t="s">
        <v>53</v>
      </c>
      <c r="G229" s="2" t="s">
        <v>126</v>
      </c>
      <c r="H229" s="2">
        <v>1</v>
      </c>
      <c r="I229" s="4">
        <v>157.41999999999999</v>
      </c>
      <c r="J229" s="2" t="s">
        <v>24</v>
      </c>
      <c r="K229" s="2" t="s">
        <v>115</v>
      </c>
      <c r="L229" s="2" t="s">
        <v>19</v>
      </c>
    </row>
    <row r="230" spans="1:12" x14ac:dyDescent="0.35">
      <c r="A230" s="2">
        <v>101861</v>
      </c>
      <c r="B230" s="3">
        <v>45750</v>
      </c>
      <c r="C230" s="2" t="s">
        <v>31</v>
      </c>
      <c r="D230" s="2" t="s">
        <v>105</v>
      </c>
      <c r="E230" s="2" t="s">
        <v>106</v>
      </c>
      <c r="F230" s="2" t="s">
        <v>59</v>
      </c>
      <c r="G230" s="2" t="s">
        <v>95</v>
      </c>
      <c r="H230" s="2">
        <v>1</v>
      </c>
      <c r="I230" s="4">
        <v>34.75</v>
      </c>
      <c r="J230" s="2" t="s">
        <v>48</v>
      </c>
      <c r="K230" s="2" t="s">
        <v>97</v>
      </c>
      <c r="L230" s="2" t="s">
        <v>89</v>
      </c>
    </row>
    <row r="231" spans="1:12" x14ac:dyDescent="0.35">
      <c r="A231" s="2">
        <v>102150</v>
      </c>
      <c r="B231" s="3">
        <v>45750</v>
      </c>
      <c r="C231" s="2" t="s">
        <v>50</v>
      </c>
      <c r="D231" s="2" t="s">
        <v>51</v>
      </c>
      <c r="E231" s="2" t="s">
        <v>52</v>
      </c>
      <c r="F231" s="2" t="s">
        <v>53</v>
      </c>
      <c r="G231" s="2" t="s">
        <v>54</v>
      </c>
      <c r="H231" s="2">
        <v>10</v>
      </c>
      <c r="I231" s="4">
        <v>24.77</v>
      </c>
      <c r="J231" s="2" t="s">
        <v>17</v>
      </c>
      <c r="K231" s="2" t="s">
        <v>268</v>
      </c>
      <c r="L231" s="2" t="s">
        <v>89</v>
      </c>
    </row>
    <row r="232" spans="1:12" x14ac:dyDescent="0.35">
      <c r="A232" s="2">
        <v>102648</v>
      </c>
      <c r="B232" s="3">
        <v>45750</v>
      </c>
      <c r="C232" s="2" t="s">
        <v>50</v>
      </c>
      <c r="D232" s="2" t="s">
        <v>71</v>
      </c>
      <c r="E232" s="2" t="s">
        <v>72</v>
      </c>
      <c r="F232" s="2" t="s">
        <v>59</v>
      </c>
      <c r="G232" s="2" t="s">
        <v>73</v>
      </c>
      <c r="H232" s="2">
        <v>2</v>
      </c>
      <c r="I232" s="4">
        <v>27.39</v>
      </c>
      <c r="J232" s="2" t="s">
        <v>24</v>
      </c>
      <c r="K232" s="2" t="s">
        <v>215</v>
      </c>
      <c r="L232" s="2" t="s">
        <v>19</v>
      </c>
    </row>
    <row r="233" spans="1:12" x14ac:dyDescent="0.35">
      <c r="A233" s="2">
        <v>102909</v>
      </c>
      <c r="B233" s="3">
        <v>45750</v>
      </c>
      <c r="C233" s="2" t="s">
        <v>26</v>
      </c>
      <c r="D233" s="2" t="s">
        <v>27</v>
      </c>
      <c r="E233" s="2" t="s">
        <v>28</v>
      </c>
      <c r="F233" s="2" t="s">
        <v>22</v>
      </c>
      <c r="G233" s="2" t="s">
        <v>100</v>
      </c>
      <c r="H233" s="2">
        <v>1</v>
      </c>
      <c r="I233" s="4">
        <v>14.44</v>
      </c>
      <c r="J233" s="2" t="s">
        <v>17</v>
      </c>
      <c r="K233" s="2" t="s">
        <v>180</v>
      </c>
      <c r="L233" s="2" t="s">
        <v>19</v>
      </c>
    </row>
    <row r="234" spans="1:12" x14ac:dyDescent="0.35">
      <c r="A234" s="2">
        <v>100718</v>
      </c>
      <c r="B234" s="3">
        <v>45751</v>
      </c>
      <c r="C234" s="2" t="s">
        <v>12</v>
      </c>
      <c r="D234" s="2" t="s">
        <v>183</v>
      </c>
      <c r="E234" s="2" t="s">
        <v>184</v>
      </c>
      <c r="F234" s="2" t="s">
        <v>62</v>
      </c>
      <c r="G234" s="2" t="s">
        <v>114</v>
      </c>
      <c r="H234" s="2">
        <v>10</v>
      </c>
      <c r="I234" s="4">
        <v>126.28</v>
      </c>
      <c r="J234" s="2" t="s">
        <v>17</v>
      </c>
      <c r="K234" s="2" t="s">
        <v>269</v>
      </c>
      <c r="L234" s="2" t="s">
        <v>36</v>
      </c>
    </row>
    <row r="235" spans="1:12" x14ac:dyDescent="0.35">
      <c r="A235" s="2">
        <v>101044</v>
      </c>
      <c r="B235" s="3">
        <v>45751</v>
      </c>
      <c r="C235" s="2" t="s">
        <v>50</v>
      </c>
      <c r="D235" s="2" t="s">
        <v>71</v>
      </c>
      <c r="E235" s="2" t="s">
        <v>72</v>
      </c>
      <c r="F235" s="2" t="s">
        <v>22</v>
      </c>
      <c r="G235" s="2" t="s">
        <v>100</v>
      </c>
      <c r="H235" s="2">
        <v>2</v>
      </c>
      <c r="I235" s="4">
        <v>14.76</v>
      </c>
      <c r="J235" s="2" t="s">
        <v>48</v>
      </c>
      <c r="K235" s="2" t="s">
        <v>187</v>
      </c>
      <c r="L235" s="2" t="s">
        <v>19</v>
      </c>
    </row>
    <row r="236" spans="1:12" x14ac:dyDescent="0.35">
      <c r="A236" s="2">
        <v>102096</v>
      </c>
      <c r="B236" s="3">
        <v>45751</v>
      </c>
      <c r="C236" s="2" t="s">
        <v>12</v>
      </c>
      <c r="D236" s="2" t="s">
        <v>20</v>
      </c>
      <c r="E236" s="2" t="s">
        <v>21</v>
      </c>
      <c r="F236" s="2" t="s">
        <v>59</v>
      </c>
      <c r="G236" s="2" t="s">
        <v>129</v>
      </c>
      <c r="H236" s="2">
        <v>2</v>
      </c>
      <c r="I236" s="4">
        <v>119.71</v>
      </c>
      <c r="J236" s="2" t="s">
        <v>24</v>
      </c>
      <c r="K236" s="2" t="s">
        <v>270</v>
      </c>
      <c r="L236" s="2" t="s">
        <v>19</v>
      </c>
    </row>
    <row r="237" spans="1:12" x14ac:dyDescent="0.35">
      <c r="A237" s="2">
        <v>100545</v>
      </c>
      <c r="B237" s="3">
        <v>45752</v>
      </c>
      <c r="C237" s="2" t="s">
        <v>65</v>
      </c>
      <c r="D237" s="2" t="s">
        <v>90</v>
      </c>
      <c r="E237" s="2" t="s">
        <v>91</v>
      </c>
      <c r="F237" s="2" t="s">
        <v>59</v>
      </c>
      <c r="G237" s="2" t="s">
        <v>129</v>
      </c>
      <c r="H237" s="2">
        <v>10</v>
      </c>
      <c r="I237" s="4">
        <v>125.53</v>
      </c>
      <c r="J237" s="2" t="s">
        <v>17</v>
      </c>
      <c r="K237" s="2" t="s">
        <v>271</v>
      </c>
      <c r="L237" s="2" t="s">
        <v>19</v>
      </c>
    </row>
    <row r="238" spans="1:12" x14ac:dyDescent="0.35">
      <c r="A238" s="2">
        <v>100661</v>
      </c>
      <c r="B238" s="3">
        <v>45752</v>
      </c>
      <c r="C238" s="2" t="s">
        <v>26</v>
      </c>
      <c r="D238" s="2" t="s">
        <v>41</v>
      </c>
      <c r="E238" s="2" t="s">
        <v>42</v>
      </c>
      <c r="F238" s="2" t="s">
        <v>59</v>
      </c>
      <c r="G238" s="2" t="s">
        <v>118</v>
      </c>
      <c r="H238" s="2">
        <v>1</v>
      </c>
      <c r="I238" s="4">
        <v>19.54</v>
      </c>
      <c r="J238" s="2" t="s">
        <v>17</v>
      </c>
      <c r="K238" s="2" t="s">
        <v>121</v>
      </c>
      <c r="L238" s="2" t="s">
        <v>36</v>
      </c>
    </row>
    <row r="239" spans="1:12" x14ac:dyDescent="0.35">
      <c r="A239" s="2">
        <v>101659</v>
      </c>
      <c r="B239" s="3">
        <v>45752</v>
      </c>
      <c r="C239" s="2" t="s">
        <v>31</v>
      </c>
      <c r="D239" s="2" t="s">
        <v>80</v>
      </c>
      <c r="E239" s="2" t="s">
        <v>80</v>
      </c>
      <c r="F239" s="2" t="s">
        <v>15</v>
      </c>
      <c r="G239" s="2" t="s">
        <v>16</v>
      </c>
      <c r="H239" s="2">
        <v>1</v>
      </c>
      <c r="I239" s="4">
        <v>38.380000000000003</v>
      </c>
      <c r="J239" s="2" t="s">
        <v>48</v>
      </c>
      <c r="K239" s="2" t="s">
        <v>272</v>
      </c>
      <c r="L239" s="2" t="s">
        <v>36</v>
      </c>
    </row>
    <row r="240" spans="1:12" x14ac:dyDescent="0.35">
      <c r="A240" s="2">
        <v>102743</v>
      </c>
      <c r="B240" s="3">
        <v>45752</v>
      </c>
      <c r="C240" s="2" t="s">
        <v>31</v>
      </c>
      <c r="D240" s="2" t="s">
        <v>105</v>
      </c>
      <c r="E240" s="2" t="s">
        <v>106</v>
      </c>
      <c r="F240" s="2" t="s">
        <v>53</v>
      </c>
      <c r="G240" s="2" t="s">
        <v>92</v>
      </c>
      <c r="H240" s="2">
        <v>5</v>
      </c>
      <c r="I240" s="4">
        <v>29.87</v>
      </c>
      <c r="J240" s="2" t="s">
        <v>24</v>
      </c>
      <c r="K240" s="2" t="s">
        <v>273</v>
      </c>
      <c r="L240" s="2" t="s">
        <v>19</v>
      </c>
    </row>
    <row r="241" spans="1:12" x14ac:dyDescent="0.35">
      <c r="A241" s="2">
        <v>100994</v>
      </c>
      <c r="B241" s="3">
        <v>45753</v>
      </c>
      <c r="C241" s="2" t="s">
        <v>31</v>
      </c>
      <c r="D241" s="2" t="s">
        <v>45</v>
      </c>
      <c r="E241" s="2" t="s">
        <v>46</v>
      </c>
      <c r="F241" s="2" t="s">
        <v>53</v>
      </c>
      <c r="G241" s="2" t="s">
        <v>92</v>
      </c>
      <c r="H241" s="2">
        <v>5</v>
      </c>
      <c r="I241" s="4">
        <v>30.25</v>
      </c>
      <c r="J241" s="2" t="s">
        <v>17</v>
      </c>
      <c r="K241" s="2" t="s">
        <v>131</v>
      </c>
      <c r="L241" s="2" t="s">
        <v>19</v>
      </c>
    </row>
    <row r="242" spans="1:12" x14ac:dyDescent="0.35">
      <c r="A242" s="2">
        <v>101053</v>
      </c>
      <c r="B242" s="3">
        <v>45753</v>
      </c>
      <c r="C242" s="2" t="s">
        <v>65</v>
      </c>
      <c r="D242" s="2" t="s">
        <v>137</v>
      </c>
      <c r="E242" s="2" t="s">
        <v>138</v>
      </c>
      <c r="F242" s="2" t="s">
        <v>59</v>
      </c>
      <c r="G242" s="2" t="s">
        <v>73</v>
      </c>
      <c r="H242" s="2">
        <v>3</v>
      </c>
      <c r="I242" s="4">
        <v>27.47</v>
      </c>
      <c r="J242" s="2" t="s">
        <v>43</v>
      </c>
      <c r="K242" s="2" t="s">
        <v>274</v>
      </c>
      <c r="L242" s="2" t="s">
        <v>19</v>
      </c>
    </row>
    <row r="243" spans="1:12" x14ac:dyDescent="0.35">
      <c r="A243" s="2">
        <v>102307</v>
      </c>
      <c r="B243" s="3">
        <v>45753</v>
      </c>
      <c r="C243" s="2" t="s">
        <v>26</v>
      </c>
      <c r="D243" s="2" t="s">
        <v>150</v>
      </c>
      <c r="E243" s="2" t="s">
        <v>151</v>
      </c>
      <c r="F243" s="2" t="s">
        <v>59</v>
      </c>
      <c r="G243" s="2" t="s">
        <v>73</v>
      </c>
      <c r="H243" s="2">
        <v>1</v>
      </c>
      <c r="I243" s="4">
        <v>28.72</v>
      </c>
      <c r="J243" s="2" t="s">
        <v>24</v>
      </c>
      <c r="K243" s="2" t="s">
        <v>275</v>
      </c>
      <c r="L243" s="2" t="s">
        <v>19</v>
      </c>
    </row>
    <row r="244" spans="1:12" x14ac:dyDescent="0.35">
      <c r="A244" s="2">
        <v>100383</v>
      </c>
      <c r="B244" s="3">
        <v>45754</v>
      </c>
      <c r="C244" s="2" t="s">
        <v>26</v>
      </c>
      <c r="D244" s="2" t="s">
        <v>41</v>
      </c>
      <c r="E244" s="2" t="s">
        <v>42</v>
      </c>
      <c r="F244" s="2" t="s">
        <v>22</v>
      </c>
      <c r="G244" s="2" t="s">
        <v>47</v>
      </c>
      <c r="H244" s="2">
        <v>2</v>
      </c>
      <c r="I244" s="4">
        <v>73.64</v>
      </c>
      <c r="J244" s="2" t="s">
        <v>48</v>
      </c>
      <c r="K244" s="2" t="s">
        <v>245</v>
      </c>
      <c r="L244" s="2" t="s">
        <v>89</v>
      </c>
    </row>
    <row r="245" spans="1:12" x14ac:dyDescent="0.35">
      <c r="A245" s="2">
        <v>100773</v>
      </c>
      <c r="B245" s="3">
        <v>45754</v>
      </c>
      <c r="C245" s="2" t="s">
        <v>50</v>
      </c>
      <c r="D245" s="2" t="s">
        <v>71</v>
      </c>
      <c r="E245" s="2" t="s">
        <v>72</v>
      </c>
      <c r="F245" s="2" t="s">
        <v>62</v>
      </c>
      <c r="G245" s="2" t="s">
        <v>169</v>
      </c>
      <c r="H245" s="2">
        <v>1</v>
      </c>
      <c r="I245" s="4">
        <v>24.64</v>
      </c>
      <c r="J245" s="2" t="s">
        <v>48</v>
      </c>
      <c r="K245" s="2" t="s">
        <v>276</v>
      </c>
      <c r="L245" s="2" t="s">
        <v>36</v>
      </c>
    </row>
    <row r="246" spans="1:12" x14ac:dyDescent="0.35">
      <c r="A246" s="2">
        <v>101979</v>
      </c>
      <c r="B246" s="3">
        <v>45754</v>
      </c>
      <c r="C246" s="2" t="s">
        <v>50</v>
      </c>
      <c r="D246" s="2" t="s">
        <v>71</v>
      </c>
      <c r="E246" s="2" t="s">
        <v>72</v>
      </c>
      <c r="F246" s="2" t="s">
        <v>62</v>
      </c>
      <c r="G246" s="2" t="s">
        <v>68</v>
      </c>
      <c r="H246" s="2">
        <v>2</v>
      </c>
      <c r="I246" s="4">
        <v>41.8</v>
      </c>
      <c r="J246" s="2" t="s">
        <v>48</v>
      </c>
      <c r="K246" s="2" t="s">
        <v>115</v>
      </c>
      <c r="L246" s="2" t="s">
        <v>19</v>
      </c>
    </row>
    <row r="247" spans="1:12" x14ac:dyDescent="0.35">
      <c r="A247" s="2">
        <v>102358</v>
      </c>
      <c r="B247" s="3">
        <v>45754</v>
      </c>
      <c r="C247" s="2" t="s">
        <v>12</v>
      </c>
      <c r="D247" s="2" t="s">
        <v>132</v>
      </c>
      <c r="E247" s="2" t="s">
        <v>133</v>
      </c>
      <c r="F247" s="2" t="s">
        <v>59</v>
      </c>
      <c r="G247" s="2" t="s">
        <v>95</v>
      </c>
      <c r="H247" s="2">
        <v>1</v>
      </c>
      <c r="I247" s="4">
        <v>35.840000000000003</v>
      </c>
      <c r="J247" s="2" t="s">
        <v>17</v>
      </c>
      <c r="K247" s="2" t="s">
        <v>277</v>
      </c>
      <c r="L247" s="2" t="s">
        <v>36</v>
      </c>
    </row>
    <row r="248" spans="1:12" x14ac:dyDescent="0.35">
      <c r="A248" s="2">
        <v>100551</v>
      </c>
      <c r="B248" s="3">
        <v>45755</v>
      </c>
      <c r="C248" s="2" t="s">
        <v>26</v>
      </c>
      <c r="D248" s="2" t="s">
        <v>150</v>
      </c>
      <c r="E248" s="2" t="s">
        <v>151</v>
      </c>
      <c r="F248" s="2" t="s">
        <v>22</v>
      </c>
      <c r="G248" s="2" t="s">
        <v>109</v>
      </c>
      <c r="H248" s="2">
        <v>1</v>
      </c>
      <c r="I248" s="4">
        <v>88.58</v>
      </c>
      <c r="J248" s="2" t="s">
        <v>43</v>
      </c>
      <c r="K248" s="2" t="s">
        <v>278</v>
      </c>
      <c r="L248" s="2" t="s">
        <v>36</v>
      </c>
    </row>
    <row r="249" spans="1:12" x14ac:dyDescent="0.35">
      <c r="A249" s="2">
        <v>100918</v>
      </c>
      <c r="B249" s="3">
        <v>45755</v>
      </c>
      <c r="C249" s="2" t="s">
        <v>50</v>
      </c>
      <c r="D249" s="2" t="s">
        <v>71</v>
      </c>
      <c r="E249" s="2" t="s">
        <v>72</v>
      </c>
      <c r="F249" s="2" t="s">
        <v>62</v>
      </c>
      <c r="G249" s="2" t="s">
        <v>114</v>
      </c>
      <c r="H249" s="2">
        <v>1</v>
      </c>
      <c r="I249" s="4">
        <v>126.61</v>
      </c>
      <c r="J249" s="2" t="s">
        <v>48</v>
      </c>
      <c r="K249" s="2" t="s">
        <v>279</v>
      </c>
      <c r="L249" s="2" t="s">
        <v>19</v>
      </c>
    </row>
    <row r="250" spans="1:12" x14ac:dyDescent="0.35">
      <c r="A250" s="2">
        <v>101000</v>
      </c>
      <c r="B250" s="3">
        <v>45755</v>
      </c>
      <c r="C250" s="2" t="s">
        <v>12</v>
      </c>
      <c r="D250" s="2" t="s">
        <v>183</v>
      </c>
      <c r="E250" s="2" t="s">
        <v>184</v>
      </c>
      <c r="F250" s="2" t="s">
        <v>22</v>
      </c>
      <c r="G250" s="2" t="s">
        <v>109</v>
      </c>
      <c r="H250" s="2">
        <v>10</v>
      </c>
      <c r="I250" s="4">
        <v>93.04</v>
      </c>
      <c r="J250" s="2" t="s">
        <v>24</v>
      </c>
      <c r="K250" s="2" t="s">
        <v>280</v>
      </c>
      <c r="L250" s="2" t="s">
        <v>19</v>
      </c>
    </row>
    <row r="251" spans="1:12" x14ac:dyDescent="0.35">
      <c r="A251" s="2">
        <v>101135</v>
      </c>
      <c r="B251" s="3">
        <v>45755</v>
      </c>
      <c r="C251" s="2" t="s">
        <v>50</v>
      </c>
      <c r="D251" s="2" t="s">
        <v>77</v>
      </c>
      <c r="E251" s="2" t="s">
        <v>78</v>
      </c>
      <c r="F251" s="2" t="s">
        <v>62</v>
      </c>
      <c r="G251" s="2" t="s">
        <v>169</v>
      </c>
      <c r="H251" s="2">
        <v>5</v>
      </c>
      <c r="I251" s="4">
        <v>24.36</v>
      </c>
      <c r="J251" s="2" t="s">
        <v>43</v>
      </c>
      <c r="K251" s="2" t="s">
        <v>281</v>
      </c>
      <c r="L251" s="2" t="s">
        <v>89</v>
      </c>
    </row>
    <row r="252" spans="1:12" x14ac:dyDescent="0.35">
      <c r="A252" s="2">
        <v>101488</v>
      </c>
      <c r="B252" s="3">
        <v>45755</v>
      </c>
      <c r="C252" s="2" t="s">
        <v>31</v>
      </c>
      <c r="D252" s="2" t="s">
        <v>32</v>
      </c>
      <c r="E252" s="2" t="s">
        <v>33</v>
      </c>
      <c r="F252" s="2" t="s">
        <v>22</v>
      </c>
      <c r="G252" s="2" t="s">
        <v>100</v>
      </c>
      <c r="H252" s="2">
        <v>2</v>
      </c>
      <c r="I252" s="4">
        <v>15.05</v>
      </c>
      <c r="J252" s="2" t="s">
        <v>48</v>
      </c>
      <c r="K252" s="2" t="s">
        <v>282</v>
      </c>
      <c r="L252" s="2" t="s">
        <v>19</v>
      </c>
    </row>
    <row r="253" spans="1:12" x14ac:dyDescent="0.35">
      <c r="A253" s="2">
        <v>101863</v>
      </c>
      <c r="B253" s="3">
        <v>45755</v>
      </c>
      <c r="C253" s="2" t="s">
        <v>31</v>
      </c>
      <c r="D253" s="2" t="s">
        <v>45</v>
      </c>
      <c r="E253" s="2" t="s">
        <v>46</v>
      </c>
      <c r="F253" s="2" t="s">
        <v>59</v>
      </c>
      <c r="G253" s="2" t="s">
        <v>95</v>
      </c>
      <c r="H253" s="2">
        <v>1</v>
      </c>
      <c r="I253" s="4">
        <v>36.11</v>
      </c>
      <c r="J253" s="2" t="s">
        <v>43</v>
      </c>
      <c r="K253" s="2" t="s">
        <v>283</v>
      </c>
      <c r="L253" s="2" t="s">
        <v>36</v>
      </c>
    </row>
    <row r="254" spans="1:12" x14ac:dyDescent="0.35">
      <c r="A254" s="2">
        <v>101919</v>
      </c>
      <c r="B254" s="3">
        <v>45755</v>
      </c>
      <c r="C254" s="2" t="s">
        <v>31</v>
      </c>
      <c r="D254" s="2" t="s">
        <v>32</v>
      </c>
      <c r="E254" s="2" t="s">
        <v>33</v>
      </c>
      <c r="F254" s="2" t="s">
        <v>53</v>
      </c>
      <c r="G254" s="2" t="s">
        <v>145</v>
      </c>
      <c r="H254" s="2">
        <v>1</v>
      </c>
      <c r="I254" s="4">
        <v>33.57</v>
      </c>
      <c r="J254" s="2" t="s">
        <v>24</v>
      </c>
      <c r="K254" s="2" t="s">
        <v>284</v>
      </c>
      <c r="L254" s="2" t="s">
        <v>19</v>
      </c>
    </row>
    <row r="255" spans="1:12" x14ac:dyDescent="0.35">
      <c r="A255" s="2">
        <v>102197</v>
      </c>
      <c r="B255" s="3">
        <v>45755</v>
      </c>
      <c r="C255" s="2" t="s">
        <v>31</v>
      </c>
      <c r="D255" s="2" t="s">
        <v>45</v>
      </c>
      <c r="E255" s="2" t="s">
        <v>46</v>
      </c>
      <c r="F255" s="2" t="s">
        <v>59</v>
      </c>
      <c r="G255" s="2" t="s">
        <v>73</v>
      </c>
      <c r="H255" s="2">
        <v>1</v>
      </c>
      <c r="I255" s="4">
        <v>28.35</v>
      </c>
      <c r="J255" s="2" t="s">
        <v>24</v>
      </c>
      <c r="K255" s="2" t="s">
        <v>285</v>
      </c>
      <c r="L255" s="2" t="s">
        <v>89</v>
      </c>
    </row>
    <row r="256" spans="1:12" x14ac:dyDescent="0.35">
      <c r="A256" s="2">
        <v>102470</v>
      </c>
      <c r="B256" s="3">
        <v>45755</v>
      </c>
      <c r="C256" s="2" t="s">
        <v>12</v>
      </c>
      <c r="D256" s="2" t="s">
        <v>13</v>
      </c>
      <c r="E256" s="2" t="s">
        <v>14</v>
      </c>
      <c r="F256" s="2" t="s">
        <v>53</v>
      </c>
      <c r="G256" s="2" t="s">
        <v>145</v>
      </c>
      <c r="H256" s="2">
        <v>2</v>
      </c>
      <c r="I256" s="4">
        <v>36.44</v>
      </c>
      <c r="J256" s="2" t="s">
        <v>17</v>
      </c>
      <c r="K256" s="2" t="s">
        <v>286</v>
      </c>
      <c r="L256" s="2" t="s">
        <v>19</v>
      </c>
    </row>
    <row r="257" spans="1:12" x14ac:dyDescent="0.35">
      <c r="A257" s="2">
        <v>102545</v>
      </c>
      <c r="B257" s="3">
        <v>45755</v>
      </c>
      <c r="C257" s="2" t="s">
        <v>12</v>
      </c>
      <c r="D257" s="2" t="s">
        <v>132</v>
      </c>
      <c r="E257" s="2" t="s">
        <v>133</v>
      </c>
      <c r="F257" s="2" t="s">
        <v>22</v>
      </c>
      <c r="G257" s="2" t="s">
        <v>23</v>
      </c>
      <c r="H257" s="2">
        <v>1</v>
      </c>
      <c r="I257" s="4">
        <v>66.42</v>
      </c>
      <c r="J257" s="2" t="s">
        <v>17</v>
      </c>
      <c r="K257" s="2" t="s">
        <v>287</v>
      </c>
      <c r="L257" s="2" t="s">
        <v>19</v>
      </c>
    </row>
    <row r="258" spans="1:12" x14ac:dyDescent="0.35">
      <c r="A258" s="2">
        <v>102928</v>
      </c>
      <c r="B258" s="3">
        <v>45755</v>
      </c>
      <c r="C258" s="2" t="s">
        <v>12</v>
      </c>
      <c r="D258" s="2" t="s">
        <v>13</v>
      </c>
      <c r="E258" s="2" t="s">
        <v>14</v>
      </c>
      <c r="F258" s="2" t="s">
        <v>22</v>
      </c>
      <c r="G258" s="2" t="s">
        <v>109</v>
      </c>
      <c r="H258" s="2">
        <v>3</v>
      </c>
      <c r="I258" s="4">
        <v>87.35</v>
      </c>
      <c r="J258" s="2" t="s">
        <v>43</v>
      </c>
      <c r="K258" s="2" t="s">
        <v>136</v>
      </c>
      <c r="L258" s="2" t="s">
        <v>19</v>
      </c>
    </row>
    <row r="259" spans="1:12" x14ac:dyDescent="0.35">
      <c r="A259" s="2">
        <v>100267</v>
      </c>
      <c r="B259" s="3">
        <v>45756</v>
      </c>
      <c r="C259" s="2" t="s">
        <v>50</v>
      </c>
      <c r="D259" s="2" t="s">
        <v>77</v>
      </c>
      <c r="E259" s="2" t="s">
        <v>78</v>
      </c>
      <c r="F259" s="2" t="s">
        <v>62</v>
      </c>
      <c r="G259" s="2" t="s">
        <v>103</v>
      </c>
      <c r="H259" s="2">
        <v>10</v>
      </c>
      <c r="I259" s="4">
        <v>196.83</v>
      </c>
      <c r="J259" s="2" t="s">
        <v>48</v>
      </c>
      <c r="K259" s="2" t="s">
        <v>281</v>
      </c>
      <c r="L259" s="2" t="s">
        <v>19</v>
      </c>
    </row>
    <row r="260" spans="1:12" x14ac:dyDescent="0.35">
      <c r="A260" s="2">
        <v>100274</v>
      </c>
      <c r="B260" s="3">
        <v>45756</v>
      </c>
      <c r="C260" s="2" t="s">
        <v>31</v>
      </c>
      <c r="D260" s="2" t="s">
        <v>80</v>
      </c>
      <c r="E260" s="2" t="s">
        <v>80</v>
      </c>
      <c r="F260" s="2" t="s">
        <v>62</v>
      </c>
      <c r="G260" s="2" t="s">
        <v>103</v>
      </c>
      <c r="H260" s="2">
        <v>2</v>
      </c>
      <c r="I260" s="4">
        <v>181.59</v>
      </c>
      <c r="J260" s="2" t="s">
        <v>17</v>
      </c>
      <c r="K260" s="2" t="s">
        <v>152</v>
      </c>
      <c r="L260" s="2" t="s">
        <v>19</v>
      </c>
    </row>
    <row r="261" spans="1:12" x14ac:dyDescent="0.35">
      <c r="A261" s="2">
        <v>102090</v>
      </c>
      <c r="B261" s="3">
        <v>45756</v>
      </c>
      <c r="C261" s="2" t="s">
        <v>50</v>
      </c>
      <c r="D261" s="2" t="s">
        <v>71</v>
      </c>
      <c r="E261" s="2" t="s">
        <v>72</v>
      </c>
      <c r="F261" s="2" t="s">
        <v>15</v>
      </c>
      <c r="G261" s="2" t="s">
        <v>29</v>
      </c>
      <c r="H261" s="2">
        <v>10</v>
      </c>
      <c r="I261" s="4">
        <v>21.89</v>
      </c>
      <c r="J261" s="2" t="s">
        <v>43</v>
      </c>
      <c r="K261" s="2" t="s">
        <v>212</v>
      </c>
      <c r="L261" s="2" t="s">
        <v>19</v>
      </c>
    </row>
    <row r="262" spans="1:12" x14ac:dyDescent="0.35">
      <c r="A262" s="2">
        <v>102325</v>
      </c>
      <c r="B262" s="3">
        <v>45756</v>
      </c>
      <c r="C262" s="2" t="s">
        <v>26</v>
      </c>
      <c r="D262" s="2" t="s">
        <v>27</v>
      </c>
      <c r="E262" s="2" t="s">
        <v>28</v>
      </c>
      <c r="F262" s="2" t="s">
        <v>53</v>
      </c>
      <c r="G262" s="2" t="s">
        <v>92</v>
      </c>
      <c r="H262" s="2">
        <v>10</v>
      </c>
      <c r="I262" s="4">
        <v>30.4</v>
      </c>
      <c r="J262" s="2" t="s">
        <v>17</v>
      </c>
      <c r="K262" s="2" t="s">
        <v>160</v>
      </c>
      <c r="L262" s="2" t="s">
        <v>19</v>
      </c>
    </row>
    <row r="263" spans="1:12" x14ac:dyDescent="0.35">
      <c r="A263" s="2">
        <v>102616</v>
      </c>
      <c r="B263" s="3">
        <v>45756</v>
      </c>
      <c r="C263" s="2" t="s">
        <v>12</v>
      </c>
      <c r="D263" s="2" t="s">
        <v>98</v>
      </c>
      <c r="E263" s="2" t="s">
        <v>99</v>
      </c>
      <c r="F263" s="2" t="s">
        <v>15</v>
      </c>
      <c r="G263" s="2" t="s">
        <v>34</v>
      </c>
      <c r="H263" s="2">
        <v>1</v>
      </c>
      <c r="I263" s="4">
        <v>15.46</v>
      </c>
      <c r="J263" s="2" t="s">
        <v>43</v>
      </c>
      <c r="K263" s="2" t="s">
        <v>288</v>
      </c>
      <c r="L263" s="2" t="s">
        <v>19</v>
      </c>
    </row>
    <row r="264" spans="1:12" x14ac:dyDescent="0.35">
      <c r="A264" s="2">
        <v>102639</v>
      </c>
      <c r="B264" s="3">
        <v>45756</v>
      </c>
      <c r="C264" s="2" t="s">
        <v>31</v>
      </c>
      <c r="D264" s="2" t="s">
        <v>56</v>
      </c>
      <c r="E264" s="2" t="s">
        <v>57</v>
      </c>
      <c r="F264" s="2" t="s">
        <v>62</v>
      </c>
      <c r="G264" s="2" t="s">
        <v>112</v>
      </c>
      <c r="H264" s="2">
        <v>2</v>
      </c>
      <c r="I264" s="4">
        <v>29.3</v>
      </c>
      <c r="J264" s="2" t="s">
        <v>24</v>
      </c>
      <c r="K264" s="2" t="s">
        <v>289</v>
      </c>
      <c r="L264" s="2" t="s">
        <v>36</v>
      </c>
    </row>
    <row r="265" spans="1:12" x14ac:dyDescent="0.35">
      <c r="A265" s="2">
        <v>100829</v>
      </c>
      <c r="B265" s="3">
        <v>45757</v>
      </c>
      <c r="C265" s="2" t="s">
        <v>31</v>
      </c>
      <c r="D265" s="2" t="s">
        <v>45</v>
      </c>
      <c r="E265" s="2" t="s">
        <v>46</v>
      </c>
      <c r="F265" s="2" t="s">
        <v>15</v>
      </c>
      <c r="G265" s="2" t="s">
        <v>29</v>
      </c>
      <c r="H265" s="2">
        <v>1</v>
      </c>
      <c r="I265" s="4">
        <v>22.99</v>
      </c>
      <c r="J265" s="2" t="s">
        <v>43</v>
      </c>
      <c r="K265" s="2" t="s">
        <v>290</v>
      </c>
      <c r="L265" s="2" t="s">
        <v>19</v>
      </c>
    </row>
    <row r="266" spans="1:12" x14ac:dyDescent="0.35">
      <c r="A266" s="2">
        <v>100968</v>
      </c>
      <c r="B266" s="3">
        <v>45757</v>
      </c>
      <c r="C266" s="2" t="s">
        <v>50</v>
      </c>
      <c r="D266" s="2" t="s">
        <v>51</v>
      </c>
      <c r="E266" s="2" t="s">
        <v>52</v>
      </c>
      <c r="F266" s="2" t="s">
        <v>62</v>
      </c>
      <c r="G266" s="2" t="s">
        <v>63</v>
      </c>
      <c r="H266" s="2">
        <v>5</v>
      </c>
      <c r="I266" s="4">
        <v>53.49</v>
      </c>
      <c r="J266" s="2" t="s">
        <v>48</v>
      </c>
      <c r="K266" s="2" t="s">
        <v>291</v>
      </c>
      <c r="L266" s="2" t="s">
        <v>89</v>
      </c>
    </row>
    <row r="267" spans="1:12" x14ac:dyDescent="0.35">
      <c r="A267" s="2">
        <v>101647</v>
      </c>
      <c r="B267" s="3">
        <v>45757</v>
      </c>
      <c r="C267" s="2" t="s">
        <v>50</v>
      </c>
      <c r="D267" s="2" t="s">
        <v>71</v>
      </c>
      <c r="E267" s="2" t="s">
        <v>72</v>
      </c>
      <c r="F267" s="2" t="s">
        <v>62</v>
      </c>
      <c r="G267" s="2" t="s">
        <v>68</v>
      </c>
      <c r="H267" s="2">
        <v>2</v>
      </c>
      <c r="I267" s="4">
        <v>41.61</v>
      </c>
      <c r="J267" s="2" t="s">
        <v>48</v>
      </c>
      <c r="K267" s="2" t="s">
        <v>122</v>
      </c>
      <c r="L267" s="2" t="s">
        <v>19</v>
      </c>
    </row>
    <row r="268" spans="1:12" x14ac:dyDescent="0.35">
      <c r="A268" s="2">
        <v>102001</v>
      </c>
      <c r="B268" s="3">
        <v>45757</v>
      </c>
      <c r="C268" s="2" t="s">
        <v>26</v>
      </c>
      <c r="D268" s="2" t="s">
        <v>37</v>
      </c>
      <c r="E268" s="2" t="s">
        <v>38</v>
      </c>
      <c r="F268" s="2" t="s">
        <v>53</v>
      </c>
      <c r="G268" s="2" t="s">
        <v>145</v>
      </c>
      <c r="H268" s="2">
        <v>2</v>
      </c>
      <c r="I268" s="4">
        <v>35.49</v>
      </c>
      <c r="J268" s="2" t="s">
        <v>17</v>
      </c>
      <c r="K268" s="2" t="s">
        <v>82</v>
      </c>
      <c r="L268" s="2" t="s">
        <v>36</v>
      </c>
    </row>
    <row r="269" spans="1:12" x14ac:dyDescent="0.35">
      <c r="A269" s="2">
        <v>102111</v>
      </c>
      <c r="B269" s="3">
        <v>45757</v>
      </c>
      <c r="C269" s="2" t="s">
        <v>12</v>
      </c>
      <c r="D269" s="2" t="s">
        <v>132</v>
      </c>
      <c r="E269" s="2" t="s">
        <v>133</v>
      </c>
      <c r="F269" s="2" t="s">
        <v>62</v>
      </c>
      <c r="G269" s="2" t="s">
        <v>114</v>
      </c>
      <c r="H269" s="2">
        <v>2</v>
      </c>
      <c r="I269" s="4">
        <v>136.13</v>
      </c>
      <c r="J269" s="2" t="s">
        <v>24</v>
      </c>
      <c r="K269" s="2" t="s">
        <v>125</v>
      </c>
      <c r="L269" s="2" t="s">
        <v>89</v>
      </c>
    </row>
    <row r="270" spans="1:12" x14ac:dyDescent="0.35">
      <c r="A270" s="2">
        <v>102422</v>
      </c>
      <c r="B270" s="3">
        <v>45757</v>
      </c>
      <c r="C270" s="2" t="s">
        <v>31</v>
      </c>
      <c r="D270" s="2" t="s">
        <v>80</v>
      </c>
      <c r="E270" s="2" t="s">
        <v>80</v>
      </c>
      <c r="F270" s="2" t="s">
        <v>53</v>
      </c>
      <c r="G270" s="2" t="s">
        <v>92</v>
      </c>
      <c r="H270" s="2">
        <v>10</v>
      </c>
      <c r="I270" s="4">
        <v>29.74</v>
      </c>
      <c r="J270" s="2" t="s">
        <v>43</v>
      </c>
      <c r="K270" s="2" t="s">
        <v>222</v>
      </c>
      <c r="L270" s="2" t="s">
        <v>19</v>
      </c>
    </row>
    <row r="271" spans="1:12" x14ac:dyDescent="0.35">
      <c r="A271" s="2">
        <v>102793</v>
      </c>
      <c r="B271" s="3">
        <v>45757</v>
      </c>
      <c r="C271" s="2" t="s">
        <v>31</v>
      </c>
      <c r="D271" s="2" t="s">
        <v>45</v>
      </c>
      <c r="E271" s="2" t="s">
        <v>46</v>
      </c>
      <c r="F271" s="2" t="s">
        <v>59</v>
      </c>
      <c r="G271" s="2" t="s">
        <v>73</v>
      </c>
      <c r="H271" s="2">
        <v>1</v>
      </c>
      <c r="I271" s="4">
        <v>26.98</v>
      </c>
      <c r="J271" s="2" t="s">
        <v>48</v>
      </c>
      <c r="K271" s="2" t="s">
        <v>292</v>
      </c>
      <c r="L271" s="2" t="s">
        <v>89</v>
      </c>
    </row>
    <row r="272" spans="1:12" x14ac:dyDescent="0.35">
      <c r="A272" s="2">
        <v>102940</v>
      </c>
      <c r="B272" s="3">
        <v>45757</v>
      </c>
      <c r="C272" s="2" t="s">
        <v>12</v>
      </c>
      <c r="D272" s="2" t="s">
        <v>183</v>
      </c>
      <c r="E272" s="2" t="s">
        <v>184</v>
      </c>
      <c r="F272" s="2" t="s">
        <v>59</v>
      </c>
      <c r="G272" s="2" t="s">
        <v>129</v>
      </c>
      <c r="H272" s="2">
        <v>1</v>
      </c>
      <c r="I272" s="4">
        <v>123.56</v>
      </c>
      <c r="J272" s="2" t="s">
        <v>24</v>
      </c>
      <c r="K272" s="2" t="s">
        <v>243</v>
      </c>
      <c r="L272" s="2" t="s">
        <v>89</v>
      </c>
    </row>
    <row r="273" spans="1:12" x14ac:dyDescent="0.35">
      <c r="A273" s="2">
        <v>100187</v>
      </c>
      <c r="B273" s="3">
        <v>45758</v>
      </c>
      <c r="C273" s="2" t="s">
        <v>31</v>
      </c>
      <c r="D273" s="2" t="s">
        <v>105</v>
      </c>
      <c r="E273" s="2" t="s">
        <v>106</v>
      </c>
      <c r="F273" s="2" t="s">
        <v>62</v>
      </c>
      <c r="G273" s="2" t="s">
        <v>169</v>
      </c>
      <c r="H273" s="2">
        <v>1</v>
      </c>
      <c r="I273" s="4">
        <v>26.01</v>
      </c>
      <c r="J273" s="2" t="s">
        <v>48</v>
      </c>
      <c r="K273" s="2" t="s">
        <v>119</v>
      </c>
      <c r="L273" s="2" t="s">
        <v>19</v>
      </c>
    </row>
    <row r="274" spans="1:12" x14ac:dyDescent="0.35">
      <c r="A274" s="2">
        <v>100288</v>
      </c>
      <c r="B274" s="3">
        <v>45758</v>
      </c>
      <c r="C274" s="2" t="s">
        <v>31</v>
      </c>
      <c r="D274" s="2" t="s">
        <v>45</v>
      </c>
      <c r="E274" s="2" t="s">
        <v>46</v>
      </c>
      <c r="F274" s="2" t="s">
        <v>22</v>
      </c>
      <c r="G274" s="2" t="s">
        <v>87</v>
      </c>
      <c r="H274" s="2">
        <v>2</v>
      </c>
      <c r="I274" s="4">
        <v>51.75</v>
      </c>
      <c r="J274" s="2" t="s">
        <v>48</v>
      </c>
      <c r="K274" s="2" t="s">
        <v>232</v>
      </c>
      <c r="L274" s="2" t="s">
        <v>19</v>
      </c>
    </row>
    <row r="275" spans="1:12" x14ac:dyDescent="0.35">
      <c r="A275" s="2">
        <v>101233</v>
      </c>
      <c r="B275" s="3">
        <v>45758</v>
      </c>
      <c r="C275" s="2" t="s">
        <v>31</v>
      </c>
      <c r="D275" s="2" t="s">
        <v>45</v>
      </c>
      <c r="E275" s="2" t="s">
        <v>46</v>
      </c>
      <c r="F275" s="2" t="s">
        <v>62</v>
      </c>
      <c r="G275" s="2" t="s">
        <v>63</v>
      </c>
      <c r="H275" s="2">
        <v>1</v>
      </c>
      <c r="I275" s="4">
        <v>57.27</v>
      </c>
      <c r="J275" s="2" t="s">
        <v>17</v>
      </c>
      <c r="K275" s="2" t="s">
        <v>203</v>
      </c>
      <c r="L275" s="2" t="s">
        <v>89</v>
      </c>
    </row>
    <row r="276" spans="1:12" x14ac:dyDescent="0.35">
      <c r="A276" s="2">
        <v>101286</v>
      </c>
      <c r="B276" s="3">
        <v>45758</v>
      </c>
      <c r="C276" s="2" t="s">
        <v>50</v>
      </c>
      <c r="D276" s="2" t="s">
        <v>51</v>
      </c>
      <c r="E276" s="2" t="s">
        <v>52</v>
      </c>
      <c r="F276" s="2" t="s">
        <v>62</v>
      </c>
      <c r="G276" s="2" t="s">
        <v>68</v>
      </c>
      <c r="H276" s="2">
        <v>1</v>
      </c>
      <c r="I276" s="4">
        <v>39.32</v>
      </c>
      <c r="J276" s="2" t="s">
        <v>43</v>
      </c>
      <c r="K276" s="2" t="s">
        <v>192</v>
      </c>
      <c r="L276" s="2" t="s">
        <v>19</v>
      </c>
    </row>
    <row r="277" spans="1:12" x14ac:dyDescent="0.35">
      <c r="A277" s="2">
        <v>101328</v>
      </c>
      <c r="B277" s="3">
        <v>45758</v>
      </c>
      <c r="C277" s="2" t="s">
        <v>50</v>
      </c>
      <c r="D277" s="2" t="s">
        <v>71</v>
      </c>
      <c r="E277" s="2" t="s">
        <v>72</v>
      </c>
      <c r="F277" s="2" t="s">
        <v>59</v>
      </c>
      <c r="G277" s="2" t="s">
        <v>118</v>
      </c>
      <c r="H277" s="2">
        <v>1</v>
      </c>
      <c r="I277" s="4">
        <v>20.09</v>
      </c>
      <c r="J277" s="2" t="s">
        <v>43</v>
      </c>
      <c r="K277" s="2" t="s">
        <v>120</v>
      </c>
      <c r="L277" s="2" t="s">
        <v>19</v>
      </c>
    </row>
    <row r="278" spans="1:12" x14ac:dyDescent="0.35">
      <c r="A278" s="2">
        <v>101510</v>
      </c>
      <c r="B278" s="3">
        <v>45758</v>
      </c>
      <c r="C278" s="2" t="s">
        <v>12</v>
      </c>
      <c r="D278" s="2" t="s">
        <v>183</v>
      </c>
      <c r="E278" s="2" t="s">
        <v>184</v>
      </c>
      <c r="F278" s="2" t="s">
        <v>22</v>
      </c>
      <c r="G278" s="2" t="s">
        <v>23</v>
      </c>
      <c r="H278" s="2">
        <v>1</v>
      </c>
      <c r="I278" s="4">
        <v>66.98</v>
      </c>
      <c r="J278" s="2" t="s">
        <v>17</v>
      </c>
      <c r="K278" s="2" t="s">
        <v>293</v>
      </c>
      <c r="L278" s="2" t="s">
        <v>89</v>
      </c>
    </row>
    <row r="279" spans="1:12" x14ac:dyDescent="0.35">
      <c r="A279" s="2">
        <v>101990</v>
      </c>
      <c r="B279" s="3">
        <v>45758</v>
      </c>
      <c r="C279" s="2" t="s">
        <v>31</v>
      </c>
      <c r="D279" s="2" t="s">
        <v>45</v>
      </c>
      <c r="E279" s="2" t="s">
        <v>46</v>
      </c>
      <c r="F279" s="2" t="s">
        <v>62</v>
      </c>
      <c r="G279" s="2" t="s">
        <v>114</v>
      </c>
      <c r="H279" s="2">
        <v>5</v>
      </c>
      <c r="I279" s="4">
        <v>124.38</v>
      </c>
      <c r="J279" s="2" t="s">
        <v>24</v>
      </c>
      <c r="K279" s="2" t="s">
        <v>294</v>
      </c>
      <c r="L279" s="2" t="s">
        <v>19</v>
      </c>
    </row>
    <row r="280" spans="1:12" x14ac:dyDescent="0.35">
      <c r="A280" s="2">
        <v>102971</v>
      </c>
      <c r="B280" s="3">
        <v>45758</v>
      </c>
      <c r="C280" s="2" t="s">
        <v>12</v>
      </c>
      <c r="D280" s="2" t="s">
        <v>98</v>
      </c>
      <c r="E280" s="2" t="s">
        <v>99</v>
      </c>
      <c r="F280" s="2" t="s">
        <v>22</v>
      </c>
      <c r="G280" s="2" t="s">
        <v>47</v>
      </c>
      <c r="H280" s="2">
        <v>2</v>
      </c>
      <c r="I280" s="4">
        <v>74.989999999999995</v>
      </c>
      <c r="J280" s="2" t="s">
        <v>43</v>
      </c>
      <c r="K280" s="2" t="s">
        <v>295</v>
      </c>
      <c r="L280" s="2" t="s">
        <v>19</v>
      </c>
    </row>
    <row r="281" spans="1:12" x14ac:dyDescent="0.35">
      <c r="A281" s="2">
        <v>102985</v>
      </c>
      <c r="B281" s="3">
        <v>45758</v>
      </c>
      <c r="C281" s="2" t="s">
        <v>31</v>
      </c>
      <c r="D281" s="2" t="s">
        <v>45</v>
      </c>
      <c r="E281" s="2" t="s">
        <v>46</v>
      </c>
      <c r="F281" s="2" t="s">
        <v>62</v>
      </c>
      <c r="G281" s="2" t="s">
        <v>63</v>
      </c>
      <c r="H281" s="2">
        <v>2</v>
      </c>
      <c r="I281" s="4">
        <v>55.32</v>
      </c>
      <c r="J281" s="2" t="s">
        <v>43</v>
      </c>
      <c r="K281" s="2" t="s">
        <v>166</v>
      </c>
      <c r="L281" s="2" t="s">
        <v>19</v>
      </c>
    </row>
    <row r="282" spans="1:12" x14ac:dyDescent="0.35">
      <c r="A282" s="2">
        <v>100292</v>
      </c>
      <c r="B282" s="3">
        <v>45759</v>
      </c>
      <c r="C282" s="2" t="s">
        <v>50</v>
      </c>
      <c r="D282" s="2" t="s">
        <v>51</v>
      </c>
      <c r="E282" s="2" t="s">
        <v>52</v>
      </c>
      <c r="F282" s="2" t="s">
        <v>62</v>
      </c>
      <c r="G282" s="2" t="s">
        <v>169</v>
      </c>
      <c r="H282" s="2">
        <v>10</v>
      </c>
      <c r="I282" s="4">
        <v>25.76</v>
      </c>
      <c r="J282" s="2" t="s">
        <v>48</v>
      </c>
      <c r="K282" s="2" t="s">
        <v>296</v>
      </c>
      <c r="L282" s="2" t="s">
        <v>19</v>
      </c>
    </row>
    <row r="283" spans="1:12" x14ac:dyDescent="0.35">
      <c r="A283" s="2">
        <v>101257</v>
      </c>
      <c r="B283" s="3">
        <v>45759</v>
      </c>
      <c r="C283" s="2" t="s">
        <v>12</v>
      </c>
      <c r="D283" s="2" t="s">
        <v>132</v>
      </c>
      <c r="E283" s="2" t="s">
        <v>133</v>
      </c>
      <c r="F283" s="2" t="s">
        <v>62</v>
      </c>
      <c r="G283" s="2" t="s">
        <v>103</v>
      </c>
      <c r="H283" s="2">
        <v>1</v>
      </c>
      <c r="I283" s="4">
        <v>196.6</v>
      </c>
      <c r="J283" s="2" t="s">
        <v>17</v>
      </c>
      <c r="K283" s="2" t="s">
        <v>297</v>
      </c>
      <c r="L283" s="2" t="s">
        <v>36</v>
      </c>
    </row>
    <row r="284" spans="1:12" x14ac:dyDescent="0.35">
      <c r="A284" s="2">
        <v>101357</v>
      </c>
      <c r="B284" s="3">
        <v>45759</v>
      </c>
      <c r="C284" s="2" t="s">
        <v>50</v>
      </c>
      <c r="D284" s="2" t="s">
        <v>71</v>
      </c>
      <c r="E284" s="2" t="s">
        <v>72</v>
      </c>
      <c r="F284" s="2" t="s">
        <v>15</v>
      </c>
      <c r="G284" s="2" t="s">
        <v>29</v>
      </c>
      <c r="H284" s="2">
        <v>10</v>
      </c>
      <c r="I284" s="4">
        <v>22.42</v>
      </c>
      <c r="J284" s="2" t="s">
        <v>17</v>
      </c>
      <c r="K284" s="2" t="s">
        <v>298</v>
      </c>
      <c r="L284" s="2" t="s">
        <v>19</v>
      </c>
    </row>
    <row r="285" spans="1:12" x14ac:dyDescent="0.35">
      <c r="A285" s="2">
        <v>101375</v>
      </c>
      <c r="B285" s="3">
        <v>45759</v>
      </c>
      <c r="C285" s="2" t="s">
        <v>26</v>
      </c>
      <c r="D285" s="2" t="s">
        <v>41</v>
      </c>
      <c r="E285" s="2" t="s">
        <v>42</v>
      </c>
      <c r="F285" s="2" t="s">
        <v>22</v>
      </c>
      <c r="G285" s="2" t="s">
        <v>87</v>
      </c>
      <c r="H285" s="2">
        <v>1</v>
      </c>
      <c r="I285" s="4">
        <v>49.84</v>
      </c>
      <c r="J285" s="2" t="s">
        <v>48</v>
      </c>
      <c r="K285" s="2" t="s">
        <v>299</v>
      </c>
      <c r="L285" s="2" t="s">
        <v>19</v>
      </c>
    </row>
    <row r="286" spans="1:12" x14ac:dyDescent="0.35">
      <c r="A286" s="2">
        <v>101511</v>
      </c>
      <c r="B286" s="3">
        <v>45759</v>
      </c>
      <c r="C286" s="2" t="s">
        <v>26</v>
      </c>
      <c r="D286" s="2" t="s">
        <v>37</v>
      </c>
      <c r="E286" s="2" t="s">
        <v>38</v>
      </c>
      <c r="F286" s="2" t="s">
        <v>22</v>
      </c>
      <c r="G286" s="2" t="s">
        <v>109</v>
      </c>
      <c r="H286" s="2">
        <v>2</v>
      </c>
      <c r="I286" s="4">
        <v>87.66</v>
      </c>
      <c r="J286" s="2" t="s">
        <v>43</v>
      </c>
      <c r="K286" s="2" t="s">
        <v>260</v>
      </c>
      <c r="L286" s="2" t="s">
        <v>19</v>
      </c>
    </row>
    <row r="287" spans="1:12" x14ac:dyDescent="0.35">
      <c r="A287" s="2">
        <v>102413</v>
      </c>
      <c r="B287" s="3">
        <v>45759</v>
      </c>
      <c r="C287" s="2" t="s">
        <v>26</v>
      </c>
      <c r="D287" s="2" t="s">
        <v>150</v>
      </c>
      <c r="E287" s="2" t="s">
        <v>151</v>
      </c>
      <c r="F287" s="2" t="s">
        <v>62</v>
      </c>
      <c r="G287" s="2" t="s">
        <v>112</v>
      </c>
      <c r="H287" s="2">
        <v>5</v>
      </c>
      <c r="I287" s="4">
        <v>29.91</v>
      </c>
      <c r="J287" s="2" t="s">
        <v>43</v>
      </c>
      <c r="K287" s="2" t="s">
        <v>300</v>
      </c>
      <c r="L287" s="2" t="s">
        <v>89</v>
      </c>
    </row>
    <row r="288" spans="1:12" x14ac:dyDescent="0.35">
      <c r="A288" s="2">
        <v>102817</v>
      </c>
      <c r="B288" s="3">
        <v>45759</v>
      </c>
      <c r="C288" s="2" t="s">
        <v>12</v>
      </c>
      <c r="D288" s="2" t="s">
        <v>183</v>
      </c>
      <c r="E288" s="2" t="s">
        <v>184</v>
      </c>
      <c r="F288" s="2" t="s">
        <v>62</v>
      </c>
      <c r="G288" s="2" t="s">
        <v>169</v>
      </c>
      <c r="H288" s="2">
        <v>3</v>
      </c>
      <c r="I288" s="4">
        <v>24.62</v>
      </c>
      <c r="J288" s="2" t="s">
        <v>24</v>
      </c>
      <c r="K288" s="2" t="s">
        <v>301</v>
      </c>
      <c r="L288" s="2" t="s">
        <v>19</v>
      </c>
    </row>
    <row r="289" spans="1:12" x14ac:dyDescent="0.35">
      <c r="A289" s="2">
        <v>100164</v>
      </c>
      <c r="B289" s="3">
        <v>45760</v>
      </c>
      <c r="C289" s="2" t="s">
        <v>31</v>
      </c>
      <c r="D289" s="2" t="s">
        <v>32</v>
      </c>
      <c r="E289" s="2" t="s">
        <v>33</v>
      </c>
      <c r="F289" s="2" t="s">
        <v>62</v>
      </c>
      <c r="G289" s="2" t="s">
        <v>169</v>
      </c>
      <c r="H289" s="2">
        <v>2</v>
      </c>
      <c r="I289" s="4">
        <v>25.28</v>
      </c>
      <c r="J289" s="2" t="s">
        <v>43</v>
      </c>
      <c r="K289" s="2" t="s">
        <v>240</v>
      </c>
      <c r="L289" s="2" t="s">
        <v>19</v>
      </c>
    </row>
    <row r="290" spans="1:12" x14ac:dyDescent="0.35">
      <c r="A290" s="2">
        <v>100353</v>
      </c>
      <c r="B290" s="3">
        <v>45760</v>
      </c>
      <c r="C290" s="2" t="s">
        <v>26</v>
      </c>
      <c r="D290" s="2" t="s">
        <v>150</v>
      </c>
      <c r="E290" s="2" t="s">
        <v>151</v>
      </c>
      <c r="F290" s="2" t="s">
        <v>62</v>
      </c>
      <c r="G290" s="2" t="s">
        <v>103</v>
      </c>
      <c r="H290" s="2">
        <v>2</v>
      </c>
      <c r="I290" s="4">
        <v>197.18</v>
      </c>
      <c r="J290" s="2" t="s">
        <v>48</v>
      </c>
      <c r="K290" s="2" t="s">
        <v>159</v>
      </c>
      <c r="L290" s="2" t="s">
        <v>19</v>
      </c>
    </row>
    <row r="291" spans="1:12" x14ac:dyDescent="0.35">
      <c r="A291" s="2">
        <v>100677</v>
      </c>
      <c r="B291" s="3">
        <v>45760</v>
      </c>
      <c r="C291" s="2" t="s">
        <v>65</v>
      </c>
      <c r="D291" s="2" t="s">
        <v>90</v>
      </c>
      <c r="E291" s="2" t="s">
        <v>91</v>
      </c>
      <c r="F291" s="2" t="s">
        <v>22</v>
      </c>
      <c r="G291" s="2" t="s">
        <v>100</v>
      </c>
      <c r="H291" s="2">
        <v>1</v>
      </c>
      <c r="I291" s="4">
        <v>14.43</v>
      </c>
      <c r="J291" s="2" t="s">
        <v>43</v>
      </c>
      <c r="K291" s="2" t="s">
        <v>166</v>
      </c>
      <c r="L291" s="2" t="s">
        <v>89</v>
      </c>
    </row>
    <row r="292" spans="1:12" x14ac:dyDescent="0.35">
      <c r="A292" s="2">
        <v>102070</v>
      </c>
      <c r="B292" s="3">
        <v>45760</v>
      </c>
      <c r="C292" s="2" t="s">
        <v>65</v>
      </c>
      <c r="D292" s="2" t="s">
        <v>66</v>
      </c>
      <c r="E292" s="2" t="s">
        <v>67</v>
      </c>
      <c r="F292" s="2" t="s">
        <v>59</v>
      </c>
      <c r="G292" s="2" t="s">
        <v>73</v>
      </c>
      <c r="H292" s="2">
        <v>1</v>
      </c>
      <c r="I292" s="4">
        <v>27.02</v>
      </c>
      <c r="J292" s="2" t="s">
        <v>24</v>
      </c>
      <c r="K292" s="2" t="s">
        <v>302</v>
      </c>
      <c r="L292" s="2" t="s">
        <v>89</v>
      </c>
    </row>
    <row r="293" spans="1:12" x14ac:dyDescent="0.35">
      <c r="A293" s="2">
        <v>102512</v>
      </c>
      <c r="B293" s="3">
        <v>45760</v>
      </c>
      <c r="C293" s="2" t="s">
        <v>31</v>
      </c>
      <c r="D293" s="2" t="s">
        <v>105</v>
      </c>
      <c r="E293" s="2" t="s">
        <v>106</v>
      </c>
      <c r="F293" s="2" t="s">
        <v>62</v>
      </c>
      <c r="G293" s="2" t="s">
        <v>114</v>
      </c>
      <c r="H293" s="2">
        <v>2</v>
      </c>
      <c r="I293" s="4">
        <v>127.63</v>
      </c>
      <c r="J293" s="2" t="s">
        <v>48</v>
      </c>
      <c r="K293" s="2" t="s">
        <v>303</v>
      </c>
      <c r="L293" s="2" t="s">
        <v>19</v>
      </c>
    </row>
    <row r="294" spans="1:12" x14ac:dyDescent="0.35">
      <c r="A294" s="2">
        <v>102583</v>
      </c>
      <c r="B294" s="3">
        <v>45760</v>
      </c>
      <c r="C294" s="2" t="s">
        <v>12</v>
      </c>
      <c r="D294" s="2" t="s">
        <v>183</v>
      </c>
      <c r="E294" s="2" t="s">
        <v>184</v>
      </c>
      <c r="F294" s="2" t="s">
        <v>53</v>
      </c>
      <c r="G294" s="2" t="s">
        <v>126</v>
      </c>
      <c r="H294" s="2">
        <v>5</v>
      </c>
      <c r="I294" s="4">
        <v>152.84</v>
      </c>
      <c r="J294" s="2" t="s">
        <v>43</v>
      </c>
      <c r="K294" s="2" t="s">
        <v>304</v>
      </c>
      <c r="L294" s="2" t="s">
        <v>19</v>
      </c>
    </row>
    <row r="295" spans="1:12" x14ac:dyDescent="0.35">
      <c r="A295" s="2">
        <v>102668</v>
      </c>
      <c r="B295" s="3">
        <v>45760</v>
      </c>
      <c r="C295" s="2" t="s">
        <v>12</v>
      </c>
      <c r="D295" s="2" t="s">
        <v>98</v>
      </c>
      <c r="E295" s="2" t="s">
        <v>99</v>
      </c>
      <c r="F295" s="2" t="s">
        <v>62</v>
      </c>
      <c r="G295" s="2" t="s">
        <v>169</v>
      </c>
      <c r="H295" s="2">
        <v>5</v>
      </c>
      <c r="I295" s="4">
        <v>23.75</v>
      </c>
      <c r="J295" s="2" t="s">
        <v>43</v>
      </c>
      <c r="K295" s="2" t="s">
        <v>305</v>
      </c>
      <c r="L295" s="2" t="s">
        <v>36</v>
      </c>
    </row>
    <row r="296" spans="1:12" x14ac:dyDescent="0.35">
      <c r="A296" s="2">
        <v>100981</v>
      </c>
      <c r="B296" s="3">
        <v>45761</v>
      </c>
      <c r="C296" s="2" t="s">
        <v>26</v>
      </c>
      <c r="D296" s="2" t="s">
        <v>27</v>
      </c>
      <c r="E296" s="2" t="s">
        <v>28</v>
      </c>
      <c r="F296" s="2" t="s">
        <v>59</v>
      </c>
      <c r="G296" s="2" t="s">
        <v>60</v>
      </c>
      <c r="H296" s="2">
        <v>2</v>
      </c>
      <c r="I296" s="4">
        <v>61.39</v>
      </c>
      <c r="J296" s="2" t="s">
        <v>17</v>
      </c>
      <c r="K296" s="2" t="s">
        <v>79</v>
      </c>
      <c r="L296" s="2" t="s">
        <v>89</v>
      </c>
    </row>
    <row r="297" spans="1:12" x14ac:dyDescent="0.35">
      <c r="A297" s="2">
        <v>101124</v>
      </c>
      <c r="B297" s="3">
        <v>45761</v>
      </c>
      <c r="C297" s="2" t="s">
        <v>50</v>
      </c>
      <c r="D297" s="2" t="s">
        <v>71</v>
      </c>
      <c r="E297" s="2" t="s">
        <v>72</v>
      </c>
      <c r="F297" s="2" t="s">
        <v>59</v>
      </c>
      <c r="G297" s="2" t="s">
        <v>118</v>
      </c>
      <c r="H297" s="2">
        <v>2</v>
      </c>
      <c r="I297" s="4">
        <v>20.52</v>
      </c>
      <c r="J297" s="2" t="s">
        <v>43</v>
      </c>
      <c r="K297" s="2" t="s">
        <v>306</v>
      </c>
      <c r="L297" s="2" t="s">
        <v>19</v>
      </c>
    </row>
    <row r="298" spans="1:12" x14ac:dyDescent="0.35">
      <c r="A298" s="2">
        <v>101317</v>
      </c>
      <c r="B298" s="3">
        <v>45761</v>
      </c>
      <c r="C298" s="2" t="s">
        <v>26</v>
      </c>
      <c r="D298" s="2" t="s">
        <v>41</v>
      </c>
      <c r="E298" s="2" t="s">
        <v>42</v>
      </c>
      <c r="F298" s="2" t="s">
        <v>59</v>
      </c>
      <c r="G298" s="2" t="s">
        <v>129</v>
      </c>
      <c r="H298" s="2">
        <v>3</v>
      </c>
      <c r="I298" s="4">
        <v>120.12</v>
      </c>
      <c r="J298" s="2" t="s">
        <v>24</v>
      </c>
      <c r="K298" s="2" t="s">
        <v>278</v>
      </c>
      <c r="L298" s="2" t="s">
        <v>19</v>
      </c>
    </row>
    <row r="299" spans="1:12" x14ac:dyDescent="0.35">
      <c r="A299" s="2">
        <v>102632</v>
      </c>
      <c r="B299" s="3">
        <v>45761</v>
      </c>
      <c r="C299" s="2" t="s">
        <v>50</v>
      </c>
      <c r="D299" s="2" t="s">
        <v>51</v>
      </c>
      <c r="E299" s="2" t="s">
        <v>52</v>
      </c>
      <c r="F299" s="2" t="s">
        <v>62</v>
      </c>
      <c r="G299" s="2" t="s">
        <v>112</v>
      </c>
      <c r="H299" s="2">
        <v>10</v>
      </c>
      <c r="I299" s="4">
        <v>30.39</v>
      </c>
      <c r="J299" s="2" t="s">
        <v>17</v>
      </c>
      <c r="K299" s="2" t="s">
        <v>307</v>
      </c>
      <c r="L299" s="2" t="s">
        <v>89</v>
      </c>
    </row>
    <row r="300" spans="1:12" x14ac:dyDescent="0.35">
      <c r="A300" s="2">
        <v>100436</v>
      </c>
      <c r="B300" s="3">
        <v>45762</v>
      </c>
      <c r="C300" s="2" t="s">
        <v>31</v>
      </c>
      <c r="D300" s="2" t="s">
        <v>80</v>
      </c>
      <c r="E300" s="2" t="s">
        <v>80</v>
      </c>
      <c r="F300" s="2" t="s">
        <v>62</v>
      </c>
      <c r="G300" s="2" t="s">
        <v>63</v>
      </c>
      <c r="H300" s="2">
        <v>10</v>
      </c>
      <c r="I300" s="4">
        <v>56.85</v>
      </c>
      <c r="J300" s="2" t="s">
        <v>24</v>
      </c>
      <c r="K300" s="2" t="s">
        <v>308</v>
      </c>
      <c r="L300" s="2" t="s">
        <v>19</v>
      </c>
    </row>
    <row r="301" spans="1:12" x14ac:dyDescent="0.35">
      <c r="A301" s="2">
        <v>101059</v>
      </c>
      <c r="B301" s="3">
        <v>45762</v>
      </c>
      <c r="C301" s="2" t="s">
        <v>12</v>
      </c>
      <c r="D301" s="2" t="s">
        <v>98</v>
      </c>
      <c r="E301" s="2" t="s">
        <v>99</v>
      </c>
      <c r="F301" s="2" t="s">
        <v>22</v>
      </c>
      <c r="G301" s="2" t="s">
        <v>109</v>
      </c>
      <c r="H301" s="2">
        <v>2</v>
      </c>
      <c r="I301" s="4">
        <v>93.99</v>
      </c>
      <c r="J301" s="2" t="s">
        <v>24</v>
      </c>
      <c r="K301" s="2" t="s">
        <v>309</v>
      </c>
      <c r="L301" s="2" t="s">
        <v>19</v>
      </c>
    </row>
    <row r="302" spans="1:12" x14ac:dyDescent="0.35">
      <c r="A302" s="2">
        <v>102479</v>
      </c>
      <c r="B302" s="3">
        <v>45762</v>
      </c>
      <c r="C302" s="2" t="s">
        <v>50</v>
      </c>
      <c r="D302" s="2" t="s">
        <v>77</v>
      </c>
      <c r="E302" s="2" t="s">
        <v>78</v>
      </c>
      <c r="F302" s="2" t="s">
        <v>59</v>
      </c>
      <c r="G302" s="2" t="s">
        <v>95</v>
      </c>
      <c r="H302" s="2">
        <v>5</v>
      </c>
      <c r="I302" s="4">
        <v>35.14</v>
      </c>
      <c r="J302" s="2" t="s">
        <v>43</v>
      </c>
      <c r="K302" s="2" t="s">
        <v>310</v>
      </c>
      <c r="L302" s="2" t="s">
        <v>19</v>
      </c>
    </row>
    <row r="303" spans="1:12" x14ac:dyDescent="0.35">
      <c r="A303" s="2">
        <v>100240</v>
      </c>
      <c r="B303" s="3">
        <v>45763</v>
      </c>
      <c r="C303" s="2" t="s">
        <v>65</v>
      </c>
      <c r="D303" s="2" t="s">
        <v>90</v>
      </c>
      <c r="E303" s="2" t="s">
        <v>91</v>
      </c>
      <c r="F303" s="2" t="s">
        <v>53</v>
      </c>
      <c r="G303" s="2" t="s">
        <v>145</v>
      </c>
      <c r="H303" s="2">
        <v>5</v>
      </c>
      <c r="I303" s="4">
        <v>33.61</v>
      </c>
      <c r="J303" s="2" t="s">
        <v>43</v>
      </c>
      <c r="K303" s="2" t="s">
        <v>311</v>
      </c>
      <c r="L303" s="2" t="s">
        <v>19</v>
      </c>
    </row>
    <row r="304" spans="1:12" x14ac:dyDescent="0.35">
      <c r="A304" s="2">
        <v>100583</v>
      </c>
      <c r="B304" s="3">
        <v>45763</v>
      </c>
      <c r="C304" s="2" t="s">
        <v>50</v>
      </c>
      <c r="D304" s="2" t="s">
        <v>77</v>
      </c>
      <c r="E304" s="2" t="s">
        <v>78</v>
      </c>
      <c r="F304" s="2" t="s">
        <v>53</v>
      </c>
      <c r="G304" s="2" t="s">
        <v>92</v>
      </c>
      <c r="H304" s="2">
        <v>1</v>
      </c>
      <c r="I304" s="4">
        <v>29.47</v>
      </c>
      <c r="J304" s="2" t="s">
        <v>17</v>
      </c>
      <c r="K304" s="2" t="s">
        <v>312</v>
      </c>
      <c r="L304" s="2" t="s">
        <v>19</v>
      </c>
    </row>
    <row r="305" spans="1:12" x14ac:dyDescent="0.35">
      <c r="A305" s="2">
        <v>100995</v>
      </c>
      <c r="B305" s="3">
        <v>45763</v>
      </c>
      <c r="C305" s="2" t="s">
        <v>50</v>
      </c>
      <c r="D305" s="2" t="s">
        <v>77</v>
      </c>
      <c r="E305" s="2" t="s">
        <v>78</v>
      </c>
      <c r="F305" s="2" t="s">
        <v>59</v>
      </c>
      <c r="G305" s="2" t="s">
        <v>118</v>
      </c>
      <c r="H305" s="2">
        <v>5</v>
      </c>
      <c r="I305" s="4">
        <v>20.92</v>
      </c>
      <c r="J305" s="2" t="s">
        <v>24</v>
      </c>
      <c r="K305" s="2" t="s">
        <v>313</v>
      </c>
      <c r="L305" s="2" t="s">
        <v>19</v>
      </c>
    </row>
    <row r="306" spans="1:12" x14ac:dyDescent="0.35">
      <c r="A306" s="2">
        <v>101082</v>
      </c>
      <c r="B306" s="3">
        <v>45763</v>
      </c>
      <c r="C306" s="2" t="s">
        <v>12</v>
      </c>
      <c r="D306" s="2" t="s">
        <v>20</v>
      </c>
      <c r="E306" s="2" t="s">
        <v>21</v>
      </c>
      <c r="F306" s="2" t="s">
        <v>15</v>
      </c>
      <c r="G306" s="2" t="s">
        <v>34</v>
      </c>
      <c r="H306" s="2">
        <v>2</v>
      </c>
      <c r="I306" s="4">
        <v>15.92</v>
      </c>
      <c r="J306" s="2" t="s">
        <v>17</v>
      </c>
      <c r="K306" s="2" t="s">
        <v>221</v>
      </c>
      <c r="L306" s="2" t="s">
        <v>19</v>
      </c>
    </row>
    <row r="307" spans="1:12" x14ac:dyDescent="0.35">
      <c r="A307" s="2">
        <v>100320</v>
      </c>
      <c r="B307" s="3">
        <v>45764</v>
      </c>
      <c r="C307" s="2" t="s">
        <v>50</v>
      </c>
      <c r="D307" s="2" t="s">
        <v>77</v>
      </c>
      <c r="E307" s="2" t="s">
        <v>78</v>
      </c>
      <c r="F307" s="2" t="s">
        <v>59</v>
      </c>
      <c r="G307" s="2" t="s">
        <v>129</v>
      </c>
      <c r="H307" s="2">
        <v>1</v>
      </c>
      <c r="I307" s="4">
        <v>120.74</v>
      </c>
      <c r="J307" s="2" t="s">
        <v>24</v>
      </c>
      <c r="K307" s="2" t="s">
        <v>88</v>
      </c>
      <c r="L307" s="2" t="s">
        <v>19</v>
      </c>
    </row>
    <row r="308" spans="1:12" x14ac:dyDescent="0.35">
      <c r="A308" s="2">
        <v>100701</v>
      </c>
      <c r="B308" s="3">
        <v>45764</v>
      </c>
      <c r="C308" s="2" t="s">
        <v>31</v>
      </c>
      <c r="D308" s="2" t="s">
        <v>56</v>
      </c>
      <c r="E308" s="2" t="s">
        <v>57</v>
      </c>
      <c r="F308" s="2" t="s">
        <v>62</v>
      </c>
      <c r="G308" s="2" t="s">
        <v>114</v>
      </c>
      <c r="H308" s="2">
        <v>1</v>
      </c>
      <c r="I308" s="4">
        <v>131.36000000000001</v>
      </c>
      <c r="J308" s="2" t="s">
        <v>24</v>
      </c>
      <c r="K308" s="2" t="s">
        <v>314</v>
      </c>
      <c r="L308" s="2" t="s">
        <v>19</v>
      </c>
    </row>
    <row r="309" spans="1:12" x14ac:dyDescent="0.35">
      <c r="A309" s="2">
        <v>100980</v>
      </c>
      <c r="B309" s="3">
        <v>45764</v>
      </c>
      <c r="C309" s="2" t="s">
        <v>50</v>
      </c>
      <c r="D309" s="2" t="s">
        <v>51</v>
      </c>
      <c r="E309" s="2" t="s">
        <v>52</v>
      </c>
      <c r="F309" s="2" t="s">
        <v>62</v>
      </c>
      <c r="G309" s="2" t="s">
        <v>112</v>
      </c>
      <c r="H309" s="2">
        <v>5</v>
      </c>
      <c r="I309" s="4">
        <v>29.67</v>
      </c>
      <c r="J309" s="2" t="s">
        <v>43</v>
      </c>
      <c r="K309" s="2" t="s">
        <v>111</v>
      </c>
      <c r="L309" s="2" t="s">
        <v>19</v>
      </c>
    </row>
    <row r="310" spans="1:12" x14ac:dyDescent="0.35">
      <c r="A310" s="2">
        <v>101006</v>
      </c>
      <c r="B310" s="3">
        <v>45764</v>
      </c>
      <c r="C310" s="2" t="s">
        <v>31</v>
      </c>
      <c r="D310" s="2" t="s">
        <v>32</v>
      </c>
      <c r="E310" s="2" t="s">
        <v>33</v>
      </c>
      <c r="F310" s="2" t="s">
        <v>62</v>
      </c>
      <c r="G310" s="2" t="s">
        <v>103</v>
      </c>
      <c r="H310" s="2">
        <v>2</v>
      </c>
      <c r="I310" s="4">
        <v>185.99</v>
      </c>
      <c r="J310" s="2" t="s">
        <v>24</v>
      </c>
      <c r="K310" s="2" t="s">
        <v>221</v>
      </c>
      <c r="L310" s="2" t="s">
        <v>89</v>
      </c>
    </row>
    <row r="311" spans="1:12" x14ac:dyDescent="0.35">
      <c r="A311" s="2">
        <v>101117</v>
      </c>
      <c r="B311" s="3">
        <v>45764</v>
      </c>
      <c r="C311" s="2" t="s">
        <v>26</v>
      </c>
      <c r="D311" s="2" t="s">
        <v>150</v>
      </c>
      <c r="E311" s="2" t="s">
        <v>151</v>
      </c>
      <c r="F311" s="2" t="s">
        <v>22</v>
      </c>
      <c r="G311" s="2" t="s">
        <v>47</v>
      </c>
      <c r="H311" s="2">
        <v>3</v>
      </c>
      <c r="I311" s="4">
        <v>76.099999999999994</v>
      </c>
      <c r="J311" s="2" t="s">
        <v>43</v>
      </c>
      <c r="K311" s="2" t="s">
        <v>102</v>
      </c>
      <c r="L311" s="2" t="s">
        <v>19</v>
      </c>
    </row>
    <row r="312" spans="1:12" x14ac:dyDescent="0.35">
      <c r="A312" s="2">
        <v>101216</v>
      </c>
      <c r="B312" s="3">
        <v>45764</v>
      </c>
      <c r="C312" s="2" t="s">
        <v>31</v>
      </c>
      <c r="D312" s="2" t="s">
        <v>32</v>
      </c>
      <c r="E312" s="2" t="s">
        <v>33</v>
      </c>
      <c r="F312" s="2" t="s">
        <v>62</v>
      </c>
      <c r="G312" s="2" t="s">
        <v>112</v>
      </c>
      <c r="H312" s="2">
        <v>1</v>
      </c>
      <c r="I312" s="4">
        <v>29.61</v>
      </c>
      <c r="J312" s="2" t="s">
        <v>43</v>
      </c>
      <c r="K312" s="2" t="s">
        <v>315</v>
      </c>
      <c r="L312" s="2" t="s">
        <v>36</v>
      </c>
    </row>
    <row r="313" spans="1:12" x14ac:dyDescent="0.35">
      <c r="A313" s="2">
        <v>101226</v>
      </c>
      <c r="B313" s="3">
        <v>45764</v>
      </c>
      <c r="C313" s="2" t="s">
        <v>31</v>
      </c>
      <c r="D313" s="2" t="s">
        <v>56</v>
      </c>
      <c r="E313" s="2" t="s">
        <v>57</v>
      </c>
      <c r="F313" s="2" t="s">
        <v>59</v>
      </c>
      <c r="G313" s="2" t="s">
        <v>73</v>
      </c>
      <c r="H313" s="2">
        <v>3</v>
      </c>
      <c r="I313" s="4">
        <v>26.82</v>
      </c>
      <c r="J313" s="2" t="s">
        <v>17</v>
      </c>
      <c r="K313" s="2" t="s">
        <v>258</v>
      </c>
      <c r="L313" s="2" t="s">
        <v>19</v>
      </c>
    </row>
    <row r="314" spans="1:12" x14ac:dyDescent="0.35">
      <c r="A314" s="2">
        <v>101624</v>
      </c>
      <c r="B314" s="3">
        <v>45764</v>
      </c>
      <c r="C314" s="2" t="s">
        <v>26</v>
      </c>
      <c r="D314" s="2" t="s">
        <v>37</v>
      </c>
      <c r="E314" s="2" t="s">
        <v>38</v>
      </c>
      <c r="F314" s="2" t="s">
        <v>62</v>
      </c>
      <c r="G314" s="2" t="s">
        <v>68</v>
      </c>
      <c r="H314" s="2">
        <v>5</v>
      </c>
      <c r="I314" s="4">
        <v>40.21</v>
      </c>
      <c r="J314" s="2" t="s">
        <v>48</v>
      </c>
      <c r="K314" s="2" t="s">
        <v>305</v>
      </c>
      <c r="L314" s="2" t="s">
        <v>19</v>
      </c>
    </row>
    <row r="315" spans="1:12" x14ac:dyDescent="0.35">
      <c r="A315" s="2">
        <v>102824</v>
      </c>
      <c r="B315" s="3">
        <v>45764</v>
      </c>
      <c r="C315" s="2" t="s">
        <v>31</v>
      </c>
      <c r="D315" s="2" t="s">
        <v>105</v>
      </c>
      <c r="E315" s="2" t="s">
        <v>106</v>
      </c>
      <c r="F315" s="2" t="s">
        <v>62</v>
      </c>
      <c r="G315" s="2" t="s">
        <v>169</v>
      </c>
      <c r="H315" s="2">
        <v>3</v>
      </c>
      <c r="I315" s="4">
        <v>25.12</v>
      </c>
      <c r="J315" s="2" t="s">
        <v>17</v>
      </c>
      <c r="K315" s="2" t="s">
        <v>316</v>
      </c>
      <c r="L315" s="2" t="s">
        <v>19</v>
      </c>
    </row>
    <row r="316" spans="1:12" x14ac:dyDescent="0.35">
      <c r="A316" s="2">
        <v>100001</v>
      </c>
      <c r="B316" s="3">
        <v>45765</v>
      </c>
      <c r="C316" s="2" t="s">
        <v>31</v>
      </c>
      <c r="D316" s="2" t="s">
        <v>80</v>
      </c>
      <c r="E316" s="2" t="s">
        <v>80</v>
      </c>
      <c r="F316" s="2" t="s">
        <v>15</v>
      </c>
      <c r="G316" s="2" t="s">
        <v>39</v>
      </c>
      <c r="H316" s="2">
        <v>2</v>
      </c>
      <c r="I316" s="4">
        <v>43.37</v>
      </c>
      <c r="J316" s="2" t="s">
        <v>17</v>
      </c>
      <c r="K316" s="2" t="s">
        <v>317</v>
      </c>
      <c r="L316" s="2" t="s">
        <v>19</v>
      </c>
    </row>
    <row r="317" spans="1:12" x14ac:dyDescent="0.35">
      <c r="A317" s="2">
        <v>100290</v>
      </c>
      <c r="B317" s="3">
        <v>45765</v>
      </c>
      <c r="C317" s="2" t="s">
        <v>65</v>
      </c>
      <c r="D317" s="2" t="s">
        <v>190</v>
      </c>
      <c r="E317" s="2" t="s">
        <v>191</v>
      </c>
      <c r="F317" s="2" t="s">
        <v>53</v>
      </c>
      <c r="G317" s="2" t="s">
        <v>126</v>
      </c>
      <c r="H317" s="2">
        <v>2</v>
      </c>
      <c r="I317" s="4">
        <v>143.91</v>
      </c>
      <c r="J317" s="2" t="s">
        <v>48</v>
      </c>
      <c r="K317" s="2" t="s">
        <v>283</v>
      </c>
      <c r="L317" s="2" t="s">
        <v>19</v>
      </c>
    </row>
    <row r="318" spans="1:12" x14ac:dyDescent="0.35">
      <c r="A318" s="2">
        <v>100342</v>
      </c>
      <c r="B318" s="3">
        <v>45765</v>
      </c>
      <c r="C318" s="2" t="s">
        <v>50</v>
      </c>
      <c r="D318" s="2" t="s">
        <v>77</v>
      </c>
      <c r="E318" s="2" t="s">
        <v>78</v>
      </c>
      <c r="F318" s="2" t="s">
        <v>62</v>
      </c>
      <c r="G318" s="2" t="s">
        <v>169</v>
      </c>
      <c r="H318" s="2">
        <v>3</v>
      </c>
      <c r="I318" s="4">
        <v>24.52</v>
      </c>
      <c r="J318" s="2" t="s">
        <v>24</v>
      </c>
      <c r="K318" s="2" t="s">
        <v>259</v>
      </c>
      <c r="L318" s="2" t="s">
        <v>19</v>
      </c>
    </row>
    <row r="319" spans="1:12" x14ac:dyDescent="0.35">
      <c r="A319" s="2">
        <v>101096</v>
      </c>
      <c r="B319" s="3">
        <v>45765</v>
      </c>
      <c r="C319" s="2" t="s">
        <v>31</v>
      </c>
      <c r="D319" s="2" t="s">
        <v>80</v>
      </c>
      <c r="E319" s="2" t="s">
        <v>80</v>
      </c>
      <c r="F319" s="2" t="s">
        <v>59</v>
      </c>
      <c r="G319" s="2" t="s">
        <v>73</v>
      </c>
      <c r="H319" s="2">
        <v>1</v>
      </c>
      <c r="I319" s="4">
        <v>27.33</v>
      </c>
      <c r="J319" s="2" t="s">
        <v>17</v>
      </c>
      <c r="K319" s="2" t="s">
        <v>259</v>
      </c>
      <c r="L319" s="2" t="s">
        <v>19</v>
      </c>
    </row>
    <row r="320" spans="1:12" x14ac:dyDescent="0.35">
      <c r="A320" s="2">
        <v>102043</v>
      </c>
      <c r="B320" s="3">
        <v>45765</v>
      </c>
      <c r="C320" s="2" t="s">
        <v>31</v>
      </c>
      <c r="D320" s="2" t="s">
        <v>32</v>
      </c>
      <c r="E320" s="2" t="s">
        <v>33</v>
      </c>
      <c r="F320" s="2" t="s">
        <v>22</v>
      </c>
      <c r="G320" s="2" t="s">
        <v>100</v>
      </c>
      <c r="H320" s="2">
        <v>3</v>
      </c>
      <c r="I320" s="4">
        <v>14.5</v>
      </c>
      <c r="J320" s="2" t="s">
        <v>48</v>
      </c>
      <c r="K320" s="2" t="s">
        <v>214</v>
      </c>
      <c r="L320" s="2" t="s">
        <v>19</v>
      </c>
    </row>
    <row r="321" spans="1:12" x14ac:dyDescent="0.35">
      <c r="A321" s="2">
        <v>102778</v>
      </c>
      <c r="B321" s="3">
        <v>45765</v>
      </c>
      <c r="C321" s="2" t="s">
        <v>31</v>
      </c>
      <c r="D321" s="2" t="s">
        <v>105</v>
      </c>
      <c r="E321" s="2" t="s">
        <v>106</v>
      </c>
      <c r="F321" s="2" t="s">
        <v>59</v>
      </c>
      <c r="G321" s="2" t="s">
        <v>95</v>
      </c>
      <c r="H321" s="2">
        <v>1</v>
      </c>
      <c r="I321" s="4">
        <v>34.79</v>
      </c>
      <c r="J321" s="2" t="s">
        <v>48</v>
      </c>
      <c r="K321" s="2" t="s">
        <v>172</v>
      </c>
      <c r="L321" s="2" t="s">
        <v>19</v>
      </c>
    </row>
    <row r="322" spans="1:12" x14ac:dyDescent="0.35">
      <c r="A322" s="2">
        <v>100076</v>
      </c>
      <c r="B322" s="3">
        <v>45766</v>
      </c>
      <c r="C322" s="2" t="s">
        <v>26</v>
      </c>
      <c r="D322" s="2" t="s">
        <v>37</v>
      </c>
      <c r="E322" s="2" t="s">
        <v>38</v>
      </c>
      <c r="F322" s="2" t="s">
        <v>22</v>
      </c>
      <c r="G322" s="2" t="s">
        <v>87</v>
      </c>
      <c r="H322" s="2">
        <v>3</v>
      </c>
      <c r="I322" s="4">
        <v>49.1</v>
      </c>
      <c r="J322" s="2" t="s">
        <v>17</v>
      </c>
      <c r="K322" s="2" t="s">
        <v>255</v>
      </c>
      <c r="L322" s="2" t="s">
        <v>89</v>
      </c>
    </row>
    <row r="323" spans="1:12" x14ac:dyDescent="0.35">
      <c r="A323" s="2">
        <v>100348</v>
      </c>
      <c r="B323" s="3">
        <v>45766</v>
      </c>
      <c r="C323" s="2" t="s">
        <v>31</v>
      </c>
      <c r="D323" s="2" t="s">
        <v>32</v>
      </c>
      <c r="E323" s="2" t="s">
        <v>33</v>
      </c>
      <c r="F323" s="2" t="s">
        <v>59</v>
      </c>
      <c r="G323" s="2" t="s">
        <v>95</v>
      </c>
      <c r="H323" s="2">
        <v>5</v>
      </c>
      <c r="I323" s="4">
        <v>36.15</v>
      </c>
      <c r="J323" s="2" t="s">
        <v>24</v>
      </c>
      <c r="K323" s="2" t="s">
        <v>318</v>
      </c>
      <c r="L323" s="2" t="s">
        <v>19</v>
      </c>
    </row>
    <row r="324" spans="1:12" x14ac:dyDescent="0.35">
      <c r="A324" s="2">
        <v>101225</v>
      </c>
      <c r="B324" s="3">
        <v>45766</v>
      </c>
      <c r="C324" s="2" t="s">
        <v>26</v>
      </c>
      <c r="D324" s="2" t="s">
        <v>41</v>
      </c>
      <c r="E324" s="2" t="s">
        <v>42</v>
      </c>
      <c r="F324" s="2" t="s">
        <v>15</v>
      </c>
      <c r="G324" s="2" t="s">
        <v>16</v>
      </c>
      <c r="H324" s="2">
        <v>5</v>
      </c>
      <c r="I324" s="4">
        <v>38.22</v>
      </c>
      <c r="J324" s="2" t="s">
        <v>24</v>
      </c>
      <c r="K324" s="2" t="s">
        <v>319</v>
      </c>
      <c r="L324" s="2" t="s">
        <v>89</v>
      </c>
    </row>
    <row r="325" spans="1:12" x14ac:dyDescent="0.35">
      <c r="A325" s="2">
        <v>101877</v>
      </c>
      <c r="B325" s="3">
        <v>45766</v>
      </c>
      <c r="C325" s="2" t="s">
        <v>50</v>
      </c>
      <c r="D325" s="2" t="s">
        <v>77</v>
      </c>
      <c r="E325" s="2" t="s">
        <v>78</v>
      </c>
      <c r="F325" s="2" t="s">
        <v>53</v>
      </c>
      <c r="G325" s="2" t="s">
        <v>126</v>
      </c>
      <c r="H325" s="2">
        <v>1</v>
      </c>
      <c r="I325" s="4">
        <v>148.44999999999999</v>
      </c>
      <c r="J325" s="2" t="s">
        <v>24</v>
      </c>
      <c r="K325" s="2" t="s">
        <v>320</v>
      </c>
      <c r="L325" s="2" t="s">
        <v>36</v>
      </c>
    </row>
    <row r="326" spans="1:12" x14ac:dyDescent="0.35">
      <c r="A326" s="2">
        <v>102292</v>
      </c>
      <c r="B326" s="3">
        <v>45766</v>
      </c>
      <c r="C326" s="2" t="s">
        <v>50</v>
      </c>
      <c r="D326" s="2" t="s">
        <v>77</v>
      </c>
      <c r="E326" s="2" t="s">
        <v>78</v>
      </c>
      <c r="F326" s="2" t="s">
        <v>22</v>
      </c>
      <c r="G326" s="2" t="s">
        <v>109</v>
      </c>
      <c r="H326" s="2">
        <v>5</v>
      </c>
      <c r="I326" s="4">
        <v>89.24</v>
      </c>
      <c r="J326" s="2" t="s">
        <v>43</v>
      </c>
      <c r="K326" s="2" t="s">
        <v>321</v>
      </c>
      <c r="L326" s="2" t="s">
        <v>19</v>
      </c>
    </row>
    <row r="327" spans="1:12" x14ac:dyDescent="0.35">
      <c r="A327" s="2">
        <v>102627</v>
      </c>
      <c r="B327" s="3">
        <v>45766</v>
      </c>
      <c r="C327" s="2" t="s">
        <v>50</v>
      </c>
      <c r="D327" s="2" t="s">
        <v>71</v>
      </c>
      <c r="E327" s="2" t="s">
        <v>72</v>
      </c>
      <c r="F327" s="2" t="s">
        <v>22</v>
      </c>
      <c r="G327" s="2" t="s">
        <v>109</v>
      </c>
      <c r="H327" s="2">
        <v>3</v>
      </c>
      <c r="I327" s="4">
        <v>89.1</v>
      </c>
      <c r="J327" s="2" t="s">
        <v>17</v>
      </c>
      <c r="K327" s="2" t="s">
        <v>308</v>
      </c>
      <c r="L327" s="2" t="s">
        <v>19</v>
      </c>
    </row>
    <row r="328" spans="1:12" x14ac:dyDescent="0.35">
      <c r="A328" s="2">
        <v>102811</v>
      </c>
      <c r="B328" s="3">
        <v>45766</v>
      </c>
      <c r="C328" s="2" t="s">
        <v>31</v>
      </c>
      <c r="D328" s="2" t="s">
        <v>45</v>
      </c>
      <c r="E328" s="2" t="s">
        <v>46</v>
      </c>
      <c r="F328" s="2" t="s">
        <v>53</v>
      </c>
      <c r="G328" s="2" t="s">
        <v>126</v>
      </c>
      <c r="H328" s="2">
        <v>10</v>
      </c>
      <c r="I328" s="4">
        <v>155.43</v>
      </c>
      <c r="J328" s="2" t="s">
        <v>24</v>
      </c>
      <c r="K328" s="2" t="s">
        <v>322</v>
      </c>
      <c r="L328" s="2" t="s">
        <v>89</v>
      </c>
    </row>
    <row r="329" spans="1:12" x14ac:dyDescent="0.35">
      <c r="A329" s="2">
        <v>100012</v>
      </c>
      <c r="B329" s="3">
        <v>45767</v>
      </c>
      <c r="C329" s="2" t="s">
        <v>50</v>
      </c>
      <c r="D329" s="2" t="s">
        <v>77</v>
      </c>
      <c r="E329" s="2" t="s">
        <v>78</v>
      </c>
      <c r="F329" s="2" t="s">
        <v>15</v>
      </c>
      <c r="G329" s="2" t="s">
        <v>34</v>
      </c>
      <c r="H329" s="2">
        <v>1</v>
      </c>
      <c r="I329" s="4">
        <v>16</v>
      </c>
      <c r="J329" s="2" t="s">
        <v>43</v>
      </c>
      <c r="K329" s="2" t="s">
        <v>251</v>
      </c>
      <c r="L329" s="2" t="s">
        <v>19</v>
      </c>
    </row>
    <row r="330" spans="1:12" x14ac:dyDescent="0.35">
      <c r="A330" s="2">
        <v>100387</v>
      </c>
      <c r="B330" s="3">
        <v>45767</v>
      </c>
      <c r="C330" s="2" t="s">
        <v>31</v>
      </c>
      <c r="D330" s="2" t="s">
        <v>80</v>
      </c>
      <c r="E330" s="2" t="s">
        <v>80</v>
      </c>
      <c r="F330" s="2" t="s">
        <v>59</v>
      </c>
      <c r="G330" s="2" t="s">
        <v>129</v>
      </c>
      <c r="H330" s="2">
        <v>3</v>
      </c>
      <c r="I330" s="4">
        <v>125.13</v>
      </c>
      <c r="J330" s="2" t="s">
        <v>48</v>
      </c>
      <c r="K330" s="2" t="s">
        <v>232</v>
      </c>
      <c r="L330" s="2" t="s">
        <v>19</v>
      </c>
    </row>
    <row r="331" spans="1:12" x14ac:dyDescent="0.35">
      <c r="A331" s="2">
        <v>100656</v>
      </c>
      <c r="B331" s="3">
        <v>45767</v>
      </c>
      <c r="C331" s="2" t="s">
        <v>31</v>
      </c>
      <c r="D331" s="2" t="s">
        <v>56</v>
      </c>
      <c r="E331" s="2" t="s">
        <v>57</v>
      </c>
      <c r="F331" s="2" t="s">
        <v>15</v>
      </c>
      <c r="G331" s="2" t="s">
        <v>39</v>
      </c>
      <c r="H331" s="2">
        <v>5</v>
      </c>
      <c r="I331" s="4">
        <v>43.72</v>
      </c>
      <c r="J331" s="2" t="s">
        <v>17</v>
      </c>
      <c r="K331" s="2" t="s">
        <v>323</v>
      </c>
      <c r="L331" s="2" t="s">
        <v>19</v>
      </c>
    </row>
    <row r="332" spans="1:12" x14ac:dyDescent="0.35">
      <c r="A332" s="2">
        <v>100898</v>
      </c>
      <c r="B332" s="3">
        <v>45767</v>
      </c>
      <c r="C332" s="2" t="s">
        <v>50</v>
      </c>
      <c r="D332" s="2" t="s">
        <v>51</v>
      </c>
      <c r="E332" s="2" t="s">
        <v>52</v>
      </c>
      <c r="F332" s="2" t="s">
        <v>53</v>
      </c>
      <c r="G332" s="2" t="s">
        <v>54</v>
      </c>
      <c r="H332" s="2">
        <v>1</v>
      </c>
      <c r="I332" s="4">
        <v>26.13</v>
      </c>
      <c r="J332" s="2" t="s">
        <v>43</v>
      </c>
      <c r="K332" s="2" t="s">
        <v>18</v>
      </c>
      <c r="L332" s="2" t="s">
        <v>19</v>
      </c>
    </row>
    <row r="333" spans="1:12" x14ac:dyDescent="0.35">
      <c r="A333" s="2">
        <v>102216</v>
      </c>
      <c r="B333" s="3">
        <v>45767</v>
      </c>
      <c r="C333" s="2" t="s">
        <v>31</v>
      </c>
      <c r="D333" s="2" t="s">
        <v>105</v>
      </c>
      <c r="E333" s="2" t="s">
        <v>106</v>
      </c>
      <c r="F333" s="2" t="s">
        <v>62</v>
      </c>
      <c r="G333" s="2" t="s">
        <v>103</v>
      </c>
      <c r="H333" s="2">
        <v>3</v>
      </c>
      <c r="I333" s="4">
        <v>185.34</v>
      </c>
      <c r="J333" s="2" t="s">
        <v>24</v>
      </c>
      <c r="K333" s="2" t="s">
        <v>140</v>
      </c>
      <c r="L333" s="2" t="s">
        <v>19</v>
      </c>
    </row>
    <row r="334" spans="1:12" x14ac:dyDescent="0.35">
      <c r="A334" s="2">
        <v>102966</v>
      </c>
      <c r="B334" s="3">
        <v>45767</v>
      </c>
      <c r="C334" s="2" t="s">
        <v>12</v>
      </c>
      <c r="D334" s="2" t="s">
        <v>13</v>
      </c>
      <c r="E334" s="2" t="s">
        <v>14</v>
      </c>
      <c r="F334" s="2" t="s">
        <v>15</v>
      </c>
      <c r="G334" s="2" t="s">
        <v>39</v>
      </c>
      <c r="H334" s="2">
        <v>1</v>
      </c>
      <c r="I334" s="4">
        <v>44.54</v>
      </c>
      <c r="J334" s="2" t="s">
        <v>43</v>
      </c>
      <c r="K334" s="2" t="s">
        <v>324</v>
      </c>
      <c r="L334" s="2" t="s">
        <v>19</v>
      </c>
    </row>
    <row r="335" spans="1:12" x14ac:dyDescent="0.35">
      <c r="A335" s="2">
        <v>100331</v>
      </c>
      <c r="B335" s="3">
        <v>45768</v>
      </c>
      <c r="C335" s="2" t="s">
        <v>50</v>
      </c>
      <c r="D335" s="2" t="s">
        <v>77</v>
      </c>
      <c r="E335" s="2" t="s">
        <v>78</v>
      </c>
      <c r="F335" s="2" t="s">
        <v>53</v>
      </c>
      <c r="G335" s="2" t="s">
        <v>145</v>
      </c>
      <c r="H335" s="2">
        <v>2</v>
      </c>
      <c r="I335" s="4">
        <v>34.28</v>
      </c>
      <c r="J335" s="2" t="s">
        <v>24</v>
      </c>
      <c r="K335" s="2" t="s">
        <v>265</v>
      </c>
      <c r="L335" s="2" t="s">
        <v>89</v>
      </c>
    </row>
    <row r="336" spans="1:12" x14ac:dyDescent="0.35">
      <c r="A336" s="2">
        <v>101530</v>
      </c>
      <c r="B336" s="3">
        <v>45768</v>
      </c>
      <c r="C336" s="2" t="s">
        <v>50</v>
      </c>
      <c r="D336" s="2" t="s">
        <v>77</v>
      </c>
      <c r="E336" s="2" t="s">
        <v>78</v>
      </c>
      <c r="F336" s="2" t="s">
        <v>53</v>
      </c>
      <c r="G336" s="2" t="s">
        <v>92</v>
      </c>
      <c r="H336" s="2">
        <v>1</v>
      </c>
      <c r="I336" s="4">
        <v>31.16</v>
      </c>
      <c r="J336" s="2" t="s">
        <v>43</v>
      </c>
      <c r="K336" s="2" t="s">
        <v>325</v>
      </c>
      <c r="L336" s="2" t="s">
        <v>36</v>
      </c>
    </row>
    <row r="337" spans="1:12" x14ac:dyDescent="0.35">
      <c r="A337" s="2">
        <v>101954</v>
      </c>
      <c r="B337" s="3">
        <v>45768</v>
      </c>
      <c r="C337" s="2" t="s">
        <v>12</v>
      </c>
      <c r="D337" s="2" t="s">
        <v>132</v>
      </c>
      <c r="E337" s="2" t="s">
        <v>133</v>
      </c>
      <c r="F337" s="2" t="s">
        <v>15</v>
      </c>
      <c r="G337" s="2" t="s">
        <v>39</v>
      </c>
      <c r="H337" s="2">
        <v>1</v>
      </c>
      <c r="I337" s="4">
        <v>44.63</v>
      </c>
      <c r="J337" s="2" t="s">
        <v>48</v>
      </c>
      <c r="K337" s="2" t="s">
        <v>326</v>
      </c>
      <c r="L337" s="2" t="s">
        <v>19</v>
      </c>
    </row>
    <row r="338" spans="1:12" x14ac:dyDescent="0.35">
      <c r="A338" s="2">
        <v>100784</v>
      </c>
      <c r="B338" s="3">
        <v>45769</v>
      </c>
      <c r="C338" s="2" t="s">
        <v>12</v>
      </c>
      <c r="D338" s="2" t="s">
        <v>183</v>
      </c>
      <c r="E338" s="2" t="s">
        <v>184</v>
      </c>
      <c r="F338" s="2" t="s">
        <v>62</v>
      </c>
      <c r="G338" s="2" t="s">
        <v>103</v>
      </c>
      <c r="H338" s="2">
        <v>5</v>
      </c>
      <c r="I338" s="4">
        <v>183.47</v>
      </c>
      <c r="J338" s="2" t="s">
        <v>17</v>
      </c>
      <c r="K338" s="2" t="s">
        <v>35</v>
      </c>
      <c r="L338" s="2" t="s">
        <v>89</v>
      </c>
    </row>
    <row r="339" spans="1:12" x14ac:dyDescent="0.35">
      <c r="A339" s="2">
        <v>101623</v>
      </c>
      <c r="B339" s="3">
        <v>45769</v>
      </c>
      <c r="C339" s="2" t="s">
        <v>26</v>
      </c>
      <c r="D339" s="2" t="s">
        <v>150</v>
      </c>
      <c r="E339" s="2" t="s">
        <v>151</v>
      </c>
      <c r="F339" s="2" t="s">
        <v>15</v>
      </c>
      <c r="G339" s="2" t="s">
        <v>34</v>
      </c>
      <c r="H339" s="2">
        <v>10</v>
      </c>
      <c r="I339" s="4">
        <v>15.88</v>
      </c>
      <c r="J339" s="2" t="s">
        <v>48</v>
      </c>
      <c r="K339" s="2" t="s">
        <v>243</v>
      </c>
      <c r="L339" s="2" t="s">
        <v>36</v>
      </c>
    </row>
    <row r="340" spans="1:12" x14ac:dyDescent="0.35">
      <c r="A340" s="2">
        <v>101676</v>
      </c>
      <c r="B340" s="3">
        <v>45769</v>
      </c>
      <c r="C340" s="2" t="s">
        <v>12</v>
      </c>
      <c r="D340" s="2" t="s">
        <v>132</v>
      </c>
      <c r="E340" s="2" t="s">
        <v>133</v>
      </c>
      <c r="F340" s="2" t="s">
        <v>15</v>
      </c>
      <c r="G340" s="2" t="s">
        <v>16</v>
      </c>
      <c r="H340" s="2">
        <v>1</v>
      </c>
      <c r="I340" s="4">
        <v>38.58</v>
      </c>
      <c r="J340" s="2" t="s">
        <v>43</v>
      </c>
      <c r="K340" s="2" t="s">
        <v>202</v>
      </c>
      <c r="L340" s="2" t="s">
        <v>19</v>
      </c>
    </row>
    <row r="341" spans="1:12" x14ac:dyDescent="0.35">
      <c r="A341" s="2">
        <v>101819</v>
      </c>
      <c r="B341" s="3">
        <v>45769</v>
      </c>
      <c r="C341" s="2" t="s">
        <v>31</v>
      </c>
      <c r="D341" s="2" t="s">
        <v>32</v>
      </c>
      <c r="E341" s="2" t="s">
        <v>33</v>
      </c>
      <c r="F341" s="2" t="s">
        <v>22</v>
      </c>
      <c r="G341" s="2" t="s">
        <v>100</v>
      </c>
      <c r="H341" s="2">
        <v>1</v>
      </c>
      <c r="I341" s="4">
        <v>14.79</v>
      </c>
      <c r="J341" s="2" t="s">
        <v>17</v>
      </c>
      <c r="K341" s="2" t="s">
        <v>327</v>
      </c>
      <c r="L341" s="2" t="s">
        <v>19</v>
      </c>
    </row>
    <row r="342" spans="1:12" x14ac:dyDescent="0.35">
      <c r="A342" s="2">
        <v>101865</v>
      </c>
      <c r="B342" s="3">
        <v>45769</v>
      </c>
      <c r="C342" s="2" t="s">
        <v>31</v>
      </c>
      <c r="D342" s="2" t="s">
        <v>56</v>
      </c>
      <c r="E342" s="2" t="s">
        <v>57</v>
      </c>
      <c r="F342" s="2" t="s">
        <v>62</v>
      </c>
      <c r="G342" s="2" t="s">
        <v>68</v>
      </c>
      <c r="H342" s="2">
        <v>1</v>
      </c>
      <c r="I342" s="4">
        <v>41.04</v>
      </c>
      <c r="J342" s="2" t="s">
        <v>48</v>
      </c>
      <c r="K342" s="2" t="s">
        <v>308</v>
      </c>
      <c r="L342" s="2" t="s">
        <v>19</v>
      </c>
    </row>
    <row r="343" spans="1:12" x14ac:dyDescent="0.35">
      <c r="A343" s="2">
        <v>100356</v>
      </c>
      <c r="B343" s="3">
        <v>45770</v>
      </c>
      <c r="C343" s="2" t="s">
        <v>12</v>
      </c>
      <c r="D343" s="2" t="s">
        <v>183</v>
      </c>
      <c r="E343" s="2" t="s">
        <v>184</v>
      </c>
      <c r="F343" s="2" t="s">
        <v>15</v>
      </c>
      <c r="G343" s="2" t="s">
        <v>39</v>
      </c>
      <c r="H343" s="2">
        <v>10</v>
      </c>
      <c r="I343" s="4">
        <v>46.88</v>
      </c>
      <c r="J343" s="2" t="s">
        <v>48</v>
      </c>
      <c r="K343" s="2" t="s">
        <v>197</v>
      </c>
      <c r="L343" s="2" t="s">
        <v>19</v>
      </c>
    </row>
    <row r="344" spans="1:12" x14ac:dyDescent="0.35">
      <c r="A344" s="2">
        <v>100657</v>
      </c>
      <c r="B344" s="3">
        <v>45770</v>
      </c>
      <c r="C344" s="2" t="s">
        <v>50</v>
      </c>
      <c r="D344" s="2" t="s">
        <v>77</v>
      </c>
      <c r="E344" s="2" t="s">
        <v>78</v>
      </c>
      <c r="F344" s="2" t="s">
        <v>62</v>
      </c>
      <c r="G344" s="2" t="s">
        <v>112</v>
      </c>
      <c r="H344" s="2">
        <v>3</v>
      </c>
      <c r="I344" s="4">
        <v>30.59</v>
      </c>
      <c r="J344" s="2" t="s">
        <v>17</v>
      </c>
      <c r="K344" s="2" t="s">
        <v>35</v>
      </c>
      <c r="L344" s="2" t="s">
        <v>89</v>
      </c>
    </row>
    <row r="345" spans="1:12" x14ac:dyDescent="0.35">
      <c r="A345" s="2">
        <v>100905</v>
      </c>
      <c r="B345" s="3">
        <v>45770</v>
      </c>
      <c r="C345" s="2" t="s">
        <v>31</v>
      </c>
      <c r="D345" s="2" t="s">
        <v>105</v>
      </c>
      <c r="E345" s="2" t="s">
        <v>106</v>
      </c>
      <c r="F345" s="2" t="s">
        <v>62</v>
      </c>
      <c r="G345" s="2" t="s">
        <v>103</v>
      </c>
      <c r="H345" s="2">
        <v>10</v>
      </c>
      <c r="I345" s="4">
        <v>195.97</v>
      </c>
      <c r="J345" s="2" t="s">
        <v>43</v>
      </c>
      <c r="K345" s="2" t="s">
        <v>328</v>
      </c>
      <c r="L345" s="2" t="s">
        <v>19</v>
      </c>
    </row>
    <row r="346" spans="1:12" x14ac:dyDescent="0.35">
      <c r="A346" s="2">
        <v>101334</v>
      </c>
      <c r="B346" s="3">
        <v>45770</v>
      </c>
      <c r="C346" s="2" t="s">
        <v>12</v>
      </c>
      <c r="D346" s="2" t="s">
        <v>183</v>
      </c>
      <c r="E346" s="2" t="s">
        <v>184</v>
      </c>
      <c r="F346" s="2" t="s">
        <v>22</v>
      </c>
      <c r="G346" s="2" t="s">
        <v>109</v>
      </c>
      <c r="H346" s="2">
        <v>5</v>
      </c>
      <c r="I346" s="4">
        <v>87.33</v>
      </c>
      <c r="J346" s="2" t="s">
        <v>43</v>
      </c>
      <c r="K346" s="2" t="s">
        <v>146</v>
      </c>
      <c r="L346" s="2" t="s">
        <v>19</v>
      </c>
    </row>
    <row r="347" spans="1:12" x14ac:dyDescent="0.35">
      <c r="A347" s="2">
        <v>101443</v>
      </c>
      <c r="B347" s="3">
        <v>45770</v>
      </c>
      <c r="C347" s="2" t="s">
        <v>50</v>
      </c>
      <c r="D347" s="2" t="s">
        <v>51</v>
      </c>
      <c r="E347" s="2" t="s">
        <v>52</v>
      </c>
      <c r="F347" s="2" t="s">
        <v>53</v>
      </c>
      <c r="G347" s="2" t="s">
        <v>54</v>
      </c>
      <c r="H347" s="2">
        <v>2</v>
      </c>
      <c r="I347" s="4">
        <v>26.15</v>
      </c>
      <c r="J347" s="2" t="s">
        <v>48</v>
      </c>
      <c r="K347" s="2" t="s">
        <v>110</v>
      </c>
      <c r="L347" s="2" t="s">
        <v>19</v>
      </c>
    </row>
    <row r="348" spans="1:12" x14ac:dyDescent="0.35">
      <c r="A348" s="2">
        <v>101574</v>
      </c>
      <c r="B348" s="3">
        <v>45770</v>
      </c>
      <c r="C348" s="2" t="s">
        <v>12</v>
      </c>
      <c r="D348" s="2" t="s">
        <v>20</v>
      </c>
      <c r="E348" s="2" t="s">
        <v>21</v>
      </c>
      <c r="F348" s="2" t="s">
        <v>62</v>
      </c>
      <c r="G348" s="2" t="s">
        <v>169</v>
      </c>
      <c r="H348" s="2">
        <v>1</v>
      </c>
      <c r="I348" s="4">
        <v>26.06</v>
      </c>
      <c r="J348" s="2" t="s">
        <v>17</v>
      </c>
      <c r="K348" s="2" t="s">
        <v>212</v>
      </c>
      <c r="L348" s="2" t="s">
        <v>19</v>
      </c>
    </row>
    <row r="349" spans="1:12" x14ac:dyDescent="0.35">
      <c r="A349" s="2">
        <v>101852</v>
      </c>
      <c r="B349" s="3">
        <v>45770</v>
      </c>
      <c r="C349" s="2" t="s">
        <v>31</v>
      </c>
      <c r="D349" s="2" t="s">
        <v>45</v>
      </c>
      <c r="E349" s="2" t="s">
        <v>46</v>
      </c>
      <c r="F349" s="2" t="s">
        <v>62</v>
      </c>
      <c r="G349" s="2" t="s">
        <v>63</v>
      </c>
      <c r="H349" s="2">
        <v>2</v>
      </c>
      <c r="I349" s="4">
        <v>53.06</v>
      </c>
      <c r="J349" s="2" t="s">
        <v>24</v>
      </c>
      <c r="K349" s="2" t="s">
        <v>329</v>
      </c>
      <c r="L349" s="2" t="s">
        <v>89</v>
      </c>
    </row>
    <row r="350" spans="1:12" x14ac:dyDescent="0.35">
      <c r="A350" s="2">
        <v>101948</v>
      </c>
      <c r="B350" s="3">
        <v>45770</v>
      </c>
      <c r="C350" s="2" t="s">
        <v>26</v>
      </c>
      <c r="D350" s="2" t="s">
        <v>37</v>
      </c>
      <c r="E350" s="2" t="s">
        <v>38</v>
      </c>
      <c r="F350" s="2" t="s">
        <v>62</v>
      </c>
      <c r="G350" s="2" t="s">
        <v>68</v>
      </c>
      <c r="H350" s="2">
        <v>1</v>
      </c>
      <c r="I350" s="4">
        <v>40.479999999999997</v>
      </c>
      <c r="J350" s="2" t="s">
        <v>17</v>
      </c>
      <c r="K350" s="2" t="s">
        <v>192</v>
      </c>
      <c r="L350" s="2" t="s">
        <v>19</v>
      </c>
    </row>
    <row r="351" spans="1:12" x14ac:dyDescent="0.35">
      <c r="A351" s="2">
        <v>102172</v>
      </c>
      <c r="B351" s="3">
        <v>45770</v>
      </c>
      <c r="C351" s="2" t="s">
        <v>65</v>
      </c>
      <c r="D351" s="2" t="s">
        <v>66</v>
      </c>
      <c r="E351" s="2" t="s">
        <v>67</v>
      </c>
      <c r="F351" s="2" t="s">
        <v>59</v>
      </c>
      <c r="G351" s="2" t="s">
        <v>60</v>
      </c>
      <c r="H351" s="2">
        <v>3</v>
      </c>
      <c r="I351" s="4">
        <v>58.38</v>
      </c>
      <c r="J351" s="2" t="s">
        <v>48</v>
      </c>
      <c r="K351" s="2" t="s">
        <v>329</v>
      </c>
      <c r="L351" s="2" t="s">
        <v>19</v>
      </c>
    </row>
    <row r="352" spans="1:12" x14ac:dyDescent="0.35">
      <c r="A352" s="2">
        <v>100118</v>
      </c>
      <c r="B352" s="3">
        <v>45771</v>
      </c>
      <c r="C352" s="2" t="s">
        <v>12</v>
      </c>
      <c r="D352" s="2" t="s">
        <v>20</v>
      </c>
      <c r="E352" s="2" t="s">
        <v>21</v>
      </c>
      <c r="F352" s="2" t="s">
        <v>22</v>
      </c>
      <c r="G352" s="2" t="s">
        <v>47</v>
      </c>
      <c r="H352" s="2">
        <v>2</v>
      </c>
      <c r="I352" s="4">
        <v>76.900000000000006</v>
      </c>
      <c r="J352" s="2" t="s">
        <v>24</v>
      </c>
      <c r="K352" s="2" t="s">
        <v>152</v>
      </c>
      <c r="L352" s="2" t="s">
        <v>89</v>
      </c>
    </row>
    <row r="353" spans="1:12" x14ac:dyDescent="0.35">
      <c r="A353" s="2">
        <v>100243</v>
      </c>
      <c r="B353" s="3">
        <v>45771</v>
      </c>
      <c r="C353" s="2" t="s">
        <v>31</v>
      </c>
      <c r="D353" s="2" t="s">
        <v>56</v>
      </c>
      <c r="E353" s="2" t="s">
        <v>57</v>
      </c>
      <c r="F353" s="2" t="s">
        <v>62</v>
      </c>
      <c r="G353" s="2" t="s">
        <v>63</v>
      </c>
      <c r="H353" s="2">
        <v>1</v>
      </c>
      <c r="I353" s="4">
        <v>56.7</v>
      </c>
      <c r="J353" s="2" t="s">
        <v>43</v>
      </c>
      <c r="K353" s="2" t="s">
        <v>296</v>
      </c>
      <c r="L353" s="2" t="s">
        <v>89</v>
      </c>
    </row>
    <row r="354" spans="1:12" x14ac:dyDescent="0.35">
      <c r="A354" s="2">
        <v>100526</v>
      </c>
      <c r="B354" s="3">
        <v>45771</v>
      </c>
      <c r="C354" s="2" t="s">
        <v>31</v>
      </c>
      <c r="D354" s="2" t="s">
        <v>56</v>
      </c>
      <c r="E354" s="2" t="s">
        <v>57</v>
      </c>
      <c r="F354" s="2" t="s">
        <v>59</v>
      </c>
      <c r="G354" s="2" t="s">
        <v>73</v>
      </c>
      <c r="H354" s="2">
        <v>1</v>
      </c>
      <c r="I354" s="4">
        <v>27.03</v>
      </c>
      <c r="J354" s="2" t="s">
        <v>48</v>
      </c>
      <c r="K354" s="2" t="s">
        <v>330</v>
      </c>
      <c r="L354" s="2" t="s">
        <v>19</v>
      </c>
    </row>
    <row r="355" spans="1:12" x14ac:dyDescent="0.35">
      <c r="A355" s="2">
        <v>100651</v>
      </c>
      <c r="B355" s="3">
        <v>45771</v>
      </c>
      <c r="C355" s="2" t="s">
        <v>26</v>
      </c>
      <c r="D355" s="2" t="s">
        <v>150</v>
      </c>
      <c r="E355" s="2" t="s">
        <v>151</v>
      </c>
      <c r="F355" s="2" t="s">
        <v>62</v>
      </c>
      <c r="G355" s="2" t="s">
        <v>112</v>
      </c>
      <c r="H355" s="2">
        <v>2</v>
      </c>
      <c r="I355" s="4">
        <v>29.71</v>
      </c>
      <c r="J355" s="2" t="s">
        <v>43</v>
      </c>
      <c r="K355" s="2" t="s">
        <v>331</v>
      </c>
      <c r="L355" s="2" t="s">
        <v>36</v>
      </c>
    </row>
    <row r="356" spans="1:12" x14ac:dyDescent="0.35">
      <c r="A356" s="2">
        <v>100762</v>
      </c>
      <c r="B356" s="3">
        <v>45771</v>
      </c>
      <c r="C356" s="2" t="s">
        <v>50</v>
      </c>
      <c r="D356" s="2" t="s">
        <v>51</v>
      </c>
      <c r="E356" s="2" t="s">
        <v>52</v>
      </c>
      <c r="F356" s="2" t="s">
        <v>22</v>
      </c>
      <c r="G356" s="2" t="s">
        <v>100</v>
      </c>
      <c r="H356" s="2">
        <v>3</v>
      </c>
      <c r="I356" s="4">
        <v>14.29</v>
      </c>
      <c r="J356" s="2" t="s">
        <v>43</v>
      </c>
      <c r="K356" s="2" t="s">
        <v>83</v>
      </c>
      <c r="L356" s="2" t="s">
        <v>89</v>
      </c>
    </row>
    <row r="357" spans="1:12" x14ac:dyDescent="0.35">
      <c r="A357" s="2">
        <v>100960</v>
      </c>
      <c r="B357" s="3">
        <v>45771</v>
      </c>
      <c r="C357" s="2" t="s">
        <v>65</v>
      </c>
      <c r="D357" s="2" t="s">
        <v>66</v>
      </c>
      <c r="E357" s="2" t="s">
        <v>67</v>
      </c>
      <c r="F357" s="2" t="s">
        <v>59</v>
      </c>
      <c r="G357" s="2" t="s">
        <v>73</v>
      </c>
      <c r="H357" s="2">
        <v>3</v>
      </c>
      <c r="I357" s="4">
        <v>27.71</v>
      </c>
      <c r="J357" s="2" t="s">
        <v>43</v>
      </c>
      <c r="K357" s="2" t="s">
        <v>332</v>
      </c>
      <c r="L357" s="2" t="s">
        <v>19</v>
      </c>
    </row>
    <row r="358" spans="1:12" x14ac:dyDescent="0.35">
      <c r="A358" s="2">
        <v>101461</v>
      </c>
      <c r="B358" s="3">
        <v>45771</v>
      </c>
      <c r="C358" s="2" t="s">
        <v>50</v>
      </c>
      <c r="D358" s="2" t="s">
        <v>51</v>
      </c>
      <c r="E358" s="2" t="s">
        <v>52</v>
      </c>
      <c r="F358" s="2" t="s">
        <v>59</v>
      </c>
      <c r="G358" s="2" t="s">
        <v>73</v>
      </c>
      <c r="H358" s="2">
        <v>10</v>
      </c>
      <c r="I358" s="4">
        <v>26.59</v>
      </c>
      <c r="J358" s="2" t="s">
        <v>24</v>
      </c>
      <c r="K358" s="2" t="s">
        <v>75</v>
      </c>
      <c r="L358" s="2" t="s">
        <v>89</v>
      </c>
    </row>
    <row r="359" spans="1:12" x14ac:dyDescent="0.35">
      <c r="A359" s="2">
        <v>101493</v>
      </c>
      <c r="B359" s="3">
        <v>45771</v>
      </c>
      <c r="C359" s="2" t="s">
        <v>26</v>
      </c>
      <c r="D359" s="2" t="s">
        <v>37</v>
      </c>
      <c r="E359" s="2" t="s">
        <v>38</v>
      </c>
      <c r="F359" s="2" t="s">
        <v>59</v>
      </c>
      <c r="G359" s="2" t="s">
        <v>73</v>
      </c>
      <c r="H359" s="2">
        <v>3</v>
      </c>
      <c r="I359" s="4">
        <v>27.65</v>
      </c>
      <c r="J359" s="2" t="s">
        <v>24</v>
      </c>
      <c r="K359" s="2" t="s">
        <v>213</v>
      </c>
      <c r="L359" s="2" t="s">
        <v>19</v>
      </c>
    </row>
    <row r="360" spans="1:12" x14ac:dyDescent="0.35">
      <c r="A360" s="2">
        <v>102285</v>
      </c>
      <c r="B360" s="3">
        <v>45771</v>
      </c>
      <c r="C360" s="2" t="s">
        <v>12</v>
      </c>
      <c r="D360" s="2" t="s">
        <v>183</v>
      </c>
      <c r="E360" s="2" t="s">
        <v>184</v>
      </c>
      <c r="F360" s="2" t="s">
        <v>62</v>
      </c>
      <c r="G360" s="2" t="s">
        <v>169</v>
      </c>
      <c r="H360" s="2">
        <v>1</v>
      </c>
      <c r="I360" s="4">
        <v>25.87</v>
      </c>
      <c r="J360" s="2" t="s">
        <v>24</v>
      </c>
      <c r="K360" s="2" t="s">
        <v>323</v>
      </c>
      <c r="L360" s="2" t="s">
        <v>19</v>
      </c>
    </row>
    <row r="361" spans="1:12" x14ac:dyDescent="0.35">
      <c r="A361" s="2">
        <v>102962</v>
      </c>
      <c r="B361" s="3">
        <v>45771</v>
      </c>
      <c r="C361" s="2" t="s">
        <v>12</v>
      </c>
      <c r="D361" s="2" t="s">
        <v>132</v>
      </c>
      <c r="E361" s="2" t="s">
        <v>133</v>
      </c>
      <c r="F361" s="2" t="s">
        <v>53</v>
      </c>
      <c r="G361" s="2" t="s">
        <v>54</v>
      </c>
      <c r="H361" s="2">
        <v>2</v>
      </c>
      <c r="I361" s="4">
        <v>25.29</v>
      </c>
      <c r="J361" s="2" t="s">
        <v>48</v>
      </c>
      <c r="K361" s="2" t="s">
        <v>122</v>
      </c>
      <c r="L361" s="2" t="s">
        <v>19</v>
      </c>
    </row>
    <row r="362" spans="1:12" x14ac:dyDescent="0.35">
      <c r="A362" s="2">
        <v>100099</v>
      </c>
      <c r="B362" s="3">
        <v>45772</v>
      </c>
      <c r="C362" s="2" t="s">
        <v>50</v>
      </c>
      <c r="D362" s="2" t="s">
        <v>51</v>
      </c>
      <c r="E362" s="2" t="s">
        <v>52</v>
      </c>
      <c r="F362" s="2" t="s">
        <v>59</v>
      </c>
      <c r="G362" s="2" t="s">
        <v>118</v>
      </c>
      <c r="H362" s="2">
        <v>2</v>
      </c>
      <c r="I362" s="4">
        <v>20.29</v>
      </c>
      <c r="J362" s="2" t="s">
        <v>24</v>
      </c>
      <c r="K362" s="2" t="s">
        <v>333</v>
      </c>
      <c r="L362" s="2" t="s">
        <v>19</v>
      </c>
    </row>
    <row r="363" spans="1:12" x14ac:dyDescent="0.35">
      <c r="A363" s="2">
        <v>100520</v>
      </c>
      <c r="B363" s="3">
        <v>45772</v>
      </c>
      <c r="C363" s="2" t="s">
        <v>26</v>
      </c>
      <c r="D363" s="2" t="s">
        <v>27</v>
      </c>
      <c r="E363" s="2" t="s">
        <v>28</v>
      </c>
      <c r="F363" s="2" t="s">
        <v>53</v>
      </c>
      <c r="G363" s="2" t="s">
        <v>92</v>
      </c>
      <c r="H363" s="2">
        <v>5</v>
      </c>
      <c r="I363" s="4">
        <v>29.05</v>
      </c>
      <c r="J363" s="2" t="s">
        <v>48</v>
      </c>
      <c r="K363" s="2" t="s">
        <v>334</v>
      </c>
      <c r="L363" s="2" t="s">
        <v>19</v>
      </c>
    </row>
    <row r="364" spans="1:12" x14ac:dyDescent="0.35">
      <c r="A364" s="2">
        <v>101170</v>
      </c>
      <c r="B364" s="3">
        <v>45772</v>
      </c>
      <c r="C364" s="2" t="s">
        <v>50</v>
      </c>
      <c r="D364" s="2" t="s">
        <v>51</v>
      </c>
      <c r="E364" s="2" t="s">
        <v>52</v>
      </c>
      <c r="F364" s="2" t="s">
        <v>62</v>
      </c>
      <c r="G364" s="2" t="s">
        <v>169</v>
      </c>
      <c r="H364" s="2">
        <v>1</v>
      </c>
      <c r="I364" s="4">
        <v>24.23</v>
      </c>
      <c r="J364" s="2" t="s">
        <v>43</v>
      </c>
      <c r="K364" s="2" t="s">
        <v>223</v>
      </c>
      <c r="L364" s="2" t="s">
        <v>19</v>
      </c>
    </row>
    <row r="365" spans="1:12" x14ac:dyDescent="0.35">
      <c r="A365" s="2">
        <v>101263</v>
      </c>
      <c r="B365" s="3">
        <v>45772</v>
      </c>
      <c r="C365" s="2" t="s">
        <v>31</v>
      </c>
      <c r="D365" s="2" t="s">
        <v>80</v>
      </c>
      <c r="E365" s="2" t="s">
        <v>80</v>
      </c>
      <c r="F365" s="2" t="s">
        <v>62</v>
      </c>
      <c r="G365" s="2" t="s">
        <v>103</v>
      </c>
      <c r="H365" s="2">
        <v>2</v>
      </c>
      <c r="I365" s="4">
        <v>197.6</v>
      </c>
      <c r="J365" s="2" t="s">
        <v>43</v>
      </c>
      <c r="K365" s="2" t="s">
        <v>335</v>
      </c>
      <c r="L365" s="2" t="s">
        <v>89</v>
      </c>
    </row>
    <row r="366" spans="1:12" x14ac:dyDescent="0.35">
      <c r="A366" s="2">
        <v>100276</v>
      </c>
      <c r="B366" s="3">
        <v>45773</v>
      </c>
      <c r="C366" s="2" t="s">
        <v>31</v>
      </c>
      <c r="D366" s="2" t="s">
        <v>105</v>
      </c>
      <c r="E366" s="2" t="s">
        <v>106</v>
      </c>
      <c r="F366" s="2" t="s">
        <v>62</v>
      </c>
      <c r="G366" s="2" t="s">
        <v>114</v>
      </c>
      <c r="H366" s="2">
        <v>2</v>
      </c>
      <c r="I366" s="4">
        <v>133.02000000000001</v>
      </c>
      <c r="J366" s="2" t="s">
        <v>17</v>
      </c>
      <c r="K366" s="2" t="s">
        <v>70</v>
      </c>
      <c r="L366" s="2" t="s">
        <v>19</v>
      </c>
    </row>
    <row r="367" spans="1:12" x14ac:dyDescent="0.35">
      <c r="A367" s="2">
        <v>101671</v>
      </c>
      <c r="B367" s="3">
        <v>45773</v>
      </c>
      <c r="C367" s="2" t="s">
        <v>65</v>
      </c>
      <c r="D367" s="2" t="s">
        <v>190</v>
      </c>
      <c r="E367" s="2" t="s">
        <v>191</v>
      </c>
      <c r="F367" s="2" t="s">
        <v>59</v>
      </c>
      <c r="G367" s="2" t="s">
        <v>118</v>
      </c>
      <c r="H367" s="2">
        <v>1</v>
      </c>
      <c r="I367" s="4">
        <v>20.7</v>
      </c>
      <c r="J367" s="2" t="s">
        <v>43</v>
      </c>
      <c r="K367" s="2" t="s">
        <v>336</v>
      </c>
      <c r="L367" s="2" t="s">
        <v>36</v>
      </c>
    </row>
    <row r="368" spans="1:12" x14ac:dyDescent="0.35">
      <c r="A368" s="2">
        <v>101975</v>
      </c>
      <c r="B368" s="3">
        <v>45773</v>
      </c>
      <c r="C368" s="2" t="s">
        <v>50</v>
      </c>
      <c r="D368" s="2" t="s">
        <v>51</v>
      </c>
      <c r="E368" s="2" t="s">
        <v>52</v>
      </c>
      <c r="F368" s="2" t="s">
        <v>62</v>
      </c>
      <c r="G368" s="2" t="s">
        <v>112</v>
      </c>
      <c r="H368" s="2">
        <v>1</v>
      </c>
      <c r="I368" s="4">
        <v>28.85</v>
      </c>
      <c r="J368" s="2" t="s">
        <v>48</v>
      </c>
      <c r="K368" s="2" t="s">
        <v>301</v>
      </c>
      <c r="L368" s="2" t="s">
        <v>19</v>
      </c>
    </row>
    <row r="369" spans="1:12" x14ac:dyDescent="0.35">
      <c r="A369" s="2">
        <v>102138</v>
      </c>
      <c r="B369" s="3">
        <v>45773</v>
      </c>
      <c r="C369" s="2" t="s">
        <v>50</v>
      </c>
      <c r="D369" s="2" t="s">
        <v>71</v>
      </c>
      <c r="E369" s="2" t="s">
        <v>72</v>
      </c>
      <c r="F369" s="2" t="s">
        <v>59</v>
      </c>
      <c r="G369" s="2" t="s">
        <v>60</v>
      </c>
      <c r="H369" s="2">
        <v>1</v>
      </c>
      <c r="I369" s="4">
        <v>58.3</v>
      </c>
      <c r="J369" s="2" t="s">
        <v>17</v>
      </c>
      <c r="K369" s="2" t="s">
        <v>337</v>
      </c>
      <c r="L369" s="2" t="s">
        <v>19</v>
      </c>
    </row>
    <row r="370" spans="1:12" x14ac:dyDescent="0.35">
      <c r="A370" s="2">
        <v>100045</v>
      </c>
      <c r="B370" s="3">
        <v>45774</v>
      </c>
      <c r="C370" s="2" t="s">
        <v>50</v>
      </c>
      <c r="D370" s="2" t="s">
        <v>77</v>
      </c>
      <c r="E370" s="2" t="s">
        <v>78</v>
      </c>
      <c r="F370" s="2" t="s">
        <v>22</v>
      </c>
      <c r="G370" s="2" t="s">
        <v>100</v>
      </c>
      <c r="H370" s="2">
        <v>2</v>
      </c>
      <c r="I370" s="4">
        <v>15.62</v>
      </c>
      <c r="J370" s="2" t="s">
        <v>24</v>
      </c>
      <c r="K370" s="2" t="s">
        <v>338</v>
      </c>
      <c r="L370" s="2" t="s">
        <v>36</v>
      </c>
    </row>
    <row r="371" spans="1:12" x14ac:dyDescent="0.35">
      <c r="A371" s="2">
        <v>100159</v>
      </c>
      <c r="B371" s="3">
        <v>45774</v>
      </c>
      <c r="C371" s="2" t="s">
        <v>31</v>
      </c>
      <c r="D371" s="2" t="s">
        <v>105</v>
      </c>
      <c r="E371" s="2" t="s">
        <v>106</v>
      </c>
      <c r="F371" s="2" t="s">
        <v>15</v>
      </c>
      <c r="G371" s="2" t="s">
        <v>39</v>
      </c>
      <c r="H371" s="2">
        <v>3</v>
      </c>
      <c r="I371" s="4">
        <v>45.03</v>
      </c>
      <c r="J371" s="2" t="s">
        <v>43</v>
      </c>
      <c r="K371" s="2" t="s">
        <v>143</v>
      </c>
      <c r="L371" s="2" t="s">
        <v>36</v>
      </c>
    </row>
    <row r="372" spans="1:12" x14ac:dyDescent="0.35">
      <c r="A372" s="2">
        <v>100428</v>
      </c>
      <c r="B372" s="3">
        <v>45774</v>
      </c>
      <c r="C372" s="2" t="s">
        <v>50</v>
      </c>
      <c r="D372" s="2" t="s">
        <v>51</v>
      </c>
      <c r="E372" s="2" t="s">
        <v>52</v>
      </c>
      <c r="F372" s="2" t="s">
        <v>15</v>
      </c>
      <c r="G372" s="2" t="s">
        <v>34</v>
      </c>
      <c r="H372" s="2">
        <v>1</v>
      </c>
      <c r="I372" s="4">
        <v>16.440000000000001</v>
      </c>
      <c r="J372" s="2" t="s">
        <v>48</v>
      </c>
      <c r="K372" s="2" t="s">
        <v>223</v>
      </c>
      <c r="L372" s="2" t="s">
        <v>36</v>
      </c>
    </row>
    <row r="373" spans="1:12" x14ac:dyDescent="0.35">
      <c r="A373" s="2">
        <v>101089</v>
      </c>
      <c r="B373" s="3">
        <v>45774</v>
      </c>
      <c r="C373" s="2" t="s">
        <v>12</v>
      </c>
      <c r="D373" s="2" t="s">
        <v>183</v>
      </c>
      <c r="E373" s="2" t="s">
        <v>184</v>
      </c>
      <c r="F373" s="2" t="s">
        <v>22</v>
      </c>
      <c r="G373" s="2" t="s">
        <v>100</v>
      </c>
      <c r="H373" s="2">
        <v>1</v>
      </c>
      <c r="I373" s="4">
        <v>15.02</v>
      </c>
      <c r="J373" s="2" t="s">
        <v>48</v>
      </c>
      <c r="K373" s="2" t="s">
        <v>120</v>
      </c>
      <c r="L373" s="2" t="s">
        <v>19</v>
      </c>
    </row>
    <row r="374" spans="1:12" x14ac:dyDescent="0.35">
      <c r="A374" s="2">
        <v>100706</v>
      </c>
      <c r="B374" s="3">
        <v>45775</v>
      </c>
      <c r="C374" s="2" t="s">
        <v>31</v>
      </c>
      <c r="D374" s="2" t="s">
        <v>80</v>
      </c>
      <c r="E374" s="2" t="s">
        <v>80</v>
      </c>
      <c r="F374" s="2" t="s">
        <v>62</v>
      </c>
      <c r="G374" s="2" t="s">
        <v>63</v>
      </c>
      <c r="H374" s="2">
        <v>3</v>
      </c>
      <c r="I374" s="4">
        <v>56.75</v>
      </c>
      <c r="J374" s="2" t="s">
        <v>17</v>
      </c>
      <c r="K374" s="2" t="s">
        <v>120</v>
      </c>
      <c r="L374" s="2" t="s">
        <v>36</v>
      </c>
    </row>
    <row r="375" spans="1:12" x14ac:dyDescent="0.35">
      <c r="A375" s="2">
        <v>100737</v>
      </c>
      <c r="B375" s="3">
        <v>45775</v>
      </c>
      <c r="C375" s="2" t="s">
        <v>50</v>
      </c>
      <c r="D375" s="2" t="s">
        <v>77</v>
      </c>
      <c r="E375" s="2" t="s">
        <v>78</v>
      </c>
      <c r="F375" s="2" t="s">
        <v>59</v>
      </c>
      <c r="G375" s="2" t="s">
        <v>73</v>
      </c>
      <c r="H375" s="2">
        <v>1</v>
      </c>
      <c r="I375" s="4">
        <v>27.7</v>
      </c>
      <c r="J375" s="2" t="s">
        <v>24</v>
      </c>
      <c r="K375" s="2" t="s">
        <v>339</v>
      </c>
      <c r="L375" s="2" t="s">
        <v>19</v>
      </c>
    </row>
    <row r="376" spans="1:12" x14ac:dyDescent="0.35">
      <c r="A376" s="2">
        <v>100961</v>
      </c>
      <c r="B376" s="3">
        <v>45775</v>
      </c>
      <c r="C376" s="2" t="s">
        <v>50</v>
      </c>
      <c r="D376" s="2" t="s">
        <v>51</v>
      </c>
      <c r="E376" s="2" t="s">
        <v>52</v>
      </c>
      <c r="F376" s="2" t="s">
        <v>59</v>
      </c>
      <c r="G376" s="2" t="s">
        <v>73</v>
      </c>
      <c r="H376" s="2">
        <v>1</v>
      </c>
      <c r="I376" s="4">
        <v>28.77</v>
      </c>
      <c r="J376" s="2" t="s">
        <v>24</v>
      </c>
      <c r="K376" s="2" t="s">
        <v>340</v>
      </c>
      <c r="L376" s="2" t="s">
        <v>19</v>
      </c>
    </row>
    <row r="377" spans="1:12" x14ac:dyDescent="0.35">
      <c r="A377" s="2">
        <v>100992</v>
      </c>
      <c r="B377" s="3">
        <v>45775</v>
      </c>
      <c r="C377" s="2" t="s">
        <v>26</v>
      </c>
      <c r="D377" s="2" t="s">
        <v>37</v>
      </c>
      <c r="E377" s="2" t="s">
        <v>38</v>
      </c>
      <c r="F377" s="2" t="s">
        <v>22</v>
      </c>
      <c r="G377" s="2" t="s">
        <v>23</v>
      </c>
      <c r="H377" s="2">
        <v>2</v>
      </c>
      <c r="I377" s="4">
        <v>67.11</v>
      </c>
      <c r="J377" s="2" t="s">
        <v>48</v>
      </c>
      <c r="K377" s="2" t="s">
        <v>341</v>
      </c>
      <c r="L377" s="2" t="s">
        <v>19</v>
      </c>
    </row>
    <row r="378" spans="1:12" x14ac:dyDescent="0.35">
      <c r="A378" s="2">
        <v>101678</v>
      </c>
      <c r="B378" s="3">
        <v>45775</v>
      </c>
      <c r="C378" s="2" t="s">
        <v>31</v>
      </c>
      <c r="D378" s="2" t="s">
        <v>45</v>
      </c>
      <c r="E378" s="2" t="s">
        <v>46</v>
      </c>
      <c r="F378" s="2" t="s">
        <v>22</v>
      </c>
      <c r="G378" s="2" t="s">
        <v>47</v>
      </c>
      <c r="H378" s="2">
        <v>1</v>
      </c>
      <c r="I378" s="4">
        <v>73.56</v>
      </c>
      <c r="J378" s="2" t="s">
        <v>24</v>
      </c>
      <c r="K378" s="2" t="s">
        <v>302</v>
      </c>
      <c r="L378" s="2" t="s">
        <v>19</v>
      </c>
    </row>
    <row r="379" spans="1:12" x14ac:dyDescent="0.35">
      <c r="A379" s="2">
        <v>101694</v>
      </c>
      <c r="B379" s="3">
        <v>45775</v>
      </c>
      <c r="C379" s="2" t="s">
        <v>12</v>
      </c>
      <c r="D379" s="2" t="s">
        <v>183</v>
      </c>
      <c r="E379" s="2" t="s">
        <v>184</v>
      </c>
      <c r="F379" s="2" t="s">
        <v>62</v>
      </c>
      <c r="G379" s="2" t="s">
        <v>68</v>
      </c>
      <c r="H379" s="2">
        <v>10</v>
      </c>
      <c r="I379" s="4">
        <v>40.85</v>
      </c>
      <c r="J379" s="2" t="s">
        <v>24</v>
      </c>
      <c r="K379" s="2" t="s">
        <v>317</v>
      </c>
      <c r="L379" s="2" t="s">
        <v>19</v>
      </c>
    </row>
    <row r="380" spans="1:12" x14ac:dyDescent="0.35">
      <c r="A380" s="2">
        <v>101914</v>
      </c>
      <c r="B380" s="3">
        <v>45775</v>
      </c>
      <c r="C380" s="2" t="s">
        <v>12</v>
      </c>
      <c r="D380" s="2" t="s">
        <v>20</v>
      </c>
      <c r="E380" s="2" t="s">
        <v>21</v>
      </c>
      <c r="F380" s="2" t="s">
        <v>22</v>
      </c>
      <c r="G380" s="2" t="s">
        <v>47</v>
      </c>
      <c r="H380" s="2">
        <v>1</v>
      </c>
      <c r="I380" s="4">
        <v>73.59</v>
      </c>
      <c r="J380" s="2" t="s">
        <v>24</v>
      </c>
      <c r="K380" s="2" t="s">
        <v>342</v>
      </c>
      <c r="L380" s="2" t="s">
        <v>36</v>
      </c>
    </row>
    <row r="381" spans="1:12" x14ac:dyDescent="0.35">
      <c r="A381" s="2">
        <v>102257</v>
      </c>
      <c r="B381" s="3">
        <v>45775</v>
      </c>
      <c r="C381" s="2" t="s">
        <v>12</v>
      </c>
      <c r="D381" s="2" t="s">
        <v>13</v>
      </c>
      <c r="E381" s="2" t="s">
        <v>14</v>
      </c>
      <c r="F381" s="2" t="s">
        <v>15</v>
      </c>
      <c r="G381" s="2" t="s">
        <v>34</v>
      </c>
      <c r="H381" s="2">
        <v>5</v>
      </c>
      <c r="I381" s="4">
        <v>15.47</v>
      </c>
      <c r="J381" s="2" t="s">
        <v>24</v>
      </c>
      <c r="K381" s="2" t="s">
        <v>30</v>
      </c>
      <c r="L381" s="2" t="s">
        <v>89</v>
      </c>
    </row>
    <row r="382" spans="1:12" x14ac:dyDescent="0.35">
      <c r="A382" s="2">
        <v>100726</v>
      </c>
      <c r="B382" s="3">
        <v>45776</v>
      </c>
      <c r="C382" s="2" t="s">
        <v>12</v>
      </c>
      <c r="D382" s="2" t="s">
        <v>183</v>
      </c>
      <c r="E382" s="2" t="s">
        <v>184</v>
      </c>
      <c r="F382" s="2" t="s">
        <v>15</v>
      </c>
      <c r="G382" s="2" t="s">
        <v>29</v>
      </c>
      <c r="H382" s="2">
        <v>2</v>
      </c>
      <c r="I382" s="4">
        <v>23.13</v>
      </c>
      <c r="J382" s="2" t="s">
        <v>43</v>
      </c>
      <c r="K382" s="2" t="s">
        <v>317</v>
      </c>
      <c r="L382" s="2" t="s">
        <v>19</v>
      </c>
    </row>
    <row r="383" spans="1:12" x14ac:dyDescent="0.35">
      <c r="A383" s="2">
        <v>101222</v>
      </c>
      <c r="B383" s="3">
        <v>45776</v>
      </c>
      <c r="C383" s="2" t="s">
        <v>50</v>
      </c>
      <c r="D383" s="2" t="s">
        <v>77</v>
      </c>
      <c r="E383" s="2" t="s">
        <v>78</v>
      </c>
      <c r="F383" s="2" t="s">
        <v>59</v>
      </c>
      <c r="G383" s="2" t="s">
        <v>95</v>
      </c>
      <c r="H383" s="2">
        <v>10</v>
      </c>
      <c r="I383" s="4">
        <v>34.29</v>
      </c>
      <c r="J383" s="2" t="s">
        <v>43</v>
      </c>
      <c r="K383" s="2" t="s">
        <v>293</v>
      </c>
      <c r="L383" s="2" t="s">
        <v>19</v>
      </c>
    </row>
    <row r="384" spans="1:12" x14ac:dyDescent="0.35">
      <c r="A384" s="2">
        <v>101567</v>
      </c>
      <c r="B384" s="3">
        <v>45776</v>
      </c>
      <c r="C384" s="2" t="s">
        <v>31</v>
      </c>
      <c r="D384" s="2" t="s">
        <v>105</v>
      </c>
      <c r="E384" s="2" t="s">
        <v>106</v>
      </c>
      <c r="F384" s="2" t="s">
        <v>59</v>
      </c>
      <c r="G384" s="2" t="s">
        <v>60</v>
      </c>
      <c r="H384" s="2">
        <v>1</v>
      </c>
      <c r="I384" s="4">
        <v>57.17</v>
      </c>
      <c r="J384" s="2" t="s">
        <v>43</v>
      </c>
      <c r="K384" s="2" t="s">
        <v>343</v>
      </c>
      <c r="L384" s="2" t="s">
        <v>36</v>
      </c>
    </row>
    <row r="385" spans="1:12" x14ac:dyDescent="0.35">
      <c r="A385" s="2">
        <v>101827</v>
      </c>
      <c r="B385" s="3">
        <v>45776</v>
      </c>
      <c r="C385" s="2" t="s">
        <v>31</v>
      </c>
      <c r="D385" s="2" t="s">
        <v>56</v>
      </c>
      <c r="E385" s="2" t="s">
        <v>57</v>
      </c>
      <c r="F385" s="2" t="s">
        <v>22</v>
      </c>
      <c r="G385" s="2" t="s">
        <v>87</v>
      </c>
      <c r="H385" s="2">
        <v>1</v>
      </c>
      <c r="I385" s="4">
        <v>51.79</v>
      </c>
      <c r="J385" s="2" t="s">
        <v>48</v>
      </c>
      <c r="K385" s="2" t="s">
        <v>292</v>
      </c>
      <c r="L385" s="2" t="s">
        <v>19</v>
      </c>
    </row>
    <row r="386" spans="1:12" x14ac:dyDescent="0.35">
      <c r="A386" s="2">
        <v>102075</v>
      </c>
      <c r="B386" s="3">
        <v>45776</v>
      </c>
      <c r="C386" s="2" t="s">
        <v>12</v>
      </c>
      <c r="D386" s="2" t="s">
        <v>98</v>
      </c>
      <c r="E386" s="2" t="s">
        <v>99</v>
      </c>
      <c r="F386" s="2" t="s">
        <v>62</v>
      </c>
      <c r="G386" s="2" t="s">
        <v>112</v>
      </c>
      <c r="H386" s="2">
        <v>2</v>
      </c>
      <c r="I386" s="4">
        <v>29.68</v>
      </c>
      <c r="J386" s="2" t="s">
        <v>24</v>
      </c>
      <c r="K386" s="2" t="s">
        <v>236</v>
      </c>
      <c r="L386" s="2" t="s">
        <v>19</v>
      </c>
    </row>
    <row r="387" spans="1:12" x14ac:dyDescent="0.35">
      <c r="A387" s="2">
        <v>102498</v>
      </c>
      <c r="B387" s="3">
        <v>45776</v>
      </c>
      <c r="C387" s="2" t="s">
        <v>50</v>
      </c>
      <c r="D387" s="2" t="s">
        <v>77</v>
      </c>
      <c r="E387" s="2" t="s">
        <v>78</v>
      </c>
      <c r="F387" s="2" t="s">
        <v>22</v>
      </c>
      <c r="G387" s="2" t="s">
        <v>23</v>
      </c>
      <c r="H387" s="2">
        <v>1</v>
      </c>
      <c r="I387" s="4">
        <v>63.57</v>
      </c>
      <c r="J387" s="2" t="s">
        <v>48</v>
      </c>
      <c r="K387" s="2" t="s">
        <v>331</v>
      </c>
      <c r="L387" s="2" t="s">
        <v>19</v>
      </c>
    </row>
    <row r="388" spans="1:12" x14ac:dyDescent="0.35">
      <c r="A388" s="2">
        <v>100317</v>
      </c>
      <c r="B388" s="3">
        <v>45777</v>
      </c>
      <c r="C388" s="2" t="s">
        <v>65</v>
      </c>
      <c r="D388" s="2" t="s">
        <v>90</v>
      </c>
      <c r="E388" s="2" t="s">
        <v>91</v>
      </c>
      <c r="F388" s="2" t="s">
        <v>62</v>
      </c>
      <c r="G388" s="2" t="s">
        <v>114</v>
      </c>
      <c r="H388" s="2">
        <v>2</v>
      </c>
      <c r="I388" s="4">
        <v>134</v>
      </c>
      <c r="J388" s="2" t="s">
        <v>17</v>
      </c>
      <c r="K388" s="2" t="s">
        <v>344</v>
      </c>
      <c r="L388" s="2" t="s">
        <v>19</v>
      </c>
    </row>
    <row r="389" spans="1:12" x14ac:dyDescent="0.35">
      <c r="A389" s="2">
        <v>100687</v>
      </c>
      <c r="B389" s="3">
        <v>45777</v>
      </c>
      <c r="C389" s="2" t="s">
        <v>12</v>
      </c>
      <c r="D389" s="2" t="s">
        <v>183</v>
      </c>
      <c r="E389" s="2" t="s">
        <v>184</v>
      </c>
      <c r="F389" s="2" t="s">
        <v>53</v>
      </c>
      <c r="G389" s="2" t="s">
        <v>126</v>
      </c>
      <c r="H389" s="2">
        <v>2</v>
      </c>
      <c r="I389" s="4">
        <v>144.72</v>
      </c>
      <c r="J389" s="2" t="s">
        <v>17</v>
      </c>
      <c r="K389" s="2" t="s">
        <v>147</v>
      </c>
      <c r="L389" s="2" t="s">
        <v>19</v>
      </c>
    </row>
    <row r="390" spans="1:12" x14ac:dyDescent="0.35">
      <c r="A390" s="2">
        <v>101042</v>
      </c>
      <c r="B390" s="3">
        <v>45777</v>
      </c>
      <c r="C390" s="2" t="s">
        <v>12</v>
      </c>
      <c r="D390" s="2" t="s">
        <v>132</v>
      </c>
      <c r="E390" s="2" t="s">
        <v>133</v>
      </c>
      <c r="F390" s="2" t="s">
        <v>15</v>
      </c>
      <c r="G390" s="2" t="s">
        <v>34</v>
      </c>
      <c r="H390" s="2">
        <v>2</v>
      </c>
      <c r="I390" s="4">
        <v>16.579999999999998</v>
      </c>
      <c r="J390" s="2" t="s">
        <v>48</v>
      </c>
      <c r="K390" s="2" t="s">
        <v>345</v>
      </c>
      <c r="L390" s="2" t="s">
        <v>19</v>
      </c>
    </row>
    <row r="391" spans="1:12" x14ac:dyDescent="0.35">
      <c r="A391" s="2">
        <v>101372</v>
      </c>
      <c r="B391" s="3">
        <v>45777</v>
      </c>
      <c r="C391" s="2" t="s">
        <v>31</v>
      </c>
      <c r="D391" s="2" t="s">
        <v>105</v>
      </c>
      <c r="E391" s="2" t="s">
        <v>106</v>
      </c>
      <c r="F391" s="2" t="s">
        <v>22</v>
      </c>
      <c r="G391" s="2" t="s">
        <v>109</v>
      </c>
      <c r="H391" s="2">
        <v>2</v>
      </c>
      <c r="I391" s="4">
        <v>92.23</v>
      </c>
      <c r="J391" s="2" t="s">
        <v>17</v>
      </c>
      <c r="K391" s="2" t="s">
        <v>144</v>
      </c>
      <c r="L391" s="2" t="s">
        <v>89</v>
      </c>
    </row>
    <row r="392" spans="1:12" x14ac:dyDescent="0.35">
      <c r="A392" s="2">
        <v>101486</v>
      </c>
      <c r="B392" s="3">
        <v>45777</v>
      </c>
      <c r="C392" s="2" t="s">
        <v>12</v>
      </c>
      <c r="D392" s="2" t="s">
        <v>20</v>
      </c>
      <c r="E392" s="2" t="s">
        <v>21</v>
      </c>
      <c r="F392" s="2" t="s">
        <v>22</v>
      </c>
      <c r="G392" s="2" t="s">
        <v>100</v>
      </c>
      <c r="H392" s="2">
        <v>1</v>
      </c>
      <c r="I392" s="4">
        <v>15.43</v>
      </c>
      <c r="J392" s="2" t="s">
        <v>48</v>
      </c>
      <c r="K392" s="2" t="s">
        <v>136</v>
      </c>
      <c r="L392" s="2" t="s">
        <v>19</v>
      </c>
    </row>
    <row r="393" spans="1:12" x14ac:dyDescent="0.35">
      <c r="A393" s="2">
        <v>102136</v>
      </c>
      <c r="B393" s="3">
        <v>45777</v>
      </c>
      <c r="C393" s="2" t="s">
        <v>12</v>
      </c>
      <c r="D393" s="2" t="s">
        <v>20</v>
      </c>
      <c r="E393" s="2" t="s">
        <v>21</v>
      </c>
      <c r="F393" s="2" t="s">
        <v>22</v>
      </c>
      <c r="G393" s="2" t="s">
        <v>23</v>
      </c>
      <c r="H393" s="2">
        <v>1</v>
      </c>
      <c r="I393" s="4">
        <v>62.75</v>
      </c>
      <c r="J393" s="2" t="s">
        <v>48</v>
      </c>
      <c r="K393" s="2" t="s">
        <v>301</v>
      </c>
      <c r="L393" s="2" t="s">
        <v>19</v>
      </c>
    </row>
    <row r="394" spans="1:12" x14ac:dyDescent="0.35">
      <c r="A394" s="2">
        <v>102599</v>
      </c>
      <c r="B394" s="3">
        <v>45777</v>
      </c>
      <c r="C394" s="2" t="s">
        <v>12</v>
      </c>
      <c r="D394" s="2" t="s">
        <v>98</v>
      </c>
      <c r="E394" s="2" t="s">
        <v>99</v>
      </c>
      <c r="F394" s="2" t="s">
        <v>59</v>
      </c>
      <c r="G394" s="2" t="s">
        <v>60</v>
      </c>
      <c r="H394" s="2">
        <v>3</v>
      </c>
      <c r="I394" s="4">
        <v>61.36</v>
      </c>
      <c r="J394" s="2" t="s">
        <v>48</v>
      </c>
      <c r="K394" s="2" t="s">
        <v>273</v>
      </c>
      <c r="L394" s="2" t="s">
        <v>36</v>
      </c>
    </row>
    <row r="395" spans="1:12" x14ac:dyDescent="0.35">
      <c r="A395" s="2">
        <v>100405</v>
      </c>
      <c r="B395" s="3">
        <v>45778</v>
      </c>
      <c r="C395" s="2" t="s">
        <v>50</v>
      </c>
      <c r="D395" s="2" t="s">
        <v>51</v>
      </c>
      <c r="E395" s="2" t="s">
        <v>52</v>
      </c>
      <c r="F395" s="2" t="s">
        <v>59</v>
      </c>
      <c r="G395" s="2" t="s">
        <v>118</v>
      </c>
      <c r="H395" s="2">
        <v>1</v>
      </c>
      <c r="I395" s="4">
        <v>19.48</v>
      </c>
      <c r="J395" s="2" t="s">
        <v>43</v>
      </c>
      <c r="K395" s="2" t="s">
        <v>236</v>
      </c>
      <c r="L395" s="2" t="s">
        <v>89</v>
      </c>
    </row>
    <row r="396" spans="1:12" x14ac:dyDescent="0.35">
      <c r="A396" s="2">
        <v>100464</v>
      </c>
      <c r="B396" s="3">
        <v>45778</v>
      </c>
      <c r="C396" s="2" t="s">
        <v>12</v>
      </c>
      <c r="D396" s="2" t="s">
        <v>183</v>
      </c>
      <c r="E396" s="2" t="s">
        <v>184</v>
      </c>
      <c r="F396" s="2" t="s">
        <v>22</v>
      </c>
      <c r="G396" s="2" t="s">
        <v>100</v>
      </c>
      <c r="H396" s="2">
        <v>1</v>
      </c>
      <c r="I396" s="4">
        <v>15.49</v>
      </c>
      <c r="J396" s="2" t="s">
        <v>48</v>
      </c>
      <c r="K396" s="2" t="s">
        <v>346</v>
      </c>
      <c r="L396" s="2" t="s">
        <v>19</v>
      </c>
    </row>
    <row r="397" spans="1:12" x14ac:dyDescent="0.35">
      <c r="A397" s="2">
        <v>100745</v>
      </c>
      <c r="B397" s="3">
        <v>45778</v>
      </c>
      <c r="C397" s="2" t="s">
        <v>50</v>
      </c>
      <c r="D397" s="2" t="s">
        <v>77</v>
      </c>
      <c r="E397" s="2" t="s">
        <v>78</v>
      </c>
      <c r="F397" s="2" t="s">
        <v>59</v>
      </c>
      <c r="G397" s="2" t="s">
        <v>60</v>
      </c>
      <c r="H397" s="2">
        <v>1</v>
      </c>
      <c r="I397" s="4">
        <v>57.38</v>
      </c>
      <c r="J397" s="2" t="s">
        <v>24</v>
      </c>
      <c r="K397" s="2" t="s">
        <v>287</v>
      </c>
      <c r="L397" s="2" t="s">
        <v>19</v>
      </c>
    </row>
    <row r="398" spans="1:12" x14ac:dyDescent="0.35">
      <c r="A398" s="2">
        <v>100886</v>
      </c>
      <c r="B398" s="3">
        <v>45778</v>
      </c>
      <c r="C398" s="2" t="s">
        <v>12</v>
      </c>
      <c r="D398" s="2" t="s">
        <v>20</v>
      </c>
      <c r="E398" s="2" t="s">
        <v>21</v>
      </c>
      <c r="F398" s="2" t="s">
        <v>15</v>
      </c>
      <c r="G398" s="2" t="s">
        <v>39</v>
      </c>
      <c r="H398" s="2">
        <v>2</v>
      </c>
      <c r="I398" s="4">
        <v>45.87</v>
      </c>
      <c r="J398" s="2" t="s">
        <v>48</v>
      </c>
      <c r="K398" s="2" t="s">
        <v>94</v>
      </c>
      <c r="L398" s="2" t="s">
        <v>36</v>
      </c>
    </row>
    <row r="399" spans="1:12" x14ac:dyDescent="0.35">
      <c r="A399" s="2">
        <v>101129</v>
      </c>
      <c r="B399" s="3">
        <v>45778</v>
      </c>
      <c r="C399" s="2" t="s">
        <v>31</v>
      </c>
      <c r="D399" s="2" t="s">
        <v>80</v>
      </c>
      <c r="E399" s="2" t="s">
        <v>80</v>
      </c>
      <c r="F399" s="2" t="s">
        <v>59</v>
      </c>
      <c r="G399" s="2" t="s">
        <v>118</v>
      </c>
      <c r="H399" s="2">
        <v>1</v>
      </c>
      <c r="I399" s="4">
        <v>19.309999999999999</v>
      </c>
      <c r="J399" s="2" t="s">
        <v>17</v>
      </c>
      <c r="K399" s="2" t="s">
        <v>269</v>
      </c>
      <c r="L399" s="2" t="s">
        <v>19</v>
      </c>
    </row>
    <row r="400" spans="1:12" x14ac:dyDescent="0.35">
      <c r="A400" s="2">
        <v>102132</v>
      </c>
      <c r="B400" s="3">
        <v>45778</v>
      </c>
      <c r="C400" s="2" t="s">
        <v>50</v>
      </c>
      <c r="D400" s="2" t="s">
        <v>77</v>
      </c>
      <c r="E400" s="2" t="s">
        <v>78</v>
      </c>
      <c r="F400" s="2" t="s">
        <v>22</v>
      </c>
      <c r="G400" s="2" t="s">
        <v>23</v>
      </c>
      <c r="H400" s="2">
        <v>5</v>
      </c>
      <c r="I400" s="4">
        <v>65.400000000000006</v>
      </c>
      <c r="J400" s="2" t="s">
        <v>17</v>
      </c>
      <c r="K400" s="2" t="s">
        <v>347</v>
      </c>
      <c r="L400" s="2" t="s">
        <v>19</v>
      </c>
    </row>
    <row r="401" spans="1:12" x14ac:dyDescent="0.35">
      <c r="A401" s="2">
        <v>102208</v>
      </c>
      <c r="B401" s="3">
        <v>45778</v>
      </c>
      <c r="C401" s="2" t="s">
        <v>12</v>
      </c>
      <c r="D401" s="2" t="s">
        <v>20</v>
      </c>
      <c r="E401" s="2" t="s">
        <v>21</v>
      </c>
      <c r="F401" s="2" t="s">
        <v>59</v>
      </c>
      <c r="G401" s="2" t="s">
        <v>129</v>
      </c>
      <c r="H401" s="2">
        <v>1</v>
      </c>
      <c r="I401" s="4">
        <v>124.9</v>
      </c>
      <c r="J401" s="2" t="s">
        <v>17</v>
      </c>
      <c r="K401" s="2" t="s">
        <v>348</v>
      </c>
      <c r="L401" s="2" t="s">
        <v>19</v>
      </c>
    </row>
    <row r="402" spans="1:12" x14ac:dyDescent="0.35">
      <c r="A402" s="2">
        <v>102818</v>
      </c>
      <c r="B402" s="3">
        <v>45778</v>
      </c>
      <c r="C402" s="2" t="s">
        <v>50</v>
      </c>
      <c r="D402" s="2" t="s">
        <v>51</v>
      </c>
      <c r="E402" s="2" t="s">
        <v>52</v>
      </c>
      <c r="F402" s="2" t="s">
        <v>59</v>
      </c>
      <c r="G402" s="2" t="s">
        <v>60</v>
      </c>
      <c r="H402" s="2">
        <v>2</v>
      </c>
      <c r="I402" s="4">
        <v>61.25</v>
      </c>
      <c r="J402" s="2" t="s">
        <v>48</v>
      </c>
      <c r="K402" s="2" t="s">
        <v>84</v>
      </c>
      <c r="L402" s="2" t="s">
        <v>19</v>
      </c>
    </row>
    <row r="403" spans="1:12" x14ac:dyDescent="0.35">
      <c r="A403" s="2">
        <v>102988</v>
      </c>
      <c r="B403" s="3">
        <v>45778</v>
      </c>
      <c r="C403" s="2" t="s">
        <v>12</v>
      </c>
      <c r="D403" s="2" t="s">
        <v>13</v>
      </c>
      <c r="E403" s="2" t="s">
        <v>14</v>
      </c>
      <c r="F403" s="2" t="s">
        <v>62</v>
      </c>
      <c r="G403" s="2" t="s">
        <v>68</v>
      </c>
      <c r="H403" s="2">
        <v>3</v>
      </c>
      <c r="I403" s="4">
        <v>40.06</v>
      </c>
      <c r="J403" s="2" t="s">
        <v>17</v>
      </c>
      <c r="K403" s="2" t="s">
        <v>349</v>
      </c>
      <c r="L403" s="2" t="s">
        <v>19</v>
      </c>
    </row>
    <row r="404" spans="1:12" x14ac:dyDescent="0.35">
      <c r="A404" s="2">
        <v>100922</v>
      </c>
      <c r="B404" s="3">
        <v>45779</v>
      </c>
      <c r="C404" s="2" t="s">
        <v>26</v>
      </c>
      <c r="D404" s="2" t="s">
        <v>150</v>
      </c>
      <c r="E404" s="2" t="s">
        <v>151</v>
      </c>
      <c r="F404" s="2" t="s">
        <v>15</v>
      </c>
      <c r="G404" s="2" t="s">
        <v>39</v>
      </c>
      <c r="H404" s="2">
        <v>3</v>
      </c>
      <c r="I404" s="4">
        <v>44.75</v>
      </c>
      <c r="J404" s="2" t="s">
        <v>17</v>
      </c>
      <c r="K404" s="2" t="s">
        <v>350</v>
      </c>
      <c r="L404" s="2" t="s">
        <v>19</v>
      </c>
    </row>
    <row r="405" spans="1:12" x14ac:dyDescent="0.35">
      <c r="A405" s="2">
        <v>101758</v>
      </c>
      <c r="B405" s="3">
        <v>45779</v>
      </c>
      <c r="C405" s="2" t="s">
        <v>50</v>
      </c>
      <c r="D405" s="2" t="s">
        <v>51</v>
      </c>
      <c r="E405" s="2" t="s">
        <v>52</v>
      </c>
      <c r="F405" s="2" t="s">
        <v>62</v>
      </c>
      <c r="G405" s="2" t="s">
        <v>169</v>
      </c>
      <c r="H405" s="2">
        <v>1</v>
      </c>
      <c r="I405" s="4">
        <v>24.29</v>
      </c>
      <c r="J405" s="2" t="s">
        <v>24</v>
      </c>
      <c r="K405" s="2" t="s">
        <v>351</v>
      </c>
      <c r="L405" s="2" t="s">
        <v>36</v>
      </c>
    </row>
    <row r="406" spans="1:12" x14ac:dyDescent="0.35">
      <c r="A406" s="2">
        <v>101966</v>
      </c>
      <c r="B406" s="3">
        <v>45779</v>
      </c>
      <c r="C406" s="2" t="s">
        <v>65</v>
      </c>
      <c r="D406" s="2" t="s">
        <v>66</v>
      </c>
      <c r="E406" s="2" t="s">
        <v>67</v>
      </c>
      <c r="F406" s="2" t="s">
        <v>59</v>
      </c>
      <c r="G406" s="2" t="s">
        <v>73</v>
      </c>
      <c r="H406" s="2">
        <v>1</v>
      </c>
      <c r="I406" s="4">
        <v>27.66</v>
      </c>
      <c r="J406" s="2" t="s">
        <v>48</v>
      </c>
      <c r="K406" s="2" t="s">
        <v>211</v>
      </c>
      <c r="L406" s="2" t="s">
        <v>19</v>
      </c>
    </row>
    <row r="407" spans="1:12" x14ac:dyDescent="0.35">
      <c r="A407" s="2">
        <v>102242</v>
      </c>
      <c r="B407" s="3">
        <v>45779</v>
      </c>
      <c r="C407" s="2" t="s">
        <v>31</v>
      </c>
      <c r="D407" s="2" t="s">
        <v>32</v>
      </c>
      <c r="E407" s="2" t="s">
        <v>33</v>
      </c>
      <c r="F407" s="2" t="s">
        <v>62</v>
      </c>
      <c r="G407" s="2" t="s">
        <v>68</v>
      </c>
      <c r="H407" s="2">
        <v>1</v>
      </c>
      <c r="I407" s="4">
        <v>39.81</v>
      </c>
      <c r="J407" s="2" t="s">
        <v>43</v>
      </c>
      <c r="K407" s="2" t="s">
        <v>141</v>
      </c>
      <c r="L407" s="2" t="s">
        <v>19</v>
      </c>
    </row>
    <row r="408" spans="1:12" x14ac:dyDescent="0.35">
      <c r="A408" s="2">
        <v>102729</v>
      </c>
      <c r="B408" s="3">
        <v>45779</v>
      </c>
      <c r="C408" s="2" t="s">
        <v>50</v>
      </c>
      <c r="D408" s="2" t="s">
        <v>77</v>
      </c>
      <c r="E408" s="2" t="s">
        <v>78</v>
      </c>
      <c r="F408" s="2" t="s">
        <v>59</v>
      </c>
      <c r="G408" s="2" t="s">
        <v>73</v>
      </c>
      <c r="H408" s="2">
        <v>3</v>
      </c>
      <c r="I408" s="4">
        <v>28.99</v>
      </c>
      <c r="J408" s="2" t="s">
        <v>48</v>
      </c>
      <c r="K408" s="2" t="s">
        <v>311</v>
      </c>
      <c r="L408" s="2" t="s">
        <v>19</v>
      </c>
    </row>
    <row r="409" spans="1:12" x14ac:dyDescent="0.35">
      <c r="A409" s="2">
        <v>100027</v>
      </c>
      <c r="B409" s="3">
        <v>45780</v>
      </c>
      <c r="C409" s="2" t="s">
        <v>12</v>
      </c>
      <c r="D409" s="2" t="s">
        <v>20</v>
      </c>
      <c r="E409" s="2" t="s">
        <v>21</v>
      </c>
      <c r="F409" s="2" t="s">
        <v>53</v>
      </c>
      <c r="G409" s="2" t="s">
        <v>54</v>
      </c>
      <c r="H409" s="2">
        <v>2</v>
      </c>
      <c r="I409" s="4">
        <v>25</v>
      </c>
      <c r="J409" s="2" t="s">
        <v>43</v>
      </c>
      <c r="K409" s="2" t="s">
        <v>195</v>
      </c>
      <c r="L409" s="2" t="s">
        <v>19</v>
      </c>
    </row>
    <row r="410" spans="1:12" x14ac:dyDescent="0.35">
      <c r="A410" s="2">
        <v>100257</v>
      </c>
      <c r="B410" s="3">
        <v>45780</v>
      </c>
      <c r="C410" s="2" t="s">
        <v>65</v>
      </c>
      <c r="D410" s="2" t="s">
        <v>90</v>
      </c>
      <c r="E410" s="2" t="s">
        <v>91</v>
      </c>
      <c r="F410" s="2" t="s">
        <v>53</v>
      </c>
      <c r="G410" s="2" t="s">
        <v>145</v>
      </c>
      <c r="H410" s="2">
        <v>1</v>
      </c>
      <c r="I410" s="4">
        <v>35.69</v>
      </c>
      <c r="J410" s="2" t="s">
        <v>43</v>
      </c>
      <c r="K410" s="2" t="s">
        <v>306</v>
      </c>
      <c r="L410" s="2" t="s">
        <v>36</v>
      </c>
    </row>
    <row r="411" spans="1:12" x14ac:dyDescent="0.35">
      <c r="A411" s="2">
        <v>100369</v>
      </c>
      <c r="B411" s="3">
        <v>45780</v>
      </c>
      <c r="C411" s="2" t="s">
        <v>65</v>
      </c>
      <c r="D411" s="2" t="s">
        <v>137</v>
      </c>
      <c r="E411" s="2" t="s">
        <v>138</v>
      </c>
      <c r="F411" s="2" t="s">
        <v>62</v>
      </c>
      <c r="G411" s="2" t="s">
        <v>63</v>
      </c>
      <c r="H411" s="2">
        <v>2</v>
      </c>
      <c r="I411" s="4">
        <v>54.73</v>
      </c>
      <c r="J411" s="2" t="s">
        <v>24</v>
      </c>
      <c r="K411" s="2" t="s">
        <v>352</v>
      </c>
      <c r="L411" s="2" t="s">
        <v>36</v>
      </c>
    </row>
    <row r="412" spans="1:12" x14ac:dyDescent="0.35">
      <c r="A412" s="2">
        <v>101183</v>
      </c>
      <c r="B412" s="3">
        <v>45780</v>
      </c>
      <c r="C412" s="2" t="s">
        <v>31</v>
      </c>
      <c r="D412" s="2" t="s">
        <v>105</v>
      </c>
      <c r="E412" s="2" t="s">
        <v>106</v>
      </c>
      <c r="F412" s="2" t="s">
        <v>22</v>
      </c>
      <c r="G412" s="2" t="s">
        <v>87</v>
      </c>
      <c r="H412" s="2">
        <v>2</v>
      </c>
      <c r="I412" s="4">
        <v>48.05</v>
      </c>
      <c r="J412" s="2" t="s">
        <v>17</v>
      </c>
      <c r="K412" s="2" t="s">
        <v>265</v>
      </c>
      <c r="L412" s="2" t="s">
        <v>36</v>
      </c>
    </row>
    <row r="413" spans="1:12" x14ac:dyDescent="0.35">
      <c r="A413" s="2">
        <v>101423</v>
      </c>
      <c r="B413" s="3">
        <v>45780</v>
      </c>
      <c r="C413" s="2" t="s">
        <v>26</v>
      </c>
      <c r="D413" s="2" t="s">
        <v>150</v>
      </c>
      <c r="E413" s="2" t="s">
        <v>151</v>
      </c>
      <c r="F413" s="2" t="s">
        <v>53</v>
      </c>
      <c r="G413" s="2" t="s">
        <v>54</v>
      </c>
      <c r="H413" s="2">
        <v>10</v>
      </c>
      <c r="I413" s="4">
        <v>24.18</v>
      </c>
      <c r="J413" s="2" t="s">
        <v>48</v>
      </c>
      <c r="K413" s="2" t="s">
        <v>353</v>
      </c>
      <c r="L413" s="2" t="s">
        <v>19</v>
      </c>
    </row>
    <row r="414" spans="1:12" x14ac:dyDescent="0.35">
      <c r="A414" s="2">
        <v>101689</v>
      </c>
      <c r="B414" s="3">
        <v>45780</v>
      </c>
      <c r="C414" s="2" t="s">
        <v>31</v>
      </c>
      <c r="D414" s="2" t="s">
        <v>80</v>
      </c>
      <c r="E414" s="2" t="s">
        <v>80</v>
      </c>
      <c r="F414" s="2" t="s">
        <v>62</v>
      </c>
      <c r="G414" s="2" t="s">
        <v>63</v>
      </c>
      <c r="H414" s="2">
        <v>10</v>
      </c>
      <c r="I414" s="4">
        <v>55.42</v>
      </c>
      <c r="J414" s="2" t="s">
        <v>24</v>
      </c>
      <c r="K414" s="2" t="s">
        <v>354</v>
      </c>
      <c r="L414" s="2" t="s">
        <v>36</v>
      </c>
    </row>
    <row r="415" spans="1:12" x14ac:dyDescent="0.35">
      <c r="A415" s="2">
        <v>102121</v>
      </c>
      <c r="B415" s="3">
        <v>45780</v>
      </c>
      <c r="C415" s="2" t="s">
        <v>31</v>
      </c>
      <c r="D415" s="2" t="s">
        <v>56</v>
      </c>
      <c r="E415" s="2" t="s">
        <v>57</v>
      </c>
      <c r="F415" s="2" t="s">
        <v>15</v>
      </c>
      <c r="G415" s="2" t="s">
        <v>39</v>
      </c>
      <c r="H415" s="2">
        <v>10</v>
      </c>
      <c r="I415" s="4">
        <v>44.57</v>
      </c>
      <c r="J415" s="2" t="s">
        <v>43</v>
      </c>
      <c r="K415" s="2" t="s">
        <v>243</v>
      </c>
      <c r="L415" s="2" t="s">
        <v>36</v>
      </c>
    </row>
    <row r="416" spans="1:12" x14ac:dyDescent="0.35">
      <c r="A416" s="2">
        <v>102166</v>
      </c>
      <c r="B416" s="3">
        <v>45780</v>
      </c>
      <c r="C416" s="2" t="s">
        <v>50</v>
      </c>
      <c r="D416" s="2" t="s">
        <v>71</v>
      </c>
      <c r="E416" s="2" t="s">
        <v>72</v>
      </c>
      <c r="F416" s="2" t="s">
        <v>22</v>
      </c>
      <c r="G416" s="2" t="s">
        <v>87</v>
      </c>
      <c r="H416" s="2">
        <v>5</v>
      </c>
      <c r="I416" s="4">
        <v>52.48</v>
      </c>
      <c r="J416" s="2" t="s">
        <v>43</v>
      </c>
      <c r="K416" s="2" t="s">
        <v>250</v>
      </c>
      <c r="L416" s="2" t="s">
        <v>19</v>
      </c>
    </row>
    <row r="417" spans="1:12" x14ac:dyDescent="0.35">
      <c r="A417" s="2">
        <v>102316</v>
      </c>
      <c r="B417" s="3">
        <v>45780</v>
      </c>
      <c r="C417" s="2" t="s">
        <v>26</v>
      </c>
      <c r="D417" s="2" t="s">
        <v>150</v>
      </c>
      <c r="E417" s="2" t="s">
        <v>151</v>
      </c>
      <c r="F417" s="2" t="s">
        <v>53</v>
      </c>
      <c r="G417" s="2" t="s">
        <v>54</v>
      </c>
      <c r="H417" s="2">
        <v>2</v>
      </c>
      <c r="I417" s="4">
        <v>23.97</v>
      </c>
      <c r="J417" s="2" t="s">
        <v>24</v>
      </c>
      <c r="K417" s="2" t="s">
        <v>290</v>
      </c>
      <c r="L417" s="2" t="s">
        <v>19</v>
      </c>
    </row>
    <row r="418" spans="1:12" x14ac:dyDescent="0.35">
      <c r="A418" s="2">
        <v>100663</v>
      </c>
      <c r="B418" s="3">
        <v>45781</v>
      </c>
      <c r="C418" s="2" t="s">
        <v>31</v>
      </c>
      <c r="D418" s="2" t="s">
        <v>80</v>
      </c>
      <c r="E418" s="2" t="s">
        <v>80</v>
      </c>
      <c r="F418" s="2" t="s">
        <v>59</v>
      </c>
      <c r="G418" s="2" t="s">
        <v>95</v>
      </c>
      <c r="H418" s="2">
        <v>10</v>
      </c>
      <c r="I418" s="4">
        <v>36.01</v>
      </c>
      <c r="J418" s="2" t="s">
        <v>24</v>
      </c>
      <c r="K418" s="2" t="s">
        <v>303</v>
      </c>
      <c r="L418" s="2" t="s">
        <v>19</v>
      </c>
    </row>
    <row r="419" spans="1:12" x14ac:dyDescent="0.35">
      <c r="A419" s="2">
        <v>101241</v>
      </c>
      <c r="B419" s="3">
        <v>45781</v>
      </c>
      <c r="C419" s="2" t="s">
        <v>26</v>
      </c>
      <c r="D419" s="2" t="s">
        <v>150</v>
      </c>
      <c r="E419" s="2" t="s">
        <v>151</v>
      </c>
      <c r="F419" s="2" t="s">
        <v>62</v>
      </c>
      <c r="G419" s="2" t="s">
        <v>63</v>
      </c>
      <c r="H419" s="2">
        <v>1</v>
      </c>
      <c r="I419" s="4">
        <v>57.51</v>
      </c>
      <c r="J419" s="2" t="s">
        <v>43</v>
      </c>
      <c r="K419" s="2" t="s">
        <v>355</v>
      </c>
      <c r="L419" s="2" t="s">
        <v>19</v>
      </c>
    </row>
    <row r="420" spans="1:12" x14ac:dyDescent="0.35">
      <c r="A420" s="2">
        <v>101481</v>
      </c>
      <c r="B420" s="3">
        <v>45781</v>
      </c>
      <c r="C420" s="2" t="s">
        <v>50</v>
      </c>
      <c r="D420" s="2" t="s">
        <v>51</v>
      </c>
      <c r="E420" s="2" t="s">
        <v>52</v>
      </c>
      <c r="F420" s="2" t="s">
        <v>62</v>
      </c>
      <c r="G420" s="2" t="s">
        <v>68</v>
      </c>
      <c r="H420" s="2">
        <v>10</v>
      </c>
      <c r="I420" s="4">
        <v>38.89</v>
      </c>
      <c r="J420" s="2" t="s">
        <v>24</v>
      </c>
      <c r="K420" s="2" t="s">
        <v>356</v>
      </c>
      <c r="L420" s="2" t="s">
        <v>89</v>
      </c>
    </row>
    <row r="421" spans="1:12" x14ac:dyDescent="0.35">
      <c r="A421" s="2">
        <v>101662</v>
      </c>
      <c r="B421" s="3">
        <v>45781</v>
      </c>
      <c r="C421" s="2" t="s">
        <v>12</v>
      </c>
      <c r="D421" s="2" t="s">
        <v>132</v>
      </c>
      <c r="E421" s="2" t="s">
        <v>133</v>
      </c>
      <c r="F421" s="2" t="s">
        <v>53</v>
      </c>
      <c r="G421" s="2" t="s">
        <v>54</v>
      </c>
      <c r="H421" s="2">
        <v>1</v>
      </c>
      <c r="I421" s="4">
        <v>24.05</v>
      </c>
      <c r="J421" s="2" t="s">
        <v>48</v>
      </c>
      <c r="K421" s="2" t="s">
        <v>241</v>
      </c>
      <c r="L421" s="2" t="s">
        <v>36</v>
      </c>
    </row>
    <row r="422" spans="1:12" x14ac:dyDescent="0.35">
      <c r="A422" s="2">
        <v>101672</v>
      </c>
      <c r="B422" s="3">
        <v>45781</v>
      </c>
      <c r="C422" s="2" t="s">
        <v>26</v>
      </c>
      <c r="D422" s="2" t="s">
        <v>41</v>
      </c>
      <c r="E422" s="2" t="s">
        <v>42</v>
      </c>
      <c r="F422" s="2" t="s">
        <v>53</v>
      </c>
      <c r="G422" s="2" t="s">
        <v>126</v>
      </c>
      <c r="H422" s="2">
        <v>10</v>
      </c>
      <c r="I422" s="4">
        <v>147.15</v>
      </c>
      <c r="J422" s="2" t="s">
        <v>48</v>
      </c>
      <c r="K422" s="2" t="s">
        <v>233</v>
      </c>
      <c r="L422" s="2" t="s">
        <v>19</v>
      </c>
    </row>
    <row r="423" spans="1:12" x14ac:dyDescent="0.35">
      <c r="A423" s="2">
        <v>101838</v>
      </c>
      <c r="B423" s="3">
        <v>45781</v>
      </c>
      <c r="C423" s="2" t="s">
        <v>31</v>
      </c>
      <c r="D423" s="2" t="s">
        <v>45</v>
      </c>
      <c r="E423" s="2" t="s">
        <v>46</v>
      </c>
      <c r="F423" s="2" t="s">
        <v>59</v>
      </c>
      <c r="G423" s="2" t="s">
        <v>95</v>
      </c>
      <c r="H423" s="2">
        <v>1</v>
      </c>
      <c r="I423" s="4">
        <v>33.72</v>
      </c>
      <c r="J423" s="2" t="s">
        <v>48</v>
      </c>
      <c r="K423" s="2" t="s">
        <v>357</v>
      </c>
      <c r="L423" s="2" t="s">
        <v>19</v>
      </c>
    </row>
    <row r="424" spans="1:12" x14ac:dyDescent="0.35">
      <c r="A424" s="2">
        <v>102843</v>
      </c>
      <c r="B424" s="3">
        <v>45781</v>
      </c>
      <c r="C424" s="2" t="s">
        <v>26</v>
      </c>
      <c r="D424" s="2" t="s">
        <v>37</v>
      </c>
      <c r="E424" s="2" t="s">
        <v>38</v>
      </c>
      <c r="F424" s="2" t="s">
        <v>22</v>
      </c>
      <c r="G424" s="2" t="s">
        <v>109</v>
      </c>
      <c r="H424" s="2">
        <v>1</v>
      </c>
      <c r="I424" s="4">
        <v>92.18</v>
      </c>
      <c r="J424" s="2" t="s">
        <v>43</v>
      </c>
      <c r="K424" s="2" t="s">
        <v>148</v>
      </c>
      <c r="L424" s="2" t="s">
        <v>19</v>
      </c>
    </row>
    <row r="425" spans="1:12" x14ac:dyDescent="0.35">
      <c r="A425" s="2">
        <v>100134</v>
      </c>
      <c r="B425" s="3">
        <v>45782</v>
      </c>
      <c r="C425" s="2" t="s">
        <v>50</v>
      </c>
      <c r="D425" s="2" t="s">
        <v>51</v>
      </c>
      <c r="E425" s="2" t="s">
        <v>52</v>
      </c>
      <c r="F425" s="2" t="s">
        <v>22</v>
      </c>
      <c r="G425" s="2" t="s">
        <v>87</v>
      </c>
      <c r="H425" s="2">
        <v>2</v>
      </c>
      <c r="I425" s="4">
        <v>48.62</v>
      </c>
      <c r="J425" s="2" t="s">
        <v>48</v>
      </c>
      <c r="K425" s="2" t="s">
        <v>358</v>
      </c>
      <c r="L425" s="2" t="s">
        <v>19</v>
      </c>
    </row>
    <row r="426" spans="1:12" x14ac:dyDescent="0.35">
      <c r="A426" s="2">
        <v>100138</v>
      </c>
      <c r="B426" s="3">
        <v>45782</v>
      </c>
      <c r="C426" s="2" t="s">
        <v>12</v>
      </c>
      <c r="D426" s="2" t="s">
        <v>20</v>
      </c>
      <c r="E426" s="2" t="s">
        <v>21</v>
      </c>
      <c r="F426" s="2" t="s">
        <v>22</v>
      </c>
      <c r="G426" s="2" t="s">
        <v>23</v>
      </c>
      <c r="H426" s="2">
        <v>2</v>
      </c>
      <c r="I426" s="4">
        <v>66.95</v>
      </c>
      <c r="J426" s="2" t="s">
        <v>17</v>
      </c>
      <c r="K426" s="2" t="s">
        <v>359</v>
      </c>
      <c r="L426" s="2" t="s">
        <v>36</v>
      </c>
    </row>
    <row r="427" spans="1:12" x14ac:dyDescent="0.35">
      <c r="A427" s="2">
        <v>100141</v>
      </c>
      <c r="B427" s="3">
        <v>45782</v>
      </c>
      <c r="C427" s="2" t="s">
        <v>12</v>
      </c>
      <c r="D427" s="2" t="s">
        <v>183</v>
      </c>
      <c r="E427" s="2" t="s">
        <v>184</v>
      </c>
      <c r="F427" s="2" t="s">
        <v>62</v>
      </c>
      <c r="G427" s="2" t="s">
        <v>68</v>
      </c>
      <c r="H427" s="2">
        <v>3</v>
      </c>
      <c r="I427" s="4">
        <v>41.16</v>
      </c>
      <c r="J427" s="2" t="s">
        <v>43</v>
      </c>
      <c r="K427" s="2" t="s">
        <v>309</v>
      </c>
      <c r="L427" s="2" t="s">
        <v>36</v>
      </c>
    </row>
    <row r="428" spans="1:12" x14ac:dyDescent="0.35">
      <c r="A428" s="2">
        <v>100275</v>
      </c>
      <c r="B428" s="3">
        <v>45782</v>
      </c>
      <c r="C428" s="2" t="s">
        <v>31</v>
      </c>
      <c r="D428" s="2" t="s">
        <v>105</v>
      </c>
      <c r="E428" s="2" t="s">
        <v>106</v>
      </c>
      <c r="F428" s="2" t="s">
        <v>59</v>
      </c>
      <c r="G428" s="2" t="s">
        <v>95</v>
      </c>
      <c r="H428" s="2">
        <v>1</v>
      </c>
      <c r="I428" s="4">
        <v>33.28</v>
      </c>
      <c r="J428" s="2" t="s">
        <v>17</v>
      </c>
      <c r="K428" s="2" t="s">
        <v>227</v>
      </c>
      <c r="L428" s="2" t="s">
        <v>19</v>
      </c>
    </row>
    <row r="429" spans="1:12" x14ac:dyDescent="0.35">
      <c r="A429" s="2">
        <v>100591</v>
      </c>
      <c r="B429" s="3">
        <v>45782</v>
      </c>
      <c r="C429" s="2" t="s">
        <v>12</v>
      </c>
      <c r="D429" s="2" t="s">
        <v>13</v>
      </c>
      <c r="E429" s="2" t="s">
        <v>14</v>
      </c>
      <c r="F429" s="2" t="s">
        <v>15</v>
      </c>
      <c r="G429" s="2" t="s">
        <v>29</v>
      </c>
      <c r="H429" s="2">
        <v>10</v>
      </c>
      <c r="I429" s="4">
        <v>22.91</v>
      </c>
      <c r="J429" s="2" t="s">
        <v>24</v>
      </c>
      <c r="K429" s="2" t="s">
        <v>229</v>
      </c>
      <c r="L429" s="2" t="s">
        <v>89</v>
      </c>
    </row>
    <row r="430" spans="1:12" x14ac:dyDescent="0.35">
      <c r="A430" s="2">
        <v>100708</v>
      </c>
      <c r="B430" s="3">
        <v>45782</v>
      </c>
      <c r="C430" s="2" t="s">
        <v>31</v>
      </c>
      <c r="D430" s="2" t="s">
        <v>45</v>
      </c>
      <c r="E430" s="2" t="s">
        <v>46</v>
      </c>
      <c r="F430" s="2" t="s">
        <v>62</v>
      </c>
      <c r="G430" s="2" t="s">
        <v>112</v>
      </c>
      <c r="H430" s="2">
        <v>5</v>
      </c>
      <c r="I430" s="4">
        <v>30.85</v>
      </c>
      <c r="J430" s="2" t="s">
        <v>17</v>
      </c>
      <c r="K430" s="2" t="s">
        <v>360</v>
      </c>
      <c r="L430" s="2" t="s">
        <v>19</v>
      </c>
    </row>
    <row r="431" spans="1:12" x14ac:dyDescent="0.35">
      <c r="A431" s="2">
        <v>101368</v>
      </c>
      <c r="B431" s="3">
        <v>45782</v>
      </c>
      <c r="C431" s="2" t="s">
        <v>31</v>
      </c>
      <c r="D431" s="2" t="s">
        <v>105</v>
      </c>
      <c r="E431" s="2" t="s">
        <v>106</v>
      </c>
      <c r="F431" s="2" t="s">
        <v>59</v>
      </c>
      <c r="G431" s="2" t="s">
        <v>129</v>
      </c>
      <c r="H431" s="2">
        <v>2</v>
      </c>
      <c r="I431" s="4">
        <v>124.55</v>
      </c>
      <c r="J431" s="2" t="s">
        <v>43</v>
      </c>
      <c r="K431" s="2" t="s">
        <v>361</v>
      </c>
      <c r="L431" s="2" t="s">
        <v>19</v>
      </c>
    </row>
    <row r="432" spans="1:12" x14ac:dyDescent="0.35">
      <c r="A432" s="2">
        <v>101456</v>
      </c>
      <c r="B432" s="3">
        <v>45782</v>
      </c>
      <c r="C432" s="2" t="s">
        <v>65</v>
      </c>
      <c r="D432" s="2" t="s">
        <v>90</v>
      </c>
      <c r="E432" s="2" t="s">
        <v>91</v>
      </c>
      <c r="F432" s="2" t="s">
        <v>62</v>
      </c>
      <c r="G432" s="2" t="s">
        <v>63</v>
      </c>
      <c r="H432" s="2">
        <v>2</v>
      </c>
      <c r="I432" s="4">
        <v>56.32</v>
      </c>
      <c r="J432" s="2" t="s">
        <v>48</v>
      </c>
      <c r="K432" s="2" t="s">
        <v>211</v>
      </c>
      <c r="L432" s="2" t="s">
        <v>19</v>
      </c>
    </row>
    <row r="433" spans="1:12" x14ac:dyDescent="0.35">
      <c r="A433" s="2">
        <v>101580</v>
      </c>
      <c r="B433" s="3">
        <v>45782</v>
      </c>
      <c r="C433" s="2" t="s">
        <v>31</v>
      </c>
      <c r="D433" s="2" t="s">
        <v>32</v>
      </c>
      <c r="E433" s="2" t="s">
        <v>33</v>
      </c>
      <c r="F433" s="2" t="s">
        <v>15</v>
      </c>
      <c r="G433" s="2" t="s">
        <v>34</v>
      </c>
      <c r="H433" s="2">
        <v>5</v>
      </c>
      <c r="I433" s="4">
        <v>15.45</v>
      </c>
      <c r="J433" s="2" t="s">
        <v>17</v>
      </c>
      <c r="K433" s="2" t="s">
        <v>362</v>
      </c>
      <c r="L433" s="2" t="s">
        <v>19</v>
      </c>
    </row>
    <row r="434" spans="1:12" x14ac:dyDescent="0.35">
      <c r="A434" s="2">
        <v>102860</v>
      </c>
      <c r="B434" s="3">
        <v>45782</v>
      </c>
      <c r="C434" s="2" t="s">
        <v>31</v>
      </c>
      <c r="D434" s="2" t="s">
        <v>32</v>
      </c>
      <c r="E434" s="2" t="s">
        <v>33</v>
      </c>
      <c r="F434" s="2" t="s">
        <v>59</v>
      </c>
      <c r="G434" s="2" t="s">
        <v>73</v>
      </c>
      <c r="H434" s="2">
        <v>2</v>
      </c>
      <c r="I434" s="4">
        <v>27.24</v>
      </c>
      <c r="J434" s="2" t="s">
        <v>48</v>
      </c>
      <c r="K434" s="2" t="s">
        <v>312</v>
      </c>
      <c r="L434" s="2" t="s">
        <v>19</v>
      </c>
    </row>
    <row r="435" spans="1:12" x14ac:dyDescent="0.35">
      <c r="A435" s="2">
        <v>102973</v>
      </c>
      <c r="B435" s="3">
        <v>45782</v>
      </c>
      <c r="C435" s="2" t="s">
        <v>50</v>
      </c>
      <c r="D435" s="2" t="s">
        <v>51</v>
      </c>
      <c r="E435" s="2" t="s">
        <v>52</v>
      </c>
      <c r="F435" s="2" t="s">
        <v>15</v>
      </c>
      <c r="G435" s="2" t="s">
        <v>29</v>
      </c>
      <c r="H435" s="2">
        <v>5</v>
      </c>
      <c r="I435" s="4">
        <v>23.32</v>
      </c>
      <c r="J435" s="2" t="s">
        <v>43</v>
      </c>
      <c r="K435" s="2" t="s">
        <v>141</v>
      </c>
      <c r="L435" s="2" t="s">
        <v>19</v>
      </c>
    </row>
    <row r="436" spans="1:12" x14ac:dyDescent="0.35">
      <c r="A436" s="2">
        <v>100237</v>
      </c>
      <c r="B436" s="3">
        <v>45783</v>
      </c>
      <c r="C436" s="2" t="s">
        <v>50</v>
      </c>
      <c r="D436" s="2" t="s">
        <v>71</v>
      </c>
      <c r="E436" s="2" t="s">
        <v>72</v>
      </c>
      <c r="F436" s="2" t="s">
        <v>15</v>
      </c>
      <c r="G436" s="2" t="s">
        <v>29</v>
      </c>
      <c r="H436" s="2">
        <v>5</v>
      </c>
      <c r="I436" s="4">
        <v>23.39</v>
      </c>
      <c r="J436" s="2" t="s">
        <v>24</v>
      </c>
      <c r="K436" s="2" t="s">
        <v>147</v>
      </c>
      <c r="L436" s="2" t="s">
        <v>89</v>
      </c>
    </row>
    <row r="437" spans="1:12" x14ac:dyDescent="0.35">
      <c r="A437" s="2">
        <v>100255</v>
      </c>
      <c r="B437" s="3">
        <v>45783</v>
      </c>
      <c r="C437" s="2" t="s">
        <v>26</v>
      </c>
      <c r="D437" s="2" t="s">
        <v>150</v>
      </c>
      <c r="E437" s="2" t="s">
        <v>151</v>
      </c>
      <c r="F437" s="2" t="s">
        <v>15</v>
      </c>
      <c r="G437" s="2" t="s">
        <v>34</v>
      </c>
      <c r="H437" s="2">
        <v>5</v>
      </c>
      <c r="I437" s="4">
        <v>15.46</v>
      </c>
      <c r="J437" s="2" t="s">
        <v>48</v>
      </c>
      <c r="K437" s="2" t="s">
        <v>249</v>
      </c>
      <c r="L437" s="2" t="s">
        <v>19</v>
      </c>
    </row>
    <row r="438" spans="1:12" x14ac:dyDescent="0.35">
      <c r="A438" s="2">
        <v>100305</v>
      </c>
      <c r="B438" s="3">
        <v>45783</v>
      </c>
      <c r="C438" s="2" t="s">
        <v>31</v>
      </c>
      <c r="D438" s="2" t="s">
        <v>32</v>
      </c>
      <c r="E438" s="2" t="s">
        <v>33</v>
      </c>
      <c r="F438" s="2" t="s">
        <v>62</v>
      </c>
      <c r="G438" s="2" t="s">
        <v>112</v>
      </c>
      <c r="H438" s="2">
        <v>1</v>
      </c>
      <c r="I438" s="4">
        <v>31.3</v>
      </c>
      <c r="J438" s="2" t="s">
        <v>24</v>
      </c>
      <c r="K438" s="2" t="s">
        <v>310</v>
      </c>
      <c r="L438" s="2" t="s">
        <v>19</v>
      </c>
    </row>
    <row r="439" spans="1:12" x14ac:dyDescent="0.35">
      <c r="A439" s="2">
        <v>101558</v>
      </c>
      <c r="B439" s="3">
        <v>45783</v>
      </c>
      <c r="C439" s="2" t="s">
        <v>50</v>
      </c>
      <c r="D439" s="2" t="s">
        <v>77</v>
      </c>
      <c r="E439" s="2" t="s">
        <v>78</v>
      </c>
      <c r="F439" s="2" t="s">
        <v>15</v>
      </c>
      <c r="G439" s="2" t="s">
        <v>39</v>
      </c>
      <c r="H439" s="2">
        <v>1</v>
      </c>
      <c r="I439" s="4">
        <v>47.16</v>
      </c>
      <c r="J439" s="2" t="s">
        <v>17</v>
      </c>
      <c r="K439" s="2" t="s">
        <v>49</v>
      </c>
      <c r="L439" s="2" t="s">
        <v>36</v>
      </c>
    </row>
    <row r="440" spans="1:12" x14ac:dyDescent="0.35">
      <c r="A440" s="2">
        <v>101868</v>
      </c>
      <c r="B440" s="3">
        <v>45783</v>
      </c>
      <c r="C440" s="2" t="s">
        <v>12</v>
      </c>
      <c r="D440" s="2" t="s">
        <v>98</v>
      </c>
      <c r="E440" s="2" t="s">
        <v>99</v>
      </c>
      <c r="F440" s="2" t="s">
        <v>62</v>
      </c>
      <c r="G440" s="2" t="s">
        <v>169</v>
      </c>
      <c r="H440" s="2">
        <v>1</v>
      </c>
      <c r="I440" s="4">
        <v>24.02</v>
      </c>
      <c r="J440" s="2" t="s">
        <v>43</v>
      </c>
      <c r="K440" s="2" t="s">
        <v>161</v>
      </c>
      <c r="L440" s="2" t="s">
        <v>19</v>
      </c>
    </row>
    <row r="441" spans="1:12" x14ac:dyDescent="0.35">
      <c r="A441" s="2">
        <v>102212</v>
      </c>
      <c r="B441" s="3">
        <v>45783</v>
      </c>
      <c r="C441" s="2" t="s">
        <v>50</v>
      </c>
      <c r="D441" s="2" t="s">
        <v>51</v>
      </c>
      <c r="E441" s="2" t="s">
        <v>52</v>
      </c>
      <c r="F441" s="2" t="s">
        <v>62</v>
      </c>
      <c r="G441" s="2" t="s">
        <v>112</v>
      </c>
      <c r="H441" s="2">
        <v>1</v>
      </c>
      <c r="I441" s="4">
        <v>30.21</v>
      </c>
      <c r="J441" s="2" t="s">
        <v>17</v>
      </c>
      <c r="K441" s="2" t="s">
        <v>363</v>
      </c>
      <c r="L441" s="2" t="s">
        <v>19</v>
      </c>
    </row>
    <row r="442" spans="1:12" x14ac:dyDescent="0.35">
      <c r="A442" s="2">
        <v>102426</v>
      </c>
      <c r="B442" s="3">
        <v>45783</v>
      </c>
      <c r="C442" s="2" t="s">
        <v>31</v>
      </c>
      <c r="D442" s="2" t="s">
        <v>45</v>
      </c>
      <c r="E442" s="2" t="s">
        <v>46</v>
      </c>
      <c r="F442" s="2" t="s">
        <v>62</v>
      </c>
      <c r="G442" s="2" t="s">
        <v>112</v>
      </c>
      <c r="H442" s="2">
        <v>1</v>
      </c>
      <c r="I442" s="4">
        <v>30.73</v>
      </c>
      <c r="J442" s="2" t="s">
        <v>43</v>
      </c>
      <c r="K442" s="2" t="s">
        <v>352</v>
      </c>
      <c r="L442" s="2" t="s">
        <v>19</v>
      </c>
    </row>
    <row r="443" spans="1:12" x14ac:dyDescent="0.35">
      <c r="A443" s="2">
        <v>102685</v>
      </c>
      <c r="B443" s="3">
        <v>45783</v>
      </c>
      <c r="C443" s="2" t="s">
        <v>12</v>
      </c>
      <c r="D443" s="2" t="s">
        <v>98</v>
      </c>
      <c r="E443" s="2" t="s">
        <v>99</v>
      </c>
      <c r="F443" s="2" t="s">
        <v>62</v>
      </c>
      <c r="G443" s="2" t="s">
        <v>103</v>
      </c>
      <c r="H443" s="2">
        <v>5</v>
      </c>
      <c r="I443" s="4">
        <v>186.63</v>
      </c>
      <c r="J443" s="2" t="s">
        <v>43</v>
      </c>
      <c r="K443" s="2" t="s">
        <v>364</v>
      </c>
      <c r="L443" s="2" t="s">
        <v>19</v>
      </c>
    </row>
    <row r="444" spans="1:12" x14ac:dyDescent="0.35">
      <c r="A444" s="2">
        <v>102800</v>
      </c>
      <c r="B444" s="3">
        <v>45783</v>
      </c>
      <c r="C444" s="2" t="s">
        <v>26</v>
      </c>
      <c r="D444" s="2" t="s">
        <v>37</v>
      </c>
      <c r="E444" s="2" t="s">
        <v>38</v>
      </c>
      <c r="F444" s="2" t="s">
        <v>59</v>
      </c>
      <c r="G444" s="2" t="s">
        <v>95</v>
      </c>
      <c r="H444" s="2">
        <v>1</v>
      </c>
      <c r="I444" s="4">
        <v>36.659999999999997</v>
      </c>
      <c r="J444" s="2" t="s">
        <v>17</v>
      </c>
      <c r="K444" s="2" t="s">
        <v>365</v>
      </c>
      <c r="L444" s="2" t="s">
        <v>36</v>
      </c>
    </row>
    <row r="445" spans="1:12" x14ac:dyDescent="0.35">
      <c r="A445" s="2">
        <v>100786</v>
      </c>
      <c r="B445" s="3">
        <v>45784</v>
      </c>
      <c r="C445" s="2" t="s">
        <v>50</v>
      </c>
      <c r="D445" s="2" t="s">
        <v>77</v>
      </c>
      <c r="E445" s="2" t="s">
        <v>78</v>
      </c>
      <c r="F445" s="2" t="s">
        <v>59</v>
      </c>
      <c r="G445" s="2" t="s">
        <v>73</v>
      </c>
      <c r="H445" s="2">
        <v>2</v>
      </c>
      <c r="I445" s="4">
        <v>26.61</v>
      </c>
      <c r="J445" s="2" t="s">
        <v>43</v>
      </c>
      <c r="K445" s="2" t="s">
        <v>363</v>
      </c>
      <c r="L445" s="2" t="s">
        <v>19</v>
      </c>
    </row>
    <row r="446" spans="1:12" x14ac:dyDescent="0.35">
      <c r="A446" s="2">
        <v>100987</v>
      </c>
      <c r="B446" s="3">
        <v>45784</v>
      </c>
      <c r="C446" s="2" t="s">
        <v>31</v>
      </c>
      <c r="D446" s="2" t="s">
        <v>80</v>
      </c>
      <c r="E446" s="2" t="s">
        <v>80</v>
      </c>
      <c r="F446" s="2" t="s">
        <v>62</v>
      </c>
      <c r="G446" s="2" t="s">
        <v>103</v>
      </c>
      <c r="H446" s="2">
        <v>2</v>
      </c>
      <c r="I446" s="4">
        <v>193.02</v>
      </c>
      <c r="J446" s="2" t="s">
        <v>43</v>
      </c>
      <c r="K446" s="2" t="s">
        <v>175</v>
      </c>
      <c r="L446" s="2" t="s">
        <v>19</v>
      </c>
    </row>
    <row r="447" spans="1:12" x14ac:dyDescent="0.35">
      <c r="A447" s="2">
        <v>101207</v>
      </c>
      <c r="B447" s="3">
        <v>45784</v>
      </c>
      <c r="C447" s="2" t="s">
        <v>26</v>
      </c>
      <c r="D447" s="2" t="s">
        <v>150</v>
      </c>
      <c r="E447" s="2" t="s">
        <v>151</v>
      </c>
      <c r="F447" s="2" t="s">
        <v>62</v>
      </c>
      <c r="G447" s="2" t="s">
        <v>112</v>
      </c>
      <c r="H447" s="2">
        <v>1</v>
      </c>
      <c r="I447" s="4">
        <v>30.91</v>
      </c>
      <c r="J447" s="2" t="s">
        <v>17</v>
      </c>
      <c r="K447" s="2" t="s">
        <v>127</v>
      </c>
      <c r="L447" s="2" t="s">
        <v>19</v>
      </c>
    </row>
    <row r="448" spans="1:12" x14ac:dyDescent="0.35">
      <c r="A448" s="2">
        <v>101980</v>
      </c>
      <c r="B448" s="3">
        <v>45784</v>
      </c>
      <c r="C448" s="2" t="s">
        <v>50</v>
      </c>
      <c r="D448" s="2" t="s">
        <v>77</v>
      </c>
      <c r="E448" s="2" t="s">
        <v>78</v>
      </c>
      <c r="F448" s="2" t="s">
        <v>22</v>
      </c>
      <c r="G448" s="2" t="s">
        <v>47</v>
      </c>
      <c r="H448" s="2">
        <v>2</v>
      </c>
      <c r="I448" s="4">
        <v>73.709999999999994</v>
      </c>
      <c r="J448" s="2" t="s">
        <v>43</v>
      </c>
      <c r="K448" s="2" t="s">
        <v>366</v>
      </c>
      <c r="L448" s="2" t="s">
        <v>19</v>
      </c>
    </row>
    <row r="449" spans="1:12" x14ac:dyDescent="0.35">
      <c r="A449" s="2">
        <v>102374</v>
      </c>
      <c r="B449" s="3">
        <v>45784</v>
      </c>
      <c r="C449" s="2" t="s">
        <v>31</v>
      </c>
      <c r="D449" s="2" t="s">
        <v>32</v>
      </c>
      <c r="E449" s="2" t="s">
        <v>33</v>
      </c>
      <c r="F449" s="2" t="s">
        <v>22</v>
      </c>
      <c r="G449" s="2" t="s">
        <v>87</v>
      </c>
      <c r="H449" s="2">
        <v>3</v>
      </c>
      <c r="I449" s="4">
        <v>51.78</v>
      </c>
      <c r="J449" s="2" t="s">
        <v>43</v>
      </c>
      <c r="K449" s="2" t="s">
        <v>367</v>
      </c>
      <c r="L449" s="2" t="s">
        <v>36</v>
      </c>
    </row>
    <row r="450" spans="1:12" x14ac:dyDescent="0.35">
      <c r="A450" s="2">
        <v>102487</v>
      </c>
      <c r="B450" s="3">
        <v>45784</v>
      </c>
      <c r="C450" s="2" t="s">
        <v>31</v>
      </c>
      <c r="D450" s="2" t="s">
        <v>105</v>
      </c>
      <c r="E450" s="2" t="s">
        <v>106</v>
      </c>
      <c r="F450" s="2" t="s">
        <v>62</v>
      </c>
      <c r="G450" s="2" t="s">
        <v>63</v>
      </c>
      <c r="H450" s="2">
        <v>5</v>
      </c>
      <c r="I450" s="4">
        <v>55.57</v>
      </c>
      <c r="J450" s="2" t="s">
        <v>24</v>
      </c>
      <c r="K450" s="2" t="s">
        <v>162</v>
      </c>
      <c r="L450" s="2" t="s">
        <v>19</v>
      </c>
    </row>
    <row r="451" spans="1:12" x14ac:dyDescent="0.35">
      <c r="A451" s="2">
        <v>100081</v>
      </c>
      <c r="B451" s="3">
        <v>45785</v>
      </c>
      <c r="C451" s="2" t="s">
        <v>31</v>
      </c>
      <c r="D451" s="2" t="s">
        <v>56</v>
      </c>
      <c r="E451" s="2" t="s">
        <v>57</v>
      </c>
      <c r="F451" s="2" t="s">
        <v>15</v>
      </c>
      <c r="G451" s="2" t="s">
        <v>16</v>
      </c>
      <c r="H451" s="2">
        <v>2</v>
      </c>
      <c r="I451" s="4">
        <v>39.82</v>
      </c>
      <c r="J451" s="2" t="s">
        <v>43</v>
      </c>
      <c r="K451" s="2" t="s">
        <v>237</v>
      </c>
      <c r="L451" s="2" t="s">
        <v>36</v>
      </c>
    </row>
    <row r="452" spans="1:12" x14ac:dyDescent="0.35">
      <c r="A452" s="2">
        <v>100841</v>
      </c>
      <c r="B452" s="3">
        <v>45785</v>
      </c>
      <c r="C452" s="2" t="s">
        <v>31</v>
      </c>
      <c r="D452" s="2" t="s">
        <v>32</v>
      </c>
      <c r="E452" s="2" t="s">
        <v>33</v>
      </c>
      <c r="F452" s="2" t="s">
        <v>62</v>
      </c>
      <c r="G452" s="2" t="s">
        <v>169</v>
      </c>
      <c r="H452" s="2">
        <v>10</v>
      </c>
      <c r="I452" s="4">
        <v>24.47</v>
      </c>
      <c r="J452" s="2" t="s">
        <v>48</v>
      </c>
      <c r="K452" s="2" t="s">
        <v>249</v>
      </c>
      <c r="L452" s="2" t="s">
        <v>19</v>
      </c>
    </row>
    <row r="453" spans="1:12" x14ac:dyDescent="0.35">
      <c r="A453" s="2">
        <v>100909</v>
      </c>
      <c r="B453" s="3">
        <v>45785</v>
      </c>
      <c r="C453" s="2" t="s">
        <v>65</v>
      </c>
      <c r="D453" s="2" t="s">
        <v>190</v>
      </c>
      <c r="E453" s="2" t="s">
        <v>191</v>
      </c>
      <c r="F453" s="2" t="s">
        <v>53</v>
      </c>
      <c r="G453" s="2" t="s">
        <v>145</v>
      </c>
      <c r="H453" s="2">
        <v>1</v>
      </c>
      <c r="I453" s="4">
        <v>34.270000000000003</v>
      </c>
      <c r="J453" s="2" t="s">
        <v>43</v>
      </c>
      <c r="K453" s="2" t="s">
        <v>35</v>
      </c>
      <c r="L453" s="2" t="s">
        <v>19</v>
      </c>
    </row>
    <row r="454" spans="1:12" x14ac:dyDescent="0.35">
      <c r="A454" s="2">
        <v>100950</v>
      </c>
      <c r="B454" s="3">
        <v>45785</v>
      </c>
      <c r="C454" s="2" t="s">
        <v>26</v>
      </c>
      <c r="D454" s="2" t="s">
        <v>41</v>
      </c>
      <c r="E454" s="2" t="s">
        <v>42</v>
      </c>
      <c r="F454" s="2" t="s">
        <v>15</v>
      </c>
      <c r="G454" s="2" t="s">
        <v>29</v>
      </c>
      <c r="H454" s="2">
        <v>2</v>
      </c>
      <c r="I454" s="4">
        <v>22.03</v>
      </c>
      <c r="J454" s="2" t="s">
        <v>48</v>
      </c>
      <c r="K454" s="2" t="s">
        <v>244</v>
      </c>
      <c r="L454" s="2" t="s">
        <v>19</v>
      </c>
    </row>
    <row r="455" spans="1:12" x14ac:dyDescent="0.35">
      <c r="A455" s="2">
        <v>101203</v>
      </c>
      <c r="B455" s="3">
        <v>45785</v>
      </c>
      <c r="C455" s="2" t="s">
        <v>26</v>
      </c>
      <c r="D455" s="2" t="s">
        <v>27</v>
      </c>
      <c r="E455" s="2" t="s">
        <v>28</v>
      </c>
      <c r="F455" s="2" t="s">
        <v>62</v>
      </c>
      <c r="G455" s="2" t="s">
        <v>103</v>
      </c>
      <c r="H455" s="2">
        <v>1</v>
      </c>
      <c r="I455" s="4">
        <v>194.45</v>
      </c>
      <c r="J455" s="2" t="s">
        <v>17</v>
      </c>
      <c r="K455" s="2" t="s">
        <v>270</v>
      </c>
      <c r="L455" s="2" t="s">
        <v>36</v>
      </c>
    </row>
    <row r="456" spans="1:12" x14ac:dyDescent="0.35">
      <c r="A456" s="2">
        <v>102034</v>
      </c>
      <c r="B456" s="3">
        <v>45785</v>
      </c>
      <c r="C456" s="2" t="s">
        <v>12</v>
      </c>
      <c r="D456" s="2" t="s">
        <v>132</v>
      </c>
      <c r="E456" s="2" t="s">
        <v>133</v>
      </c>
      <c r="F456" s="2" t="s">
        <v>62</v>
      </c>
      <c r="G456" s="2" t="s">
        <v>103</v>
      </c>
      <c r="H456" s="2">
        <v>5</v>
      </c>
      <c r="I456" s="4">
        <v>193.47</v>
      </c>
      <c r="J456" s="2" t="s">
        <v>24</v>
      </c>
      <c r="K456" s="2" t="s">
        <v>220</v>
      </c>
      <c r="L456" s="2" t="s">
        <v>19</v>
      </c>
    </row>
    <row r="457" spans="1:12" x14ac:dyDescent="0.35">
      <c r="A457" s="2">
        <v>102312</v>
      </c>
      <c r="B457" s="3">
        <v>45785</v>
      </c>
      <c r="C457" s="2" t="s">
        <v>65</v>
      </c>
      <c r="D457" s="2" t="s">
        <v>190</v>
      </c>
      <c r="E457" s="2" t="s">
        <v>191</v>
      </c>
      <c r="F457" s="2" t="s">
        <v>15</v>
      </c>
      <c r="G457" s="2" t="s">
        <v>29</v>
      </c>
      <c r="H457" s="2">
        <v>1</v>
      </c>
      <c r="I457" s="4">
        <v>22.41</v>
      </c>
      <c r="J457" s="2" t="s">
        <v>24</v>
      </c>
      <c r="K457" s="2" t="s">
        <v>323</v>
      </c>
      <c r="L457" s="2" t="s">
        <v>19</v>
      </c>
    </row>
    <row r="458" spans="1:12" x14ac:dyDescent="0.35">
      <c r="A458" s="2">
        <v>102900</v>
      </c>
      <c r="B458" s="3">
        <v>45785</v>
      </c>
      <c r="C458" s="2" t="s">
        <v>12</v>
      </c>
      <c r="D458" s="2" t="s">
        <v>13</v>
      </c>
      <c r="E458" s="2" t="s">
        <v>14</v>
      </c>
      <c r="F458" s="2" t="s">
        <v>62</v>
      </c>
      <c r="G458" s="2" t="s">
        <v>68</v>
      </c>
      <c r="H458" s="2">
        <v>2</v>
      </c>
      <c r="I458" s="4">
        <v>39.369999999999997</v>
      </c>
      <c r="J458" s="2" t="s">
        <v>17</v>
      </c>
      <c r="K458" s="2" t="s">
        <v>164</v>
      </c>
      <c r="L458" s="2" t="s">
        <v>36</v>
      </c>
    </row>
    <row r="459" spans="1:12" x14ac:dyDescent="0.35">
      <c r="A459" s="2">
        <v>100232</v>
      </c>
      <c r="B459" s="3">
        <v>45786</v>
      </c>
      <c r="C459" s="2" t="s">
        <v>31</v>
      </c>
      <c r="D459" s="2" t="s">
        <v>56</v>
      </c>
      <c r="E459" s="2" t="s">
        <v>57</v>
      </c>
      <c r="F459" s="2" t="s">
        <v>62</v>
      </c>
      <c r="G459" s="2" t="s">
        <v>63</v>
      </c>
      <c r="H459" s="2">
        <v>2</v>
      </c>
      <c r="I459" s="4">
        <v>53.72</v>
      </c>
      <c r="J459" s="2" t="s">
        <v>24</v>
      </c>
      <c r="K459" s="2" t="s">
        <v>164</v>
      </c>
      <c r="L459" s="2" t="s">
        <v>19</v>
      </c>
    </row>
    <row r="460" spans="1:12" x14ac:dyDescent="0.35">
      <c r="A460" s="2">
        <v>100836</v>
      </c>
      <c r="B460" s="3">
        <v>45786</v>
      </c>
      <c r="C460" s="2" t="s">
        <v>65</v>
      </c>
      <c r="D460" s="2" t="s">
        <v>137</v>
      </c>
      <c r="E460" s="2" t="s">
        <v>138</v>
      </c>
      <c r="F460" s="2" t="s">
        <v>22</v>
      </c>
      <c r="G460" s="2" t="s">
        <v>87</v>
      </c>
      <c r="H460" s="2">
        <v>1</v>
      </c>
      <c r="I460" s="4">
        <v>50.5</v>
      </c>
      <c r="J460" s="2" t="s">
        <v>24</v>
      </c>
      <c r="K460" s="2" t="s">
        <v>235</v>
      </c>
      <c r="L460" s="2" t="s">
        <v>19</v>
      </c>
    </row>
    <row r="461" spans="1:12" x14ac:dyDescent="0.35">
      <c r="A461" s="2">
        <v>102232</v>
      </c>
      <c r="B461" s="3">
        <v>45786</v>
      </c>
      <c r="C461" s="2" t="s">
        <v>65</v>
      </c>
      <c r="D461" s="2" t="s">
        <v>190</v>
      </c>
      <c r="E461" s="2" t="s">
        <v>191</v>
      </c>
      <c r="F461" s="2" t="s">
        <v>22</v>
      </c>
      <c r="G461" s="2" t="s">
        <v>109</v>
      </c>
      <c r="H461" s="2">
        <v>1</v>
      </c>
      <c r="I461" s="4">
        <v>88.14</v>
      </c>
      <c r="J461" s="2" t="s">
        <v>24</v>
      </c>
      <c r="K461" s="2" t="s">
        <v>162</v>
      </c>
      <c r="L461" s="2" t="s">
        <v>19</v>
      </c>
    </row>
    <row r="462" spans="1:12" x14ac:dyDescent="0.35">
      <c r="A462" s="2">
        <v>102356</v>
      </c>
      <c r="B462" s="3">
        <v>45786</v>
      </c>
      <c r="C462" s="2" t="s">
        <v>31</v>
      </c>
      <c r="D462" s="2" t="s">
        <v>45</v>
      </c>
      <c r="E462" s="2" t="s">
        <v>46</v>
      </c>
      <c r="F462" s="2" t="s">
        <v>59</v>
      </c>
      <c r="G462" s="2" t="s">
        <v>73</v>
      </c>
      <c r="H462" s="2">
        <v>5</v>
      </c>
      <c r="I462" s="4">
        <v>26.87</v>
      </c>
      <c r="J462" s="2" t="s">
        <v>24</v>
      </c>
      <c r="K462" s="2" t="s">
        <v>368</v>
      </c>
      <c r="L462" s="2" t="s">
        <v>89</v>
      </c>
    </row>
    <row r="463" spans="1:12" x14ac:dyDescent="0.35">
      <c r="A463" s="2">
        <v>102746</v>
      </c>
      <c r="B463" s="3">
        <v>45786</v>
      </c>
      <c r="C463" s="2" t="s">
        <v>65</v>
      </c>
      <c r="D463" s="2" t="s">
        <v>190</v>
      </c>
      <c r="E463" s="2" t="s">
        <v>191</v>
      </c>
      <c r="F463" s="2" t="s">
        <v>22</v>
      </c>
      <c r="G463" s="2" t="s">
        <v>87</v>
      </c>
      <c r="H463" s="2">
        <v>2</v>
      </c>
      <c r="I463" s="4">
        <v>50.43</v>
      </c>
      <c r="J463" s="2" t="s">
        <v>24</v>
      </c>
      <c r="K463" s="2" t="s">
        <v>104</v>
      </c>
      <c r="L463" s="2" t="s">
        <v>19</v>
      </c>
    </row>
    <row r="464" spans="1:12" x14ac:dyDescent="0.35">
      <c r="A464" s="2">
        <v>100970</v>
      </c>
      <c r="B464" s="3">
        <v>45787</v>
      </c>
      <c r="C464" s="2" t="s">
        <v>31</v>
      </c>
      <c r="D464" s="2" t="s">
        <v>45</v>
      </c>
      <c r="E464" s="2" t="s">
        <v>46</v>
      </c>
      <c r="F464" s="2" t="s">
        <v>59</v>
      </c>
      <c r="G464" s="2" t="s">
        <v>129</v>
      </c>
      <c r="H464" s="2">
        <v>1</v>
      </c>
      <c r="I464" s="4">
        <v>117.82</v>
      </c>
      <c r="J464" s="2" t="s">
        <v>17</v>
      </c>
      <c r="K464" s="2" t="s">
        <v>122</v>
      </c>
      <c r="L464" s="2" t="s">
        <v>89</v>
      </c>
    </row>
    <row r="465" spans="1:12" x14ac:dyDescent="0.35">
      <c r="A465" s="2">
        <v>101564</v>
      </c>
      <c r="B465" s="3">
        <v>45787</v>
      </c>
      <c r="C465" s="2" t="s">
        <v>31</v>
      </c>
      <c r="D465" s="2" t="s">
        <v>56</v>
      </c>
      <c r="E465" s="2" t="s">
        <v>57</v>
      </c>
      <c r="F465" s="2" t="s">
        <v>22</v>
      </c>
      <c r="G465" s="2" t="s">
        <v>109</v>
      </c>
      <c r="H465" s="2">
        <v>10</v>
      </c>
      <c r="I465" s="4">
        <v>88.95</v>
      </c>
      <c r="J465" s="2" t="s">
        <v>17</v>
      </c>
      <c r="K465" s="2" t="s">
        <v>218</v>
      </c>
      <c r="L465" s="2" t="s">
        <v>19</v>
      </c>
    </row>
    <row r="466" spans="1:12" x14ac:dyDescent="0.35">
      <c r="A466" s="2">
        <v>101630</v>
      </c>
      <c r="B466" s="3">
        <v>45787</v>
      </c>
      <c r="C466" s="2" t="s">
        <v>12</v>
      </c>
      <c r="D466" s="2" t="s">
        <v>13</v>
      </c>
      <c r="E466" s="2" t="s">
        <v>14</v>
      </c>
      <c r="F466" s="2" t="s">
        <v>53</v>
      </c>
      <c r="G466" s="2" t="s">
        <v>126</v>
      </c>
      <c r="H466" s="2">
        <v>5</v>
      </c>
      <c r="I466" s="4">
        <v>149.04</v>
      </c>
      <c r="J466" s="2" t="s">
        <v>48</v>
      </c>
      <c r="K466" s="2" t="s">
        <v>369</v>
      </c>
      <c r="L466" s="2" t="s">
        <v>19</v>
      </c>
    </row>
    <row r="467" spans="1:12" x14ac:dyDescent="0.35">
      <c r="A467" s="2">
        <v>102456</v>
      </c>
      <c r="B467" s="3">
        <v>45787</v>
      </c>
      <c r="C467" s="2" t="s">
        <v>65</v>
      </c>
      <c r="D467" s="2" t="s">
        <v>137</v>
      </c>
      <c r="E467" s="2" t="s">
        <v>138</v>
      </c>
      <c r="F467" s="2" t="s">
        <v>22</v>
      </c>
      <c r="G467" s="2" t="s">
        <v>23</v>
      </c>
      <c r="H467" s="2">
        <v>10</v>
      </c>
      <c r="I467" s="4">
        <v>67.05</v>
      </c>
      <c r="J467" s="2" t="s">
        <v>43</v>
      </c>
      <c r="K467" s="2" t="s">
        <v>222</v>
      </c>
      <c r="L467" s="2" t="s">
        <v>36</v>
      </c>
    </row>
    <row r="468" spans="1:12" x14ac:dyDescent="0.35">
      <c r="A468" s="2">
        <v>100903</v>
      </c>
      <c r="B468" s="3">
        <v>45788</v>
      </c>
      <c r="C468" s="2" t="s">
        <v>50</v>
      </c>
      <c r="D468" s="2" t="s">
        <v>71</v>
      </c>
      <c r="E468" s="2" t="s">
        <v>72</v>
      </c>
      <c r="F468" s="2" t="s">
        <v>22</v>
      </c>
      <c r="G468" s="2" t="s">
        <v>109</v>
      </c>
      <c r="H468" s="2">
        <v>1</v>
      </c>
      <c r="I468" s="4">
        <v>91.6</v>
      </c>
      <c r="J468" s="2" t="s">
        <v>24</v>
      </c>
      <c r="K468" s="2" t="s">
        <v>232</v>
      </c>
      <c r="L468" s="2" t="s">
        <v>19</v>
      </c>
    </row>
    <row r="469" spans="1:12" x14ac:dyDescent="0.35">
      <c r="A469" s="2">
        <v>101332</v>
      </c>
      <c r="B469" s="3">
        <v>45788</v>
      </c>
      <c r="C469" s="2" t="s">
        <v>12</v>
      </c>
      <c r="D469" s="2" t="s">
        <v>183</v>
      </c>
      <c r="E469" s="2" t="s">
        <v>184</v>
      </c>
      <c r="F469" s="2" t="s">
        <v>59</v>
      </c>
      <c r="G469" s="2" t="s">
        <v>73</v>
      </c>
      <c r="H469" s="2">
        <v>1</v>
      </c>
      <c r="I469" s="4">
        <v>27.7</v>
      </c>
      <c r="J469" s="2" t="s">
        <v>24</v>
      </c>
      <c r="K469" s="2" t="s">
        <v>124</v>
      </c>
      <c r="L469" s="2" t="s">
        <v>19</v>
      </c>
    </row>
    <row r="470" spans="1:12" x14ac:dyDescent="0.35">
      <c r="A470" s="2">
        <v>101769</v>
      </c>
      <c r="B470" s="3">
        <v>45788</v>
      </c>
      <c r="C470" s="2" t="s">
        <v>50</v>
      </c>
      <c r="D470" s="2" t="s">
        <v>77</v>
      </c>
      <c r="E470" s="2" t="s">
        <v>78</v>
      </c>
      <c r="F470" s="2" t="s">
        <v>22</v>
      </c>
      <c r="G470" s="2" t="s">
        <v>109</v>
      </c>
      <c r="H470" s="2">
        <v>3</v>
      </c>
      <c r="I470" s="4">
        <v>87.89</v>
      </c>
      <c r="J470" s="2" t="s">
        <v>48</v>
      </c>
      <c r="K470" s="2" t="s">
        <v>276</v>
      </c>
      <c r="L470" s="2" t="s">
        <v>19</v>
      </c>
    </row>
    <row r="471" spans="1:12" x14ac:dyDescent="0.35">
      <c r="A471" s="2">
        <v>102945</v>
      </c>
      <c r="B471" s="3">
        <v>45788</v>
      </c>
      <c r="C471" s="2" t="s">
        <v>50</v>
      </c>
      <c r="D471" s="2" t="s">
        <v>51</v>
      </c>
      <c r="E471" s="2" t="s">
        <v>52</v>
      </c>
      <c r="F471" s="2" t="s">
        <v>62</v>
      </c>
      <c r="G471" s="2" t="s">
        <v>114</v>
      </c>
      <c r="H471" s="2">
        <v>1</v>
      </c>
      <c r="I471" s="4">
        <v>133.47</v>
      </c>
      <c r="J471" s="2" t="s">
        <v>48</v>
      </c>
      <c r="K471" s="2" t="s">
        <v>315</v>
      </c>
      <c r="L471" s="2" t="s">
        <v>89</v>
      </c>
    </row>
    <row r="472" spans="1:12" x14ac:dyDescent="0.35">
      <c r="A472" s="2">
        <v>100135</v>
      </c>
      <c r="B472" s="3">
        <v>45789</v>
      </c>
      <c r="C472" s="2" t="s">
        <v>31</v>
      </c>
      <c r="D472" s="2" t="s">
        <v>32</v>
      </c>
      <c r="E472" s="2" t="s">
        <v>33</v>
      </c>
      <c r="F472" s="2" t="s">
        <v>62</v>
      </c>
      <c r="G472" s="2" t="s">
        <v>63</v>
      </c>
      <c r="H472" s="2">
        <v>1</v>
      </c>
      <c r="I472" s="4">
        <v>55.52</v>
      </c>
      <c r="J472" s="2" t="s">
        <v>43</v>
      </c>
      <c r="K472" s="2" t="s">
        <v>315</v>
      </c>
      <c r="L472" s="2" t="s">
        <v>89</v>
      </c>
    </row>
    <row r="473" spans="1:12" x14ac:dyDescent="0.35">
      <c r="A473" s="2">
        <v>100463</v>
      </c>
      <c r="B473" s="3">
        <v>45789</v>
      </c>
      <c r="C473" s="2" t="s">
        <v>50</v>
      </c>
      <c r="D473" s="2" t="s">
        <v>77</v>
      </c>
      <c r="E473" s="2" t="s">
        <v>78</v>
      </c>
      <c r="F473" s="2" t="s">
        <v>15</v>
      </c>
      <c r="G473" s="2" t="s">
        <v>39</v>
      </c>
      <c r="H473" s="2">
        <v>10</v>
      </c>
      <c r="I473" s="4">
        <v>46.19</v>
      </c>
      <c r="J473" s="2" t="s">
        <v>17</v>
      </c>
      <c r="K473" s="2" t="s">
        <v>334</v>
      </c>
      <c r="L473" s="2" t="s">
        <v>89</v>
      </c>
    </row>
    <row r="474" spans="1:12" x14ac:dyDescent="0.35">
      <c r="A474" s="2">
        <v>100492</v>
      </c>
      <c r="B474" s="3">
        <v>45789</v>
      </c>
      <c r="C474" s="2" t="s">
        <v>12</v>
      </c>
      <c r="D474" s="2" t="s">
        <v>20</v>
      </c>
      <c r="E474" s="2" t="s">
        <v>21</v>
      </c>
      <c r="F474" s="2" t="s">
        <v>15</v>
      </c>
      <c r="G474" s="2" t="s">
        <v>39</v>
      </c>
      <c r="H474" s="2">
        <v>5</v>
      </c>
      <c r="I474" s="4">
        <v>43.82</v>
      </c>
      <c r="J474" s="2" t="s">
        <v>24</v>
      </c>
      <c r="K474" s="2" t="s">
        <v>232</v>
      </c>
      <c r="L474" s="2" t="s">
        <v>19</v>
      </c>
    </row>
    <row r="475" spans="1:12" x14ac:dyDescent="0.35">
      <c r="A475" s="2">
        <v>100721</v>
      </c>
      <c r="B475" s="3">
        <v>45789</v>
      </c>
      <c r="C475" s="2" t="s">
        <v>31</v>
      </c>
      <c r="D475" s="2" t="s">
        <v>56</v>
      </c>
      <c r="E475" s="2" t="s">
        <v>57</v>
      </c>
      <c r="F475" s="2" t="s">
        <v>62</v>
      </c>
      <c r="G475" s="2" t="s">
        <v>63</v>
      </c>
      <c r="H475" s="2">
        <v>2</v>
      </c>
      <c r="I475" s="4">
        <v>52.46</v>
      </c>
      <c r="J475" s="2" t="s">
        <v>24</v>
      </c>
      <c r="K475" s="2" t="s">
        <v>102</v>
      </c>
      <c r="L475" s="2" t="s">
        <v>19</v>
      </c>
    </row>
    <row r="476" spans="1:12" x14ac:dyDescent="0.35">
      <c r="A476" s="2">
        <v>100730</v>
      </c>
      <c r="B476" s="3">
        <v>45789</v>
      </c>
      <c r="C476" s="2" t="s">
        <v>65</v>
      </c>
      <c r="D476" s="2" t="s">
        <v>137</v>
      </c>
      <c r="E476" s="2" t="s">
        <v>138</v>
      </c>
      <c r="F476" s="2" t="s">
        <v>62</v>
      </c>
      <c r="G476" s="2" t="s">
        <v>114</v>
      </c>
      <c r="H476" s="2">
        <v>2</v>
      </c>
      <c r="I476" s="4">
        <v>133.47999999999999</v>
      </c>
      <c r="J476" s="2" t="s">
        <v>48</v>
      </c>
      <c r="K476" s="2" t="s">
        <v>250</v>
      </c>
      <c r="L476" s="2" t="s">
        <v>19</v>
      </c>
    </row>
    <row r="477" spans="1:12" x14ac:dyDescent="0.35">
      <c r="A477" s="2">
        <v>100899</v>
      </c>
      <c r="B477" s="3">
        <v>45789</v>
      </c>
      <c r="C477" s="2" t="s">
        <v>31</v>
      </c>
      <c r="D477" s="2" t="s">
        <v>32</v>
      </c>
      <c r="E477" s="2" t="s">
        <v>33</v>
      </c>
      <c r="F477" s="2" t="s">
        <v>53</v>
      </c>
      <c r="G477" s="2" t="s">
        <v>92</v>
      </c>
      <c r="H477" s="2">
        <v>2</v>
      </c>
      <c r="I477" s="4">
        <v>29.49</v>
      </c>
      <c r="J477" s="2" t="s">
        <v>24</v>
      </c>
      <c r="K477" s="2" t="s">
        <v>113</v>
      </c>
      <c r="L477" s="2" t="s">
        <v>89</v>
      </c>
    </row>
    <row r="478" spans="1:12" x14ac:dyDescent="0.35">
      <c r="A478" s="2">
        <v>101003</v>
      </c>
      <c r="B478" s="3">
        <v>45789</v>
      </c>
      <c r="C478" s="2" t="s">
        <v>65</v>
      </c>
      <c r="D478" s="2" t="s">
        <v>190</v>
      </c>
      <c r="E478" s="2" t="s">
        <v>191</v>
      </c>
      <c r="F478" s="2" t="s">
        <v>15</v>
      </c>
      <c r="G478" s="2" t="s">
        <v>39</v>
      </c>
      <c r="H478" s="2">
        <v>1</v>
      </c>
      <c r="I478" s="4">
        <v>43.04</v>
      </c>
      <c r="J478" s="2" t="s">
        <v>48</v>
      </c>
      <c r="K478" s="2" t="s">
        <v>115</v>
      </c>
      <c r="L478" s="2" t="s">
        <v>19</v>
      </c>
    </row>
    <row r="479" spans="1:12" x14ac:dyDescent="0.35">
      <c r="A479" s="2">
        <v>101176</v>
      </c>
      <c r="B479" s="3">
        <v>45789</v>
      </c>
      <c r="C479" s="2" t="s">
        <v>31</v>
      </c>
      <c r="D479" s="2" t="s">
        <v>80</v>
      </c>
      <c r="E479" s="2" t="s">
        <v>80</v>
      </c>
      <c r="F479" s="2" t="s">
        <v>59</v>
      </c>
      <c r="G479" s="2" t="s">
        <v>60</v>
      </c>
      <c r="H479" s="2">
        <v>2</v>
      </c>
      <c r="I479" s="4">
        <v>60.42</v>
      </c>
      <c r="J479" s="2" t="s">
        <v>17</v>
      </c>
      <c r="K479" s="2" t="s">
        <v>84</v>
      </c>
      <c r="L479" s="2" t="s">
        <v>36</v>
      </c>
    </row>
    <row r="480" spans="1:12" x14ac:dyDescent="0.35">
      <c r="A480" s="2">
        <v>101272</v>
      </c>
      <c r="B480" s="3">
        <v>45789</v>
      </c>
      <c r="C480" s="2" t="s">
        <v>65</v>
      </c>
      <c r="D480" s="2" t="s">
        <v>137</v>
      </c>
      <c r="E480" s="2" t="s">
        <v>138</v>
      </c>
      <c r="F480" s="2" t="s">
        <v>22</v>
      </c>
      <c r="G480" s="2" t="s">
        <v>23</v>
      </c>
      <c r="H480" s="2">
        <v>1</v>
      </c>
      <c r="I480" s="4">
        <v>64.28</v>
      </c>
      <c r="J480" s="2" t="s">
        <v>48</v>
      </c>
      <c r="K480" s="2" t="s">
        <v>251</v>
      </c>
      <c r="L480" s="2" t="s">
        <v>19</v>
      </c>
    </row>
    <row r="481" spans="1:12" x14ac:dyDescent="0.35">
      <c r="A481" s="2">
        <v>101411</v>
      </c>
      <c r="B481" s="3">
        <v>45789</v>
      </c>
      <c r="C481" s="2" t="s">
        <v>31</v>
      </c>
      <c r="D481" s="2" t="s">
        <v>56</v>
      </c>
      <c r="E481" s="2" t="s">
        <v>57</v>
      </c>
      <c r="F481" s="2" t="s">
        <v>15</v>
      </c>
      <c r="G481" s="2" t="s">
        <v>29</v>
      </c>
      <c r="H481" s="2">
        <v>1</v>
      </c>
      <c r="I481" s="4">
        <v>24.14</v>
      </c>
      <c r="J481" s="2" t="s">
        <v>17</v>
      </c>
      <c r="K481" s="2" t="s">
        <v>203</v>
      </c>
      <c r="L481" s="2" t="s">
        <v>89</v>
      </c>
    </row>
    <row r="482" spans="1:12" x14ac:dyDescent="0.35">
      <c r="A482" s="2">
        <v>101798</v>
      </c>
      <c r="B482" s="3">
        <v>45789</v>
      </c>
      <c r="C482" s="2" t="s">
        <v>65</v>
      </c>
      <c r="D482" s="2" t="s">
        <v>190</v>
      </c>
      <c r="E482" s="2" t="s">
        <v>191</v>
      </c>
      <c r="F482" s="2" t="s">
        <v>59</v>
      </c>
      <c r="G482" s="2" t="s">
        <v>60</v>
      </c>
      <c r="H482" s="2">
        <v>2</v>
      </c>
      <c r="I482" s="4">
        <v>58.51</v>
      </c>
      <c r="J482" s="2" t="s">
        <v>43</v>
      </c>
      <c r="K482" s="2" t="s">
        <v>108</v>
      </c>
      <c r="L482" s="2" t="s">
        <v>89</v>
      </c>
    </row>
    <row r="483" spans="1:12" x14ac:dyDescent="0.35">
      <c r="A483" s="2">
        <v>102509</v>
      </c>
      <c r="B483" s="3">
        <v>45789</v>
      </c>
      <c r="C483" s="2" t="s">
        <v>26</v>
      </c>
      <c r="D483" s="2" t="s">
        <v>37</v>
      </c>
      <c r="E483" s="2" t="s">
        <v>38</v>
      </c>
      <c r="F483" s="2" t="s">
        <v>62</v>
      </c>
      <c r="G483" s="2" t="s">
        <v>63</v>
      </c>
      <c r="H483" s="2">
        <v>2</v>
      </c>
      <c r="I483" s="4">
        <v>55.56</v>
      </c>
      <c r="J483" s="2" t="s">
        <v>48</v>
      </c>
      <c r="K483" s="2" t="s">
        <v>370</v>
      </c>
      <c r="L483" s="2" t="s">
        <v>19</v>
      </c>
    </row>
    <row r="484" spans="1:12" x14ac:dyDescent="0.35">
      <c r="A484" s="2">
        <v>102643</v>
      </c>
      <c r="B484" s="3">
        <v>45789</v>
      </c>
      <c r="C484" s="2" t="s">
        <v>31</v>
      </c>
      <c r="D484" s="2" t="s">
        <v>105</v>
      </c>
      <c r="E484" s="2" t="s">
        <v>106</v>
      </c>
      <c r="F484" s="2" t="s">
        <v>15</v>
      </c>
      <c r="G484" s="2" t="s">
        <v>16</v>
      </c>
      <c r="H484" s="2">
        <v>3</v>
      </c>
      <c r="I484" s="4">
        <v>40.229999999999997</v>
      </c>
      <c r="J484" s="2" t="s">
        <v>43</v>
      </c>
      <c r="K484" s="2" t="s">
        <v>371</v>
      </c>
      <c r="L484" s="2" t="s">
        <v>36</v>
      </c>
    </row>
    <row r="485" spans="1:12" x14ac:dyDescent="0.35">
      <c r="A485" s="2">
        <v>102699</v>
      </c>
      <c r="B485" s="3">
        <v>45789</v>
      </c>
      <c r="C485" s="2" t="s">
        <v>50</v>
      </c>
      <c r="D485" s="2" t="s">
        <v>51</v>
      </c>
      <c r="E485" s="2" t="s">
        <v>52</v>
      </c>
      <c r="F485" s="2" t="s">
        <v>15</v>
      </c>
      <c r="G485" s="2" t="s">
        <v>34</v>
      </c>
      <c r="H485" s="2">
        <v>10</v>
      </c>
      <c r="I485" s="4">
        <v>16.75</v>
      </c>
      <c r="J485" s="2" t="s">
        <v>17</v>
      </c>
      <c r="K485" s="2" t="s">
        <v>160</v>
      </c>
      <c r="L485" s="2" t="s">
        <v>19</v>
      </c>
    </row>
    <row r="486" spans="1:12" x14ac:dyDescent="0.35">
      <c r="A486" s="2">
        <v>102734</v>
      </c>
      <c r="B486" s="3">
        <v>45789</v>
      </c>
      <c r="C486" s="2" t="s">
        <v>26</v>
      </c>
      <c r="D486" s="2" t="s">
        <v>37</v>
      </c>
      <c r="E486" s="2" t="s">
        <v>38</v>
      </c>
      <c r="F486" s="2" t="s">
        <v>22</v>
      </c>
      <c r="G486" s="2" t="s">
        <v>100</v>
      </c>
      <c r="H486" s="2">
        <v>3</v>
      </c>
      <c r="I486" s="4">
        <v>14.3</v>
      </c>
      <c r="J486" s="2" t="s">
        <v>17</v>
      </c>
      <c r="K486" s="2" t="s">
        <v>233</v>
      </c>
      <c r="L486" s="2" t="s">
        <v>19</v>
      </c>
    </row>
    <row r="487" spans="1:12" x14ac:dyDescent="0.35">
      <c r="A487" s="2">
        <v>100003</v>
      </c>
      <c r="B487" s="3">
        <v>45790</v>
      </c>
      <c r="C487" s="2" t="s">
        <v>31</v>
      </c>
      <c r="D487" s="2" t="s">
        <v>80</v>
      </c>
      <c r="E487" s="2" t="s">
        <v>80</v>
      </c>
      <c r="F487" s="2" t="s">
        <v>15</v>
      </c>
      <c r="G487" s="2" t="s">
        <v>39</v>
      </c>
      <c r="H487" s="2">
        <v>5</v>
      </c>
      <c r="I487" s="4">
        <v>44.27</v>
      </c>
      <c r="J487" s="2" t="s">
        <v>48</v>
      </c>
      <c r="K487" s="2" t="s">
        <v>296</v>
      </c>
      <c r="L487" s="2" t="s">
        <v>19</v>
      </c>
    </row>
    <row r="488" spans="1:12" x14ac:dyDescent="0.35">
      <c r="A488" s="2">
        <v>100070</v>
      </c>
      <c r="B488" s="3">
        <v>45790</v>
      </c>
      <c r="C488" s="2" t="s">
        <v>50</v>
      </c>
      <c r="D488" s="2" t="s">
        <v>77</v>
      </c>
      <c r="E488" s="2" t="s">
        <v>78</v>
      </c>
      <c r="F488" s="2" t="s">
        <v>62</v>
      </c>
      <c r="G488" s="2" t="s">
        <v>114</v>
      </c>
      <c r="H488" s="2">
        <v>1</v>
      </c>
      <c r="I488" s="4">
        <v>130.66999999999999</v>
      </c>
      <c r="J488" s="2" t="s">
        <v>17</v>
      </c>
      <c r="K488" s="2" t="s">
        <v>197</v>
      </c>
      <c r="L488" s="2" t="s">
        <v>19</v>
      </c>
    </row>
    <row r="489" spans="1:12" x14ac:dyDescent="0.35">
      <c r="A489" s="2">
        <v>100457</v>
      </c>
      <c r="B489" s="3">
        <v>45790</v>
      </c>
      <c r="C489" s="2" t="s">
        <v>50</v>
      </c>
      <c r="D489" s="2" t="s">
        <v>51</v>
      </c>
      <c r="E489" s="2" t="s">
        <v>52</v>
      </c>
      <c r="F489" s="2" t="s">
        <v>62</v>
      </c>
      <c r="G489" s="2" t="s">
        <v>68</v>
      </c>
      <c r="H489" s="2">
        <v>10</v>
      </c>
      <c r="I489" s="4">
        <v>40.74</v>
      </c>
      <c r="J489" s="2" t="s">
        <v>43</v>
      </c>
      <c r="K489" s="2" t="s">
        <v>310</v>
      </c>
      <c r="L489" s="2" t="s">
        <v>19</v>
      </c>
    </row>
    <row r="490" spans="1:12" x14ac:dyDescent="0.35">
      <c r="A490" s="2">
        <v>101255</v>
      </c>
      <c r="B490" s="3">
        <v>45790</v>
      </c>
      <c r="C490" s="2" t="s">
        <v>50</v>
      </c>
      <c r="D490" s="2" t="s">
        <v>77</v>
      </c>
      <c r="E490" s="2" t="s">
        <v>78</v>
      </c>
      <c r="F490" s="2" t="s">
        <v>62</v>
      </c>
      <c r="G490" s="2" t="s">
        <v>68</v>
      </c>
      <c r="H490" s="2">
        <v>10</v>
      </c>
      <c r="I490" s="4">
        <v>38.76</v>
      </c>
      <c r="J490" s="2" t="s">
        <v>17</v>
      </c>
      <c r="K490" s="2" t="s">
        <v>372</v>
      </c>
      <c r="L490" s="2" t="s">
        <v>89</v>
      </c>
    </row>
    <row r="491" spans="1:12" x14ac:dyDescent="0.35">
      <c r="A491" s="2">
        <v>101283</v>
      </c>
      <c r="B491" s="3">
        <v>45790</v>
      </c>
      <c r="C491" s="2" t="s">
        <v>65</v>
      </c>
      <c r="D491" s="2" t="s">
        <v>90</v>
      </c>
      <c r="E491" s="2" t="s">
        <v>91</v>
      </c>
      <c r="F491" s="2" t="s">
        <v>62</v>
      </c>
      <c r="G491" s="2" t="s">
        <v>114</v>
      </c>
      <c r="H491" s="2">
        <v>3</v>
      </c>
      <c r="I491" s="4">
        <v>130.66</v>
      </c>
      <c r="J491" s="2" t="s">
        <v>17</v>
      </c>
      <c r="K491" s="2" t="s">
        <v>373</v>
      </c>
      <c r="L491" s="2" t="s">
        <v>19</v>
      </c>
    </row>
    <row r="492" spans="1:12" x14ac:dyDescent="0.35">
      <c r="A492" s="2">
        <v>101480</v>
      </c>
      <c r="B492" s="3">
        <v>45790</v>
      </c>
      <c r="C492" s="2" t="s">
        <v>31</v>
      </c>
      <c r="D492" s="2" t="s">
        <v>32</v>
      </c>
      <c r="E492" s="2" t="s">
        <v>33</v>
      </c>
      <c r="F492" s="2" t="s">
        <v>62</v>
      </c>
      <c r="G492" s="2" t="s">
        <v>63</v>
      </c>
      <c r="H492" s="2">
        <v>2</v>
      </c>
      <c r="I492" s="4">
        <v>53.19</v>
      </c>
      <c r="J492" s="2" t="s">
        <v>43</v>
      </c>
      <c r="K492" s="2" t="s">
        <v>286</v>
      </c>
      <c r="L492" s="2" t="s">
        <v>36</v>
      </c>
    </row>
    <row r="493" spans="1:12" x14ac:dyDescent="0.35">
      <c r="A493" s="2">
        <v>101592</v>
      </c>
      <c r="B493" s="3">
        <v>45790</v>
      </c>
      <c r="C493" s="2" t="s">
        <v>50</v>
      </c>
      <c r="D493" s="2" t="s">
        <v>71</v>
      </c>
      <c r="E493" s="2" t="s">
        <v>72</v>
      </c>
      <c r="F493" s="2" t="s">
        <v>59</v>
      </c>
      <c r="G493" s="2" t="s">
        <v>73</v>
      </c>
      <c r="H493" s="2">
        <v>10</v>
      </c>
      <c r="I493" s="4">
        <v>26.97</v>
      </c>
      <c r="J493" s="2" t="s">
        <v>24</v>
      </c>
      <c r="K493" s="2" t="s">
        <v>181</v>
      </c>
      <c r="L493" s="2" t="s">
        <v>19</v>
      </c>
    </row>
    <row r="494" spans="1:12" x14ac:dyDescent="0.35">
      <c r="A494" s="2">
        <v>101595</v>
      </c>
      <c r="B494" s="3">
        <v>45790</v>
      </c>
      <c r="C494" s="2" t="s">
        <v>31</v>
      </c>
      <c r="D494" s="2" t="s">
        <v>45</v>
      </c>
      <c r="E494" s="2" t="s">
        <v>46</v>
      </c>
      <c r="F494" s="2" t="s">
        <v>53</v>
      </c>
      <c r="G494" s="2" t="s">
        <v>54</v>
      </c>
      <c r="H494" s="2">
        <v>3</v>
      </c>
      <c r="I494" s="4">
        <v>24.19</v>
      </c>
      <c r="J494" s="2" t="s">
        <v>43</v>
      </c>
      <c r="K494" s="2" t="s">
        <v>374</v>
      </c>
      <c r="L494" s="2" t="s">
        <v>89</v>
      </c>
    </row>
    <row r="495" spans="1:12" x14ac:dyDescent="0.35">
      <c r="A495" s="2">
        <v>102025</v>
      </c>
      <c r="B495" s="3">
        <v>45790</v>
      </c>
      <c r="C495" s="2" t="s">
        <v>26</v>
      </c>
      <c r="D495" s="2" t="s">
        <v>27</v>
      </c>
      <c r="E495" s="2" t="s">
        <v>28</v>
      </c>
      <c r="F495" s="2" t="s">
        <v>53</v>
      </c>
      <c r="G495" s="2" t="s">
        <v>126</v>
      </c>
      <c r="H495" s="2">
        <v>2</v>
      </c>
      <c r="I495" s="4">
        <v>154.02000000000001</v>
      </c>
      <c r="J495" s="2" t="s">
        <v>17</v>
      </c>
      <c r="K495" s="2" t="s">
        <v>259</v>
      </c>
      <c r="L495" s="2" t="s">
        <v>36</v>
      </c>
    </row>
    <row r="496" spans="1:12" x14ac:dyDescent="0.35">
      <c r="A496" s="2">
        <v>102056</v>
      </c>
      <c r="B496" s="3">
        <v>45790</v>
      </c>
      <c r="C496" s="2" t="s">
        <v>50</v>
      </c>
      <c r="D496" s="2" t="s">
        <v>71</v>
      </c>
      <c r="E496" s="2" t="s">
        <v>72</v>
      </c>
      <c r="F496" s="2" t="s">
        <v>22</v>
      </c>
      <c r="G496" s="2" t="s">
        <v>100</v>
      </c>
      <c r="H496" s="2">
        <v>2</v>
      </c>
      <c r="I496" s="4">
        <v>14.5</v>
      </c>
      <c r="J496" s="2" t="s">
        <v>43</v>
      </c>
      <c r="K496" s="2" t="s">
        <v>289</v>
      </c>
      <c r="L496" s="2" t="s">
        <v>19</v>
      </c>
    </row>
    <row r="497" spans="1:12" x14ac:dyDescent="0.35">
      <c r="A497" s="2">
        <v>102566</v>
      </c>
      <c r="B497" s="3">
        <v>45790</v>
      </c>
      <c r="C497" s="2" t="s">
        <v>12</v>
      </c>
      <c r="D497" s="2" t="s">
        <v>13</v>
      </c>
      <c r="E497" s="2" t="s">
        <v>14</v>
      </c>
      <c r="F497" s="2" t="s">
        <v>59</v>
      </c>
      <c r="G497" s="2" t="s">
        <v>60</v>
      </c>
      <c r="H497" s="2">
        <v>5</v>
      </c>
      <c r="I497" s="4">
        <v>58.04</v>
      </c>
      <c r="J497" s="2" t="s">
        <v>24</v>
      </c>
      <c r="K497" s="2" t="s">
        <v>359</v>
      </c>
      <c r="L497" s="2" t="s">
        <v>19</v>
      </c>
    </row>
    <row r="498" spans="1:12" x14ac:dyDescent="0.35">
      <c r="A498" s="2">
        <v>102576</v>
      </c>
      <c r="B498" s="3">
        <v>45790</v>
      </c>
      <c r="C498" s="2" t="s">
        <v>12</v>
      </c>
      <c r="D498" s="2" t="s">
        <v>132</v>
      </c>
      <c r="E498" s="2" t="s">
        <v>133</v>
      </c>
      <c r="F498" s="2" t="s">
        <v>62</v>
      </c>
      <c r="G498" s="2" t="s">
        <v>112</v>
      </c>
      <c r="H498" s="2">
        <v>1</v>
      </c>
      <c r="I498" s="4">
        <v>29.43</v>
      </c>
      <c r="J498" s="2" t="s">
        <v>17</v>
      </c>
      <c r="K498" s="2" t="s">
        <v>375</v>
      </c>
      <c r="L498" s="2" t="s">
        <v>89</v>
      </c>
    </row>
    <row r="499" spans="1:12" x14ac:dyDescent="0.35">
      <c r="A499" s="2">
        <v>102740</v>
      </c>
      <c r="B499" s="3">
        <v>45790</v>
      </c>
      <c r="C499" s="2" t="s">
        <v>31</v>
      </c>
      <c r="D499" s="2" t="s">
        <v>32</v>
      </c>
      <c r="E499" s="2" t="s">
        <v>33</v>
      </c>
      <c r="F499" s="2" t="s">
        <v>62</v>
      </c>
      <c r="G499" s="2" t="s">
        <v>103</v>
      </c>
      <c r="H499" s="2">
        <v>1</v>
      </c>
      <c r="I499" s="4">
        <v>194.07</v>
      </c>
      <c r="J499" s="2" t="s">
        <v>48</v>
      </c>
      <c r="K499" s="2" t="s">
        <v>376</v>
      </c>
      <c r="L499" s="2" t="s">
        <v>89</v>
      </c>
    </row>
    <row r="500" spans="1:12" x14ac:dyDescent="0.35">
      <c r="A500" s="2">
        <v>100379</v>
      </c>
      <c r="B500" s="3">
        <v>45791</v>
      </c>
      <c r="C500" s="2" t="s">
        <v>26</v>
      </c>
      <c r="D500" s="2" t="s">
        <v>27</v>
      </c>
      <c r="E500" s="2" t="s">
        <v>28</v>
      </c>
      <c r="F500" s="2" t="s">
        <v>22</v>
      </c>
      <c r="G500" s="2" t="s">
        <v>23</v>
      </c>
      <c r="H500" s="2">
        <v>1</v>
      </c>
      <c r="I500" s="4">
        <v>66.849999999999994</v>
      </c>
      <c r="J500" s="2" t="s">
        <v>17</v>
      </c>
      <c r="K500" s="2" t="s">
        <v>377</v>
      </c>
      <c r="L500" s="2" t="s">
        <v>19</v>
      </c>
    </row>
    <row r="501" spans="1:12" x14ac:dyDescent="0.35">
      <c r="A501" s="2">
        <v>100702</v>
      </c>
      <c r="B501" s="3">
        <v>45791</v>
      </c>
      <c r="C501" s="2" t="s">
        <v>50</v>
      </c>
      <c r="D501" s="2" t="s">
        <v>51</v>
      </c>
      <c r="E501" s="2" t="s">
        <v>52</v>
      </c>
      <c r="F501" s="2" t="s">
        <v>53</v>
      </c>
      <c r="G501" s="2" t="s">
        <v>145</v>
      </c>
      <c r="H501" s="2">
        <v>2</v>
      </c>
      <c r="I501" s="4">
        <v>34.49</v>
      </c>
      <c r="J501" s="2" t="s">
        <v>48</v>
      </c>
      <c r="K501" s="2" t="s">
        <v>378</v>
      </c>
      <c r="L501" s="2" t="s">
        <v>19</v>
      </c>
    </row>
    <row r="502" spans="1:12" x14ac:dyDescent="0.35">
      <c r="A502" s="2">
        <v>101161</v>
      </c>
      <c r="B502" s="3">
        <v>45791</v>
      </c>
      <c r="C502" s="2" t="s">
        <v>50</v>
      </c>
      <c r="D502" s="2" t="s">
        <v>71</v>
      </c>
      <c r="E502" s="2" t="s">
        <v>72</v>
      </c>
      <c r="F502" s="2" t="s">
        <v>59</v>
      </c>
      <c r="G502" s="2" t="s">
        <v>73</v>
      </c>
      <c r="H502" s="2">
        <v>2</v>
      </c>
      <c r="I502" s="4">
        <v>29.23</v>
      </c>
      <c r="J502" s="2" t="s">
        <v>17</v>
      </c>
      <c r="K502" s="2" t="s">
        <v>309</v>
      </c>
      <c r="L502" s="2" t="s">
        <v>89</v>
      </c>
    </row>
    <row r="503" spans="1:12" x14ac:dyDescent="0.35">
      <c r="A503" s="2">
        <v>101483</v>
      </c>
      <c r="B503" s="3">
        <v>45791</v>
      </c>
      <c r="C503" s="2" t="s">
        <v>50</v>
      </c>
      <c r="D503" s="2" t="s">
        <v>51</v>
      </c>
      <c r="E503" s="2" t="s">
        <v>52</v>
      </c>
      <c r="F503" s="2" t="s">
        <v>22</v>
      </c>
      <c r="G503" s="2" t="s">
        <v>87</v>
      </c>
      <c r="H503" s="2">
        <v>1</v>
      </c>
      <c r="I503" s="4">
        <v>47.91</v>
      </c>
      <c r="J503" s="2" t="s">
        <v>17</v>
      </c>
      <c r="K503" s="2" t="s">
        <v>287</v>
      </c>
      <c r="L503" s="2" t="s">
        <v>19</v>
      </c>
    </row>
    <row r="504" spans="1:12" x14ac:dyDescent="0.35">
      <c r="A504" s="2">
        <v>101484</v>
      </c>
      <c r="B504" s="3">
        <v>45791</v>
      </c>
      <c r="C504" s="2" t="s">
        <v>12</v>
      </c>
      <c r="D504" s="2" t="s">
        <v>98</v>
      </c>
      <c r="E504" s="2" t="s">
        <v>99</v>
      </c>
      <c r="F504" s="2" t="s">
        <v>62</v>
      </c>
      <c r="G504" s="2" t="s">
        <v>112</v>
      </c>
      <c r="H504" s="2">
        <v>3</v>
      </c>
      <c r="I504" s="4">
        <v>31.15</v>
      </c>
      <c r="J504" s="2" t="s">
        <v>43</v>
      </c>
      <c r="K504" s="2" t="s">
        <v>330</v>
      </c>
      <c r="L504" s="2" t="s">
        <v>19</v>
      </c>
    </row>
    <row r="505" spans="1:12" x14ac:dyDescent="0.35">
      <c r="A505" s="2">
        <v>101937</v>
      </c>
      <c r="B505" s="3">
        <v>45791</v>
      </c>
      <c r="C505" s="2" t="s">
        <v>31</v>
      </c>
      <c r="D505" s="2" t="s">
        <v>45</v>
      </c>
      <c r="E505" s="2" t="s">
        <v>46</v>
      </c>
      <c r="F505" s="2" t="s">
        <v>22</v>
      </c>
      <c r="G505" s="2" t="s">
        <v>23</v>
      </c>
      <c r="H505" s="2">
        <v>10</v>
      </c>
      <c r="I505" s="4">
        <v>61.92</v>
      </c>
      <c r="J505" s="2" t="s">
        <v>17</v>
      </c>
      <c r="K505" s="2" t="s">
        <v>284</v>
      </c>
      <c r="L505" s="2" t="s">
        <v>19</v>
      </c>
    </row>
    <row r="506" spans="1:12" x14ac:dyDescent="0.35">
      <c r="A506" s="2">
        <v>102050</v>
      </c>
      <c r="B506" s="3">
        <v>45791</v>
      </c>
      <c r="C506" s="2" t="s">
        <v>31</v>
      </c>
      <c r="D506" s="2" t="s">
        <v>45</v>
      </c>
      <c r="E506" s="2" t="s">
        <v>46</v>
      </c>
      <c r="F506" s="2" t="s">
        <v>59</v>
      </c>
      <c r="G506" s="2" t="s">
        <v>95</v>
      </c>
      <c r="H506" s="2">
        <v>1</v>
      </c>
      <c r="I506" s="4">
        <v>34.86</v>
      </c>
      <c r="J506" s="2" t="s">
        <v>48</v>
      </c>
      <c r="K506" s="2" t="s">
        <v>379</v>
      </c>
      <c r="L506" s="2" t="s">
        <v>19</v>
      </c>
    </row>
    <row r="507" spans="1:12" x14ac:dyDescent="0.35">
      <c r="A507" s="2">
        <v>102076</v>
      </c>
      <c r="B507" s="3">
        <v>45791</v>
      </c>
      <c r="C507" s="2" t="s">
        <v>65</v>
      </c>
      <c r="D507" s="2" t="s">
        <v>66</v>
      </c>
      <c r="E507" s="2" t="s">
        <v>67</v>
      </c>
      <c r="F507" s="2" t="s">
        <v>59</v>
      </c>
      <c r="G507" s="2" t="s">
        <v>129</v>
      </c>
      <c r="H507" s="2">
        <v>5</v>
      </c>
      <c r="I507" s="4">
        <v>116.02</v>
      </c>
      <c r="J507" s="2" t="s">
        <v>48</v>
      </c>
      <c r="K507" s="2" t="s">
        <v>322</v>
      </c>
      <c r="L507" s="2" t="s">
        <v>36</v>
      </c>
    </row>
    <row r="508" spans="1:12" x14ac:dyDescent="0.35">
      <c r="A508" s="2">
        <v>102229</v>
      </c>
      <c r="B508" s="3">
        <v>45791</v>
      </c>
      <c r="C508" s="2" t="s">
        <v>31</v>
      </c>
      <c r="D508" s="2" t="s">
        <v>56</v>
      </c>
      <c r="E508" s="2" t="s">
        <v>57</v>
      </c>
      <c r="F508" s="2" t="s">
        <v>59</v>
      </c>
      <c r="G508" s="2" t="s">
        <v>73</v>
      </c>
      <c r="H508" s="2">
        <v>1</v>
      </c>
      <c r="I508" s="4">
        <v>28.19</v>
      </c>
      <c r="J508" s="2" t="s">
        <v>17</v>
      </c>
      <c r="K508" s="2" t="s">
        <v>380</v>
      </c>
      <c r="L508" s="2" t="s">
        <v>19</v>
      </c>
    </row>
    <row r="509" spans="1:12" x14ac:dyDescent="0.35">
      <c r="A509" s="2">
        <v>102694</v>
      </c>
      <c r="B509" s="3">
        <v>45791</v>
      </c>
      <c r="C509" s="2" t="s">
        <v>31</v>
      </c>
      <c r="D509" s="2" t="s">
        <v>105</v>
      </c>
      <c r="E509" s="2" t="s">
        <v>106</v>
      </c>
      <c r="F509" s="2" t="s">
        <v>59</v>
      </c>
      <c r="G509" s="2" t="s">
        <v>95</v>
      </c>
      <c r="H509" s="2">
        <v>1</v>
      </c>
      <c r="I509" s="4">
        <v>33.76</v>
      </c>
      <c r="J509" s="2" t="s">
        <v>17</v>
      </c>
      <c r="K509" s="2" t="s">
        <v>381</v>
      </c>
      <c r="L509" s="2" t="s">
        <v>19</v>
      </c>
    </row>
    <row r="510" spans="1:12" x14ac:dyDescent="0.35">
      <c r="A510" s="2">
        <v>101590</v>
      </c>
      <c r="B510" s="3">
        <v>45792</v>
      </c>
      <c r="C510" s="2" t="s">
        <v>12</v>
      </c>
      <c r="D510" s="2" t="s">
        <v>183</v>
      </c>
      <c r="E510" s="2" t="s">
        <v>184</v>
      </c>
      <c r="F510" s="2" t="s">
        <v>53</v>
      </c>
      <c r="G510" s="2" t="s">
        <v>92</v>
      </c>
      <c r="H510" s="2">
        <v>5</v>
      </c>
      <c r="I510" s="4">
        <v>29.28</v>
      </c>
      <c r="J510" s="2" t="s">
        <v>24</v>
      </c>
      <c r="K510" s="2" t="s">
        <v>290</v>
      </c>
      <c r="L510" s="2" t="s">
        <v>19</v>
      </c>
    </row>
    <row r="511" spans="1:12" x14ac:dyDescent="0.35">
      <c r="A511" s="2">
        <v>101951</v>
      </c>
      <c r="B511" s="3">
        <v>45792</v>
      </c>
      <c r="C511" s="2" t="s">
        <v>31</v>
      </c>
      <c r="D511" s="2" t="s">
        <v>56</v>
      </c>
      <c r="E511" s="2" t="s">
        <v>57</v>
      </c>
      <c r="F511" s="2" t="s">
        <v>59</v>
      </c>
      <c r="G511" s="2" t="s">
        <v>73</v>
      </c>
      <c r="H511" s="2">
        <v>1</v>
      </c>
      <c r="I511" s="4">
        <v>28.17</v>
      </c>
      <c r="J511" s="2" t="s">
        <v>48</v>
      </c>
      <c r="K511" s="2" t="s">
        <v>231</v>
      </c>
      <c r="L511" s="2" t="s">
        <v>19</v>
      </c>
    </row>
    <row r="512" spans="1:12" x14ac:dyDescent="0.35">
      <c r="A512" s="2">
        <v>102156</v>
      </c>
      <c r="B512" s="3">
        <v>45792</v>
      </c>
      <c r="C512" s="2" t="s">
        <v>50</v>
      </c>
      <c r="D512" s="2" t="s">
        <v>77</v>
      </c>
      <c r="E512" s="2" t="s">
        <v>78</v>
      </c>
      <c r="F512" s="2" t="s">
        <v>62</v>
      </c>
      <c r="G512" s="2" t="s">
        <v>114</v>
      </c>
      <c r="H512" s="2">
        <v>5</v>
      </c>
      <c r="I512" s="4">
        <v>128.61000000000001</v>
      </c>
      <c r="J512" s="2" t="s">
        <v>24</v>
      </c>
      <c r="K512" s="2" t="s">
        <v>136</v>
      </c>
      <c r="L512" s="2" t="s">
        <v>36</v>
      </c>
    </row>
    <row r="513" spans="1:12" x14ac:dyDescent="0.35">
      <c r="A513" s="2">
        <v>102344</v>
      </c>
      <c r="B513" s="3">
        <v>45792</v>
      </c>
      <c r="C513" s="2" t="s">
        <v>31</v>
      </c>
      <c r="D513" s="2" t="s">
        <v>32</v>
      </c>
      <c r="E513" s="2" t="s">
        <v>33</v>
      </c>
      <c r="F513" s="2" t="s">
        <v>62</v>
      </c>
      <c r="G513" s="2" t="s">
        <v>103</v>
      </c>
      <c r="H513" s="2">
        <v>5</v>
      </c>
      <c r="I513" s="4">
        <v>192.19</v>
      </c>
      <c r="J513" s="2" t="s">
        <v>24</v>
      </c>
      <c r="K513" s="2" t="s">
        <v>173</v>
      </c>
      <c r="L513" s="2" t="s">
        <v>19</v>
      </c>
    </row>
    <row r="514" spans="1:12" x14ac:dyDescent="0.35">
      <c r="A514" s="2">
        <v>102816</v>
      </c>
      <c r="B514" s="3">
        <v>45792</v>
      </c>
      <c r="C514" s="2" t="s">
        <v>31</v>
      </c>
      <c r="D514" s="2" t="s">
        <v>105</v>
      </c>
      <c r="E514" s="2" t="s">
        <v>106</v>
      </c>
      <c r="F514" s="2" t="s">
        <v>15</v>
      </c>
      <c r="G514" s="2" t="s">
        <v>29</v>
      </c>
      <c r="H514" s="2">
        <v>5</v>
      </c>
      <c r="I514" s="4">
        <v>23.41</v>
      </c>
      <c r="J514" s="2" t="s">
        <v>43</v>
      </c>
      <c r="K514" s="2" t="s">
        <v>284</v>
      </c>
      <c r="L514" s="2" t="s">
        <v>89</v>
      </c>
    </row>
    <row r="515" spans="1:12" x14ac:dyDescent="0.35">
      <c r="A515" s="2">
        <v>100448</v>
      </c>
      <c r="B515" s="3">
        <v>45793</v>
      </c>
      <c r="C515" s="2" t="s">
        <v>50</v>
      </c>
      <c r="D515" s="2" t="s">
        <v>71</v>
      </c>
      <c r="E515" s="2" t="s">
        <v>72</v>
      </c>
      <c r="F515" s="2" t="s">
        <v>62</v>
      </c>
      <c r="G515" s="2" t="s">
        <v>112</v>
      </c>
      <c r="H515" s="2">
        <v>5</v>
      </c>
      <c r="I515" s="4">
        <v>29.67</v>
      </c>
      <c r="J515" s="2" t="s">
        <v>43</v>
      </c>
      <c r="K515" s="2" t="s">
        <v>382</v>
      </c>
      <c r="L515" s="2" t="s">
        <v>19</v>
      </c>
    </row>
    <row r="516" spans="1:12" x14ac:dyDescent="0.35">
      <c r="A516" s="2">
        <v>100917</v>
      </c>
      <c r="B516" s="3">
        <v>45793</v>
      </c>
      <c r="C516" s="2" t="s">
        <v>50</v>
      </c>
      <c r="D516" s="2" t="s">
        <v>51</v>
      </c>
      <c r="E516" s="2" t="s">
        <v>52</v>
      </c>
      <c r="F516" s="2" t="s">
        <v>22</v>
      </c>
      <c r="G516" s="2" t="s">
        <v>47</v>
      </c>
      <c r="H516" s="2">
        <v>1</v>
      </c>
      <c r="I516" s="4">
        <v>73.040000000000006</v>
      </c>
      <c r="J516" s="2" t="s">
        <v>43</v>
      </c>
      <c r="K516" s="2" t="s">
        <v>207</v>
      </c>
      <c r="L516" s="2" t="s">
        <v>19</v>
      </c>
    </row>
    <row r="517" spans="1:12" x14ac:dyDescent="0.35">
      <c r="A517" s="2">
        <v>100975</v>
      </c>
      <c r="B517" s="3">
        <v>45793</v>
      </c>
      <c r="C517" s="2" t="s">
        <v>31</v>
      </c>
      <c r="D517" s="2" t="s">
        <v>45</v>
      </c>
      <c r="E517" s="2" t="s">
        <v>46</v>
      </c>
      <c r="F517" s="2" t="s">
        <v>15</v>
      </c>
      <c r="G517" s="2" t="s">
        <v>39</v>
      </c>
      <c r="H517" s="2">
        <v>1</v>
      </c>
      <c r="I517" s="4">
        <v>43.99</v>
      </c>
      <c r="J517" s="2" t="s">
        <v>48</v>
      </c>
      <c r="K517" s="2" t="s">
        <v>383</v>
      </c>
      <c r="L517" s="2" t="s">
        <v>19</v>
      </c>
    </row>
    <row r="518" spans="1:12" x14ac:dyDescent="0.35">
      <c r="A518" s="2">
        <v>101365</v>
      </c>
      <c r="B518" s="3">
        <v>45793</v>
      </c>
      <c r="C518" s="2" t="s">
        <v>12</v>
      </c>
      <c r="D518" s="2" t="s">
        <v>13</v>
      </c>
      <c r="E518" s="2" t="s">
        <v>14</v>
      </c>
      <c r="F518" s="2" t="s">
        <v>22</v>
      </c>
      <c r="G518" s="2" t="s">
        <v>23</v>
      </c>
      <c r="H518" s="2">
        <v>1</v>
      </c>
      <c r="I518" s="4">
        <v>62.53</v>
      </c>
      <c r="J518" s="2" t="s">
        <v>43</v>
      </c>
      <c r="K518" s="2" t="s">
        <v>236</v>
      </c>
      <c r="L518" s="2" t="s">
        <v>19</v>
      </c>
    </row>
    <row r="519" spans="1:12" x14ac:dyDescent="0.35">
      <c r="A519" s="2">
        <v>101401</v>
      </c>
      <c r="B519" s="3">
        <v>45793</v>
      </c>
      <c r="C519" s="2" t="s">
        <v>26</v>
      </c>
      <c r="D519" s="2" t="s">
        <v>41</v>
      </c>
      <c r="E519" s="2" t="s">
        <v>42</v>
      </c>
      <c r="F519" s="2" t="s">
        <v>62</v>
      </c>
      <c r="G519" s="2" t="s">
        <v>114</v>
      </c>
      <c r="H519" s="2">
        <v>1</v>
      </c>
      <c r="I519" s="4">
        <v>132.76</v>
      </c>
      <c r="J519" s="2" t="s">
        <v>48</v>
      </c>
      <c r="K519" s="2" t="s">
        <v>326</v>
      </c>
      <c r="L519" s="2" t="s">
        <v>19</v>
      </c>
    </row>
    <row r="520" spans="1:12" x14ac:dyDescent="0.35">
      <c r="A520" s="2">
        <v>101691</v>
      </c>
      <c r="B520" s="3">
        <v>45793</v>
      </c>
      <c r="C520" s="2" t="s">
        <v>50</v>
      </c>
      <c r="D520" s="2" t="s">
        <v>71</v>
      </c>
      <c r="E520" s="2" t="s">
        <v>72</v>
      </c>
      <c r="F520" s="2" t="s">
        <v>62</v>
      </c>
      <c r="G520" s="2" t="s">
        <v>114</v>
      </c>
      <c r="H520" s="2">
        <v>2</v>
      </c>
      <c r="I520" s="4">
        <v>131.19</v>
      </c>
      <c r="J520" s="2" t="s">
        <v>48</v>
      </c>
      <c r="K520" s="2" t="s">
        <v>275</v>
      </c>
      <c r="L520" s="2" t="s">
        <v>19</v>
      </c>
    </row>
    <row r="521" spans="1:12" x14ac:dyDescent="0.35">
      <c r="A521" s="2">
        <v>101784</v>
      </c>
      <c r="B521" s="3">
        <v>45793</v>
      </c>
      <c r="C521" s="2" t="s">
        <v>31</v>
      </c>
      <c r="D521" s="2" t="s">
        <v>56</v>
      </c>
      <c r="E521" s="2" t="s">
        <v>57</v>
      </c>
      <c r="F521" s="2" t="s">
        <v>62</v>
      </c>
      <c r="G521" s="2" t="s">
        <v>103</v>
      </c>
      <c r="H521" s="2">
        <v>2</v>
      </c>
      <c r="I521" s="4">
        <v>192.7</v>
      </c>
      <c r="J521" s="2" t="s">
        <v>17</v>
      </c>
      <c r="K521" s="2" t="s">
        <v>371</v>
      </c>
      <c r="L521" s="2" t="s">
        <v>36</v>
      </c>
    </row>
    <row r="522" spans="1:12" x14ac:dyDescent="0.35">
      <c r="A522" s="2">
        <v>102108</v>
      </c>
      <c r="B522" s="3">
        <v>45793</v>
      </c>
      <c r="C522" s="2" t="s">
        <v>12</v>
      </c>
      <c r="D522" s="2" t="s">
        <v>98</v>
      </c>
      <c r="E522" s="2" t="s">
        <v>99</v>
      </c>
      <c r="F522" s="2" t="s">
        <v>62</v>
      </c>
      <c r="G522" s="2" t="s">
        <v>68</v>
      </c>
      <c r="H522" s="2">
        <v>1</v>
      </c>
      <c r="I522" s="4">
        <v>39.6</v>
      </c>
      <c r="J522" s="2" t="s">
        <v>43</v>
      </c>
      <c r="K522" s="2" t="s">
        <v>384</v>
      </c>
      <c r="L522" s="2" t="s">
        <v>36</v>
      </c>
    </row>
    <row r="523" spans="1:12" x14ac:dyDescent="0.35">
      <c r="A523" s="2">
        <v>102188</v>
      </c>
      <c r="B523" s="3">
        <v>45793</v>
      </c>
      <c r="C523" s="2" t="s">
        <v>50</v>
      </c>
      <c r="D523" s="2" t="s">
        <v>51</v>
      </c>
      <c r="E523" s="2" t="s">
        <v>52</v>
      </c>
      <c r="F523" s="2" t="s">
        <v>15</v>
      </c>
      <c r="G523" s="2" t="s">
        <v>39</v>
      </c>
      <c r="H523" s="2">
        <v>3</v>
      </c>
      <c r="I523" s="4">
        <v>43.82</v>
      </c>
      <c r="J523" s="2" t="s">
        <v>17</v>
      </c>
      <c r="K523" s="2" t="s">
        <v>277</v>
      </c>
      <c r="L523" s="2" t="s">
        <v>19</v>
      </c>
    </row>
    <row r="524" spans="1:12" x14ac:dyDescent="0.35">
      <c r="A524" s="2">
        <v>100287</v>
      </c>
      <c r="B524" s="3">
        <v>45794</v>
      </c>
      <c r="C524" s="2" t="s">
        <v>50</v>
      </c>
      <c r="D524" s="2" t="s">
        <v>51</v>
      </c>
      <c r="E524" s="2" t="s">
        <v>52</v>
      </c>
      <c r="F524" s="2" t="s">
        <v>62</v>
      </c>
      <c r="G524" s="2" t="s">
        <v>112</v>
      </c>
      <c r="H524" s="2">
        <v>1</v>
      </c>
      <c r="I524" s="4">
        <v>28.96</v>
      </c>
      <c r="J524" s="2" t="s">
        <v>17</v>
      </c>
      <c r="K524" s="2" t="s">
        <v>110</v>
      </c>
      <c r="L524" s="2" t="s">
        <v>19</v>
      </c>
    </row>
    <row r="525" spans="1:12" x14ac:dyDescent="0.35">
      <c r="A525" s="2">
        <v>100916</v>
      </c>
      <c r="B525" s="3">
        <v>45794</v>
      </c>
      <c r="C525" s="2" t="s">
        <v>31</v>
      </c>
      <c r="D525" s="2" t="s">
        <v>56</v>
      </c>
      <c r="E525" s="2" t="s">
        <v>57</v>
      </c>
      <c r="F525" s="2" t="s">
        <v>62</v>
      </c>
      <c r="G525" s="2" t="s">
        <v>169</v>
      </c>
      <c r="H525" s="2">
        <v>5</v>
      </c>
      <c r="I525" s="4">
        <v>25.81</v>
      </c>
      <c r="J525" s="2" t="s">
        <v>43</v>
      </c>
      <c r="K525" s="2" t="s">
        <v>263</v>
      </c>
      <c r="L525" s="2" t="s">
        <v>19</v>
      </c>
    </row>
    <row r="526" spans="1:12" x14ac:dyDescent="0.35">
      <c r="A526" s="2">
        <v>101120</v>
      </c>
      <c r="B526" s="3">
        <v>45794</v>
      </c>
      <c r="C526" s="2" t="s">
        <v>12</v>
      </c>
      <c r="D526" s="2" t="s">
        <v>132</v>
      </c>
      <c r="E526" s="2" t="s">
        <v>133</v>
      </c>
      <c r="F526" s="2" t="s">
        <v>53</v>
      </c>
      <c r="G526" s="2" t="s">
        <v>126</v>
      </c>
      <c r="H526" s="2">
        <v>1</v>
      </c>
      <c r="I526" s="4">
        <v>144.94999999999999</v>
      </c>
      <c r="J526" s="2" t="s">
        <v>43</v>
      </c>
      <c r="K526" s="2" t="s">
        <v>232</v>
      </c>
      <c r="L526" s="2" t="s">
        <v>19</v>
      </c>
    </row>
    <row r="527" spans="1:12" x14ac:dyDescent="0.35">
      <c r="A527" s="2">
        <v>101396</v>
      </c>
      <c r="B527" s="3">
        <v>45794</v>
      </c>
      <c r="C527" s="2" t="s">
        <v>50</v>
      </c>
      <c r="D527" s="2" t="s">
        <v>71</v>
      </c>
      <c r="E527" s="2" t="s">
        <v>72</v>
      </c>
      <c r="F527" s="2" t="s">
        <v>62</v>
      </c>
      <c r="G527" s="2" t="s">
        <v>114</v>
      </c>
      <c r="H527" s="2">
        <v>2</v>
      </c>
      <c r="I527" s="4">
        <v>128.81</v>
      </c>
      <c r="J527" s="2" t="s">
        <v>48</v>
      </c>
      <c r="K527" s="2" t="s">
        <v>310</v>
      </c>
      <c r="L527" s="2" t="s">
        <v>19</v>
      </c>
    </row>
    <row r="528" spans="1:12" x14ac:dyDescent="0.35">
      <c r="A528" s="2">
        <v>102052</v>
      </c>
      <c r="B528" s="3">
        <v>45794</v>
      </c>
      <c r="C528" s="2" t="s">
        <v>26</v>
      </c>
      <c r="D528" s="2" t="s">
        <v>41</v>
      </c>
      <c r="E528" s="2" t="s">
        <v>42</v>
      </c>
      <c r="F528" s="2" t="s">
        <v>22</v>
      </c>
      <c r="G528" s="2" t="s">
        <v>47</v>
      </c>
      <c r="H528" s="2">
        <v>1</v>
      </c>
      <c r="I528" s="4">
        <v>74.64</v>
      </c>
      <c r="J528" s="2" t="s">
        <v>43</v>
      </c>
      <c r="K528" s="2" t="s">
        <v>350</v>
      </c>
      <c r="L528" s="2" t="s">
        <v>19</v>
      </c>
    </row>
    <row r="529" spans="1:12" x14ac:dyDescent="0.35">
      <c r="A529" s="2">
        <v>102348</v>
      </c>
      <c r="B529" s="3">
        <v>45794</v>
      </c>
      <c r="C529" s="2" t="s">
        <v>50</v>
      </c>
      <c r="D529" s="2" t="s">
        <v>71</v>
      </c>
      <c r="E529" s="2" t="s">
        <v>72</v>
      </c>
      <c r="F529" s="2" t="s">
        <v>59</v>
      </c>
      <c r="G529" s="2" t="s">
        <v>118</v>
      </c>
      <c r="H529" s="2">
        <v>1</v>
      </c>
      <c r="I529" s="4">
        <v>19.309999999999999</v>
      </c>
      <c r="J529" s="2" t="s">
        <v>43</v>
      </c>
      <c r="K529" s="2" t="s">
        <v>385</v>
      </c>
      <c r="L529" s="2" t="s">
        <v>36</v>
      </c>
    </row>
    <row r="530" spans="1:12" x14ac:dyDescent="0.35">
      <c r="A530" s="2">
        <v>102704</v>
      </c>
      <c r="B530" s="3">
        <v>45794</v>
      </c>
      <c r="C530" s="2" t="s">
        <v>12</v>
      </c>
      <c r="D530" s="2" t="s">
        <v>98</v>
      </c>
      <c r="E530" s="2" t="s">
        <v>99</v>
      </c>
      <c r="F530" s="2" t="s">
        <v>15</v>
      </c>
      <c r="G530" s="2" t="s">
        <v>16</v>
      </c>
      <c r="H530" s="2">
        <v>1</v>
      </c>
      <c r="I530" s="4">
        <v>39.119999999999997</v>
      </c>
      <c r="J530" s="2" t="s">
        <v>24</v>
      </c>
      <c r="K530" s="2" t="s">
        <v>386</v>
      </c>
      <c r="L530" s="2" t="s">
        <v>36</v>
      </c>
    </row>
    <row r="531" spans="1:12" x14ac:dyDescent="0.35">
      <c r="A531" s="2">
        <v>102755</v>
      </c>
      <c r="B531" s="3">
        <v>45794</v>
      </c>
      <c r="C531" s="2" t="s">
        <v>50</v>
      </c>
      <c r="D531" s="2" t="s">
        <v>51</v>
      </c>
      <c r="E531" s="2" t="s">
        <v>52</v>
      </c>
      <c r="F531" s="2" t="s">
        <v>22</v>
      </c>
      <c r="G531" s="2" t="s">
        <v>47</v>
      </c>
      <c r="H531" s="2">
        <v>5</v>
      </c>
      <c r="I531" s="4">
        <v>71.66</v>
      </c>
      <c r="J531" s="2" t="s">
        <v>43</v>
      </c>
      <c r="K531" s="2" t="s">
        <v>131</v>
      </c>
      <c r="L531" s="2" t="s">
        <v>19</v>
      </c>
    </row>
    <row r="532" spans="1:12" x14ac:dyDescent="0.35">
      <c r="A532" s="2">
        <v>100252</v>
      </c>
      <c r="B532" s="3">
        <v>45795</v>
      </c>
      <c r="C532" s="2" t="s">
        <v>31</v>
      </c>
      <c r="D532" s="2" t="s">
        <v>45</v>
      </c>
      <c r="E532" s="2" t="s">
        <v>46</v>
      </c>
      <c r="F532" s="2" t="s">
        <v>62</v>
      </c>
      <c r="G532" s="2" t="s">
        <v>63</v>
      </c>
      <c r="H532" s="2">
        <v>2</v>
      </c>
      <c r="I532" s="4">
        <v>55.2</v>
      </c>
      <c r="J532" s="2" t="s">
        <v>17</v>
      </c>
      <c r="K532" s="2" t="s">
        <v>387</v>
      </c>
      <c r="L532" s="2" t="s">
        <v>19</v>
      </c>
    </row>
    <row r="533" spans="1:12" x14ac:dyDescent="0.35">
      <c r="A533" s="2">
        <v>100469</v>
      </c>
      <c r="B533" s="3">
        <v>45795</v>
      </c>
      <c r="C533" s="2" t="s">
        <v>50</v>
      </c>
      <c r="D533" s="2" t="s">
        <v>77</v>
      </c>
      <c r="E533" s="2" t="s">
        <v>78</v>
      </c>
      <c r="F533" s="2" t="s">
        <v>59</v>
      </c>
      <c r="G533" s="2" t="s">
        <v>118</v>
      </c>
      <c r="H533" s="2">
        <v>5</v>
      </c>
      <c r="I533" s="4">
        <v>20.76</v>
      </c>
      <c r="J533" s="2" t="s">
        <v>17</v>
      </c>
      <c r="K533" s="2" t="s">
        <v>182</v>
      </c>
      <c r="L533" s="2" t="s">
        <v>19</v>
      </c>
    </row>
    <row r="534" spans="1:12" x14ac:dyDescent="0.35">
      <c r="A534" s="2">
        <v>100552</v>
      </c>
      <c r="B534" s="3">
        <v>45795</v>
      </c>
      <c r="C534" s="2" t="s">
        <v>31</v>
      </c>
      <c r="D534" s="2" t="s">
        <v>56</v>
      </c>
      <c r="E534" s="2" t="s">
        <v>57</v>
      </c>
      <c r="F534" s="2" t="s">
        <v>15</v>
      </c>
      <c r="G534" s="2" t="s">
        <v>39</v>
      </c>
      <c r="H534" s="2">
        <v>10</v>
      </c>
      <c r="I534" s="4">
        <v>46.01</v>
      </c>
      <c r="J534" s="2" t="s">
        <v>48</v>
      </c>
      <c r="K534" s="2" t="s">
        <v>30</v>
      </c>
      <c r="L534" s="2" t="s">
        <v>89</v>
      </c>
    </row>
    <row r="535" spans="1:12" x14ac:dyDescent="0.35">
      <c r="A535" s="2">
        <v>101145</v>
      </c>
      <c r="B535" s="3">
        <v>45795</v>
      </c>
      <c r="C535" s="2" t="s">
        <v>31</v>
      </c>
      <c r="D535" s="2" t="s">
        <v>56</v>
      </c>
      <c r="E535" s="2" t="s">
        <v>57</v>
      </c>
      <c r="F535" s="2" t="s">
        <v>59</v>
      </c>
      <c r="G535" s="2" t="s">
        <v>129</v>
      </c>
      <c r="H535" s="2">
        <v>1</v>
      </c>
      <c r="I535" s="4">
        <v>121.49</v>
      </c>
      <c r="J535" s="2" t="s">
        <v>17</v>
      </c>
      <c r="K535" s="2" t="s">
        <v>369</v>
      </c>
      <c r="L535" s="2" t="s">
        <v>19</v>
      </c>
    </row>
    <row r="536" spans="1:12" x14ac:dyDescent="0.35">
      <c r="A536" s="2">
        <v>101293</v>
      </c>
      <c r="B536" s="3">
        <v>45795</v>
      </c>
      <c r="C536" s="2" t="s">
        <v>31</v>
      </c>
      <c r="D536" s="2" t="s">
        <v>32</v>
      </c>
      <c r="E536" s="2" t="s">
        <v>33</v>
      </c>
      <c r="F536" s="2" t="s">
        <v>53</v>
      </c>
      <c r="G536" s="2" t="s">
        <v>54</v>
      </c>
      <c r="H536" s="2">
        <v>10</v>
      </c>
      <c r="I536" s="4">
        <v>24.54</v>
      </c>
      <c r="J536" s="2" t="s">
        <v>24</v>
      </c>
      <c r="K536" s="2" t="s">
        <v>325</v>
      </c>
      <c r="L536" s="2" t="s">
        <v>19</v>
      </c>
    </row>
    <row r="537" spans="1:12" x14ac:dyDescent="0.35">
      <c r="A537" s="2">
        <v>102914</v>
      </c>
      <c r="B537" s="3">
        <v>45795</v>
      </c>
      <c r="C537" s="2" t="s">
        <v>12</v>
      </c>
      <c r="D537" s="2" t="s">
        <v>183</v>
      </c>
      <c r="E537" s="2" t="s">
        <v>184</v>
      </c>
      <c r="F537" s="2" t="s">
        <v>62</v>
      </c>
      <c r="G537" s="2" t="s">
        <v>169</v>
      </c>
      <c r="H537" s="2">
        <v>2</v>
      </c>
      <c r="I537" s="4">
        <v>25.84</v>
      </c>
      <c r="J537" s="2" t="s">
        <v>17</v>
      </c>
      <c r="K537" s="2" t="s">
        <v>330</v>
      </c>
      <c r="L537" s="2" t="s">
        <v>19</v>
      </c>
    </row>
    <row r="538" spans="1:12" x14ac:dyDescent="0.35">
      <c r="A538" s="2">
        <v>100527</v>
      </c>
      <c r="B538" s="3">
        <v>45796</v>
      </c>
      <c r="C538" s="2" t="s">
        <v>31</v>
      </c>
      <c r="D538" s="2" t="s">
        <v>32</v>
      </c>
      <c r="E538" s="2" t="s">
        <v>33</v>
      </c>
      <c r="F538" s="2" t="s">
        <v>62</v>
      </c>
      <c r="G538" s="2" t="s">
        <v>114</v>
      </c>
      <c r="H538" s="2">
        <v>2</v>
      </c>
      <c r="I538" s="4">
        <v>130.94999999999999</v>
      </c>
      <c r="J538" s="2" t="s">
        <v>24</v>
      </c>
      <c r="K538" s="2" t="s">
        <v>232</v>
      </c>
      <c r="L538" s="2" t="s">
        <v>19</v>
      </c>
    </row>
    <row r="539" spans="1:12" x14ac:dyDescent="0.35">
      <c r="A539" s="2">
        <v>100667</v>
      </c>
      <c r="B539" s="3">
        <v>45796</v>
      </c>
      <c r="C539" s="2" t="s">
        <v>12</v>
      </c>
      <c r="D539" s="2" t="s">
        <v>13</v>
      </c>
      <c r="E539" s="2" t="s">
        <v>14</v>
      </c>
      <c r="F539" s="2" t="s">
        <v>59</v>
      </c>
      <c r="G539" s="2" t="s">
        <v>95</v>
      </c>
      <c r="H539" s="2">
        <v>1</v>
      </c>
      <c r="I539" s="4">
        <v>36.590000000000003</v>
      </c>
      <c r="J539" s="2" t="s">
        <v>48</v>
      </c>
      <c r="K539" s="2" t="s">
        <v>158</v>
      </c>
      <c r="L539" s="2" t="s">
        <v>89</v>
      </c>
    </row>
    <row r="540" spans="1:12" x14ac:dyDescent="0.35">
      <c r="A540" s="2">
        <v>100707</v>
      </c>
      <c r="B540" s="3">
        <v>45796</v>
      </c>
      <c r="C540" s="2" t="s">
        <v>31</v>
      </c>
      <c r="D540" s="2" t="s">
        <v>45</v>
      </c>
      <c r="E540" s="2" t="s">
        <v>46</v>
      </c>
      <c r="F540" s="2" t="s">
        <v>15</v>
      </c>
      <c r="G540" s="2" t="s">
        <v>16</v>
      </c>
      <c r="H540" s="2">
        <v>3</v>
      </c>
      <c r="I540" s="4">
        <v>39.14</v>
      </c>
      <c r="J540" s="2" t="s">
        <v>17</v>
      </c>
      <c r="K540" s="2" t="s">
        <v>388</v>
      </c>
      <c r="L540" s="2" t="s">
        <v>19</v>
      </c>
    </row>
    <row r="541" spans="1:12" x14ac:dyDescent="0.35">
      <c r="A541" s="2">
        <v>102078</v>
      </c>
      <c r="B541" s="3">
        <v>45796</v>
      </c>
      <c r="C541" s="2" t="s">
        <v>31</v>
      </c>
      <c r="D541" s="2" t="s">
        <v>105</v>
      </c>
      <c r="E541" s="2" t="s">
        <v>106</v>
      </c>
      <c r="F541" s="2" t="s">
        <v>53</v>
      </c>
      <c r="G541" s="2" t="s">
        <v>54</v>
      </c>
      <c r="H541" s="2">
        <v>1</v>
      </c>
      <c r="I541" s="4">
        <v>25.87</v>
      </c>
      <c r="J541" s="2" t="s">
        <v>24</v>
      </c>
      <c r="K541" s="2" t="s">
        <v>178</v>
      </c>
      <c r="L541" s="2" t="s">
        <v>19</v>
      </c>
    </row>
    <row r="542" spans="1:12" x14ac:dyDescent="0.35">
      <c r="A542" s="2">
        <v>102779</v>
      </c>
      <c r="B542" s="3">
        <v>45796</v>
      </c>
      <c r="C542" s="2" t="s">
        <v>31</v>
      </c>
      <c r="D542" s="2" t="s">
        <v>56</v>
      </c>
      <c r="E542" s="2" t="s">
        <v>57</v>
      </c>
      <c r="F542" s="2" t="s">
        <v>15</v>
      </c>
      <c r="G542" s="2" t="s">
        <v>29</v>
      </c>
      <c r="H542" s="2">
        <v>2</v>
      </c>
      <c r="I542" s="4">
        <v>23.26</v>
      </c>
      <c r="J542" s="2" t="s">
        <v>24</v>
      </c>
      <c r="K542" s="2" t="s">
        <v>389</v>
      </c>
      <c r="L542" s="2" t="s">
        <v>19</v>
      </c>
    </row>
    <row r="543" spans="1:12" x14ac:dyDescent="0.35">
      <c r="A543" s="2">
        <v>101232</v>
      </c>
      <c r="B543" s="3">
        <v>45797</v>
      </c>
      <c r="C543" s="2" t="s">
        <v>31</v>
      </c>
      <c r="D543" s="2" t="s">
        <v>32</v>
      </c>
      <c r="E543" s="2" t="s">
        <v>33</v>
      </c>
      <c r="F543" s="2" t="s">
        <v>59</v>
      </c>
      <c r="G543" s="2" t="s">
        <v>118</v>
      </c>
      <c r="H543" s="2">
        <v>3</v>
      </c>
      <c r="I543" s="4">
        <v>20.55</v>
      </c>
      <c r="J543" s="2" t="s">
        <v>24</v>
      </c>
      <c r="K543" s="2" t="s">
        <v>390</v>
      </c>
      <c r="L543" s="2" t="s">
        <v>19</v>
      </c>
    </row>
    <row r="544" spans="1:12" x14ac:dyDescent="0.35">
      <c r="A544" s="2">
        <v>101399</v>
      </c>
      <c r="B544" s="3">
        <v>45797</v>
      </c>
      <c r="C544" s="2" t="s">
        <v>50</v>
      </c>
      <c r="D544" s="2" t="s">
        <v>77</v>
      </c>
      <c r="E544" s="2" t="s">
        <v>78</v>
      </c>
      <c r="F544" s="2" t="s">
        <v>53</v>
      </c>
      <c r="G544" s="2" t="s">
        <v>92</v>
      </c>
      <c r="H544" s="2">
        <v>1</v>
      </c>
      <c r="I544" s="4">
        <v>29.47</v>
      </c>
      <c r="J544" s="2" t="s">
        <v>48</v>
      </c>
      <c r="K544" s="2" t="s">
        <v>179</v>
      </c>
      <c r="L544" s="2" t="s">
        <v>19</v>
      </c>
    </row>
    <row r="545" spans="1:12" x14ac:dyDescent="0.35">
      <c r="A545" s="2">
        <v>102085</v>
      </c>
      <c r="B545" s="3">
        <v>45797</v>
      </c>
      <c r="C545" s="2" t="s">
        <v>31</v>
      </c>
      <c r="D545" s="2" t="s">
        <v>105</v>
      </c>
      <c r="E545" s="2" t="s">
        <v>106</v>
      </c>
      <c r="F545" s="2" t="s">
        <v>62</v>
      </c>
      <c r="G545" s="2" t="s">
        <v>112</v>
      </c>
      <c r="H545" s="2">
        <v>3</v>
      </c>
      <c r="I545" s="4">
        <v>29.18</v>
      </c>
      <c r="J545" s="2" t="s">
        <v>48</v>
      </c>
      <c r="K545" s="2" t="s">
        <v>272</v>
      </c>
      <c r="L545" s="2" t="s">
        <v>19</v>
      </c>
    </row>
    <row r="546" spans="1:12" x14ac:dyDescent="0.35">
      <c r="A546" s="2">
        <v>102429</v>
      </c>
      <c r="B546" s="3">
        <v>45797</v>
      </c>
      <c r="C546" s="2" t="s">
        <v>50</v>
      </c>
      <c r="D546" s="2" t="s">
        <v>77</v>
      </c>
      <c r="E546" s="2" t="s">
        <v>78</v>
      </c>
      <c r="F546" s="2" t="s">
        <v>22</v>
      </c>
      <c r="G546" s="2" t="s">
        <v>23</v>
      </c>
      <c r="H546" s="2">
        <v>10</v>
      </c>
      <c r="I546" s="4">
        <v>67.75</v>
      </c>
      <c r="J546" s="2" t="s">
        <v>17</v>
      </c>
      <c r="K546" s="2" t="s">
        <v>391</v>
      </c>
      <c r="L546" s="2" t="s">
        <v>19</v>
      </c>
    </row>
    <row r="547" spans="1:12" x14ac:dyDescent="0.35">
      <c r="A547" s="2">
        <v>102978</v>
      </c>
      <c r="B547" s="3">
        <v>45797</v>
      </c>
      <c r="C547" s="2" t="s">
        <v>26</v>
      </c>
      <c r="D547" s="2" t="s">
        <v>41</v>
      </c>
      <c r="E547" s="2" t="s">
        <v>42</v>
      </c>
      <c r="F547" s="2" t="s">
        <v>15</v>
      </c>
      <c r="G547" s="2" t="s">
        <v>29</v>
      </c>
      <c r="H547" s="2">
        <v>1</v>
      </c>
      <c r="I547" s="4">
        <v>23.43</v>
      </c>
      <c r="J547" s="2" t="s">
        <v>24</v>
      </c>
      <c r="K547" s="2" t="s">
        <v>307</v>
      </c>
      <c r="L547" s="2" t="s">
        <v>89</v>
      </c>
    </row>
    <row r="548" spans="1:12" x14ac:dyDescent="0.35">
      <c r="A548" s="2">
        <v>100095</v>
      </c>
      <c r="B548" s="3">
        <v>45798</v>
      </c>
      <c r="C548" s="2" t="s">
        <v>12</v>
      </c>
      <c r="D548" s="2" t="s">
        <v>98</v>
      </c>
      <c r="E548" s="2" t="s">
        <v>99</v>
      </c>
      <c r="F548" s="2" t="s">
        <v>62</v>
      </c>
      <c r="G548" s="2" t="s">
        <v>63</v>
      </c>
      <c r="H548" s="2">
        <v>3</v>
      </c>
      <c r="I548" s="4">
        <v>56.35</v>
      </c>
      <c r="J548" s="2" t="s">
        <v>24</v>
      </c>
      <c r="K548" s="2" t="s">
        <v>339</v>
      </c>
      <c r="L548" s="2" t="s">
        <v>19</v>
      </c>
    </row>
    <row r="549" spans="1:12" x14ac:dyDescent="0.35">
      <c r="A549" s="2">
        <v>100303</v>
      </c>
      <c r="B549" s="3">
        <v>45798</v>
      </c>
      <c r="C549" s="2" t="s">
        <v>12</v>
      </c>
      <c r="D549" s="2" t="s">
        <v>98</v>
      </c>
      <c r="E549" s="2" t="s">
        <v>99</v>
      </c>
      <c r="F549" s="2" t="s">
        <v>53</v>
      </c>
      <c r="G549" s="2" t="s">
        <v>126</v>
      </c>
      <c r="H549" s="2">
        <v>10</v>
      </c>
      <c r="I549" s="4">
        <v>152.22999999999999</v>
      </c>
      <c r="J549" s="2" t="s">
        <v>24</v>
      </c>
      <c r="K549" s="2" t="s">
        <v>392</v>
      </c>
      <c r="L549" s="2" t="s">
        <v>19</v>
      </c>
    </row>
    <row r="550" spans="1:12" x14ac:dyDescent="0.35">
      <c r="A550" s="2">
        <v>100763</v>
      </c>
      <c r="B550" s="3">
        <v>45798</v>
      </c>
      <c r="C550" s="2" t="s">
        <v>31</v>
      </c>
      <c r="D550" s="2" t="s">
        <v>105</v>
      </c>
      <c r="E550" s="2" t="s">
        <v>106</v>
      </c>
      <c r="F550" s="2" t="s">
        <v>62</v>
      </c>
      <c r="G550" s="2" t="s">
        <v>68</v>
      </c>
      <c r="H550" s="2">
        <v>2</v>
      </c>
      <c r="I550" s="4">
        <v>38.78</v>
      </c>
      <c r="J550" s="2" t="s">
        <v>24</v>
      </c>
      <c r="K550" s="2" t="s">
        <v>238</v>
      </c>
      <c r="L550" s="2" t="s">
        <v>36</v>
      </c>
    </row>
    <row r="551" spans="1:12" x14ac:dyDescent="0.35">
      <c r="A551" s="2">
        <v>100811</v>
      </c>
      <c r="B551" s="3">
        <v>45798</v>
      </c>
      <c r="C551" s="2" t="s">
        <v>31</v>
      </c>
      <c r="D551" s="2" t="s">
        <v>56</v>
      </c>
      <c r="E551" s="2" t="s">
        <v>57</v>
      </c>
      <c r="F551" s="2" t="s">
        <v>15</v>
      </c>
      <c r="G551" s="2" t="s">
        <v>34</v>
      </c>
      <c r="H551" s="2">
        <v>1</v>
      </c>
      <c r="I551" s="4">
        <v>16.07</v>
      </c>
      <c r="J551" s="2" t="s">
        <v>24</v>
      </c>
      <c r="K551" s="2" t="s">
        <v>277</v>
      </c>
      <c r="L551" s="2" t="s">
        <v>19</v>
      </c>
    </row>
    <row r="552" spans="1:12" x14ac:dyDescent="0.35">
      <c r="A552" s="2">
        <v>101201</v>
      </c>
      <c r="B552" s="3">
        <v>45798</v>
      </c>
      <c r="C552" s="2" t="s">
        <v>31</v>
      </c>
      <c r="D552" s="2" t="s">
        <v>105</v>
      </c>
      <c r="E552" s="2" t="s">
        <v>106</v>
      </c>
      <c r="F552" s="2" t="s">
        <v>22</v>
      </c>
      <c r="G552" s="2" t="s">
        <v>87</v>
      </c>
      <c r="H552" s="2">
        <v>1</v>
      </c>
      <c r="I552" s="4">
        <v>49.59</v>
      </c>
      <c r="J552" s="2" t="s">
        <v>43</v>
      </c>
      <c r="K552" s="2" t="s">
        <v>393</v>
      </c>
      <c r="L552" s="2" t="s">
        <v>19</v>
      </c>
    </row>
    <row r="553" spans="1:12" x14ac:dyDescent="0.35">
      <c r="A553" s="2">
        <v>101913</v>
      </c>
      <c r="B553" s="3">
        <v>45798</v>
      </c>
      <c r="C553" s="2" t="s">
        <v>65</v>
      </c>
      <c r="D553" s="2" t="s">
        <v>90</v>
      </c>
      <c r="E553" s="2" t="s">
        <v>91</v>
      </c>
      <c r="F553" s="2" t="s">
        <v>22</v>
      </c>
      <c r="G553" s="2" t="s">
        <v>23</v>
      </c>
      <c r="H553" s="2">
        <v>1</v>
      </c>
      <c r="I553" s="4">
        <v>64.03</v>
      </c>
      <c r="J553" s="2" t="s">
        <v>43</v>
      </c>
      <c r="K553" s="2" t="s">
        <v>163</v>
      </c>
      <c r="L553" s="2" t="s">
        <v>19</v>
      </c>
    </row>
    <row r="554" spans="1:12" x14ac:dyDescent="0.35">
      <c r="A554" s="2">
        <v>102321</v>
      </c>
      <c r="B554" s="3">
        <v>45798</v>
      </c>
      <c r="C554" s="2" t="s">
        <v>12</v>
      </c>
      <c r="D554" s="2" t="s">
        <v>132</v>
      </c>
      <c r="E554" s="2" t="s">
        <v>133</v>
      </c>
      <c r="F554" s="2" t="s">
        <v>15</v>
      </c>
      <c r="G554" s="2" t="s">
        <v>34</v>
      </c>
      <c r="H554" s="2">
        <v>1</v>
      </c>
      <c r="I554" s="4">
        <v>16.79</v>
      </c>
      <c r="J554" s="2" t="s">
        <v>48</v>
      </c>
      <c r="K554" s="2" t="s">
        <v>341</v>
      </c>
      <c r="L554" s="2" t="s">
        <v>19</v>
      </c>
    </row>
    <row r="555" spans="1:12" x14ac:dyDescent="0.35">
      <c r="A555" s="2">
        <v>102660</v>
      </c>
      <c r="B555" s="3">
        <v>45798</v>
      </c>
      <c r="C555" s="2" t="s">
        <v>65</v>
      </c>
      <c r="D555" s="2" t="s">
        <v>137</v>
      </c>
      <c r="E555" s="2" t="s">
        <v>138</v>
      </c>
      <c r="F555" s="2" t="s">
        <v>59</v>
      </c>
      <c r="G555" s="2" t="s">
        <v>118</v>
      </c>
      <c r="H555" s="2">
        <v>1</v>
      </c>
      <c r="I555" s="4">
        <v>19.91</v>
      </c>
      <c r="J555" s="2" t="s">
        <v>48</v>
      </c>
      <c r="K555" s="2" t="s">
        <v>154</v>
      </c>
      <c r="L555" s="2" t="s">
        <v>19</v>
      </c>
    </row>
    <row r="556" spans="1:12" x14ac:dyDescent="0.35">
      <c r="A556" s="2">
        <v>100301</v>
      </c>
      <c r="B556" s="3">
        <v>45799</v>
      </c>
      <c r="C556" s="2" t="s">
        <v>12</v>
      </c>
      <c r="D556" s="2" t="s">
        <v>132</v>
      </c>
      <c r="E556" s="2" t="s">
        <v>133</v>
      </c>
      <c r="F556" s="2" t="s">
        <v>53</v>
      </c>
      <c r="G556" s="2" t="s">
        <v>92</v>
      </c>
      <c r="H556" s="2">
        <v>1</v>
      </c>
      <c r="I556" s="4">
        <v>29.51</v>
      </c>
      <c r="J556" s="2" t="s">
        <v>48</v>
      </c>
      <c r="K556" s="2" t="s">
        <v>142</v>
      </c>
      <c r="L556" s="2" t="s">
        <v>19</v>
      </c>
    </row>
    <row r="557" spans="1:12" x14ac:dyDescent="0.35">
      <c r="A557" s="2">
        <v>100376</v>
      </c>
      <c r="B557" s="3">
        <v>45799</v>
      </c>
      <c r="C557" s="2" t="s">
        <v>31</v>
      </c>
      <c r="D557" s="2" t="s">
        <v>105</v>
      </c>
      <c r="E557" s="2" t="s">
        <v>106</v>
      </c>
      <c r="F557" s="2" t="s">
        <v>15</v>
      </c>
      <c r="G557" s="2" t="s">
        <v>39</v>
      </c>
      <c r="H557" s="2">
        <v>2</v>
      </c>
      <c r="I557" s="4">
        <v>44.06</v>
      </c>
      <c r="J557" s="2" t="s">
        <v>43</v>
      </c>
      <c r="K557" s="2" t="s">
        <v>394</v>
      </c>
      <c r="L557" s="2" t="s">
        <v>89</v>
      </c>
    </row>
    <row r="558" spans="1:12" x14ac:dyDescent="0.35">
      <c r="A558" s="2">
        <v>100503</v>
      </c>
      <c r="B558" s="3">
        <v>45799</v>
      </c>
      <c r="C558" s="2" t="s">
        <v>31</v>
      </c>
      <c r="D558" s="2" t="s">
        <v>32</v>
      </c>
      <c r="E558" s="2" t="s">
        <v>33</v>
      </c>
      <c r="F558" s="2" t="s">
        <v>62</v>
      </c>
      <c r="G558" s="2" t="s">
        <v>103</v>
      </c>
      <c r="H558" s="2">
        <v>3</v>
      </c>
      <c r="I558" s="4">
        <v>189.06</v>
      </c>
      <c r="J558" s="2" t="s">
        <v>17</v>
      </c>
      <c r="K558" s="2" t="s">
        <v>75</v>
      </c>
      <c r="L558" s="2" t="s">
        <v>19</v>
      </c>
    </row>
    <row r="559" spans="1:12" x14ac:dyDescent="0.35">
      <c r="A559" s="2">
        <v>100637</v>
      </c>
      <c r="B559" s="3">
        <v>45799</v>
      </c>
      <c r="C559" s="2" t="s">
        <v>12</v>
      </c>
      <c r="D559" s="2" t="s">
        <v>132</v>
      </c>
      <c r="E559" s="2" t="s">
        <v>133</v>
      </c>
      <c r="F559" s="2" t="s">
        <v>15</v>
      </c>
      <c r="G559" s="2" t="s">
        <v>16</v>
      </c>
      <c r="H559" s="2">
        <v>10</v>
      </c>
      <c r="I559" s="4">
        <v>38.130000000000003</v>
      </c>
      <c r="J559" s="2" t="s">
        <v>17</v>
      </c>
      <c r="K559" s="2" t="s">
        <v>166</v>
      </c>
      <c r="L559" s="2" t="s">
        <v>19</v>
      </c>
    </row>
    <row r="560" spans="1:12" x14ac:dyDescent="0.35">
      <c r="A560" s="2">
        <v>100953</v>
      </c>
      <c r="B560" s="3">
        <v>45799</v>
      </c>
      <c r="C560" s="2" t="s">
        <v>26</v>
      </c>
      <c r="D560" s="2" t="s">
        <v>41</v>
      </c>
      <c r="E560" s="2" t="s">
        <v>42</v>
      </c>
      <c r="F560" s="2" t="s">
        <v>15</v>
      </c>
      <c r="G560" s="2" t="s">
        <v>39</v>
      </c>
      <c r="H560" s="2">
        <v>2</v>
      </c>
      <c r="I560" s="4">
        <v>42.79</v>
      </c>
      <c r="J560" s="2" t="s">
        <v>48</v>
      </c>
      <c r="K560" s="2" t="s">
        <v>374</v>
      </c>
      <c r="L560" s="2" t="s">
        <v>19</v>
      </c>
    </row>
    <row r="561" spans="1:12" x14ac:dyDescent="0.35">
      <c r="A561" s="2">
        <v>101101</v>
      </c>
      <c r="B561" s="3">
        <v>45799</v>
      </c>
      <c r="C561" s="2" t="s">
        <v>12</v>
      </c>
      <c r="D561" s="2" t="s">
        <v>132</v>
      </c>
      <c r="E561" s="2" t="s">
        <v>133</v>
      </c>
      <c r="F561" s="2" t="s">
        <v>59</v>
      </c>
      <c r="G561" s="2" t="s">
        <v>60</v>
      </c>
      <c r="H561" s="2">
        <v>5</v>
      </c>
      <c r="I561" s="4">
        <v>60.9</v>
      </c>
      <c r="J561" s="2" t="s">
        <v>24</v>
      </c>
      <c r="K561" s="2" t="s">
        <v>395</v>
      </c>
      <c r="L561" s="2" t="s">
        <v>89</v>
      </c>
    </row>
    <row r="562" spans="1:12" x14ac:dyDescent="0.35">
      <c r="A562" s="2">
        <v>101131</v>
      </c>
      <c r="B562" s="3">
        <v>45799</v>
      </c>
      <c r="C562" s="2" t="s">
        <v>12</v>
      </c>
      <c r="D562" s="2" t="s">
        <v>13</v>
      </c>
      <c r="E562" s="2" t="s">
        <v>14</v>
      </c>
      <c r="F562" s="2" t="s">
        <v>59</v>
      </c>
      <c r="G562" s="2" t="s">
        <v>60</v>
      </c>
      <c r="H562" s="2">
        <v>3</v>
      </c>
      <c r="I562" s="4">
        <v>57.66</v>
      </c>
      <c r="J562" s="2" t="s">
        <v>17</v>
      </c>
      <c r="K562" s="2" t="s">
        <v>320</v>
      </c>
      <c r="L562" s="2" t="s">
        <v>36</v>
      </c>
    </row>
    <row r="563" spans="1:12" x14ac:dyDescent="0.35">
      <c r="A563" s="2">
        <v>101174</v>
      </c>
      <c r="B563" s="3">
        <v>45799</v>
      </c>
      <c r="C563" s="2" t="s">
        <v>65</v>
      </c>
      <c r="D563" s="2" t="s">
        <v>137</v>
      </c>
      <c r="E563" s="2" t="s">
        <v>138</v>
      </c>
      <c r="F563" s="2" t="s">
        <v>22</v>
      </c>
      <c r="G563" s="2" t="s">
        <v>47</v>
      </c>
      <c r="H563" s="2">
        <v>10</v>
      </c>
      <c r="I563" s="4">
        <v>74.959999999999994</v>
      </c>
      <c r="J563" s="2" t="s">
        <v>48</v>
      </c>
      <c r="K563" s="2" t="s">
        <v>93</v>
      </c>
      <c r="L563" s="2" t="s">
        <v>36</v>
      </c>
    </row>
    <row r="564" spans="1:12" x14ac:dyDescent="0.35">
      <c r="A564" s="2">
        <v>101398</v>
      </c>
      <c r="B564" s="3">
        <v>45799</v>
      </c>
      <c r="C564" s="2" t="s">
        <v>65</v>
      </c>
      <c r="D564" s="2" t="s">
        <v>190</v>
      </c>
      <c r="E564" s="2" t="s">
        <v>191</v>
      </c>
      <c r="F564" s="2" t="s">
        <v>62</v>
      </c>
      <c r="G564" s="2" t="s">
        <v>68</v>
      </c>
      <c r="H564" s="2">
        <v>2</v>
      </c>
      <c r="I564" s="4">
        <v>41.26</v>
      </c>
      <c r="J564" s="2" t="s">
        <v>24</v>
      </c>
      <c r="K564" s="2" t="s">
        <v>396</v>
      </c>
      <c r="L564" s="2" t="s">
        <v>89</v>
      </c>
    </row>
    <row r="565" spans="1:12" x14ac:dyDescent="0.35">
      <c r="A565" s="2">
        <v>101553</v>
      </c>
      <c r="B565" s="3">
        <v>45799</v>
      </c>
      <c r="C565" s="2" t="s">
        <v>31</v>
      </c>
      <c r="D565" s="2" t="s">
        <v>45</v>
      </c>
      <c r="E565" s="2" t="s">
        <v>46</v>
      </c>
      <c r="F565" s="2" t="s">
        <v>15</v>
      </c>
      <c r="G565" s="2" t="s">
        <v>39</v>
      </c>
      <c r="H565" s="2">
        <v>1</v>
      </c>
      <c r="I565" s="4">
        <v>46.56</v>
      </c>
      <c r="J565" s="2" t="s">
        <v>48</v>
      </c>
      <c r="K565" s="2" t="s">
        <v>332</v>
      </c>
      <c r="L565" s="2" t="s">
        <v>19</v>
      </c>
    </row>
    <row r="566" spans="1:12" x14ac:dyDescent="0.35">
      <c r="A566" s="2">
        <v>101578</v>
      </c>
      <c r="B566" s="3">
        <v>45799</v>
      </c>
      <c r="C566" s="2" t="s">
        <v>26</v>
      </c>
      <c r="D566" s="2" t="s">
        <v>37</v>
      </c>
      <c r="E566" s="2" t="s">
        <v>38</v>
      </c>
      <c r="F566" s="2" t="s">
        <v>62</v>
      </c>
      <c r="G566" s="2" t="s">
        <v>68</v>
      </c>
      <c r="H566" s="2">
        <v>1</v>
      </c>
      <c r="I566" s="4">
        <v>41.1</v>
      </c>
      <c r="J566" s="2" t="s">
        <v>48</v>
      </c>
      <c r="K566" s="2" t="s">
        <v>397</v>
      </c>
      <c r="L566" s="2" t="s">
        <v>89</v>
      </c>
    </row>
    <row r="567" spans="1:12" x14ac:dyDescent="0.35">
      <c r="A567" s="2">
        <v>101866</v>
      </c>
      <c r="B567" s="3">
        <v>45799</v>
      </c>
      <c r="C567" s="2" t="s">
        <v>12</v>
      </c>
      <c r="D567" s="2" t="s">
        <v>132</v>
      </c>
      <c r="E567" s="2" t="s">
        <v>133</v>
      </c>
      <c r="F567" s="2" t="s">
        <v>15</v>
      </c>
      <c r="G567" s="2" t="s">
        <v>29</v>
      </c>
      <c r="H567" s="2">
        <v>1</v>
      </c>
      <c r="I567" s="4">
        <v>23.67</v>
      </c>
      <c r="J567" s="2" t="s">
        <v>17</v>
      </c>
      <c r="K567" s="2" t="s">
        <v>398</v>
      </c>
      <c r="L567" s="2" t="s">
        <v>89</v>
      </c>
    </row>
    <row r="568" spans="1:12" x14ac:dyDescent="0.35">
      <c r="A568" s="2">
        <v>102636</v>
      </c>
      <c r="B568" s="3">
        <v>45799</v>
      </c>
      <c r="C568" s="2" t="s">
        <v>26</v>
      </c>
      <c r="D568" s="2" t="s">
        <v>27</v>
      </c>
      <c r="E568" s="2" t="s">
        <v>28</v>
      </c>
      <c r="F568" s="2" t="s">
        <v>59</v>
      </c>
      <c r="G568" s="2" t="s">
        <v>118</v>
      </c>
      <c r="H568" s="2">
        <v>5</v>
      </c>
      <c r="I568" s="4">
        <v>20.39</v>
      </c>
      <c r="J568" s="2" t="s">
        <v>24</v>
      </c>
      <c r="K568" s="2" t="s">
        <v>399</v>
      </c>
      <c r="L568" s="2" t="s">
        <v>89</v>
      </c>
    </row>
    <row r="569" spans="1:12" x14ac:dyDescent="0.35">
      <c r="A569" s="2">
        <v>102706</v>
      </c>
      <c r="B569" s="3">
        <v>45799</v>
      </c>
      <c r="C569" s="2" t="s">
        <v>12</v>
      </c>
      <c r="D569" s="2" t="s">
        <v>132</v>
      </c>
      <c r="E569" s="2" t="s">
        <v>133</v>
      </c>
      <c r="F569" s="2" t="s">
        <v>59</v>
      </c>
      <c r="G569" s="2" t="s">
        <v>60</v>
      </c>
      <c r="H569" s="2">
        <v>2</v>
      </c>
      <c r="I569" s="4">
        <v>61.15</v>
      </c>
      <c r="J569" s="2" t="s">
        <v>17</v>
      </c>
      <c r="K569" s="2" t="s">
        <v>221</v>
      </c>
      <c r="L569" s="2" t="s">
        <v>19</v>
      </c>
    </row>
    <row r="570" spans="1:12" x14ac:dyDescent="0.35">
      <c r="A570" s="2">
        <v>100296</v>
      </c>
      <c r="B570" s="3">
        <v>45800</v>
      </c>
      <c r="C570" s="2" t="s">
        <v>31</v>
      </c>
      <c r="D570" s="2" t="s">
        <v>56</v>
      </c>
      <c r="E570" s="2" t="s">
        <v>57</v>
      </c>
      <c r="F570" s="2" t="s">
        <v>22</v>
      </c>
      <c r="G570" s="2" t="s">
        <v>109</v>
      </c>
      <c r="H570" s="2">
        <v>3</v>
      </c>
      <c r="I570" s="4">
        <v>88.99</v>
      </c>
      <c r="J570" s="2" t="s">
        <v>43</v>
      </c>
      <c r="K570" s="2" t="s">
        <v>233</v>
      </c>
      <c r="L570" s="2" t="s">
        <v>19</v>
      </c>
    </row>
    <row r="571" spans="1:12" x14ac:dyDescent="0.35">
      <c r="A571" s="2">
        <v>100391</v>
      </c>
      <c r="B571" s="3">
        <v>45800</v>
      </c>
      <c r="C571" s="2" t="s">
        <v>26</v>
      </c>
      <c r="D571" s="2" t="s">
        <v>150</v>
      </c>
      <c r="E571" s="2" t="s">
        <v>151</v>
      </c>
      <c r="F571" s="2" t="s">
        <v>62</v>
      </c>
      <c r="G571" s="2" t="s">
        <v>114</v>
      </c>
      <c r="H571" s="2">
        <v>2</v>
      </c>
      <c r="I571" s="4">
        <v>126.02</v>
      </c>
      <c r="J571" s="2" t="s">
        <v>17</v>
      </c>
      <c r="K571" s="2" t="s">
        <v>181</v>
      </c>
      <c r="L571" s="2" t="s">
        <v>89</v>
      </c>
    </row>
    <row r="572" spans="1:12" x14ac:dyDescent="0.35">
      <c r="A572" s="2">
        <v>100399</v>
      </c>
      <c r="B572" s="3">
        <v>45800</v>
      </c>
      <c r="C572" s="2" t="s">
        <v>50</v>
      </c>
      <c r="D572" s="2" t="s">
        <v>51</v>
      </c>
      <c r="E572" s="2" t="s">
        <v>52</v>
      </c>
      <c r="F572" s="2" t="s">
        <v>15</v>
      </c>
      <c r="G572" s="2" t="s">
        <v>39</v>
      </c>
      <c r="H572" s="2">
        <v>1</v>
      </c>
      <c r="I572" s="4">
        <v>44.75</v>
      </c>
      <c r="J572" s="2" t="s">
        <v>17</v>
      </c>
      <c r="K572" s="2" t="s">
        <v>400</v>
      </c>
      <c r="L572" s="2" t="s">
        <v>19</v>
      </c>
    </row>
    <row r="573" spans="1:12" x14ac:dyDescent="0.35">
      <c r="A573" s="2">
        <v>100929</v>
      </c>
      <c r="B573" s="3">
        <v>45800</v>
      </c>
      <c r="C573" s="2" t="s">
        <v>12</v>
      </c>
      <c r="D573" s="2" t="s">
        <v>183</v>
      </c>
      <c r="E573" s="2" t="s">
        <v>184</v>
      </c>
      <c r="F573" s="2" t="s">
        <v>22</v>
      </c>
      <c r="G573" s="2" t="s">
        <v>87</v>
      </c>
      <c r="H573" s="2">
        <v>10</v>
      </c>
      <c r="I573" s="4">
        <v>48.04</v>
      </c>
      <c r="J573" s="2" t="s">
        <v>17</v>
      </c>
      <c r="K573" s="2" t="s">
        <v>401</v>
      </c>
      <c r="L573" s="2" t="s">
        <v>19</v>
      </c>
    </row>
    <row r="574" spans="1:12" x14ac:dyDescent="0.35">
      <c r="A574" s="2">
        <v>100951</v>
      </c>
      <c r="B574" s="3">
        <v>45800</v>
      </c>
      <c r="C574" s="2" t="s">
        <v>12</v>
      </c>
      <c r="D574" s="2" t="s">
        <v>20</v>
      </c>
      <c r="E574" s="2" t="s">
        <v>21</v>
      </c>
      <c r="F574" s="2" t="s">
        <v>62</v>
      </c>
      <c r="G574" s="2" t="s">
        <v>114</v>
      </c>
      <c r="H574" s="2">
        <v>2</v>
      </c>
      <c r="I574" s="4">
        <v>126.9</v>
      </c>
      <c r="J574" s="2" t="s">
        <v>24</v>
      </c>
      <c r="K574" s="2" t="s">
        <v>223</v>
      </c>
      <c r="L574" s="2" t="s">
        <v>36</v>
      </c>
    </row>
    <row r="575" spans="1:12" x14ac:dyDescent="0.35">
      <c r="A575" s="2">
        <v>101127</v>
      </c>
      <c r="B575" s="3">
        <v>45800</v>
      </c>
      <c r="C575" s="2" t="s">
        <v>50</v>
      </c>
      <c r="D575" s="2" t="s">
        <v>51</v>
      </c>
      <c r="E575" s="2" t="s">
        <v>52</v>
      </c>
      <c r="F575" s="2" t="s">
        <v>62</v>
      </c>
      <c r="G575" s="2" t="s">
        <v>68</v>
      </c>
      <c r="H575" s="2">
        <v>3</v>
      </c>
      <c r="I575" s="4">
        <v>39.53</v>
      </c>
      <c r="J575" s="2" t="s">
        <v>24</v>
      </c>
      <c r="K575" s="2" t="s">
        <v>336</v>
      </c>
      <c r="L575" s="2" t="s">
        <v>19</v>
      </c>
    </row>
    <row r="576" spans="1:12" x14ac:dyDescent="0.35">
      <c r="A576" s="2">
        <v>101359</v>
      </c>
      <c r="B576" s="3">
        <v>45800</v>
      </c>
      <c r="C576" s="2" t="s">
        <v>50</v>
      </c>
      <c r="D576" s="2" t="s">
        <v>51</v>
      </c>
      <c r="E576" s="2" t="s">
        <v>52</v>
      </c>
      <c r="F576" s="2" t="s">
        <v>59</v>
      </c>
      <c r="G576" s="2" t="s">
        <v>129</v>
      </c>
      <c r="H576" s="2">
        <v>10</v>
      </c>
      <c r="I576" s="4">
        <v>114.82</v>
      </c>
      <c r="J576" s="2" t="s">
        <v>17</v>
      </c>
      <c r="K576" s="2" t="s">
        <v>248</v>
      </c>
      <c r="L576" s="2" t="s">
        <v>36</v>
      </c>
    </row>
    <row r="577" spans="1:12" x14ac:dyDescent="0.35">
      <c r="A577" s="2">
        <v>101562</v>
      </c>
      <c r="B577" s="3">
        <v>45800</v>
      </c>
      <c r="C577" s="2" t="s">
        <v>31</v>
      </c>
      <c r="D577" s="2" t="s">
        <v>80</v>
      </c>
      <c r="E577" s="2" t="s">
        <v>80</v>
      </c>
      <c r="F577" s="2" t="s">
        <v>59</v>
      </c>
      <c r="G577" s="2" t="s">
        <v>118</v>
      </c>
      <c r="H577" s="2">
        <v>1</v>
      </c>
      <c r="I577" s="4">
        <v>19.7</v>
      </c>
      <c r="J577" s="2" t="s">
        <v>17</v>
      </c>
      <c r="K577" s="2" t="s">
        <v>123</v>
      </c>
      <c r="L577" s="2" t="s">
        <v>19</v>
      </c>
    </row>
    <row r="578" spans="1:12" x14ac:dyDescent="0.35">
      <c r="A578" s="2">
        <v>101591</v>
      </c>
      <c r="B578" s="3">
        <v>45800</v>
      </c>
      <c r="C578" s="2" t="s">
        <v>31</v>
      </c>
      <c r="D578" s="2" t="s">
        <v>56</v>
      </c>
      <c r="E578" s="2" t="s">
        <v>57</v>
      </c>
      <c r="F578" s="2" t="s">
        <v>22</v>
      </c>
      <c r="G578" s="2" t="s">
        <v>100</v>
      </c>
      <c r="H578" s="2">
        <v>10</v>
      </c>
      <c r="I578" s="4">
        <v>14.51</v>
      </c>
      <c r="J578" s="2" t="s">
        <v>17</v>
      </c>
      <c r="K578" s="2" t="s">
        <v>165</v>
      </c>
      <c r="L578" s="2" t="s">
        <v>19</v>
      </c>
    </row>
    <row r="579" spans="1:12" x14ac:dyDescent="0.35">
      <c r="A579" s="2">
        <v>102089</v>
      </c>
      <c r="B579" s="3">
        <v>45800</v>
      </c>
      <c r="C579" s="2" t="s">
        <v>65</v>
      </c>
      <c r="D579" s="2" t="s">
        <v>190</v>
      </c>
      <c r="E579" s="2" t="s">
        <v>191</v>
      </c>
      <c r="F579" s="2" t="s">
        <v>22</v>
      </c>
      <c r="G579" s="2" t="s">
        <v>23</v>
      </c>
      <c r="H579" s="2">
        <v>2</v>
      </c>
      <c r="I579" s="4">
        <v>65.67</v>
      </c>
      <c r="J579" s="2" t="s">
        <v>17</v>
      </c>
      <c r="K579" s="2" t="s">
        <v>267</v>
      </c>
      <c r="L579" s="2" t="s">
        <v>36</v>
      </c>
    </row>
    <row r="580" spans="1:12" x14ac:dyDescent="0.35">
      <c r="A580" s="2">
        <v>102439</v>
      </c>
      <c r="B580" s="3">
        <v>45800</v>
      </c>
      <c r="C580" s="2" t="s">
        <v>31</v>
      </c>
      <c r="D580" s="2" t="s">
        <v>80</v>
      </c>
      <c r="E580" s="2" t="s">
        <v>80</v>
      </c>
      <c r="F580" s="2" t="s">
        <v>22</v>
      </c>
      <c r="G580" s="2" t="s">
        <v>109</v>
      </c>
      <c r="H580" s="2">
        <v>3</v>
      </c>
      <c r="I580" s="4">
        <v>86.83</v>
      </c>
      <c r="J580" s="2" t="s">
        <v>17</v>
      </c>
      <c r="K580" s="2" t="s">
        <v>61</v>
      </c>
      <c r="L580" s="2" t="s">
        <v>19</v>
      </c>
    </row>
    <row r="581" spans="1:12" x14ac:dyDescent="0.35">
      <c r="A581" s="2">
        <v>100020</v>
      </c>
      <c r="B581" s="3">
        <v>45801</v>
      </c>
      <c r="C581" s="2" t="s">
        <v>12</v>
      </c>
      <c r="D581" s="2" t="s">
        <v>183</v>
      </c>
      <c r="E581" s="2" t="s">
        <v>184</v>
      </c>
      <c r="F581" s="2" t="s">
        <v>62</v>
      </c>
      <c r="G581" s="2" t="s">
        <v>114</v>
      </c>
      <c r="H581" s="2">
        <v>10</v>
      </c>
      <c r="I581" s="4">
        <v>125.31</v>
      </c>
      <c r="J581" s="2" t="s">
        <v>48</v>
      </c>
      <c r="K581" s="2" t="s">
        <v>402</v>
      </c>
      <c r="L581" s="2" t="s">
        <v>19</v>
      </c>
    </row>
    <row r="582" spans="1:12" x14ac:dyDescent="0.35">
      <c r="A582" s="2">
        <v>100453</v>
      </c>
      <c r="B582" s="3">
        <v>45801</v>
      </c>
      <c r="C582" s="2" t="s">
        <v>50</v>
      </c>
      <c r="D582" s="2" t="s">
        <v>51</v>
      </c>
      <c r="E582" s="2" t="s">
        <v>52</v>
      </c>
      <c r="F582" s="2" t="s">
        <v>62</v>
      </c>
      <c r="G582" s="2" t="s">
        <v>103</v>
      </c>
      <c r="H582" s="2">
        <v>1</v>
      </c>
      <c r="I582" s="4">
        <v>190.81</v>
      </c>
      <c r="J582" s="2" t="s">
        <v>48</v>
      </c>
      <c r="K582" s="2" t="s">
        <v>300</v>
      </c>
      <c r="L582" s="2" t="s">
        <v>19</v>
      </c>
    </row>
    <row r="583" spans="1:12" x14ac:dyDescent="0.35">
      <c r="A583" s="2">
        <v>100880</v>
      </c>
      <c r="B583" s="3">
        <v>45801</v>
      </c>
      <c r="C583" s="2" t="s">
        <v>12</v>
      </c>
      <c r="D583" s="2" t="s">
        <v>132</v>
      </c>
      <c r="E583" s="2" t="s">
        <v>133</v>
      </c>
      <c r="F583" s="2" t="s">
        <v>59</v>
      </c>
      <c r="G583" s="2" t="s">
        <v>95</v>
      </c>
      <c r="H583" s="2">
        <v>3</v>
      </c>
      <c r="I583" s="4">
        <v>36.369999999999997</v>
      </c>
      <c r="J583" s="2" t="s">
        <v>24</v>
      </c>
      <c r="K583" s="2" t="s">
        <v>107</v>
      </c>
      <c r="L583" s="2" t="s">
        <v>19</v>
      </c>
    </row>
    <row r="584" spans="1:12" x14ac:dyDescent="0.35">
      <c r="A584" s="2">
        <v>101290</v>
      </c>
      <c r="B584" s="3">
        <v>45801</v>
      </c>
      <c r="C584" s="2" t="s">
        <v>50</v>
      </c>
      <c r="D584" s="2" t="s">
        <v>77</v>
      </c>
      <c r="E584" s="2" t="s">
        <v>78</v>
      </c>
      <c r="F584" s="2" t="s">
        <v>53</v>
      </c>
      <c r="G584" s="2" t="s">
        <v>145</v>
      </c>
      <c r="H584" s="2">
        <v>10</v>
      </c>
      <c r="I584" s="4">
        <v>35.29</v>
      </c>
      <c r="J584" s="2" t="s">
        <v>24</v>
      </c>
      <c r="K584" s="2" t="s">
        <v>384</v>
      </c>
      <c r="L584" s="2" t="s">
        <v>19</v>
      </c>
    </row>
    <row r="585" spans="1:12" x14ac:dyDescent="0.35">
      <c r="A585" s="2">
        <v>101527</v>
      </c>
      <c r="B585" s="3">
        <v>45801</v>
      </c>
      <c r="C585" s="2" t="s">
        <v>12</v>
      </c>
      <c r="D585" s="2" t="s">
        <v>20</v>
      </c>
      <c r="E585" s="2" t="s">
        <v>21</v>
      </c>
      <c r="F585" s="2" t="s">
        <v>59</v>
      </c>
      <c r="G585" s="2" t="s">
        <v>129</v>
      </c>
      <c r="H585" s="2">
        <v>2</v>
      </c>
      <c r="I585" s="4">
        <v>117.42</v>
      </c>
      <c r="J585" s="2" t="s">
        <v>24</v>
      </c>
      <c r="K585" s="2" t="s">
        <v>386</v>
      </c>
      <c r="L585" s="2" t="s">
        <v>19</v>
      </c>
    </row>
    <row r="586" spans="1:12" x14ac:dyDescent="0.35">
      <c r="A586" s="2">
        <v>101778</v>
      </c>
      <c r="B586" s="3">
        <v>45801</v>
      </c>
      <c r="C586" s="2" t="s">
        <v>26</v>
      </c>
      <c r="D586" s="2" t="s">
        <v>27</v>
      </c>
      <c r="E586" s="2" t="s">
        <v>28</v>
      </c>
      <c r="F586" s="2" t="s">
        <v>59</v>
      </c>
      <c r="G586" s="2" t="s">
        <v>118</v>
      </c>
      <c r="H586" s="2">
        <v>2</v>
      </c>
      <c r="I586" s="4">
        <v>20.68</v>
      </c>
      <c r="J586" s="2" t="s">
        <v>17</v>
      </c>
      <c r="K586" s="2" t="s">
        <v>292</v>
      </c>
      <c r="L586" s="2" t="s">
        <v>36</v>
      </c>
    </row>
    <row r="587" spans="1:12" x14ac:dyDescent="0.35">
      <c r="A587" s="2">
        <v>101799</v>
      </c>
      <c r="B587" s="3">
        <v>45801</v>
      </c>
      <c r="C587" s="2" t="s">
        <v>26</v>
      </c>
      <c r="D587" s="2" t="s">
        <v>150</v>
      </c>
      <c r="E587" s="2" t="s">
        <v>151</v>
      </c>
      <c r="F587" s="2" t="s">
        <v>62</v>
      </c>
      <c r="G587" s="2" t="s">
        <v>63</v>
      </c>
      <c r="H587" s="2">
        <v>5</v>
      </c>
      <c r="I587" s="4">
        <v>52.55</v>
      </c>
      <c r="J587" s="2" t="s">
        <v>43</v>
      </c>
      <c r="K587" s="2" t="s">
        <v>372</v>
      </c>
      <c r="L587" s="2" t="s">
        <v>19</v>
      </c>
    </row>
    <row r="588" spans="1:12" x14ac:dyDescent="0.35">
      <c r="A588" s="2">
        <v>102004</v>
      </c>
      <c r="B588" s="3">
        <v>45801</v>
      </c>
      <c r="C588" s="2" t="s">
        <v>12</v>
      </c>
      <c r="D588" s="2" t="s">
        <v>183</v>
      </c>
      <c r="E588" s="2" t="s">
        <v>184</v>
      </c>
      <c r="F588" s="2" t="s">
        <v>22</v>
      </c>
      <c r="G588" s="2" t="s">
        <v>100</v>
      </c>
      <c r="H588" s="2">
        <v>1</v>
      </c>
      <c r="I588" s="4">
        <v>15.73</v>
      </c>
      <c r="J588" s="2" t="s">
        <v>24</v>
      </c>
      <c r="K588" s="2" t="s">
        <v>322</v>
      </c>
      <c r="L588" s="2" t="s">
        <v>19</v>
      </c>
    </row>
    <row r="589" spans="1:12" x14ac:dyDescent="0.35">
      <c r="A589" s="2">
        <v>102436</v>
      </c>
      <c r="B589" s="3">
        <v>45801</v>
      </c>
      <c r="C589" s="2" t="s">
        <v>50</v>
      </c>
      <c r="D589" s="2" t="s">
        <v>77</v>
      </c>
      <c r="E589" s="2" t="s">
        <v>78</v>
      </c>
      <c r="F589" s="2" t="s">
        <v>22</v>
      </c>
      <c r="G589" s="2" t="s">
        <v>100</v>
      </c>
      <c r="H589" s="2">
        <v>1</v>
      </c>
      <c r="I589" s="4">
        <v>15.32</v>
      </c>
      <c r="J589" s="2" t="s">
        <v>43</v>
      </c>
      <c r="K589" s="2" t="s">
        <v>97</v>
      </c>
      <c r="L589" s="2" t="s">
        <v>19</v>
      </c>
    </row>
    <row r="590" spans="1:12" x14ac:dyDescent="0.35">
      <c r="A590" s="2">
        <v>102714</v>
      </c>
      <c r="B590" s="3">
        <v>45801</v>
      </c>
      <c r="C590" s="2" t="s">
        <v>12</v>
      </c>
      <c r="D590" s="2" t="s">
        <v>183</v>
      </c>
      <c r="E590" s="2" t="s">
        <v>184</v>
      </c>
      <c r="F590" s="2" t="s">
        <v>53</v>
      </c>
      <c r="G590" s="2" t="s">
        <v>54</v>
      </c>
      <c r="H590" s="2">
        <v>10</v>
      </c>
      <c r="I590" s="4">
        <v>24.2</v>
      </c>
      <c r="J590" s="2" t="s">
        <v>24</v>
      </c>
      <c r="K590" s="2" t="s">
        <v>364</v>
      </c>
      <c r="L590" s="2" t="s">
        <v>19</v>
      </c>
    </row>
    <row r="591" spans="1:12" x14ac:dyDescent="0.35">
      <c r="A591" s="2">
        <v>100188</v>
      </c>
      <c r="B591" s="3">
        <v>45802</v>
      </c>
      <c r="C591" s="2" t="s">
        <v>12</v>
      </c>
      <c r="D591" s="2" t="s">
        <v>98</v>
      </c>
      <c r="E591" s="2" t="s">
        <v>99</v>
      </c>
      <c r="F591" s="2" t="s">
        <v>53</v>
      </c>
      <c r="G591" s="2" t="s">
        <v>54</v>
      </c>
      <c r="H591" s="2">
        <v>5</v>
      </c>
      <c r="I591" s="4">
        <v>25.71</v>
      </c>
      <c r="J591" s="2" t="s">
        <v>48</v>
      </c>
      <c r="K591" s="2" t="s">
        <v>403</v>
      </c>
      <c r="L591" s="2" t="s">
        <v>19</v>
      </c>
    </row>
    <row r="592" spans="1:12" x14ac:dyDescent="0.35">
      <c r="A592" s="2">
        <v>101035</v>
      </c>
      <c r="B592" s="3">
        <v>45802</v>
      </c>
      <c r="C592" s="2" t="s">
        <v>50</v>
      </c>
      <c r="D592" s="2" t="s">
        <v>71</v>
      </c>
      <c r="E592" s="2" t="s">
        <v>72</v>
      </c>
      <c r="F592" s="2" t="s">
        <v>22</v>
      </c>
      <c r="G592" s="2" t="s">
        <v>100</v>
      </c>
      <c r="H592" s="2">
        <v>2</v>
      </c>
      <c r="I592" s="4">
        <v>14.55</v>
      </c>
      <c r="J592" s="2" t="s">
        <v>48</v>
      </c>
      <c r="K592" s="2" t="s">
        <v>320</v>
      </c>
      <c r="L592" s="2" t="s">
        <v>89</v>
      </c>
    </row>
    <row r="593" spans="1:12" x14ac:dyDescent="0.35">
      <c r="A593" s="2">
        <v>101122</v>
      </c>
      <c r="B593" s="3">
        <v>45802</v>
      </c>
      <c r="C593" s="2" t="s">
        <v>12</v>
      </c>
      <c r="D593" s="2" t="s">
        <v>98</v>
      </c>
      <c r="E593" s="2" t="s">
        <v>99</v>
      </c>
      <c r="F593" s="2" t="s">
        <v>62</v>
      </c>
      <c r="G593" s="2" t="s">
        <v>114</v>
      </c>
      <c r="H593" s="2">
        <v>2</v>
      </c>
      <c r="I593" s="4">
        <v>127.49</v>
      </c>
      <c r="J593" s="2" t="s">
        <v>48</v>
      </c>
      <c r="K593" s="2" t="s">
        <v>404</v>
      </c>
      <c r="L593" s="2" t="s">
        <v>89</v>
      </c>
    </row>
    <row r="594" spans="1:12" x14ac:dyDescent="0.35">
      <c r="A594" s="2">
        <v>101777</v>
      </c>
      <c r="B594" s="3">
        <v>45802</v>
      </c>
      <c r="C594" s="2" t="s">
        <v>12</v>
      </c>
      <c r="D594" s="2" t="s">
        <v>20</v>
      </c>
      <c r="E594" s="2" t="s">
        <v>21</v>
      </c>
      <c r="F594" s="2" t="s">
        <v>53</v>
      </c>
      <c r="G594" s="2" t="s">
        <v>145</v>
      </c>
      <c r="H594" s="2">
        <v>1</v>
      </c>
      <c r="I594" s="4">
        <v>36.090000000000003</v>
      </c>
      <c r="J594" s="2" t="s">
        <v>43</v>
      </c>
      <c r="K594" s="2" t="s">
        <v>397</v>
      </c>
      <c r="L594" s="2" t="s">
        <v>19</v>
      </c>
    </row>
    <row r="595" spans="1:12" x14ac:dyDescent="0.35">
      <c r="A595" s="2">
        <v>101857</v>
      </c>
      <c r="B595" s="3">
        <v>45802</v>
      </c>
      <c r="C595" s="2" t="s">
        <v>31</v>
      </c>
      <c r="D595" s="2" t="s">
        <v>45</v>
      </c>
      <c r="E595" s="2" t="s">
        <v>46</v>
      </c>
      <c r="F595" s="2" t="s">
        <v>53</v>
      </c>
      <c r="G595" s="2" t="s">
        <v>145</v>
      </c>
      <c r="H595" s="2">
        <v>5</v>
      </c>
      <c r="I595" s="4">
        <v>34.06</v>
      </c>
      <c r="J595" s="2" t="s">
        <v>24</v>
      </c>
      <c r="K595" s="2" t="s">
        <v>121</v>
      </c>
      <c r="L595" s="2" t="s">
        <v>36</v>
      </c>
    </row>
    <row r="596" spans="1:12" x14ac:dyDescent="0.35">
      <c r="A596" s="2">
        <v>102033</v>
      </c>
      <c r="B596" s="3">
        <v>45802</v>
      </c>
      <c r="C596" s="2" t="s">
        <v>50</v>
      </c>
      <c r="D596" s="2" t="s">
        <v>71</v>
      </c>
      <c r="E596" s="2" t="s">
        <v>72</v>
      </c>
      <c r="F596" s="2" t="s">
        <v>59</v>
      </c>
      <c r="G596" s="2" t="s">
        <v>118</v>
      </c>
      <c r="H596" s="2">
        <v>1</v>
      </c>
      <c r="I596" s="4">
        <v>20.78</v>
      </c>
      <c r="J596" s="2" t="s">
        <v>48</v>
      </c>
      <c r="K596" s="2" t="s">
        <v>213</v>
      </c>
      <c r="L596" s="2" t="s">
        <v>19</v>
      </c>
    </row>
    <row r="597" spans="1:12" x14ac:dyDescent="0.35">
      <c r="A597" s="2">
        <v>102565</v>
      </c>
      <c r="B597" s="3">
        <v>45802</v>
      </c>
      <c r="C597" s="2" t="s">
        <v>31</v>
      </c>
      <c r="D597" s="2" t="s">
        <v>45</v>
      </c>
      <c r="E597" s="2" t="s">
        <v>46</v>
      </c>
      <c r="F597" s="2" t="s">
        <v>59</v>
      </c>
      <c r="G597" s="2" t="s">
        <v>129</v>
      </c>
      <c r="H597" s="2">
        <v>1</v>
      </c>
      <c r="I597" s="4">
        <v>120.88</v>
      </c>
      <c r="J597" s="2" t="s">
        <v>48</v>
      </c>
      <c r="K597" s="2" t="s">
        <v>93</v>
      </c>
      <c r="L597" s="2" t="s">
        <v>19</v>
      </c>
    </row>
    <row r="598" spans="1:12" x14ac:dyDescent="0.35">
      <c r="A598" s="2">
        <v>100150</v>
      </c>
      <c r="B598" s="3">
        <v>45803</v>
      </c>
      <c r="C598" s="2" t="s">
        <v>26</v>
      </c>
      <c r="D598" s="2" t="s">
        <v>41</v>
      </c>
      <c r="E598" s="2" t="s">
        <v>42</v>
      </c>
      <c r="F598" s="2" t="s">
        <v>53</v>
      </c>
      <c r="G598" s="2" t="s">
        <v>126</v>
      </c>
      <c r="H598" s="2">
        <v>5</v>
      </c>
      <c r="I598" s="4">
        <v>147.58000000000001</v>
      </c>
      <c r="J598" s="2" t="s">
        <v>24</v>
      </c>
      <c r="K598" s="2" t="s">
        <v>321</v>
      </c>
      <c r="L598" s="2" t="s">
        <v>36</v>
      </c>
    </row>
    <row r="599" spans="1:12" x14ac:dyDescent="0.35">
      <c r="A599" s="2">
        <v>100976</v>
      </c>
      <c r="B599" s="3">
        <v>45803</v>
      </c>
      <c r="C599" s="2" t="s">
        <v>12</v>
      </c>
      <c r="D599" s="2" t="s">
        <v>183</v>
      </c>
      <c r="E599" s="2" t="s">
        <v>184</v>
      </c>
      <c r="F599" s="2" t="s">
        <v>15</v>
      </c>
      <c r="G599" s="2" t="s">
        <v>39</v>
      </c>
      <c r="H599" s="2">
        <v>1</v>
      </c>
      <c r="I599" s="4">
        <v>46.76</v>
      </c>
      <c r="J599" s="2" t="s">
        <v>17</v>
      </c>
      <c r="K599" s="2" t="s">
        <v>384</v>
      </c>
      <c r="L599" s="2" t="s">
        <v>19</v>
      </c>
    </row>
    <row r="600" spans="1:12" x14ac:dyDescent="0.35">
      <c r="A600" s="2">
        <v>101252</v>
      </c>
      <c r="B600" s="3">
        <v>45803</v>
      </c>
      <c r="C600" s="2" t="s">
        <v>12</v>
      </c>
      <c r="D600" s="2" t="s">
        <v>183</v>
      </c>
      <c r="E600" s="2" t="s">
        <v>184</v>
      </c>
      <c r="F600" s="2" t="s">
        <v>15</v>
      </c>
      <c r="G600" s="2" t="s">
        <v>34</v>
      </c>
      <c r="H600" s="2">
        <v>1</v>
      </c>
      <c r="I600" s="4">
        <v>16.72</v>
      </c>
      <c r="J600" s="2" t="s">
        <v>43</v>
      </c>
      <c r="K600" s="2" t="s">
        <v>405</v>
      </c>
      <c r="L600" s="2" t="s">
        <v>19</v>
      </c>
    </row>
    <row r="601" spans="1:12" x14ac:dyDescent="0.35">
      <c r="A601" s="2">
        <v>102262</v>
      </c>
      <c r="B601" s="3">
        <v>45803</v>
      </c>
      <c r="C601" s="2" t="s">
        <v>50</v>
      </c>
      <c r="D601" s="2" t="s">
        <v>77</v>
      </c>
      <c r="E601" s="2" t="s">
        <v>78</v>
      </c>
      <c r="F601" s="2" t="s">
        <v>22</v>
      </c>
      <c r="G601" s="2" t="s">
        <v>100</v>
      </c>
      <c r="H601" s="2">
        <v>5</v>
      </c>
      <c r="I601" s="4">
        <v>15.3</v>
      </c>
      <c r="J601" s="2" t="s">
        <v>17</v>
      </c>
      <c r="K601" s="2" t="s">
        <v>44</v>
      </c>
      <c r="L601" s="2" t="s">
        <v>19</v>
      </c>
    </row>
    <row r="602" spans="1:12" x14ac:dyDescent="0.35">
      <c r="A602" s="2">
        <v>100102</v>
      </c>
      <c r="B602" s="3">
        <v>45804</v>
      </c>
      <c r="C602" s="2" t="s">
        <v>65</v>
      </c>
      <c r="D602" s="2" t="s">
        <v>66</v>
      </c>
      <c r="E602" s="2" t="s">
        <v>67</v>
      </c>
      <c r="F602" s="2" t="s">
        <v>22</v>
      </c>
      <c r="G602" s="2" t="s">
        <v>47</v>
      </c>
      <c r="H602" s="2">
        <v>1</v>
      </c>
      <c r="I602" s="4">
        <v>74.23</v>
      </c>
      <c r="J602" s="2" t="s">
        <v>48</v>
      </c>
      <c r="K602" s="2" t="s">
        <v>396</v>
      </c>
      <c r="L602" s="2" t="s">
        <v>89</v>
      </c>
    </row>
    <row r="603" spans="1:12" x14ac:dyDescent="0.35">
      <c r="A603" s="2">
        <v>100978</v>
      </c>
      <c r="B603" s="3">
        <v>45804</v>
      </c>
      <c r="C603" s="2" t="s">
        <v>12</v>
      </c>
      <c r="D603" s="2" t="s">
        <v>183</v>
      </c>
      <c r="E603" s="2" t="s">
        <v>184</v>
      </c>
      <c r="F603" s="2" t="s">
        <v>62</v>
      </c>
      <c r="G603" s="2" t="s">
        <v>103</v>
      </c>
      <c r="H603" s="2">
        <v>5</v>
      </c>
      <c r="I603" s="4">
        <v>184.18</v>
      </c>
      <c r="J603" s="2" t="s">
        <v>24</v>
      </c>
      <c r="K603" s="2" t="s">
        <v>315</v>
      </c>
      <c r="L603" s="2" t="s">
        <v>19</v>
      </c>
    </row>
    <row r="604" spans="1:12" x14ac:dyDescent="0.35">
      <c r="A604" s="2">
        <v>101447</v>
      </c>
      <c r="B604" s="3">
        <v>45804</v>
      </c>
      <c r="C604" s="2" t="s">
        <v>12</v>
      </c>
      <c r="D604" s="2" t="s">
        <v>13</v>
      </c>
      <c r="E604" s="2" t="s">
        <v>14</v>
      </c>
      <c r="F604" s="2" t="s">
        <v>62</v>
      </c>
      <c r="G604" s="2" t="s">
        <v>112</v>
      </c>
      <c r="H604" s="2">
        <v>5</v>
      </c>
      <c r="I604" s="4">
        <v>29.13</v>
      </c>
      <c r="J604" s="2" t="s">
        <v>48</v>
      </c>
      <c r="K604" s="2" t="s">
        <v>307</v>
      </c>
      <c r="L604" s="2" t="s">
        <v>89</v>
      </c>
    </row>
    <row r="605" spans="1:12" x14ac:dyDescent="0.35">
      <c r="A605" s="2">
        <v>101616</v>
      </c>
      <c r="B605" s="3">
        <v>45804</v>
      </c>
      <c r="C605" s="2" t="s">
        <v>50</v>
      </c>
      <c r="D605" s="2" t="s">
        <v>51</v>
      </c>
      <c r="E605" s="2" t="s">
        <v>52</v>
      </c>
      <c r="F605" s="2" t="s">
        <v>62</v>
      </c>
      <c r="G605" s="2" t="s">
        <v>103</v>
      </c>
      <c r="H605" s="2">
        <v>1</v>
      </c>
      <c r="I605" s="4">
        <v>183.19</v>
      </c>
      <c r="J605" s="2" t="s">
        <v>24</v>
      </c>
      <c r="K605" s="2" t="s">
        <v>291</v>
      </c>
      <c r="L605" s="2" t="s">
        <v>19</v>
      </c>
    </row>
    <row r="606" spans="1:12" x14ac:dyDescent="0.35">
      <c r="A606" s="2">
        <v>101792</v>
      </c>
      <c r="B606" s="3">
        <v>45804</v>
      </c>
      <c r="C606" s="2" t="s">
        <v>50</v>
      </c>
      <c r="D606" s="2" t="s">
        <v>77</v>
      </c>
      <c r="E606" s="2" t="s">
        <v>78</v>
      </c>
      <c r="F606" s="2" t="s">
        <v>15</v>
      </c>
      <c r="G606" s="2" t="s">
        <v>16</v>
      </c>
      <c r="H606" s="2">
        <v>2</v>
      </c>
      <c r="I606" s="4">
        <v>40.79</v>
      </c>
      <c r="J606" s="2" t="s">
        <v>43</v>
      </c>
      <c r="K606" s="2" t="s">
        <v>79</v>
      </c>
      <c r="L606" s="2" t="s">
        <v>19</v>
      </c>
    </row>
    <row r="607" spans="1:12" x14ac:dyDescent="0.35">
      <c r="A607" s="2">
        <v>101832</v>
      </c>
      <c r="B607" s="3">
        <v>45804</v>
      </c>
      <c r="C607" s="2" t="s">
        <v>65</v>
      </c>
      <c r="D607" s="2" t="s">
        <v>66</v>
      </c>
      <c r="E607" s="2" t="s">
        <v>67</v>
      </c>
      <c r="F607" s="2" t="s">
        <v>62</v>
      </c>
      <c r="G607" s="2" t="s">
        <v>114</v>
      </c>
      <c r="H607" s="2">
        <v>2</v>
      </c>
      <c r="I607" s="4">
        <v>135.06</v>
      </c>
      <c r="J607" s="2" t="s">
        <v>43</v>
      </c>
      <c r="K607" s="2" t="s">
        <v>250</v>
      </c>
      <c r="L607" s="2" t="s">
        <v>19</v>
      </c>
    </row>
    <row r="608" spans="1:12" x14ac:dyDescent="0.35">
      <c r="A608" s="2">
        <v>101896</v>
      </c>
      <c r="B608" s="3">
        <v>45804</v>
      </c>
      <c r="C608" s="2" t="s">
        <v>50</v>
      </c>
      <c r="D608" s="2" t="s">
        <v>71</v>
      </c>
      <c r="E608" s="2" t="s">
        <v>72</v>
      </c>
      <c r="F608" s="2" t="s">
        <v>22</v>
      </c>
      <c r="G608" s="2" t="s">
        <v>100</v>
      </c>
      <c r="H608" s="2">
        <v>2</v>
      </c>
      <c r="I608" s="4">
        <v>15.39</v>
      </c>
      <c r="J608" s="2" t="s">
        <v>24</v>
      </c>
      <c r="K608" s="2" t="s">
        <v>406</v>
      </c>
      <c r="L608" s="2" t="s">
        <v>19</v>
      </c>
    </row>
    <row r="609" spans="1:12" x14ac:dyDescent="0.35">
      <c r="A609" s="2">
        <v>102067</v>
      </c>
      <c r="B609" s="3">
        <v>45804</v>
      </c>
      <c r="C609" s="2" t="s">
        <v>31</v>
      </c>
      <c r="D609" s="2" t="s">
        <v>32</v>
      </c>
      <c r="E609" s="2" t="s">
        <v>33</v>
      </c>
      <c r="F609" s="2" t="s">
        <v>53</v>
      </c>
      <c r="G609" s="2" t="s">
        <v>145</v>
      </c>
      <c r="H609" s="2">
        <v>1</v>
      </c>
      <c r="I609" s="4">
        <v>34.19</v>
      </c>
      <c r="J609" s="2" t="s">
        <v>24</v>
      </c>
      <c r="K609" s="2" t="s">
        <v>207</v>
      </c>
      <c r="L609" s="2" t="s">
        <v>89</v>
      </c>
    </row>
    <row r="610" spans="1:12" x14ac:dyDescent="0.35">
      <c r="A610" s="2">
        <v>102303</v>
      </c>
      <c r="B610" s="3">
        <v>45804</v>
      </c>
      <c r="C610" s="2" t="s">
        <v>26</v>
      </c>
      <c r="D610" s="2" t="s">
        <v>27</v>
      </c>
      <c r="E610" s="2" t="s">
        <v>28</v>
      </c>
      <c r="F610" s="2" t="s">
        <v>22</v>
      </c>
      <c r="G610" s="2" t="s">
        <v>87</v>
      </c>
      <c r="H610" s="2">
        <v>2</v>
      </c>
      <c r="I610" s="4">
        <v>52.08</v>
      </c>
      <c r="J610" s="2" t="s">
        <v>43</v>
      </c>
      <c r="K610" s="2" t="s">
        <v>396</v>
      </c>
      <c r="L610" s="2" t="s">
        <v>89</v>
      </c>
    </row>
    <row r="611" spans="1:12" x14ac:dyDescent="0.35">
      <c r="A611" s="2">
        <v>102807</v>
      </c>
      <c r="B611" s="3">
        <v>45804</v>
      </c>
      <c r="C611" s="2" t="s">
        <v>50</v>
      </c>
      <c r="D611" s="2" t="s">
        <v>77</v>
      </c>
      <c r="E611" s="2" t="s">
        <v>78</v>
      </c>
      <c r="F611" s="2" t="s">
        <v>53</v>
      </c>
      <c r="G611" s="2" t="s">
        <v>126</v>
      </c>
      <c r="H611" s="2">
        <v>1</v>
      </c>
      <c r="I611" s="4">
        <v>145.74</v>
      </c>
      <c r="J611" s="2" t="s">
        <v>48</v>
      </c>
      <c r="K611" s="2" t="s">
        <v>213</v>
      </c>
      <c r="L611" s="2" t="s">
        <v>19</v>
      </c>
    </row>
    <row r="612" spans="1:12" x14ac:dyDescent="0.35">
      <c r="A612" s="2">
        <v>100124</v>
      </c>
      <c r="B612" s="3">
        <v>45805</v>
      </c>
      <c r="C612" s="2" t="s">
        <v>12</v>
      </c>
      <c r="D612" s="2" t="s">
        <v>132</v>
      </c>
      <c r="E612" s="2" t="s">
        <v>133</v>
      </c>
      <c r="F612" s="2" t="s">
        <v>15</v>
      </c>
      <c r="G612" s="2" t="s">
        <v>29</v>
      </c>
      <c r="H612" s="2">
        <v>1</v>
      </c>
      <c r="I612" s="4">
        <v>23.06</v>
      </c>
      <c r="J612" s="2" t="s">
        <v>43</v>
      </c>
      <c r="K612" s="2" t="s">
        <v>353</v>
      </c>
      <c r="L612" s="2" t="s">
        <v>19</v>
      </c>
    </row>
    <row r="613" spans="1:12" x14ac:dyDescent="0.35">
      <c r="A613" s="2">
        <v>100517</v>
      </c>
      <c r="B613" s="3">
        <v>45805</v>
      </c>
      <c r="C613" s="2" t="s">
        <v>50</v>
      </c>
      <c r="D613" s="2" t="s">
        <v>77</v>
      </c>
      <c r="E613" s="2" t="s">
        <v>78</v>
      </c>
      <c r="F613" s="2" t="s">
        <v>62</v>
      </c>
      <c r="G613" s="2" t="s">
        <v>103</v>
      </c>
      <c r="H613" s="2">
        <v>1</v>
      </c>
      <c r="I613" s="4">
        <v>196.3</v>
      </c>
      <c r="J613" s="2" t="s">
        <v>17</v>
      </c>
      <c r="K613" s="2" t="s">
        <v>407</v>
      </c>
      <c r="L613" s="2" t="s">
        <v>36</v>
      </c>
    </row>
    <row r="614" spans="1:12" x14ac:dyDescent="0.35">
      <c r="A614" s="2">
        <v>101680</v>
      </c>
      <c r="B614" s="3">
        <v>45805</v>
      </c>
      <c r="C614" s="2" t="s">
        <v>50</v>
      </c>
      <c r="D614" s="2" t="s">
        <v>51</v>
      </c>
      <c r="E614" s="2" t="s">
        <v>52</v>
      </c>
      <c r="F614" s="2" t="s">
        <v>15</v>
      </c>
      <c r="G614" s="2" t="s">
        <v>29</v>
      </c>
      <c r="H614" s="2">
        <v>1</v>
      </c>
      <c r="I614" s="4">
        <v>22.16</v>
      </c>
      <c r="J614" s="2" t="s">
        <v>17</v>
      </c>
      <c r="K614" s="2" t="s">
        <v>408</v>
      </c>
      <c r="L614" s="2" t="s">
        <v>89</v>
      </c>
    </row>
    <row r="615" spans="1:12" x14ac:dyDescent="0.35">
      <c r="A615" s="2">
        <v>101888</v>
      </c>
      <c r="B615" s="3">
        <v>45805</v>
      </c>
      <c r="C615" s="2" t="s">
        <v>31</v>
      </c>
      <c r="D615" s="2" t="s">
        <v>32</v>
      </c>
      <c r="E615" s="2" t="s">
        <v>33</v>
      </c>
      <c r="F615" s="2" t="s">
        <v>62</v>
      </c>
      <c r="G615" s="2" t="s">
        <v>63</v>
      </c>
      <c r="H615" s="2">
        <v>1</v>
      </c>
      <c r="I615" s="4">
        <v>57.48</v>
      </c>
      <c r="J615" s="2" t="s">
        <v>24</v>
      </c>
      <c r="K615" s="2" t="s">
        <v>144</v>
      </c>
      <c r="L615" s="2" t="s">
        <v>19</v>
      </c>
    </row>
    <row r="616" spans="1:12" x14ac:dyDescent="0.35">
      <c r="A616" s="2">
        <v>102379</v>
      </c>
      <c r="B616" s="3">
        <v>45805</v>
      </c>
      <c r="C616" s="2" t="s">
        <v>31</v>
      </c>
      <c r="D616" s="2" t="s">
        <v>45</v>
      </c>
      <c r="E616" s="2" t="s">
        <v>46</v>
      </c>
      <c r="F616" s="2" t="s">
        <v>62</v>
      </c>
      <c r="G616" s="2" t="s">
        <v>103</v>
      </c>
      <c r="H616" s="2">
        <v>1</v>
      </c>
      <c r="I616" s="4">
        <v>195.2</v>
      </c>
      <c r="J616" s="2" t="s">
        <v>24</v>
      </c>
      <c r="K616" s="2" t="s">
        <v>168</v>
      </c>
      <c r="L616" s="2" t="s">
        <v>19</v>
      </c>
    </row>
    <row r="617" spans="1:12" x14ac:dyDescent="0.35">
      <c r="A617" s="2">
        <v>100215</v>
      </c>
      <c r="B617" s="3">
        <v>45806</v>
      </c>
      <c r="C617" s="2" t="s">
        <v>50</v>
      </c>
      <c r="D617" s="2" t="s">
        <v>71</v>
      </c>
      <c r="E617" s="2" t="s">
        <v>72</v>
      </c>
      <c r="F617" s="2" t="s">
        <v>22</v>
      </c>
      <c r="G617" s="2" t="s">
        <v>109</v>
      </c>
      <c r="H617" s="2">
        <v>5</v>
      </c>
      <c r="I617" s="4">
        <v>88.15</v>
      </c>
      <c r="J617" s="2" t="s">
        <v>43</v>
      </c>
      <c r="K617" s="2" t="s">
        <v>409</v>
      </c>
      <c r="L617" s="2" t="s">
        <v>19</v>
      </c>
    </row>
    <row r="618" spans="1:12" x14ac:dyDescent="0.35">
      <c r="A618" s="2">
        <v>100233</v>
      </c>
      <c r="B618" s="3">
        <v>45806</v>
      </c>
      <c r="C618" s="2" t="s">
        <v>12</v>
      </c>
      <c r="D618" s="2" t="s">
        <v>183</v>
      </c>
      <c r="E618" s="2" t="s">
        <v>184</v>
      </c>
      <c r="F618" s="2" t="s">
        <v>22</v>
      </c>
      <c r="G618" s="2" t="s">
        <v>23</v>
      </c>
      <c r="H618" s="2">
        <v>10</v>
      </c>
      <c r="I618" s="4">
        <v>65.599999999999994</v>
      </c>
      <c r="J618" s="2" t="s">
        <v>24</v>
      </c>
      <c r="K618" s="2" t="s">
        <v>281</v>
      </c>
      <c r="L618" s="2" t="s">
        <v>19</v>
      </c>
    </row>
    <row r="619" spans="1:12" x14ac:dyDescent="0.35">
      <c r="A619" s="2">
        <v>100246</v>
      </c>
      <c r="B619" s="3">
        <v>45806</v>
      </c>
      <c r="C619" s="2" t="s">
        <v>31</v>
      </c>
      <c r="D619" s="2" t="s">
        <v>80</v>
      </c>
      <c r="E619" s="2" t="s">
        <v>80</v>
      </c>
      <c r="F619" s="2" t="s">
        <v>59</v>
      </c>
      <c r="G619" s="2" t="s">
        <v>60</v>
      </c>
      <c r="H619" s="2">
        <v>1</v>
      </c>
      <c r="I619" s="4">
        <v>59.18</v>
      </c>
      <c r="J619" s="2" t="s">
        <v>17</v>
      </c>
      <c r="K619" s="2" t="s">
        <v>410</v>
      </c>
      <c r="L619" s="2" t="s">
        <v>19</v>
      </c>
    </row>
    <row r="620" spans="1:12" x14ac:dyDescent="0.35">
      <c r="A620" s="2">
        <v>100434</v>
      </c>
      <c r="B620" s="3">
        <v>45806</v>
      </c>
      <c r="C620" s="2" t="s">
        <v>31</v>
      </c>
      <c r="D620" s="2" t="s">
        <v>80</v>
      </c>
      <c r="E620" s="2" t="s">
        <v>80</v>
      </c>
      <c r="F620" s="2" t="s">
        <v>59</v>
      </c>
      <c r="G620" s="2" t="s">
        <v>95</v>
      </c>
      <c r="H620" s="2">
        <v>5</v>
      </c>
      <c r="I620" s="4">
        <v>36.24</v>
      </c>
      <c r="J620" s="2" t="s">
        <v>48</v>
      </c>
      <c r="K620" s="2" t="s">
        <v>411</v>
      </c>
      <c r="L620" s="2" t="s">
        <v>19</v>
      </c>
    </row>
    <row r="621" spans="1:12" x14ac:dyDescent="0.35">
      <c r="A621" s="2">
        <v>101565</v>
      </c>
      <c r="B621" s="3">
        <v>45806</v>
      </c>
      <c r="C621" s="2" t="s">
        <v>31</v>
      </c>
      <c r="D621" s="2" t="s">
        <v>45</v>
      </c>
      <c r="E621" s="2" t="s">
        <v>46</v>
      </c>
      <c r="F621" s="2" t="s">
        <v>15</v>
      </c>
      <c r="G621" s="2" t="s">
        <v>39</v>
      </c>
      <c r="H621" s="2">
        <v>3</v>
      </c>
      <c r="I621" s="4">
        <v>45.06</v>
      </c>
      <c r="J621" s="2" t="s">
        <v>24</v>
      </c>
      <c r="K621" s="2" t="s">
        <v>113</v>
      </c>
      <c r="L621" s="2" t="s">
        <v>89</v>
      </c>
    </row>
    <row r="622" spans="1:12" x14ac:dyDescent="0.35">
      <c r="A622" s="2">
        <v>101626</v>
      </c>
      <c r="B622" s="3">
        <v>45806</v>
      </c>
      <c r="C622" s="2" t="s">
        <v>50</v>
      </c>
      <c r="D622" s="2" t="s">
        <v>77</v>
      </c>
      <c r="E622" s="2" t="s">
        <v>78</v>
      </c>
      <c r="F622" s="2" t="s">
        <v>62</v>
      </c>
      <c r="G622" s="2" t="s">
        <v>63</v>
      </c>
      <c r="H622" s="2">
        <v>1</v>
      </c>
      <c r="I622" s="4">
        <v>54.79</v>
      </c>
      <c r="J622" s="2" t="s">
        <v>17</v>
      </c>
      <c r="K622" s="2" t="s">
        <v>367</v>
      </c>
      <c r="L622" s="2" t="s">
        <v>19</v>
      </c>
    </row>
    <row r="623" spans="1:12" x14ac:dyDescent="0.35">
      <c r="A623" s="2">
        <v>101872</v>
      </c>
      <c r="B623" s="3">
        <v>45806</v>
      </c>
      <c r="C623" s="2" t="s">
        <v>12</v>
      </c>
      <c r="D623" s="2" t="s">
        <v>98</v>
      </c>
      <c r="E623" s="2" t="s">
        <v>99</v>
      </c>
      <c r="F623" s="2" t="s">
        <v>59</v>
      </c>
      <c r="G623" s="2" t="s">
        <v>129</v>
      </c>
      <c r="H623" s="2">
        <v>1</v>
      </c>
      <c r="I623" s="4">
        <v>118.16</v>
      </c>
      <c r="J623" s="2" t="s">
        <v>24</v>
      </c>
      <c r="K623" s="2" t="s">
        <v>182</v>
      </c>
      <c r="L623" s="2" t="s">
        <v>19</v>
      </c>
    </row>
    <row r="624" spans="1:12" x14ac:dyDescent="0.35">
      <c r="A624" s="2">
        <v>102475</v>
      </c>
      <c r="B624" s="3">
        <v>45806</v>
      </c>
      <c r="C624" s="2" t="s">
        <v>50</v>
      </c>
      <c r="D624" s="2" t="s">
        <v>77</v>
      </c>
      <c r="E624" s="2" t="s">
        <v>78</v>
      </c>
      <c r="F624" s="2" t="s">
        <v>62</v>
      </c>
      <c r="G624" s="2" t="s">
        <v>112</v>
      </c>
      <c r="H624" s="2">
        <v>1</v>
      </c>
      <c r="I624" s="4">
        <v>29.61</v>
      </c>
      <c r="J624" s="2" t="s">
        <v>24</v>
      </c>
      <c r="K624" s="2" t="s">
        <v>319</v>
      </c>
      <c r="L624" s="2" t="s">
        <v>19</v>
      </c>
    </row>
    <row r="625" spans="1:12" x14ac:dyDescent="0.35">
      <c r="A625" s="2">
        <v>100056</v>
      </c>
      <c r="B625" s="3">
        <v>45807</v>
      </c>
      <c r="C625" s="2" t="s">
        <v>31</v>
      </c>
      <c r="D625" s="2" t="s">
        <v>105</v>
      </c>
      <c r="E625" s="2" t="s">
        <v>106</v>
      </c>
      <c r="F625" s="2" t="s">
        <v>59</v>
      </c>
      <c r="G625" s="2" t="s">
        <v>118</v>
      </c>
      <c r="H625" s="2">
        <v>5</v>
      </c>
      <c r="I625" s="4">
        <v>20.87</v>
      </c>
      <c r="J625" s="2" t="s">
        <v>48</v>
      </c>
      <c r="K625" s="2" t="s">
        <v>119</v>
      </c>
      <c r="L625" s="2" t="s">
        <v>89</v>
      </c>
    </row>
    <row r="626" spans="1:12" x14ac:dyDescent="0.35">
      <c r="A626" s="2">
        <v>100174</v>
      </c>
      <c r="B626" s="3">
        <v>45807</v>
      </c>
      <c r="C626" s="2" t="s">
        <v>65</v>
      </c>
      <c r="D626" s="2" t="s">
        <v>90</v>
      </c>
      <c r="E626" s="2" t="s">
        <v>91</v>
      </c>
      <c r="F626" s="2" t="s">
        <v>22</v>
      </c>
      <c r="G626" s="2" t="s">
        <v>47</v>
      </c>
      <c r="H626" s="2">
        <v>3</v>
      </c>
      <c r="I626" s="4">
        <v>76.900000000000006</v>
      </c>
      <c r="J626" s="2" t="s">
        <v>48</v>
      </c>
      <c r="K626" s="2" t="s">
        <v>269</v>
      </c>
      <c r="L626" s="2" t="s">
        <v>19</v>
      </c>
    </row>
    <row r="627" spans="1:12" x14ac:dyDescent="0.35">
      <c r="A627" s="2">
        <v>100427</v>
      </c>
      <c r="B627" s="3">
        <v>45807</v>
      </c>
      <c r="C627" s="2" t="s">
        <v>26</v>
      </c>
      <c r="D627" s="2" t="s">
        <v>27</v>
      </c>
      <c r="E627" s="2" t="s">
        <v>28</v>
      </c>
      <c r="F627" s="2" t="s">
        <v>62</v>
      </c>
      <c r="G627" s="2" t="s">
        <v>169</v>
      </c>
      <c r="H627" s="2">
        <v>2</v>
      </c>
      <c r="I627" s="4">
        <v>24.99</v>
      </c>
      <c r="J627" s="2" t="s">
        <v>43</v>
      </c>
      <c r="K627" s="2" t="s">
        <v>412</v>
      </c>
      <c r="L627" s="2" t="s">
        <v>19</v>
      </c>
    </row>
    <row r="628" spans="1:12" x14ac:dyDescent="0.35">
      <c r="A628" s="2">
        <v>100480</v>
      </c>
      <c r="B628" s="3">
        <v>45807</v>
      </c>
      <c r="C628" s="2" t="s">
        <v>12</v>
      </c>
      <c r="D628" s="2" t="s">
        <v>13</v>
      </c>
      <c r="E628" s="2" t="s">
        <v>14</v>
      </c>
      <c r="F628" s="2" t="s">
        <v>15</v>
      </c>
      <c r="G628" s="2" t="s">
        <v>39</v>
      </c>
      <c r="H628" s="2">
        <v>1</v>
      </c>
      <c r="I628" s="4">
        <v>44.9</v>
      </c>
      <c r="J628" s="2" t="s">
        <v>43</v>
      </c>
      <c r="K628" s="2" t="s">
        <v>357</v>
      </c>
      <c r="L628" s="2" t="s">
        <v>19</v>
      </c>
    </row>
    <row r="629" spans="1:12" x14ac:dyDescent="0.35">
      <c r="A629" s="2">
        <v>100665</v>
      </c>
      <c r="B629" s="3">
        <v>45807</v>
      </c>
      <c r="C629" s="2" t="s">
        <v>31</v>
      </c>
      <c r="D629" s="2" t="s">
        <v>105</v>
      </c>
      <c r="E629" s="2" t="s">
        <v>106</v>
      </c>
      <c r="F629" s="2" t="s">
        <v>62</v>
      </c>
      <c r="G629" s="2" t="s">
        <v>112</v>
      </c>
      <c r="H629" s="2">
        <v>3</v>
      </c>
      <c r="I629" s="4">
        <v>30.89</v>
      </c>
      <c r="J629" s="2" t="s">
        <v>43</v>
      </c>
      <c r="K629" s="2" t="s">
        <v>174</v>
      </c>
      <c r="L629" s="2" t="s">
        <v>19</v>
      </c>
    </row>
    <row r="630" spans="1:12" x14ac:dyDescent="0.35">
      <c r="A630" s="2">
        <v>100872</v>
      </c>
      <c r="B630" s="3">
        <v>45807</v>
      </c>
      <c r="C630" s="2" t="s">
        <v>50</v>
      </c>
      <c r="D630" s="2" t="s">
        <v>71</v>
      </c>
      <c r="E630" s="2" t="s">
        <v>72</v>
      </c>
      <c r="F630" s="2" t="s">
        <v>22</v>
      </c>
      <c r="G630" s="2" t="s">
        <v>47</v>
      </c>
      <c r="H630" s="2">
        <v>1</v>
      </c>
      <c r="I630" s="4">
        <v>72.44</v>
      </c>
      <c r="J630" s="2" t="s">
        <v>48</v>
      </c>
      <c r="K630" s="2" t="s">
        <v>413</v>
      </c>
      <c r="L630" s="2" t="s">
        <v>19</v>
      </c>
    </row>
    <row r="631" spans="1:12" x14ac:dyDescent="0.35">
      <c r="A631" s="2">
        <v>100878</v>
      </c>
      <c r="B631" s="3">
        <v>45807</v>
      </c>
      <c r="C631" s="2" t="s">
        <v>12</v>
      </c>
      <c r="D631" s="2" t="s">
        <v>132</v>
      </c>
      <c r="E631" s="2" t="s">
        <v>133</v>
      </c>
      <c r="F631" s="2" t="s">
        <v>53</v>
      </c>
      <c r="G631" s="2" t="s">
        <v>92</v>
      </c>
      <c r="H631" s="2">
        <v>5</v>
      </c>
      <c r="I631" s="4">
        <v>28.54</v>
      </c>
      <c r="J631" s="2" t="s">
        <v>17</v>
      </c>
      <c r="K631" s="2" t="s">
        <v>69</v>
      </c>
      <c r="L631" s="2" t="s">
        <v>19</v>
      </c>
    </row>
    <row r="632" spans="1:12" x14ac:dyDescent="0.35">
      <c r="A632" s="2">
        <v>100957</v>
      </c>
      <c r="B632" s="3">
        <v>45807</v>
      </c>
      <c r="C632" s="2" t="s">
        <v>26</v>
      </c>
      <c r="D632" s="2" t="s">
        <v>41</v>
      </c>
      <c r="E632" s="2" t="s">
        <v>42</v>
      </c>
      <c r="F632" s="2" t="s">
        <v>22</v>
      </c>
      <c r="G632" s="2" t="s">
        <v>87</v>
      </c>
      <c r="H632" s="2">
        <v>2</v>
      </c>
      <c r="I632" s="4">
        <v>48.74</v>
      </c>
      <c r="J632" s="2" t="s">
        <v>48</v>
      </c>
      <c r="K632" s="2" t="s">
        <v>300</v>
      </c>
      <c r="L632" s="2" t="s">
        <v>19</v>
      </c>
    </row>
    <row r="633" spans="1:12" x14ac:dyDescent="0.35">
      <c r="A633" s="2">
        <v>101186</v>
      </c>
      <c r="B633" s="3">
        <v>45807</v>
      </c>
      <c r="C633" s="2" t="s">
        <v>26</v>
      </c>
      <c r="D633" s="2" t="s">
        <v>150</v>
      </c>
      <c r="E633" s="2" t="s">
        <v>151</v>
      </c>
      <c r="F633" s="2" t="s">
        <v>62</v>
      </c>
      <c r="G633" s="2" t="s">
        <v>114</v>
      </c>
      <c r="H633" s="2">
        <v>10</v>
      </c>
      <c r="I633" s="4">
        <v>128.19999999999999</v>
      </c>
      <c r="J633" s="2" t="s">
        <v>48</v>
      </c>
      <c r="K633" s="2" t="s">
        <v>319</v>
      </c>
      <c r="L633" s="2" t="s">
        <v>19</v>
      </c>
    </row>
    <row r="634" spans="1:12" x14ac:dyDescent="0.35">
      <c r="A634" s="2">
        <v>101301</v>
      </c>
      <c r="B634" s="3">
        <v>45807</v>
      </c>
      <c r="C634" s="2" t="s">
        <v>50</v>
      </c>
      <c r="D634" s="2" t="s">
        <v>51</v>
      </c>
      <c r="E634" s="2" t="s">
        <v>52</v>
      </c>
      <c r="F634" s="2" t="s">
        <v>22</v>
      </c>
      <c r="G634" s="2" t="s">
        <v>109</v>
      </c>
      <c r="H634" s="2">
        <v>2</v>
      </c>
      <c r="I634" s="4">
        <v>89.77</v>
      </c>
      <c r="J634" s="2" t="s">
        <v>43</v>
      </c>
      <c r="K634" s="2" t="s">
        <v>212</v>
      </c>
      <c r="L634" s="2" t="s">
        <v>19</v>
      </c>
    </row>
    <row r="635" spans="1:12" x14ac:dyDescent="0.35">
      <c r="A635" s="2">
        <v>101323</v>
      </c>
      <c r="B635" s="3">
        <v>45807</v>
      </c>
      <c r="C635" s="2" t="s">
        <v>50</v>
      </c>
      <c r="D635" s="2" t="s">
        <v>71</v>
      </c>
      <c r="E635" s="2" t="s">
        <v>72</v>
      </c>
      <c r="F635" s="2" t="s">
        <v>15</v>
      </c>
      <c r="G635" s="2" t="s">
        <v>29</v>
      </c>
      <c r="H635" s="2">
        <v>2</v>
      </c>
      <c r="I635" s="4">
        <v>22.89</v>
      </c>
      <c r="J635" s="2" t="s">
        <v>24</v>
      </c>
      <c r="K635" s="2" t="s">
        <v>293</v>
      </c>
      <c r="L635" s="2" t="s">
        <v>19</v>
      </c>
    </row>
    <row r="636" spans="1:12" x14ac:dyDescent="0.35">
      <c r="A636" s="2">
        <v>101697</v>
      </c>
      <c r="B636" s="3">
        <v>45807</v>
      </c>
      <c r="C636" s="2" t="s">
        <v>12</v>
      </c>
      <c r="D636" s="2" t="s">
        <v>20</v>
      </c>
      <c r="E636" s="2" t="s">
        <v>21</v>
      </c>
      <c r="F636" s="2" t="s">
        <v>62</v>
      </c>
      <c r="G636" s="2" t="s">
        <v>169</v>
      </c>
      <c r="H636" s="2">
        <v>1</v>
      </c>
      <c r="I636" s="4">
        <v>23.83</v>
      </c>
      <c r="J636" s="2" t="s">
        <v>17</v>
      </c>
      <c r="K636" s="2" t="s">
        <v>386</v>
      </c>
      <c r="L636" s="2" t="s">
        <v>19</v>
      </c>
    </row>
    <row r="637" spans="1:12" x14ac:dyDescent="0.35">
      <c r="A637" s="2">
        <v>102116</v>
      </c>
      <c r="B637" s="3">
        <v>45807</v>
      </c>
      <c r="C637" s="2" t="s">
        <v>12</v>
      </c>
      <c r="D637" s="2" t="s">
        <v>132</v>
      </c>
      <c r="E637" s="2" t="s">
        <v>133</v>
      </c>
      <c r="F637" s="2" t="s">
        <v>53</v>
      </c>
      <c r="G637" s="2" t="s">
        <v>92</v>
      </c>
      <c r="H637" s="2">
        <v>1</v>
      </c>
      <c r="I637" s="4">
        <v>29.48</v>
      </c>
      <c r="J637" s="2" t="s">
        <v>48</v>
      </c>
      <c r="K637" s="2" t="s">
        <v>385</v>
      </c>
      <c r="L637" s="2" t="s">
        <v>19</v>
      </c>
    </row>
    <row r="638" spans="1:12" x14ac:dyDescent="0.35">
      <c r="A638" s="2">
        <v>102161</v>
      </c>
      <c r="B638" s="3">
        <v>45807</v>
      </c>
      <c r="C638" s="2" t="s">
        <v>31</v>
      </c>
      <c r="D638" s="2" t="s">
        <v>80</v>
      </c>
      <c r="E638" s="2" t="s">
        <v>80</v>
      </c>
      <c r="F638" s="2" t="s">
        <v>22</v>
      </c>
      <c r="G638" s="2" t="s">
        <v>47</v>
      </c>
      <c r="H638" s="2">
        <v>2</v>
      </c>
      <c r="I638" s="4">
        <v>71.83</v>
      </c>
      <c r="J638" s="2" t="s">
        <v>17</v>
      </c>
      <c r="K638" s="2" t="s">
        <v>160</v>
      </c>
      <c r="L638" s="2" t="s">
        <v>19</v>
      </c>
    </row>
    <row r="639" spans="1:12" x14ac:dyDescent="0.35">
      <c r="A639" s="2">
        <v>102179</v>
      </c>
      <c r="B639" s="3">
        <v>45807</v>
      </c>
      <c r="C639" s="2" t="s">
        <v>65</v>
      </c>
      <c r="D639" s="2" t="s">
        <v>66</v>
      </c>
      <c r="E639" s="2" t="s">
        <v>67</v>
      </c>
      <c r="F639" s="2" t="s">
        <v>22</v>
      </c>
      <c r="G639" s="2" t="s">
        <v>100</v>
      </c>
      <c r="H639" s="2">
        <v>1</v>
      </c>
      <c r="I639" s="4">
        <v>14.8</v>
      </c>
      <c r="J639" s="2" t="s">
        <v>17</v>
      </c>
      <c r="K639" s="2" t="s">
        <v>381</v>
      </c>
      <c r="L639" s="2" t="s">
        <v>19</v>
      </c>
    </row>
    <row r="640" spans="1:12" x14ac:dyDescent="0.35">
      <c r="A640" s="2">
        <v>102273</v>
      </c>
      <c r="B640" s="3">
        <v>45807</v>
      </c>
      <c r="C640" s="2" t="s">
        <v>12</v>
      </c>
      <c r="D640" s="2" t="s">
        <v>183</v>
      </c>
      <c r="E640" s="2" t="s">
        <v>184</v>
      </c>
      <c r="F640" s="2" t="s">
        <v>22</v>
      </c>
      <c r="G640" s="2" t="s">
        <v>87</v>
      </c>
      <c r="H640" s="2">
        <v>2</v>
      </c>
      <c r="I640" s="4">
        <v>50.39</v>
      </c>
      <c r="J640" s="2" t="s">
        <v>48</v>
      </c>
      <c r="K640" s="2" t="s">
        <v>195</v>
      </c>
      <c r="L640" s="2" t="s">
        <v>19</v>
      </c>
    </row>
    <row r="641" spans="1:12" x14ac:dyDescent="0.35">
      <c r="A641" s="2">
        <v>100281</v>
      </c>
      <c r="B641" s="3">
        <v>45808</v>
      </c>
      <c r="C641" s="2" t="s">
        <v>26</v>
      </c>
      <c r="D641" s="2" t="s">
        <v>27</v>
      </c>
      <c r="E641" s="2" t="s">
        <v>28</v>
      </c>
      <c r="F641" s="2" t="s">
        <v>62</v>
      </c>
      <c r="G641" s="2" t="s">
        <v>112</v>
      </c>
      <c r="H641" s="2">
        <v>10</v>
      </c>
      <c r="I641" s="4">
        <v>28.51</v>
      </c>
      <c r="J641" s="2" t="s">
        <v>43</v>
      </c>
      <c r="K641" s="2" t="s">
        <v>366</v>
      </c>
      <c r="L641" s="2" t="s">
        <v>19</v>
      </c>
    </row>
    <row r="642" spans="1:12" x14ac:dyDescent="0.35">
      <c r="A642" s="2">
        <v>100774</v>
      </c>
      <c r="B642" s="3">
        <v>45808</v>
      </c>
      <c r="C642" s="2" t="s">
        <v>12</v>
      </c>
      <c r="D642" s="2" t="s">
        <v>98</v>
      </c>
      <c r="E642" s="2" t="s">
        <v>99</v>
      </c>
      <c r="F642" s="2" t="s">
        <v>62</v>
      </c>
      <c r="G642" s="2" t="s">
        <v>68</v>
      </c>
      <c r="H642" s="2">
        <v>3</v>
      </c>
      <c r="I642" s="4">
        <v>38.14</v>
      </c>
      <c r="J642" s="2" t="s">
        <v>24</v>
      </c>
      <c r="K642" s="2" t="s">
        <v>414</v>
      </c>
      <c r="L642" s="2" t="s">
        <v>19</v>
      </c>
    </row>
    <row r="643" spans="1:12" x14ac:dyDescent="0.35">
      <c r="A643" s="2">
        <v>101440</v>
      </c>
      <c r="B643" s="3">
        <v>45808</v>
      </c>
      <c r="C643" s="2" t="s">
        <v>50</v>
      </c>
      <c r="D643" s="2" t="s">
        <v>71</v>
      </c>
      <c r="E643" s="2" t="s">
        <v>72</v>
      </c>
      <c r="F643" s="2" t="s">
        <v>59</v>
      </c>
      <c r="G643" s="2" t="s">
        <v>73</v>
      </c>
      <c r="H643" s="2">
        <v>1</v>
      </c>
      <c r="I643" s="4">
        <v>28.12</v>
      </c>
      <c r="J643" s="2" t="s">
        <v>24</v>
      </c>
      <c r="K643" s="2" t="s">
        <v>344</v>
      </c>
      <c r="L643" s="2" t="s">
        <v>89</v>
      </c>
    </row>
    <row r="644" spans="1:12" x14ac:dyDescent="0.35">
      <c r="A644" s="2">
        <v>101772</v>
      </c>
      <c r="B644" s="3">
        <v>45808</v>
      </c>
      <c r="C644" s="2" t="s">
        <v>31</v>
      </c>
      <c r="D644" s="2" t="s">
        <v>105</v>
      </c>
      <c r="E644" s="2" t="s">
        <v>106</v>
      </c>
      <c r="F644" s="2" t="s">
        <v>22</v>
      </c>
      <c r="G644" s="2" t="s">
        <v>23</v>
      </c>
      <c r="H644" s="2">
        <v>2</v>
      </c>
      <c r="I644" s="4">
        <v>63.44</v>
      </c>
      <c r="J644" s="2" t="s">
        <v>48</v>
      </c>
      <c r="K644" s="2" t="s">
        <v>136</v>
      </c>
      <c r="L644" s="2" t="s">
        <v>19</v>
      </c>
    </row>
    <row r="645" spans="1:12" x14ac:dyDescent="0.35">
      <c r="A645" s="2">
        <v>102587</v>
      </c>
      <c r="B645" s="3">
        <v>45808</v>
      </c>
      <c r="C645" s="2" t="s">
        <v>26</v>
      </c>
      <c r="D645" s="2" t="s">
        <v>27</v>
      </c>
      <c r="E645" s="2" t="s">
        <v>28</v>
      </c>
      <c r="F645" s="2" t="s">
        <v>22</v>
      </c>
      <c r="G645" s="2" t="s">
        <v>23</v>
      </c>
      <c r="H645" s="2">
        <v>10</v>
      </c>
      <c r="I645" s="4">
        <v>62.06</v>
      </c>
      <c r="J645" s="2" t="s">
        <v>48</v>
      </c>
      <c r="K645" s="2" t="s">
        <v>25</v>
      </c>
      <c r="L645" s="2" t="s">
        <v>89</v>
      </c>
    </row>
    <row r="646" spans="1:12" x14ac:dyDescent="0.35">
      <c r="A646" s="2">
        <v>100029</v>
      </c>
      <c r="B646" s="3">
        <v>45809</v>
      </c>
      <c r="C646" s="2" t="s">
        <v>26</v>
      </c>
      <c r="D646" s="2" t="s">
        <v>150</v>
      </c>
      <c r="E646" s="2" t="s">
        <v>151</v>
      </c>
      <c r="F646" s="2" t="s">
        <v>62</v>
      </c>
      <c r="G646" s="2" t="s">
        <v>112</v>
      </c>
      <c r="H646" s="2">
        <v>2</v>
      </c>
      <c r="I646" s="4">
        <v>30.64</v>
      </c>
      <c r="J646" s="2" t="s">
        <v>17</v>
      </c>
      <c r="K646" s="2" t="s">
        <v>179</v>
      </c>
      <c r="L646" s="2" t="s">
        <v>19</v>
      </c>
    </row>
    <row r="647" spans="1:12" x14ac:dyDescent="0.35">
      <c r="A647" s="2">
        <v>100668</v>
      </c>
      <c r="B647" s="3">
        <v>45809</v>
      </c>
      <c r="C647" s="2" t="s">
        <v>31</v>
      </c>
      <c r="D647" s="2" t="s">
        <v>56</v>
      </c>
      <c r="E647" s="2" t="s">
        <v>57</v>
      </c>
      <c r="F647" s="2" t="s">
        <v>15</v>
      </c>
      <c r="G647" s="2" t="s">
        <v>16</v>
      </c>
      <c r="H647" s="2">
        <v>1</v>
      </c>
      <c r="I647" s="4">
        <v>38.89</v>
      </c>
      <c r="J647" s="2" t="s">
        <v>17</v>
      </c>
      <c r="K647" s="2" t="s">
        <v>313</v>
      </c>
      <c r="L647" s="2" t="s">
        <v>19</v>
      </c>
    </row>
    <row r="648" spans="1:12" x14ac:dyDescent="0.35">
      <c r="A648" s="2">
        <v>101032</v>
      </c>
      <c r="B648" s="3">
        <v>45809</v>
      </c>
      <c r="C648" s="2" t="s">
        <v>12</v>
      </c>
      <c r="D648" s="2" t="s">
        <v>13</v>
      </c>
      <c r="E648" s="2" t="s">
        <v>14</v>
      </c>
      <c r="F648" s="2" t="s">
        <v>59</v>
      </c>
      <c r="G648" s="2" t="s">
        <v>60</v>
      </c>
      <c r="H648" s="2">
        <v>10</v>
      </c>
      <c r="I648" s="4">
        <v>58.67</v>
      </c>
      <c r="J648" s="2" t="s">
        <v>43</v>
      </c>
      <c r="K648" s="2" t="s">
        <v>155</v>
      </c>
      <c r="L648" s="2" t="s">
        <v>19</v>
      </c>
    </row>
    <row r="649" spans="1:12" x14ac:dyDescent="0.35">
      <c r="A649" s="2">
        <v>101546</v>
      </c>
      <c r="B649" s="3">
        <v>45809</v>
      </c>
      <c r="C649" s="2" t="s">
        <v>12</v>
      </c>
      <c r="D649" s="2" t="s">
        <v>13</v>
      </c>
      <c r="E649" s="2" t="s">
        <v>14</v>
      </c>
      <c r="F649" s="2" t="s">
        <v>62</v>
      </c>
      <c r="G649" s="2" t="s">
        <v>112</v>
      </c>
      <c r="H649" s="2">
        <v>1</v>
      </c>
      <c r="I649" s="4">
        <v>29.88</v>
      </c>
      <c r="J649" s="2" t="s">
        <v>48</v>
      </c>
      <c r="K649" s="2" t="s">
        <v>74</v>
      </c>
      <c r="L649" s="2" t="s">
        <v>19</v>
      </c>
    </row>
    <row r="650" spans="1:12" x14ac:dyDescent="0.35">
      <c r="A650" s="2">
        <v>101884</v>
      </c>
      <c r="B650" s="3">
        <v>45809</v>
      </c>
      <c r="C650" s="2" t="s">
        <v>50</v>
      </c>
      <c r="D650" s="2" t="s">
        <v>71</v>
      </c>
      <c r="E650" s="2" t="s">
        <v>72</v>
      </c>
      <c r="F650" s="2" t="s">
        <v>59</v>
      </c>
      <c r="G650" s="2" t="s">
        <v>129</v>
      </c>
      <c r="H650" s="2">
        <v>1</v>
      </c>
      <c r="I650" s="4">
        <v>117.87</v>
      </c>
      <c r="J650" s="2" t="s">
        <v>43</v>
      </c>
      <c r="K650" s="2" t="s">
        <v>144</v>
      </c>
      <c r="L650" s="2" t="s">
        <v>19</v>
      </c>
    </row>
    <row r="651" spans="1:12" x14ac:dyDescent="0.35">
      <c r="A651" s="2">
        <v>101959</v>
      </c>
      <c r="B651" s="3">
        <v>45809</v>
      </c>
      <c r="C651" s="2" t="s">
        <v>31</v>
      </c>
      <c r="D651" s="2" t="s">
        <v>80</v>
      </c>
      <c r="E651" s="2" t="s">
        <v>80</v>
      </c>
      <c r="F651" s="2" t="s">
        <v>59</v>
      </c>
      <c r="G651" s="2" t="s">
        <v>95</v>
      </c>
      <c r="H651" s="2">
        <v>1</v>
      </c>
      <c r="I651" s="4">
        <v>33.57</v>
      </c>
      <c r="J651" s="2" t="s">
        <v>48</v>
      </c>
      <c r="K651" s="2" t="s">
        <v>357</v>
      </c>
      <c r="L651" s="2" t="s">
        <v>89</v>
      </c>
    </row>
    <row r="652" spans="1:12" x14ac:dyDescent="0.35">
      <c r="A652" s="2">
        <v>102260</v>
      </c>
      <c r="B652" s="3">
        <v>45809</v>
      </c>
      <c r="C652" s="2" t="s">
        <v>12</v>
      </c>
      <c r="D652" s="2" t="s">
        <v>13</v>
      </c>
      <c r="E652" s="2" t="s">
        <v>14</v>
      </c>
      <c r="F652" s="2" t="s">
        <v>22</v>
      </c>
      <c r="G652" s="2" t="s">
        <v>100</v>
      </c>
      <c r="H652" s="2">
        <v>2</v>
      </c>
      <c r="I652" s="4">
        <v>15.47</v>
      </c>
      <c r="J652" s="2" t="s">
        <v>24</v>
      </c>
      <c r="K652" s="2" t="s">
        <v>415</v>
      </c>
      <c r="L652" s="2" t="s">
        <v>19</v>
      </c>
    </row>
    <row r="653" spans="1:12" x14ac:dyDescent="0.35">
      <c r="A653" s="2">
        <v>102418</v>
      </c>
      <c r="B653" s="3">
        <v>45809</v>
      </c>
      <c r="C653" s="2" t="s">
        <v>50</v>
      </c>
      <c r="D653" s="2" t="s">
        <v>51</v>
      </c>
      <c r="E653" s="2" t="s">
        <v>52</v>
      </c>
      <c r="F653" s="2" t="s">
        <v>22</v>
      </c>
      <c r="G653" s="2" t="s">
        <v>100</v>
      </c>
      <c r="H653" s="2">
        <v>5</v>
      </c>
      <c r="I653" s="4">
        <v>15.67</v>
      </c>
      <c r="J653" s="2" t="s">
        <v>43</v>
      </c>
      <c r="K653" s="2" t="s">
        <v>346</v>
      </c>
      <c r="L653" s="2" t="s">
        <v>19</v>
      </c>
    </row>
    <row r="654" spans="1:12" x14ac:dyDescent="0.35">
      <c r="A654" s="2">
        <v>102836</v>
      </c>
      <c r="B654" s="3">
        <v>45809</v>
      </c>
      <c r="C654" s="2" t="s">
        <v>26</v>
      </c>
      <c r="D654" s="2" t="s">
        <v>37</v>
      </c>
      <c r="E654" s="2" t="s">
        <v>38</v>
      </c>
      <c r="F654" s="2" t="s">
        <v>15</v>
      </c>
      <c r="G654" s="2" t="s">
        <v>39</v>
      </c>
      <c r="H654" s="2">
        <v>1</v>
      </c>
      <c r="I654" s="4">
        <v>43.26</v>
      </c>
      <c r="J654" s="2" t="s">
        <v>17</v>
      </c>
      <c r="K654" s="2" t="s">
        <v>373</v>
      </c>
      <c r="L654" s="2" t="s">
        <v>19</v>
      </c>
    </row>
    <row r="655" spans="1:12" x14ac:dyDescent="0.35">
      <c r="A655" s="2">
        <v>100384</v>
      </c>
      <c r="B655" s="3">
        <v>45810</v>
      </c>
      <c r="C655" s="2" t="s">
        <v>50</v>
      </c>
      <c r="D655" s="2" t="s">
        <v>77</v>
      </c>
      <c r="E655" s="2" t="s">
        <v>78</v>
      </c>
      <c r="F655" s="2" t="s">
        <v>59</v>
      </c>
      <c r="G655" s="2" t="s">
        <v>95</v>
      </c>
      <c r="H655" s="2">
        <v>5</v>
      </c>
      <c r="I655" s="4">
        <v>36.159999999999997</v>
      </c>
      <c r="J655" s="2" t="s">
        <v>43</v>
      </c>
      <c r="K655" s="2" t="s">
        <v>344</v>
      </c>
      <c r="L655" s="2" t="s">
        <v>19</v>
      </c>
    </row>
    <row r="656" spans="1:12" x14ac:dyDescent="0.35">
      <c r="A656" s="2">
        <v>100413</v>
      </c>
      <c r="B656" s="3">
        <v>45810</v>
      </c>
      <c r="C656" s="2" t="s">
        <v>31</v>
      </c>
      <c r="D656" s="2" t="s">
        <v>80</v>
      </c>
      <c r="E656" s="2" t="s">
        <v>80</v>
      </c>
      <c r="F656" s="2" t="s">
        <v>59</v>
      </c>
      <c r="G656" s="2" t="s">
        <v>129</v>
      </c>
      <c r="H656" s="2">
        <v>1</v>
      </c>
      <c r="I656" s="4">
        <v>118.49</v>
      </c>
      <c r="J656" s="2" t="s">
        <v>24</v>
      </c>
      <c r="K656" s="2" t="s">
        <v>332</v>
      </c>
      <c r="L656" s="2" t="s">
        <v>19</v>
      </c>
    </row>
    <row r="657" spans="1:12" x14ac:dyDescent="0.35">
      <c r="A657" s="2">
        <v>100624</v>
      </c>
      <c r="B657" s="3">
        <v>45810</v>
      </c>
      <c r="C657" s="2" t="s">
        <v>50</v>
      </c>
      <c r="D657" s="2" t="s">
        <v>71</v>
      </c>
      <c r="E657" s="2" t="s">
        <v>72</v>
      </c>
      <c r="F657" s="2" t="s">
        <v>59</v>
      </c>
      <c r="G657" s="2" t="s">
        <v>129</v>
      </c>
      <c r="H657" s="2">
        <v>1</v>
      </c>
      <c r="I657" s="4">
        <v>125.03</v>
      </c>
      <c r="J657" s="2" t="s">
        <v>24</v>
      </c>
      <c r="K657" s="2" t="s">
        <v>416</v>
      </c>
      <c r="L657" s="2" t="s">
        <v>19</v>
      </c>
    </row>
    <row r="658" spans="1:12" x14ac:dyDescent="0.35">
      <c r="A658" s="2">
        <v>100806</v>
      </c>
      <c r="B658" s="3">
        <v>45810</v>
      </c>
      <c r="C658" s="2" t="s">
        <v>26</v>
      </c>
      <c r="D658" s="2" t="s">
        <v>37</v>
      </c>
      <c r="E658" s="2" t="s">
        <v>38</v>
      </c>
      <c r="F658" s="2" t="s">
        <v>62</v>
      </c>
      <c r="G658" s="2" t="s">
        <v>169</v>
      </c>
      <c r="H658" s="2">
        <v>3</v>
      </c>
      <c r="I658" s="4">
        <v>24.6</v>
      </c>
      <c r="J658" s="2" t="s">
        <v>43</v>
      </c>
      <c r="K658" s="2" t="s">
        <v>136</v>
      </c>
      <c r="L658" s="2" t="s">
        <v>19</v>
      </c>
    </row>
    <row r="659" spans="1:12" x14ac:dyDescent="0.35">
      <c r="A659" s="2">
        <v>101932</v>
      </c>
      <c r="B659" s="3">
        <v>45810</v>
      </c>
      <c r="C659" s="2" t="s">
        <v>12</v>
      </c>
      <c r="D659" s="2" t="s">
        <v>183</v>
      </c>
      <c r="E659" s="2" t="s">
        <v>184</v>
      </c>
      <c r="F659" s="2" t="s">
        <v>15</v>
      </c>
      <c r="G659" s="2" t="s">
        <v>34</v>
      </c>
      <c r="H659" s="2">
        <v>2</v>
      </c>
      <c r="I659" s="4">
        <v>16.329999999999998</v>
      </c>
      <c r="J659" s="2" t="s">
        <v>17</v>
      </c>
      <c r="K659" s="2" t="s">
        <v>265</v>
      </c>
      <c r="L659" s="2" t="s">
        <v>19</v>
      </c>
    </row>
    <row r="660" spans="1:12" x14ac:dyDescent="0.35">
      <c r="A660" s="2">
        <v>102040</v>
      </c>
      <c r="B660" s="3">
        <v>45810</v>
      </c>
      <c r="C660" s="2" t="s">
        <v>26</v>
      </c>
      <c r="D660" s="2" t="s">
        <v>41</v>
      </c>
      <c r="E660" s="2" t="s">
        <v>42</v>
      </c>
      <c r="F660" s="2" t="s">
        <v>62</v>
      </c>
      <c r="G660" s="2" t="s">
        <v>103</v>
      </c>
      <c r="H660" s="2">
        <v>1</v>
      </c>
      <c r="I660" s="4">
        <v>189.14</v>
      </c>
      <c r="J660" s="2" t="s">
        <v>43</v>
      </c>
      <c r="K660" s="2" t="s">
        <v>286</v>
      </c>
      <c r="L660" s="2" t="s">
        <v>89</v>
      </c>
    </row>
    <row r="661" spans="1:12" x14ac:dyDescent="0.35">
      <c r="A661" s="2">
        <v>102105</v>
      </c>
      <c r="B661" s="3">
        <v>45810</v>
      </c>
      <c r="C661" s="2" t="s">
        <v>50</v>
      </c>
      <c r="D661" s="2" t="s">
        <v>71</v>
      </c>
      <c r="E661" s="2" t="s">
        <v>72</v>
      </c>
      <c r="F661" s="2" t="s">
        <v>59</v>
      </c>
      <c r="G661" s="2" t="s">
        <v>129</v>
      </c>
      <c r="H661" s="2">
        <v>5</v>
      </c>
      <c r="I661" s="4">
        <v>119.64</v>
      </c>
      <c r="J661" s="2" t="s">
        <v>24</v>
      </c>
      <c r="K661" s="2" t="s">
        <v>312</v>
      </c>
      <c r="L661" s="2" t="s">
        <v>89</v>
      </c>
    </row>
    <row r="662" spans="1:12" x14ac:dyDescent="0.35">
      <c r="A662" s="2">
        <v>102574</v>
      </c>
      <c r="B662" s="3">
        <v>45810</v>
      </c>
      <c r="C662" s="2" t="s">
        <v>26</v>
      </c>
      <c r="D662" s="2" t="s">
        <v>37</v>
      </c>
      <c r="E662" s="2" t="s">
        <v>38</v>
      </c>
      <c r="F662" s="2" t="s">
        <v>22</v>
      </c>
      <c r="G662" s="2" t="s">
        <v>47</v>
      </c>
      <c r="H662" s="2">
        <v>1</v>
      </c>
      <c r="I662" s="4">
        <v>72.849999999999994</v>
      </c>
      <c r="J662" s="2" t="s">
        <v>43</v>
      </c>
      <c r="K662" s="2" t="s">
        <v>211</v>
      </c>
      <c r="L662" s="2" t="s">
        <v>19</v>
      </c>
    </row>
    <row r="663" spans="1:12" x14ac:dyDescent="0.35">
      <c r="A663" s="2">
        <v>102596</v>
      </c>
      <c r="B663" s="3">
        <v>45810</v>
      </c>
      <c r="C663" s="2" t="s">
        <v>31</v>
      </c>
      <c r="D663" s="2" t="s">
        <v>80</v>
      </c>
      <c r="E663" s="2" t="s">
        <v>80</v>
      </c>
      <c r="F663" s="2" t="s">
        <v>15</v>
      </c>
      <c r="G663" s="2" t="s">
        <v>29</v>
      </c>
      <c r="H663" s="2">
        <v>2</v>
      </c>
      <c r="I663" s="4">
        <v>23.01</v>
      </c>
      <c r="J663" s="2" t="s">
        <v>24</v>
      </c>
      <c r="K663" s="2" t="s">
        <v>410</v>
      </c>
      <c r="L663" s="2" t="s">
        <v>89</v>
      </c>
    </row>
    <row r="664" spans="1:12" x14ac:dyDescent="0.35">
      <c r="A664" s="2">
        <v>102649</v>
      </c>
      <c r="B664" s="3">
        <v>45810</v>
      </c>
      <c r="C664" s="2" t="s">
        <v>50</v>
      </c>
      <c r="D664" s="2" t="s">
        <v>71</v>
      </c>
      <c r="E664" s="2" t="s">
        <v>72</v>
      </c>
      <c r="F664" s="2" t="s">
        <v>62</v>
      </c>
      <c r="G664" s="2" t="s">
        <v>68</v>
      </c>
      <c r="H664" s="2">
        <v>3</v>
      </c>
      <c r="I664" s="4">
        <v>38.57</v>
      </c>
      <c r="J664" s="2" t="s">
        <v>43</v>
      </c>
      <c r="K664" s="2" t="s">
        <v>139</v>
      </c>
      <c r="L664" s="2" t="s">
        <v>19</v>
      </c>
    </row>
    <row r="665" spans="1:12" x14ac:dyDescent="0.35">
      <c r="A665" s="2">
        <v>102737</v>
      </c>
      <c r="B665" s="3">
        <v>45810</v>
      </c>
      <c r="C665" s="2" t="s">
        <v>50</v>
      </c>
      <c r="D665" s="2" t="s">
        <v>77</v>
      </c>
      <c r="E665" s="2" t="s">
        <v>78</v>
      </c>
      <c r="F665" s="2" t="s">
        <v>22</v>
      </c>
      <c r="G665" s="2" t="s">
        <v>109</v>
      </c>
      <c r="H665" s="2">
        <v>1</v>
      </c>
      <c r="I665" s="4">
        <v>90.33</v>
      </c>
      <c r="J665" s="2" t="s">
        <v>48</v>
      </c>
      <c r="K665" s="2" t="s">
        <v>300</v>
      </c>
      <c r="L665" s="2" t="s">
        <v>19</v>
      </c>
    </row>
    <row r="666" spans="1:12" x14ac:dyDescent="0.35">
      <c r="A666" s="2">
        <v>100306</v>
      </c>
      <c r="B666" s="3">
        <v>45811</v>
      </c>
      <c r="C666" s="2" t="s">
        <v>50</v>
      </c>
      <c r="D666" s="2" t="s">
        <v>51</v>
      </c>
      <c r="E666" s="2" t="s">
        <v>52</v>
      </c>
      <c r="F666" s="2" t="s">
        <v>15</v>
      </c>
      <c r="G666" s="2" t="s">
        <v>34</v>
      </c>
      <c r="H666" s="2">
        <v>10</v>
      </c>
      <c r="I666" s="4">
        <v>15.21</v>
      </c>
      <c r="J666" s="2" t="s">
        <v>24</v>
      </c>
      <c r="K666" s="2" t="s">
        <v>417</v>
      </c>
      <c r="L666" s="2" t="s">
        <v>36</v>
      </c>
    </row>
    <row r="667" spans="1:12" x14ac:dyDescent="0.35">
      <c r="A667" s="2">
        <v>100525</v>
      </c>
      <c r="B667" s="3">
        <v>45811</v>
      </c>
      <c r="C667" s="2" t="s">
        <v>50</v>
      </c>
      <c r="D667" s="2" t="s">
        <v>77</v>
      </c>
      <c r="E667" s="2" t="s">
        <v>78</v>
      </c>
      <c r="F667" s="2" t="s">
        <v>15</v>
      </c>
      <c r="G667" s="2" t="s">
        <v>29</v>
      </c>
      <c r="H667" s="2">
        <v>2</v>
      </c>
      <c r="I667" s="4">
        <v>23.31</v>
      </c>
      <c r="J667" s="2" t="s">
        <v>24</v>
      </c>
      <c r="K667" s="2" t="s">
        <v>249</v>
      </c>
      <c r="L667" s="2" t="s">
        <v>19</v>
      </c>
    </row>
    <row r="668" spans="1:12" x14ac:dyDescent="0.35">
      <c r="A668" s="2">
        <v>100534</v>
      </c>
      <c r="B668" s="3">
        <v>45811</v>
      </c>
      <c r="C668" s="2" t="s">
        <v>31</v>
      </c>
      <c r="D668" s="2" t="s">
        <v>32</v>
      </c>
      <c r="E668" s="2" t="s">
        <v>33</v>
      </c>
      <c r="F668" s="2" t="s">
        <v>62</v>
      </c>
      <c r="G668" s="2" t="s">
        <v>103</v>
      </c>
      <c r="H668" s="2">
        <v>5</v>
      </c>
      <c r="I668" s="4">
        <v>181.75</v>
      </c>
      <c r="J668" s="2" t="s">
        <v>17</v>
      </c>
      <c r="K668" s="2" t="s">
        <v>122</v>
      </c>
      <c r="L668" s="2" t="s">
        <v>19</v>
      </c>
    </row>
    <row r="669" spans="1:12" x14ac:dyDescent="0.35">
      <c r="A669" s="2">
        <v>100973</v>
      </c>
      <c r="B669" s="3">
        <v>45811</v>
      </c>
      <c r="C669" s="2" t="s">
        <v>31</v>
      </c>
      <c r="D669" s="2" t="s">
        <v>56</v>
      </c>
      <c r="E669" s="2" t="s">
        <v>57</v>
      </c>
      <c r="F669" s="2" t="s">
        <v>15</v>
      </c>
      <c r="G669" s="2" t="s">
        <v>39</v>
      </c>
      <c r="H669" s="2">
        <v>10</v>
      </c>
      <c r="I669" s="4">
        <v>43.21</v>
      </c>
      <c r="J669" s="2" t="s">
        <v>24</v>
      </c>
      <c r="K669" s="2" t="s">
        <v>418</v>
      </c>
      <c r="L669" s="2" t="s">
        <v>36</v>
      </c>
    </row>
    <row r="670" spans="1:12" x14ac:dyDescent="0.35">
      <c r="A670" s="2">
        <v>101069</v>
      </c>
      <c r="B670" s="3">
        <v>45811</v>
      </c>
      <c r="C670" s="2" t="s">
        <v>26</v>
      </c>
      <c r="D670" s="2" t="s">
        <v>150</v>
      </c>
      <c r="E670" s="2" t="s">
        <v>151</v>
      </c>
      <c r="F670" s="2" t="s">
        <v>62</v>
      </c>
      <c r="G670" s="2" t="s">
        <v>68</v>
      </c>
      <c r="H670" s="2">
        <v>10</v>
      </c>
      <c r="I670" s="4">
        <v>40.22</v>
      </c>
      <c r="J670" s="2" t="s">
        <v>17</v>
      </c>
      <c r="K670" s="2" t="s">
        <v>202</v>
      </c>
      <c r="L670" s="2" t="s">
        <v>89</v>
      </c>
    </row>
    <row r="671" spans="1:12" x14ac:dyDescent="0.35">
      <c r="A671" s="2">
        <v>101196</v>
      </c>
      <c r="B671" s="3">
        <v>45811</v>
      </c>
      <c r="C671" s="2" t="s">
        <v>12</v>
      </c>
      <c r="D671" s="2" t="s">
        <v>183</v>
      </c>
      <c r="E671" s="2" t="s">
        <v>184</v>
      </c>
      <c r="F671" s="2" t="s">
        <v>62</v>
      </c>
      <c r="G671" s="2" t="s">
        <v>114</v>
      </c>
      <c r="H671" s="2">
        <v>1</v>
      </c>
      <c r="I671" s="4">
        <v>125.61</v>
      </c>
      <c r="J671" s="2" t="s">
        <v>24</v>
      </c>
      <c r="K671" s="2" t="s">
        <v>212</v>
      </c>
      <c r="L671" s="2" t="s">
        <v>89</v>
      </c>
    </row>
    <row r="672" spans="1:12" x14ac:dyDescent="0.35">
      <c r="A672" s="2">
        <v>101833</v>
      </c>
      <c r="B672" s="3">
        <v>45811</v>
      </c>
      <c r="C672" s="2" t="s">
        <v>26</v>
      </c>
      <c r="D672" s="2" t="s">
        <v>150</v>
      </c>
      <c r="E672" s="2" t="s">
        <v>151</v>
      </c>
      <c r="F672" s="2" t="s">
        <v>62</v>
      </c>
      <c r="G672" s="2" t="s">
        <v>63</v>
      </c>
      <c r="H672" s="2">
        <v>1</v>
      </c>
      <c r="I672" s="4">
        <v>53.7</v>
      </c>
      <c r="J672" s="2" t="s">
        <v>24</v>
      </c>
      <c r="K672" s="2" t="s">
        <v>419</v>
      </c>
      <c r="L672" s="2" t="s">
        <v>19</v>
      </c>
    </row>
    <row r="673" spans="1:12" x14ac:dyDescent="0.35">
      <c r="A673" s="2">
        <v>102954</v>
      </c>
      <c r="B673" s="3">
        <v>45811</v>
      </c>
      <c r="C673" s="2" t="s">
        <v>31</v>
      </c>
      <c r="D673" s="2" t="s">
        <v>56</v>
      </c>
      <c r="E673" s="2" t="s">
        <v>57</v>
      </c>
      <c r="F673" s="2" t="s">
        <v>62</v>
      </c>
      <c r="G673" s="2" t="s">
        <v>68</v>
      </c>
      <c r="H673" s="2">
        <v>5</v>
      </c>
      <c r="I673" s="4">
        <v>41.01</v>
      </c>
      <c r="J673" s="2" t="s">
        <v>43</v>
      </c>
      <c r="K673" s="2" t="s">
        <v>257</v>
      </c>
      <c r="L673" s="2" t="s">
        <v>89</v>
      </c>
    </row>
    <row r="674" spans="1:12" x14ac:dyDescent="0.35">
      <c r="A674" s="2">
        <v>100962</v>
      </c>
      <c r="B674" s="3">
        <v>45812</v>
      </c>
      <c r="C674" s="2" t="s">
        <v>12</v>
      </c>
      <c r="D674" s="2" t="s">
        <v>132</v>
      </c>
      <c r="E674" s="2" t="s">
        <v>133</v>
      </c>
      <c r="F674" s="2" t="s">
        <v>53</v>
      </c>
      <c r="G674" s="2" t="s">
        <v>54</v>
      </c>
      <c r="H674" s="2">
        <v>5</v>
      </c>
      <c r="I674" s="4">
        <v>24.45</v>
      </c>
      <c r="J674" s="2" t="s">
        <v>24</v>
      </c>
      <c r="K674" s="2" t="s">
        <v>420</v>
      </c>
      <c r="L674" s="2" t="s">
        <v>89</v>
      </c>
    </row>
    <row r="675" spans="1:12" x14ac:dyDescent="0.35">
      <c r="A675" s="2">
        <v>101092</v>
      </c>
      <c r="B675" s="3">
        <v>45812</v>
      </c>
      <c r="C675" s="2" t="s">
        <v>31</v>
      </c>
      <c r="D675" s="2" t="s">
        <v>32</v>
      </c>
      <c r="E675" s="2" t="s">
        <v>33</v>
      </c>
      <c r="F675" s="2" t="s">
        <v>53</v>
      </c>
      <c r="G675" s="2" t="s">
        <v>145</v>
      </c>
      <c r="H675" s="2">
        <v>2</v>
      </c>
      <c r="I675" s="4">
        <v>34.89</v>
      </c>
      <c r="J675" s="2" t="s">
        <v>43</v>
      </c>
      <c r="K675" s="2" t="s">
        <v>421</v>
      </c>
      <c r="L675" s="2" t="s">
        <v>19</v>
      </c>
    </row>
    <row r="676" spans="1:12" x14ac:dyDescent="0.35">
      <c r="A676" s="2">
        <v>101175</v>
      </c>
      <c r="B676" s="3">
        <v>45812</v>
      </c>
      <c r="C676" s="2" t="s">
        <v>12</v>
      </c>
      <c r="D676" s="2" t="s">
        <v>20</v>
      </c>
      <c r="E676" s="2" t="s">
        <v>21</v>
      </c>
      <c r="F676" s="2" t="s">
        <v>15</v>
      </c>
      <c r="G676" s="2" t="s">
        <v>39</v>
      </c>
      <c r="H676" s="2">
        <v>1</v>
      </c>
      <c r="I676" s="4">
        <v>46.17</v>
      </c>
      <c r="J676" s="2" t="s">
        <v>24</v>
      </c>
      <c r="K676" s="2" t="s">
        <v>213</v>
      </c>
      <c r="L676" s="2" t="s">
        <v>36</v>
      </c>
    </row>
    <row r="677" spans="1:12" x14ac:dyDescent="0.35">
      <c r="A677" s="2">
        <v>101454</v>
      </c>
      <c r="B677" s="3">
        <v>45812</v>
      </c>
      <c r="C677" s="2" t="s">
        <v>50</v>
      </c>
      <c r="D677" s="2" t="s">
        <v>71</v>
      </c>
      <c r="E677" s="2" t="s">
        <v>72</v>
      </c>
      <c r="F677" s="2" t="s">
        <v>15</v>
      </c>
      <c r="G677" s="2" t="s">
        <v>34</v>
      </c>
      <c r="H677" s="2">
        <v>1</v>
      </c>
      <c r="I677" s="4">
        <v>15.48</v>
      </c>
      <c r="J677" s="2" t="s">
        <v>48</v>
      </c>
      <c r="K677" s="2" t="s">
        <v>310</v>
      </c>
      <c r="L677" s="2" t="s">
        <v>19</v>
      </c>
    </row>
    <row r="678" spans="1:12" x14ac:dyDescent="0.35">
      <c r="A678" s="2">
        <v>101742</v>
      </c>
      <c r="B678" s="3">
        <v>45812</v>
      </c>
      <c r="C678" s="2" t="s">
        <v>12</v>
      </c>
      <c r="D678" s="2" t="s">
        <v>98</v>
      </c>
      <c r="E678" s="2" t="s">
        <v>99</v>
      </c>
      <c r="F678" s="2" t="s">
        <v>62</v>
      </c>
      <c r="G678" s="2" t="s">
        <v>63</v>
      </c>
      <c r="H678" s="2">
        <v>1</v>
      </c>
      <c r="I678" s="4">
        <v>52.64</v>
      </c>
      <c r="J678" s="2" t="s">
        <v>24</v>
      </c>
      <c r="K678" s="2" t="s">
        <v>203</v>
      </c>
      <c r="L678" s="2" t="s">
        <v>19</v>
      </c>
    </row>
    <row r="679" spans="1:12" x14ac:dyDescent="0.35">
      <c r="A679" s="2">
        <v>102021</v>
      </c>
      <c r="B679" s="3">
        <v>45812</v>
      </c>
      <c r="C679" s="2" t="s">
        <v>50</v>
      </c>
      <c r="D679" s="2" t="s">
        <v>77</v>
      </c>
      <c r="E679" s="2" t="s">
        <v>78</v>
      </c>
      <c r="F679" s="2" t="s">
        <v>22</v>
      </c>
      <c r="G679" s="2" t="s">
        <v>47</v>
      </c>
      <c r="H679" s="2">
        <v>1</v>
      </c>
      <c r="I679" s="4">
        <v>73.36</v>
      </c>
      <c r="J679" s="2" t="s">
        <v>43</v>
      </c>
      <c r="K679" s="2" t="s">
        <v>196</v>
      </c>
      <c r="L679" s="2" t="s">
        <v>19</v>
      </c>
    </row>
    <row r="680" spans="1:12" x14ac:dyDescent="0.35">
      <c r="A680" s="2">
        <v>102219</v>
      </c>
      <c r="B680" s="3">
        <v>45812</v>
      </c>
      <c r="C680" s="2" t="s">
        <v>12</v>
      </c>
      <c r="D680" s="2" t="s">
        <v>183</v>
      </c>
      <c r="E680" s="2" t="s">
        <v>184</v>
      </c>
      <c r="F680" s="2" t="s">
        <v>53</v>
      </c>
      <c r="G680" s="2" t="s">
        <v>145</v>
      </c>
      <c r="H680" s="2">
        <v>2</v>
      </c>
      <c r="I680" s="4">
        <v>33.78</v>
      </c>
      <c r="J680" s="2" t="s">
        <v>43</v>
      </c>
      <c r="K680" s="2" t="s">
        <v>270</v>
      </c>
      <c r="L680" s="2" t="s">
        <v>19</v>
      </c>
    </row>
    <row r="681" spans="1:12" x14ac:dyDescent="0.35">
      <c r="A681" s="2">
        <v>102382</v>
      </c>
      <c r="B681" s="3">
        <v>45812</v>
      </c>
      <c r="C681" s="2" t="s">
        <v>12</v>
      </c>
      <c r="D681" s="2" t="s">
        <v>132</v>
      </c>
      <c r="E681" s="2" t="s">
        <v>133</v>
      </c>
      <c r="F681" s="2" t="s">
        <v>15</v>
      </c>
      <c r="G681" s="2" t="s">
        <v>39</v>
      </c>
      <c r="H681" s="2">
        <v>2</v>
      </c>
      <c r="I681" s="4">
        <v>47.21</v>
      </c>
      <c r="J681" s="2" t="s">
        <v>17</v>
      </c>
      <c r="K681" s="2" t="s">
        <v>387</v>
      </c>
      <c r="L681" s="2" t="s">
        <v>19</v>
      </c>
    </row>
    <row r="682" spans="1:12" x14ac:dyDescent="0.35">
      <c r="A682" s="2">
        <v>102797</v>
      </c>
      <c r="B682" s="3">
        <v>45812</v>
      </c>
      <c r="C682" s="2" t="s">
        <v>31</v>
      </c>
      <c r="D682" s="2" t="s">
        <v>45</v>
      </c>
      <c r="E682" s="2" t="s">
        <v>46</v>
      </c>
      <c r="F682" s="2" t="s">
        <v>53</v>
      </c>
      <c r="G682" s="2" t="s">
        <v>92</v>
      </c>
      <c r="H682" s="2">
        <v>1</v>
      </c>
      <c r="I682" s="4">
        <v>28.55</v>
      </c>
      <c r="J682" s="2" t="s">
        <v>17</v>
      </c>
      <c r="K682" s="2" t="s">
        <v>349</v>
      </c>
      <c r="L682" s="2" t="s">
        <v>36</v>
      </c>
    </row>
    <row r="683" spans="1:12" x14ac:dyDescent="0.35">
      <c r="A683" s="2">
        <v>102859</v>
      </c>
      <c r="B683" s="3">
        <v>45812</v>
      </c>
      <c r="C683" s="2" t="s">
        <v>12</v>
      </c>
      <c r="D683" s="2" t="s">
        <v>132</v>
      </c>
      <c r="E683" s="2" t="s">
        <v>133</v>
      </c>
      <c r="F683" s="2" t="s">
        <v>59</v>
      </c>
      <c r="G683" s="2" t="s">
        <v>129</v>
      </c>
      <c r="H683" s="2">
        <v>1</v>
      </c>
      <c r="I683" s="4">
        <v>125.62</v>
      </c>
      <c r="J683" s="2" t="s">
        <v>48</v>
      </c>
      <c r="K683" s="2" t="s">
        <v>332</v>
      </c>
      <c r="L683" s="2" t="s">
        <v>19</v>
      </c>
    </row>
    <row r="684" spans="1:12" x14ac:dyDescent="0.35">
      <c r="A684" s="2">
        <v>100184</v>
      </c>
      <c r="B684" s="3">
        <v>45813</v>
      </c>
      <c r="C684" s="2" t="s">
        <v>12</v>
      </c>
      <c r="D684" s="2" t="s">
        <v>183</v>
      </c>
      <c r="E684" s="2" t="s">
        <v>184</v>
      </c>
      <c r="F684" s="2" t="s">
        <v>22</v>
      </c>
      <c r="G684" s="2" t="s">
        <v>87</v>
      </c>
      <c r="H684" s="2">
        <v>2</v>
      </c>
      <c r="I684" s="4">
        <v>51.23</v>
      </c>
      <c r="J684" s="2" t="s">
        <v>24</v>
      </c>
      <c r="K684" s="2" t="s">
        <v>422</v>
      </c>
      <c r="L684" s="2" t="s">
        <v>19</v>
      </c>
    </row>
    <row r="685" spans="1:12" x14ac:dyDescent="0.35">
      <c r="A685" s="2">
        <v>100471</v>
      </c>
      <c r="B685" s="3">
        <v>45813</v>
      </c>
      <c r="C685" s="2" t="s">
        <v>31</v>
      </c>
      <c r="D685" s="2" t="s">
        <v>56</v>
      </c>
      <c r="E685" s="2" t="s">
        <v>57</v>
      </c>
      <c r="F685" s="2" t="s">
        <v>15</v>
      </c>
      <c r="G685" s="2" t="s">
        <v>34</v>
      </c>
      <c r="H685" s="2">
        <v>2</v>
      </c>
      <c r="I685" s="4">
        <v>16.09</v>
      </c>
      <c r="J685" s="2" t="s">
        <v>24</v>
      </c>
      <c r="K685" s="2" t="s">
        <v>422</v>
      </c>
      <c r="L685" s="2" t="s">
        <v>19</v>
      </c>
    </row>
    <row r="686" spans="1:12" x14ac:dyDescent="0.35">
      <c r="A686" s="2">
        <v>100837</v>
      </c>
      <c r="B686" s="3">
        <v>45813</v>
      </c>
      <c r="C686" s="2" t="s">
        <v>31</v>
      </c>
      <c r="D686" s="2" t="s">
        <v>80</v>
      </c>
      <c r="E686" s="2" t="s">
        <v>80</v>
      </c>
      <c r="F686" s="2" t="s">
        <v>62</v>
      </c>
      <c r="G686" s="2" t="s">
        <v>169</v>
      </c>
      <c r="H686" s="2">
        <v>10</v>
      </c>
      <c r="I686" s="4">
        <v>25.32</v>
      </c>
      <c r="J686" s="2" t="s">
        <v>48</v>
      </c>
      <c r="K686" s="2" t="s">
        <v>423</v>
      </c>
      <c r="L686" s="2" t="s">
        <v>36</v>
      </c>
    </row>
    <row r="687" spans="1:12" x14ac:dyDescent="0.35">
      <c r="A687" s="2">
        <v>101439</v>
      </c>
      <c r="B687" s="3">
        <v>45813</v>
      </c>
      <c r="C687" s="2" t="s">
        <v>31</v>
      </c>
      <c r="D687" s="2" t="s">
        <v>105</v>
      </c>
      <c r="E687" s="2" t="s">
        <v>106</v>
      </c>
      <c r="F687" s="2" t="s">
        <v>15</v>
      </c>
      <c r="G687" s="2" t="s">
        <v>29</v>
      </c>
      <c r="H687" s="2">
        <v>10</v>
      </c>
      <c r="I687" s="4">
        <v>24.11</v>
      </c>
      <c r="J687" s="2" t="s">
        <v>48</v>
      </c>
      <c r="K687" s="2" t="s">
        <v>424</v>
      </c>
      <c r="L687" s="2" t="s">
        <v>36</v>
      </c>
    </row>
    <row r="688" spans="1:12" x14ac:dyDescent="0.35">
      <c r="A688" s="2">
        <v>101532</v>
      </c>
      <c r="B688" s="3">
        <v>45813</v>
      </c>
      <c r="C688" s="2" t="s">
        <v>31</v>
      </c>
      <c r="D688" s="2" t="s">
        <v>56</v>
      </c>
      <c r="E688" s="2" t="s">
        <v>57</v>
      </c>
      <c r="F688" s="2" t="s">
        <v>15</v>
      </c>
      <c r="G688" s="2" t="s">
        <v>29</v>
      </c>
      <c r="H688" s="2">
        <v>10</v>
      </c>
      <c r="I688" s="4">
        <v>22.24</v>
      </c>
      <c r="J688" s="2" t="s">
        <v>43</v>
      </c>
      <c r="K688" s="2" t="s">
        <v>302</v>
      </c>
      <c r="L688" s="2" t="s">
        <v>19</v>
      </c>
    </row>
    <row r="689" spans="1:12" x14ac:dyDescent="0.35">
      <c r="A689" s="2">
        <v>101947</v>
      </c>
      <c r="B689" s="3">
        <v>45813</v>
      </c>
      <c r="C689" s="2" t="s">
        <v>31</v>
      </c>
      <c r="D689" s="2" t="s">
        <v>32</v>
      </c>
      <c r="E689" s="2" t="s">
        <v>33</v>
      </c>
      <c r="F689" s="2" t="s">
        <v>22</v>
      </c>
      <c r="G689" s="2" t="s">
        <v>47</v>
      </c>
      <c r="H689" s="2">
        <v>2</v>
      </c>
      <c r="I689" s="4">
        <v>76.73</v>
      </c>
      <c r="J689" s="2" t="s">
        <v>17</v>
      </c>
      <c r="K689" s="2" t="s">
        <v>309</v>
      </c>
      <c r="L689" s="2" t="s">
        <v>19</v>
      </c>
    </row>
    <row r="690" spans="1:12" x14ac:dyDescent="0.35">
      <c r="A690" s="2">
        <v>102537</v>
      </c>
      <c r="B690" s="3">
        <v>45813</v>
      </c>
      <c r="C690" s="2" t="s">
        <v>26</v>
      </c>
      <c r="D690" s="2" t="s">
        <v>41</v>
      </c>
      <c r="E690" s="2" t="s">
        <v>42</v>
      </c>
      <c r="F690" s="2" t="s">
        <v>53</v>
      </c>
      <c r="G690" s="2" t="s">
        <v>54</v>
      </c>
      <c r="H690" s="2">
        <v>1</v>
      </c>
      <c r="I690" s="4">
        <v>26.15</v>
      </c>
      <c r="J690" s="2" t="s">
        <v>17</v>
      </c>
      <c r="K690" s="2" t="s">
        <v>271</v>
      </c>
      <c r="L690" s="2" t="s">
        <v>19</v>
      </c>
    </row>
    <row r="691" spans="1:12" x14ac:dyDescent="0.35">
      <c r="A691" s="2">
        <v>102683</v>
      </c>
      <c r="B691" s="3">
        <v>45813</v>
      </c>
      <c r="C691" s="2" t="s">
        <v>50</v>
      </c>
      <c r="D691" s="2" t="s">
        <v>77</v>
      </c>
      <c r="E691" s="2" t="s">
        <v>78</v>
      </c>
      <c r="F691" s="2" t="s">
        <v>53</v>
      </c>
      <c r="G691" s="2" t="s">
        <v>92</v>
      </c>
      <c r="H691" s="2">
        <v>1</v>
      </c>
      <c r="I691" s="4">
        <v>30.85</v>
      </c>
      <c r="J691" s="2" t="s">
        <v>24</v>
      </c>
      <c r="K691" s="2" t="s">
        <v>119</v>
      </c>
      <c r="L691" s="2" t="s">
        <v>19</v>
      </c>
    </row>
    <row r="692" spans="1:12" x14ac:dyDescent="0.35">
      <c r="A692" s="2">
        <v>102770</v>
      </c>
      <c r="B692" s="3">
        <v>45813</v>
      </c>
      <c r="C692" s="2" t="s">
        <v>65</v>
      </c>
      <c r="D692" s="2" t="s">
        <v>66</v>
      </c>
      <c r="E692" s="2" t="s">
        <v>67</v>
      </c>
      <c r="F692" s="2" t="s">
        <v>15</v>
      </c>
      <c r="G692" s="2" t="s">
        <v>16</v>
      </c>
      <c r="H692" s="2">
        <v>2</v>
      </c>
      <c r="I692" s="4">
        <v>38.1</v>
      </c>
      <c r="J692" s="2" t="s">
        <v>24</v>
      </c>
      <c r="K692" s="2" t="s">
        <v>216</v>
      </c>
      <c r="L692" s="2" t="s">
        <v>19</v>
      </c>
    </row>
    <row r="693" spans="1:12" x14ac:dyDescent="0.35">
      <c r="A693" s="2">
        <v>100101</v>
      </c>
      <c r="B693" s="3">
        <v>45814</v>
      </c>
      <c r="C693" s="2" t="s">
        <v>31</v>
      </c>
      <c r="D693" s="2" t="s">
        <v>56</v>
      </c>
      <c r="E693" s="2" t="s">
        <v>57</v>
      </c>
      <c r="F693" s="2" t="s">
        <v>59</v>
      </c>
      <c r="G693" s="2" t="s">
        <v>73</v>
      </c>
      <c r="H693" s="2">
        <v>1</v>
      </c>
      <c r="I693" s="4">
        <v>28.52</v>
      </c>
      <c r="J693" s="2" t="s">
        <v>24</v>
      </c>
      <c r="K693" s="2" t="s">
        <v>402</v>
      </c>
      <c r="L693" s="2" t="s">
        <v>19</v>
      </c>
    </row>
    <row r="694" spans="1:12" x14ac:dyDescent="0.35">
      <c r="A694" s="2">
        <v>100330</v>
      </c>
      <c r="B694" s="3">
        <v>45814</v>
      </c>
      <c r="C694" s="2" t="s">
        <v>65</v>
      </c>
      <c r="D694" s="2" t="s">
        <v>66</v>
      </c>
      <c r="E694" s="2" t="s">
        <v>67</v>
      </c>
      <c r="F694" s="2" t="s">
        <v>22</v>
      </c>
      <c r="G694" s="2" t="s">
        <v>87</v>
      </c>
      <c r="H694" s="2">
        <v>3</v>
      </c>
      <c r="I694" s="4">
        <v>49.79</v>
      </c>
      <c r="J694" s="2" t="s">
        <v>17</v>
      </c>
      <c r="K694" s="2" t="s">
        <v>251</v>
      </c>
      <c r="L694" s="2" t="s">
        <v>19</v>
      </c>
    </row>
    <row r="695" spans="1:12" x14ac:dyDescent="0.35">
      <c r="A695" s="2">
        <v>100587</v>
      </c>
      <c r="B695" s="3">
        <v>45814</v>
      </c>
      <c r="C695" s="2" t="s">
        <v>65</v>
      </c>
      <c r="D695" s="2" t="s">
        <v>137</v>
      </c>
      <c r="E695" s="2" t="s">
        <v>138</v>
      </c>
      <c r="F695" s="2" t="s">
        <v>62</v>
      </c>
      <c r="G695" s="2" t="s">
        <v>112</v>
      </c>
      <c r="H695" s="2">
        <v>10</v>
      </c>
      <c r="I695" s="4">
        <v>31.08</v>
      </c>
      <c r="J695" s="2" t="s">
        <v>24</v>
      </c>
      <c r="K695" s="2" t="s">
        <v>415</v>
      </c>
      <c r="L695" s="2" t="s">
        <v>19</v>
      </c>
    </row>
    <row r="696" spans="1:12" x14ac:dyDescent="0.35">
      <c r="A696" s="2">
        <v>100800</v>
      </c>
      <c r="B696" s="3">
        <v>45814</v>
      </c>
      <c r="C696" s="2" t="s">
        <v>31</v>
      </c>
      <c r="D696" s="2" t="s">
        <v>105</v>
      </c>
      <c r="E696" s="2" t="s">
        <v>106</v>
      </c>
      <c r="F696" s="2" t="s">
        <v>59</v>
      </c>
      <c r="G696" s="2" t="s">
        <v>73</v>
      </c>
      <c r="H696" s="2">
        <v>1</v>
      </c>
      <c r="I696" s="4">
        <v>26.78</v>
      </c>
      <c r="J696" s="2" t="s">
        <v>17</v>
      </c>
      <c r="K696" s="2" t="s">
        <v>232</v>
      </c>
      <c r="L696" s="2" t="s">
        <v>19</v>
      </c>
    </row>
    <row r="697" spans="1:12" x14ac:dyDescent="0.35">
      <c r="A697" s="2">
        <v>100955</v>
      </c>
      <c r="B697" s="3">
        <v>45814</v>
      </c>
      <c r="C697" s="2" t="s">
        <v>50</v>
      </c>
      <c r="D697" s="2" t="s">
        <v>77</v>
      </c>
      <c r="E697" s="2" t="s">
        <v>78</v>
      </c>
      <c r="F697" s="2" t="s">
        <v>15</v>
      </c>
      <c r="G697" s="2" t="s">
        <v>39</v>
      </c>
      <c r="H697" s="2">
        <v>3</v>
      </c>
      <c r="I697" s="4">
        <v>43.26</v>
      </c>
      <c r="J697" s="2" t="s">
        <v>43</v>
      </c>
      <c r="K697" s="2" t="s">
        <v>421</v>
      </c>
      <c r="L697" s="2" t="s">
        <v>19</v>
      </c>
    </row>
    <row r="698" spans="1:12" x14ac:dyDescent="0.35">
      <c r="A698" s="2">
        <v>100974</v>
      </c>
      <c r="B698" s="3">
        <v>45814</v>
      </c>
      <c r="C698" s="2" t="s">
        <v>65</v>
      </c>
      <c r="D698" s="2" t="s">
        <v>90</v>
      </c>
      <c r="E698" s="2" t="s">
        <v>91</v>
      </c>
      <c r="F698" s="2" t="s">
        <v>59</v>
      </c>
      <c r="G698" s="2" t="s">
        <v>60</v>
      </c>
      <c r="H698" s="2">
        <v>1</v>
      </c>
      <c r="I698" s="4">
        <v>62.47</v>
      </c>
      <c r="J698" s="2" t="s">
        <v>17</v>
      </c>
      <c r="K698" s="2" t="s">
        <v>425</v>
      </c>
      <c r="L698" s="2" t="s">
        <v>36</v>
      </c>
    </row>
    <row r="699" spans="1:12" x14ac:dyDescent="0.35">
      <c r="A699" s="2">
        <v>101478</v>
      </c>
      <c r="B699" s="3">
        <v>45814</v>
      </c>
      <c r="C699" s="2" t="s">
        <v>12</v>
      </c>
      <c r="D699" s="2" t="s">
        <v>132</v>
      </c>
      <c r="E699" s="2" t="s">
        <v>133</v>
      </c>
      <c r="F699" s="2" t="s">
        <v>22</v>
      </c>
      <c r="G699" s="2" t="s">
        <v>100</v>
      </c>
      <c r="H699" s="2">
        <v>10</v>
      </c>
      <c r="I699" s="4">
        <v>15.47</v>
      </c>
      <c r="J699" s="2" t="s">
        <v>48</v>
      </c>
      <c r="K699" s="2" t="s">
        <v>247</v>
      </c>
      <c r="L699" s="2" t="s">
        <v>19</v>
      </c>
    </row>
    <row r="700" spans="1:12" x14ac:dyDescent="0.35">
      <c r="A700" s="2">
        <v>101576</v>
      </c>
      <c r="B700" s="3">
        <v>45814</v>
      </c>
      <c r="C700" s="2" t="s">
        <v>50</v>
      </c>
      <c r="D700" s="2" t="s">
        <v>71</v>
      </c>
      <c r="E700" s="2" t="s">
        <v>72</v>
      </c>
      <c r="F700" s="2" t="s">
        <v>22</v>
      </c>
      <c r="G700" s="2" t="s">
        <v>47</v>
      </c>
      <c r="H700" s="2">
        <v>3</v>
      </c>
      <c r="I700" s="4">
        <v>72.760000000000005</v>
      </c>
      <c r="J700" s="2" t="s">
        <v>43</v>
      </c>
      <c r="K700" s="2" t="s">
        <v>322</v>
      </c>
      <c r="L700" s="2" t="s">
        <v>36</v>
      </c>
    </row>
    <row r="701" spans="1:12" x14ac:dyDescent="0.35">
      <c r="A701" s="2">
        <v>101992</v>
      </c>
      <c r="B701" s="3">
        <v>45814</v>
      </c>
      <c r="C701" s="2" t="s">
        <v>50</v>
      </c>
      <c r="D701" s="2" t="s">
        <v>71</v>
      </c>
      <c r="E701" s="2" t="s">
        <v>72</v>
      </c>
      <c r="F701" s="2" t="s">
        <v>59</v>
      </c>
      <c r="G701" s="2" t="s">
        <v>95</v>
      </c>
      <c r="H701" s="2">
        <v>10</v>
      </c>
      <c r="I701" s="4">
        <v>34.71</v>
      </c>
      <c r="J701" s="2" t="s">
        <v>48</v>
      </c>
      <c r="K701" s="2" t="s">
        <v>423</v>
      </c>
      <c r="L701" s="2" t="s">
        <v>19</v>
      </c>
    </row>
    <row r="702" spans="1:12" x14ac:dyDescent="0.35">
      <c r="A702" s="2">
        <v>102035</v>
      </c>
      <c r="B702" s="3">
        <v>45814</v>
      </c>
      <c r="C702" s="2" t="s">
        <v>31</v>
      </c>
      <c r="D702" s="2" t="s">
        <v>56</v>
      </c>
      <c r="E702" s="2" t="s">
        <v>57</v>
      </c>
      <c r="F702" s="2" t="s">
        <v>22</v>
      </c>
      <c r="G702" s="2" t="s">
        <v>23</v>
      </c>
      <c r="H702" s="2">
        <v>3</v>
      </c>
      <c r="I702" s="4">
        <v>65.66</v>
      </c>
      <c r="J702" s="2" t="s">
        <v>17</v>
      </c>
      <c r="K702" s="2" t="s">
        <v>40</v>
      </c>
      <c r="L702" s="2" t="s">
        <v>19</v>
      </c>
    </row>
    <row r="703" spans="1:12" x14ac:dyDescent="0.35">
      <c r="A703" s="2">
        <v>102201</v>
      </c>
      <c r="B703" s="3">
        <v>45814</v>
      </c>
      <c r="C703" s="2" t="s">
        <v>12</v>
      </c>
      <c r="D703" s="2" t="s">
        <v>13</v>
      </c>
      <c r="E703" s="2" t="s">
        <v>14</v>
      </c>
      <c r="F703" s="2" t="s">
        <v>59</v>
      </c>
      <c r="G703" s="2" t="s">
        <v>95</v>
      </c>
      <c r="H703" s="2">
        <v>1</v>
      </c>
      <c r="I703" s="4">
        <v>35.07</v>
      </c>
      <c r="J703" s="2" t="s">
        <v>17</v>
      </c>
      <c r="K703" s="2" t="s">
        <v>279</v>
      </c>
      <c r="L703" s="2" t="s">
        <v>89</v>
      </c>
    </row>
    <row r="704" spans="1:12" x14ac:dyDescent="0.35">
      <c r="A704" s="2">
        <v>102287</v>
      </c>
      <c r="B704" s="3">
        <v>45814</v>
      </c>
      <c r="C704" s="2" t="s">
        <v>31</v>
      </c>
      <c r="D704" s="2" t="s">
        <v>105</v>
      </c>
      <c r="E704" s="2" t="s">
        <v>106</v>
      </c>
      <c r="F704" s="2" t="s">
        <v>62</v>
      </c>
      <c r="G704" s="2" t="s">
        <v>103</v>
      </c>
      <c r="H704" s="2">
        <v>2</v>
      </c>
      <c r="I704" s="4">
        <v>186.82</v>
      </c>
      <c r="J704" s="2" t="s">
        <v>17</v>
      </c>
      <c r="K704" s="2" t="s">
        <v>185</v>
      </c>
      <c r="L704" s="2" t="s">
        <v>19</v>
      </c>
    </row>
    <row r="705" spans="1:12" x14ac:dyDescent="0.35">
      <c r="A705" s="2">
        <v>102758</v>
      </c>
      <c r="B705" s="3">
        <v>45814</v>
      </c>
      <c r="C705" s="2" t="s">
        <v>50</v>
      </c>
      <c r="D705" s="2" t="s">
        <v>71</v>
      </c>
      <c r="E705" s="2" t="s">
        <v>72</v>
      </c>
      <c r="F705" s="2" t="s">
        <v>22</v>
      </c>
      <c r="G705" s="2" t="s">
        <v>109</v>
      </c>
      <c r="H705" s="2">
        <v>1</v>
      </c>
      <c r="I705" s="4">
        <v>93.14</v>
      </c>
      <c r="J705" s="2" t="s">
        <v>24</v>
      </c>
      <c r="K705" s="2" t="s">
        <v>411</v>
      </c>
      <c r="L705" s="2" t="s">
        <v>36</v>
      </c>
    </row>
    <row r="706" spans="1:12" x14ac:dyDescent="0.35">
      <c r="A706" s="2">
        <v>102847</v>
      </c>
      <c r="B706" s="3">
        <v>45814</v>
      </c>
      <c r="C706" s="2" t="s">
        <v>65</v>
      </c>
      <c r="D706" s="2" t="s">
        <v>190</v>
      </c>
      <c r="E706" s="2" t="s">
        <v>191</v>
      </c>
      <c r="F706" s="2" t="s">
        <v>22</v>
      </c>
      <c r="G706" s="2" t="s">
        <v>109</v>
      </c>
      <c r="H706" s="2">
        <v>2</v>
      </c>
      <c r="I706" s="4">
        <v>94.45</v>
      </c>
      <c r="J706" s="2" t="s">
        <v>17</v>
      </c>
      <c r="K706" s="2" t="s">
        <v>403</v>
      </c>
      <c r="L706" s="2" t="s">
        <v>36</v>
      </c>
    </row>
    <row r="707" spans="1:12" x14ac:dyDescent="0.35">
      <c r="A707" s="2">
        <v>102950</v>
      </c>
      <c r="B707" s="3">
        <v>45814</v>
      </c>
      <c r="C707" s="2" t="s">
        <v>65</v>
      </c>
      <c r="D707" s="2" t="s">
        <v>190</v>
      </c>
      <c r="E707" s="2" t="s">
        <v>191</v>
      </c>
      <c r="F707" s="2" t="s">
        <v>53</v>
      </c>
      <c r="G707" s="2" t="s">
        <v>54</v>
      </c>
      <c r="H707" s="2">
        <v>1</v>
      </c>
      <c r="I707" s="4">
        <v>25.89</v>
      </c>
      <c r="J707" s="2" t="s">
        <v>48</v>
      </c>
      <c r="K707" s="2" t="s">
        <v>108</v>
      </c>
      <c r="L707" s="2" t="s">
        <v>19</v>
      </c>
    </row>
    <row r="708" spans="1:12" x14ac:dyDescent="0.35">
      <c r="A708" s="2">
        <v>100388</v>
      </c>
      <c r="B708" s="3">
        <v>45815</v>
      </c>
      <c r="C708" s="2" t="s">
        <v>31</v>
      </c>
      <c r="D708" s="2" t="s">
        <v>56</v>
      </c>
      <c r="E708" s="2" t="s">
        <v>57</v>
      </c>
      <c r="F708" s="2" t="s">
        <v>22</v>
      </c>
      <c r="G708" s="2" t="s">
        <v>100</v>
      </c>
      <c r="H708" s="2">
        <v>10</v>
      </c>
      <c r="I708" s="4">
        <v>14.47</v>
      </c>
      <c r="J708" s="2" t="s">
        <v>24</v>
      </c>
      <c r="K708" s="2" t="s">
        <v>426</v>
      </c>
      <c r="L708" s="2" t="s">
        <v>89</v>
      </c>
    </row>
    <row r="709" spans="1:12" x14ac:dyDescent="0.35">
      <c r="A709" s="2">
        <v>100699</v>
      </c>
      <c r="B709" s="3">
        <v>45815</v>
      </c>
      <c r="C709" s="2" t="s">
        <v>50</v>
      </c>
      <c r="D709" s="2" t="s">
        <v>77</v>
      </c>
      <c r="E709" s="2" t="s">
        <v>78</v>
      </c>
      <c r="F709" s="2" t="s">
        <v>62</v>
      </c>
      <c r="G709" s="2" t="s">
        <v>63</v>
      </c>
      <c r="H709" s="2">
        <v>10</v>
      </c>
      <c r="I709" s="4">
        <v>53.52</v>
      </c>
      <c r="J709" s="2" t="s">
        <v>17</v>
      </c>
      <c r="K709" s="2" t="s">
        <v>233</v>
      </c>
      <c r="L709" s="2" t="s">
        <v>19</v>
      </c>
    </row>
    <row r="710" spans="1:12" x14ac:dyDescent="0.35">
      <c r="A710" s="2">
        <v>100889</v>
      </c>
      <c r="B710" s="3">
        <v>45815</v>
      </c>
      <c r="C710" s="2" t="s">
        <v>31</v>
      </c>
      <c r="D710" s="2" t="s">
        <v>32</v>
      </c>
      <c r="E710" s="2" t="s">
        <v>33</v>
      </c>
      <c r="F710" s="2" t="s">
        <v>59</v>
      </c>
      <c r="G710" s="2" t="s">
        <v>60</v>
      </c>
      <c r="H710" s="2">
        <v>2</v>
      </c>
      <c r="I710" s="4">
        <v>58.81</v>
      </c>
      <c r="J710" s="2" t="s">
        <v>48</v>
      </c>
      <c r="K710" s="2" t="s">
        <v>343</v>
      </c>
      <c r="L710" s="2" t="s">
        <v>19</v>
      </c>
    </row>
    <row r="711" spans="1:12" x14ac:dyDescent="0.35">
      <c r="A711" s="2">
        <v>100892</v>
      </c>
      <c r="B711" s="3">
        <v>45815</v>
      </c>
      <c r="C711" s="2" t="s">
        <v>50</v>
      </c>
      <c r="D711" s="2" t="s">
        <v>77</v>
      </c>
      <c r="E711" s="2" t="s">
        <v>78</v>
      </c>
      <c r="F711" s="2" t="s">
        <v>62</v>
      </c>
      <c r="G711" s="2" t="s">
        <v>68</v>
      </c>
      <c r="H711" s="2">
        <v>1</v>
      </c>
      <c r="I711" s="4">
        <v>41.29</v>
      </c>
      <c r="J711" s="2" t="s">
        <v>24</v>
      </c>
      <c r="K711" s="2" t="s">
        <v>238</v>
      </c>
      <c r="L711" s="2" t="s">
        <v>19</v>
      </c>
    </row>
    <row r="712" spans="1:12" x14ac:dyDescent="0.35">
      <c r="A712" s="2">
        <v>100979</v>
      </c>
      <c r="B712" s="3">
        <v>45815</v>
      </c>
      <c r="C712" s="2" t="s">
        <v>31</v>
      </c>
      <c r="D712" s="2" t="s">
        <v>32</v>
      </c>
      <c r="E712" s="2" t="s">
        <v>33</v>
      </c>
      <c r="F712" s="2" t="s">
        <v>22</v>
      </c>
      <c r="G712" s="2" t="s">
        <v>100</v>
      </c>
      <c r="H712" s="2">
        <v>2</v>
      </c>
      <c r="I712" s="4">
        <v>15.68</v>
      </c>
      <c r="J712" s="2" t="s">
        <v>24</v>
      </c>
      <c r="K712" s="2" t="s">
        <v>333</v>
      </c>
      <c r="L712" s="2" t="s">
        <v>19</v>
      </c>
    </row>
    <row r="713" spans="1:12" x14ac:dyDescent="0.35">
      <c r="A713" s="2">
        <v>102550</v>
      </c>
      <c r="B713" s="3">
        <v>45815</v>
      </c>
      <c r="C713" s="2" t="s">
        <v>12</v>
      </c>
      <c r="D713" s="2" t="s">
        <v>13</v>
      </c>
      <c r="E713" s="2" t="s">
        <v>14</v>
      </c>
      <c r="F713" s="2" t="s">
        <v>62</v>
      </c>
      <c r="G713" s="2" t="s">
        <v>169</v>
      </c>
      <c r="H713" s="2">
        <v>1</v>
      </c>
      <c r="I713" s="4">
        <v>24.86</v>
      </c>
      <c r="J713" s="2" t="s">
        <v>24</v>
      </c>
      <c r="K713" s="2" t="s">
        <v>396</v>
      </c>
      <c r="L713" s="2" t="s">
        <v>19</v>
      </c>
    </row>
    <row r="714" spans="1:12" x14ac:dyDescent="0.35">
      <c r="A714" s="2">
        <v>102830</v>
      </c>
      <c r="B714" s="3">
        <v>45815</v>
      </c>
      <c r="C714" s="2" t="s">
        <v>31</v>
      </c>
      <c r="D714" s="2" t="s">
        <v>45</v>
      </c>
      <c r="E714" s="2" t="s">
        <v>46</v>
      </c>
      <c r="F714" s="2" t="s">
        <v>22</v>
      </c>
      <c r="G714" s="2" t="s">
        <v>109</v>
      </c>
      <c r="H714" s="2">
        <v>1</v>
      </c>
      <c r="I714" s="4">
        <v>89.11</v>
      </c>
      <c r="J714" s="2" t="s">
        <v>48</v>
      </c>
      <c r="K714" s="2" t="s">
        <v>216</v>
      </c>
      <c r="L714" s="2" t="s">
        <v>19</v>
      </c>
    </row>
    <row r="715" spans="1:12" x14ac:dyDescent="0.35">
      <c r="A715" s="2">
        <v>100498</v>
      </c>
      <c r="B715" s="3">
        <v>45816</v>
      </c>
      <c r="C715" s="2" t="s">
        <v>50</v>
      </c>
      <c r="D715" s="2" t="s">
        <v>51</v>
      </c>
      <c r="E715" s="2" t="s">
        <v>52</v>
      </c>
      <c r="F715" s="2" t="s">
        <v>62</v>
      </c>
      <c r="G715" s="2" t="s">
        <v>68</v>
      </c>
      <c r="H715" s="2">
        <v>2</v>
      </c>
      <c r="I715" s="4">
        <v>41.79</v>
      </c>
      <c r="J715" s="2" t="s">
        <v>48</v>
      </c>
      <c r="K715" s="2" t="s">
        <v>249</v>
      </c>
      <c r="L715" s="2" t="s">
        <v>19</v>
      </c>
    </row>
    <row r="716" spans="1:12" x14ac:dyDescent="0.35">
      <c r="A716" s="2">
        <v>101204</v>
      </c>
      <c r="B716" s="3">
        <v>45816</v>
      </c>
      <c r="C716" s="2" t="s">
        <v>31</v>
      </c>
      <c r="D716" s="2" t="s">
        <v>32</v>
      </c>
      <c r="E716" s="2" t="s">
        <v>33</v>
      </c>
      <c r="F716" s="2" t="s">
        <v>62</v>
      </c>
      <c r="G716" s="2" t="s">
        <v>68</v>
      </c>
      <c r="H716" s="2">
        <v>1</v>
      </c>
      <c r="I716" s="4">
        <v>39.380000000000003</v>
      </c>
      <c r="J716" s="2" t="s">
        <v>48</v>
      </c>
      <c r="K716" s="2" t="s">
        <v>344</v>
      </c>
      <c r="L716" s="2" t="s">
        <v>19</v>
      </c>
    </row>
    <row r="717" spans="1:12" x14ac:dyDescent="0.35">
      <c r="A717" s="2">
        <v>101571</v>
      </c>
      <c r="B717" s="3">
        <v>45816</v>
      </c>
      <c r="C717" s="2" t="s">
        <v>50</v>
      </c>
      <c r="D717" s="2" t="s">
        <v>77</v>
      </c>
      <c r="E717" s="2" t="s">
        <v>78</v>
      </c>
      <c r="F717" s="2" t="s">
        <v>62</v>
      </c>
      <c r="G717" s="2" t="s">
        <v>112</v>
      </c>
      <c r="H717" s="2">
        <v>2</v>
      </c>
      <c r="I717" s="4">
        <v>31.09</v>
      </c>
      <c r="J717" s="2" t="s">
        <v>24</v>
      </c>
      <c r="K717" s="2" t="s">
        <v>79</v>
      </c>
      <c r="L717" s="2" t="s">
        <v>19</v>
      </c>
    </row>
    <row r="718" spans="1:12" x14ac:dyDescent="0.35">
      <c r="A718" s="2">
        <v>101761</v>
      </c>
      <c r="B718" s="3">
        <v>45816</v>
      </c>
      <c r="C718" s="2" t="s">
        <v>12</v>
      </c>
      <c r="D718" s="2" t="s">
        <v>13</v>
      </c>
      <c r="E718" s="2" t="s">
        <v>14</v>
      </c>
      <c r="F718" s="2" t="s">
        <v>22</v>
      </c>
      <c r="G718" s="2" t="s">
        <v>109</v>
      </c>
      <c r="H718" s="2">
        <v>1</v>
      </c>
      <c r="I718" s="4">
        <v>90.99</v>
      </c>
      <c r="J718" s="2" t="s">
        <v>43</v>
      </c>
      <c r="K718" s="2" t="s">
        <v>427</v>
      </c>
      <c r="L718" s="2" t="s">
        <v>19</v>
      </c>
    </row>
    <row r="719" spans="1:12" x14ac:dyDescent="0.35">
      <c r="A719" s="2">
        <v>102680</v>
      </c>
      <c r="B719" s="3">
        <v>45816</v>
      </c>
      <c r="C719" s="2" t="s">
        <v>12</v>
      </c>
      <c r="D719" s="2" t="s">
        <v>183</v>
      </c>
      <c r="E719" s="2" t="s">
        <v>184</v>
      </c>
      <c r="F719" s="2" t="s">
        <v>15</v>
      </c>
      <c r="G719" s="2" t="s">
        <v>39</v>
      </c>
      <c r="H719" s="2">
        <v>5</v>
      </c>
      <c r="I719" s="4">
        <v>43.39</v>
      </c>
      <c r="J719" s="2" t="s">
        <v>43</v>
      </c>
      <c r="K719" s="2" t="s">
        <v>387</v>
      </c>
      <c r="L719" s="2" t="s">
        <v>89</v>
      </c>
    </row>
    <row r="720" spans="1:12" x14ac:dyDescent="0.35">
      <c r="A720" s="2">
        <v>100749</v>
      </c>
      <c r="B720" s="3">
        <v>45817</v>
      </c>
      <c r="C720" s="2" t="s">
        <v>12</v>
      </c>
      <c r="D720" s="2" t="s">
        <v>132</v>
      </c>
      <c r="E720" s="2" t="s">
        <v>133</v>
      </c>
      <c r="F720" s="2" t="s">
        <v>62</v>
      </c>
      <c r="G720" s="2" t="s">
        <v>112</v>
      </c>
      <c r="H720" s="2">
        <v>1</v>
      </c>
      <c r="I720" s="4">
        <v>31.46</v>
      </c>
      <c r="J720" s="2" t="s">
        <v>43</v>
      </c>
      <c r="K720" s="2" t="s">
        <v>344</v>
      </c>
      <c r="L720" s="2" t="s">
        <v>19</v>
      </c>
    </row>
    <row r="721" spans="1:12" x14ac:dyDescent="0.35">
      <c r="A721" s="2">
        <v>101237</v>
      </c>
      <c r="B721" s="3">
        <v>45817</v>
      </c>
      <c r="C721" s="2" t="s">
        <v>50</v>
      </c>
      <c r="D721" s="2" t="s">
        <v>77</v>
      </c>
      <c r="E721" s="2" t="s">
        <v>78</v>
      </c>
      <c r="F721" s="2" t="s">
        <v>15</v>
      </c>
      <c r="G721" s="2" t="s">
        <v>34</v>
      </c>
      <c r="H721" s="2">
        <v>1</v>
      </c>
      <c r="I721" s="4">
        <v>15.71</v>
      </c>
      <c r="J721" s="2" t="s">
        <v>43</v>
      </c>
      <c r="K721" s="2" t="s">
        <v>136</v>
      </c>
      <c r="L721" s="2" t="s">
        <v>89</v>
      </c>
    </row>
    <row r="722" spans="1:12" x14ac:dyDescent="0.35">
      <c r="A722" s="2">
        <v>101793</v>
      </c>
      <c r="B722" s="3">
        <v>45817</v>
      </c>
      <c r="C722" s="2" t="s">
        <v>12</v>
      </c>
      <c r="D722" s="2" t="s">
        <v>13</v>
      </c>
      <c r="E722" s="2" t="s">
        <v>14</v>
      </c>
      <c r="F722" s="2" t="s">
        <v>59</v>
      </c>
      <c r="G722" s="2" t="s">
        <v>95</v>
      </c>
      <c r="H722" s="2">
        <v>3</v>
      </c>
      <c r="I722" s="4">
        <v>34.03</v>
      </c>
      <c r="J722" s="2" t="s">
        <v>24</v>
      </c>
      <c r="K722" s="2" t="s">
        <v>344</v>
      </c>
      <c r="L722" s="2" t="s">
        <v>19</v>
      </c>
    </row>
    <row r="723" spans="1:12" x14ac:dyDescent="0.35">
      <c r="A723" s="2">
        <v>101878</v>
      </c>
      <c r="B723" s="3">
        <v>45817</v>
      </c>
      <c r="C723" s="2" t="s">
        <v>50</v>
      </c>
      <c r="D723" s="2" t="s">
        <v>51</v>
      </c>
      <c r="E723" s="2" t="s">
        <v>52</v>
      </c>
      <c r="F723" s="2" t="s">
        <v>62</v>
      </c>
      <c r="G723" s="2" t="s">
        <v>169</v>
      </c>
      <c r="H723" s="2">
        <v>1</v>
      </c>
      <c r="I723" s="4">
        <v>24.24</v>
      </c>
      <c r="J723" s="2" t="s">
        <v>48</v>
      </c>
      <c r="K723" s="2" t="s">
        <v>246</v>
      </c>
      <c r="L723" s="2" t="s">
        <v>89</v>
      </c>
    </row>
    <row r="724" spans="1:12" x14ac:dyDescent="0.35">
      <c r="A724" s="2">
        <v>102255</v>
      </c>
      <c r="B724" s="3">
        <v>45817</v>
      </c>
      <c r="C724" s="2" t="s">
        <v>26</v>
      </c>
      <c r="D724" s="2" t="s">
        <v>27</v>
      </c>
      <c r="E724" s="2" t="s">
        <v>28</v>
      </c>
      <c r="F724" s="2" t="s">
        <v>22</v>
      </c>
      <c r="G724" s="2" t="s">
        <v>47</v>
      </c>
      <c r="H724" s="2">
        <v>1</v>
      </c>
      <c r="I724" s="4">
        <v>78.709999999999994</v>
      </c>
      <c r="J724" s="2" t="s">
        <v>48</v>
      </c>
      <c r="K724" s="2" t="s">
        <v>428</v>
      </c>
      <c r="L724" s="2" t="s">
        <v>19</v>
      </c>
    </row>
    <row r="725" spans="1:12" x14ac:dyDescent="0.35">
      <c r="A725" s="2">
        <v>102569</v>
      </c>
      <c r="B725" s="3">
        <v>45817</v>
      </c>
      <c r="C725" s="2" t="s">
        <v>31</v>
      </c>
      <c r="D725" s="2" t="s">
        <v>105</v>
      </c>
      <c r="E725" s="2" t="s">
        <v>106</v>
      </c>
      <c r="F725" s="2" t="s">
        <v>62</v>
      </c>
      <c r="G725" s="2" t="s">
        <v>169</v>
      </c>
      <c r="H725" s="2">
        <v>1</v>
      </c>
      <c r="I725" s="4">
        <v>26.03</v>
      </c>
      <c r="J725" s="2" t="s">
        <v>43</v>
      </c>
      <c r="K725" s="2" t="s">
        <v>398</v>
      </c>
      <c r="L725" s="2" t="s">
        <v>36</v>
      </c>
    </row>
    <row r="726" spans="1:12" x14ac:dyDescent="0.35">
      <c r="A726" s="2">
        <v>102671</v>
      </c>
      <c r="B726" s="3">
        <v>45817</v>
      </c>
      <c r="C726" s="2" t="s">
        <v>31</v>
      </c>
      <c r="D726" s="2" t="s">
        <v>45</v>
      </c>
      <c r="E726" s="2" t="s">
        <v>46</v>
      </c>
      <c r="F726" s="2" t="s">
        <v>15</v>
      </c>
      <c r="G726" s="2" t="s">
        <v>16</v>
      </c>
      <c r="H726" s="2">
        <v>2</v>
      </c>
      <c r="I726" s="4">
        <v>38.17</v>
      </c>
      <c r="J726" s="2" t="s">
        <v>17</v>
      </c>
      <c r="K726" s="2" t="s">
        <v>248</v>
      </c>
      <c r="L726" s="2" t="s">
        <v>89</v>
      </c>
    </row>
    <row r="727" spans="1:12" x14ac:dyDescent="0.35">
      <c r="A727" s="2">
        <v>100093</v>
      </c>
      <c r="B727" s="3">
        <v>45818</v>
      </c>
      <c r="C727" s="2" t="s">
        <v>26</v>
      </c>
      <c r="D727" s="2" t="s">
        <v>37</v>
      </c>
      <c r="E727" s="2" t="s">
        <v>38</v>
      </c>
      <c r="F727" s="2" t="s">
        <v>53</v>
      </c>
      <c r="G727" s="2" t="s">
        <v>126</v>
      </c>
      <c r="H727" s="2">
        <v>2</v>
      </c>
      <c r="I727" s="4">
        <v>154.13</v>
      </c>
      <c r="J727" s="2" t="s">
        <v>43</v>
      </c>
      <c r="K727" s="2" t="s">
        <v>231</v>
      </c>
      <c r="L727" s="2" t="s">
        <v>19</v>
      </c>
    </row>
    <row r="728" spans="1:12" x14ac:dyDescent="0.35">
      <c r="A728" s="2">
        <v>100110</v>
      </c>
      <c r="B728" s="3">
        <v>45818</v>
      </c>
      <c r="C728" s="2" t="s">
        <v>26</v>
      </c>
      <c r="D728" s="2" t="s">
        <v>37</v>
      </c>
      <c r="E728" s="2" t="s">
        <v>38</v>
      </c>
      <c r="F728" s="2" t="s">
        <v>15</v>
      </c>
      <c r="G728" s="2" t="s">
        <v>39</v>
      </c>
      <c r="H728" s="2">
        <v>5</v>
      </c>
      <c r="I728" s="4">
        <v>44.77</v>
      </c>
      <c r="J728" s="2" t="s">
        <v>17</v>
      </c>
      <c r="K728" s="2" t="s">
        <v>429</v>
      </c>
      <c r="L728" s="2" t="s">
        <v>19</v>
      </c>
    </row>
    <row r="729" spans="1:12" x14ac:dyDescent="0.35">
      <c r="A729" s="2">
        <v>100403</v>
      </c>
      <c r="B729" s="3">
        <v>45818</v>
      </c>
      <c r="C729" s="2" t="s">
        <v>26</v>
      </c>
      <c r="D729" s="2" t="s">
        <v>41</v>
      </c>
      <c r="E729" s="2" t="s">
        <v>42</v>
      </c>
      <c r="F729" s="2" t="s">
        <v>15</v>
      </c>
      <c r="G729" s="2" t="s">
        <v>29</v>
      </c>
      <c r="H729" s="2">
        <v>1</v>
      </c>
      <c r="I729" s="4">
        <v>22.85</v>
      </c>
      <c r="J729" s="2" t="s">
        <v>43</v>
      </c>
      <c r="K729" s="2" t="s">
        <v>271</v>
      </c>
      <c r="L729" s="2" t="s">
        <v>19</v>
      </c>
    </row>
    <row r="730" spans="1:12" x14ac:dyDescent="0.35">
      <c r="A730" s="2">
        <v>101162</v>
      </c>
      <c r="B730" s="3">
        <v>45818</v>
      </c>
      <c r="C730" s="2" t="s">
        <v>12</v>
      </c>
      <c r="D730" s="2" t="s">
        <v>98</v>
      </c>
      <c r="E730" s="2" t="s">
        <v>99</v>
      </c>
      <c r="F730" s="2" t="s">
        <v>62</v>
      </c>
      <c r="G730" s="2" t="s">
        <v>63</v>
      </c>
      <c r="H730" s="2">
        <v>5</v>
      </c>
      <c r="I730" s="4">
        <v>53.66</v>
      </c>
      <c r="J730" s="2" t="s">
        <v>24</v>
      </c>
      <c r="K730" s="2" t="s">
        <v>430</v>
      </c>
      <c r="L730" s="2" t="s">
        <v>19</v>
      </c>
    </row>
    <row r="731" spans="1:12" x14ac:dyDescent="0.35">
      <c r="A731" s="2">
        <v>101169</v>
      </c>
      <c r="B731" s="3">
        <v>45818</v>
      </c>
      <c r="C731" s="2" t="s">
        <v>31</v>
      </c>
      <c r="D731" s="2" t="s">
        <v>80</v>
      </c>
      <c r="E731" s="2" t="s">
        <v>80</v>
      </c>
      <c r="F731" s="2" t="s">
        <v>53</v>
      </c>
      <c r="G731" s="2" t="s">
        <v>92</v>
      </c>
      <c r="H731" s="2">
        <v>2</v>
      </c>
      <c r="I731" s="4">
        <v>28.67</v>
      </c>
      <c r="J731" s="2" t="s">
        <v>17</v>
      </c>
      <c r="K731" s="2" t="s">
        <v>279</v>
      </c>
      <c r="L731" s="2" t="s">
        <v>19</v>
      </c>
    </row>
    <row r="732" spans="1:12" x14ac:dyDescent="0.35">
      <c r="A732" s="2">
        <v>101684</v>
      </c>
      <c r="B732" s="3">
        <v>45818</v>
      </c>
      <c r="C732" s="2" t="s">
        <v>31</v>
      </c>
      <c r="D732" s="2" t="s">
        <v>32</v>
      </c>
      <c r="E732" s="2" t="s">
        <v>33</v>
      </c>
      <c r="F732" s="2" t="s">
        <v>15</v>
      </c>
      <c r="G732" s="2" t="s">
        <v>34</v>
      </c>
      <c r="H732" s="2">
        <v>2</v>
      </c>
      <c r="I732" s="4">
        <v>15.72</v>
      </c>
      <c r="J732" s="2" t="s">
        <v>48</v>
      </c>
      <c r="K732" s="2" t="s">
        <v>335</v>
      </c>
      <c r="L732" s="2" t="s">
        <v>36</v>
      </c>
    </row>
    <row r="733" spans="1:12" x14ac:dyDescent="0.35">
      <c r="A733" s="2">
        <v>102031</v>
      </c>
      <c r="B733" s="3">
        <v>45818</v>
      </c>
      <c r="C733" s="2" t="s">
        <v>31</v>
      </c>
      <c r="D733" s="2" t="s">
        <v>80</v>
      </c>
      <c r="E733" s="2" t="s">
        <v>80</v>
      </c>
      <c r="F733" s="2" t="s">
        <v>62</v>
      </c>
      <c r="G733" s="2" t="s">
        <v>103</v>
      </c>
      <c r="H733" s="2">
        <v>3</v>
      </c>
      <c r="I733" s="4">
        <v>186.32</v>
      </c>
      <c r="J733" s="2" t="s">
        <v>17</v>
      </c>
      <c r="K733" s="2" t="s">
        <v>227</v>
      </c>
      <c r="L733" s="2" t="s">
        <v>19</v>
      </c>
    </row>
    <row r="734" spans="1:12" x14ac:dyDescent="0.35">
      <c r="A734" s="2">
        <v>102658</v>
      </c>
      <c r="B734" s="3">
        <v>45818</v>
      </c>
      <c r="C734" s="2" t="s">
        <v>26</v>
      </c>
      <c r="D734" s="2" t="s">
        <v>27</v>
      </c>
      <c r="E734" s="2" t="s">
        <v>28</v>
      </c>
      <c r="F734" s="2" t="s">
        <v>15</v>
      </c>
      <c r="G734" s="2" t="s">
        <v>29</v>
      </c>
      <c r="H734" s="2">
        <v>10</v>
      </c>
      <c r="I734" s="4">
        <v>23.32</v>
      </c>
      <c r="J734" s="2" t="s">
        <v>48</v>
      </c>
      <c r="K734" s="2" t="s">
        <v>306</v>
      </c>
      <c r="L734" s="2" t="s">
        <v>89</v>
      </c>
    </row>
    <row r="735" spans="1:12" x14ac:dyDescent="0.35">
      <c r="A735" s="2">
        <v>102771</v>
      </c>
      <c r="B735" s="3">
        <v>45818</v>
      </c>
      <c r="C735" s="2" t="s">
        <v>31</v>
      </c>
      <c r="D735" s="2" t="s">
        <v>32</v>
      </c>
      <c r="E735" s="2" t="s">
        <v>33</v>
      </c>
      <c r="F735" s="2" t="s">
        <v>53</v>
      </c>
      <c r="G735" s="2" t="s">
        <v>126</v>
      </c>
      <c r="H735" s="2">
        <v>1</v>
      </c>
      <c r="I735" s="4">
        <v>151.55000000000001</v>
      </c>
      <c r="J735" s="2" t="s">
        <v>43</v>
      </c>
      <c r="K735" s="2" t="s">
        <v>318</v>
      </c>
      <c r="L735" s="2" t="s">
        <v>19</v>
      </c>
    </row>
    <row r="736" spans="1:12" x14ac:dyDescent="0.35">
      <c r="A736" s="2">
        <v>102780</v>
      </c>
      <c r="B736" s="3">
        <v>45818</v>
      </c>
      <c r="C736" s="2" t="s">
        <v>50</v>
      </c>
      <c r="D736" s="2" t="s">
        <v>71</v>
      </c>
      <c r="E736" s="2" t="s">
        <v>72</v>
      </c>
      <c r="F736" s="2" t="s">
        <v>62</v>
      </c>
      <c r="G736" s="2" t="s">
        <v>112</v>
      </c>
      <c r="H736" s="2">
        <v>5</v>
      </c>
      <c r="I736" s="4">
        <v>29.83</v>
      </c>
      <c r="J736" s="2" t="s">
        <v>24</v>
      </c>
      <c r="K736" s="2" t="s">
        <v>311</v>
      </c>
      <c r="L736" s="2" t="s">
        <v>89</v>
      </c>
    </row>
    <row r="737" spans="1:12" x14ac:dyDescent="0.35">
      <c r="A737" s="2">
        <v>102781</v>
      </c>
      <c r="B737" s="3">
        <v>45818</v>
      </c>
      <c r="C737" s="2" t="s">
        <v>31</v>
      </c>
      <c r="D737" s="2" t="s">
        <v>56</v>
      </c>
      <c r="E737" s="2" t="s">
        <v>57</v>
      </c>
      <c r="F737" s="2" t="s">
        <v>53</v>
      </c>
      <c r="G737" s="2" t="s">
        <v>145</v>
      </c>
      <c r="H737" s="2">
        <v>3</v>
      </c>
      <c r="I737" s="4">
        <v>36.53</v>
      </c>
      <c r="J737" s="2" t="s">
        <v>48</v>
      </c>
      <c r="K737" s="2" t="s">
        <v>316</v>
      </c>
      <c r="L737" s="2" t="s">
        <v>36</v>
      </c>
    </row>
    <row r="738" spans="1:12" x14ac:dyDescent="0.35">
      <c r="A738" s="2">
        <v>102787</v>
      </c>
      <c r="B738" s="3">
        <v>45818</v>
      </c>
      <c r="C738" s="2" t="s">
        <v>65</v>
      </c>
      <c r="D738" s="2" t="s">
        <v>90</v>
      </c>
      <c r="E738" s="2" t="s">
        <v>91</v>
      </c>
      <c r="F738" s="2" t="s">
        <v>62</v>
      </c>
      <c r="G738" s="2" t="s">
        <v>63</v>
      </c>
      <c r="H738" s="2">
        <v>1</v>
      </c>
      <c r="I738" s="4">
        <v>54.87</v>
      </c>
      <c r="J738" s="2" t="s">
        <v>43</v>
      </c>
      <c r="K738" s="2" t="s">
        <v>429</v>
      </c>
      <c r="L738" s="2" t="s">
        <v>19</v>
      </c>
    </row>
    <row r="739" spans="1:12" x14ac:dyDescent="0.35">
      <c r="A739" s="2">
        <v>102808</v>
      </c>
      <c r="B739" s="3">
        <v>45818</v>
      </c>
      <c r="C739" s="2" t="s">
        <v>26</v>
      </c>
      <c r="D739" s="2" t="s">
        <v>150</v>
      </c>
      <c r="E739" s="2" t="s">
        <v>151</v>
      </c>
      <c r="F739" s="2" t="s">
        <v>59</v>
      </c>
      <c r="G739" s="2" t="s">
        <v>73</v>
      </c>
      <c r="H739" s="2">
        <v>10</v>
      </c>
      <c r="I739" s="4">
        <v>27.9</v>
      </c>
      <c r="J739" s="2" t="s">
        <v>43</v>
      </c>
      <c r="K739" s="2" t="s">
        <v>387</v>
      </c>
      <c r="L739" s="2" t="s">
        <v>19</v>
      </c>
    </row>
    <row r="740" spans="1:12" x14ac:dyDescent="0.35">
      <c r="A740" s="2">
        <v>102814</v>
      </c>
      <c r="B740" s="3">
        <v>45818</v>
      </c>
      <c r="C740" s="2" t="s">
        <v>31</v>
      </c>
      <c r="D740" s="2" t="s">
        <v>32</v>
      </c>
      <c r="E740" s="2" t="s">
        <v>33</v>
      </c>
      <c r="F740" s="2" t="s">
        <v>22</v>
      </c>
      <c r="G740" s="2" t="s">
        <v>100</v>
      </c>
      <c r="H740" s="2">
        <v>1</v>
      </c>
      <c r="I740" s="4">
        <v>15.19</v>
      </c>
      <c r="J740" s="2" t="s">
        <v>24</v>
      </c>
      <c r="K740" s="2" t="s">
        <v>174</v>
      </c>
      <c r="L740" s="2" t="s">
        <v>19</v>
      </c>
    </row>
    <row r="741" spans="1:12" x14ac:dyDescent="0.35">
      <c r="A741" s="2">
        <v>100063</v>
      </c>
      <c r="B741" s="3">
        <v>45819</v>
      </c>
      <c r="C741" s="2" t="s">
        <v>65</v>
      </c>
      <c r="D741" s="2" t="s">
        <v>66</v>
      </c>
      <c r="E741" s="2" t="s">
        <v>67</v>
      </c>
      <c r="F741" s="2" t="s">
        <v>22</v>
      </c>
      <c r="G741" s="2" t="s">
        <v>87</v>
      </c>
      <c r="H741" s="2">
        <v>2</v>
      </c>
      <c r="I741" s="4">
        <v>49.02</v>
      </c>
      <c r="J741" s="2" t="s">
        <v>48</v>
      </c>
      <c r="K741" s="2" t="s">
        <v>414</v>
      </c>
      <c r="L741" s="2" t="s">
        <v>89</v>
      </c>
    </row>
    <row r="742" spans="1:12" x14ac:dyDescent="0.35">
      <c r="A742" s="2">
        <v>100244</v>
      </c>
      <c r="B742" s="3">
        <v>45819</v>
      </c>
      <c r="C742" s="2" t="s">
        <v>50</v>
      </c>
      <c r="D742" s="2" t="s">
        <v>51</v>
      </c>
      <c r="E742" s="2" t="s">
        <v>52</v>
      </c>
      <c r="F742" s="2" t="s">
        <v>22</v>
      </c>
      <c r="G742" s="2" t="s">
        <v>47</v>
      </c>
      <c r="H742" s="2">
        <v>5</v>
      </c>
      <c r="I742" s="4">
        <v>78.430000000000007</v>
      </c>
      <c r="J742" s="2" t="s">
        <v>43</v>
      </c>
      <c r="K742" s="2" t="s">
        <v>229</v>
      </c>
      <c r="L742" s="2" t="s">
        <v>89</v>
      </c>
    </row>
    <row r="743" spans="1:12" x14ac:dyDescent="0.35">
      <c r="A743" s="2">
        <v>100496</v>
      </c>
      <c r="B743" s="3">
        <v>45819</v>
      </c>
      <c r="C743" s="2" t="s">
        <v>50</v>
      </c>
      <c r="D743" s="2" t="s">
        <v>51</v>
      </c>
      <c r="E743" s="2" t="s">
        <v>52</v>
      </c>
      <c r="F743" s="2" t="s">
        <v>15</v>
      </c>
      <c r="G743" s="2" t="s">
        <v>34</v>
      </c>
      <c r="H743" s="2">
        <v>2</v>
      </c>
      <c r="I743" s="4">
        <v>16.14</v>
      </c>
      <c r="J743" s="2" t="s">
        <v>48</v>
      </c>
      <c r="K743" s="2" t="s">
        <v>58</v>
      </c>
      <c r="L743" s="2" t="s">
        <v>89</v>
      </c>
    </row>
    <row r="744" spans="1:12" x14ac:dyDescent="0.35">
      <c r="A744" s="2">
        <v>100599</v>
      </c>
      <c r="B744" s="3">
        <v>45819</v>
      </c>
      <c r="C744" s="2" t="s">
        <v>12</v>
      </c>
      <c r="D744" s="2" t="s">
        <v>183</v>
      </c>
      <c r="E744" s="2" t="s">
        <v>184</v>
      </c>
      <c r="F744" s="2" t="s">
        <v>62</v>
      </c>
      <c r="G744" s="2" t="s">
        <v>68</v>
      </c>
      <c r="H744" s="2">
        <v>1</v>
      </c>
      <c r="I744" s="4">
        <v>41.48</v>
      </c>
      <c r="J744" s="2" t="s">
        <v>17</v>
      </c>
      <c r="K744" s="2" t="s">
        <v>399</v>
      </c>
      <c r="L744" s="2" t="s">
        <v>19</v>
      </c>
    </row>
    <row r="745" spans="1:12" x14ac:dyDescent="0.35">
      <c r="A745" s="2">
        <v>100894</v>
      </c>
      <c r="B745" s="3">
        <v>45819</v>
      </c>
      <c r="C745" s="2" t="s">
        <v>12</v>
      </c>
      <c r="D745" s="2" t="s">
        <v>132</v>
      </c>
      <c r="E745" s="2" t="s">
        <v>133</v>
      </c>
      <c r="F745" s="2" t="s">
        <v>62</v>
      </c>
      <c r="G745" s="2" t="s">
        <v>112</v>
      </c>
      <c r="H745" s="2">
        <v>5</v>
      </c>
      <c r="I745" s="4">
        <v>28.96</v>
      </c>
      <c r="J745" s="2" t="s">
        <v>43</v>
      </c>
      <c r="K745" s="2" t="s">
        <v>174</v>
      </c>
      <c r="L745" s="2" t="s">
        <v>19</v>
      </c>
    </row>
    <row r="746" spans="1:12" x14ac:dyDescent="0.35">
      <c r="A746" s="2">
        <v>101388</v>
      </c>
      <c r="B746" s="3">
        <v>45819</v>
      </c>
      <c r="C746" s="2" t="s">
        <v>50</v>
      </c>
      <c r="D746" s="2" t="s">
        <v>77</v>
      </c>
      <c r="E746" s="2" t="s">
        <v>78</v>
      </c>
      <c r="F746" s="2" t="s">
        <v>62</v>
      </c>
      <c r="G746" s="2" t="s">
        <v>112</v>
      </c>
      <c r="H746" s="2">
        <v>5</v>
      </c>
      <c r="I746" s="4">
        <v>29.83</v>
      </c>
      <c r="J746" s="2" t="s">
        <v>17</v>
      </c>
      <c r="K746" s="2" t="s">
        <v>130</v>
      </c>
      <c r="L746" s="2" t="s">
        <v>19</v>
      </c>
    </row>
    <row r="747" spans="1:12" x14ac:dyDescent="0.35">
      <c r="A747" s="2">
        <v>101911</v>
      </c>
      <c r="B747" s="3">
        <v>45819</v>
      </c>
      <c r="C747" s="2" t="s">
        <v>26</v>
      </c>
      <c r="D747" s="2" t="s">
        <v>41</v>
      </c>
      <c r="E747" s="2" t="s">
        <v>42</v>
      </c>
      <c r="F747" s="2" t="s">
        <v>62</v>
      </c>
      <c r="G747" s="2" t="s">
        <v>63</v>
      </c>
      <c r="H747" s="2">
        <v>2</v>
      </c>
      <c r="I747" s="4">
        <v>52.44</v>
      </c>
      <c r="J747" s="2" t="s">
        <v>48</v>
      </c>
      <c r="K747" s="2" t="s">
        <v>282</v>
      </c>
      <c r="L747" s="2" t="s">
        <v>19</v>
      </c>
    </row>
    <row r="748" spans="1:12" x14ac:dyDescent="0.35">
      <c r="A748" s="2">
        <v>100483</v>
      </c>
      <c r="B748" s="3">
        <v>45820</v>
      </c>
      <c r="C748" s="2" t="s">
        <v>26</v>
      </c>
      <c r="D748" s="2" t="s">
        <v>41</v>
      </c>
      <c r="E748" s="2" t="s">
        <v>42</v>
      </c>
      <c r="F748" s="2" t="s">
        <v>59</v>
      </c>
      <c r="G748" s="2" t="s">
        <v>118</v>
      </c>
      <c r="H748" s="2">
        <v>1</v>
      </c>
      <c r="I748" s="4">
        <v>20.84</v>
      </c>
      <c r="J748" s="2" t="s">
        <v>48</v>
      </c>
      <c r="K748" s="2" t="s">
        <v>85</v>
      </c>
      <c r="L748" s="2" t="s">
        <v>19</v>
      </c>
    </row>
    <row r="749" spans="1:12" x14ac:dyDescent="0.35">
      <c r="A749" s="2">
        <v>100733</v>
      </c>
      <c r="B749" s="3">
        <v>45820</v>
      </c>
      <c r="C749" s="2" t="s">
        <v>12</v>
      </c>
      <c r="D749" s="2" t="s">
        <v>20</v>
      </c>
      <c r="E749" s="2" t="s">
        <v>21</v>
      </c>
      <c r="F749" s="2" t="s">
        <v>22</v>
      </c>
      <c r="G749" s="2" t="s">
        <v>87</v>
      </c>
      <c r="H749" s="2">
        <v>1</v>
      </c>
      <c r="I749" s="4">
        <v>49.53</v>
      </c>
      <c r="J749" s="2" t="s">
        <v>48</v>
      </c>
      <c r="K749" s="2" t="s">
        <v>294</v>
      </c>
      <c r="L749" s="2" t="s">
        <v>19</v>
      </c>
    </row>
    <row r="750" spans="1:12" x14ac:dyDescent="0.35">
      <c r="A750" s="2">
        <v>101033</v>
      </c>
      <c r="B750" s="3">
        <v>45820</v>
      </c>
      <c r="C750" s="2" t="s">
        <v>31</v>
      </c>
      <c r="D750" s="2" t="s">
        <v>45</v>
      </c>
      <c r="E750" s="2" t="s">
        <v>46</v>
      </c>
      <c r="F750" s="2" t="s">
        <v>62</v>
      </c>
      <c r="G750" s="2" t="s">
        <v>169</v>
      </c>
      <c r="H750" s="2">
        <v>1</v>
      </c>
      <c r="I750" s="4">
        <v>23.83</v>
      </c>
      <c r="J750" s="2" t="s">
        <v>48</v>
      </c>
      <c r="K750" s="2" t="s">
        <v>431</v>
      </c>
      <c r="L750" s="2" t="s">
        <v>19</v>
      </c>
    </row>
    <row r="751" spans="1:12" x14ac:dyDescent="0.35">
      <c r="A751" s="2">
        <v>101088</v>
      </c>
      <c r="B751" s="3">
        <v>45820</v>
      </c>
      <c r="C751" s="2" t="s">
        <v>31</v>
      </c>
      <c r="D751" s="2" t="s">
        <v>32</v>
      </c>
      <c r="E751" s="2" t="s">
        <v>33</v>
      </c>
      <c r="F751" s="2" t="s">
        <v>15</v>
      </c>
      <c r="G751" s="2" t="s">
        <v>16</v>
      </c>
      <c r="H751" s="2">
        <v>3</v>
      </c>
      <c r="I751" s="4">
        <v>41.83</v>
      </c>
      <c r="J751" s="2" t="s">
        <v>48</v>
      </c>
      <c r="K751" s="2" t="s">
        <v>351</v>
      </c>
      <c r="L751" s="2" t="s">
        <v>19</v>
      </c>
    </row>
    <row r="752" spans="1:12" x14ac:dyDescent="0.35">
      <c r="A752" s="2">
        <v>102036</v>
      </c>
      <c r="B752" s="3">
        <v>45820</v>
      </c>
      <c r="C752" s="2" t="s">
        <v>50</v>
      </c>
      <c r="D752" s="2" t="s">
        <v>77</v>
      </c>
      <c r="E752" s="2" t="s">
        <v>78</v>
      </c>
      <c r="F752" s="2" t="s">
        <v>59</v>
      </c>
      <c r="G752" s="2" t="s">
        <v>73</v>
      </c>
      <c r="H752" s="2">
        <v>5</v>
      </c>
      <c r="I752" s="4">
        <v>28.25</v>
      </c>
      <c r="J752" s="2" t="s">
        <v>24</v>
      </c>
      <c r="K752" s="2" t="s">
        <v>432</v>
      </c>
      <c r="L752" s="2" t="s">
        <v>36</v>
      </c>
    </row>
    <row r="753" spans="1:12" x14ac:dyDescent="0.35">
      <c r="A753" s="2">
        <v>102233</v>
      </c>
      <c r="B753" s="3">
        <v>45820</v>
      </c>
      <c r="C753" s="2" t="s">
        <v>12</v>
      </c>
      <c r="D753" s="2" t="s">
        <v>20</v>
      </c>
      <c r="E753" s="2" t="s">
        <v>21</v>
      </c>
      <c r="F753" s="2" t="s">
        <v>22</v>
      </c>
      <c r="G753" s="2" t="s">
        <v>100</v>
      </c>
      <c r="H753" s="2">
        <v>5</v>
      </c>
      <c r="I753" s="4">
        <v>15.63</v>
      </c>
      <c r="J753" s="2" t="s">
        <v>43</v>
      </c>
      <c r="K753" s="2" t="s">
        <v>433</v>
      </c>
      <c r="L753" s="2" t="s">
        <v>89</v>
      </c>
    </row>
    <row r="754" spans="1:12" x14ac:dyDescent="0.35">
      <c r="A754" s="2">
        <v>102761</v>
      </c>
      <c r="B754" s="3">
        <v>45820</v>
      </c>
      <c r="C754" s="2" t="s">
        <v>31</v>
      </c>
      <c r="D754" s="2" t="s">
        <v>56</v>
      </c>
      <c r="E754" s="2" t="s">
        <v>57</v>
      </c>
      <c r="F754" s="2" t="s">
        <v>62</v>
      </c>
      <c r="G754" s="2" t="s">
        <v>68</v>
      </c>
      <c r="H754" s="2">
        <v>2</v>
      </c>
      <c r="I754" s="4">
        <v>41.46</v>
      </c>
      <c r="J754" s="2" t="s">
        <v>24</v>
      </c>
      <c r="K754" s="2" t="s">
        <v>358</v>
      </c>
      <c r="L754" s="2" t="s">
        <v>19</v>
      </c>
    </row>
    <row r="755" spans="1:12" x14ac:dyDescent="0.35">
      <c r="A755" s="2">
        <v>102902</v>
      </c>
      <c r="B755" s="3">
        <v>45820</v>
      </c>
      <c r="C755" s="2" t="s">
        <v>12</v>
      </c>
      <c r="D755" s="2" t="s">
        <v>20</v>
      </c>
      <c r="E755" s="2" t="s">
        <v>21</v>
      </c>
      <c r="F755" s="2" t="s">
        <v>62</v>
      </c>
      <c r="G755" s="2" t="s">
        <v>103</v>
      </c>
      <c r="H755" s="2">
        <v>2</v>
      </c>
      <c r="I755" s="4">
        <v>198.85</v>
      </c>
      <c r="J755" s="2" t="s">
        <v>43</v>
      </c>
      <c r="K755" s="2" t="s">
        <v>434</v>
      </c>
      <c r="L755" s="2" t="s">
        <v>89</v>
      </c>
    </row>
    <row r="756" spans="1:12" x14ac:dyDescent="0.35">
      <c r="A756" s="2">
        <v>102982</v>
      </c>
      <c r="B756" s="3">
        <v>45820</v>
      </c>
      <c r="C756" s="2" t="s">
        <v>12</v>
      </c>
      <c r="D756" s="2" t="s">
        <v>20</v>
      </c>
      <c r="E756" s="2" t="s">
        <v>21</v>
      </c>
      <c r="F756" s="2" t="s">
        <v>59</v>
      </c>
      <c r="G756" s="2" t="s">
        <v>73</v>
      </c>
      <c r="H756" s="2">
        <v>3</v>
      </c>
      <c r="I756" s="4">
        <v>28.23</v>
      </c>
      <c r="J756" s="2" t="s">
        <v>43</v>
      </c>
      <c r="K756" s="2" t="s">
        <v>157</v>
      </c>
      <c r="L756" s="2" t="s">
        <v>19</v>
      </c>
    </row>
    <row r="757" spans="1:12" x14ac:dyDescent="0.35">
      <c r="A757" s="2">
        <v>100248</v>
      </c>
      <c r="B757" s="3">
        <v>45821</v>
      </c>
      <c r="C757" s="2" t="s">
        <v>31</v>
      </c>
      <c r="D757" s="2" t="s">
        <v>105</v>
      </c>
      <c r="E757" s="2" t="s">
        <v>106</v>
      </c>
      <c r="F757" s="2" t="s">
        <v>53</v>
      </c>
      <c r="G757" s="2" t="s">
        <v>54</v>
      </c>
      <c r="H757" s="2">
        <v>1</v>
      </c>
      <c r="I757" s="4">
        <v>24.52</v>
      </c>
      <c r="J757" s="2" t="s">
        <v>24</v>
      </c>
      <c r="K757" s="2" t="s">
        <v>245</v>
      </c>
      <c r="L757" s="2" t="s">
        <v>89</v>
      </c>
    </row>
    <row r="758" spans="1:12" x14ac:dyDescent="0.35">
      <c r="A758" s="2">
        <v>100655</v>
      </c>
      <c r="B758" s="3">
        <v>45821</v>
      </c>
      <c r="C758" s="2" t="s">
        <v>31</v>
      </c>
      <c r="D758" s="2" t="s">
        <v>32</v>
      </c>
      <c r="E758" s="2" t="s">
        <v>33</v>
      </c>
      <c r="F758" s="2" t="s">
        <v>53</v>
      </c>
      <c r="G758" s="2" t="s">
        <v>145</v>
      </c>
      <c r="H758" s="2">
        <v>10</v>
      </c>
      <c r="I758" s="4">
        <v>36.340000000000003</v>
      </c>
      <c r="J758" s="2" t="s">
        <v>24</v>
      </c>
      <c r="K758" s="2" t="s">
        <v>435</v>
      </c>
      <c r="L758" s="2" t="s">
        <v>36</v>
      </c>
    </row>
    <row r="759" spans="1:12" x14ac:dyDescent="0.35">
      <c r="A759" s="2">
        <v>101944</v>
      </c>
      <c r="B759" s="3">
        <v>45821</v>
      </c>
      <c r="C759" s="2" t="s">
        <v>12</v>
      </c>
      <c r="D759" s="2" t="s">
        <v>132</v>
      </c>
      <c r="E759" s="2" t="s">
        <v>133</v>
      </c>
      <c r="F759" s="2" t="s">
        <v>15</v>
      </c>
      <c r="G759" s="2" t="s">
        <v>34</v>
      </c>
      <c r="H759" s="2">
        <v>1</v>
      </c>
      <c r="I759" s="4">
        <v>16.559999999999999</v>
      </c>
      <c r="J759" s="2" t="s">
        <v>17</v>
      </c>
      <c r="K759" s="2" t="s">
        <v>362</v>
      </c>
      <c r="L759" s="2" t="s">
        <v>19</v>
      </c>
    </row>
    <row r="760" spans="1:12" x14ac:dyDescent="0.35">
      <c r="A760" s="2">
        <v>102400</v>
      </c>
      <c r="B760" s="3">
        <v>45821</v>
      </c>
      <c r="C760" s="2" t="s">
        <v>50</v>
      </c>
      <c r="D760" s="2" t="s">
        <v>77</v>
      </c>
      <c r="E760" s="2" t="s">
        <v>78</v>
      </c>
      <c r="F760" s="2" t="s">
        <v>22</v>
      </c>
      <c r="G760" s="2" t="s">
        <v>47</v>
      </c>
      <c r="H760" s="2">
        <v>5</v>
      </c>
      <c r="I760" s="4">
        <v>72.040000000000006</v>
      </c>
      <c r="J760" s="2" t="s">
        <v>43</v>
      </c>
      <c r="K760" s="2" t="s">
        <v>290</v>
      </c>
      <c r="L760" s="2" t="s">
        <v>19</v>
      </c>
    </row>
    <row r="761" spans="1:12" x14ac:dyDescent="0.35">
      <c r="A761" s="2">
        <v>102428</v>
      </c>
      <c r="B761" s="3">
        <v>45821</v>
      </c>
      <c r="C761" s="2" t="s">
        <v>12</v>
      </c>
      <c r="D761" s="2" t="s">
        <v>98</v>
      </c>
      <c r="E761" s="2" t="s">
        <v>99</v>
      </c>
      <c r="F761" s="2" t="s">
        <v>59</v>
      </c>
      <c r="G761" s="2" t="s">
        <v>60</v>
      </c>
      <c r="H761" s="2">
        <v>2</v>
      </c>
      <c r="I761" s="4">
        <v>59.45</v>
      </c>
      <c r="J761" s="2" t="s">
        <v>24</v>
      </c>
      <c r="K761" s="2" t="s">
        <v>436</v>
      </c>
      <c r="L761" s="2" t="s">
        <v>19</v>
      </c>
    </row>
    <row r="762" spans="1:12" x14ac:dyDescent="0.35">
      <c r="A762" s="2">
        <v>102481</v>
      </c>
      <c r="B762" s="3">
        <v>45821</v>
      </c>
      <c r="C762" s="2" t="s">
        <v>50</v>
      </c>
      <c r="D762" s="2" t="s">
        <v>51</v>
      </c>
      <c r="E762" s="2" t="s">
        <v>52</v>
      </c>
      <c r="F762" s="2" t="s">
        <v>62</v>
      </c>
      <c r="G762" s="2" t="s">
        <v>169</v>
      </c>
      <c r="H762" s="2">
        <v>1</v>
      </c>
      <c r="I762" s="4">
        <v>24.64</v>
      </c>
      <c r="J762" s="2" t="s">
        <v>43</v>
      </c>
      <c r="K762" s="2" t="s">
        <v>113</v>
      </c>
      <c r="L762" s="2" t="s">
        <v>89</v>
      </c>
    </row>
    <row r="763" spans="1:12" x14ac:dyDescent="0.35">
      <c r="A763" s="2">
        <v>100061</v>
      </c>
      <c r="B763" s="3">
        <v>45822</v>
      </c>
      <c r="C763" s="2" t="s">
        <v>65</v>
      </c>
      <c r="D763" s="2" t="s">
        <v>190</v>
      </c>
      <c r="E763" s="2" t="s">
        <v>191</v>
      </c>
      <c r="F763" s="2" t="s">
        <v>62</v>
      </c>
      <c r="G763" s="2" t="s">
        <v>103</v>
      </c>
      <c r="H763" s="2">
        <v>10</v>
      </c>
      <c r="I763" s="4">
        <v>191.04</v>
      </c>
      <c r="J763" s="2" t="s">
        <v>17</v>
      </c>
      <c r="K763" s="2" t="s">
        <v>121</v>
      </c>
      <c r="L763" s="2" t="s">
        <v>36</v>
      </c>
    </row>
    <row r="764" spans="1:12" x14ac:dyDescent="0.35">
      <c r="A764" s="2">
        <v>101714</v>
      </c>
      <c r="B764" s="3">
        <v>45822</v>
      </c>
      <c r="C764" s="2" t="s">
        <v>31</v>
      </c>
      <c r="D764" s="2" t="s">
        <v>32</v>
      </c>
      <c r="E764" s="2" t="s">
        <v>33</v>
      </c>
      <c r="F764" s="2" t="s">
        <v>62</v>
      </c>
      <c r="G764" s="2" t="s">
        <v>169</v>
      </c>
      <c r="H764" s="2">
        <v>2</v>
      </c>
      <c r="I764" s="4">
        <v>25.53</v>
      </c>
      <c r="J764" s="2" t="s">
        <v>48</v>
      </c>
      <c r="K764" s="2" t="s">
        <v>219</v>
      </c>
      <c r="L764" s="2" t="s">
        <v>19</v>
      </c>
    </row>
    <row r="765" spans="1:12" x14ac:dyDescent="0.35">
      <c r="A765" s="2">
        <v>101770</v>
      </c>
      <c r="B765" s="3">
        <v>45822</v>
      </c>
      <c r="C765" s="2" t="s">
        <v>31</v>
      </c>
      <c r="D765" s="2" t="s">
        <v>32</v>
      </c>
      <c r="E765" s="2" t="s">
        <v>33</v>
      </c>
      <c r="F765" s="2" t="s">
        <v>53</v>
      </c>
      <c r="G765" s="2" t="s">
        <v>54</v>
      </c>
      <c r="H765" s="2">
        <v>5</v>
      </c>
      <c r="I765" s="4">
        <v>24.11</v>
      </c>
      <c r="J765" s="2" t="s">
        <v>17</v>
      </c>
      <c r="K765" s="2" t="s">
        <v>364</v>
      </c>
      <c r="L765" s="2" t="s">
        <v>19</v>
      </c>
    </row>
    <row r="766" spans="1:12" x14ac:dyDescent="0.35">
      <c r="A766" s="2">
        <v>101912</v>
      </c>
      <c r="B766" s="3">
        <v>45822</v>
      </c>
      <c r="C766" s="2" t="s">
        <v>50</v>
      </c>
      <c r="D766" s="2" t="s">
        <v>77</v>
      </c>
      <c r="E766" s="2" t="s">
        <v>78</v>
      </c>
      <c r="F766" s="2" t="s">
        <v>62</v>
      </c>
      <c r="G766" s="2" t="s">
        <v>68</v>
      </c>
      <c r="H766" s="2">
        <v>1</v>
      </c>
      <c r="I766" s="4">
        <v>40.74</v>
      </c>
      <c r="J766" s="2" t="s">
        <v>43</v>
      </c>
      <c r="K766" s="2" t="s">
        <v>79</v>
      </c>
      <c r="L766" s="2" t="s">
        <v>19</v>
      </c>
    </row>
    <row r="767" spans="1:12" x14ac:dyDescent="0.35">
      <c r="A767" s="2">
        <v>102048</v>
      </c>
      <c r="B767" s="3">
        <v>45822</v>
      </c>
      <c r="C767" s="2" t="s">
        <v>50</v>
      </c>
      <c r="D767" s="2" t="s">
        <v>71</v>
      </c>
      <c r="E767" s="2" t="s">
        <v>72</v>
      </c>
      <c r="F767" s="2" t="s">
        <v>62</v>
      </c>
      <c r="G767" s="2" t="s">
        <v>63</v>
      </c>
      <c r="H767" s="2">
        <v>10</v>
      </c>
      <c r="I767" s="4">
        <v>54.62</v>
      </c>
      <c r="J767" s="2" t="s">
        <v>43</v>
      </c>
      <c r="K767" s="2" t="s">
        <v>180</v>
      </c>
      <c r="L767" s="2" t="s">
        <v>19</v>
      </c>
    </row>
    <row r="768" spans="1:12" x14ac:dyDescent="0.35">
      <c r="A768" s="2">
        <v>102151</v>
      </c>
      <c r="B768" s="3">
        <v>45822</v>
      </c>
      <c r="C768" s="2" t="s">
        <v>50</v>
      </c>
      <c r="D768" s="2" t="s">
        <v>77</v>
      </c>
      <c r="E768" s="2" t="s">
        <v>78</v>
      </c>
      <c r="F768" s="2" t="s">
        <v>22</v>
      </c>
      <c r="G768" s="2" t="s">
        <v>47</v>
      </c>
      <c r="H768" s="2">
        <v>1</v>
      </c>
      <c r="I768" s="4">
        <v>74.86</v>
      </c>
      <c r="J768" s="2" t="s">
        <v>24</v>
      </c>
      <c r="K768" s="2" t="s">
        <v>182</v>
      </c>
      <c r="L768" s="2" t="s">
        <v>19</v>
      </c>
    </row>
    <row r="769" spans="1:12" x14ac:dyDescent="0.35">
      <c r="A769" s="2">
        <v>102414</v>
      </c>
      <c r="B769" s="3">
        <v>45822</v>
      </c>
      <c r="C769" s="2" t="s">
        <v>31</v>
      </c>
      <c r="D769" s="2" t="s">
        <v>56</v>
      </c>
      <c r="E769" s="2" t="s">
        <v>57</v>
      </c>
      <c r="F769" s="2" t="s">
        <v>53</v>
      </c>
      <c r="G769" s="2" t="s">
        <v>126</v>
      </c>
      <c r="H769" s="2">
        <v>2</v>
      </c>
      <c r="I769" s="4">
        <v>152.66999999999999</v>
      </c>
      <c r="J769" s="2" t="s">
        <v>43</v>
      </c>
      <c r="K769" s="2" t="s">
        <v>25</v>
      </c>
      <c r="L769" s="2" t="s">
        <v>19</v>
      </c>
    </row>
    <row r="770" spans="1:12" x14ac:dyDescent="0.35">
      <c r="A770" s="2">
        <v>102455</v>
      </c>
      <c r="B770" s="3">
        <v>45822</v>
      </c>
      <c r="C770" s="2" t="s">
        <v>26</v>
      </c>
      <c r="D770" s="2" t="s">
        <v>27</v>
      </c>
      <c r="E770" s="2" t="s">
        <v>28</v>
      </c>
      <c r="F770" s="2" t="s">
        <v>62</v>
      </c>
      <c r="G770" s="2" t="s">
        <v>169</v>
      </c>
      <c r="H770" s="2">
        <v>1</v>
      </c>
      <c r="I770" s="4">
        <v>24.02</v>
      </c>
      <c r="J770" s="2" t="s">
        <v>48</v>
      </c>
      <c r="K770" s="2" t="s">
        <v>369</v>
      </c>
      <c r="L770" s="2" t="s">
        <v>19</v>
      </c>
    </row>
    <row r="771" spans="1:12" x14ac:dyDescent="0.35">
      <c r="A771" s="2">
        <v>102638</v>
      </c>
      <c r="B771" s="3">
        <v>45822</v>
      </c>
      <c r="C771" s="2" t="s">
        <v>12</v>
      </c>
      <c r="D771" s="2" t="s">
        <v>98</v>
      </c>
      <c r="E771" s="2" t="s">
        <v>99</v>
      </c>
      <c r="F771" s="2" t="s">
        <v>22</v>
      </c>
      <c r="G771" s="2" t="s">
        <v>23</v>
      </c>
      <c r="H771" s="2">
        <v>5</v>
      </c>
      <c r="I771" s="4">
        <v>64.900000000000006</v>
      </c>
      <c r="J771" s="2" t="s">
        <v>17</v>
      </c>
      <c r="K771" s="2" t="s">
        <v>261</v>
      </c>
      <c r="L771" s="2" t="s">
        <v>19</v>
      </c>
    </row>
    <row r="772" spans="1:12" x14ac:dyDescent="0.35">
      <c r="A772" s="2">
        <v>100044</v>
      </c>
      <c r="B772" s="3">
        <v>45823</v>
      </c>
      <c r="C772" s="2" t="s">
        <v>12</v>
      </c>
      <c r="D772" s="2" t="s">
        <v>20</v>
      </c>
      <c r="E772" s="2" t="s">
        <v>21</v>
      </c>
      <c r="F772" s="2" t="s">
        <v>62</v>
      </c>
      <c r="G772" s="2" t="s">
        <v>169</v>
      </c>
      <c r="H772" s="2">
        <v>5</v>
      </c>
      <c r="I772" s="4">
        <v>24.98</v>
      </c>
      <c r="J772" s="2" t="s">
        <v>17</v>
      </c>
      <c r="K772" s="2" t="s">
        <v>434</v>
      </c>
      <c r="L772" s="2" t="s">
        <v>19</v>
      </c>
    </row>
    <row r="773" spans="1:12" x14ac:dyDescent="0.35">
      <c r="A773" s="2">
        <v>100103</v>
      </c>
      <c r="B773" s="3">
        <v>45823</v>
      </c>
      <c r="C773" s="2" t="s">
        <v>50</v>
      </c>
      <c r="D773" s="2" t="s">
        <v>77</v>
      </c>
      <c r="E773" s="2" t="s">
        <v>78</v>
      </c>
      <c r="F773" s="2" t="s">
        <v>59</v>
      </c>
      <c r="G773" s="2" t="s">
        <v>129</v>
      </c>
      <c r="H773" s="2">
        <v>1</v>
      </c>
      <c r="I773" s="4">
        <v>123.43</v>
      </c>
      <c r="J773" s="2" t="s">
        <v>43</v>
      </c>
      <c r="K773" s="2" t="s">
        <v>177</v>
      </c>
      <c r="L773" s="2" t="s">
        <v>19</v>
      </c>
    </row>
    <row r="774" spans="1:12" x14ac:dyDescent="0.35">
      <c r="A774" s="2">
        <v>101181</v>
      </c>
      <c r="B774" s="3">
        <v>45823</v>
      </c>
      <c r="C774" s="2" t="s">
        <v>31</v>
      </c>
      <c r="D774" s="2" t="s">
        <v>45</v>
      </c>
      <c r="E774" s="2" t="s">
        <v>46</v>
      </c>
      <c r="F774" s="2" t="s">
        <v>15</v>
      </c>
      <c r="G774" s="2" t="s">
        <v>16</v>
      </c>
      <c r="H774" s="2">
        <v>2</v>
      </c>
      <c r="I774" s="4">
        <v>38.42</v>
      </c>
      <c r="J774" s="2" t="s">
        <v>17</v>
      </c>
      <c r="K774" s="2" t="s">
        <v>407</v>
      </c>
      <c r="L774" s="2" t="s">
        <v>19</v>
      </c>
    </row>
    <row r="775" spans="1:12" x14ac:dyDescent="0.35">
      <c r="A775" s="2">
        <v>101745</v>
      </c>
      <c r="B775" s="3">
        <v>45823</v>
      </c>
      <c r="C775" s="2" t="s">
        <v>31</v>
      </c>
      <c r="D775" s="2" t="s">
        <v>105</v>
      </c>
      <c r="E775" s="2" t="s">
        <v>106</v>
      </c>
      <c r="F775" s="2" t="s">
        <v>62</v>
      </c>
      <c r="G775" s="2" t="s">
        <v>169</v>
      </c>
      <c r="H775" s="2">
        <v>5</v>
      </c>
      <c r="I775" s="4">
        <v>25.02</v>
      </c>
      <c r="J775" s="2" t="s">
        <v>48</v>
      </c>
      <c r="K775" s="2" t="s">
        <v>283</v>
      </c>
      <c r="L775" s="2" t="s">
        <v>19</v>
      </c>
    </row>
    <row r="776" spans="1:12" x14ac:dyDescent="0.35">
      <c r="A776" s="2">
        <v>101800</v>
      </c>
      <c r="B776" s="3">
        <v>45823</v>
      </c>
      <c r="C776" s="2" t="s">
        <v>31</v>
      </c>
      <c r="D776" s="2" t="s">
        <v>56</v>
      </c>
      <c r="E776" s="2" t="s">
        <v>57</v>
      </c>
      <c r="F776" s="2" t="s">
        <v>62</v>
      </c>
      <c r="G776" s="2" t="s">
        <v>169</v>
      </c>
      <c r="H776" s="2">
        <v>10</v>
      </c>
      <c r="I776" s="4">
        <v>25.9</v>
      </c>
      <c r="J776" s="2" t="s">
        <v>48</v>
      </c>
      <c r="K776" s="2" t="s">
        <v>437</v>
      </c>
      <c r="L776" s="2" t="s">
        <v>19</v>
      </c>
    </row>
    <row r="777" spans="1:12" x14ac:dyDescent="0.35">
      <c r="A777" s="2">
        <v>101860</v>
      </c>
      <c r="B777" s="3">
        <v>45823</v>
      </c>
      <c r="C777" s="2" t="s">
        <v>50</v>
      </c>
      <c r="D777" s="2" t="s">
        <v>77</v>
      </c>
      <c r="E777" s="2" t="s">
        <v>78</v>
      </c>
      <c r="F777" s="2" t="s">
        <v>62</v>
      </c>
      <c r="G777" s="2" t="s">
        <v>169</v>
      </c>
      <c r="H777" s="2">
        <v>5</v>
      </c>
      <c r="I777" s="4">
        <v>24.32</v>
      </c>
      <c r="J777" s="2" t="s">
        <v>43</v>
      </c>
      <c r="K777" s="2" t="s">
        <v>219</v>
      </c>
      <c r="L777" s="2" t="s">
        <v>36</v>
      </c>
    </row>
    <row r="778" spans="1:12" x14ac:dyDescent="0.35">
      <c r="A778" s="2">
        <v>102502</v>
      </c>
      <c r="B778" s="3">
        <v>45823</v>
      </c>
      <c r="C778" s="2" t="s">
        <v>12</v>
      </c>
      <c r="D778" s="2" t="s">
        <v>13</v>
      </c>
      <c r="E778" s="2" t="s">
        <v>14</v>
      </c>
      <c r="F778" s="2" t="s">
        <v>62</v>
      </c>
      <c r="G778" s="2" t="s">
        <v>169</v>
      </c>
      <c r="H778" s="2">
        <v>3</v>
      </c>
      <c r="I778" s="4">
        <v>24.76</v>
      </c>
      <c r="J778" s="2" t="s">
        <v>48</v>
      </c>
      <c r="K778" s="2" t="s">
        <v>312</v>
      </c>
      <c r="L778" s="2" t="s">
        <v>19</v>
      </c>
    </row>
    <row r="779" spans="1:12" x14ac:dyDescent="0.35">
      <c r="A779" s="2">
        <v>100876</v>
      </c>
      <c r="B779" s="3">
        <v>45824</v>
      </c>
      <c r="C779" s="2" t="s">
        <v>31</v>
      </c>
      <c r="D779" s="2" t="s">
        <v>45</v>
      </c>
      <c r="E779" s="2" t="s">
        <v>46</v>
      </c>
      <c r="F779" s="2" t="s">
        <v>62</v>
      </c>
      <c r="G779" s="2" t="s">
        <v>68</v>
      </c>
      <c r="H779" s="2">
        <v>2</v>
      </c>
      <c r="I779" s="4">
        <v>41.97</v>
      </c>
      <c r="J779" s="2" t="s">
        <v>17</v>
      </c>
      <c r="K779" s="2" t="s">
        <v>312</v>
      </c>
      <c r="L779" s="2" t="s">
        <v>89</v>
      </c>
    </row>
    <row r="780" spans="1:12" x14ac:dyDescent="0.35">
      <c r="A780" s="2">
        <v>101936</v>
      </c>
      <c r="B780" s="3">
        <v>45824</v>
      </c>
      <c r="C780" s="2" t="s">
        <v>50</v>
      </c>
      <c r="D780" s="2" t="s">
        <v>71</v>
      </c>
      <c r="E780" s="2" t="s">
        <v>72</v>
      </c>
      <c r="F780" s="2" t="s">
        <v>15</v>
      </c>
      <c r="G780" s="2" t="s">
        <v>29</v>
      </c>
      <c r="H780" s="2">
        <v>1</v>
      </c>
      <c r="I780" s="4">
        <v>22.71</v>
      </c>
      <c r="J780" s="2" t="s">
        <v>43</v>
      </c>
      <c r="K780" s="2" t="s">
        <v>326</v>
      </c>
      <c r="L780" s="2" t="s">
        <v>36</v>
      </c>
    </row>
    <row r="781" spans="1:12" x14ac:dyDescent="0.35">
      <c r="A781" s="2">
        <v>102460</v>
      </c>
      <c r="B781" s="3">
        <v>45824</v>
      </c>
      <c r="C781" s="2" t="s">
        <v>12</v>
      </c>
      <c r="D781" s="2" t="s">
        <v>13</v>
      </c>
      <c r="E781" s="2" t="s">
        <v>14</v>
      </c>
      <c r="F781" s="2" t="s">
        <v>62</v>
      </c>
      <c r="G781" s="2" t="s">
        <v>68</v>
      </c>
      <c r="H781" s="2">
        <v>5</v>
      </c>
      <c r="I781" s="4">
        <v>39.81</v>
      </c>
      <c r="J781" s="2" t="s">
        <v>48</v>
      </c>
      <c r="K781" s="2" t="s">
        <v>300</v>
      </c>
      <c r="L781" s="2" t="s">
        <v>36</v>
      </c>
    </row>
    <row r="782" spans="1:12" x14ac:dyDescent="0.35">
      <c r="A782" s="2">
        <v>102957</v>
      </c>
      <c r="B782" s="3">
        <v>45824</v>
      </c>
      <c r="C782" s="2" t="s">
        <v>31</v>
      </c>
      <c r="D782" s="2" t="s">
        <v>56</v>
      </c>
      <c r="E782" s="2" t="s">
        <v>57</v>
      </c>
      <c r="F782" s="2" t="s">
        <v>53</v>
      </c>
      <c r="G782" s="2" t="s">
        <v>126</v>
      </c>
      <c r="H782" s="2">
        <v>5</v>
      </c>
      <c r="I782" s="4">
        <v>152.79</v>
      </c>
      <c r="J782" s="2" t="s">
        <v>43</v>
      </c>
      <c r="K782" s="2" t="s">
        <v>438</v>
      </c>
      <c r="L782" s="2" t="s">
        <v>89</v>
      </c>
    </row>
    <row r="783" spans="1:12" x14ac:dyDescent="0.35">
      <c r="A783" s="2">
        <v>100192</v>
      </c>
      <c r="B783" s="3">
        <v>45825</v>
      </c>
      <c r="C783" s="2" t="s">
        <v>12</v>
      </c>
      <c r="D783" s="2" t="s">
        <v>183</v>
      </c>
      <c r="E783" s="2" t="s">
        <v>184</v>
      </c>
      <c r="F783" s="2" t="s">
        <v>62</v>
      </c>
      <c r="G783" s="2" t="s">
        <v>114</v>
      </c>
      <c r="H783" s="2">
        <v>10</v>
      </c>
      <c r="I783" s="4">
        <v>127.7</v>
      </c>
      <c r="J783" s="2" t="s">
        <v>43</v>
      </c>
      <c r="K783" s="2" t="s">
        <v>300</v>
      </c>
      <c r="L783" s="2" t="s">
        <v>19</v>
      </c>
    </row>
    <row r="784" spans="1:12" x14ac:dyDescent="0.35">
      <c r="A784" s="2">
        <v>100239</v>
      </c>
      <c r="B784" s="3">
        <v>45825</v>
      </c>
      <c r="C784" s="2" t="s">
        <v>50</v>
      </c>
      <c r="D784" s="2" t="s">
        <v>71</v>
      </c>
      <c r="E784" s="2" t="s">
        <v>72</v>
      </c>
      <c r="F784" s="2" t="s">
        <v>59</v>
      </c>
      <c r="G784" s="2" t="s">
        <v>60</v>
      </c>
      <c r="H784" s="2">
        <v>1</v>
      </c>
      <c r="I784" s="4">
        <v>57.65</v>
      </c>
      <c r="J784" s="2" t="s">
        <v>48</v>
      </c>
      <c r="K784" s="2" t="s">
        <v>439</v>
      </c>
      <c r="L784" s="2" t="s">
        <v>19</v>
      </c>
    </row>
    <row r="785" spans="1:12" x14ac:dyDescent="0.35">
      <c r="A785" s="2">
        <v>100279</v>
      </c>
      <c r="B785" s="3">
        <v>45825</v>
      </c>
      <c r="C785" s="2" t="s">
        <v>12</v>
      </c>
      <c r="D785" s="2" t="s">
        <v>98</v>
      </c>
      <c r="E785" s="2" t="s">
        <v>99</v>
      </c>
      <c r="F785" s="2" t="s">
        <v>62</v>
      </c>
      <c r="G785" s="2" t="s">
        <v>68</v>
      </c>
      <c r="H785" s="2">
        <v>5</v>
      </c>
      <c r="I785" s="4">
        <v>38.89</v>
      </c>
      <c r="J785" s="2" t="s">
        <v>48</v>
      </c>
      <c r="K785" s="2" t="s">
        <v>308</v>
      </c>
      <c r="L785" s="2" t="s">
        <v>19</v>
      </c>
    </row>
    <row r="786" spans="1:12" x14ac:dyDescent="0.35">
      <c r="A786" s="2">
        <v>100474</v>
      </c>
      <c r="B786" s="3">
        <v>45825</v>
      </c>
      <c r="C786" s="2" t="s">
        <v>50</v>
      </c>
      <c r="D786" s="2" t="s">
        <v>71</v>
      </c>
      <c r="E786" s="2" t="s">
        <v>72</v>
      </c>
      <c r="F786" s="2" t="s">
        <v>62</v>
      </c>
      <c r="G786" s="2" t="s">
        <v>63</v>
      </c>
      <c r="H786" s="2">
        <v>3</v>
      </c>
      <c r="I786" s="4">
        <v>57.13</v>
      </c>
      <c r="J786" s="2" t="s">
        <v>48</v>
      </c>
      <c r="K786" s="2" t="s">
        <v>313</v>
      </c>
      <c r="L786" s="2" t="s">
        <v>19</v>
      </c>
    </row>
    <row r="787" spans="1:12" x14ac:dyDescent="0.35">
      <c r="A787" s="2">
        <v>100860</v>
      </c>
      <c r="B787" s="3">
        <v>45825</v>
      </c>
      <c r="C787" s="2" t="s">
        <v>12</v>
      </c>
      <c r="D787" s="2" t="s">
        <v>132</v>
      </c>
      <c r="E787" s="2" t="s">
        <v>133</v>
      </c>
      <c r="F787" s="2" t="s">
        <v>62</v>
      </c>
      <c r="G787" s="2" t="s">
        <v>169</v>
      </c>
      <c r="H787" s="2">
        <v>3</v>
      </c>
      <c r="I787" s="4">
        <v>25.51</v>
      </c>
      <c r="J787" s="2" t="s">
        <v>17</v>
      </c>
      <c r="K787" s="2" t="s">
        <v>284</v>
      </c>
      <c r="L787" s="2" t="s">
        <v>19</v>
      </c>
    </row>
    <row r="788" spans="1:12" x14ac:dyDescent="0.35">
      <c r="A788" s="2">
        <v>100866</v>
      </c>
      <c r="B788" s="3">
        <v>45825</v>
      </c>
      <c r="C788" s="2" t="s">
        <v>12</v>
      </c>
      <c r="D788" s="2" t="s">
        <v>13</v>
      </c>
      <c r="E788" s="2" t="s">
        <v>14</v>
      </c>
      <c r="F788" s="2" t="s">
        <v>62</v>
      </c>
      <c r="G788" s="2" t="s">
        <v>68</v>
      </c>
      <c r="H788" s="2">
        <v>3</v>
      </c>
      <c r="I788" s="4">
        <v>41.65</v>
      </c>
      <c r="J788" s="2" t="s">
        <v>24</v>
      </c>
      <c r="K788" s="2" t="s">
        <v>139</v>
      </c>
      <c r="L788" s="2" t="s">
        <v>19</v>
      </c>
    </row>
    <row r="789" spans="1:12" x14ac:dyDescent="0.35">
      <c r="A789" s="2">
        <v>101361</v>
      </c>
      <c r="B789" s="3">
        <v>45825</v>
      </c>
      <c r="C789" s="2" t="s">
        <v>12</v>
      </c>
      <c r="D789" s="2" t="s">
        <v>183</v>
      </c>
      <c r="E789" s="2" t="s">
        <v>184</v>
      </c>
      <c r="F789" s="2" t="s">
        <v>59</v>
      </c>
      <c r="G789" s="2" t="s">
        <v>129</v>
      </c>
      <c r="H789" s="2">
        <v>2</v>
      </c>
      <c r="I789" s="4">
        <v>119.78</v>
      </c>
      <c r="J789" s="2" t="s">
        <v>17</v>
      </c>
      <c r="K789" s="2" t="s">
        <v>229</v>
      </c>
      <c r="L789" s="2" t="s">
        <v>19</v>
      </c>
    </row>
    <row r="790" spans="1:12" x14ac:dyDescent="0.35">
      <c r="A790" s="2">
        <v>101418</v>
      </c>
      <c r="B790" s="3">
        <v>45825</v>
      </c>
      <c r="C790" s="2" t="s">
        <v>26</v>
      </c>
      <c r="D790" s="2" t="s">
        <v>37</v>
      </c>
      <c r="E790" s="2" t="s">
        <v>38</v>
      </c>
      <c r="F790" s="2" t="s">
        <v>15</v>
      </c>
      <c r="G790" s="2" t="s">
        <v>39</v>
      </c>
      <c r="H790" s="2">
        <v>2</v>
      </c>
      <c r="I790" s="4">
        <v>46.7</v>
      </c>
      <c r="J790" s="2" t="s">
        <v>24</v>
      </c>
      <c r="K790" s="2" t="s">
        <v>283</v>
      </c>
      <c r="L790" s="2" t="s">
        <v>19</v>
      </c>
    </row>
    <row r="791" spans="1:12" x14ac:dyDescent="0.35">
      <c r="A791" s="2">
        <v>101904</v>
      </c>
      <c r="B791" s="3">
        <v>45825</v>
      </c>
      <c r="C791" s="2" t="s">
        <v>31</v>
      </c>
      <c r="D791" s="2" t="s">
        <v>45</v>
      </c>
      <c r="E791" s="2" t="s">
        <v>46</v>
      </c>
      <c r="F791" s="2" t="s">
        <v>62</v>
      </c>
      <c r="G791" s="2" t="s">
        <v>169</v>
      </c>
      <c r="H791" s="2">
        <v>1</v>
      </c>
      <c r="I791" s="4">
        <v>23.75</v>
      </c>
      <c r="J791" s="2" t="s">
        <v>48</v>
      </c>
      <c r="K791" s="2" t="s">
        <v>440</v>
      </c>
      <c r="L791" s="2" t="s">
        <v>36</v>
      </c>
    </row>
    <row r="792" spans="1:12" x14ac:dyDescent="0.35">
      <c r="A792" s="2">
        <v>102125</v>
      </c>
      <c r="B792" s="3">
        <v>45825</v>
      </c>
      <c r="C792" s="2" t="s">
        <v>50</v>
      </c>
      <c r="D792" s="2" t="s">
        <v>51</v>
      </c>
      <c r="E792" s="2" t="s">
        <v>52</v>
      </c>
      <c r="F792" s="2" t="s">
        <v>53</v>
      </c>
      <c r="G792" s="2" t="s">
        <v>92</v>
      </c>
      <c r="H792" s="2">
        <v>2</v>
      </c>
      <c r="I792" s="4">
        <v>29.87</v>
      </c>
      <c r="J792" s="2" t="s">
        <v>24</v>
      </c>
      <c r="K792" s="2" t="s">
        <v>182</v>
      </c>
      <c r="L792" s="2" t="s">
        <v>19</v>
      </c>
    </row>
    <row r="793" spans="1:12" x14ac:dyDescent="0.35">
      <c r="A793" s="2">
        <v>102283</v>
      </c>
      <c r="B793" s="3">
        <v>45825</v>
      </c>
      <c r="C793" s="2" t="s">
        <v>31</v>
      </c>
      <c r="D793" s="2" t="s">
        <v>32</v>
      </c>
      <c r="E793" s="2" t="s">
        <v>33</v>
      </c>
      <c r="F793" s="2" t="s">
        <v>62</v>
      </c>
      <c r="G793" s="2" t="s">
        <v>68</v>
      </c>
      <c r="H793" s="2">
        <v>5</v>
      </c>
      <c r="I793" s="4">
        <v>39.69</v>
      </c>
      <c r="J793" s="2" t="s">
        <v>43</v>
      </c>
      <c r="K793" s="2" t="s">
        <v>393</v>
      </c>
      <c r="L793" s="2" t="s">
        <v>19</v>
      </c>
    </row>
    <row r="794" spans="1:12" x14ac:dyDescent="0.35">
      <c r="A794" s="2">
        <v>102856</v>
      </c>
      <c r="B794" s="3">
        <v>45825</v>
      </c>
      <c r="C794" s="2" t="s">
        <v>12</v>
      </c>
      <c r="D794" s="2" t="s">
        <v>13</v>
      </c>
      <c r="E794" s="2" t="s">
        <v>14</v>
      </c>
      <c r="F794" s="2" t="s">
        <v>62</v>
      </c>
      <c r="G794" s="2" t="s">
        <v>114</v>
      </c>
      <c r="H794" s="2">
        <v>1</v>
      </c>
      <c r="I794" s="4">
        <v>130.65</v>
      </c>
      <c r="J794" s="2" t="s">
        <v>43</v>
      </c>
      <c r="K794" s="2" t="s">
        <v>268</v>
      </c>
      <c r="L794" s="2" t="s">
        <v>19</v>
      </c>
    </row>
    <row r="795" spans="1:12" x14ac:dyDescent="0.35">
      <c r="A795" s="2">
        <v>100077</v>
      </c>
      <c r="B795" s="3">
        <v>45826</v>
      </c>
      <c r="C795" s="2" t="s">
        <v>31</v>
      </c>
      <c r="D795" s="2" t="s">
        <v>56</v>
      </c>
      <c r="E795" s="2" t="s">
        <v>57</v>
      </c>
      <c r="F795" s="2" t="s">
        <v>15</v>
      </c>
      <c r="G795" s="2" t="s">
        <v>29</v>
      </c>
      <c r="H795" s="2">
        <v>10</v>
      </c>
      <c r="I795" s="4">
        <v>22.04</v>
      </c>
      <c r="J795" s="2" t="s">
        <v>48</v>
      </c>
      <c r="K795" s="2" t="s">
        <v>401</v>
      </c>
      <c r="L795" s="2" t="s">
        <v>89</v>
      </c>
    </row>
    <row r="796" spans="1:12" x14ac:dyDescent="0.35">
      <c r="A796" s="2">
        <v>100375</v>
      </c>
      <c r="B796" s="3">
        <v>45826</v>
      </c>
      <c r="C796" s="2" t="s">
        <v>31</v>
      </c>
      <c r="D796" s="2" t="s">
        <v>56</v>
      </c>
      <c r="E796" s="2" t="s">
        <v>57</v>
      </c>
      <c r="F796" s="2" t="s">
        <v>22</v>
      </c>
      <c r="G796" s="2" t="s">
        <v>47</v>
      </c>
      <c r="H796" s="2">
        <v>1</v>
      </c>
      <c r="I796" s="4">
        <v>71.34</v>
      </c>
      <c r="J796" s="2" t="s">
        <v>43</v>
      </c>
      <c r="K796" s="2" t="s">
        <v>293</v>
      </c>
      <c r="L796" s="2" t="s">
        <v>89</v>
      </c>
    </row>
    <row r="797" spans="1:12" x14ac:dyDescent="0.35">
      <c r="A797" s="2">
        <v>100385</v>
      </c>
      <c r="B797" s="3">
        <v>45826</v>
      </c>
      <c r="C797" s="2" t="s">
        <v>12</v>
      </c>
      <c r="D797" s="2" t="s">
        <v>132</v>
      </c>
      <c r="E797" s="2" t="s">
        <v>133</v>
      </c>
      <c r="F797" s="2" t="s">
        <v>62</v>
      </c>
      <c r="G797" s="2" t="s">
        <v>68</v>
      </c>
      <c r="H797" s="2">
        <v>1</v>
      </c>
      <c r="I797" s="4">
        <v>38.700000000000003</v>
      </c>
      <c r="J797" s="2" t="s">
        <v>43</v>
      </c>
      <c r="K797" s="2" t="s">
        <v>128</v>
      </c>
      <c r="L797" s="2" t="s">
        <v>19</v>
      </c>
    </row>
    <row r="798" spans="1:12" x14ac:dyDescent="0.35">
      <c r="A798" s="2">
        <v>100581</v>
      </c>
      <c r="B798" s="3">
        <v>45826</v>
      </c>
      <c r="C798" s="2" t="s">
        <v>31</v>
      </c>
      <c r="D798" s="2" t="s">
        <v>80</v>
      </c>
      <c r="E798" s="2" t="s">
        <v>80</v>
      </c>
      <c r="F798" s="2" t="s">
        <v>62</v>
      </c>
      <c r="G798" s="2" t="s">
        <v>63</v>
      </c>
      <c r="H798" s="2">
        <v>2</v>
      </c>
      <c r="I798" s="4">
        <v>53.39</v>
      </c>
      <c r="J798" s="2" t="s">
        <v>48</v>
      </c>
      <c r="K798" s="2" t="s">
        <v>293</v>
      </c>
      <c r="L798" s="2" t="s">
        <v>19</v>
      </c>
    </row>
    <row r="799" spans="1:12" x14ac:dyDescent="0.35">
      <c r="A799" s="2">
        <v>101218</v>
      </c>
      <c r="B799" s="3">
        <v>45826</v>
      </c>
      <c r="C799" s="2" t="s">
        <v>65</v>
      </c>
      <c r="D799" s="2" t="s">
        <v>90</v>
      </c>
      <c r="E799" s="2" t="s">
        <v>91</v>
      </c>
      <c r="F799" s="2" t="s">
        <v>22</v>
      </c>
      <c r="G799" s="2" t="s">
        <v>23</v>
      </c>
      <c r="H799" s="2">
        <v>2</v>
      </c>
      <c r="I799" s="4">
        <v>61.74</v>
      </c>
      <c r="J799" s="2" t="s">
        <v>43</v>
      </c>
      <c r="K799" s="2" t="s">
        <v>424</v>
      </c>
      <c r="L799" s="2" t="s">
        <v>89</v>
      </c>
    </row>
    <row r="800" spans="1:12" x14ac:dyDescent="0.35">
      <c r="A800" s="2">
        <v>101304</v>
      </c>
      <c r="B800" s="3">
        <v>45826</v>
      </c>
      <c r="C800" s="2" t="s">
        <v>26</v>
      </c>
      <c r="D800" s="2" t="s">
        <v>27</v>
      </c>
      <c r="E800" s="2" t="s">
        <v>28</v>
      </c>
      <c r="F800" s="2" t="s">
        <v>59</v>
      </c>
      <c r="G800" s="2" t="s">
        <v>60</v>
      </c>
      <c r="H800" s="2">
        <v>2</v>
      </c>
      <c r="I800" s="4">
        <v>58.3</v>
      </c>
      <c r="J800" s="2" t="s">
        <v>48</v>
      </c>
      <c r="K800" s="2" t="s">
        <v>231</v>
      </c>
      <c r="L800" s="2" t="s">
        <v>89</v>
      </c>
    </row>
    <row r="801" spans="1:12" x14ac:dyDescent="0.35">
      <c r="A801" s="2">
        <v>101504</v>
      </c>
      <c r="B801" s="3">
        <v>45826</v>
      </c>
      <c r="C801" s="2" t="s">
        <v>31</v>
      </c>
      <c r="D801" s="2" t="s">
        <v>32</v>
      </c>
      <c r="E801" s="2" t="s">
        <v>33</v>
      </c>
      <c r="F801" s="2" t="s">
        <v>22</v>
      </c>
      <c r="G801" s="2" t="s">
        <v>100</v>
      </c>
      <c r="H801" s="2">
        <v>2</v>
      </c>
      <c r="I801" s="4">
        <v>15.68</v>
      </c>
      <c r="J801" s="2" t="s">
        <v>17</v>
      </c>
      <c r="K801" s="2" t="s">
        <v>385</v>
      </c>
      <c r="L801" s="2" t="s">
        <v>19</v>
      </c>
    </row>
    <row r="802" spans="1:12" x14ac:dyDescent="0.35">
      <c r="A802" s="2">
        <v>102190</v>
      </c>
      <c r="B802" s="3">
        <v>45826</v>
      </c>
      <c r="C802" s="2" t="s">
        <v>50</v>
      </c>
      <c r="D802" s="2" t="s">
        <v>51</v>
      </c>
      <c r="E802" s="2" t="s">
        <v>52</v>
      </c>
      <c r="F802" s="2" t="s">
        <v>62</v>
      </c>
      <c r="G802" s="2" t="s">
        <v>114</v>
      </c>
      <c r="H802" s="2">
        <v>1</v>
      </c>
      <c r="I802" s="4">
        <v>130.97</v>
      </c>
      <c r="J802" s="2" t="s">
        <v>17</v>
      </c>
      <c r="K802" s="2" t="s">
        <v>381</v>
      </c>
      <c r="L802" s="2" t="s">
        <v>19</v>
      </c>
    </row>
    <row r="803" spans="1:12" x14ac:dyDescent="0.35">
      <c r="A803" s="2">
        <v>101223</v>
      </c>
      <c r="B803" s="3">
        <v>45827</v>
      </c>
      <c r="C803" s="2" t="s">
        <v>26</v>
      </c>
      <c r="D803" s="2" t="s">
        <v>27</v>
      </c>
      <c r="E803" s="2" t="s">
        <v>28</v>
      </c>
      <c r="F803" s="2" t="s">
        <v>15</v>
      </c>
      <c r="G803" s="2" t="s">
        <v>29</v>
      </c>
      <c r="H803" s="2">
        <v>5</v>
      </c>
      <c r="I803" s="4">
        <v>23.77</v>
      </c>
      <c r="J803" s="2" t="s">
        <v>43</v>
      </c>
      <c r="K803" s="2" t="s">
        <v>209</v>
      </c>
      <c r="L803" s="2" t="s">
        <v>89</v>
      </c>
    </row>
    <row r="804" spans="1:12" x14ac:dyDescent="0.35">
      <c r="A804" s="2">
        <v>101393</v>
      </c>
      <c r="B804" s="3">
        <v>45827</v>
      </c>
      <c r="C804" s="2" t="s">
        <v>12</v>
      </c>
      <c r="D804" s="2" t="s">
        <v>13</v>
      </c>
      <c r="E804" s="2" t="s">
        <v>14</v>
      </c>
      <c r="F804" s="2" t="s">
        <v>22</v>
      </c>
      <c r="G804" s="2" t="s">
        <v>87</v>
      </c>
      <c r="H804" s="2">
        <v>5</v>
      </c>
      <c r="I804" s="4">
        <v>47.94</v>
      </c>
      <c r="J804" s="2" t="s">
        <v>24</v>
      </c>
      <c r="K804" s="2" t="s">
        <v>412</v>
      </c>
      <c r="L804" s="2" t="s">
        <v>19</v>
      </c>
    </row>
    <row r="805" spans="1:12" x14ac:dyDescent="0.35">
      <c r="A805" s="2">
        <v>101718</v>
      </c>
      <c r="B805" s="3">
        <v>45827</v>
      </c>
      <c r="C805" s="2" t="s">
        <v>50</v>
      </c>
      <c r="D805" s="2" t="s">
        <v>71</v>
      </c>
      <c r="E805" s="2" t="s">
        <v>72</v>
      </c>
      <c r="F805" s="2" t="s">
        <v>59</v>
      </c>
      <c r="G805" s="2" t="s">
        <v>129</v>
      </c>
      <c r="H805" s="2">
        <v>1</v>
      </c>
      <c r="I805" s="4">
        <v>125.47</v>
      </c>
      <c r="J805" s="2" t="s">
        <v>24</v>
      </c>
      <c r="K805" s="2" t="s">
        <v>349</v>
      </c>
      <c r="L805" s="2" t="s">
        <v>19</v>
      </c>
    </row>
    <row r="806" spans="1:12" x14ac:dyDescent="0.35">
      <c r="A806" s="2">
        <v>101938</v>
      </c>
      <c r="B806" s="3">
        <v>45827</v>
      </c>
      <c r="C806" s="2" t="s">
        <v>50</v>
      </c>
      <c r="D806" s="2" t="s">
        <v>51</v>
      </c>
      <c r="E806" s="2" t="s">
        <v>52</v>
      </c>
      <c r="F806" s="2" t="s">
        <v>62</v>
      </c>
      <c r="G806" s="2" t="s">
        <v>112</v>
      </c>
      <c r="H806" s="2">
        <v>1</v>
      </c>
      <c r="I806" s="4">
        <v>29.62</v>
      </c>
      <c r="J806" s="2" t="s">
        <v>48</v>
      </c>
      <c r="K806" s="2" t="s">
        <v>130</v>
      </c>
      <c r="L806" s="2" t="s">
        <v>19</v>
      </c>
    </row>
    <row r="807" spans="1:12" x14ac:dyDescent="0.35">
      <c r="A807" s="2">
        <v>102588</v>
      </c>
      <c r="B807" s="3">
        <v>45827</v>
      </c>
      <c r="C807" s="2" t="s">
        <v>31</v>
      </c>
      <c r="D807" s="2" t="s">
        <v>105</v>
      </c>
      <c r="E807" s="2" t="s">
        <v>106</v>
      </c>
      <c r="F807" s="2" t="s">
        <v>22</v>
      </c>
      <c r="G807" s="2" t="s">
        <v>109</v>
      </c>
      <c r="H807" s="2">
        <v>10</v>
      </c>
      <c r="I807" s="4">
        <v>92.1</v>
      </c>
      <c r="J807" s="2" t="s">
        <v>17</v>
      </c>
      <c r="K807" s="2" t="s">
        <v>441</v>
      </c>
      <c r="L807" s="2" t="s">
        <v>19</v>
      </c>
    </row>
    <row r="808" spans="1:12" x14ac:dyDescent="0.35">
      <c r="A808" s="2">
        <v>102664</v>
      </c>
      <c r="B808" s="3">
        <v>45827</v>
      </c>
      <c r="C808" s="2" t="s">
        <v>12</v>
      </c>
      <c r="D808" s="2" t="s">
        <v>132</v>
      </c>
      <c r="E808" s="2" t="s">
        <v>133</v>
      </c>
      <c r="F808" s="2" t="s">
        <v>15</v>
      </c>
      <c r="G808" s="2" t="s">
        <v>16</v>
      </c>
      <c r="H808" s="2">
        <v>2</v>
      </c>
      <c r="I808" s="4">
        <v>39.340000000000003</v>
      </c>
      <c r="J808" s="2" t="s">
        <v>24</v>
      </c>
      <c r="K808" s="2" t="s">
        <v>75</v>
      </c>
      <c r="L808" s="2" t="s">
        <v>19</v>
      </c>
    </row>
    <row r="809" spans="1:12" x14ac:dyDescent="0.35">
      <c r="A809" s="2">
        <v>100849</v>
      </c>
      <c r="B809" s="3">
        <v>45828</v>
      </c>
      <c r="C809" s="2" t="s">
        <v>12</v>
      </c>
      <c r="D809" s="2" t="s">
        <v>183</v>
      </c>
      <c r="E809" s="2" t="s">
        <v>184</v>
      </c>
      <c r="F809" s="2" t="s">
        <v>62</v>
      </c>
      <c r="G809" s="2" t="s">
        <v>114</v>
      </c>
      <c r="H809" s="2">
        <v>1</v>
      </c>
      <c r="I809" s="4">
        <v>124.63</v>
      </c>
      <c r="J809" s="2" t="s">
        <v>48</v>
      </c>
      <c r="K809" s="2" t="s">
        <v>442</v>
      </c>
      <c r="L809" s="2" t="s">
        <v>19</v>
      </c>
    </row>
    <row r="810" spans="1:12" x14ac:dyDescent="0.35">
      <c r="A810" s="2">
        <v>100859</v>
      </c>
      <c r="B810" s="3">
        <v>45828</v>
      </c>
      <c r="C810" s="2" t="s">
        <v>12</v>
      </c>
      <c r="D810" s="2" t="s">
        <v>132</v>
      </c>
      <c r="E810" s="2" t="s">
        <v>133</v>
      </c>
      <c r="F810" s="2" t="s">
        <v>15</v>
      </c>
      <c r="G810" s="2" t="s">
        <v>16</v>
      </c>
      <c r="H810" s="2">
        <v>10</v>
      </c>
      <c r="I810" s="4">
        <v>40.36</v>
      </c>
      <c r="J810" s="2" t="s">
        <v>43</v>
      </c>
      <c r="K810" s="2" t="s">
        <v>393</v>
      </c>
      <c r="L810" s="2" t="s">
        <v>19</v>
      </c>
    </row>
    <row r="811" spans="1:12" x14ac:dyDescent="0.35">
      <c r="A811" s="2">
        <v>100893</v>
      </c>
      <c r="B811" s="3">
        <v>45828</v>
      </c>
      <c r="C811" s="2" t="s">
        <v>31</v>
      </c>
      <c r="D811" s="2" t="s">
        <v>32</v>
      </c>
      <c r="E811" s="2" t="s">
        <v>33</v>
      </c>
      <c r="F811" s="2" t="s">
        <v>62</v>
      </c>
      <c r="G811" s="2" t="s">
        <v>169</v>
      </c>
      <c r="H811" s="2">
        <v>5</v>
      </c>
      <c r="I811" s="4">
        <v>26.1</v>
      </c>
      <c r="J811" s="2" t="s">
        <v>43</v>
      </c>
      <c r="K811" s="2" t="s">
        <v>330</v>
      </c>
      <c r="L811" s="2" t="s">
        <v>36</v>
      </c>
    </row>
    <row r="812" spans="1:12" x14ac:dyDescent="0.35">
      <c r="A812" s="2">
        <v>101617</v>
      </c>
      <c r="B812" s="3">
        <v>45828</v>
      </c>
      <c r="C812" s="2" t="s">
        <v>12</v>
      </c>
      <c r="D812" s="2" t="s">
        <v>132</v>
      </c>
      <c r="E812" s="2" t="s">
        <v>133</v>
      </c>
      <c r="F812" s="2" t="s">
        <v>15</v>
      </c>
      <c r="G812" s="2" t="s">
        <v>39</v>
      </c>
      <c r="H812" s="2">
        <v>2</v>
      </c>
      <c r="I812" s="4">
        <v>46.55</v>
      </c>
      <c r="J812" s="2" t="s">
        <v>48</v>
      </c>
      <c r="K812" s="2" t="s">
        <v>287</v>
      </c>
      <c r="L812" s="2" t="s">
        <v>19</v>
      </c>
    </row>
    <row r="813" spans="1:12" x14ac:dyDescent="0.35">
      <c r="A813" s="2">
        <v>101941</v>
      </c>
      <c r="B813" s="3">
        <v>45828</v>
      </c>
      <c r="C813" s="2" t="s">
        <v>12</v>
      </c>
      <c r="D813" s="2" t="s">
        <v>13</v>
      </c>
      <c r="E813" s="2" t="s">
        <v>14</v>
      </c>
      <c r="F813" s="2" t="s">
        <v>62</v>
      </c>
      <c r="G813" s="2" t="s">
        <v>112</v>
      </c>
      <c r="H813" s="2">
        <v>1</v>
      </c>
      <c r="I813" s="4">
        <v>29.28</v>
      </c>
      <c r="J813" s="2" t="s">
        <v>48</v>
      </c>
      <c r="K813" s="2" t="s">
        <v>443</v>
      </c>
      <c r="L813" s="2" t="s">
        <v>19</v>
      </c>
    </row>
    <row r="814" spans="1:12" x14ac:dyDescent="0.35">
      <c r="A814" s="2">
        <v>102018</v>
      </c>
      <c r="B814" s="3">
        <v>45828</v>
      </c>
      <c r="C814" s="2" t="s">
        <v>50</v>
      </c>
      <c r="D814" s="2" t="s">
        <v>71</v>
      </c>
      <c r="E814" s="2" t="s">
        <v>72</v>
      </c>
      <c r="F814" s="2" t="s">
        <v>59</v>
      </c>
      <c r="G814" s="2" t="s">
        <v>118</v>
      </c>
      <c r="H814" s="2">
        <v>3</v>
      </c>
      <c r="I814" s="4">
        <v>20.68</v>
      </c>
      <c r="J814" s="2" t="s">
        <v>17</v>
      </c>
      <c r="K814" s="2" t="s">
        <v>175</v>
      </c>
      <c r="L814" s="2" t="s">
        <v>36</v>
      </c>
    </row>
    <row r="815" spans="1:12" x14ac:dyDescent="0.35">
      <c r="A815" s="2">
        <v>102204</v>
      </c>
      <c r="B815" s="3">
        <v>45828</v>
      </c>
      <c r="C815" s="2" t="s">
        <v>26</v>
      </c>
      <c r="D815" s="2" t="s">
        <v>27</v>
      </c>
      <c r="E815" s="2" t="s">
        <v>28</v>
      </c>
      <c r="F815" s="2" t="s">
        <v>62</v>
      </c>
      <c r="G815" s="2" t="s">
        <v>114</v>
      </c>
      <c r="H815" s="2">
        <v>2</v>
      </c>
      <c r="I815" s="4">
        <v>136.16999999999999</v>
      </c>
      <c r="J815" s="2" t="s">
        <v>43</v>
      </c>
      <c r="K815" s="2" t="s">
        <v>146</v>
      </c>
      <c r="L815" s="2" t="s">
        <v>19</v>
      </c>
    </row>
    <row r="816" spans="1:12" x14ac:dyDescent="0.35">
      <c r="A816" s="2">
        <v>102528</v>
      </c>
      <c r="B816" s="3">
        <v>45828</v>
      </c>
      <c r="C816" s="2" t="s">
        <v>50</v>
      </c>
      <c r="D816" s="2" t="s">
        <v>71</v>
      </c>
      <c r="E816" s="2" t="s">
        <v>72</v>
      </c>
      <c r="F816" s="2" t="s">
        <v>59</v>
      </c>
      <c r="G816" s="2" t="s">
        <v>60</v>
      </c>
      <c r="H816" s="2">
        <v>2</v>
      </c>
      <c r="I816" s="4">
        <v>62.7</v>
      </c>
      <c r="J816" s="2" t="s">
        <v>48</v>
      </c>
      <c r="K816" s="2" t="s">
        <v>321</v>
      </c>
      <c r="L816" s="2" t="s">
        <v>89</v>
      </c>
    </row>
    <row r="817" spans="1:12" x14ac:dyDescent="0.35">
      <c r="A817" s="2">
        <v>102533</v>
      </c>
      <c r="B817" s="3">
        <v>45828</v>
      </c>
      <c r="C817" s="2" t="s">
        <v>50</v>
      </c>
      <c r="D817" s="2" t="s">
        <v>77</v>
      </c>
      <c r="E817" s="2" t="s">
        <v>78</v>
      </c>
      <c r="F817" s="2" t="s">
        <v>62</v>
      </c>
      <c r="G817" s="2" t="s">
        <v>103</v>
      </c>
      <c r="H817" s="2">
        <v>5</v>
      </c>
      <c r="I817" s="4">
        <v>186.72</v>
      </c>
      <c r="J817" s="2" t="s">
        <v>43</v>
      </c>
      <c r="K817" s="2" t="s">
        <v>437</v>
      </c>
      <c r="L817" s="2" t="s">
        <v>19</v>
      </c>
    </row>
    <row r="818" spans="1:12" x14ac:dyDescent="0.35">
      <c r="A818" s="2">
        <v>102802</v>
      </c>
      <c r="B818" s="3">
        <v>45828</v>
      </c>
      <c r="C818" s="2" t="s">
        <v>26</v>
      </c>
      <c r="D818" s="2" t="s">
        <v>150</v>
      </c>
      <c r="E818" s="2" t="s">
        <v>151</v>
      </c>
      <c r="F818" s="2" t="s">
        <v>62</v>
      </c>
      <c r="G818" s="2" t="s">
        <v>112</v>
      </c>
      <c r="H818" s="2">
        <v>5</v>
      </c>
      <c r="I818" s="4">
        <v>30.77</v>
      </c>
      <c r="J818" s="2" t="s">
        <v>43</v>
      </c>
      <c r="K818" s="2" t="s">
        <v>271</v>
      </c>
      <c r="L818" s="2" t="s">
        <v>36</v>
      </c>
    </row>
    <row r="819" spans="1:12" x14ac:dyDescent="0.35">
      <c r="A819" s="2">
        <v>101115</v>
      </c>
      <c r="B819" s="3">
        <v>45829</v>
      </c>
      <c r="C819" s="2" t="s">
        <v>65</v>
      </c>
      <c r="D819" s="2" t="s">
        <v>66</v>
      </c>
      <c r="E819" s="2" t="s">
        <v>67</v>
      </c>
      <c r="F819" s="2" t="s">
        <v>62</v>
      </c>
      <c r="G819" s="2" t="s">
        <v>114</v>
      </c>
      <c r="H819" s="2">
        <v>2</v>
      </c>
      <c r="I819" s="4">
        <v>126.33</v>
      </c>
      <c r="J819" s="2" t="s">
        <v>43</v>
      </c>
      <c r="K819" s="2" t="s">
        <v>115</v>
      </c>
      <c r="L819" s="2" t="s">
        <v>19</v>
      </c>
    </row>
    <row r="820" spans="1:12" x14ac:dyDescent="0.35">
      <c r="A820" s="2">
        <v>102801</v>
      </c>
      <c r="B820" s="3">
        <v>45829</v>
      </c>
      <c r="C820" s="2" t="s">
        <v>12</v>
      </c>
      <c r="D820" s="2" t="s">
        <v>183</v>
      </c>
      <c r="E820" s="2" t="s">
        <v>184</v>
      </c>
      <c r="F820" s="2" t="s">
        <v>62</v>
      </c>
      <c r="G820" s="2" t="s">
        <v>112</v>
      </c>
      <c r="H820" s="2">
        <v>2</v>
      </c>
      <c r="I820" s="4">
        <v>29.87</v>
      </c>
      <c r="J820" s="2" t="s">
        <v>24</v>
      </c>
      <c r="K820" s="2" t="s">
        <v>218</v>
      </c>
      <c r="L820" s="2" t="s">
        <v>36</v>
      </c>
    </row>
    <row r="821" spans="1:12" x14ac:dyDescent="0.35">
      <c r="A821" s="2">
        <v>101457</v>
      </c>
      <c r="B821" s="3">
        <v>45830</v>
      </c>
      <c r="C821" s="2" t="s">
        <v>26</v>
      </c>
      <c r="D821" s="2" t="s">
        <v>37</v>
      </c>
      <c r="E821" s="2" t="s">
        <v>38</v>
      </c>
      <c r="F821" s="2" t="s">
        <v>22</v>
      </c>
      <c r="G821" s="2" t="s">
        <v>47</v>
      </c>
      <c r="H821" s="2">
        <v>5</v>
      </c>
      <c r="I821" s="4">
        <v>75.3</v>
      </c>
      <c r="J821" s="2" t="s">
        <v>43</v>
      </c>
      <c r="K821" s="2" t="s">
        <v>444</v>
      </c>
      <c r="L821" s="2" t="s">
        <v>19</v>
      </c>
    </row>
    <row r="822" spans="1:12" x14ac:dyDescent="0.35">
      <c r="A822" s="2">
        <v>101544</v>
      </c>
      <c r="B822" s="3">
        <v>45830</v>
      </c>
      <c r="C822" s="2" t="s">
        <v>65</v>
      </c>
      <c r="D822" s="2" t="s">
        <v>137</v>
      </c>
      <c r="E822" s="2" t="s">
        <v>138</v>
      </c>
      <c r="F822" s="2" t="s">
        <v>59</v>
      </c>
      <c r="G822" s="2" t="s">
        <v>60</v>
      </c>
      <c r="H822" s="2">
        <v>1</v>
      </c>
      <c r="I822" s="4">
        <v>61.6</v>
      </c>
      <c r="J822" s="2" t="s">
        <v>24</v>
      </c>
      <c r="K822" s="2" t="s">
        <v>373</v>
      </c>
      <c r="L822" s="2" t="s">
        <v>19</v>
      </c>
    </row>
    <row r="823" spans="1:12" x14ac:dyDescent="0.35">
      <c r="A823" s="2">
        <v>102552</v>
      </c>
      <c r="B823" s="3">
        <v>45830</v>
      </c>
      <c r="C823" s="2" t="s">
        <v>31</v>
      </c>
      <c r="D823" s="2" t="s">
        <v>80</v>
      </c>
      <c r="E823" s="2" t="s">
        <v>80</v>
      </c>
      <c r="F823" s="2" t="s">
        <v>22</v>
      </c>
      <c r="G823" s="2" t="s">
        <v>109</v>
      </c>
      <c r="H823" s="2">
        <v>10</v>
      </c>
      <c r="I823" s="4">
        <v>92.81</v>
      </c>
      <c r="J823" s="2" t="s">
        <v>24</v>
      </c>
      <c r="K823" s="2" t="s">
        <v>321</v>
      </c>
      <c r="L823" s="2" t="s">
        <v>89</v>
      </c>
    </row>
    <row r="824" spans="1:12" x14ac:dyDescent="0.35">
      <c r="A824" s="2">
        <v>102626</v>
      </c>
      <c r="B824" s="3">
        <v>45830</v>
      </c>
      <c r="C824" s="2" t="s">
        <v>31</v>
      </c>
      <c r="D824" s="2" t="s">
        <v>56</v>
      </c>
      <c r="E824" s="2" t="s">
        <v>57</v>
      </c>
      <c r="F824" s="2" t="s">
        <v>22</v>
      </c>
      <c r="G824" s="2" t="s">
        <v>23</v>
      </c>
      <c r="H824" s="2">
        <v>2</v>
      </c>
      <c r="I824" s="4">
        <v>65.73</v>
      </c>
      <c r="J824" s="2" t="s">
        <v>17</v>
      </c>
      <c r="K824" s="2" t="s">
        <v>389</v>
      </c>
      <c r="L824" s="2" t="s">
        <v>19</v>
      </c>
    </row>
    <row r="825" spans="1:12" x14ac:dyDescent="0.35">
      <c r="A825" s="2">
        <v>102647</v>
      </c>
      <c r="B825" s="3">
        <v>45830</v>
      </c>
      <c r="C825" s="2" t="s">
        <v>12</v>
      </c>
      <c r="D825" s="2" t="s">
        <v>20</v>
      </c>
      <c r="E825" s="2" t="s">
        <v>21</v>
      </c>
      <c r="F825" s="2" t="s">
        <v>15</v>
      </c>
      <c r="G825" s="2" t="s">
        <v>16</v>
      </c>
      <c r="H825" s="2">
        <v>3</v>
      </c>
      <c r="I825" s="4">
        <v>39.799999999999997</v>
      </c>
      <c r="J825" s="2" t="s">
        <v>24</v>
      </c>
      <c r="K825" s="2" t="s">
        <v>300</v>
      </c>
      <c r="L825" s="2" t="s">
        <v>89</v>
      </c>
    </row>
    <row r="826" spans="1:12" x14ac:dyDescent="0.35">
      <c r="A826" s="2">
        <v>102952</v>
      </c>
      <c r="B826" s="3">
        <v>45830</v>
      </c>
      <c r="C826" s="2" t="s">
        <v>50</v>
      </c>
      <c r="D826" s="2" t="s">
        <v>51</v>
      </c>
      <c r="E826" s="2" t="s">
        <v>52</v>
      </c>
      <c r="F826" s="2" t="s">
        <v>62</v>
      </c>
      <c r="G826" s="2" t="s">
        <v>114</v>
      </c>
      <c r="H826" s="2">
        <v>2</v>
      </c>
      <c r="I826" s="4">
        <v>135.87</v>
      </c>
      <c r="J826" s="2" t="s">
        <v>48</v>
      </c>
      <c r="K826" s="2" t="s">
        <v>263</v>
      </c>
      <c r="L826" s="2" t="s">
        <v>19</v>
      </c>
    </row>
    <row r="827" spans="1:12" x14ac:dyDescent="0.35">
      <c r="A827" s="2">
        <v>101031</v>
      </c>
      <c r="B827" s="3">
        <v>45831</v>
      </c>
      <c r="C827" s="2" t="s">
        <v>12</v>
      </c>
      <c r="D827" s="2" t="s">
        <v>132</v>
      </c>
      <c r="E827" s="2" t="s">
        <v>133</v>
      </c>
      <c r="F827" s="2" t="s">
        <v>15</v>
      </c>
      <c r="G827" s="2" t="s">
        <v>34</v>
      </c>
      <c r="H827" s="2">
        <v>2</v>
      </c>
      <c r="I827" s="4">
        <v>16.03</v>
      </c>
      <c r="J827" s="2" t="s">
        <v>48</v>
      </c>
      <c r="K827" s="2" t="s">
        <v>436</v>
      </c>
      <c r="L827" s="2" t="s">
        <v>19</v>
      </c>
    </row>
    <row r="828" spans="1:12" x14ac:dyDescent="0.35">
      <c r="A828" s="2">
        <v>102095</v>
      </c>
      <c r="B828" s="3">
        <v>45831</v>
      </c>
      <c r="C828" s="2" t="s">
        <v>31</v>
      </c>
      <c r="D828" s="2" t="s">
        <v>105</v>
      </c>
      <c r="E828" s="2" t="s">
        <v>106</v>
      </c>
      <c r="F828" s="2" t="s">
        <v>59</v>
      </c>
      <c r="G828" s="2" t="s">
        <v>73</v>
      </c>
      <c r="H828" s="2">
        <v>10</v>
      </c>
      <c r="I828" s="4">
        <v>28.67</v>
      </c>
      <c r="J828" s="2" t="s">
        <v>24</v>
      </c>
      <c r="K828" s="2" t="s">
        <v>363</v>
      </c>
      <c r="L828" s="2" t="s">
        <v>19</v>
      </c>
    </row>
    <row r="829" spans="1:12" x14ac:dyDescent="0.35">
      <c r="A829" s="2">
        <v>102192</v>
      </c>
      <c r="B829" s="3">
        <v>45831</v>
      </c>
      <c r="C829" s="2" t="s">
        <v>50</v>
      </c>
      <c r="D829" s="2" t="s">
        <v>77</v>
      </c>
      <c r="E829" s="2" t="s">
        <v>78</v>
      </c>
      <c r="F829" s="2" t="s">
        <v>22</v>
      </c>
      <c r="G829" s="2" t="s">
        <v>47</v>
      </c>
      <c r="H829" s="2">
        <v>1</v>
      </c>
      <c r="I829" s="4">
        <v>73.7</v>
      </c>
      <c r="J829" s="2" t="s">
        <v>17</v>
      </c>
      <c r="K829" s="2" t="s">
        <v>421</v>
      </c>
      <c r="L829" s="2" t="s">
        <v>19</v>
      </c>
    </row>
    <row r="830" spans="1:12" x14ac:dyDescent="0.35">
      <c r="A830" s="2">
        <v>102397</v>
      </c>
      <c r="B830" s="3">
        <v>45831</v>
      </c>
      <c r="C830" s="2" t="s">
        <v>31</v>
      </c>
      <c r="D830" s="2" t="s">
        <v>105</v>
      </c>
      <c r="E830" s="2" t="s">
        <v>106</v>
      </c>
      <c r="F830" s="2" t="s">
        <v>22</v>
      </c>
      <c r="G830" s="2" t="s">
        <v>100</v>
      </c>
      <c r="H830" s="2">
        <v>3</v>
      </c>
      <c r="I830" s="4">
        <v>15.05</v>
      </c>
      <c r="J830" s="2" t="s">
        <v>17</v>
      </c>
      <c r="K830" s="2" t="s">
        <v>360</v>
      </c>
      <c r="L830" s="2" t="s">
        <v>19</v>
      </c>
    </row>
    <row r="831" spans="1:12" x14ac:dyDescent="0.35">
      <c r="A831" s="2">
        <v>102614</v>
      </c>
      <c r="B831" s="3">
        <v>45831</v>
      </c>
      <c r="C831" s="2" t="s">
        <v>50</v>
      </c>
      <c r="D831" s="2" t="s">
        <v>51</v>
      </c>
      <c r="E831" s="2" t="s">
        <v>52</v>
      </c>
      <c r="F831" s="2" t="s">
        <v>53</v>
      </c>
      <c r="G831" s="2" t="s">
        <v>54</v>
      </c>
      <c r="H831" s="2">
        <v>5</v>
      </c>
      <c r="I831" s="4">
        <v>24.95</v>
      </c>
      <c r="J831" s="2" t="s">
        <v>17</v>
      </c>
      <c r="K831" s="2" t="s">
        <v>64</v>
      </c>
      <c r="L831" s="2" t="s">
        <v>19</v>
      </c>
    </row>
    <row r="832" spans="1:12" x14ac:dyDescent="0.35">
      <c r="A832" s="2">
        <v>100544</v>
      </c>
      <c r="B832" s="3">
        <v>45832</v>
      </c>
      <c r="C832" s="2" t="s">
        <v>50</v>
      </c>
      <c r="D832" s="2" t="s">
        <v>77</v>
      </c>
      <c r="E832" s="2" t="s">
        <v>78</v>
      </c>
      <c r="F832" s="2" t="s">
        <v>62</v>
      </c>
      <c r="G832" s="2" t="s">
        <v>103</v>
      </c>
      <c r="H832" s="2">
        <v>2</v>
      </c>
      <c r="I832" s="4">
        <v>194.02</v>
      </c>
      <c r="J832" s="2" t="s">
        <v>24</v>
      </c>
      <c r="K832" s="2" t="s">
        <v>108</v>
      </c>
      <c r="L832" s="2" t="s">
        <v>19</v>
      </c>
    </row>
    <row r="833" spans="1:12" x14ac:dyDescent="0.35">
      <c r="A833" s="2">
        <v>100818</v>
      </c>
      <c r="B833" s="3">
        <v>45832</v>
      </c>
      <c r="C833" s="2" t="s">
        <v>12</v>
      </c>
      <c r="D833" s="2" t="s">
        <v>183</v>
      </c>
      <c r="E833" s="2" t="s">
        <v>184</v>
      </c>
      <c r="F833" s="2" t="s">
        <v>62</v>
      </c>
      <c r="G833" s="2" t="s">
        <v>112</v>
      </c>
      <c r="H833" s="2">
        <v>3</v>
      </c>
      <c r="I833" s="4">
        <v>30.93</v>
      </c>
      <c r="J833" s="2" t="s">
        <v>24</v>
      </c>
      <c r="K833" s="2" t="s">
        <v>101</v>
      </c>
      <c r="L833" s="2" t="s">
        <v>19</v>
      </c>
    </row>
    <row r="834" spans="1:12" x14ac:dyDescent="0.35">
      <c r="A834" s="2">
        <v>101389</v>
      </c>
      <c r="B834" s="3">
        <v>45832</v>
      </c>
      <c r="C834" s="2" t="s">
        <v>50</v>
      </c>
      <c r="D834" s="2" t="s">
        <v>71</v>
      </c>
      <c r="E834" s="2" t="s">
        <v>72</v>
      </c>
      <c r="F834" s="2" t="s">
        <v>15</v>
      </c>
      <c r="G834" s="2" t="s">
        <v>16</v>
      </c>
      <c r="H834" s="2">
        <v>1</v>
      </c>
      <c r="I834" s="4">
        <v>40.159999999999997</v>
      </c>
      <c r="J834" s="2" t="s">
        <v>24</v>
      </c>
      <c r="K834" s="2" t="s">
        <v>445</v>
      </c>
      <c r="L834" s="2" t="s">
        <v>19</v>
      </c>
    </row>
    <row r="835" spans="1:12" x14ac:dyDescent="0.35">
      <c r="A835" s="2">
        <v>101468</v>
      </c>
      <c r="B835" s="3">
        <v>45832</v>
      </c>
      <c r="C835" s="2" t="s">
        <v>12</v>
      </c>
      <c r="D835" s="2" t="s">
        <v>98</v>
      </c>
      <c r="E835" s="2" t="s">
        <v>99</v>
      </c>
      <c r="F835" s="2" t="s">
        <v>22</v>
      </c>
      <c r="G835" s="2" t="s">
        <v>47</v>
      </c>
      <c r="H835" s="2">
        <v>10</v>
      </c>
      <c r="I835" s="4">
        <v>78.47</v>
      </c>
      <c r="J835" s="2" t="s">
        <v>17</v>
      </c>
      <c r="K835" s="2" t="s">
        <v>258</v>
      </c>
      <c r="L835" s="2" t="s">
        <v>19</v>
      </c>
    </row>
    <row r="836" spans="1:12" x14ac:dyDescent="0.35">
      <c r="A836" s="2">
        <v>101497</v>
      </c>
      <c r="B836" s="3">
        <v>45832</v>
      </c>
      <c r="C836" s="2" t="s">
        <v>50</v>
      </c>
      <c r="D836" s="2" t="s">
        <v>71</v>
      </c>
      <c r="E836" s="2" t="s">
        <v>72</v>
      </c>
      <c r="F836" s="2" t="s">
        <v>59</v>
      </c>
      <c r="G836" s="2" t="s">
        <v>95</v>
      </c>
      <c r="H836" s="2">
        <v>5</v>
      </c>
      <c r="I836" s="4">
        <v>33.76</v>
      </c>
      <c r="J836" s="2" t="s">
        <v>24</v>
      </c>
      <c r="K836" s="2" t="s">
        <v>125</v>
      </c>
      <c r="L836" s="2" t="s">
        <v>89</v>
      </c>
    </row>
    <row r="837" spans="1:12" x14ac:dyDescent="0.35">
      <c r="A837" s="2">
        <v>101566</v>
      </c>
      <c r="B837" s="3">
        <v>45832</v>
      </c>
      <c r="C837" s="2" t="s">
        <v>31</v>
      </c>
      <c r="D837" s="2" t="s">
        <v>56</v>
      </c>
      <c r="E837" s="2" t="s">
        <v>57</v>
      </c>
      <c r="F837" s="2" t="s">
        <v>59</v>
      </c>
      <c r="G837" s="2" t="s">
        <v>95</v>
      </c>
      <c r="H837" s="2">
        <v>3</v>
      </c>
      <c r="I837" s="4">
        <v>33.42</v>
      </c>
      <c r="J837" s="2" t="s">
        <v>17</v>
      </c>
      <c r="K837" s="2" t="s">
        <v>58</v>
      </c>
      <c r="L837" s="2" t="s">
        <v>19</v>
      </c>
    </row>
    <row r="838" spans="1:12" x14ac:dyDescent="0.35">
      <c r="A838" s="2">
        <v>101971</v>
      </c>
      <c r="B838" s="3">
        <v>45832</v>
      </c>
      <c r="C838" s="2" t="s">
        <v>31</v>
      </c>
      <c r="D838" s="2" t="s">
        <v>45</v>
      </c>
      <c r="E838" s="2" t="s">
        <v>46</v>
      </c>
      <c r="F838" s="2" t="s">
        <v>15</v>
      </c>
      <c r="G838" s="2" t="s">
        <v>34</v>
      </c>
      <c r="H838" s="2">
        <v>2</v>
      </c>
      <c r="I838" s="4">
        <v>15.64</v>
      </c>
      <c r="J838" s="2" t="s">
        <v>17</v>
      </c>
      <c r="K838" s="2" t="s">
        <v>328</v>
      </c>
      <c r="L838" s="2" t="s">
        <v>19</v>
      </c>
    </row>
    <row r="839" spans="1:12" x14ac:dyDescent="0.35">
      <c r="A839" s="2">
        <v>102970</v>
      </c>
      <c r="B839" s="3">
        <v>45832</v>
      </c>
      <c r="C839" s="2" t="s">
        <v>31</v>
      </c>
      <c r="D839" s="2" t="s">
        <v>80</v>
      </c>
      <c r="E839" s="2" t="s">
        <v>80</v>
      </c>
      <c r="F839" s="2" t="s">
        <v>15</v>
      </c>
      <c r="G839" s="2" t="s">
        <v>34</v>
      </c>
      <c r="H839" s="2">
        <v>3</v>
      </c>
      <c r="I839" s="4">
        <v>16.32</v>
      </c>
      <c r="J839" s="2" t="s">
        <v>43</v>
      </c>
      <c r="K839" s="2" t="s">
        <v>446</v>
      </c>
      <c r="L839" s="2" t="s">
        <v>89</v>
      </c>
    </row>
    <row r="840" spans="1:12" x14ac:dyDescent="0.35">
      <c r="A840" s="2">
        <v>100050</v>
      </c>
      <c r="B840" s="3">
        <v>45833</v>
      </c>
      <c r="C840" s="2" t="s">
        <v>12</v>
      </c>
      <c r="D840" s="2" t="s">
        <v>13</v>
      </c>
      <c r="E840" s="2" t="s">
        <v>14</v>
      </c>
      <c r="F840" s="2" t="s">
        <v>15</v>
      </c>
      <c r="G840" s="2" t="s">
        <v>16</v>
      </c>
      <c r="H840" s="2">
        <v>2</v>
      </c>
      <c r="I840" s="4">
        <v>39.94</v>
      </c>
      <c r="J840" s="2" t="s">
        <v>17</v>
      </c>
      <c r="K840" s="2" t="s">
        <v>175</v>
      </c>
      <c r="L840" s="2" t="s">
        <v>19</v>
      </c>
    </row>
    <row r="841" spans="1:12" x14ac:dyDescent="0.35">
      <c r="A841" s="2">
        <v>100450</v>
      </c>
      <c r="B841" s="3">
        <v>45833</v>
      </c>
      <c r="C841" s="2" t="s">
        <v>50</v>
      </c>
      <c r="D841" s="2" t="s">
        <v>51</v>
      </c>
      <c r="E841" s="2" t="s">
        <v>52</v>
      </c>
      <c r="F841" s="2" t="s">
        <v>62</v>
      </c>
      <c r="G841" s="2" t="s">
        <v>169</v>
      </c>
      <c r="H841" s="2">
        <v>10</v>
      </c>
      <c r="I841" s="4">
        <v>25.28</v>
      </c>
      <c r="J841" s="2" t="s">
        <v>43</v>
      </c>
      <c r="K841" s="2" t="s">
        <v>405</v>
      </c>
      <c r="L841" s="2" t="s">
        <v>19</v>
      </c>
    </row>
    <row r="842" spans="1:12" x14ac:dyDescent="0.35">
      <c r="A842" s="2">
        <v>100646</v>
      </c>
      <c r="B842" s="3">
        <v>45833</v>
      </c>
      <c r="C842" s="2" t="s">
        <v>31</v>
      </c>
      <c r="D842" s="2" t="s">
        <v>80</v>
      </c>
      <c r="E842" s="2" t="s">
        <v>80</v>
      </c>
      <c r="F842" s="2" t="s">
        <v>59</v>
      </c>
      <c r="G842" s="2" t="s">
        <v>60</v>
      </c>
      <c r="H842" s="2">
        <v>1</v>
      </c>
      <c r="I842" s="4">
        <v>60.54</v>
      </c>
      <c r="J842" s="2" t="s">
        <v>17</v>
      </c>
      <c r="K842" s="2" t="s">
        <v>418</v>
      </c>
      <c r="L842" s="2" t="s">
        <v>19</v>
      </c>
    </row>
    <row r="843" spans="1:12" x14ac:dyDescent="0.35">
      <c r="A843" s="2">
        <v>101657</v>
      </c>
      <c r="B843" s="3">
        <v>45833</v>
      </c>
      <c r="C843" s="2" t="s">
        <v>50</v>
      </c>
      <c r="D843" s="2" t="s">
        <v>51</v>
      </c>
      <c r="E843" s="2" t="s">
        <v>52</v>
      </c>
      <c r="F843" s="2" t="s">
        <v>22</v>
      </c>
      <c r="G843" s="2" t="s">
        <v>100</v>
      </c>
      <c r="H843" s="2">
        <v>2</v>
      </c>
      <c r="I843" s="4">
        <v>15.29</v>
      </c>
      <c r="J843" s="2" t="s">
        <v>17</v>
      </c>
      <c r="K843" s="2" t="s">
        <v>122</v>
      </c>
      <c r="L843" s="2" t="s">
        <v>36</v>
      </c>
    </row>
    <row r="844" spans="1:12" x14ac:dyDescent="0.35">
      <c r="A844" s="2">
        <v>102308</v>
      </c>
      <c r="B844" s="3">
        <v>45833</v>
      </c>
      <c r="C844" s="2" t="s">
        <v>50</v>
      </c>
      <c r="D844" s="2" t="s">
        <v>77</v>
      </c>
      <c r="E844" s="2" t="s">
        <v>78</v>
      </c>
      <c r="F844" s="2" t="s">
        <v>22</v>
      </c>
      <c r="G844" s="2" t="s">
        <v>87</v>
      </c>
      <c r="H844" s="2">
        <v>2</v>
      </c>
      <c r="I844" s="4">
        <v>52.27</v>
      </c>
      <c r="J844" s="2" t="s">
        <v>48</v>
      </c>
      <c r="K844" s="2" t="s">
        <v>447</v>
      </c>
      <c r="L844" s="2" t="s">
        <v>36</v>
      </c>
    </row>
    <row r="845" spans="1:12" x14ac:dyDescent="0.35">
      <c r="A845" s="2">
        <v>102331</v>
      </c>
      <c r="B845" s="3">
        <v>45833</v>
      </c>
      <c r="C845" s="2" t="s">
        <v>12</v>
      </c>
      <c r="D845" s="2" t="s">
        <v>98</v>
      </c>
      <c r="E845" s="2" t="s">
        <v>99</v>
      </c>
      <c r="F845" s="2" t="s">
        <v>22</v>
      </c>
      <c r="G845" s="2" t="s">
        <v>47</v>
      </c>
      <c r="H845" s="2">
        <v>2</v>
      </c>
      <c r="I845" s="4">
        <v>71.48</v>
      </c>
      <c r="J845" s="2" t="s">
        <v>24</v>
      </c>
      <c r="K845" s="2" t="s">
        <v>113</v>
      </c>
      <c r="L845" s="2" t="s">
        <v>19</v>
      </c>
    </row>
    <row r="846" spans="1:12" x14ac:dyDescent="0.35">
      <c r="A846" s="2">
        <v>102346</v>
      </c>
      <c r="B846" s="3">
        <v>45833</v>
      </c>
      <c r="C846" s="2" t="s">
        <v>31</v>
      </c>
      <c r="D846" s="2" t="s">
        <v>105</v>
      </c>
      <c r="E846" s="2" t="s">
        <v>106</v>
      </c>
      <c r="F846" s="2" t="s">
        <v>62</v>
      </c>
      <c r="G846" s="2" t="s">
        <v>63</v>
      </c>
      <c r="H846" s="2">
        <v>1</v>
      </c>
      <c r="I846" s="4">
        <v>56.46</v>
      </c>
      <c r="J846" s="2" t="s">
        <v>24</v>
      </c>
      <c r="K846" s="2" t="s">
        <v>433</v>
      </c>
      <c r="L846" s="2" t="s">
        <v>19</v>
      </c>
    </row>
    <row r="847" spans="1:12" x14ac:dyDescent="0.35">
      <c r="A847" s="2">
        <v>102965</v>
      </c>
      <c r="B847" s="3">
        <v>45833</v>
      </c>
      <c r="C847" s="2" t="s">
        <v>50</v>
      </c>
      <c r="D847" s="2" t="s">
        <v>71</v>
      </c>
      <c r="E847" s="2" t="s">
        <v>72</v>
      </c>
      <c r="F847" s="2" t="s">
        <v>22</v>
      </c>
      <c r="G847" s="2" t="s">
        <v>87</v>
      </c>
      <c r="H847" s="2">
        <v>5</v>
      </c>
      <c r="I847" s="4">
        <v>51.98</v>
      </c>
      <c r="J847" s="2" t="s">
        <v>24</v>
      </c>
      <c r="K847" s="2" t="s">
        <v>314</v>
      </c>
      <c r="L847" s="2" t="s">
        <v>19</v>
      </c>
    </row>
    <row r="848" spans="1:12" x14ac:dyDescent="0.35">
      <c r="A848" s="2">
        <v>100560</v>
      </c>
      <c r="B848" s="3">
        <v>45834</v>
      </c>
      <c r="C848" s="2" t="s">
        <v>50</v>
      </c>
      <c r="D848" s="2" t="s">
        <v>71</v>
      </c>
      <c r="E848" s="2" t="s">
        <v>72</v>
      </c>
      <c r="F848" s="2" t="s">
        <v>22</v>
      </c>
      <c r="G848" s="2" t="s">
        <v>100</v>
      </c>
      <c r="H848" s="2">
        <v>10</v>
      </c>
      <c r="I848" s="4">
        <v>15.62</v>
      </c>
      <c r="J848" s="2" t="s">
        <v>24</v>
      </c>
      <c r="K848" s="2" t="s">
        <v>247</v>
      </c>
      <c r="L848" s="2" t="s">
        <v>19</v>
      </c>
    </row>
    <row r="849" spans="1:12" x14ac:dyDescent="0.35">
      <c r="A849" s="2">
        <v>100744</v>
      </c>
      <c r="B849" s="3">
        <v>45834</v>
      </c>
      <c r="C849" s="2" t="s">
        <v>31</v>
      </c>
      <c r="D849" s="2" t="s">
        <v>45</v>
      </c>
      <c r="E849" s="2" t="s">
        <v>46</v>
      </c>
      <c r="F849" s="2" t="s">
        <v>62</v>
      </c>
      <c r="G849" s="2" t="s">
        <v>169</v>
      </c>
      <c r="H849" s="2">
        <v>5</v>
      </c>
      <c r="I849" s="4">
        <v>24.02</v>
      </c>
      <c r="J849" s="2" t="s">
        <v>43</v>
      </c>
      <c r="K849" s="2" t="s">
        <v>398</v>
      </c>
      <c r="L849" s="2" t="s">
        <v>19</v>
      </c>
    </row>
    <row r="850" spans="1:12" x14ac:dyDescent="0.35">
      <c r="A850" s="2">
        <v>100890</v>
      </c>
      <c r="B850" s="3">
        <v>45834</v>
      </c>
      <c r="C850" s="2" t="s">
        <v>50</v>
      </c>
      <c r="D850" s="2" t="s">
        <v>77</v>
      </c>
      <c r="E850" s="2" t="s">
        <v>78</v>
      </c>
      <c r="F850" s="2" t="s">
        <v>62</v>
      </c>
      <c r="G850" s="2" t="s">
        <v>68</v>
      </c>
      <c r="H850" s="2">
        <v>1</v>
      </c>
      <c r="I850" s="4">
        <v>41.76</v>
      </c>
      <c r="J850" s="2" t="s">
        <v>48</v>
      </c>
      <c r="K850" s="2" t="s">
        <v>448</v>
      </c>
      <c r="L850" s="2" t="s">
        <v>89</v>
      </c>
    </row>
    <row r="851" spans="1:12" x14ac:dyDescent="0.35">
      <c r="A851" s="2">
        <v>101383</v>
      </c>
      <c r="B851" s="3">
        <v>45834</v>
      </c>
      <c r="C851" s="2" t="s">
        <v>50</v>
      </c>
      <c r="D851" s="2" t="s">
        <v>71</v>
      </c>
      <c r="E851" s="2" t="s">
        <v>72</v>
      </c>
      <c r="F851" s="2" t="s">
        <v>15</v>
      </c>
      <c r="G851" s="2" t="s">
        <v>29</v>
      </c>
      <c r="H851" s="2">
        <v>1</v>
      </c>
      <c r="I851" s="4">
        <v>23.79</v>
      </c>
      <c r="J851" s="2" t="s">
        <v>24</v>
      </c>
      <c r="K851" s="2" t="s">
        <v>377</v>
      </c>
      <c r="L851" s="2" t="s">
        <v>19</v>
      </c>
    </row>
    <row r="852" spans="1:12" x14ac:dyDescent="0.35">
      <c r="A852" s="2">
        <v>101412</v>
      </c>
      <c r="B852" s="3">
        <v>45834</v>
      </c>
      <c r="C852" s="2" t="s">
        <v>31</v>
      </c>
      <c r="D852" s="2" t="s">
        <v>105</v>
      </c>
      <c r="E852" s="2" t="s">
        <v>106</v>
      </c>
      <c r="F852" s="2" t="s">
        <v>62</v>
      </c>
      <c r="G852" s="2" t="s">
        <v>114</v>
      </c>
      <c r="H852" s="2">
        <v>1</v>
      </c>
      <c r="I852" s="4">
        <v>131.51</v>
      </c>
      <c r="J852" s="2" t="s">
        <v>48</v>
      </c>
      <c r="K852" s="2" t="s">
        <v>131</v>
      </c>
      <c r="L852" s="2" t="s">
        <v>19</v>
      </c>
    </row>
    <row r="853" spans="1:12" x14ac:dyDescent="0.35">
      <c r="A853" s="2">
        <v>101952</v>
      </c>
      <c r="B853" s="3">
        <v>45834</v>
      </c>
      <c r="C853" s="2" t="s">
        <v>31</v>
      </c>
      <c r="D853" s="2" t="s">
        <v>32</v>
      </c>
      <c r="E853" s="2" t="s">
        <v>33</v>
      </c>
      <c r="F853" s="2" t="s">
        <v>62</v>
      </c>
      <c r="G853" s="2" t="s">
        <v>169</v>
      </c>
      <c r="H853" s="2">
        <v>1</v>
      </c>
      <c r="I853" s="4">
        <v>24.1</v>
      </c>
      <c r="J853" s="2" t="s">
        <v>17</v>
      </c>
      <c r="K853" s="2" t="s">
        <v>449</v>
      </c>
      <c r="L853" s="2" t="s">
        <v>19</v>
      </c>
    </row>
    <row r="854" spans="1:12" x14ac:dyDescent="0.35">
      <c r="A854" s="2">
        <v>101996</v>
      </c>
      <c r="B854" s="3">
        <v>45834</v>
      </c>
      <c r="C854" s="2" t="s">
        <v>26</v>
      </c>
      <c r="D854" s="2" t="s">
        <v>27</v>
      </c>
      <c r="E854" s="2" t="s">
        <v>28</v>
      </c>
      <c r="F854" s="2" t="s">
        <v>53</v>
      </c>
      <c r="G854" s="2" t="s">
        <v>126</v>
      </c>
      <c r="H854" s="2">
        <v>1</v>
      </c>
      <c r="I854" s="4">
        <v>155.33000000000001</v>
      </c>
      <c r="J854" s="2" t="s">
        <v>17</v>
      </c>
      <c r="K854" s="2" t="s">
        <v>450</v>
      </c>
      <c r="L854" s="2" t="s">
        <v>19</v>
      </c>
    </row>
    <row r="855" spans="1:12" x14ac:dyDescent="0.35">
      <c r="A855" s="2">
        <v>102003</v>
      </c>
      <c r="B855" s="3">
        <v>45834</v>
      </c>
      <c r="C855" s="2" t="s">
        <v>12</v>
      </c>
      <c r="D855" s="2" t="s">
        <v>20</v>
      </c>
      <c r="E855" s="2" t="s">
        <v>21</v>
      </c>
      <c r="F855" s="2" t="s">
        <v>15</v>
      </c>
      <c r="G855" s="2" t="s">
        <v>39</v>
      </c>
      <c r="H855" s="2">
        <v>1</v>
      </c>
      <c r="I855" s="4">
        <v>45.12</v>
      </c>
      <c r="J855" s="2" t="s">
        <v>48</v>
      </c>
      <c r="K855" s="2" t="s">
        <v>320</v>
      </c>
      <c r="L855" s="2" t="s">
        <v>19</v>
      </c>
    </row>
    <row r="856" spans="1:12" x14ac:dyDescent="0.35">
      <c r="A856" s="2">
        <v>102129</v>
      </c>
      <c r="B856" s="3">
        <v>45834</v>
      </c>
      <c r="C856" s="2" t="s">
        <v>12</v>
      </c>
      <c r="D856" s="2" t="s">
        <v>20</v>
      </c>
      <c r="E856" s="2" t="s">
        <v>21</v>
      </c>
      <c r="F856" s="2" t="s">
        <v>22</v>
      </c>
      <c r="G856" s="2" t="s">
        <v>87</v>
      </c>
      <c r="H856" s="2">
        <v>2</v>
      </c>
      <c r="I856" s="4">
        <v>50.08</v>
      </c>
      <c r="J856" s="2" t="s">
        <v>43</v>
      </c>
      <c r="K856" s="2" t="s">
        <v>347</v>
      </c>
      <c r="L856" s="2" t="s">
        <v>19</v>
      </c>
    </row>
    <row r="857" spans="1:12" x14ac:dyDescent="0.35">
      <c r="A857" s="2">
        <v>102155</v>
      </c>
      <c r="B857" s="3">
        <v>45834</v>
      </c>
      <c r="C857" s="2" t="s">
        <v>31</v>
      </c>
      <c r="D857" s="2" t="s">
        <v>80</v>
      </c>
      <c r="E857" s="2" t="s">
        <v>80</v>
      </c>
      <c r="F857" s="2" t="s">
        <v>59</v>
      </c>
      <c r="G857" s="2" t="s">
        <v>73</v>
      </c>
      <c r="H857" s="2">
        <v>2</v>
      </c>
      <c r="I857" s="4">
        <v>26.92</v>
      </c>
      <c r="J857" s="2" t="s">
        <v>43</v>
      </c>
      <c r="K857" s="2" t="s">
        <v>55</v>
      </c>
      <c r="L857" s="2" t="s">
        <v>19</v>
      </c>
    </row>
    <row r="858" spans="1:12" x14ac:dyDescent="0.35">
      <c r="A858" s="2">
        <v>102301</v>
      </c>
      <c r="B858" s="3">
        <v>45834</v>
      </c>
      <c r="C858" s="2" t="s">
        <v>31</v>
      </c>
      <c r="D858" s="2" t="s">
        <v>56</v>
      </c>
      <c r="E858" s="2" t="s">
        <v>57</v>
      </c>
      <c r="F858" s="2" t="s">
        <v>15</v>
      </c>
      <c r="G858" s="2" t="s">
        <v>29</v>
      </c>
      <c r="H858" s="2">
        <v>1</v>
      </c>
      <c r="I858" s="4">
        <v>22.73</v>
      </c>
      <c r="J858" s="2" t="s">
        <v>43</v>
      </c>
      <c r="K858" s="2" t="s">
        <v>420</v>
      </c>
      <c r="L858" s="2" t="s">
        <v>19</v>
      </c>
    </row>
    <row r="859" spans="1:12" x14ac:dyDescent="0.35">
      <c r="A859" s="2">
        <v>102662</v>
      </c>
      <c r="B859" s="3">
        <v>45834</v>
      </c>
      <c r="C859" s="2" t="s">
        <v>31</v>
      </c>
      <c r="D859" s="2" t="s">
        <v>80</v>
      </c>
      <c r="E859" s="2" t="s">
        <v>80</v>
      </c>
      <c r="F859" s="2" t="s">
        <v>22</v>
      </c>
      <c r="G859" s="2" t="s">
        <v>109</v>
      </c>
      <c r="H859" s="2">
        <v>10</v>
      </c>
      <c r="I859" s="4">
        <v>88.79</v>
      </c>
      <c r="J859" s="2" t="s">
        <v>43</v>
      </c>
      <c r="K859" s="2" t="s">
        <v>206</v>
      </c>
      <c r="L859" s="2" t="s">
        <v>19</v>
      </c>
    </row>
    <row r="860" spans="1:12" x14ac:dyDescent="0.35">
      <c r="A860" s="2">
        <v>100114</v>
      </c>
      <c r="B860" s="3">
        <v>45835</v>
      </c>
      <c r="C860" s="2" t="s">
        <v>31</v>
      </c>
      <c r="D860" s="2" t="s">
        <v>45</v>
      </c>
      <c r="E860" s="2" t="s">
        <v>46</v>
      </c>
      <c r="F860" s="2" t="s">
        <v>15</v>
      </c>
      <c r="G860" s="2" t="s">
        <v>34</v>
      </c>
      <c r="H860" s="2">
        <v>3</v>
      </c>
      <c r="I860" s="4">
        <v>15.37</v>
      </c>
      <c r="J860" s="2" t="s">
        <v>48</v>
      </c>
      <c r="K860" s="2" t="s">
        <v>451</v>
      </c>
      <c r="L860" s="2" t="s">
        <v>19</v>
      </c>
    </row>
    <row r="861" spans="1:12" x14ac:dyDescent="0.35">
      <c r="A861" s="2">
        <v>100433</v>
      </c>
      <c r="B861" s="3">
        <v>45835</v>
      </c>
      <c r="C861" s="2" t="s">
        <v>12</v>
      </c>
      <c r="D861" s="2" t="s">
        <v>13</v>
      </c>
      <c r="E861" s="2" t="s">
        <v>14</v>
      </c>
      <c r="F861" s="2" t="s">
        <v>59</v>
      </c>
      <c r="G861" s="2" t="s">
        <v>73</v>
      </c>
      <c r="H861" s="2">
        <v>3</v>
      </c>
      <c r="I861" s="4">
        <v>28.98</v>
      </c>
      <c r="J861" s="2" t="s">
        <v>43</v>
      </c>
      <c r="K861" s="2" t="s">
        <v>240</v>
      </c>
      <c r="L861" s="2" t="s">
        <v>19</v>
      </c>
    </row>
    <row r="862" spans="1:12" x14ac:dyDescent="0.35">
      <c r="A862" s="2">
        <v>100711</v>
      </c>
      <c r="B862" s="3">
        <v>45835</v>
      </c>
      <c r="C862" s="2" t="s">
        <v>12</v>
      </c>
      <c r="D862" s="2" t="s">
        <v>20</v>
      </c>
      <c r="E862" s="2" t="s">
        <v>21</v>
      </c>
      <c r="F862" s="2" t="s">
        <v>15</v>
      </c>
      <c r="G862" s="2" t="s">
        <v>34</v>
      </c>
      <c r="H862" s="2">
        <v>3</v>
      </c>
      <c r="I862" s="4">
        <v>15.2</v>
      </c>
      <c r="J862" s="2" t="s">
        <v>43</v>
      </c>
      <c r="K862" s="2" t="s">
        <v>79</v>
      </c>
      <c r="L862" s="2" t="s">
        <v>89</v>
      </c>
    </row>
    <row r="863" spans="1:12" x14ac:dyDescent="0.35">
      <c r="A863" s="2">
        <v>100793</v>
      </c>
      <c r="B863" s="3">
        <v>45835</v>
      </c>
      <c r="C863" s="2" t="s">
        <v>50</v>
      </c>
      <c r="D863" s="2" t="s">
        <v>77</v>
      </c>
      <c r="E863" s="2" t="s">
        <v>78</v>
      </c>
      <c r="F863" s="2" t="s">
        <v>59</v>
      </c>
      <c r="G863" s="2" t="s">
        <v>118</v>
      </c>
      <c r="H863" s="2">
        <v>1</v>
      </c>
      <c r="I863" s="4">
        <v>19.93</v>
      </c>
      <c r="J863" s="2" t="s">
        <v>48</v>
      </c>
      <c r="K863" s="2" t="s">
        <v>391</v>
      </c>
      <c r="L863" s="2" t="s">
        <v>19</v>
      </c>
    </row>
    <row r="864" spans="1:12" x14ac:dyDescent="0.35">
      <c r="A864" s="2">
        <v>101217</v>
      </c>
      <c r="B864" s="3">
        <v>45835</v>
      </c>
      <c r="C864" s="2" t="s">
        <v>65</v>
      </c>
      <c r="D864" s="2" t="s">
        <v>137</v>
      </c>
      <c r="E864" s="2" t="s">
        <v>138</v>
      </c>
      <c r="F864" s="2" t="s">
        <v>22</v>
      </c>
      <c r="G864" s="2" t="s">
        <v>109</v>
      </c>
      <c r="H864" s="2">
        <v>5</v>
      </c>
      <c r="I864" s="4">
        <v>93.21</v>
      </c>
      <c r="J864" s="2" t="s">
        <v>17</v>
      </c>
      <c r="K864" s="2" t="s">
        <v>452</v>
      </c>
      <c r="L864" s="2" t="s">
        <v>19</v>
      </c>
    </row>
    <row r="865" spans="1:12" x14ac:dyDescent="0.35">
      <c r="A865" s="2">
        <v>101374</v>
      </c>
      <c r="B865" s="3">
        <v>45835</v>
      </c>
      <c r="C865" s="2" t="s">
        <v>31</v>
      </c>
      <c r="D865" s="2" t="s">
        <v>45</v>
      </c>
      <c r="E865" s="2" t="s">
        <v>46</v>
      </c>
      <c r="F865" s="2" t="s">
        <v>15</v>
      </c>
      <c r="G865" s="2" t="s">
        <v>29</v>
      </c>
      <c r="H865" s="2">
        <v>3</v>
      </c>
      <c r="I865" s="4">
        <v>22.48</v>
      </c>
      <c r="J865" s="2" t="s">
        <v>24</v>
      </c>
      <c r="K865" s="2" t="s">
        <v>148</v>
      </c>
      <c r="L865" s="2" t="s">
        <v>19</v>
      </c>
    </row>
    <row r="866" spans="1:12" x14ac:dyDescent="0.35">
      <c r="A866" s="2">
        <v>101444</v>
      </c>
      <c r="B866" s="3">
        <v>45835</v>
      </c>
      <c r="C866" s="2" t="s">
        <v>31</v>
      </c>
      <c r="D866" s="2" t="s">
        <v>32</v>
      </c>
      <c r="E866" s="2" t="s">
        <v>33</v>
      </c>
      <c r="F866" s="2" t="s">
        <v>22</v>
      </c>
      <c r="G866" s="2" t="s">
        <v>100</v>
      </c>
      <c r="H866" s="2">
        <v>10</v>
      </c>
      <c r="I866" s="4">
        <v>15.24</v>
      </c>
      <c r="J866" s="2" t="s">
        <v>48</v>
      </c>
      <c r="K866" s="2" t="s">
        <v>417</v>
      </c>
      <c r="L866" s="2" t="s">
        <v>19</v>
      </c>
    </row>
    <row r="867" spans="1:12" x14ac:dyDescent="0.35">
      <c r="A867" s="2">
        <v>101581</v>
      </c>
      <c r="B867" s="3">
        <v>45835</v>
      </c>
      <c r="C867" s="2" t="s">
        <v>50</v>
      </c>
      <c r="D867" s="2" t="s">
        <v>71</v>
      </c>
      <c r="E867" s="2" t="s">
        <v>72</v>
      </c>
      <c r="F867" s="2" t="s">
        <v>15</v>
      </c>
      <c r="G867" s="2" t="s">
        <v>16</v>
      </c>
      <c r="H867" s="2">
        <v>10</v>
      </c>
      <c r="I867" s="4">
        <v>40.15</v>
      </c>
      <c r="J867" s="2" t="s">
        <v>17</v>
      </c>
      <c r="K867" s="2" t="s">
        <v>345</v>
      </c>
      <c r="L867" s="2" t="s">
        <v>89</v>
      </c>
    </row>
    <row r="868" spans="1:12" x14ac:dyDescent="0.35">
      <c r="A868" s="2">
        <v>102450</v>
      </c>
      <c r="B868" s="3">
        <v>45835</v>
      </c>
      <c r="C868" s="2" t="s">
        <v>12</v>
      </c>
      <c r="D868" s="2" t="s">
        <v>13</v>
      </c>
      <c r="E868" s="2" t="s">
        <v>14</v>
      </c>
      <c r="F868" s="2" t="s">
        <v>62</v>
      </c>
      <c r="G868" s="2" t="s">
        <v>68</v>
      </c>
      <c r="H868" s="2">
        <v>1</v>
      </c>
      <c r="I868" s="4">
        <v>39.82</v>
      </c>
      <c r="J868" s="2" t="s">
        <v>48</v>
      </c>
      <c r="K868" s="2" t="s">
        <v>205</v>
      </c>
      <c r="L868" s="2" t="s">
        <v>89</v>
      </c>
    </row>
    <row r="869" spans="1:12" x14ac:dyDescent="0.35">
      <c r="A869" s="2">
        <v>102480</v>
      </c>
      <c r="B869" s="3">
        <v>45835</v>
      </c>
      <c r="C869" s="2" t="s">
        <v>50</v>
      </c>
      <c r="D869" s="2" t="s">
        <v>51</v>
      </c>
      <c r="E869" s="2" t="s">
        <v>52</v>
      </c>
      <c r="F869" s="2" t="s">
        <v>15</v>
      </c>
      <c r="G869" s="2" t="s">
        <v>34</v>
      </c>
      <c r="H869" s="2">
        <v>1</v>
      </c>
      <c r="I869" s="4">
        <v>15.58</v>
      </c>
      <c r="J869" s="2" t="s">
        <v>24</v>
      </c>
      <c r="K869" s="2" t="s">
        <v>453</v>
      </c>
      <c r="L869" s="2" t="s">
        <v>19</v>
      </c>
    </row>
    <row r="870" spans="1:12" x14ac:dyDescent="0.35">
      <c r="A870" s="2">
        <v>102548</v>
      </c>
      <c r="B870" s="3">
        <v>45835</v>
      </c>
      <c r="C870" s="2" t="s">
        <v>50</v>
      </c>
      <c r="D870" s="2" t="s">
        <v>51</v>
      </c>
      <c r="E870" s="2" t="s">
        <v>52</v>
      </c>
      <c r="F870" s="2" t="s">
        <v>15</v>
      </c>
      <c r="G870" s="2" t="s">
        <v>39</v>
      </c>
      <c r="H870" s="2">
        <v>2</v>
      </c>
      <c r="I870" s="4">
        <v>44.11</v>
      </c>
      <c r="J870" s="2" t="s">
        <v>17</v>
      </c>
      <c r="K870" s="2" t="s">
        <v>210</v>
      </c>
      <c r="L870" s="2" t="s">
        <v>19</v>
      </c>
    </row>
    <row r="871" spans="1:12" x14ac:dyDescent="0.35">
      <c r="A871" s="2">
        <v>102670</v>
      </c>
      <c r="B871" s="3">
        <v>45835</v>
      </c>
      <c r="C871" s="2" t="s">
        <v>26</v>
      </c>
      <c r="D871" s="2" t="s">
        <v>41</v>
      </c>
      <c r="E871" s="2" t="s">
        <v>42</v>
      </c>
      <c r="F871" s="2" t="s">
        <v>22</v>
      </c>
      <c r="G871" s="2" t="s">
        <v>87</v>
      </c>
      <c r="H871" s="2">
        <v>1</v>
      </c>
      <c r="I871" s="4">
        <v>47.54</v>
      </c>
      <c r="J871" s="2" t="s">
        <v>17</v>
      </c>
      <c r="K871" s="2" t="s">
        <v>334</v>
      </c>
      <c r="L871" s="2" t="s">
        <v>89</v>
      </c>
    </row>
    <row r="872" spans="1:12" x14ac:dyDescent="0.35">
      <c r="A872" s="2">
        <v>100082</v>
      </c>
      <c r="B872" s="3">
        <v>45836</v>
      </c>
      <c r="C872" s="2" t="s">
        <v>50</v>
      </c>
      <c r="D872" s="2" t="s">
        <v>71</v>
      </c>
      <c r="E872" s="2" t="s">
        <v>72</v>
      </c>
      <c r="F872" s="2" t="s">
        <v>62</v>
      </c>
      <c r="G872" s="2" t="s">
        <v>112</v>
      </c>
      <c r="H872" s="2">
        <v>2</v>
      </c>
      <c r="I872" s="4">
        <v>30.95</v>
      </c>
      <c r="J872" s="2" t="s">
        <v>17</v>
      </c>
      <c r="K872" s="2" t="s">
        <v>383</v>
      </c>
      <c r="L872" s="2" t="s">
        <v>36</v>
      </c>
    </row>
    <row r="873" spans="1:12" x14ac:dyDescent="0.35">
      <c r="A873" s="2">
        <v>100130</v>
      </c>
      <c r="B873" s="3">
        <v>45836</v>
      </c>
      <c r="C873" s="2" t="s">
        <v>50</v>
      </c>
      <c r="D873" s="2" t="s">
        <v>71</v>
      </c>
      <c r="E873" s="2" t="s">
        <v>72</v>
      </c>
      <c r="F873" s="2" t="s">
        <v>53</v>
      </c>
      <c r="G873" s="2" t="s">
        <v>92</v>
      </c>
      <c r="H873" s="2">
        <v>3</v>
      </c>
      <c r="I873" s="4">
        <v>29.61</v>
      </c>
      <c r="J873" s="2" t="s">
        <v>48</v>
      </c>
      <c r="K873" s="2" t="s">
        <v>247</v>
      </c>
      <c r="L873" s="2" t="s">
        <v>36</v>
      </c>
    </row>
    <row r="874" spans="1:12" x14ac:dyDescent="0.35">
      <c r="A874" s="2">
        <v>100451</v>
      </c>
      <c r="B874" s="3">
        <v>45836</v>
      </c>
      <c r="C874" s="2" t="s">
        <v>50</v>
      </c>
      <c r="D874" s="2" t="s">
        <v>51</v>
      </c>
      <c r="E874" s="2" t="s">
        <v>52</v>
      </c>
      <c r="F874" s="2" t="s">
        <v>53</v>
      </c>
      <c r="G874" s="2" t="s">
        <v>54</v>
      </c>
      <c r="H874" s="2">
        <v>1</v>
      </c>
      <c r="I874" s="4">
        <v>26.17</v>
      </c>
      <c r="J874" s="2" t="s">
        <v>48</v>
      </c>
      <c r="K874" s="2" t="s">
        <v>338</v>
      </c>
      <c r="L874" s="2" t="s">
        <v>19</v>
      </c>
    </row>
    <row r="875" spans="1:12" x14ac:dyDescent="0.35">
      <c r="A875" s="2">
        <v>100532</v>
      </c>
      <c r="B875" s="3">
        <v>45836</v>
      </c>
      <c r="C875" s="2" t="s">
        <v>50</v>
      </c>
      <c r="D875" s="2" t="s">
        <v>71</v>
      </c>
      <c r="E875" s="2" t="s">
        <v>72</v>
      </c>
      <c r="F875" s="2" t="s">
        <v>62</v>
      </c>
      <c r="G875" s="2" t="s">
        <v>103</v>
      </c>
      <c r="H875" s="2">
        <v>10</v>
      </c>
      <c r="I875" s="4">
        <v>196.56</v>
      </c>
      <c r="J875" s="2" t="s">
        <v>43</v>
      </c>
      <c r="K875" s="2" t="s">
        <v>454</v>
      </c>
      <c r="L875" s="2" t="s">
        <v>19</v>
      </c>
    </row>
    <row r="876" spans="1:12" x14ac:dyDescent="0.35">
      <c r="A876" s="2">
        <v>101079</v>
      </c>
      <c r="B876" s="3">
        <v>45836</v>
      </c>
      <c r="C876" s="2" t="s">
        <v>50</v>
      </c>
      <c r="D876" s="2" t="s">
        <v>77</v>
      </c>
      <c r="E876" s="2" t="s">
        <v>78</v>
      </c>
      <c r="F876" s="2" t="s">
        <v>62</v>
      </c>
      <c r="G876" s="2" t="s">
        <v>103</v>
      </c>
      <c r="H876" s="2">
        <v>10</v>
      </c>
      <c r="I876" s="4">
        <v>181.29</v>
      </c>
      <c r="J876" s="2" t="s">
        <v>43</v>
      </c>
      <c r="K876" s="2" t="s">
        <v>55</v>
      </c>
      <c r="L876" s="2" t="s">
        <v>19</v>
      </c>
    </row>
    <row r="877" spans="1:12" x14ac:dyDescent="0.35">
      <c r="A877" s="2">
        <v>101425</v>
      </c>
      <c r="B877" s="3">
        <v>45836</v>
      </c>
      <c r="C877" s="2" t="s">
        <v>65</v>
      </c>
      <c r="D877" s="2" t="s">
        <v>190</v>
      </c>
      <c r="E877" s="2" t="s">
        <v>191</v>
      </c>
      <c r="F877" s="2" t="s">
        <v>62</v>
      </c>
      <c r="G877" s="2" t="s">
        <v>63</v>
      </c>
      <c r="H877" s="2">
        <v>1</v>
      </c>
      <c r="I877" s="4">
        <v>56.81</v>
      </c>
      <c r="J877" s="2" t="s">
        <v>24</v>
      </c>
      <c r="K877" s="2" t="s">
        <v>172</v>
      </c>
      <c r="L877" s="2" t="s">
        <v>19</v>
      </c>
    </row>
    <row r="878" spans="1:12" x14ac:dyDescent="0.35">
      <c r="A878" s="2">
        <v>101561</v>
      </c>
      <c r="B878" s="3">
        <v>45836</v>
      </c>
      <c r="C878" s="2" t="s">
        <v>50</v>
      </c>
      <c r="D878" s="2" t="s">
        <v>77</v>
      </c>
      <c r="E878" s="2" t="s">
        <v>78</v>
      </c>
      <c r="F878" s="2" t="s">
        <v>62</v>
      </c>
      <c r="G878" s="2" t="s">
        <v>169</v>
      </c>
      <c r="H878" s="2">
        <v>1</v>
      </c>
      <c r="I878" s="4">
        <v>25.36</v>
      </c>
      <c r="J878" s="2" t="s">
        <v>17</v>
      </c>
      <c r="K878" s="2" t="s">
        <v>406</v>
      </c>
      <c r="L878" s="2" t="s">
        <v>36</v>
      </c>
    </row>
    <row r="879" spans="1:12" x14ac:dyDescent="0.35">
      <c r="A879" s="2">
        <v>101867</v>
      </c>
      <c r="B879" s="3">
        <v>45836</v>
      </c>
      <c r="C879" s="2" t="s">
        <v>31</v>
      </c>
      <c r="D879" s="2" t="s">
        <v>45</v>
      </c>
      <c r="E879" s="2" t="s">
        <v>46</v>
      </c>
      <c r="F879" s="2" t="s">
        <v>15</v>
      </c>
      <c r="G879" s="2" t="s">
        <v>34</v>
      </c>
      <c r="H879" s="2">
        <v>5</v>
      </c>
      <c r="I879" s="4">
        <v>16.21</v>
      </c>
      <c r="J879" s="2" t="s">
        <v>48</v>
      </c>
      <c r="K879" s="2" t="s">
        <v>452</v>
      </c>
      <c r="L879" s="2" t="s">
        <v>19</v>
      </c>
    </row>
    <row r="880" spans="1:12" x14ac:dyDescent="0.35">
      <c r="A880" s="2">
        <v>102554</v>
      </c>
      <c r="B880" s="3">
        <v>45836</v>
      </c>
      <c r="C880" s="2" t="s">
        <v>26</v>
      </c>
      <c r="D880" s="2" t="s">
        <v>150</v>
      </c>
      <c r="E880" s="2" t="s">
        <v>151</v>
      </c>
      <c r="F880" s="2" t="s">
        <v>22</v>
      </c>
      <c r="G880" s="2" t="s">
        <v>87</v>
      </c>
      <c r="H880" s="2">
        <v>5</v>
      </c>
      <c r="I880" s="4">
        <v>50.28</v>
      </c>
      <c r="J880" s="2" t="s">
        <v>48</v>
      </c>
      <c r="K880" s="2" t="s">
        <v>224</v>
      </c>
      <c r="L880" s="2" t="s">
        <v>36</v>
      </c>
    </row>
    <row r="881" spans="1:12" x14ac:dyDescent="0.35">
      <c r="A881" s="2">
        <v>100047</v>
      </c>
      <c r="B881" s="3">
        <v>45837</v>
      </c>
      <c r="C881" s="2" t="s">
        <v>26</v>
      </c>
      <c r="D881" s="2" t="s">
        <v>41</v>
      </c>
      <c r="E881" s="2" t="s">
        <v>42</v>
      </c>
      <c r="F881" s="2" t="s">
        <v>59</v>
      </c>
      <c r="G881" s="2" t="s">
        <v>73</v>
      </c>
      <c r="H881" s="2">
        <v>10</v>
      </c>
      <c r="I881" s="4">
        <v>26.81</v>
      </c>
      <c r="J881" s="2" t="s">
        <v>24</v>
      </c>
      <c r="K881" s="2" t="s">
        <v>171</v>
      </c>
      <c r="L881" s="2" t="s">
        <v>19</v>
      </c>
    </row>
    <row r="882" spans="1:12" x14ac:dyDescent="0.35">
      <c r="A882" s="2">
        <v>100716</v>
      </c>
      <c r="B882" s="3">
        <v>45837</v>
      </c>
      <c r="C882" s="2" t="s">
        <v>31</v>
      </c>
      <c r="D882" s="2" t="s">
        <v>56</v>
      </c>
      <c r="E882" s="2" t="s">
        <v>57</v>
      </c>
      <c r="F882" s="2" t="s">
        <v>62</v>
      </c>
      <c r="G882" s="2" t="s">
        <v>114</v>
      </c>
      <c r="H882" s="2">
        <v>2</v>
      </c>
      <c r="I882" s="4">
        <v>128.04</v>
      </c>
      <c r="J882" s="2" t="s">
        <v>17</v>
      </c>
      <c r="K882" s="2" t="s">
        <v>400</v>
      </c>
      <c r="L882" s="2" t="s">
        <v>19</v>
      </c>
    </row>
    <row r="883" spans="1:12" x14ac:dyDescent="0.35">
      <c r="A883" s="2">
        <v>101061</v>
      </c>
      <c r="B883" s="3">
        <v>45837</v>
      </c>
      <c r="C883" s="2" t="s">
        <v>65</v>
      </c>
      <c r="D883" s="2" t="s">
        <v>137</v>
      </c>
      <c r="E883" s="2" t="s">
        <v>138</v>
      </c>
      <c r="F883" s="2" t="s">
        <v>22</v>
      </c>
      <c r="G883" s="2" t="s">
        <v>47</v>
      </c>
      <c r="H883" s="2">
        <v>3</v>
      </c>
      <c r="I883" s="4">
        <v>71.989999999999995</v>
      </c>
      <c r="J883" s="2" t="s">
        <v>24</v>
      </c>
      <c r="K883" s="2" t="s">
        <v>447</v>
      </c>
      <c r="L883" s="2" t="s">
        <v>19</v>
      </c>
    </row>
    <row r="884" spans="1:12" x14ac:dyDescent="0.35">
      <c r="A884" s="2">
        <v>101268</v>
      </c>
      <c r="B884" s="3">
        <v>45837</v>
      </c>
      <c r="C884" s="2" t="s">
        <v>65</v>
      </c>
      <c r="D884" s="2" t="s">
        <v>66</v>
      </c>
      <c r="E884" s="2" t="s">
        <v>67</v>
      </c>
      <c r="F884" s="2" t="s">
        <v>53</v>
      </c>
      <c r="G884" s="2" t="s">
        <v>126</v>
      </c>
      <c r="H884" s="2">
        <v>2</v>
      </c>
      <c r="I884" s="4">
        <v>150.53</v>
      </c>
      <c r="J884" s="2" t="s">
        <v>48</v>
      </c>
      <c r="K884" s="2" t="s">
        <v>455</v>
      </c>
      <c r="L884" s="2" t="s">
        <v>36</v>
      </c>
    </row>
    <row r="885" spans="1:12" x14ac:dyDescent="0.35">
      <c r="A885" s="2">
        <v>101421</v>
      </c>
      <c r="B885" s="3">
        <v>45837</v>
      </c>
      <c r="C885" s="2" t="s">
        <v>65</v>
      </c>
      <c r="D885" s="2" t="s">
        <v>90</v>
      </c>
      <c r="E885" s="2" t="s">
        <v>91</v>
      </c>
      <c r="F885" s="2" t="s">
        <v>59</v>
      </c>
      <c r="G885" s="2" t="s">
        <v>118</v>
      </c>
      <c r="H885" s="2">
        <v>5</v>
      </c>
      <c r="I885" s="4">
        <v>20.69</v>
      </c>
      <c r="J885" s="2" t="s">
        <v>24</v>
      </c>
      <c r="K885" s="2" t="s">
        <v>241</v>
      </c>
      <c r="L885" s="2" t="s">
        <v>19</v>
      </c>
    </row>
    <row r="886" spans="1:12" x14ac:dyDescent="0.35">
      <c r="A886" s="2">
        <v>101573</v>
      </c>
      <c r="B886" s="3">
        <v>45837</v>
      </c>
      <c r="C886" s="2" t="s">
        <v>65</v>
      </c>
      <c r="D886" s="2" t="s">
        <v>66</v>
      </c>
      <c r="E886" s="2" t="s">
        <v>67</v>
      </c>
      <c r="F886" s="2" t="s">
        <v>62</v>
      </c>
      <c r="G886" s="2" t="s">
        <v>63</v>
      </c>
      <c r="H886" s="2">
        <v>10</v>
      </c>
      <c r="I886" s="4">
        <v>56.49</v>
      </c>
      <c r="J886" s="2" t="s">
        <v>48</v>
      </c>
      <c r="K886" s="2" t="s">
        <v>456</v>
      </c>
      <c r="L886" s="2" t="s">
        <v>19</v>
      </c>
    </row>
    <row r="887" spans="1:12" x14ac:dyDescent="0.35">
      <c r="A887" s="2">
        <v>101685</v>
      </c>
      <c r="B887" s="3">
        <v>45837</v>
      </c>
      <c r="C887" s="2" t="s">
        <v>65</v>
      </c>
      <c r="D887" s="2" t="s">
        <v>190</v>
      </c>
      <c r="E887" s="2" t="s">
        <v>191</v>
      </c>
      <c r="F887" s="2" t="s">
        <v>22</v>
      </c>
      <c r="G887" s="2" t="s">
        <v>87</v>
      </c>
      <c r="H887" s="2">
        <v>10</v>
      </c>
      <c r="I887" s="4">
        <v>49.86</v>
      </c>
      <c r="J887" s="2" t="s">
        <v>24</v>
      </c>
      <c r="K887" s="2" t="s">
        <v>130</v>
      </c>
      <c r="L887" s="2" t="s">
        <v>19</v>
      </c>
    </row>
    <row r="888" spans="1:12" x14ac:dyDescent="0.35">
      <c r="A888" s="2">
        <v>101776</v>
      </c>
      <c r="B888" s="3">
        <v>45837</v>
      </c>
      <c r="C888" s="2" t="s">
        <v>50</v>
      </c>
      <c r="D888" s="2" t="s">
        <v>51</v>
      </c>
      <c r="E888" s="2" t="s">
        <v>52</v>
      </c>
      <c r="F888" s="2" t="s">
        <v>53</v>
      </c>
      <c r="G888" s="2" t="s">
        <v>92</v>
      </c>
      <c r="H888" s="2">
        <v>1</v>
      </c>
      <c r="I888" s="4">
        <v>29.02</v>
      </c>
      <c r="J888" s="2" t="s">
        <v>48</v>
      </c>
      <c r="K888" s="2" t="s">
        <v>376</v>
      </c>
      <c r="L888" s="2" t="s">
        <v>19</v>
      </c>
    </row>
    <row r="889" spans="1:12" x14ac:dyDescent="0.35">
      <c r="A889" s="2">
        <v>101859</v>
      </c>
      <c r="B889" s="3">
        <v>45837</v>
      </c>
      <c r="C889" s="2" t="s">
        <v>31</v>
      </c>
      <c r="D889" s="2" t="s">
        <v>80</v>
      </c>
      <c r="E889" s="2" t="s">
        <v>80</v>
      </c>
      <c r="F889" s="2" t="s">
        <v>59</v>
      </c>
      <c r="G889" s="2" t="s">
        <v>60</v>
      </c>
      <c r="H889" s="2">
        <v>1</v>
      </c>
      <c r="I889" s="4">
        <v>57.9</v>
      </c>
      <c r="J889" s="2" t="s">
        <v>17</v>
      </c>
      <c r="K889" s="2" t="s">
        <v>265</v>
      </c>
      <c r="L889" s="2" t="s">
        <v>19</v>
      </c>
    </row>
    <row r="890" spans="1:12" x14ac:dyDescent="0.35">
      <c r="A890" s="2">
        <v>102010</v>
      </c>
      <c r="B890" s="3">
        <v>45837</v>
      </c>
      <c r="C890" s="2" t="s">
        <v>31</v>
      </c>
      <c r="D890" s="2" t="s">
        <v>80</v>
      </c>
      <c r="E890" s="2" t="s">
        <v>80</v>
      </c>
      <c r="F890" s="2" t="s">
        <v>59</v>
      </c>
      <c r="G890" s="2" t="s">
        <v>73</v>
      </c>
      <c r="H890" s="2">
        <v>1</v>
      </c>
      <c r="I890" s="4">
        <v>28.22</v>
      </c>
      <c r="J890" s="2" t="s">
        <v>24</v>
      </c>
      <c r="K890" s="2" t="s">
        <v>348</v>
      </c>
      <c r="L890" s="2" t="s">
        <v>36</v>
      </c>
    </row>
    <row r="891" spans="1:12" x14ac:dyDescent="0.35">
      <c r="A891" s="2">
        <v>102852</v>
      </c>
      <c r="B891" s="3">
        <v>45837</v>
      </c>
      <c r="C891" s="2" t="s">
        <v>50</v>
      </c>
      <c r="D891" s="2" t="s">
        <v>51</v>
      </c>
      <c r="E891" s="2" t="s">
        <v>52</v>
      </c>
      <c r="F891" s="2" t="s">
        <v>62</v>
      </c>
      <c r="G891" s="2" t="s">
        <v>169</v>
      </c>
      <c r="H891" s="2">
        <v>3</v>
      </c>
      <c r="I891" s="4">
        <v>25.76</v>
      </c>
      <c r="J891" s="2" t="s">
        <v>24</v>
      </c>
      <c r="K891" s="2" t="s">
        <v>433</v>
      </c>
      <c r="L891" s="2" t="s">
        <v>19</v>
      </c>
    </row>
    <row r="892" spans="1:12" x14ac:dyDescent="0.35">
      <c r="A892" s="2">
        <v>101391</v>
      </c>
      <c r="B892" s="3">
        <v>45838</v>
      </c>
      <c r="C892" s="2" t="s">
        <v>12</v>
      </c>
      <c r="D892" s="2" t="s">
        <v>98</v>
      </c>
      <c r="E892" s="2" t="s">
        <v>99</v>
      </c>
      <c r="F892" s="2" t="s">
        <v>62</v>
      </c>
      <c r="G892" s="2" t="s">
        <v>103</v>
      </c>
      <c r="H892" s="2">
        <v>2</v>
      </c>
      <c r="I892" s="4">
        <v>185.22</v>
      </c>
      <c r="J892" s="2" t="s">
        <v>17</v>
      </c>
      <c r="K892" s="2" t="s">
        <v>409</v>
      </c>
      <c r="L892" s="2" t="s">
        <v>19</v>
      </c>
    </row>
    <row r="893" spans="1:12" x14ac:dyDescent="0.35">
      <c r="A893" s="2">
        <v>101588</v>
      </c>
      <c r="B893" s="3">
        <v>45838</v>
      </c>
      <c r="C893" s="2" t="s">
        <v>31</v>
      </c>
      <c r="D893" s="2" t="s">
        <v>45</v>
      </c>
      <c r="E893" s="2" t="s">
        <v>46</v>
      </c>
      <c r="F893" s="2" t="s">
        <v>22</v>
      </c>
      <c r="G893" s="2" t="s">
        <v>109</v>
      </c>
      <c r="H893" s="2">
        <v>1</v>
      </c>
      <c r="I893" s="4">
        <v>93.76</v>
      </c>
      <c r="J893" s="2" t="s">
        <v>43</v>
      </c>
      <c r="K893" s="2" t="s">
        <v>349</v>
      </c>
      <c r="L893" s="2" t="s">
        <v>36</v>
      </c>
    </row>
    <row r="894" spans="1:12" x14ac:dyDescent="0.35">
      <c r="A894" s="2">
        <v>101695</v>
      </c>
      <c r="B894" s="3">
        <v>45838</v>
      </c>
      <c r="C894" s="2" t="s">
        <v>12</v>
      </c>
      <c r="D894" s="2" t="s">
        <v>183</v>
      </c>
      <c r="E894" s="2" t="s">
        <v>184</v>
      </c>
      <c r="F894" s="2" t="s">
        <v>62</v>
      </c>
      <c r="G894" s="2" t="s">
        <v>169</v>
      </c>
      <c r="H894" s="2">
        <v>2</v>
      </c>
      <c r="I894" s="4">
        <v>25.98</v>
      </c>
      <c r="J894" s="2" t="s">
        <v>48</v>
      </c>
      <c r="K894" s="2" t="s">
        <v>154</v>
      </c>
      <c r="L894" s="2" t="s">
        <v>19</v>
      </c>
    </row>
    <row r="895" spans="1:12" x14ac:dyDescent="0.35">
      <c r="A895" s="2">
        <v>101902</v>
      </c>
      <c r="B895" s="3">
        <v>45838</v>
      </c>
      <c r="C895" s="2" t="s">
        <v>26</v>
      </c>
      <c r="D895" s="2" t="s">
        <v>27</v>
      </c>
      <c r="E895" s="2" t="s">
        <v>28</v>
      </c>
      <c r="F895" s="2" t="s">
        <v>22</v>
      </c>
      <c r="G895" s="2" t="s">
        <v>87</v>
      </c>
      <c r="H895" s="2">
        <v>5</v>
      </c>
      <c r="I895" s="4">
        <v>49.01</v>
      </c>
      <c r="J895" s="2" t="s">
        <v>43</v>
      </c>
      <c r="K895" s="2" t="s">
        <v>324</v>
      </c>
      <c r="L895" s="2" t="s">
        <v>19</v>
      </c>
    </row>
    <row r="896" spans="1:12" x14ac:dyDescent="0.35">
      <c r="A896" s="2">
        <v>102359</v>
      </c>
      <c r="B896" s="3">
        <v>45838</v>
      </c>
      <c r="C896" s="2" t="s">
        <v>31</v>
      </c>
      <c r="D896" s="2" t="s">
        <v>80</v>
      </c>
      <c r="E896" s="2" t="s">
        <v>80</v>
      </c>
      <c r="F896" s="2" t="s">
        <v>62</v>
      </c>
      <c r="G896" s="2" t="s">
        <v>103</v>
      </c>
      <c r="H896" s="2">
        <v>2</v>
      </c>
      <c r="I896" s="4">
        <v>188.87</v>
      </c>
      <c r="J896" s="2" t="s">
        <v>48</v>
      </c>
      <c r="K896" s="2" t="s">
        <v>256</v>
      </c>
      <c r="L896" s="2" t="s">
        <v>36</v>
      </c>
    </row>
    <row r="897" spans="1:12" x14ac:dyDescent="0.35">
      <c r="A897" s="2">
        <v>102412</v>
      </c>
      <c r="B897" s="3">
        <v>45838</v>
      </c>
      <c r="C897" s="2" t="s">
        <v>12</v>
      </c>
      <c r="D897" s="2" t="s">
        <v>132</v>
      </c>
      <c r="E897" s="2" t="s">
        <v>133</v>
      </c>
      <c r="F897" s="2" t="s">
        <v>59</v>
      </c>
      <c r="G897" s="2" t="s">
        <v>60</v>
      </c>
      <c r="H897" s="2">
        <v>2</v>
      </c>
      <c r="I897" s="4">
        <v>58.31</v>
      </c>
      <c r="J897" s="2" t="s">
        <v>24</v>
      </c>
      <c r="K897" s="2" t="s">
        <v>457</v>
      </c>
      <c r="L897" s="2" t="s">
        <v>19</v>
      </c>
    </row>
    <row r="898" spans="1:12" x14ac:dyDescent="0.35">
      <c r="A898" s="2">
        <v>102557</v>
      </c>
      <c r="B898" s="3">
        <v>45838</v>
      </c>
      <c r="C898" s="2" t="s">
        <v>50</v>
      </c>
      <c r="D898" s="2" t="s">
        <v>71</v>
      </c>
      <c r="E898" s="2" t="s">
        <v>72</v>
      </c>
      <c r="F898" s="2" t="s">
        <v>22</v>
      </c>
      <c r="G898" s="2" t="s">
        <v>47</v>
      </c>
      <c r="H898" s="2">
        <v>1</v>
      </c>
      <c r="I898" s="4">
        <v>73.06</v>
      </c>
      <c r="J898" s="2" t="s">
        <v>43</v>
      </c>
      <c r="K898" s="2" t="s">
        <v>171</v>
      </c>
      <c r="L898" s="2" t="s">
        <v>19</v>
      </c>
    </row>
    <row r="899" spans="1:12" x14ac:dyDescent="0.35">
      <c r="A899" s="2">
        <v>102775</v>
      </c>
      <c r="B899" s="3">
        <v>45838</v>
      </c>
      <c r="C899" s="2" t="s">
        <v>12</v>
      </c>
      <c r="D899" s="2" t="s">
        <v>13</v>
      </c>
      <c r="E899" s="2" t="s">
        <v>14</v>
      </c>
      <c r="F899" s="2" t="s">
        <v>53</v>
      </c>
      <c r="G899" s="2" t="s">
        <v>54</v>
      </c>
      <c r="H899" s="2">
        <v>1</v>
      </c>
      <c r="I899" s="4">
        <v>24.44</v>
      </c>
      <c r="J899" s="2" t="s">
        <v>17</v>
      </c>
      <c r="K899" s="2" t="s">
        <v>269</v>
      </c>
      <c r="L899" s="2" t="s">
        <v>19</v>
      </c>
    </row>
    <row r="900" spans="1:12" x14ac:dyDescent="0.35">
      <c r="A900" s="2">
        <v>100144</v>
      </c>
      <c r="B900" s="3">
        <v>45839</v>
      </c>
      <c r="C900" s="2" t="s">
        <v>65</v>
      </c>
      <c r="D900" s="2" t="s">
        <v>190</v>
      </c>
      <c r="E900" s="2" t="s">
        <v>191</v>
      </c>
      <c r="F900" s="2" t="s">
        <v>59</v>
      </c>
      <c r="G900" s="2" t="s">
        <v>60</v>
      </c>
      <c r="H900" s="2">
        <v>2</v>
      </c>
      <c r="I900" s="4">
        <v>61.3</v>
      </c>
      <c r="J900" s="2" t="s">
        <v>24</v>
      </c>
      <c r="K900" s="2" t="s">
        <v>124</v>
      </c>
      <c r="L900" s="2" t="s">
        <v>19</v>
      </c>
    </row>
    <row r="901" spans="1:12" x14ac:dyDescent="0.35">
      <c r="A901" s="2">
        <v>100235</v>
      </c>
      <c r="B901" s="3">
        <v>45839</v>
      </c>
      <c r="C901" s="2" t="s">
        <v>31</v>
      </c>
      <c r="D901" s="2" t="s">
        <v>45</v>
      </c>
      <c r="E901" s="2" t="s">
        <v>46</v>
      </c>
      <c r="F901" s="2" t="s">
        <v>22</v>
      </c>
      <c r="G901" s="2" t="s">
        <v>23</v>
      </c>
      <c r="H901" s="2">
        <v>5</v>
      </c>
      <c r="I901" s="4">
        <v>68.040000000000006</v>
      </c>
      <c r="J901" s="2" t="s">
        <v>43</v>
      </c>
      <c r="K901" s="2" t="s">
        <v>307</v>
      </c>
      <c r="L901" s="2" t="s">
        <v>19</v>
      </c>
    </row>
    <row r="902" spans="1:12" x14ac:dyDescent="0.35">
      <c r="A902" s="2">
        <v>100256</v>
      </c>
      <c r="B902" s="3">
        <v>45839</v>
      </c>
      <c r="C902" s="2" t="s">
        <v>12</v>
      </c>
      <c r="D902" s="2" t="s">
        <v>132</v>
      </c>
      <c r="E902" s="2" t="s">
        <v>133</v>
      </c>
      <c r="F902" s="2" t="s">
        <v>59</v>
      </c>
      <c r="G902" s="2" t="s">
        <v>95</v>
      </c>
      <c r="H902" s="2">
        <v>3</v>
      </c>
      <c r="I902" s="4">
        <v>36.67</v>
      </c>
      <c r="J902" s="2" t="s">
        <v>48</v>
      </c>
      <c r="K902" s="2" t="s">
        <v>455</v>
      </c>
      <c r="L902" s="2" t="s">
        <v>19</v>
      </c>
    </row>
    <row r="903" spans="1:12" x14ac:dyDescent="0.35">
      <c r="A903" s="2">
        <v>100336</v>
      </c>
      <c r="B903" s="3">
        <v>45839</v>
      </c>
      <c r="C903" s="2" t="s">
        <v>31</v>
      </c>
      <c r="D903" s="2" t="s">
        <v>105</v>
      </c>
      <c r="E903" s="2" t="s">
        <v>106</v>
      </c>
      <c r="F903" s="2" t="s">
        <v>22</v>
      </c>
      <c r="G903" s="2" t="s">
        <v>47</v>
      </c>
      <c r="H903" s="2">
        <v>3</v>
      </c>
      <c r="I903" s="4">
        <v>73.19</v>
      </c>
      <c r="J903" s="2" t="s">
        <v>48</v>
      </c>
      <c r="K903" s="2" t="s">
        <v>316</v>
      </c>
      <c r="L903" s="2" t="s">
        <v>36</v>
      </c>
    </row>
    <row r="904" spans="1:12" x14ac:dyDescent="0.35">
      <c r="A904" s="2">
        <v>100783</v>
      </c>
      <c r="B904" s="3">
        <v>45839</v>
      </c>
      <c r="C904" s="2" t="s">
        <v>50</v>
      </c>
      <c r="D904" s="2" t="s">
        <v>51</v>
      </c>
      <c r="E904" s="2" t="s">
        <v>52</v>
      </c>
      <c r="F904" s="2" t="s">
        <v>53</v>
      </c>
      <c r="G904" s="2" t="s">
        <v>126</v>
      </c>
      <c r="H904" s="2">
        <v>2</v>
      </c>
      <c r="I904" s="4">
        <v>145.58000000000001</v>
      </c>
      <c r="J904" s="2" t="s">
        <v>17</v>
      </c>
      <c r="K904" s="2" t="s">
        <v>134</v>
      </c>
      <c r="L904" s="2" t="s">
        <v>19</v>
      </c>
    </row>
    <row r="905" spans="1:12" x14ac:dyDescent="0.35">
      <c r="A905" s="2">
        <v>101046</v>
      </c>
      <c r="B905" s="3">
        <v>45839</v>
      </c>
      <c r="C905" s="2" t="s">
        <v>26</v>
      </c>
      <c r="D905" s="2" t="s">
        <v>27</v>
      </c>
      <c r="E905" s="2" t="s">
        <v>28</v>
      </c>
      <c r="F905" s="2" t="s">
        <v>53</v>
      </c>
      <c r="G905" s="2" t="s">
        <v>145</v>
      </c>
      <c r="H905" s="2">
        <v>10</v>
      </c>
      <c r="I905" s="4">
        <v>36.54</v>
      </c>
      <c r="J905" s="2" t="s">
        <v>24</v>
      </c>
      <c r="K905" s="2" t="s">
        <v>227</v>
      </c>
      <c r="L905" s="2" t="s">
        <v>19</v>
      </c>
    </row>
    <row r="906" spans="1:12" x14ac:dyDescent="0.35">
      <c r="A906" s="2">
        <v>101258</v>
      </c>
      <c r="B906" s="3">
        <v>45839</v>
      </c>
      <c r="C906" s="2" t="s">
        <v>31</v>
      </c>
      <c r="D906" s="2" t="s">
        <v>45</v>
      </c>
      <c r="E906" s="2" t="s">
        <v>46</v>
      </c>
      <c r="F906" s="2" t="s">
        <v>62</v>
      </c>
      <c r="G906" s="2" t="s">
        <v>114</v>
      </c>
      <c r="H906" s="2">
        <v>10</v>
      </c>
      <c r="I906" s="4">
        <v>133.41999999999999</v>
      </c>
      <c r="J906" s="2" t="s">
        <v>17</v>
      </c>
      <c r="K906" s="2" t="s">
        <v>222</v>
      </c>
      <c r="L906" s="2" t="s">
        <v>19</v>
      </c>
    </row>
    <row r="907" spans="1:12" x14ac:dyDescent="0.35">
      <c r="A907" s="2">
        <v>101441</v>
      </c>
      <c r="B907" s="3">
        <v>45839</v>
      </c>
      <c r="C907" s="2" t="s">
        <v>50</v>
      </c>
      <c r="D907" s="2" t="s">
        <v>71</v>
      </c>
      <c r="E907" s="2" t="s">
        <v>72</v>
      </c>
      <c r="F907" s="2" t="s">
        <v>62</v>
      </c>
      <c r="G907" s="2" t="s">
        <v>114</v>
      </c>
      <c r="H907" s="2">
        <v>2</v>
      </c>
      <c r="I907" s="4">
        <v>125.69</v>
      </c>
      <c r="J907" s="2" t="s">
        <v>43</v>
      </c>
      <c r="K907" s="2" t="s">
        <v>272</v>
      </c>
      <c r="L907" s="2" t="s">
        <v>19</v>
      </c>
    </row>
    <row r="908" spans="1:12" x14ac:dyDescent="0.35">
      <c r="A908" s="2">
        <v>101517</v>
      </c>
      <c r="B908" s="3">
        <v>45839</v>
      </c>
      <c r="C908" s="2" t="s">
        <v>50</v>
      </c>
      <c r="D908" s="2" t="s">
        <v>77</v>
      </c>
      <c r="E908" s="2" t="s">
        <v>78</v>
      </c>
      <c r="F908" s="2" t="s">
        <v>59</v>
      </c>
      <c r="G908" s="2" t="s">
        <v>60</v>
      </c>
      <c r="H908" s="2">
        <v>2</v>
      </c>
      <c r="I908" s="4">
        <v>57.64</v>
      </c>
      <c r="J908" s="2" t="s">
        <v>17</v>
      </c>
      <c r="K908" s="2" t="s">
        <v>409</v>
      </c>
      <c r="L908" s="2" t="s">
        <v>19</v>
      </c>
    </row>
    <row r="909" spans="1:12" x14ac:dyDescent="0.35">
      <c r="A909" s="2">
        <v>101681</v>
      </c>
      <c r="B909" s="3">
        <v>45839</v>
      </c>
      <c r="C909" s="2" t="s">
        <v>65</v>
      </c>
      <c r="D909" s="2" t="s">
        <v>190</v>
      </c>
      <c r="E909" s="2" t="s">
        <v>191</v>
      </c>
      <c r="F909" s="2" t="s">
        <v>22</v>
      </c>
      <c r="G909" s="2" t="s">
        <v>87</v>
      </c>
      <c r="H909" s="2">
        <v>2</v>
      </c>
      <c r="I909" s="4">
        <v>48.7</v>
      </c>
      <c r="J909" s="2" t="s">
        <v>43</v>
      </c>
      <c r="K909" s="2" t="s">
        <v>208</v>
      </c>
      <c r="L909" s="2" t="s">
        <v>19</v>
      </c>
    </row>
    <row r="910" spans="1:12" x14ac:dyDescent="0.35">
      <c r="A910" s="2">
        <v>101962</v>
      </c>
      <c r="B910" s="3">
        <v>45839</v>
      </c>
      <c r="C910" s="2" t="s">
        <v>50</v>
      </c>
      <c r="D910" s="2" t="s">
        <v>51</v>
      </c>
      <c r="E910" s="2" t="s">
        <v>52</v>
      </c>
      <c r="F910" s="2" t="s">
        <v>22</v>
      </c>
      <c r="G910" s="2" t="s">
        <v>23</v>
      </c>
      <c r="H910" s="2">
        <v>2</v>
      </c>
      <c r="I910" s="4">
        <v>66.680000000000007</v>
      </c>
      <c r="J910" s="2" t="s">
        <v>24</v>
      </c>
      <c r="K910" s="2" t="s">
        <v>440</v>
      </c>
      <c r="L910" s="2" t="s">
        <v>19</v>
      </c>
    </row>
    <row r="911" spans="1:12" x14ac:dyDescent="0.35">
      <c r="A911" s="2">
        <v>101974</v>
      </c>
      <c r="B911" s="3">
        <v>45839</v>
      </c>
      <c r="C911" s="2" t="s">
        <v>50</v>
      </c>
      <c r="D911" s="2" t="s">
        <v>51</v>
      </c>
      <c r="E911" s="2" t="s">
        <v>52</v>
      </c>
      <c r="F911" s="2" t="s">
        <v>62</v>
      </c>
      <c r="G911" s="2" t="s">
        <v>112</v>
      </c>
      <c r="H911" s="2">
        <v>5</v>
      </c>
      <c r="I911" s="4">
        <v>29.24</v>
      </c>
      <c r="J911" s="2" t="s">
        <v>43</v>
      </c>
      <c r="K911" s="2" t="s">
        <v>277</v>
      </c>
      <c r="L911" s="2" t="s">
        <v>19</v>
      </c>
    </row>
    <row r="912" spans="1:12" x14ac:dyDescent="0.35">
      <c r="A912" s="2">
        <v>102546</v>
      </c>
      <c r="B912" s="3">
        <v>45839</v>
      </c>
      <c r="C912" s="2" t="s">
        <v>31</v>
      </c>
      <c r="D912" s="2" t="s">
        <v>32</v>
      </c>
      <c r="E912" s="2" t="s">
        <v>33</v>
      </c>
      <c r="F912" s="2" t="s">
        <v>62</v>
      </c>
      <c r="G912" s="2" t="s">
        <v>112</v>
      </c>
      <c r="H912" s="2">
        <v>2</v>
      </c>
      <c r="I912" s="4">
        <v>28.5</v>
      </c>
      <c r="J912" s="2" t="s">
        <v>43</v>
      </c>
      <c r="K912" s="2" t="s">
        <v>230</v>
      </c>
      <c r="L912" s="2" t="s">
        <v>36</v>
      </c>
    </row>
    <row r="913" spans="1:12" x14ac:dyDescent="0.35">
      <c r="A913" s="2">
        <v>100092</v>
      </c>
      <c r="B913" s="3">
        <v>45840</v>
      </c>
      <c r="C913" s="2" t="s">
        <v>31</v>
      </c>
      <c r="D913" s="2" t="s">
        <v>45</v>
      </c>
      <c r="E913" s="2" t="s">
        <v>46</v>
      </c>
      <c r="F913" s="2" t="s">
        <v>22</v>
      </c>
      <c r="G913" s="2" t="s">
        <v>47</v>
      </c>
      <c r="H913" s="2">
        <v>2</v>
      </c>
      <c r="I913" s="4">
        <v>78.680000000000007</v>
      </c>
      <c r="J913" s="2" t="s">
        <v>48</v>
      </c>
      <c r="K913" s="2" t="s">
        <v>305</v>
      </c>
      <c r="L913" s="2" t="s">
        <v>19</v>
      </c>
    </row>
    <row r="914" spans="1:12" x14ac:dyDescent="0.35">
      <c r="A914" s="2">
        <v>100096</v>
      </c>
      <c r="B914" s="3">
        <v>45840</v>
      </c>
      <c r="C914" s="2" t="s">
        <v>31</v>
      </c>
      <c r="D914" s="2" t="s">
        <v>105</v>
      </c>
      <c r="E914" s="2" t="s">
        <v>106</v>
      </c>
      <c r="F914" s="2" t="s">
        <v>15</v>
      </c>
      <c r="G914" s="2" t="s">
        <v>34</v>
      </c>
      <c r="H914" s="2">
        <v>10</v>
      </c>
      <c r="I914" s="4">
        <v>16.739999999999998</v>
      </c>
      <c r="J914" s="2" t="s">
        <v>17</v>
      </c>
      <c r="K914" s="2" t="s">
        <v>296</v>
      </c>
      <c r="L914" s="2" t="s">
        <v>19</v>
      </c>
    </row>
    <row r="915" spans="1:12" x14ac:dyDescent="0.35">
      <c r="A915" s="2">
        <v>100586</v>
      </c>
      <c r="B915" s="3">
        <v>45840</v>
      </c>
      <c r="C915" s="2" t="s">
        <v>50</v>
      </c>
      <c r="D915" s="2" t="s">
        <v>71</v>
      </c>
      <c r="E915" s="2" t="s">
        <v>72</v>
      </c>
      <c r="F915" s="2" t="s">
        <v>22</v>
      </c>
      <c r="G915" s="2" t="s">
        <v>23</v>
      </c>
      <c r="H915" s="2">
        <v>3</v>
      </c>
      <c r="I915" s="4">
        <v>63.17</v>
      </c>
      <c r="J915" s="2" t="s">
        <v>43</v>
      </c>
      <c r="K915" s="2" t="s">
        <v>315</v>
      </c>
      <c r="L915" s="2" t="s">
        <v>19</v>
      </c>
    </row>
    <row r="916" spans="1:12" x14ac:dyDescent="0.35">
      <c r="A916" s="2">
        <v>100590</v>
      </c>
      <c r="B916" s="3">
        <v>45840</v>
      </c>
      <c r="C916" s="2" t="s">
        <v>50</v>
      </c>
      <c r="D916" s="2" t="s">
        <v>51</v>
      </c>
      <c r="E916" s="2" t="s">
        <v>52</v>
      </c>
      <c r="F916" s="2" t="s">
        <v>59</v>
      </c>
      <c r="G916" s="2" t="s">
        <v>118</v>
      </c>
      <c r="H916" s="2">
        <v>2</v>
      </c>
      <c r="I916" s="4">
        <v>19.260000000000002</v>
      </c>
      <c r="J916" s="2" t="s">
        <v>17</v>
      </c>
      <c r="K916" s="2" t="s">
        <v>427</v>
      </c>
      <c r="L916" s="2" t="s">
        <v>89</v>
      </c>
    </row>
    <row r="917" spans="1:12" x14ac:dyDescent="0.35">
      <c r="A917" s="2">
        <v>100645</v>
      </c>
      <c r="B917" s="3">
        <v>45840</v>
      </c>
      <c r="C917" s="2" t="s">
        <v>26</v>
      </c>
      <c r="D917" s="2" t="s">
        <v>37</v>
      </c>
      <c r="E917" s="2" t="s">
        <v>38</v>
      </c>
      <c r="F917" s="2" t="s">
        <v>15</v>
      </c>
      <c r="G917" s="2" t="s">
        <v>39</v>
      </c>
      <c r="H917" s="2">
        <v>2</v>
      </c>
      <c r="I917" s="4">
        <v>43.93</v>
      </c>
      <c r="J917" s="2" t="s">
        <v>43</v>
      </c>
      <c r="K917" s="2" t="s">
        <v>49</v>
      </c>
      <c r="L917" s="2" t="s">
        <v>19</v>
      </c>
    </row>
    <row r="918" spans="1:12" x14ac:dyDescent="0.35">
      <c r="A918" s="2">
        <v>100771</v>
      </c>
      <c r="B918" s="3">
        <v>45840</v>
      </c>
      <c r="C918" s="2" t="s">
        <v>50</v>
      </c>
      <c r="D918" s="2" t="s">
        <v>71</v>
      </c>
      <c r="E918" s="2" t="s">
        <v>72</v>
      </c>
      <c r="F918" s="2" t="s">
        <v>62</v>
      </c>
      <c r="G918" s="2" t="s">
        <v>68</v>
      </c>
      <c r="H918" s="2">
        <v>1</v>
      </c>
      <c r="I918" s="4">
        <v>41</v>
      </c>
      <c r="J918" s="2" t="s">
        <v>43</v>
      </c>
      <c r="K918" s="2" t="s">
        <v>230</v>
      </c>
      <c r="L918" s="2" t="s">
        <v>19</v>
      </c>
    </row>
    <row r="919" spans="1:12" x14ac:dyDescent="0.35">
      <c r="A919" s="2">
        <v>100804</v>
      </c>
      <c r="B919" s="3">
        <v>45840</v>
      </c>
      <c r="C919" s="2" t="s">
        <v>12</v>
      </c>
      <c r="D919" s="2" t="s">
        <v>98</v>
      </c>
      <c r="E919" s="2" t="s">
        <v>99</v>
      </c>
      <c r="F919" s="2" t="s">
        <v>59</v>
      </c>
      <c r="G919" s="2" t="s">
        <v>129</v>
      </c>
      <c r="H919" s="2">
        <v>1</v>
      </c>
      <c r="I919" s="4">
        <v>118.48</v>
      </c>
      <c r="J919" s="2" t="s">
        <v>43</v>
      </c>
      <c r="K919" s="2" t="s">
        <v>160</v>
      </c>
      <c r="L919" s="2" t="s">
        <v>89</v>
      </c>
    </row>
    <row r="920" spans="1:12" x14ac:dyDescent="0.35">
      <c r="A920" s="2">
        <v>101064</v>
      </c>
      <c r="B920" s="3">
        <v>45840</v>
      </c>
      <c r="C920" s="2" t="s">
        <v>65</v>
      </c>
      <c r="D920" s="2" t="s">
        <v>90</v>
      </c>
      <c r="E920" s="2" t="s">
        <v>91</v>
      </c>
      <c r="F920" s="2" t="s">
        <v>59</v>
      </c>
      <c r="G920" s="2" t="s">
        <v>60</v>
      </c>
      <c r="H920" s="2">
        <v>1</v>
      </c>
      <c r="I920" s="4">
        <v>61.98</v>
      </c>
      <c r="J920" s="2" t="s">
        <v>17</v>
      </c>
      <c r="K920" s="2" t="s">
        <v>82</v>
      </c>
      <c r="L920" s="2" t="s">
        <v>19</v>
      </c>
    </row>
    <row r="921" spans="1:12" x14ac:dyDescent="0.35">
      <c r="A921" s="2">
        <v>101071</v>
      </c>
      <c r="B921" s="3">
        <v>45840</v>
      </c>
      <c r="C921" s="2" t="s">
        <v>31</v>
      </c>
      <c r="D921" s="2" t="s">
        <v>56</v>
      </c>
      <c r="E921" s="2" t="s">
        <v>57</v>
      </c>
      <c r="F921" s="2" t="s">
        <v>15</v>
      </c>
      <c r="G921" s="2" t="s">
        <v>16</v>
      </c>
      <c r="H921" s="2">
        <v>3</v>
      </c>
      <c r="I921" s="4">
        <v>40.159999999999997</v>
      </c>
      <c r="J921" s="2" t="s">
        <v>24</v>
      </c>
      <c r="K921" s="2" t="s">
        <v>298</v>
      </c>
      <c r="L921" s="2" t="s">
        <v>19</v>
      </c>
    </row>
    <row r="922" spans="1:12" x14ac:dyDescent="0.35">
      <c r="A922" s="2">
        <v>101353</v>
      </c>
      <c r="B922" s="3">
        <v>45840</v>
      </c>
      <c r="C922" s="2" t="s">
        <v>26</v>
      </c>
      <c r="D922" s="2" t="s">
        <v>37</v>
      </c>
      <c r="E922" s="2" t="s">
        <v>38</v>
      </c>
      <c r="F922" s="2" t="s">
        <v>53</v>
      </c>
      <c r="G922" s="2" t="s">
        <v>92</v>
      </c>
      <c r="H922" s="2">
        <v>1</v>
      </c>
      <c r="I922" s="4">
        <v>28.54</v>
      </c>
      <c r="J922" s="2" t="s">
        <v>48</v>
      </c>
      <c r="K922" s="2" t="s">
        <v>416</v>
      </c>
      <c r="L922" s="2" t="s">
        <v>19</v>
      </c>
    </row>
    <row r="923" spans="1:12" x14ac:dyDescent="0.35">
      <c r="A923" s="2">
        <v>102191</v>
      </c>
      <c r="B923" s="3">
        <v>45840</v>
      </c>
      <c r="C923" s="2" t="s">
        <v>50</v>
      </c>
      <c r="D923" s="2" t="s">
        <v>51</v>
      </c>
      <c r="E923" s="2" t="s">
        <v>52</v>
      </c>
      <c r="F923" s="2" t="s">
        <v>22</v>
      </c>
      <c r="G923" s="2" t="s">
        <v>47</v>
      </c>
      <c r="H923" s="2">
        <v>1</v>
      </c>
      <c r="I923" s="4">
        <v>72.83</v>
      </c>
      <c r="J923" s="2" t="s">
        <v>43</v>
      </c>
      <c r="K923" s="2" t="s">
        <v>450</v>
      </c>
      <c r="L923" s="2" t="s">
        <v>19</v>
      </c>
    </row>
    <row r="924" spans="1:12" x14ac:dyDescent="0.35">
      <c r="A924" s="2">
        <v>102774</v>
      </c>
      <c r="B924" s="3">
        <v>45840</v>
      </c>
      <c r="C924" s="2" t="s">
        <v>26</v>
      </c>
      <c r="D924" s="2" t="s">
        <v>37</v>
      </c>
      <c r="E924" s="2" t="s">
        <v>38</v>
      </c>
      <c r="F924" s="2" t="s">
        <v>62</v>
      </c>
      <c r="G924" s="2" t="s">
        <v>112</v>
      </c>
      <c r="H924" s="2">
        <v>5</v>
      </c>
      <c r="I924" s="4">
        <v>30.42</v>
      </c>
      <c r="J924" s="2" t="s">
        <v>24</v>
      </c>
      <c r="K924" s="2" t="s">
        <v>245</v>
      </c>
      <c r="L924" s="2" t="s">
        <v>19</v>
      </c>
    </row>
    <row r="925" spans="1:12" x14ac:dyDescent="0.35">
      <c r="A925" s="2">
        <v>102825</v>
      </c>
      <c r="B925" s="3">
        <v>45840</v>
      </c>
      <c r="C925" s="2" t="s">
        <v>50</v>
      </c>
      <c r="D925" s="2" t="s">
        <v>71</v>
      </c>
      <c r="E925" s="2" t="s">
        <v>72</v>
      </c>
      <c r="F925" s="2" t="s">
        <v>15</v>
      </c>
      <c r="G925" s="2" t="s">
        <v>39</v>
      </c>
      <c r="H925" s="2">
        <v>1</v>
      </c>
      <c r="I925" s="4">
        <v>45.38</v>
      </c>
      <c r="J925" s="2" t="s">
        <v>48</v>
      </c>
      <c r="K925" s="2" t="s">
        <v>458</v>
      </c>
      <c r="L925" s="2" t="s">
        <v>19</v>
      </c>
    </row>
    <row r="926" spans="1:12" x14ac:dyDescent="0.35">
      <c r="A926" s="2">
        <v>100039</v>
      </c>
      <c r="B926" s="3">
        <v>45841</v>
      </c>
      <c r="C926" s="2" t="s">
        <v>50</v>
      </c>
      <c r="D926" s="2" t="s">
        <v>77</v>
      </c>
      <c r="E926" s="2" t="s">
        <v>78</v>
      </c>
      <c r="F926" s="2" t="s">
        <v>53</v>
      </c>
      <c r="G926" s="2" t="s">
        <v>145</v>
      </c>
      <c r="H926" s="2">
        <v>1</v>
      </c>
      <c r="I926" s="4">
        <v>35.76</v>
      </c>
      <c r="J926" s="2" t="s">
        <v>24</v>
      </c>
      <c r="K926" s="2" t="s">
        <v>342</v>
      </c>
      <c r="L926" s="2" t="s">
        <v>19</v>
      </c>
    </row>
    <row r="927" spans="1:12" x14ac:dyDescent="0.35">
      <c r="A927" s="2">
        <v>100567</v>
      </c>
      <c r="B927" s="3">
        <v>45841</v>
      </c>
      <c r="C927" s="2" t="s">
        <v>31</v>
      </c>
      <c r="D927" s="2" t="s">
        <v>45</v>
      </c>
      <c r="E927" s="2" t="s">
        <v>46</v>
      </c>
      <c r="F927" s="2" t="s">
        <v>62</v>
      </c>
      <c r="G927" s="2" t="s">
        <v>68</v>
      </c>
      <c r="H927" s="2">
        <v>5</v>
      </c>
      <c r="I927" s="4">
        <v>40.630000000000003</v>
      </c>
      <c r="J927" s="2" t="s">
        <v>24</v>
      </c>
      <c r="K927" s="2" t="s">
        <v>146</v>
      </c>
      <c r="L927" s="2" t="s">
        <v>19</v>
      </c>
    </row>
    <row r="928" spans="1:12" x14ac:dyDescent="0.35">
      <c r="A928" s="2">
        <v>101699</v>
      </c>
      <c r="B928" s="3">
        <v>45841</v>
      </c>
      <c r="C928" s="2" t="s">
        <v>12</v>
      </c>
      <c r="D928" s="2" t="s">
        <v>132</v>
      </c>
      <c r="E928" s="2" t="s">
        <v>133</v>
      </c>
      <c r="F928" s="2" t="s">
        <v>62</v>
      </c>
      <c r="G928" s="2" t="s">
        <v>68</v>
      </c>
      <c r="H928" s="2">
        <v>5</v>
      </c>
      <c r="I928" s="4">
        <v>41.65</v>
      </c>
      <c r="J928" s="2" t="s">
        <v>43</v>
      </c>
      <c r="K928" s="2" t="s">
        <v>459</v>
      </c>
      <c r="L928" s="2" t="s">
        <v>19</v>
      </c>
    </row>
    <row r="929" spans="1:12" x14ac:dyDescent="0.35">
      <c r="A929" s="2">
        <v>101965</v>
      </c>
      <c r="B929" s="3">
        <v>45841</v>
      </c>
      <c r="C929" s="2" t="s">
        <v>50</v>
      </c>
      <c r="D929" s="2" t="s">
        <v>51</v>
      </c>
      <c r="E929" s="2" t="s">
        <v>52</v>
      </c>
      <c r="F929" s="2" t="s">
        <v>22</v>
      </c>
      <c r="G929" s="2" t="s">
        <v>100</v>
      </c>
      <c r="H929" s="2">
        <v>10</v>
      </c>
      <c r="I929" s="4">
        <v>15.14</v>
      </c>
      <c r="J929" s="2" t="s">
        <v>43</v>
      </c>
      <c r="K929" s="2" t="s">
        <v>180</v>
      </c>
      <c r="L929" s="2" t="s">
        <v>19</v>
      </c>
    </row>
    <row r="930" spans="1:12" x14ac:dyDescent="0.35">
      <c r="A930" s="2">
        <v>102051</v>
      </c>
      <c r="B930" s="3">
        <v>45841</v>
      </c>
      <c r="C930" s="2" t="s">
        <v>26</v>
      </c>
      <c r="D930" s="2" t="s">
        <v>37</v>
      </c>
      <c r="E930" s="2" t="s">
        <v>38</v>
      </c>
      <c r="F930" s="2" t="s">
        <v>15</v>
      </c>
      <c r="G930" s="2" t="s">
        <v>39</v>
      </c>
      <c r="H930" s="2">
        <v>3</v>
      </c>
      <c r="I930" s="4">
        <v>45.67</v>
      </c>
      <c r="J930" s="2" t="s">
        <v>48</v>
      </c>
      <c r="K930" s="2" t="s">
        <v>122</v>
      </c>
      <c r="L930" s="2" t="s">
        <v>19</v>
      </c>
    </row>
    <row r="931" spans="1:12" x14ac:dyDescent="0.35">
      <c r="A931" s="2">
        <v>102555</v>
      </c>
      <c r="B931" s="3">
        <v>45841</v>
      </c>
      <c r="C931" s="2" t="s">
        <v>31</v>
      </c>
      <c r="D931" s="2" t="s">
        <v>56</v>
      </c>
      <c r="E931" s="2" t="s">
        <v>57</v>
      </c>
      <c r="F931" s="2" t="s">
        <v>22</v>
      </c>
      <c r="G931" s="2" t="s">
        <v>47</v>
      </c>
      <c r="H931" s="2">
        <v>10</v>
      </c>
      <c r="I931" s="4">
        <v>73.87</v>
      </c>
      <c r="J931" s="2" t="s">
        <v>17</v>
      </c>
      <c r="K931" s="2" t="s">
        <v>265</v>
      </c>
      <c r="L931" s="2" t="s">
        <v>36</v>
      </c>
    </row>
    <row r="932" spans="1:12" x14ac:dyDescent="0.35">
      <c r="A932" s="2">
        <v>102656</v>
      </c>
      <c r="B932" s="3">
        <v>45841</v>
      </c>
      <c r="C932" s="2" t="s">
        <v>31</v>
      </c>
      <c r="D932" s="2" t="s">
        <v>80</v>
      </c>
      <c r="E932" s="2" t="s">
        <v>80</v>
      </c>
      <c r="F932" s="2" t="s">
        <v>62</v>
      </c>
      <c r="G932" s="2" t="s">
        <v>169</v>
      </c>
      <c r="H932" s="2">
        <v>1</v>
      </c>
      <c r="I932" s="4">
        <v>24.71</v>
      </c>
      <c r="J932" s="2" t="s">
        <v>24</v>
      </c>
      <c r="K932" s="2" t="s">
        <v>368</v>
      </c>
      <c r="L932" s="2" t="s">
        <v>19</v>
      </c>
    </row>
    <row r="933" spans="1:12" x14ac:dyDescent="0.35">
      <c r="A933" s="2">
        <v>102705</v>
      </c>
      <c r="B933" s="3">
        <v>45841</v>
      </c>
      <c r="C933" s="2" t="s">
        <v>65</v>
      </c>
      <c r="D933" s="2" t="s">
        <v>66</v>
      </c>
      <c r="E933" s="2" t="s">
        <v>67</v>
      </c>
      <c r="F933" s="2" t="s">
        <v>59</v>
      </c>
      <c r="G933" s="2" t="s">
        <v>129</v>
      </c>
      <c r="H933" s="2">
        <v>2</v>
      </c>
      <c r="I933" s="4">
        <v>124.97</v>
      </c>
      <c r="J933" s="2" t="s">
        <v>17</v>
      </c>
      <c r="K933" s="2" t="s">
        <v>402</v>
      </c>
      <c r="L933" s="2" t="s">
        <v>19</v>
      </c>
    </row>
    <row r="934" spans="1:12" x14ac:dyDescent="0.35">
      <c r="A934" s="2">
        <v>100446</v>
      </c>
      <c r="B934" s="3">
        <v>45842</v>
      </c>
      <c r="C934" s="2" t="s">
        <v>50</v>
      </c>
      <c r="D934" s="2" t="s">
        <v>51</v>
      </c>
      <c r="E934" s="2" t="s">
        <v>52</v>
      </c>
      <c r="F934" s="2" t="s">
        <v>22</v>
      </c>
      <c r="G934" s="2" t="s">
        <v>47</v>
      </c>
      <c r="H934" s="2">
        <v>5</v>
      </c>
      <c r="I934" s="4">
        <v>73.19</v>
      </c>
      <c r="J934" s="2" t="s">
        <v>43</v>
      </c>
      <c r="K934" s="2" t="s">
        <v>371</v>
      </c>
      <c r="L934" s="2" t="s">
        <v>19</v>
      </c>
    </row>
    <row r="935" spans="1:12" x14ac:dyDescent="0.35">
      <c r="A935" s="2">
        <v>100521</v>
      </c>
      <c r="B935" s="3">
        <v>45842</v>
      </c>
      <c r="C935" s="2" t="s">
        <v>12</v>
      </c>
      <c r="D935" s="2" t="s">
        <v>13</v>
      </c>
      <c r="E935" s="2" t="s">
        <v>14</v>
      </c>
      <c r="F935" s="2" t="s">
        <v>15</v>
      </c>
      <c r="G935" s="2" t="s">
        <v>34</v>
      </c>
      <c r="H935" s="2">
        <v>10</v>
      </c>
      <c r="I935" s="4">
        <v>16.52</v>
      </c>
      <c r="J935" s="2" t="s">
        <v>43</v>
      </c>
      <c r="K935" s="2" t="s">
        <v>213</v>
      </c>
      <c r="L935" s="2" t="s">
        <v>19</v>
      </c>
    </row>
    <row r="936" spans="1:12" x14ac:dyDescent="0.35">
      <c r="A936" s="2">
        <v>101208</v>
      </c>
      <c r="B936" s="3">
        <v>45842</v>
      </c>
      <c r="C936" s="2" t="s">
        <v>26</v>
      </c>
      <c r="D936" s="2" t="s">
        <v>37</v>
      </c>
      <c r="E936" s="2" t="s">
        <v>38</v>
      </c>
      <c r="F936" s="2" t="s">
        <v>62</v>
      </c>
      <c r="G936" s="2" t="s">
        <v>63</v>
      </c>
      <c r="H936" s="2">
        <v>1</v>
      </c>
      <c r="I936" s="4">
        <v>56.25</v>
      </c>
      <c r="J936" s="2" t="s">
        <v>24</v>
      </c>
      <c r="K936" s="2" t="s">
        <v>387</v>
      </c>
      <c r="L936" s="2" t="s">
        <v>36</v>
      </c>
    </row>
    <row r="937" spans="1:12" x14ac:dyDescent="0.35">
      <c r="A937" s="2">
        <v>101767</v>
      </c>
      <c r="B937" s="3">
        <v>45842</v>
      </c>
      <c r="C937" s="2" t="s">
        <v>12</v>
      </c>
      <c r="D937" s="2" t="s">
        <v>98</v>
      </c>
      <c r="E937" s="2" t="s">
        <v>99</v>
      </c>
      <c r="F937" s="2" t="s">
        <v>59</v>
      </c>
      <c r="G937" s="2" t="s">
        <v>60</v>
      </c>
      <c r="H937" s="2">
        <v>5</v>
      </c>
      <c r="I937" s="4">
        <v>59.05</v>
      </c>
      <c r="J937" s="2" t="s">
        <v>43</v>
      </c>
      <c r="K937" s="2" t="s">
        <v>173</v>
      </c>
      <c r="L937" s="2" t="s">
        <v>19</v>
      </c>
    </row>
    <row r="938" spans="1:12" x14ac:dyDescent="0.35">
      <c r="A938" s="2">
        <v>101780</v>
      </c>
      <c r="B938" s="3">
        <v>45842</v>
      </c>
      <c r="C938" s="2" t="s">
        <v>31</v>
      </c>
      <c r="D938" s="2" t="s">
        <v>45</v>
      </c>
      <c r="E938" s="2" t="s">
        <v>46</v>
      </c>
      <c r="F938" s="2" t="s">
        <v>62</v>
      </c>
      <c r="G938" s="2" t="s">
        <v>114</v>
      </c>
      <c r="H938" s="2">
        <v>5</v>
      </c>
      <c r="I938" s="4">
        <v>134.11000000000001</v>
      </c>
      <c r="J938" s="2" t="s">
        <v>43</v>
      </c>
      <c r="K938" s="2" t="s">
        <v>148</v>
      </c>
      <c r="L938" s="2" t="s">
        <v>89</v>
      </c>
    </row>
    <row r="939" spans="1:12" x14ac:dyDescent="0.35">
      <c r="A939" s="2">
        <v>101970</v>
      </c>
      <c r="B939" s="3">
        <v>45842</v>
      </c>
      <c r="C939" s="2" t="s">
        <v>50</v>
      </c>
      <c r="D939" s="2" t="s">
        <v>71</v>
      </c>
      <c r="E939" s="2" t="s">
        <v>72</v>
      </c>
      <c r="F939" s="2" t="s">
        <v>59</v>
      </c>
      <c r="G939" s="2" t="s">
        <v>60</v>
      </c>
      <c r="H939" s="2">
        <v>1</v>
      </c>
      <c r="I939" s="4">
        <v>57.5</v>
      </c>
      <c r="J939" s="2" t="s">
        <v>43</v>
      </c>
      <c r="K939" s="2" t="s">
        <v>69</v>
      </c>
      <c r="L939" s="2" t="s">
        <v>19</v>
      </c>
    </row>
    <row r="940" spans="1:12" x14ac:dyDescent="0.35">
      <c r="A940" s="2">
        <v>102022</v>
      </c>
      <c r="B940" s="3">
        <v>45842</v>
      </c>
      <c r="C940" s="2" t="s">
        <v>50</v>
      </c>
      <c r="D940" s="2" t="s">
        <v>77</v>
      </c>
      <c r="E940" s="2" t="s">
        <v>78</v>
      </c>
      <c r="F940" s="2" t="s">
        <v>15</v>
      </c>
      <c r="G940" s="2" t="s">
        <v>29</v>
      </c>
      <c r="H940" s="2">
        <v>2</v>
      </c>
      <c r="I940" s="4">
        <v>21.89</v>
      </c>
      <c r="J940" s="2" t="s">
        <v>48</v>
      </c>
      <c r="K940" s="2" t="s">
        <v>157</v>
      </c>
      <c r="L940" s="2" t="s">
        <v>36</v>
      </c>
    </row>
    <row r="941" spans="1:12" x14ac:dyDescent="0.35">
      <c r="A941" s="2">
        <v>102376</v>
      </c>
      <c r="B941" s="3">
        <v>45842</v>
      </c>
      <c r="C941" s="2" t="s">
        <v>31</v>
      </c>
      <c r="D941" s="2" t="s">
        <v>105</v>
      </c>
      <c r="E941" s="2" t="s">
        <v>106</v>
      </c>
      <c r="F941" s="2" t="s">
        <v>15</v>
      </c>
      <c r="G941" s="2" t="s">
        <v>29</v>
      </c>
      <c r="H941" s="2">
        <v>1</v>
      </c>
      <c r="I941" s="4">
        <v>23.16</v>
      </c>
      <c r="J941" s="2" t="s">
        <v>43</v>
      </c>
      <c r="K941" s="2" t="s">
        <v>188</v>
      </c>
      <c r="L941" s="2" t="s">
        <v>19</v>
      </c>
    </row>
    <row r="942" spans="1:12" x14ac:dyDescent="0.35">
      <c r="A942" s="2">
        <v>102491</v>
      </c>
      <c r="B942" s="3">
        <v>45842</v>
      </c>
      <c r="C942" s="2" t="s">
        <v>31</v>
      </c>
      <c r="D942" s="2" t="s">
        <v>45</v>
      </c>
      <c r="E942" s="2" t="s">
        <v>46</v>
      </c>
      <c r="F942" s="2" t="s">
        <v>59</v>
      </c>
      <c r="G942" s="2" t="s">
        <v>73</v>
      </c>
      <c r="H942" s="2">
        <v>5</v>
      </c>
      <c r="I942" s="4">
        <v>29.28</v>
      </c>
      <c r="J942" s="2" t="s">
        <v>43</v>
      </c>
      <c r="K942" s="2" t="s">
        <v>382</v>
      </c>
      <c r="L942" s="2" t="s">
        <v>19</v>
      </c>
    </row>
    <row r="943" spans="1:12" x14ac:dyDescent="0.35">
      <c r="A943" s="2">
        <v>102568</v>
      </c>
      <c r="B943" s="3">
        <v>45842</v>
      </c>
      <c r="C943" s="2" t="s">
        <v>12</v>
      </c>
      <c r="D943" s="2" t="s">
        <v>20</v>
      </c>
      <c r="E943" s="2" t="s">
        <v>21</v>
      </c>
      <c r="F943" s="2" t="s">
        <v>62</v>
      </c>
      <c r="G943" s="2" t="s">
        <v>63</v>
      </c>
      <c r="H943" s="2">
        <v>10</v>
      </c>
      <c r="I943" s="4">
        <v>53.89</v>
      </c>
      <c r="J943" s="2" t="s">
        <v>43</v>
      </c>
      <c r="K943" s="2" t="s">
        <v>25</v>
      </c>
      <c r="L943" s="2" t="s">
        <v>19</v>
      </c>
    </row>
    <row r="944" spans="1:12" x14ac:dyDescent="0.35">
      <c r="A944" s="2">
        <v>102581</v>
      </c>
      <c r="B944" s="3">
        <v>45842</v>
      </c>
      <c r="C944" s="2" t="s">
        <v>31</v>
      </c>
      <c r="D944" s="2" t="s">
        <v>56</v>
      </c>
      <c r="E944" s="2" t="s">
        <v>57</v>
      </c>
      <c r="F944" s="2" t="s">
        <v>62</v>
      </c>
      <c r="G944" s="2" t="s">
        <v>63</v>
      </c>
      <c r="H944" s="2">
        <v>3</v>
      </c>
      <c r="I944" s="4">
        <v>57.67</v>
      </c>
      <c r="J944" s="2" t="s">
        <v>48</v>
      </c>
      <c r="K944" s="2" t="s">
        <v>153</v>
      </c>
      <c r="L944" s="2" t="s">
        <v>19</v>
      </c>
    </row>
    <row r="945" spans="1:12" x14ac:dyDescent="0.35">
      <c r="A945" s="2">
        <v>102991</v>
      </c>
      <c r="B945" s="3">
        <v>45842</v>
      </c>
      <c r="C945" s="2" t="s">
        <v>31</v>
      </c>
      <c r="D945" s="2" t="s">
        <v>56</v>
      </c>
      <c r="E945" s="2" t="s">
        <v>57</v>
      </c>
      <c r="F945" s="2" t="s">
        <v>22</v>
      </c>
      <c r="G945" s="2" t="s">
        <v>47</v>
      </c>
      <c r="H945" s="2">
        <v>1</v>
      </c>
      <c r="I945" s="4">
        <v>76.73</v>
      </c>
      <c r="J945" s="2" t="s">
        <v>24</v>
      </c>
      <c r="K945" s="2" t="s">
        <v>199</v>
      </c>
      <c r="L945" s="2" t="s">
        <v>89</v>
      </c>
    </row>
    <row r="946" spans="1:12" x14ac:dyDescent="0.35">
      <c r="A946" s="2">
        <v>100395</v>
      </c>
      <c r="B946" s="3">
        <v>45843</v>
      </c>
      <c r="C946" s="2" t="s">
        <v>31</v>
      </c>
      <c r="D946" s="2" t="s">
        <v>105</v>
      </c>
      <c r="E946" s="2" t="s">
        <v>106</v>
      </c>
      <c r="F946" s="2" t="s">
        <v>15</v>
      </c>
      <c r="G946" s="2" t="s">
        <v>16</v>
      </c>
      <c r="H946" s="2">
        <v>10</v>
      </c>
      <c r="I946" s="4">
        <v>39.43</v>
      </c>
      <c r="J946" s="2" t="s">
        <v>43</v>
      </c>
      <c r="K946" s="2" t="s">
        <v>139</v>
      </c>
      <c r="L946" s="2" t="s">
        <v>89</v>
      </c>
    </row>
    <row r="947" spans="1:12" x14ac:dyDescent="0.35">
      <c r="A947" s="2">
        <v>100415</v>
      </c>
      <c r="B947" s="3">
        <v>45843</v>
      </c>
      <c r="C947" s="2" t="s">
        <v>26</v>
      </c>
      <c r="D947" s="2" t="s">
        <v>41</v>
      </c>
      <c r="E947" s="2" t="s">
        <v>42</v>
      </c>
      <c r="F947" s="2" t="s">
        <v>62</v>
      </c>
      <c r="G947" s="2" t="s">
        <v>112</v>
      </c>
      <c r="H947" s="2">
        <v>10</v>
      </c>
      <c r="I947" s="4">
        <v>29.25</v>
      </c>
      <c r="J947" s="2" t="s">
        <v>43</v>
      </c>
      <c r="K947" s="2" t="s">
        <v>425</v>
      </c>
      <c r="L947" s="2" t="s">
        <v>36</v>
      </c>
    </row>
    <row r="948" spans="1:12" x14ac:dyDescent="0.35">
      <c r="A948" s="2">
        <v>100621</v>
      </c>
      <c r="B948" s="3">
        <v>45843</v>
      </c>
      <c r="C948" s="2" t="s">
        <v>12</v>
      </c>
      <c r="D948" s="2" t="s">
        <v>132</v>
      </c>
      <c r="E948" s="2" t="s">
        <v>133</v>
      </c>
      <c r="F948" s="2" t="s">
        <v>62</v>
      </c>
      <c r="G948" s="2" t="s">
        <v>103</v>
      </c>
      <c r="H948" s="2">
        <v>3</v>
      </c>
      <c r="I948" s="4">
        <v>183.76</v>
      </c>
      <c r="J948" s="2" t="s">
        <v>43</v>
      </c>
      <c r="K948" s="2" t="s">
        <v>460</v>
      </c>
      <c r="L948" s="2" t="s">
        <v>36</v>
      </c>
    </row>
    <row r="949" spans="1:12" x14ac:dyDescent="0.35">
      <c r="A949" s="2">
        <v>100867</v>
      </c>
      <c r="B949" s="3">
        <v>45843</v>
      </c>
      <c r="C949" s="2" t="s">
        <v>31</v>
      </c>
      <c r="D949" s="2" t="s">
        <v>105</v>
      </c>
      <c r="E949" s="2" t="s">
        <v>106</v>
      </c>
      <c r="F949" s="2" t="s">
        <v>62</v>
      </c>
      <c r="G949" s="2" t="s">
        <v>169</v>
      </c>
      <c r="H949" s="2">
        <v>5</v>
      </c>
      <c r="I949" s="4">
        <v>24.28</v>
      </c>
      <c r="J949" s="2" t="s">
        <v>17</v>
      </c>
      <c r="K949" s="2" t="s">
        <v>378</v>
      </c>
      <c r="L949" s="2" t="s">
        <v>19</v>
      </c>
    </row>
    <row r="950" spans="1:12" x14ac:dyDescent="0.35">
      <c r="A950" s="2">
        <v>100969</v>
      </c>
      <c r="B950" s="3">
        <v>45843</v>
      </c>
      <c r="C950" s="2" t="s">
        <v>26</v>
      </c>
      <c r="D950" s="2" t="s">
        <v>27</v>
      </c>
      <c r="E950" s="2" t="s">
        <v>28</v>
      </c>
      <c r="F950" s="2" t="s">
        <v>53</v>
      </c>
      <c r="G950" s="2" t="s">
        <v>54</v>
      </c>
      <c r="H950" s="2">
        <v>1</v>
      </c>
      <c r="I950" s="4">
        <v>23.86</v>
      </c>
      <c r="J950" s="2" t="s">
        <v>17</v>
      </c>
      <c r="K950" s="2" t="s">
        <v>171</v>
      </c>
      <c r="L950" s="2" t="s">
        <v>19</v>
      </c>
    </row>
    <row r="951" spans="1:12" x14ac:dyDescent="0.35">
      <c r="A951" s="2">
        <v>101259</v>
      </c>
      <c r="B951" s="3">
        <v>45843</v>
      </c>
      <c r="C951" s="2" t="s">
        <v>50</v>
      </c>
      <c r="D951" s="2" t="s">
        <v>51</v>
      </c>
      <c r="E951" s="2" t="s">
        <v>52</v>
      </c>
      <c r="F951" s="2" t="s">
        <v>22</v>
      </c>
      <c r="G951" s="2" t="s">
        <v>47</v>
      </c>
      <c r="H951" s="2">
        <v>10</v>
      </c>
      <c r="I951" s="4">
        <v>75.81</v>
      </c>
      <c r="J951" s="2" t="s">
        <v>48</v>
      </c>
      <c r="K951" s="2" t="s">
        <v>403</v>
      </c>
      <c r="L951" s="2" t="s">
        <v>19</v>
      </c>
    </row>
    <row r="952" spans="1:12" x14ac:dyDescent="0.35">
      <c r="A952" s="2">
        <v>101893</v>
      </c>
      <c r="B952" s="3">
        <v>45843</v>
      </c>
      <c r="C952" s="2" t="s">
        <v>50</v>
      </c>
      <c r="D952" s="2" t="s">
        <v>77</v>
      </c>
      <c r="E952" s="2" t="s">
        <v>78</v>
      </c>
      <c r="F952" s="2" t="s">
        <v>15</v>
      </c>
      <c r="G952" s="2" t="s">
        <v>39</v>
      </c>
      <c r="H952" s="2">
        <v>1</v>
      </c>
      <c r="I952" s="4">
        <v>44.22</v>
      </c>
      <c r="J952" s="2" t="s">
        <v>43</v>
      </c>
      <c r="K952" s="2" t="s">
        <v>377</v>
      </c>
      <c r="L952" s="2" t="s">
        <v>19</v>
      </c>
    </row>
    <row r="953" spans="1:12" x14ac:dyDescent="0.35">
      <c r="A953" s="2">
        <v>102267</v>
      </c>
      <c r="B953" s="3">
        <v>45843</v>
      </c>
      <c r="C953" s="2" t="s">
        <v>12</v>
      </c>
      <c r="D953" s="2" t="s">
        <v>20</v>
      </c>
      <c r="E953" s="2" t="s">
        <v>21</v>
      </c>
      <c r="F953" s="2" t="s">
        <v>62</v>
      </c>
      <c r="G953" s="2" t="s">
        <v>114</v>
      </c>
      <c r="H953" s="2">
        <v>3</v>
      </c>
      <c r="I953" s="4">
        <v>124.31</v>
      </c>
      <c r="J953" s="2" t="s">
        <v>17</v>
      </c>
      <c r="K953" s="2" t="s">
        <v>162</v>
      </c>
      <c r="L953" s="2" t="s">
        <v>19</v>
      </c>
    </row>
    <row r="954" spans="1:12" x14ac:dyDescent="0.35">
      <c r="A954" s="2">
        <v>102822</v>
      </c>
      <c r="B954" s="3">
        <v>45843</v>
      </c>
      <c r="C954" s="2" t="s">
        <v>26</v>
      </c>
      <c r="D954" s="2" t="s">
        <v>41</v>
      </c>
      <c r="E954" s="2" t="s">
        <v>42</v>
      </c>
      <c r="F954" s="2" t="s">
        <v>59</v>
      </c>
      <c r="G954" s="2" t="s">
        <v>60</v>
      </c>
      <c r="H954" s="2">
        <v>10</v>
      </c>
      <c r="I954" s="4">
        <v>61.35</v>
      </c>
      <c r="J954" s="2" t="s">
        <v>48</v>
      </c>
      <c r="K954" s="2" t="s">
        <v>61</v>
      </c>
      <c r="L954" s="2" t="s">
        <v>19</v>
      </c>
    </row>
    <row r="955" spans="1:12" x14ac:dyDescent="0.35">
      <c r="A955" s="2">
        <v>102999</v>
      </c>
      <c r="B955" s="3">
        <v>45843</v>
      </c>
      <c r="C955" s="2" t="s">
        <v>31</v>
      </c>
      <c r="D955" s="2" t="s">
        <v>32</v>
      </c>
      <c r="E955" s="2" t="s">
        <v>33</v>
      </c>
      <c r="F955" s="2" t="s">
        <v>62</v>
      </c>
      <c r="G955" s="2" t="s">
        <v>169</v>
      </c>
      <c r="H955" s="2">
        <v>5</v>
      </c>
      <c r="I955" s="4">
        <v>24.97</v>
      </c>
      <c r="J955" s="2" t="s">
        <v>43</v>
      </c>
      <c r="K955" s="2" t="s">
        <v>209</v>
      </c>
      <c r="L955" s="2" t="s">
        <v>19</v>
      </c>
    </row>
    <row r="956" spans="1:12" x14ac:dyDescent="0.35">
      <c r="A956" s="2">
        <v>100127</v>
      </c>
      <c r="B956" s="3">
        <v>45844</v>
      </c>
      <c r="C956" s="2" t="s">
        <v>12</v>
      </c>
      <c r="D956" s="2" t="s">
        <v>132</v>
      </c>
      <c r="E956" s="2" t="s">
        <v>133</v>
      </c>
      <c r="F956" s="2" t="s">
        <v>15</v>
      </c>
      <c r="G956" s="2" t="s">
        <v>29</v>
      </c>
      <c r="H956" s="2">
        <v>3</v>
      </c>
      <c r="I956" s="4">
        <v>23.01</v>
      </c>
      <c r="J956" s="2" t="s">
        <v>48</v>
      </c>
      <c r="K956" s="2" t="s">
        <v>385</v>
      </c>
      <c r="L956" s="2" t="s">
        <v>19</v>
      </c>
    </row>
    <row r="957" spans="1:12" x14ac:dyDescent="0.35">
      <c r="A957" s="2">
        <v>100493</v>
      </c>
      <c r="B957" s="3">
        <v>45844</v>
      </c>
      <c r="C957" s="2" t="s">
        <v>31</v>
      </c>
      <c r="D957" s="2" t="s">
        <v>45</v>
      </c>
      <c r="E957" s="2" t="s">
        <v>46</v>
      </c>
      <c r="F957" s="2" t="s">
        <v>59</v>
      </c>
      <c r="G957" s="2" t="s">
        <v>60</v>
      </c>
      <c r="H957" s="2">
        <v>2</v>
      </c>
      <c r="I957" s="4">
        <v>62.17</v>
      </c>
      <c r="J957" s="2" t="s">
        <v>17</v>
      </c>
      <c r="K957" s="2" t="s">
        <v>393</v>
      </c>
      <c r="L957" s="2" t="s">
        <v>36</v>
      </c>
    </row>
    <row r="958" spans="1:12" x14ac:dyDescent="0.35">
      <c r="A958" s="2">
        <v>100659</v>
      </c>
      <c r="B958" s="3">
        <v>45844</v>
      </c>
      <c r="C958" s="2" t="s">
        <v>31</v>
      </c>
      <c r="D958" s="2" t="s">
        <v>80</v>
      </c>
      <c r="E958" s="2" t="s">
        <v>80</v>
      </c>
      <c r="F958" s="2" t="s">
        <v>59</v>
      </c>
      <c r="G958" s="2" t="s">
        <v>95</v>
      </c>
      <c r="H958" s="2">
        <v>2</v>
      </c>
      <c r="I958" s="4">
        <v>35.17</v>
      </c>
      <c r="J958" s="2" t="s">
        <v>43</v>
      </c>
      <c r="K958" s="2" t="s">
        <v>461</v>
      </c>
      <c r="L958" s="2" t="s">
        <v>36</v>
      </c>
    </row>
    <row r="959" spans="1:12" x14ac:dyDescent="0.35">
      <c r="A959" s="2">
        <v>101198</v>
      </c>
      <c r="B959" s="3">
        <v>45844</v>
      </c>
      <c r="C959" s="2" t="s">
        <v>26</v>
      </c>
      <c r="D959" s="2" t="s">
        <v>41</v>
      </c>
      <c r="E959" s="2" t="s">
        <v>42</v>
      </c>
      <c r="F959" s="2" t="s">
        <v>53</v>
      </c>
      <c r="G959" s="2" t="s">
        <v>54</v>
      </c>
      <c r="H959" s="2">
        <v>3</v>
      </c>
      <c r="I959" s="4">
        <v>24.64</v>
      </c>
      <c r="J959" s="2" t="s">
        <v>24</v>
      </c>
      <c r="K959" s="2" t="s">
        <v>130</v>
      </c>
      <c r="L959" s="2" t="s">
        <v>19</v>
      </c>
    </row>
    <row r="960" spans="1:12" x14ac:dyDescent="0.35">
      <c r="A960" s="2">
        <v>101313</v>
      </c>
      <c r="B960" s="3">
        <v>45844</v>
      </c>
      <c r="C960" s="2" t="s">
        <v>31</v>
      </c>
      <c r="D960" s="2" t="s">
        <v>56</v>
      </c>
      <c r="E960" s="2" t="s">
        <v>57</v>
      </c>
      <c r="F960" s="2" t="s">
        <v>15</v>
      </c>
      <c r="G960" s="2" t="s">
        <v>16</v>
      </c>
      <c r="H960" s="2">
        <v>10</v>
      </c>
      <c r="I960" s="4">
        <v>38.04</v>
      </c>
      <c r="J960" s="2" t="s">
        <v>24</v>
      </c>
      <c r="K960" s="2" t="s">
        <v>255</v>
      </c>
      <c r="L960" s="2" t="s">
        <v>89</v>
      </c>
    </row>
    <row r="961" spans="1:12" x14ac:dyDescent="0.35">
      <c r="A961" s="2">
        <v>101668</v>
      </c>
      <c r="B961" s="3">
        <v>45844</v>
      </c>
      <c r="C961" s="2" t="s">
        <v>12</v>
      </c>
      <c r="D961" s="2" t="s">
        <v>13</v>
      </c>
      <c r="E961" s="2" t="s">
        <v>14</v>
      </c>
      <c r="F961" s="2" t="s">
        <v>62</v>
      </c>
      <c r="G961" s="2" t="s">
        <v>68</v>
      </c>
      <c r="H961" s="2">
        <v>10</v>
      </c>
      <c r="I961" s="4">
        <v>41.12</v>
      </c>
      <c r="J961" s="2" t="s">
        <v>43</v>
      </c>
      <c r="K961" s="2" t="s">
        <v>154</v>
      </c>
      <c r="L961" s="2" t="s">
        <v>36</v>
      </c>
    </row>
    <row r="962" spans="1:12" x14ac:dyDescent="0.35">
      <c r="A962" s="2">
        <v>102181</v>
      </c>
      <c r="B962" s="3">
        <v>45844</v>
      </c>
      <c r="C962" s="2" t="s">
        <v>50</v>
      </c>
      <c r="D962" s="2" t="s">
        <v>71</v>
      </c>
      <c r="E962" s="2" t="s">
        <v>72</v>
      </c>
      <c r="F962" s="2" t="s">
        <v>62</v>
      </c>
      <c r="G962" s="2" t="s">
        <v>114</v>
      </c>
      <c r="H962" s="2">
        <v>2</v>
      </c>
      <c r="I962" s="4">
        <v>131.16999999999999</v>
      </c>
      <c r="J962" s="2" t="s">
        <v>48</v>
      </c>
      <c r="K962" s="2" t="s">
        <v>455</v>
      </c>
      <c r="L962" s="2" t="s">
        <v>89</v>
      </c>
    </row>
    <row r="963" spans="1:12" x14ac:dyDescent="0.35">
      <c r="A963" s="2">
        <v>102567</v>
      </c>
      <c r="B963" s="3">
        <v>45844</v>
      </c>
      <c r="C963" s="2" t="s">
        <v>50</v>
      </c>
      <c r="D963" s="2" t="s">
        <v>51</v>
      </c>
      <c r="E963" s="2" t="s">
        <v>52</v>
      </c>
      <c r="F963" s="2" t="s">
        <v>22</v>
      </c>
      <c r="G963" s="2" t="s">
        <v>87</v>
      </c>
      <c r="H963" s="2">
        <v>1</v>
      </c>
      <c r="I963" s="4">
        <v>49.03</v>
      </c>
      <c r="J963" s="2" t="s">
        <v>48</v>
      </c>
      <c r="K963" s="2" t="s">
        <v>61</v>
      </c>
      <c r="L963" s="2" t="s">
        <v>19</v>
      </c>
    </row>
    <row r="964" spans="1:12" x14ac:dyDescent="0.35">
      <c r="A964" s="2">
        <v>102579</v>
      </c>
      <c r="B964" s="3">
        <v>45844</v>
      </c>
      <c r="C964" s="2" t="s">
        <v>50</v>
      </c>
      <c r="D964" s="2" t="s">
        <v>51</v>
      </c>
      <c r="E964" s="2" t="s">
        <v>52</v>
      </c>
      <c r="F964" s="2" t="s">
        <v>62</v>
      </c>
      <c r="G964" s="2" t="s">
        <v>68</v>
      </c>
      <c r="H964" s="2">
        <v>2</v>
      </c>
      <c r="I964" s="4">
        <v>38.229999999999997</v>
      </c>
      <c r="J964" s="2" t="s">
        <v>17</v>
      </c>
      <c r="K964" s="2" t="s">
        <v>386</v>
      </c>
      <c r="L964" s="2" t="s">
        <v>19</v>
      </c>
    </row>
    <row r="965" spans="1:12" x14ac:dyDescent="0.35">
      <c r="A965" s="2">
        <v>100179</v>
      </c>
      <c r="B965" s="3">
        <v>45845</v>
      </c>
      <c r="C965" s="2" t="s">
        <v>31</v>
      </c>
      <c r="D965" s="2" t="s">
        <v>80</v>
      </c>
      <c r="E965" s="2" t="s">
        <v>80</v>
      </c>
      <c r="F965" s="2" t="s">
        <v>59</v>
      </c>
      <c r="G965" s="2" t="s">
        <v>129</v>
      </c>
      <c r="H965" s="2">
        <v>2</v>
      </c>
      <c r="I965" s="4">
        <v>114.22</v>
      </c>
      <c r="J965" s="2" t="s">
        <v>43</v>
      </c>
      <c r="K965" s="2" t="s">
        <v>219</v>
      </c>
      <c r="L965" s="2" t="s">
        <v>19</v>
      </c>
    </row>
    <row r="966" spans="1:12" x14ac:dyDescent="0.35">
      <c r="A966" s="2">
        <v>100352</v>
      </c>
      <c r="B966" s="3">
        <v>45845</v>
      </c>
      <c r="C966" s="2" t="s">
        <v>50</v>
      </c>
      <c r="D966" s="2" t="s">
        <v>51</v>
      </c>
      <c r="E966" s="2" t="s">
        <v>52</v>
      </c>
      <c r="F966" s="2" t="s">
        <v>15</v>
      </c>
      <c r="G966" s="2" t="s">
        <v>34</v>
      </c>
      <c r="H966" s="2">
        <v>3</v>
      </c>
      <c r="I966" s="4">
        <v>16.47</v>
      </c>
      <c r="J966" s="2" t="s">
        <v>48</v>
      </c>
      <c r="K966" s="2" t="s">
        <v>82</v>
      </c>
      <c r="L966" s="2" t="s">
        <v>19</v>
      </c>
    </row>
    <row r="967" spans="1:12" x14ac:dyDescent="0.35">
      <c r="A967" s="2">
        <v>100641</v>
      </c>
      <c r="B967" s="3">
        <v>45845</v>
      </c>
      <c r="C967" s="2" t="s">
        <v>65</v>
      </c>
      <c r="D967" s="2" t="s">
        <v>90</v>
      </c>
      <c r="E967" s="2" t="s">
        <v>91</v>
      </c>
      <c r="F967" s="2" t="s">
        <v>22</v>
      </c>
      <c r="G967" s="2" t="s">
        <v>23</v>
      </c>
      <c r="H967" s="2">
        <v>2</v>
      </c>
      <c r="I967" s="4">
        <v>63.27</v>
      </c>
      <c r="J967" s="2" t="s">
        <v>24</v>
      </c>
      <c r="K967" s="2" t="s">
        <v>459</v>
      </c>
      <c r="L967" s="2" t="s">
        <v>19</v>
      </c>
    </row>
    <row r="968" spans="1:12" x14ac:dyDescent="0.35">
      <c r="A968" s="2">
        <v>100924</v>
      </c>
      <c r="B968" s="3">
        <v>45845</v>
      </c>
      <c r="C968" s="2" t="s">
        <v>31</v>
      </c>
      <c r="D968" s="2" t="s">
        <v>105</v>
      </c>
      <c r="E968" s="2" t="s">
        <v>106</v>
      </c>
      <c r="F968" s="2" t="s">
        <v>22</v>
      </c>
      <c r="G968" s="2" t="s">
        <v>100</v>
      </c>
      <c r="H968" s="2">
        <v>10</v>
      </c>
      <c r="I968" s="4">
        <v>14.38</v>
      </c>
      <c r="J968" s="2" t="s">
        <v>48</v>
      </c>
      <c r="K968" s="2" t="s">
        <v>166</v>
      </c>
      <c r="L968" s="2" t="s">
        <v>19</v>
      </c>
    </row>
    <row r="969" spans="1:12" x14ac:dyDescent="0.35">
      <c r="A969" s="2">
        <v>101254</v>
      </c>
      <c r="B969" s="3">
        <v>45845</v>
      </c>
      <c r="C969" s="2" t="s">
        <v>26</v>
      </c>
      <c r="D969" s="2" t="s">
        <v>37</v>
      </c>
      <c r="E969" s="2" t="s">
        <v>38</v>
      </c>
      <c r="F969" s="2" t="s">
        <v>59</v>
      </c>
      <c r="G969" s="2" t="s">
        <v>60</v>
      </c>
      <c r="H969" s="2">
        <v>1</v>
      </c>
      <c r="I969" s="4">
        <v>61.83</v>
      </c>
      <c r="J969" s="2" t="s">
        <v>24</v>
      </c>
      <c r="K969" s="2" t="s">
        <v>462</v>
      </c>
      <c r="L969" s="2" t="s">
        <v>89</v>
      </c>
    </row>
    <row r="970" spans="1:12" x14ac:dyDescent="0.35">
      <c r="A970" s="2">
        <v>101907</v>
      </c>
      <c r="B970" s="3">
        <v>45845</v>
      </c>
      <c r="C970" s="2" t="s">
        <v>31</v>
      </c>
      <c r="D970" s="2" t="s">
        <v>45</v>
      </c>
      <c r="E970" s="2" t="s">
        <v>46</v>
      </c>
      <c r="F970" s="2" t="s">
        <v>59</v>
      </c>
      <c r="G970" s="2" t="s">
        <v>73</v>
      </c>
      <c r="H970" s="2">
        <v>1</v>
      </c>
      <c r="I970" s="4">
        <v>28.59</v>
      </c>
      <c r="J970" s="2" t="s">
        <v>24</v>
      </c>
      <c r="K970" s="2" t="s">
        <v>146</v>
      </c>
      <c r="L970" s="2" t="s">
        <v>19</v>
      </c>
    </row>
    <row r="971" spans="1:12" x14ac:dyDescent="0.35">
      <c r="A971" s="2">
        <v>102163</v>
      </c>
      <c r="B971" s="3">
        <v>45845</v>
      </c>
      <c r="C971" s="2" t="s">
        <v>31</v>
      </c>
      <c r="D971" s="2" t="s">
        <v>56</v>
      </c>
      <c r="E971" s="2" t="s">
        <v>57</v>
      </c>
      <c r="F971" s="2" t="s">
        <v>62</v>
      </c>
      <c r="G971" s="2" t="s">
        <v>103</v>
      </c>
      <c r="H971" s="2">
        <v>1</v>
      </c>
      <c r="I971" s="4">
        <v>183.28</v>
      </c>
      <c r="J971" s="2" t="s">
        <v>48</v>
      </c>
      <c r="K971" s="2" t="s">
        <v>405</v>
      </c>
      <c r="L971" s="2" t="s">
        <v>19</v>
      </c>
    </row>
    <row r="972" spans="1:12" x14ac:dyDescent="0.35">
      <c r="A972" s="2">
        <v>102459</v>
      </c>
      <c r="B972" s="3">
        <v>45845</v>
      </c>
      <c r="C972" s="2" t="s">
        <v>50</v>
      </c>
      <c r="D972" s="2" t="s">
        <v>71</v>
      </c>
      <c r="E972" s="2" t="s">
        <v>72</v>
      </c>
      <c r="F972" s="2" t="s">
        <v>59</v>
      </c>
      <c r="G972" s="2" t="s">
        <v>73</v>
      </c>
      <c r="H972" s="2">
        <v>3</v>
      </c>
      <c r="I972" s="4">
        <v>28.91</v>
      </c>
      <c r="J972" s="2" t="s">
        <v>48</v>
      </c>
      <c r="K972" s="2" t="s">
        <v>256</v>
      </c>
      <c r="L972" s="2" t="s">
        <v>36</v>
      </c>
    </row>
    <row r="973" spans="1:12" x14ac:dyDescent="0.35">
      <c r="A973" s="2">
        <v>102541</v>
      </c>
      <c r="B973" s="3">
        <v>45845</v>
      </c>
      <c r="C973" s="2" t="s">
        <v>12</v>
      </c>
      <c r="D973" s="2" t="s">
        <v>13</v>
      </c>
      <c r="E973" s="2" t="s">
        <v>14</v>
      </c>
      <c r="F973" s="2" t="s">
        <v>22</v>
      </c>
      <c r="G973" s="2" t="s">
        <v>109</v>
      </c>
      <c r="H973" s="2">
        <v>2</v>
      </c>
      <c r="I973" s="4">
        <v>89.85</v>
      </c>
      <c r="J973" s="2" t="s">
        <v>43</v>
      </c>
      <c r="K973" s="2" t="s">
        <v>448</v>
      </c>
      <c r="L973" s="2" t="s">
        <v>36</v>
      </c>
    </row>
    <row r="974" spans="1:12" x14ac:dyDescent="0.35">
      <c r="A974" s="2">
        <v>102842</v>
      </c>
      <c r="B974" s="3">
        <v>45845</v>
      </c>
      <c r="C974" s="2" t="s">
        <v>50</v>
      </c>
      <c r="D974" s="2" t="s">
        <v>51</v>
      </c>
      <c r="E974" s="2" t="s">
        <v>52</v>
      </c>
      <c r="F974" s="2" t="s">
        <v>22</v>
      </c>
      <c r="G974" s="2" t="s">
        <v>47</v>
      </c>
      <c r="H974" s="2">
        <v>2</v>
      </c>
      <c r="I974" s="4">
        <v>77.099999999999994</v>
      </c>
      <c r="J974" s="2" t="s">
        <v>24</v>
      </c>
      <c r="K974" s="2" t="s">
        <v>313</v>
      </c>
      <c r="L974" s="2" t="s">
        <v>19</v>
      </c>
    </row>
    <row r="975" spans="1:12" x14ac:dyDescent="0.35">
      <c r="A975" s="2">
        <v>100161</v>
      </c>
      <c r="B975" s="3">
        <v>45846</v>
      </c>
      <c r="C975" s="2" t="s">
        <v>12</v>
      </c>
      <c r="D975" s="2" t="s">
        <v>13</v>
      </c>
      <c r="E975" s="2" t="s">
        <v>14</v>
      </c>
      <c r="F975" s="2" t="s">
        <v>22</v>
      </c>
      <c r="G975" s="2" t="s">
        <v>87</v>
      </c>
      <c r="H975" s="2">
        <v>1</v>
      </c>
      <c r="I975" s="4">
        <v>48.12</v>
      </c>
      <c r="J975" s="2" t="s">
        <v>17</v>
      </c>
      <c r="K975" s="2" t="s">
        <v>172</v>
      </c>
      <c r="L975" s="2" t="s">
        <v>89</v>
      </c>
    </row>
    <row r="976" spans="1:12" x14ac:dyDescent="0.35">
      <c r="A976" s="2">
        <v>100224</v>
      </c>
      <c r="B976" s="3">
        <v>45846</v>
      </c>
      <c r="C976" s="2" t="s">
        <v>65</v>
      </c>
      <c r="D976" s="2" t="s">
        <v>66</v>
      </c>
      <c r="E976" s="2" t="s">
        <v>67</v>
      </c>
      <c r="F976" s="2" t="s">
        <v>53</v>
      </c>
      <c r="G976" s="2" t="s">
        <v>54</v>
      </c>
      <c r="H976" s="2">
        <v>1</v>
      </c>
      <c r="I976" s="4">
        <v>26.06</v>
      </c>
      <c r="J976" s="2" t="s">
        <v>43</v>
      </c>
      <c r="K976" s="2" t="s">
        <v>430</v>
      </c>
      <c r="L976" s="2" t="s">
        <v>36</v>
      </c>
    </row>
    <row r="977" spans="1:12" x14ac:dyDescent="0.35">
      <c r="A977" s="2">
        <v>100936</v>
      </c>
      <c r="B977" s="3">
        <v>45846</v>
      </c>
      <c r="C977" s="2" t="s">
        <v>65</v>
      </c>
      <c r="D977" s="2" t="s">
        <v>66</v>
      </c>
      <c r="E977" s="2" t="s">
        <v>67</v>
      </c>
      <c r="F977" s="2" t="s">
        <v>62</v>
      </c>
      <c r="G977" s="2" t="s">
        <v>103</v>
      </c>
      <c r="H977" s="2">
        <v>1</v>
      </c>
      <c r="I977" s="4">
        <v>189.98</v>
      </c>
      <c r="J977" s="2" t="s">
        <v>48</v>
      </c>
      <c r="K977" s="2" t="s">
        <v>328</v>
      </c>
      <c r="L977" s="2" t="s">
        <v>19</v>
      </c>
    </row>
    <row r="978" spans="1:12" x14ac:dyDescent="0.35">
      <c r="A978" s="2">
        <v>101066</v>
      </c>
      <c r="B978" s="3">
        <v>45846</v>
      </c>
      <c r="C978" s="2" t="s">
        <v>31</v>
      </c>
      <c r="D978" s="2" t="s">
        <v>105</v>
      </c>
      <c r="E978" s="2" t="s">
        <v>106</v>
      </c>
      <c r="F978" s="2" t="s">
        <v>22</v>
      </c>
      <c r="G978" s="2" t="s">
        <v>109</v>
      </c>
      <c r="H978" s="2">
        <v>1</v>
      </c>
      <c r="I978" s="4">
        <v>91.85</v>
      </c>
      <c r="J978" s="2" t="s">
        <v>48</v>
      </c>
      <c r="K978" s="2" t="s">
        <v>367</v>
      </c>
      <c r="L978" s="2" t="s">
        <v>89</v>
      </c>
    </row>
    <row r="979" spans="1:12" x14ac:dyDescent="0.35">
      <c r="A979" s="2">
        <v>101664</v>
      </c>
      <c r="B979" s="3">
        <v>45846</v>
      </c>
      <c r="C979" s="2" t="s">
        <v>12</v>
      </c>
      <c r="D979" s="2" t="s">
        <v>183</v>
      </c>
      <c r="E979" s="2" t="s">
        <v>184</v>
      </c>
      <c r="F979" s="2" t="s">
        <v>62</v>
      </c>
      <c r="G979" s="2" t="s">
        <v>112</v>
      </c>
      <c r="H979" s="2">
        <v>5</v>
      </c>
      <c r="I979" s="4">
        <v>29.11</v>
      </c>
      <c r="J979" s="2" t="s">
        <v>48</v>
      </c>
      <c r="K979" s="2" t="s">
        <v>161</v>
      </c>
      <c r="L979" s="2" t="s">
        <v>19</v>
      </c>
    </row>
    <row r="980" spans="1:12" x14ac:dyDescent="0.35">
      <c r="A980" s="2">
        <v>101730</v>
      </c>
      <c r="B980" s="3">
        <v>45846</v>
      </c>
      <c r="C980" s="2" t="s">
        <v>31</v>
      </c>
      <c r="D980" s="2" t="s">
        <v>45</v>
      </c>
      <c r="E980" s="2" t="s">
        <v>46</v>
      </c>
      <c r="F980" s="2" t="s">
        <v>59</v>
      </c>
      <c r="G980" s="2" t="s">
        <v>118</v>
      </c>
      <c r="H980" s="2">
        <v>3</v>
      </c>
      <c r="I980" s="4">
        <v>20.83</v>
      </c>
      <c r="J980" s="2" t="s">
        <v>43</v>
      </c>
      <c r="K980" s="2" t="s">
        <v>86</v>
      </c>
      <c r="L980" s="2" t="s">
        <v>19</v>
      </c>
    </row>
    <row r="981" spans="1:12" x14ac:dyDescent="0.35">
      <c r="A981" s="2">
        <v>101801</v>
      </c>
      <c r="B981" s="3">
        <v>45846</v>
      </c>
      <c r="C981" s="2" t="s">
        <v>12</v>
      </c>
      <c r="D981" s="2" t="s">
        <v>13</v>
      </c>
      <c r="E981" s="2" t="s">
        <v>14</v>
      </c>
      <c r="F981" s="2" t="s">
        <v>62</v>
      </c>
      <c r="G981" s="2" t="s">
        <v>114</v>
      </c>
      <c r="H981" s="2">
        <v>1</v>
      </c>
      <c r="I981" s="4">
        <v>129.80000000000001</v>
      </c>
      <c r="J981" s="2" t="s">
        <v>48</v>
      </c>
      <c r="K981" s="2" t="s">
        <v>424</v>
      </c>
      <c r="L981" s="2" t="s">
        <v>89</v>
      </c>
    </row>
    <row r="982" spans="1:12" x14ac:dyDescent="0.35">
      <c r="A982" s="2">
        <v>101803</v>
      </c>
      <c r="B982" s="3">
        <v>45846</v>
      </c>
      <c r="C982" s="2" t="s">
        <v>12</v>
      </c>
      <c r="D982" s="2" t="s">
        <v>20</v>
      </c>
      <c r="E982" s="2" t="s">
        <v>21</v>
      </c>
      <c r="F982" s="2" t="s">
        <v>15</v>
      </c>
      <c r="G982" s="2" t="s">
        <v>16</v>
      </c>
      <c r="H982" s="2">
        <v>3</v>
      </c>
      <c r="I982" s="4">
        <v>39.53</v>
      </c>
      <c r="J982" s="2" t="s">
        <v>48</v>
      </c>
      <c r="K982" s="2" t="s">
        <v>111</v>
      </c>
      <c r="L982" s="2" t="s">
        <v>19</v>
      </c>
    </row>
    <row r="983" spans="1:12" x14ac:dyDescent="0.35">
      <c r="A983" s="2">
        <v>101846</v>
      </c>
      <c r="B983" s="3">
        <v>45846</v>
      </c>
      <c r="C983" s="2" t="s">
        <v>26</v>
      </c>
      <c r="D983" s="2" t="s">
        <v>41</v>
      </c>
      <c r="E983" s="2" t="s">
        <v>42</v>
      </c>
      <c r="F983" s="2" t="s">
        <v>59</v>
      </c>
      <c r="G983" s="2" t="s">
        <v>73</v>
      </c>
      <c r="H983" s="2">
        <v>1</v>
      </c>
      <c r="I983" s="4">
        <v>27.09</v>
      </c>
      <c r="J983" s="2" t="s">
        <v>24</v>
      </c>
      <c r="K983" s="2" t="s">
        <v>94</v>
      </c>
      <c r="L983" s="2" t="s">
        <v>19</v>
      </c>
    </row>
    <row r="984" spans="1:12" x14ac:dyDescent="0.35">
      <c r="A984" s="2">
        <v>102236</v>
      </c>
      <c r="B984" s="3">
        <v>45846</v>
      </c>
      <c r="C984" s="2" t="s">
        <v>12</v>
      </c>
      <c r="D984" s="2" t="s">
        <v>132</v>
      </c>
      <c r="E984" s="2" t="s">
        <v>133</v>
      </c>
      <c r="F984" s="2" t="s">
        <v>62</v>
      </c>
      <c r="G984" s="2" t="s">
        <v>103</v>
      </c>
      <c r="H984" s="2">
        <v>5</v>
      </c>
      <c r="I984" s="4">
        <v>189.92</v>
      </c>
      <c r="J984" s="2" t="s">
        <v>48</v>
      </c>
      <c r="K984" s="2" t="s">
        <v>418</v>
      </c>
      <c r="L984" s="2" t="s">
        <v>36</v>
      </c>
    </row>
    <row r="985" spans="1:12" x14ac:dyDescent="0.35">
      <c r="A985" s="2">
        <v>102274</v>
      </c>
      <c r="B985" s="3">
        <v>45846</v>
      </c>
      <c r="C985" s="2" t="s">
        <v>31</v>
      </c>
      <c r="D985" s="2" t="s">
        <v>32</v>
      </c>
      <c r="E985" s="2" t="s">
        <v>33</v>
      </c>
      <c r="F985" s="2" t="s">
        <v>22</v>
      </c>
      <c r="G985" s="2" t="s">
        <v>109</v>
      </c>
      <c r="H985" s="2">
        <v>10</v>
      </c>
      <c r="I985" s="4">
        <v>90.8</v>
      </c>
      <c r="J985" s="2" t="s">
        <v>48</v>
      </c>
      <c r="K985" s="2" t="s">
        <v>287</v>
      </c>
      <c r="L985" s="2" t="s">
        <v>19</v>
      </c>
    </row>
    <row r="986" spans="1:12" x14ac:dyDescent="0.35">
      <c r="A986" s="2">
        <v>102577</v>
      </c>
      <c r="B986" s="3">
        <v>45846</v>
      </c>
      <c r="C986" s="2" t="s">
        <v>26</v>
      </c>
      <c r="D986" s="2" t="s">
        <v>37</v>
      </c>
      <c r="E986" s="2" t="s">
        <v>38</v>
      </c>
      <c r="F986" s="2" t="s">
        <v>15</v>
      </c>
      <c r="G986" s="2" t="s">
        <v>29</v>
      </c>
      <c r="H986" s="2">
        <v>1</v>
      </c>
      <c r="I986" s="4">
        <v>21.99</v>
      </c>
      <c r="J986" s="2" t="s">
        <v>24</v>
      </c>
      <c r="K986" s="2" t="s">
        <v>199</v>
      </c>
      <c r="L986" s="2" t="s">
        <v>19</v>
      </c>
    </row>
    <row r="987" spans="1:12" x14ac:dyDescent="0.35">
      <c r="A987" s="2">
        <v>102731</v>
      </c>
      <c r="B987" s="3">
        <v>45846</v>
      </c>
      <c r="C987" s="2" t="s">
        <v>65</v>
      </c>
      <c r="D987" s="2" t="s">
        <v>90</v>
      </c>
      <c r="E987" s="2" t="s">
        <v>91</v>
      </c>
      <c r="F987" s="2" t="s">
        <v>62</v>
      </c>
      <c r="G987" s="2" t="s">
        <v>169</v>
      </c>
      <c r="H987" s="2">
        <v>10</v>
      </c>
      <c r="I987" s="4">
        <v>25.89</v>
      </c>
      <c r="J987" s="2" t="s">
        <v>17</v>
      </c>
      <c r="K987" s="2" t="s">
        <v>354</v>
      </c>
      <c r="L987" s="2" t="s">
        <v>19</v>
      </c>
    </row>
    <row r="988" spans="1:12" x14ac:dyDescent="0.35">
      <c r="A988" s="2">
        <v>100673</v>
      </c>
      <c r="B988" s="3">
        <v>45847</v>
      </c>
      <c r="C988" s="2" t="s">
        <v>50</v>
      </c>
      <c r="D988" s="2" t="s">
        <v>51</v>
      </c>
      <c r="E988" s="2" t="s">
        <v>52</v>
      </c>
      <c r="F988" s="2" t="s">
        <v>22</v>
      </c>
      <c r="G988" s="2" t="s">
        <v>47</v>
      </c>
      <c r="H988" s="2">
        <v>10</v>
      </c>
      <c r="I988" s="4">
        <v>72.23</v>
      </c>
      <c r="J988" s="2" t="s">
        <v>43</v>
      </c>
      <c r="K988" s="2" t="s">
        <v>40</v>
      </c>
      <c r="L988" s="2" t="s">
        <v>19</v>
      </c>
    </row>
    <row r="989" spans="1:12" x14ac:dyDescent="0.35">
      <c r="A989" s="2">
        <v>100731</v>
      </c>
      <c r="B989" s="3">
        <v>45847</v>
      </c>
      <c r="C989" s="2" t="s">
        <v>65</v>
      </c>
      <c r="D989" s="2" t="s">
        <v>137</v>
      </c>
      <c r="E989" s="2" t="s">
        <v>138</v>
      </c>
      <c r="F989" s="2" t="s">
        <v>62</v>
      </c>
      <c r="G989" s="2" t="s">
        <v>68</v>
      </c>
      <c r="H989" s="2">
        <v>2</v>
      </c>
      <c r="I989" s="4">
        <v>39.549999999999997</v>
      </c>
      <c r="J989" s="2" t="s">
        <v>24</v>
      </c>
      <c r="K989" s="2" t="s">
        <v>247</v>
      </c>
      <c r="L989" s="2" t="s">
        <v>19</v>
      </c>
    </row>
    <row r="990" spans="1:12" x14ac:dyDescent="0.35">
      <c r="A990" s="2">
        <v>100766</v>
      </c>
      <c r="B990" s="3">
        <v>45847</v>
      </c>
      <c r="C990" s="2" t="s">
        <v>50</v>
      </c>
      <c r="D990" s="2" t="s">
        <v>51</v>
      </c>
      <c r="E990" s="2" t="s">
        <v>52</v>
      </c>
      <c r="F990" s="2" t="s">
        <v>15</v>
      </c>
      <c r="G990" s="2" t="s">
        <v>39</v>
      </c>
      <c r="H990" s="2">
        <v>5</v>
      </c>
      <c r="I990" s="4">
        <v>45.86</v>
      </c>
      <c r="J990" s="2" t="s">
        <v>48</v>
      </c>
      <c r="K990" s="2" t="s">
        <v>463</v>
      </c>
      <c r="L990" s="2" t="s">
        <v>36</v>
      </c>
    </row>
    <row r="991" spans="1:12" x14ac:dyDescent="0.35">
      <c r="A991" s="2">
        <v>100805</v>
      </c>
      <c r="B991" s="3">
        <v>45847</v>
      </c>
      <c r="C991" s="2" t="s">
        <v>50</v>
      </c>
      <c r="D991" s="2" t="s">
        <v>77</v>
      </c>
      <c r="E991" s="2" t="s">
        <v>78</v>
      </c>
      <c r="F991" s="2" t="s">
        <v>59</v>
      </c>
      <c r="G991" s="2" t="s">
        <v>118</v>
      </c>
      <c r="H991" s="2">
        <v>3</v>
      </c>
      <c r="I991" s="4">
        <v>19.260000000000002</v>
      </c>
      <c r="J991" s="2" t="s">
        <v>17</v>
      </c>
      <c r="K991" s="2" t="s">
        <v>304</v>
      </c>
      <c r="L991" s="2" t="s">
        <v>89</v>
      </c>
    </row>
    <row r="992" spans="1:12" x14ac:dyDescent="0.35">
      <c r="A992" s="2">
        <v>100963</v>
      </c>
      <c r="B992" s="3">
        <v>45847</v>
      </c>
      <c r="C992" s="2" t="s">
        <v>31</v>
      </c>
      <c r="D992" s="2" t="s">
        <v>80</v>
      </c>
      <c r="E992" s="2" t="s">
        <v>80</v>
      </c>
      <c r="F992" s="2" t="s">
        <v>59</v>
      </c>
      <c r="G992" s="2" t="s">
        <v>118</v>
      </c>
      <c r="H992" s="2">
        <v>5</v>
      </c>
      <c r="I992" s="4">
        <v>19.63</v>
      </c>
      <c r="J992" s="2" t="s">
        <v>17</v>
      </c>
      <c r="K992" s="2" t="s">
        <v>204</v>
      </c>
      <c r="L992" s="2" t="s">
        <v>19</v>
      </c>
    </row>
    <row r="993" spans="1:12" x14ac:dyDescent="0.35">
      <c r="A993" s="2">
        <v>101060</v>
      </c>
      <c r="B993" s="3">
        <v>45847</v>
      </c>
      <c r="C993" s="2" t="s">
        <v>31</v>
      </c>
      <c r="D993" s="2" t="s">
        <v>32</v>
      </c>
      <c r="E993" s="2" t="s">
        <v>33</v>
      </c>
      <c r="F993" s="2" t="s">
        <v>59</v>
      </c>
      <c r="G993" s="2" t="s">
        <v>118</v>
      </c>
      <c r="H993" s="2">
        <v>2</v>
      </c>
      <c r="I993" s="4">
        <v>19.64</v>
      </c>
      <c r="J993" s="2" t="s">
        <v>48</v>
      </c>
      <c r="K993" s="2" t="s">
        <v>345</v>
      </c>
      <c r="L993" s="2" t="s">
        <v>36</v>
      </c>
    </row>
    <row r="994" spans="1:12" x14ac:dyDescent="0.35">
      <c r="A994" s="2">
        <v>101644</v>
      </c>
      <c r="B994" s="3">
        <v>45847</v>
      </c>
      <c r="C994" s="2" t="s">
        <v>31</v>
      </c>
      <c r="D994" s="2" t="s">
        <v>80</v>
      </c>
      <c r="E994" s="2" t="s">
        <v>80</v>
      </c>
      <c r="F994" s="2" t="s">
        <v>15</v>
      </c>
      <c r="G994" s="2" t="s">
        <v>34</v>
      </c>
      <c r="H994" s="2">
        <v>1</v>
      </c>
      <c r="I994" s="4">
        <v>15.86</v>
      </c>
      <c r="J994" s="2" t="s">
        <v>43</v>
      </c>
      <c r="K994" s="2" t="s">
        <v>394</v>
      </c>
      <c r="L994" s="2" t="s">
        <v>19</v>
      </c>
    </row>
    <row r="995" spans="1:12" x14ac:dyDescent="0.35">
      <c r="A995" s="2">
        <v>102417</v>
      </c>
      <c r="B995" s="3">
        <v>45847</v>
      </c>
      <c r="C995" s="2" t="s">
        <v>12</v>
      </c>
      <c r="D995" s="2" t="s">
        <v>183</v>
      </c>
      <c r="E995" s="2" t="s">
        <v>184</v>
      </c>
      <c r="F995" s="2" t="s">
        <v>62</v>
      </c>
      <c r="G995" s="2" t="s">
        <v>169</v>
      </c>
      <c r="H995" s="2">
        <v>5</v>
      </c>
      <c r="I995" s="4">
        <v>25.71</v>
      </c>
      <c r="J995" s="2" t="s">
        <v>24</v>
      </c>
      <c r="K995" s="2" t="s">
        <v>464</v>
      </c>
      <c r="L995" s="2" t="s">
        <v>19</v>
      </c>
    </row>
    <row r="996" spans="1:12" x14ac:dyDescent="0.35">
      <c r="A996" s="2">
        <v>102522</v>
      </c>
      <c r="B996" s="3">
        <v>45847</v>
      </c>
      <c r="C996" s="2" t="s">
        <v>50</v>
      </c>
      <c r="D996" s="2" t="s">
        <v>77</v>
      </c>
      <c r="E996" s="2" t="s">
        <v>78</v>
      </c>
      <c r="F996" s="2" t="s">
        <v>59</v>
      </c>
      <c r="G996" s="2" t="s">
        <v>129</v>
      </c>
      <c r="H996" s="2">
        <v>2</v>
      </c>
      <c r="I996" s="4">
        <v>119.6</v>
      </c>
      <c r="J996" s="2" t="s">
        <v>24</v>
      </c>
      <c r="K996" s="2" t="s">
        <v>336</v>
      </c>
      <c r="L996" s="2" t="s">
        <v>19</v>
      </c>
    </row>
    <row r="997" spans="1:12" x14ac:dyDescent="0.35">
      <c r="A997" s="2">
        <v>102910</v>
      </c>
      <c r="B997" s="3">
        <v>45847</v>
      </c>
      <c r="C997" s="2" t="s">
        <v>26</v>
      </c>
      <c r="D997" s="2" t="s">
        <v>41</v>
      </c>
      <c r="E997" s="2" t="s">
        <v>42</v>
      </c>
      <c r="F997" s="2" t="s">
        <v>22</v>
      </c>
      <c r="G997" s="2" t="s">
        <v>100</v>
      </c>
      <c r="H997" s="2">
        <v>5</v>
      </c>
      <c r="I997" s="4">
        <v>14.86</v>
      </c>
      <c r="J997" s="2" t="s">
        <v>24</v>
      </c>
      <c r="K997" s="2" t="s">
        <v>350</v>
      </c>
      <c r="L997" s="2" t="s">
        <v>19</v>
      </c>
    </row>
    <row r="998" spans="1:12" x14ac:dyDescent="0.35">
      <c r="A998" s="2">
        <v>100083</v>
      </c>
      <c r="B998" s="3">
        <v>45848</v>
      </c>
      <c r="C998" s="2" t="s">
        <v>50</v>
      </c>
      <c r="D998" s="2" t="s">
        <v>77</v>
      </c>
      <c r="E998" s="2" t="s">
        <v>78</v>
      </c>
      <c r="F998" s="2" t="s">
        <v>22</v>
      </c>
      <c r="G998" s="2" t="s">
        <v>47</v>
      </c>
      <c r="H998" s="2">
        <v>5</v>
      </c>
      <c r="I998" s="4">
        <v>74.66</v>
      </c>
      <c r="J998" s="2" t="s">
        <v>17</v>
      </c>
      <c r="K998" s="2" t="s">
        <v>289</v>
      </c>
      <c r="L998" s="2" t="s">
        <v>19</v>
      </c>
    </row>
    <row r="999" spans="1:12" x14ac:dyDescent="0.35">
      <c r="A999" s="2">
        <v>100151</v>
      </c>
      <c r="B999" s="3">
        <v>45848</v>
      </c>
      <c r="C999" s="2" t="s">
        <v>50</v>
      </c>
      <c r="D999" s="2" t="s">
        <v>71</v>
      </c>
      <c r="E999" s="2" t="s">
        <v>72</v>
      </c>
      <c r="F999" s="2" t="s">
        <v>62</v>
      </c>
      <c r="G999" s="2" t="s">
        <v>112</v>
      </c>
      <c r="H999" s="2">
        <v>1</v>
      </c>
      <c r="I999" s="4">
        <v>30.13</v>
      </c>
      <c r="J999" s="2" t="s">
        <v>24</v>
      </c>
      <c r="K999" s="2" t="s">
        <v>265</v>
      </c>
      <c r="L999" s="2" t="s">
        <v>19</v>
      </c>
    </row>
    <row r="1000" spans="1:12" x14ac:dyDescent="0.35">
      <c r="A1000" s="2">
        <v>100260</v>
      </c>
      <c r="B1000" s="3">
        <v>45848</v>
      </c>
      <c r="C1000" s="2" t="s">
        <v>50</v>
      </c>
      <c r="D1000" s="2" t="s">
        <v>77</v>
      </c>
      <c r="E1000" s="2" t="s">
        <v>78</v>
      </c>
      <c r="F1000" s="2" t="s">
        <v>22</v>
      </c>
      <c r="G1000" s="2" t="s">
        <v>87</v>
      </c>
      <c r="H1000" s="2">
        <v>2</v>
      </c>
      <c r="I1000" s="4">
        <v>49.96</v>
      </c>
      <c r="J1000" s="2" t="s">
        <v>43</v>
      </c>
      <c r="K1000" s="2" t="s">
        <v>334</v>
      </c>
      <c r="L1000" s="2" t="s">
        <v>19</v>
      </c>
    </row>
    <row r="1001" spans="1:12" x14ac:dyDescent="0.35">
      <c r="A1001" s="2">
        <v>100359</v>
      </c>
      <c r="B1001" s="3">
        <v>45848</v>
      </c>
      <c r="C1001" s="2" t="s">
        <v>65</v>
      </c>
      <c r="D1001" s="2" t="s">
        <v>90</v>
      </c>
      <c r="E1001" s="2" t="s">
        <v>91</v>
      </c>
      <c r="F1001" s="2" t="s">
        <v>15</v>
      </c>
      <c r="G1001" s="2" t="s">
        <v>39</v>
      </c>
      <c r="H1001" s="2">
        <v>1</v>
      </c>
      <c r="I1001" s="4">
        <v>46.12</v>
      </c>
      <c r="J1001" s="2" t="s">
        <v>48</v>
      </c>
      <c r="K1001" s="2" t="s">
        <v>308</v>
      </c>
      <c r="L1001" s="2" t="s">
        <v>19</v>
      </c>
    </row>
    <row r="1002" spans="1:12" x14ac:dyDescent="0.35">
      <c r="A1002" s="2">
        <v>100481</v>
      </c>
      <c r="B1002" s="3">
        <v>45848</v>
      </c>
      <c r="C1002" s="2" t="s">
        <v>31</v>
      </c>
      <c r="D1002" s="2" t="s">
        <v>32</v>
      </c>
      <c r="E1002" s="2" t="s">
        <v>33</v>
      </c>
      <c r="F1002" s="2" t="s">
        <v>62</v>
      </c>
      <c r="G1002" s="2" t="s">
        <v>68</v>
      </c>
      <c r="H1002" s="2">
        <v>2</v>
      </c>
      <c r="I1002" s="4">
        <v>41.1</v>
      </c>
      <c r="J1002" s="2" t="s">
        <v>48</v>
      </c>
      <c r="K1002" s="2" t="s">
        <v>465</v>
      </c>
      <c r="L1002" s="2" t="s">
        <v>89</v>
      </c>
    </row>
    <row r="1003" spans="1:12" x14ac:dyDescent="0.35">
      <c r="A1003" s="2">
        <v>100643</v>
      </c>
      <c r="B1003" s="3">
        <v>45848</v>
      </c>
      <c r="C1003" s="2" t="s">
        <v>31</v>
      </c>
      <c r="D1003" s="2" t="s">
        <v>32</v>
      </c>
      <c r="E1003" s="2" t="s">
        <v>33</v>
      </c>
      <c r="F1003" s="2" t="s">
        <v>62</v>
      </c>
      <c r="G1003" s="2" t="s">
        <v>63</v>
      </c>
      <c r="H1003" s="2">
        <v>5</v>
      </c>
      <c r="I1003" s="4">
        <v>55.38</v>
      </c>
      <c r="J1003" s="2" t="s">
        <v>48</v>
      </c>
      <c r="K1003" s="2" t="s">
        <v>316</v>
      </c>
      <c r="L1003" s="2" t="s">
        <v>89</v>
      </c>
    </row>
    <row r="1004" spans="1:12" x14ac:dyDescent="0.35">
      <c r="A1004" s="2">
        <v>100747</v>
      </c>
      <c r="B1004" s="3">
        <v>45848</v>
      </c>
      <c r="C1004" s="2" t="s">
        <v>31</v>
      </c>
      <c r="D1004" s="2" t="s">
        <v>56</v>
      </c>
      <c r="E1004" s="2" t="s">
        <v>57</v>
      </c>
      <c r="F1004" s="2" t="s">
        <v>62</v>
      </c>
      <c r="G1004" s="2" t="s">
        <v>103</v>
      </c>
      <c r="H1004" s="2">
        <v>1</v>
      </c>
      <c r="I1004" s="4">
        <v>196.71</v>
      </c>
      <c r="J1004" s="2" t="s">
        <v>48</v>
      </c>
      <c r="K1004" s="2" t="s">
        <v>328</v>
      </c>
      <c r="L1004" s="2" t="s">
        <v>89</v>
      </c>
    </row>
    <row r="1005" spans="1:12" x14ac:dyDescent="0.35">
      <c r="A1005" s="2">
        <v>100840</v>
      </c>
      <c r="B1005" s="3">
        <v>45848</v>
      </c>
      <c r="C1005" s="2" t="s">
        <v>31</v>
      </c>
      <c r="D1005" s="2" t="s">
        <v>105</v>
      </c>
      <c r="E1005" s="2" t="s">
        <v>106</v>
      </c>
      <c r="F1005" s="2" t="s">
        <v>62</v>
      </c>
      <c r="G1005" s="2" t="s">
        <v>114</v>
      </c>
      <c r="H1005" s="2">
        <v>5</v>
      </c>
      <c r="I1005" s="4">
        <v>124.76</v>
      </c>
      <c r="J1005" s="2" t="s">
        <v>24</v>
      </c>
      <c r="K1005" s="2" t="s">
        <v>181</v>
      </c>
      <c r="L1005" s="2" t="s">
        <v>19</v>
      </c>
    </row>
    <row r="1006" spans="1:12" x14ac:dyDescent="0.35">
      <c r="A1006" s="2">
        <v>100971</v>
      </c>
      <c r="B1006" s="3">
        <v>45848</v>
      </c>
      <c r="C1006" s="2" t="s">
        <v>50</v>
      </c>
      <c r="D1006" s="2" t="s">
        <v>77</v>
      </c>
      <c r="E1006" s="2" t="s">
        <v>78</v>
      </c>
      <c r="F1006" s="2" t="s">
        <v>62</v>
      </c>
      <c r="G1006" s="2" t="s">
        <v>103</v>
      </c>
      <c r="H1006" s="2">
        <v>10</v>
      </c>
      <c r="I1006" s="4">
        <v>199.04</v>
      </c>
      <c r="J1006" s="2" t="s">
        <v>48</v>
      </c>
      <c r="K1006" s="2" t="s">
        <v>258</v>
      </c>
      <c r="L1006" s="2" t="s">
        <v>19</v>
      </c>
    </row>
    <row r="1007" spans="1:12" x14ac:dyDescent="0.35">
      <c r="A1007" s="2">
        <v>101191</v>
      </c>
      <c r="B1007" s="3">
        <v>45848</v>
      </c>
      <c r="C1007" s="2" t="s">
        <v>31</v>
      </c>
      <c r="D1007" s="2" t="s">
        <v>80</v>
      </c>
      <c r="E1007" s="2" t="s">
        <v>80</v>
      </c>
      <c r="F1007" s="2" t="s">
        <v>59</v>
      </c>
      <c r="G1007" s="2" t="s">
        <v>118</v>
      </c>
      <c r="H1007" s="2">
        <v>1</v>
      </c>
      <c r="I1007" s="4">
        <v>19.010000000000002</v>
      </c>
      <c r="J1007" s="2" t="s">
        <v>43</v>
      </c>
      <c r="K1007" s="2" t="s">
        <v>448</v>
      </c>
      <c r="L1007" s="2" t="s">
        <v>19</v>
      </c>
    </row>
    <row r="1008" spans="1:12" x14ac:dyDescent="0.35">
      <c r="A1008" s="2">
        <v>101303</v>
      </c>
      <c r="B1008" s="3">
        <v>45848</v>
      </c>
      <c r="C1008" s="2" t="s">
        <v>26</v>
      </c>
      <c r="D1008" s="2" t="s">
        <v>150</v>
      </c>
      <c r="E1008" s="2" t="s">
        <v>151</v>
      </c>
      <c r="F1008" s="2" t="s">
        <v>59</v>
      </c>
      <c r="G1008" s="2" t="s">
        <v>129</v>
      </c>
      <c r="H1008" s="2">
        <v>2</v>
      </c>
      <c r="I1008" s="4">
        <v>116.23</v>
      </c>
      <c r="J1008" s="2" t="s">
        <v>17</v>
      </c>
      <c r="K1008" s="2" t="s">
        <v>380</v>
      </c>
      <c r="L1008" s="2" t="s">
        <v>89</v>
      </c>
    </row>
    <row r="1009" spans="1:12" x14ac:dyDescent="0.35">
      <c r="A1009" s="2">
        <v>101906</v>
      </c>
      <c r="B1009" s="3">
        <v>45848</v>
      </c>
      <c r="C1009" s="2" t="s">
        <v>31</v>
      </c>
      <c r="D1009" s="2" t="s">
        <v>45</v>
      </c>
      <c r="E1009" s="2" t="s">
        <v>46</v>
      </c>
      <c r="F1009" s="2" t="s">
        <v>59</v>
      </c>
      <c r="G1009" s="2" t="s">
        <v>60</v>
      </c>
      <c r="H1009" s="2">
        <v>3</v>
      </c>
      <c r="I1009" s="4">
        <v>61.26</v>
      </c>
      <c r="J1009" s="2" t="s">
        <v>43</v>
      </c>
      <c r="K1009" s="2" t="s">
        <v>159</v>
      </c>
      <c r="L1009" s="2" t="s">
        <v>19</v>
      </c>
    </row>
    <row r="1010" spans="1:12" x14ac:dyDescent="0.35">
      <c r="A1010" s="2">
        <v>102302</v>
      </c>
      <c r="B1010" s="3">
        <v>45848</v>
      </c>
      <c r="C1010" s="2" t="s">
        <v>65</v>
      </c>
      <c r="D1010" s="2" t="s">
        <v>90</v>
      </c>
      <c r="E1010" s="2" t="s">
        <v>91</v>
      </c>
      <c r="F1010" s="2" t="s">
        <v>15</v>
      </c>
      <c r="G1010" s="2" t="s">
        <v>34</v>
      </c>
      <c r="H1010" s="2">
        <v>10</v>
      </c>
      <c r="I1010" s="4">
        <v>15.83</v>
      </c>
      <c r="J1010" s="2" t="s">
        <v>43</v>
      </c>
      <c r="K1010" s="2" t="s">
        <v>224</v>
      </c>
      <c r="L1010" s="2" t="s">
        <v>19</v>
      </c>
    </row>
    <row r="1011" spans="1:12" x14ac:dyDescent="0.35">
      <c r="A1011" s="2">
        <v>102651</v>
      </c>
      <c r="B1011" s="3">
        <v>45848</v>
      </c>
      <c r="C1011" s="2" t="s">
        <v>50</v>
      </c>
      <c r="D1011" s="2" t="s">
        <v>51</v>
      </c>
      <c r="E1011" s="2" t="s">
        <v>52</v>
      </c>
      <c r="F1011" s="2" t="s">
        <v>62</v>
      </c>
      <c r="G1011" s="2" t="s">
        <v>112</v>
      </c>
      <c r="H1011" s="2">
        <v>2</v>
      </c>
      <c r="I1011" s="4">
        <v>29.09</v>
      </c>
      <c r="J1011" s="2" t="s">
        <v>48</v>
      </c>
      <c r="K1011" s="2" t="s">
        <v>453</v>
      </c>
      <c r="L1011" s="2" t="s">
        <v>19</v>
      </c>
    </row>
    <row r="1012" spans="1:12" x14ac:dyDescent="0.35">
      <c r="A1012" s="2">
        <v>102657</v>
      </c>
      <c r="B1012" s="3">
        <v>45848</v>
      </c>
      <c r="C1012" s="2" t="s">
        <v>12</v>
      </c>
      <c r="D1012" s="2" t="s">
        <v>132</v>
      </c>
      <c r="E1012" s="2" t="s">
        <v>133</v>
      </c>
      <c r="F1012" s="2" t="s">
        <v>62</v>
      </c>
      <c r="G1012" s="2" t="s">
        <v>112</v>
      </c>
      <c r="H1012" s="2">
        <v>1</v>
      </c>
      <c r="I1012" s="4">
        <v>29.69</v>
      </c>
      <c r="J1012" s="2" t="s">
        <v>48</v>
      </c>
      <c r="K1012" s="2" t="s">
        <v>466</v>
      </c>
      <c r="L1012" s="2" t="s">
        <v>19</v>
      </c>
    </row>
    <row r="1013" spans="1:12" x14ac:dyDescent="0.35">
      <c r="A1013" s="2">
        <v>100964</v>
      </c>
      <c r="B1013" s="3">
        <v>45849</v>
      </c>
      <c r="C1013" s="2" t="s">
        <v>50</v>
      </c>
      <c r="D1013" s="2" t="s">
        <v>71</v>
      </c>
      <c r="E1013" s="2" t="s">
        <v>72</v>
      </c>
      <c r="F1013" s="2" t="s">
        <v>22</v>
      </c>
      <c r="G1013" s="2" t="s">
        <v>100</v>
      </c>
      <c r="H1013" s="2">
        <v>10</v>
      </c>
      <c r="I1013" s="4">
        <v>14.5</v>
      </c>
      <c r="J1013" s="2" t="s">
        <v>48</v>
      </c>
      <c r="K1013" s="2" t="s">
        <v>200</v>
      </c>
      <c r="L1013" s="2" t="s">
        <v>19</v>
      </c>
    </row>
    <row r="1014" spans="1:12" x14ac:dyDescent="0.35">
      <c r="A1014" s="2">
        <v>101308</v>
      </c>
      <c r="B1014" s="3">
        <v>45849</v>
      </c>
      <c r="C1014" s="2" t="s">
        <v>31</v>
      </c>
      <c r="D1014" s="2" t="s">
        <v>80</v>
      </c>
      <c r="E1014" s="2" t="s">
        <v>80</v>
      </c>
      <c r="F1014" s="2" t="s">
        <v>59</v>
      </c>
      <c r="G1014" s="2" t="s">
        <v>118</v>
      </c>
      <c r="H1014" s="2">
        <v>10</v>
      </c>
      <c r="I1014" s="4">
        <v>20.75</v>
      </c>
      <c r="J1014" s="2" t="s">
        <v>17</v>
      </c>
      <c r="K1014" s="2" t="s">
        <v>277</v>
      </c>
      <c r="L1014" s="2" t="s">
        <v>19</v>
      </c>
    </row>
    <row r="1015" spans="1:12" x14ac:dyDescent="0.35">
      <c r="A1015" s="2">
        <v>101325</v>
      </c>
      <c r="B1015" s="3">
        <v>45849</v>
      </c>
      <c r="C1015" s="2" t="s">
        <v>31</v>
      </c>
      <c r="D1015" s="2" t="s">
        <v>32</v>
      </c>
      <c r="E1015" s="2" t="s">
        <v>33</v>
      </c>
      <c r="F1015" s="2" t="s">
        <v>62</v>
      </c>
      <c r="G1015" s="2" t="s">
        <v>103</v>
      </c>
      <c r="H1015" s="2">
        <v>3</v>
      </c>
      <c r="I1015" s="4">
        <v>188.01</v>
      </c>
      <c r="J1015" s="2" t="s">
        <v>24</v>
      </c>
      <c r="K1015" s="2" t="s">
        <v>189</v>
      </c>
      <c r="L1015" s="2" t="s">
        <v>19</v>
      </c>
    </row>
    <row r="1016" spans="1:12" x14ac:dyDescent="0.35">
      <c r="A1016" s="2">
        <v>101333</v>
      </c>
      <c r="B1016" s="3">
        <v>45849</v>
      </c>
      <c r="C1016" s="2" t="s">
        <v>31</v>
      </c>
      <c r="D1016" s="2" t="s">
        <v>32</v>
      </c>
      <c r="E1016" s="2" t="s">
        <v>33</v>
      </c>
      <c r="F1016" s="2" t="s">
        <v>22</v>
      </c>
      <c r="G1016" s="2" t="s">
        <v>23</v>
      </c>
      <c r="H1016" s="2">
        <v>2</v>
      </c>
      <c r="I1016" s="4">
        <v>63.91</v>
      </c>
      <c r="J1016" s="2" t="s">
        <v>48</v>
      </c>
      <c r="K1016" s="2" t="s">
        <v>300</v>
      </c>
      <c r="L1016" s="2" t="s">
        <v>89</v>
      </c>
    </row>
    <row r="1017" spans="1:12" x14ac:dyDescent="0.35">
      <c r="A1017" s="2">
        <v>101376</v>
      </c>
      <c r="B1017" s="3">
        <v>45849</v>
      </c>
      <c r="C1017" s="2" t="s">
        <v>31</v>
      </c>
      <c r="D1017" s="2" t="s">
        <v>105</v>
      </c>
      <c r="E1017" s="2" t="s">
        <v>106</v>
      </c>
      <c r="F1017" s="2" t="s">
        <v>15</v>
      </c>
      <c r="G1017" s="2" t="s">
        <v>39</v>
      </c>
      <c r="H1017" s="2">
        <v>3</v>
      </c>
      <c r="I1017" s="4">
        <v>46.91</v>
      </c>
      <c r="J1017" s="2" t="s">
        <v>43</v>
      </c>
      <c r="K1017" s="2" t="s">
        <v>226</v>
      </c>
      <c r="L1017" s="2" t="s">
        <v>19</v>
      </c>
    </row>
    <row r="1018" spans="1:12" x14ac:dyDescent="0.35">
      <c r="A1018" s="2">
        <v>101410</v>
      </c>
      <c r="B1018" s="3">
        <v>45849</v>
      </c>
      <c r="C1018" s="2" t="s">
        <v>31</v>
      </c>
      <c r="D1018" s="2" t="s">
        <v>80</v>
      </c>
      <c r="E1018" s="2" t="s">
        <v>80</v>
      </c>
      <c r="F1018" s="2" t="s">
        <v>22</v>
      </c>
      <c r="G1018" s="2" t="s">
        <v>47</v>
      </c>
      <c r="H1018" s="2">
        <v>10</v>
      </c>
      <c r="I1018" s="4">
        <v>73.84</v>
      </c>
      <c r="J1018" s="2" t="s">
        <v>48</v>
      </c>
      <c r="K1018" s="2" t="s">
        <v>254</v>
      </c>
      <c r="L1018" s="2" t="s">
        <v>19</v>
      </c>
    </row>
    <row r="1019" spans="1:12" x14ac:dyDescent="0.35">
      <c r="A1019" s="2">
        <v>101464</v>
      </c>
      <c r="B1019" s="3">
        <v>45849</v>
      </c>
      <c r="C1019" s="2" t="s">
        <v>50</v>
      </c>
      <c r="D1019" s="2" t="s">
        <v>51</v>
      </c>
      <c r="E1019" s="2" t="s">
        <v>52</v>
      </c>
      <c r="F1019" s="2" t="s">
        <v>62</v>
      </c>
      <c r="G1019" s="2" t="s">
        <v>169</v>
      </c>
      <c r="H1019" s="2">
        <v>1</v>
      </c>
      <c r="I1019" s="4">
        <v>25.91</v>
      </c>
      <c r="J1019" s="2" t="s">
        <v>24</v>
      </c>
      <c r="K1019" s="2" t="s">
        <v>222</v>
      </c>
      <c r="L1019" s="2" t="s">
        <v>19</v>
      </c>
    </row>
    <row r="1020" spans="1:12" x14ac:dyDescent="0.35">
      <c r="A1020" s="2">
        <v>101585</v>
      </c>
      <c r="B1020" s="3">
        <v>45849</v>
      </c>
      <c r="C1020" s="2" t="s">
        <v>31</v>
      </c>
      <c r="D1020" s="2" t="s">
        <v>80</v>
      </c>
      <c r="E1020" s="2" t="s">
        <v>80</v>
      </c>
      <c r="F1020" s="2" t="s">
        <v>15</v>
      </c>
      <c r="G1020" s="2" t="s">
        <v>34</v>
      </c>
      <c r="H1020" s="2">
        <v>1</v>
      </c>
      <c r="I1020" s="4">
        <v>15.52</v>
      </c>
      <c r="J1020" s="2" t="s">
        <v>43</v>
      </c>
      <c r="K1020" s="2" t="s">
        <v>194</v>
      </c>
      <c r="L1020" s="2" t="s">
        <v>89</v>
      </c>
    </row>
    <row r="1021" spans="1:12" x14ac:dyDescent="0.35">
      <c r="A1021" s="2">
        <v>101873</v>
      </c>
      <c r="B1021" s="3">
        <v>45849</v>
      </c>
      <c r="C1021" s="2" t="s">
        <v>31</v>
      </c>
      <c r="D1021" s="2" t="s">
        <v>45</v>
      </c>
      <c r="E1021" s="2" t="s">
        <v>46</v>
      </c>
      <c r="F1021" s="2" t="s">
        <v>15</v>
      </c>
      <c r="G1021" s="2" t="s">
        <v>29</v>
      </c>
      <c r="H1021" s="2">
        <v>3</v>
      </c>
      <c r="I1021" s="4">
        <v>23.29</v>
      </c>
      <c r="J1021" s="2" t="s">
        <v>43</v>
      </c>
      <c r="K1021" s="2" t="s">
        <v>140</v>
      </c>
      <c r="L1021" s="2" t="s">
        <v>19</v>
      </c>
    </row>
    <row r="1022" spans="1:12" x14ac:dyDescent="0.35">
      <c r="A1022" s="2">
        <v>101981</v>
      </c>
      <c r="B1022" s="3">
        <v>45849</v>
      </c>
      <c r="C1022" s="2" t="s">
        <v>50</v>
      </c>
      <c r="D1022" s="2" t="s">
        <v>71</v>
      </c>
      <c r="E1022" s="2" t="s">
        <v>72</v>
      </c>
      <c r="F1022" s="2" t="s">
        <v>15</v>
      </c>
      <c r="G1022" s="2" t="s">
        <v>29</v>
      </c>
      <c r="H1022" s="2">
        <v>1</v>
      </c>
      <c r="I1022" s="4">
        <v>22.68</v>
      </c>
      <c r="J1022" s="2" t="s">
        <v>17</v>
      </c>
      <c r="K1022" s="2" t="s">
        <v>412</v>
      </c>
      <c r="L1022" s="2" t="s">
        <v>19</v>
      </c>
    </row>
    <row r="1023" spans="1:12" x14ac:dyDescent="0.35">
      <c r="A1023" s="2">
        <v>101985</v>
      </c>
      <c r="B1023" s="3">
        <v>45849</v>
      </c>
      <c r="C1023" s="2" t="s">
        <v>50</v>
      </c>
      <c r="D1023" s="2" t="s">
        <v>71</v>
      </c>
      <c r="E1023" s="2" t="s">
        <v>72</v>
      </c>
      <c r="F1023" s="2" t="s">
        <v>22</v>
      </c>
      <c r="G1023" s="2" t="s">
        <v>100</v>
      </c>
      <c r="H1023" s="2">
        <v>10</v>
      </c>
      <c r="I1023" s="4">
        <v>14.63</v>
      </c>
      <c r="J1023" s="2" t="s">
        <v>43</v>
      </c>
      <c r="K1023" s="2" t="s">
        <v>338</v>
      </c>
      <c r="L1023" s="2" t="s">
        <v>36</v>
      </c>
    </row>
    <row r="1024" spans="1:12" x14ac:dyDescent="0.35">
      <c r="A1024" s="2">
        <v>102314</v>
      </c>
      <c r="B1024" s="3">
        <v>45849</v>
      </c>
      <c r="C1024" s="2" t="s">
        <v>26</v>
      </c>
      <c r="D1024" s="2" t="s">
        <v>37</v>
      </c>
      <c r="E1024" s="2" t="s">
        <v>38</v>
      </c>
      <c r="F1024" s="2" t="s">
        <v>62</v>
      </c>
      <c r="G1024" s="2" t="s">
        <v>112</v>
      </c>
      <c r="H1024" s="2">
        <v>5</v>
      </c>
      <c r="I1024" s="4">
        <v>28.67</v>
      </c>
      <c r="J1024" s="2" t="s">
        <v>48</v>
      </c>
      <c r="K1024" s="2" t="s">
        <v>354</v>
      </c>
      <c r="L1024" s="2" t="s">
        <v>36</v>
      </c>
    </row>
    <row r="1025" spans="1:12" x14ac:dyDescent="0.35">
      <c r="A1025" s="2">
        <v>102613</v>
      </c>
      <c r="B1025" s="3">
        <v>45849</v>
      </c>
      <c r="C1025" s="2" t="s">
        <v>26</v>
      </c>
      <c r="D1025" s="2" t="s">
        <v>41</v>
      </c>
      <c r="E1025" s="2" t="s">
        <v>42</v>
      </c>
      <c r="F1025" s="2" t="s">
        <v>22</v>
      </c>
      <c r="G1025" s="2" t="s">
        <v>87</v>
      </c>
      <c r="H1025" s="2">
        <v>1</v>
      </c>
      <c r="I1025" s="4">
        <v>52.13</v>
      </c>
      <c r="J1025" s="2" t="s">
        <v>48</v>
      </c>
      <c r="K1025" s="2" t="s">
        <v>272</v>
      </c>
      <c r="L1025" s="2" t="s">
        <v>19</v>
      </c>
    </row>
    <row r="1026" spans="1:12" x14ac:dyDescent="0.35">
      <c r="A1026" s="2">
        <v>102726</v>
      </c>
      <c r="B1026" s="3">
        <v>45849</v>
      </c>
      <c r="C1026" s="2" t="s">
        <v>31</v>
      </c>
      <c r="D1026" s="2" t="s">
        <v>56</v>
      </c>
      <c r="E1026" s="2" t="s">
        <v>57</v>
      </c>
      <c r="F1026" s="2" t="s">
        <v>62</v>
      </c>
      <c r="G1026" s="2" t="s">
        <v>114</v>
      </c>
      <c r="H1026" s="2">
        <v>2</v>
      </c>
      <c r="I1026" s="4">
        <v>128</v>
      </c>
      <c r="J1026" s="2" t="s">
        <v>48</v>
      </c>
      <c r="K1026" s="2" t="s">
        <v>363</v>
      </c>
      <c r="L1026" s="2" t="s">
        <v>19</v>
      </c>
    </row>
    <row r="1027" spans="1:12" x14ac:dyDescent="0.35">
      <c r="A1027" s="2">
        <v>102792</v>
      </c>
      <c r="B1027" s="3">
        <v>45849</v>
      </c>
      <c r="C1027" s="2" t="s">
        <v>50</v>
      </c>
      <c r="D1027" s="2" t="s">
        <v>51</v>
      </c>
      <c r="E1027" s="2" t="s">
        <v>52</v>
      </c>
      <c r="F1027" s="2" t="s">
        <v>15</v>
      </c>
      <c r="G1027" s="2" t="s">
        <v>29</v>
      </c>
      <c r="H1027" s="2">
        <v>1</v>
      </c>
      <c r="I1027" s="4">
        <v>22.03</v>
      </c>
      <c r="J1027" s="2" t="s">
        <v>48</v>
      </c>
      <c r="K1027" s="2" t="s">
        <v>130</v>
      </c>
      <c r="L1027" s="2" t="s">
        <v>36</v>
      </c>
    </row>
    <row r="1028" spans="1:12" x14ac:dyDescent="0.35">
      <c r="A1028" s="2">
        <v>102933</v>
      </c>
      <c r="B1028" s="3">
        <v>45849</v>
      </c>
      <c r="C1028" s="2" t="s">
        <v>31</v>
      </c>
      <c r="D1028" s="2" t="s">
        <v>32</v>
      </c>
      <c r="E1028" s="2" t="s">
        <v>33</v>
      </c>
      <c r="F1028" s="2" t="s">
        <v>59</v>
      </c>
      <c r="G1028" s="2" t="s">
        <v>73</v>
      </c>
      <c r="H1028" s="2">
        <v>1</v>
      </c>
      <c r="I1028" s="4">
        <v>29.08</v>
      </c>
      <c r="J1028" s="2" t="s">
        <v>43</v>
      </c>
      <c r="K1028" s="2" t="s">
        <v>409</v>
      </c>
      <c r="L1028" s="2" t="s">
        <v>19</v>
      </c>
    </row>
    <row r="1029" spans="1:12" x14ac:dyDescent="0.35">
      <c r="A1029" s="2">
        <v>102942</v>
      </c>
      <c r="B1029" s="3">
        <v>45849</v>
      </c>
      <c r="C1029" s="2" t="s">
        <v>65</v>
      </c>
      <c r="D1029" s="2" t="s">
        <v>190</v>
      </c>
      <c r="E1029" s="2" t="s">
        <v>191</v>
      </c>
      <c r="F1029" s="2" t="s">
        <v>62</v>
      </c>
      <c r="G1029" s="2" t="s">
        <v>169</v>
      </c>
      <c r="H1029" s="2">
        <v>2</v>
      </c>
      <c r="I1029" s="4">
        <v>26</v>
      </c>
      <c r="J1029" s="2" t="s">
        <v>48</v>
      </c>
      <c r="K1029" s="2" t="s">
        <v>467</v>
      </c>
      <c r="L1029" s="2" t="s">
        <v>19</v>
      </c>
    </row>
    <row r="1030" spans="1:12" x14ac:dyDescent="0.35">
      <c r="A1030" s="2">
        <v>100052</v>
      </c>
      <c r="B1030" s="3">
        <v>45850</v>
      </c>
      <c r="C1030" s="2" t="s">
        <v>31</v>
      </c>
      <c r="D1030" s="2" t="s">
        <v>45</v>
      </c>
      <c r="E1030" s="2" t="s">
        <v>46</v>
      </c>
      <c r="F1030" s="2" t="s">
        <v>15</v>
      </c>
      <c r="G1030" s="2" t="s">
        <v>39</v>
      </c>
      <c r="H1030" s="2">
        <v>1</v>
      </c>
      <c r="I1030" s="4">
        <v>43.91</v>
      </c>
      <c r="J1030" s="2" t="s">
        <v>24</v>
      </c>
      <c r="K1030" s="2" t="s">
        <v>110</v>
      </c>
      <c r="L1030" s="2" t="s">
        <v>36</v>
      </c>
    </row>
    <row r="1031" spans="1:12" x14ac:dyDescent="0.35">
      <c r="A1031" s="2">
        <v>100404</v>
      </c>
      <c r="B1031" s="3">
        <v>45850</v>
      </c>
      <c r="C1031" s="2" t="s">
        <v>50</v>
      </c>
      <c r="D1031" s="2" t="s">
        <v>71</v>
      </c>
      <c r="E1031" s="2" t="s">
        <v>72</v>
      </c>
      <c r="F1031" s="2" t="s">
        <v>59</v>
      </c>
      <c r="G1031" s="2" t="s">
        <v>129</v>
      </c>
      <c r="H1031" s="2">
        <v>2</v>
      </c>
      <c r="I1031" s="4">
        <v>118.97</v>
      </c>
      <c r="J1031" s="2" t="s">
        <v>17</v>
      </c>
      <c r="K1031" s="2" t="s">
        <v>316</v>
      </c>
      <c r="L1031" s="2" t="s">
        <v>19</v>
      </c>
    </row>
    <row r="1032" spans="1:12" x14ac:dyDescent="0.35">
      <c r="A1032" s="2">
        <v>101050</v>
      </c>
      <c r="B1032" s="3">
        <v>45850</v>
      </c>
      <c r="C1032" s="2" t="s">
        <v>31</v>
      </c>
      <c r="D1032" s="2" t="s">
        <v>56</v>
      </c>
      <c r="E1032" s="2" t="s">
        <v>57</v>
      </c>
      <c r="F1032" s="2" t="s">
        <v>62</v>
      </c>
      <c r="G1032" s="2" t="s">
        <v>114</v>
      </c>
      <c r="H1032" s="2">
        <v>2</v>
      </c>
      <c r="I1032" s="4">
        <v>135.33000000000001</v>
      </c>
      <c r="J1032" s="2" t="s">
        <v>17</v>
      </c>
      <c r="K1032" s="2" t="s">
        <v>231</v>
      </c>
      <c r="L1032" s="2" t="s">
        <v>19</v>
      </c>
    </row>
    <row r="1033" spans="1:12" x14ac:dyDescent="0.35">
      <c r="A1033" s="2">
        <v>101821</v>
      </c>
      <c r="B1033" s="3">
        <v>45850</v>
      </c>
      <c r="C1033" s="2" t="s">
        <v>12</v>
      </c>
      <c r="D1033" s="2" t="s">
        <v>132</v>
      </c>
      <c r="E1033" s="2" t="s">
        <v>133</v>
      </c>
      <c r="F1033" s="2" t="s">
        <v>22</v>
      </c>
      <c r="G1033" s="2" t="s">
        <v>87</v>
      </c>
      <c r="H1033" s="2">
        <v>2</v>
      </c>
      <c r="I1033" s="4">
        <v>48.98</v>
      </c>
      <c r="J1033" s="2" t="s">
        <v>43</v>
      </c>
      <c r="K1033" s="2" t="s">
        <v>313</v>
      </c>
      <c r="L1033" s="2" t="s">
        <v>19</v>
      </c>
    </row>
    <row r="1034" spans="1:12" x14ac:dyDescent="0.35">
      <c r="A1034" s="2">
        <v>101931</v>
      </c>
      <c r="B1034" s="3">
        <v>45850</v>
      </c>
      <c r="C1034" s="2" t="s">
        <v>50</v>
      </c>
      <c r="D1034" s="2" t="s">
        <v>77</v>
      </c>
      <c r="E1034" s="2" t="s">
        <v>78</v>
      </c>
      <c r="F1034" s="2" t="s">
        <v>22</v>
      </c>
      <c r="G1034" s="2" t="s">
        <v>109</v>
      </c>
      <c r="H1034" s="2">
        <v>1</v>
      </c>
      <c r="I1034" s="4">
        <v>91.7</v>
      </c>
      <c r="J1034" s="2" t="s">
        <v>48</v>
      </c>
      <c r="K1034" s="2" t="s">
        <v>139</v>
      </c>
      <c r="L1034" s="2" t="s">
        <v>19</v>
      </c>
    </row>
    <row r="1035" spans="1:12" x14ac:dyDescent="0.35">
      <c r="A1035" s="2">
        <v>102140</v>
      </c>
      <c r="B1035" s="3">
        <v>45850</v>
      </c>
      <c r="C1035" s="2" t="s">
        <v>50</v>
      </c>
      <c r="D1035" s="2" t="s">
        <v>77</v>
      </c>
      <c r="E1035" s="2" t="s">
        <v>78</v>
      </c>
      <c r="F1035" s="2" t="s">
        <v>53</v>
      </c>
      <c r="G1035" s="2" t="s">
        <v>92</v>
      </c>
      <c r="H1035" s="2">
        <v>2</v>
      </c>
      <c r="I1035" s="4">
        <v>31.22</v>
      </c>
      <c r="J1035" s="2" t="s">
        <v>43</v>
      </c>
      <c r="K1035" s="2" t="s">
        <v>168</v>
      </c>
      <c r="L1035" s="2" t="s">
        <v>19</v>
      </c>
    </row>
    <row r="1036" spans="1:12" x14ac:dyDescent="0.35">
      <c r="A1036" s="2">
        <v>102464</v>
      </c>
      <c r="B1036" s="3">
        <v>45850</v>
      </c>
      <c r="C1036" s="2" t="s">
        <v>12</v>
      </c>
      <c r="D1036" s="2" t="s">
        <v>13</v>
      </c>
      <c r="E1036" s="2" t="s">
        <v>14</v>
      </c>
      <c r="F1036" s="2" t="s">
        <v>53</v>
      </c>
      <c r="G1036" s="2" t="s">
        <v>145</v>
      </c>
      <c r="H1036" s="2">
        <v>3</v>
      </c>
      <c r="I1036" s="4">
        <v>33.35</v>
      </c>
      <c r="J1036" s="2" t="s">
        <v>43</v>
      </c>
      <c r="K1036" s="2" t="s">
        <v>218</v>
      </c>
      <c r="L1036" s="2" t="s">
        <v>36</v>
      </c>
    </row>
    <row r="1037" spans="1:12" x14ac:dyDescent="0.35">
      <c r="A1037" s="2">
        <v>102926</v>
      </c>
      <c r="B1037" s="3">
        <v>45850</v>
      </c>
      <c r="C1037" s="2" t="s">
        <v>50</v>
      </c>
      <c r="D1037" s="2" t="s">
        <v>51</v>
      </c>
      <c r="E1037" s="2" t="s">
        <v>52</v>
      </c>
      <c r="F1037" s="2" t="s">
        <v>53</v>
      </c>
      <c r="G1037" s="2" t="s">
        <v>92</v>
      </c>
      <c r="H1037" s="2">
        <v>2</v>
      </c>
      <c r="I1037" s="4">
        <v>30.12</v>
      </c>
      <c r="J1037" s="2" t="s">
        <v>17</v>
      </c>
      <c r="K1037" s="2" t="s">
        <v>290</v>
      </c>
      <c r="L1037" s="2" t="s">
        <v>19</v>
      </c>
    </row>
    <row r="1038" spans="1:12" x14ac:dyDescent="0.35">
      <c r="A1038" s="2">
        <v>100030</v>
      </c>
      <c r="B1038" s="3">
        <v>45851</v>
      </c>
      <c r="C1038" s="2" t="s">
        <v>65</v>
      </c>
      <c r="D1038" s="2" t="s">
        <v>190</v>
      </c>
      <c r="E1038" s="2" t="s">
        <v>191</v>
      </c>
      <c r="F1038" s="2" t="s">
        <v>62</v>
      </c>
      <c r="G1038" s="2" t="s">
        <v>103</v>
      </c>
      <c r="H1038" s="2">
        <v>2</v>
      </c>
      <c r="I1038" s="4">
        <v>181.33</v>
      </c>
      <c r="J1038" s="2" t="s">
        <v>43</v>
      </c>
      <c r="K1038" s="2" t="s">
        <v>448</v>
      </c>
      <c r="L1038" s="2" t="s">
        <v>89</v>
      </c>
    </row>
    <row r="1039" spans="1:12" x14ac:dyDescent="0.35">
      <c r="A1039" s="2">
        <v>100310</v>
      </c>
      <c r="B1039" s="3">
        <v>45851</v>
      </c>
      <c r="C1039" s="2" t="s">
        <v>50</v>
      </c>
      <c r="D1039" s="2" t="s">
        <v>77</v>
      </c>
      <c r="E1039" s="2" t="s">
        <v>78</v>
      </c>
      <c r="F1039" s="2" t="s">
        <v>62</v>
      </c>
      <c r="G1039" s="2" t="s">
        <v>103</v>
      </c>
      <c r="H1039" s="2">
        <v>1</v>
      </c>
      <c r="I1039" s="4">
        <v>181.51</v>
      </c>
      <c r="J1039" s="2" t="s">
        <v>24</v>
      </c>
      <c r="K1039" s="2" t="s">
        <v>404</v>
      </c>
      <c r="L1039" s="2" t="s">
        <v>89</v>
      </c>
    </row>
    <row r="1040" spans="1:12" x14ac:dyDescent="0.35">
      <c r="A1040" s="2">
        <v>100519</v>
      </c>
      <c r="B1040" s="3">
        <v>45851</v>
      </c>
      <c r="C1040" s="2" t="s">
        <v>31</v>
      </c>
      <c r="D1040" s="2" t="s">
        <v>105</v>
      </c>
      <c r="E1040" s="2" t="s">
        <v>106</v>
      </c>
      <c r="F1040" s="2" t="s">
        <v>22</v>
      </c>
      <c r="G1040" s="2" t="s">
        <v>100</v>
      </c>
      <c r="H1040" s="2">
        <v>2</v>
      </c>
      <c r="I1040" s="4">
        <v>15.11</v>
      </c>
      <c r="J1040" s="2" t="s">
        <v>43</v>
      </c>
      <c r="K1040" s="2" t="s">
        <v>195</v>
      </c>
      <c r="L1040" s="2" t="s">
        <v>19</v>
      </c>
    </row>
    <row r="1041" spans="1:12" x14ac:dyDescent="0.35">
      <c r="A1041" s="2">
        <v>100547</v>
      </c>
      <c r="B1041" s="3">
        <v>45851</v>
      </c>
      <c r="C1041" s="2" t="s">
        <v>31</v>
      </c>
      <c r="D1041" s="2" t="s">
        <v>80</v>
      </c>
      <c r="E1041" s="2" t="s">
        <v>80</v>
      </c>
      <c r="F1041" s="2" t="s">
        <v>22</v>
      </c>
      <c r="G1041" s="2" t="s">
        <v>109</v>
      </c>
      <c r="H1041" s="2">
        <v>10</v>
      </c>
      <c r="I1041" s="4">
        <v>90.66</v>
      </c>
      <c r="J1041" s="2" t="s">
        <v>24</v>
      </c>
      <c r="K1041" s="2" t="s">
        <v>102</v>
      </c>
      <c r="L1041" s="2" t="s">
        <v>19</v>
      </c>
    </row>
    <row r="1042" spans="1:12" x14ac:dyDescent="0.35">
      <c r="A1042" s="2">
        <v>100592</v>
      </c>
      <c r="B1042" s="3">
        <v>45851</v>
      </c>
      <c r="C1042" s="2" t="s">
        <v>12</v>
      </c>
      <c r="D1042" s="2" t="s">
        <v>183</v>
      </c>
      <c r="E1042" s="2" t="s">
        <v>184</v>
      </c>
      <c r="F1042" s="2" t="s">
        <v>15</v>
      </c>
      <c r="G1042" s="2" t="s">
        <v>29</v>
      </c>
      <c r="H1042" s="2">
        <v>5</v>
      </c>
      <c r="I1042" s="4">
        <v>23.89</v>
      </c>
      <c r="J1042" s="2" t="s">
        <v>17</v>
      </c>
      <c r="K1042" s="2" t="s">
        <v>189</v>
      </c>
      <c r="L1042" s="2" t="s">
        <v>36</v>
      </c>
    </row>
    <row r="1043" spans="1:12" x14ac:dyDescent="0.35">
      <c r="A1043" s="2">
        <v>100856</v>
      </c>
      <c r="B1043" s="3">
        <v>45851</v>
      </c>
      <c r="C1043" s="2" t="s">
        <v>50</v>
      </c>
      <c r="D1043" s="2" t="s">
        <v>77</v>
      </c>
      <c r="E1043" s="2" t="s">
        <v>78</v>
      </c>
      <c r="F1043" s="2" t="s">
        <v>22</v>
      </c>
      <c r="G1043" s="2" t="s">
        <v>47</v>
      </c>
      <c r="H1043" s="2">
        <v>1</v>
      </c>
      <c r="I1043" s="4">
        <v>73.959999999999994</v>
      </c>
      <c r="J1043" s="2" t="s">
        <v>43</v>
      </c>
      <c r="K1043" s="2" t="s">
        <v>224</v>
      </c>
      <c r="L1043" s="2" t="s">
        <v>19</v>
      </c>
    </row>
    <row r="1044" spans="1:12" x14ac:dyDescent="0.35">
      <c r="A1044" s="2">
        <v>100902</v>
      </c>
      <c r="B1044" s="3">
        <v>45851</v>
      </c>
      <c r="C1044" s="2" t="s">
        <v>65</v>
      </c>
      <c r="D1044" s="2" t="s">
        <v>137</v>
      </c>
      <c r="E1044" s="2" t="s">
        <v>138</v>
      </c>
      <c r="F1044" s="2" t="s">
        <v>62</v>
      </c>
      <c r="G1044" s="2" t="s">
        <v>63</v>
      </c>
      <c r="H1044" s="2">
        <v>3</v>
      </c>
      <c r="I1044" s="4">
        <v>52.66</v>
      </c>
      <c r="J1044" s="2" t="s">
        <v>48</v>
      </c>
      <c r="K1044" s="2" t="s">
        <v>195</v>
      </c>
      <c r="L1044" s="2" t="s">
        <v>19</v>
      </c>
    </row>
    <row r="1045" spans="1:12" x14ac:dyDescent="0.35">
      <c r="A1045" s="2">
        <v>100982</v>
      </c>
      <c r="B1045" s="3">
        <v>45851</v>
      </c>
      <c r="C1045" s="2" t="s">
        <v>12</v>
      </c>
      <c r="D1045" s="2" t="s">
        <v>98</v>
      </c>
      <c r="E1045" s="2" t="s">
        <v>99</v>
      </c>
      <c r="F1045" s="2" t="s">
        <v>62</v>
      </c>
      <c r="G1045" s="2" t="s">
        <v>169</v>
      </c>
      <c r="H1045" s="2">
        <v>1</v>
      </c>
      <c r="I1045" s="4">
        <v>24.16</v>
      </c>
      <c r="J1045" s="2" t="s">
        <v>48</v>
      </c>
      <c r="K1045" s="2" t="s">
        <v>433</v>
      </c>
      <c r="L1045" s="2" t="s">
        <v>89</v>
      </c>
    </row>
    <row r="1046" spans="1:12" x14ac:dyDescent="0.35">
      <c r="A1046" s="2">
        <v>101178</v>
      </c>
      <c r="B1046" s="3">
        <v>45851</v>
      </c>
      <c r="C1046" s="2" t="s">
        <v>65</v>
      </c>
      <c r="D1046" s="2" t="s">
        <v>90</v>
      </c>
      <c r="E1046" s="2" t="s">
        <v>91</v>
      </c>
      <c r="F1046" s="2" t="s">
        <v>53</v>
      </c>
      <c r="G1046" s="2" t="s">
        <v>145</v>
      </c>
      <c r="H1046" s="2">
        <v>3</v>
      </c>
      <c r="I1046" s="4">
        <v>33.75</v>
      </c>
      <c r="J1046" s="2" t="s">
        <v>17</v>
      </c>
      <c r="K1046" s="2" t="s">
        <v>288</v>
      </c>
      <c r="L1046" s="2" t="s">
        <v>19</v>
      </c>
    </row>
    <row r="1047" spans="1:12" x14ac:dyDescent="0.35">
      <c r="A1047" s="2">
        <v>101188</v>
      </c>
      <c r="B1047" s="3">
        <v>45851</v>
      </c>
      <c r="C1047" s="2" t="s">
        <v>12</v>
      </c>
      <c r="D1047" s="2" t="s">
        <v>183</v>
      </c>
      <c r="E1047" s="2" t="s">
        <v>184</v>
      </c>
      <c r="F1047" s="2" t="s">
        <v>53</v>
      </c>
      <c r="G1047" s="2" t="s">
        <v>145</v>
      </c>
      <c r="H1047" s="2">
        <v>10</v>
      </c>
      <c r="I1047" s="4">
        <v>34.229999999999997</v>
      </c>
      <c r="J1047" s="2" t="s">
        <v>48</v>
      </c>
      <c r="K1047" s="2" t="s">
        <v>459</v>
      </c>
      <c r="L1047" s="2" t="s">
        <v>19</v>
      </c>
    </row>
    <row r="1048" spans="1:12" x14ac:dyDescent="0.35">
      <c r="A1048" s="2">
        <v>101294</v>
      </c>
      <c r="B1048" s="3">
        <v>45851</v>
      </c>
      <c r="C1048" s="2" t="s">
        <v>65</v>
      </c>
      <c r="D1048" s="2" t="s">
        <v>66</v>
      </c>
      <c r="E1048" s="2" t="s">
        <v>67</v>
      </c>
      <c r="F1048" s="2" t="s">
        <v>62</v>
      </c>
      <c r="G1048" s="2" t="s">
        <v>169</v>
      </c>
      <c r="H1048" s="2">
        <v>10</v>
      </c>
      <c r="I1048" s="4">
        <v>25.39</v>
      </c>
      <c r="J1048" s="2" t="s">
        <v>48</v>
      </c>
      <c r="K1048" s="2" t="s">
        <v>104</v>
      </c>
      <c r="L1048" s="2" t="s">
        <v>89</v>
      </c>
    </row>
    <row r="1049" spans="1:12" x14ac:dyDescent="0.35">
      <c r="A1049" s="2">
        <v>101299</v>
      </c>
      <c r="B1049" s="3">
        <v>45851</v>
      </c>
      <c r="C1049" s="2" t="s">
        <v>65</v>
      </c>
      <c r="D1049" s="2" t="s">
        <v>190</v>
      </c>
      <c r="E1049" s="2" t="s">
        <v>191</v>
      </c>
      <c r="F1049" s="2" t="s">
        <v>62</v>
      </c>
      <c r="G1049" s="2" t="s">
        <v>169</v>
      </c>
      <c r="H1049" s="2">
        <v>10</v>
      </c>
      <c r="I1049" s="4">
        <v>25.32</v>
      </c>
      <c r="J1049" s="2" t="s">
        <v>48</v>
      </c>
      <c r="K1049" s="2" t="s">
        <v>196</v>
      </c>
      <c r="L1049" s="2" t="s">
        <v>19</v>
      </c>
    </row>
    <row r="1050" spans="1:12" x14ac:dyDescent="0.35">
      <c r="A1050" s="2">
        <v>101347</v>
      </c>
      <c r="B1050" s="3">
        <v>45851</v>
      </c>
      <c r="C1050" s="2" t="s">
        <v>31</v>
      </c>
      <c r="D1050" s="2" t="s">
        <v>105</v>
      </c>
      <c r="E1050" s="2" t="s">
        <v>106</v>
      </c>
      <c r="F1050" s="2" t="s">
        <v>53</v>
      </c>
      <c r="G1050" s="2" t="s">
        <v>54</v>
      </c>
      <c r="H1050" s="2">
        <v>2</v>
      </c>
      <c r="I1050" s="4">
        <v>25.95</v>
      </c>
      <c r="J1050" s="2" t="s">
        <v>17</v>
      </c>
      <c r="K1050" s="2" t="s">
        <v>395</v>
      </c>
      <c r="L1050" s="2" t="s">
        <v>36</v>
      </c>
    </row>
    <row r="1051" spans="1:12" x14ac:dyDescent="0.35">
      <c r="A1051" s="2">
        <v>101698</v>
      </c>
      <c r="B1051" s="3">
        <v>45851</v>
      </c>
      <c r="C1051" s="2" t="s">
        <v>50</v>
      </c>
      <c r="D1051" s="2" t="s">
        <v>71</v>
      </c>
      <c r="E1051" s="2" t="s">
        <v>72</v>
      </c>
      <c r="F1051" s="2" t="s">
        <v>53</v>
      </c>
      <c r="G1051" s="2" t="s">
        <v>126</v>
      </c>
      <c r="H1051" s="2">
        <v>10</v>
      </c>
      <c r="I1051" s="4">
        <v>155</v>
      </c>
      <c r="J1051" s="2" t="s">
        <v>17</v>
      </c>
      <c r="K1051" s="2" t="s">
        <v>367</v>
      </c>
      <c r="L1051" s="2" t="s">
        <v>89</v>
      </c>
    </row>
    <row r="1052" spans="1:12" x14ac:dyDescent="0.35">
      <c r="A1052" s="2">
        <v>102240</v>
      </c>
      <c r="B1052" s="3">
        <v>45851</v>
      </c>
      <c r="C1052" s="2" t="s">
        <v>31</v>
      </c>
      <c r="D1052" s="2" t="s">
        <v>80</v>
      </c>
      <c r="E1052" s="2" t="s">
        <v>80</v>
      </c>
      <c r="F1052" s="2" t="s">
        <v>62</v>
      </c>
      <c r="G1052" s="2" t="s">
        <v>169</v>
      </c>
      <c r="H1052" s="2">
        <v>1</v>
      </c>
      <c r="I1052" s="4">
        <v>25.32</v>
      </c>
      <c r="J1052" s="2" t="s">
        <v>48</v>
      </c>
      <c r="K1052" s="2" t="s">
        <v>468</v>
      </c>
      <c r="L1052" s="2" t="s">
        <v>19</v>
      </c>
    </row>
    <row r="1053" spans="1:12" x14ac:dyDescent="0.35">
      <c r="A1053" s="2">
        <v>102386</v>
      </c>
      <c r="B1053" s="3">
        <v>45851</v>
      </c>
      <c r="C1053" s="2" t="s">
        <v>50</v>
      </c>
      <c r="D1053" s="2" t="s">
        <v>77</v>
      </c>
      <c r="E1053" s="2" t="s">
        <v>78</v>
      </c>
      <c r="F1053" s="2" t="s">
        <v>53</v>
      </c>
      <c r="G1053" s="2" t="s">
        <v>54</v>
      </c>
      <c r="H1053" s="2">
        <v>1</v>
      </c>
      <c r="I1053" s="4">
        <v>24.01</v>
      </c>
      <c r="J1053" s="2" t="s">
        <v>17</v>
      </c>
      <c r="K1053" s="2" t="s">
        <v>146</v>
      </c>
      <c r="L1053" s="2" t="s">
        <v>19</v>
      </c>
    </row>
    <row r="1054" spans="1:12" x14ac:dyDescent="0.35">
      <c r="A1054" s="2">
        <v>102508</v>
      </c>
      <c r="B1054" s="3">
        <v>45851</v>
      </c>
      <c r="C1054" s="2" t="s">
        <v>12</v>
      </c>
      <c r="D1054" s="2" t="s">
        <v>98</v>
      </c>
      <c r="E1054" s="2" t="s">
        <v>99</v>
      </c>
      <c r="F1054" s="2" t="s">
        <v>59</v>
      </c>
      <c r="G1054" s="2" t="s">
        <v>73</v>
      </c>
      <c r="H1054" s="2">
        <v>3</v>
      </c>
      <c r="I1054" s="4">
        <v>28.03</v>
      </c>
      <c r="J1054" s="2" t="s">
        <v>17</v>
      </c>
      <c r="K1054" s="2" t="s">
        <v>125</v>
      </c>
      <c r="L1054" s="2" t="s">
        <v>36</v>
      </c>
    </row>
    <row r="1055" spans="1:12" x14ac:dyDescent="0.35">
      <c r="A1055" s="2">
        <v>102578</v>
      </c>
      <c r="B1055" s="3">
        <v>45851</v>
      </c>
      <c r="C1055" s="2" t="s">
        <v>65</v>
      </c>
      <c r="D1055" s="2" t="s">
        <v>66</v>
      </c>
      <c r="E1055" s="2" t="s">
        <v>67</v>
      </c>
      <c r="F1055" s="2" t="s">
        <v>59</v>
      </c>
      <c r="G1055" s="2" t="s">
        <v>129</v>
      </c>
      <c r="H1055" s="2">
        <v>2</v>
      </c>
      <c r="I1055" s="4">
        <v>116.98</v>
      </c>
      <c r="J1055" s="2" t="s">
        <v>43</v>
      </c>
      <c r="K1055" s="2" t="s">
        <v>353</v>
      </c>
      <c r="L1055" s="2" t="s">
        <v>36</v>
      </c>
    </row>
    <row r="1056" spans="1:12" x14ac:dyDescent="0.35">
      <c r="A1056" s="2">
        <v>102600</v>
      </c>
      <c r="B1056" s="3">
        <v>45851</v>
      </c>
      <c r="C1056" s="2" t="s">
        <v>31</v>
      </c>
      <c r="D1056" s="2" t="s">
        <v>32</v>
      </c>
      <c r="E1056" s="2" t="s">
        <v>33</v>
      </c>
      <c r="F1056" s="2" t="s">
        <v>15</v>
      </c>
      <c r="G1056" s="2" t="s">
        <v>16</v>
      </c>
      <c r="H1056" s="2">
        <v>5</v>
      </c>
      <c r="I1056" s="4">
        <v>41.33</v>
      </c>
      <c r="J1056" s="2" t="s">
        <v>43</v>
      </c>
      <c r="K1056" s="2" t="s">
        <v>177</v>
      </c>
      <c r="L1056" s="2" t="s">
        <v>19</v>
      </c>
    </row>
    <row r="1057" spans="1:12" x14ac:dyDescent="0.35">
      <c r="A1057" s="2">
        <v>102820</v>
      </c>
      <c r="B1057" s="3">
        <v>45851</v>
      </c>
      <c r="C1057" s="2" t="s">
        <v>65</v>
      </c>
      <c r="D1057" s="2" t="s">
        <v>66</v>
      </c>
      <c r="E1057" s="2" t="s">
        <v>67</v>
      </c>
      <c r="F1057" s="2" t="s">
        <v>59</v>
      </c>
      <c r="G1057" s="2" t="s">
        <v>73</v>
      </c>
      <c r="H1057" s="2">
        <v>2</v>
      </c>
      <c r="I1057" s="4">
        <v>29.38</v>
      </c>
      <c r="J1057" s="2" t="s">
        <v>48</v>
      </c>
      <c r="K1057" s="2" t="s">
        <v>430</v>
      </c>
      <c r="L1057" s="2" t="s">
        <v>19</v>
      </c>
    </row>
    <row r="1058" spans="1:12" x14ac:dyDescent="0.35">
      <c r="A1058" s="2">
        <v>100574</v>
      </c>
      <c r="B1058" s="3">
        <v>45852</v>
      </c>
      <c r="C1058" s="2" t="s">
        <v>31</v>
      </c>
      <c r="D1058" s="2" t="s">
        <v>45</v>
      </c>
      <c r="E1058" s="2" t="s">
        <v>46</v>
      </c>
      <c r="F1058" s="2" t="s">
        <v>62</v>
      </c>
      <c r="G1058" s="2" t="s">
        <v>114</v>
      </c>
      <c r="H1058" s="2">
        <v>1</v>
      </c>
      <c r="I1058" s="4">
        <v>131.19999999999999</v>
      </c>
      <c r="J1058" s="2" t="s">
        <v>43</v>
      </c>
      <c r="K1058" s="2" t="s">
        <v>410</v>
      </c>
      <c r="L1058" s="2" t="s">
        <v>36</v>
      </c>
    </row>
    <row r="1059" spans="1:12" x14ac:dyDescent="0.35">
      <c r="A1059" s="2">
        <v>100593</v>
      </c>
      <c r="B1059" s="3">
        <v>45852</v>
      </c>
      <c r="C1059" s="2" t="s">
        <v>12</v>
      </c>
      <c r="D1059" s="2" t="s">
        <v>20</v>
      </c>
      <c r="E1059" s="2" t="s">
        <v>21</v>
      </c>
      <c r="F1059" s="2" t="s">
        <v>22</v>
      </c>
      <c r="G1059" s="2" t="s">
        <v>23</v>
      </c>
      <c r="H1059" s="2">
        <v>1</v>
      </c>
      <c r="I1059" s="4">
        <v>65.77</v>
      </c>
      <c r="J1059" s="2" t="s">
        <v>24</v>
      </c>
      <c r="K1059" s="2" t="s">
        <v>304</v>
      </c>
      <c r="L1059" s="2" t="s">
        <v>19</v>
      </c>
    </row>
    <row r="1060" spans="1:12" x14ac:dyDescent="0.35">
      <c r="A1060" s="2">
        <v>101384</v>
      </c>
      <c r="B1060" s="3">
        <v>45852</v>
      </c>
      <c r="C1060" s="2" t="s">
        <v>26</v>
      </c>
      <c r="D1060" s="2" t="s">
        <v>41</v>
      </c>
      <c r="E1060" s="2" t="s">
        <v>42</v>
      </c>
      <c r="F1060" s="2" t="s">
        <v>62</v>
      </c>
      <c r="G1060" s="2" t="s">
        <v>169</v>
      </c>
      <c r="H1060" s="2">
        <v>1</v>
      </c>
      <c r="I1060" s="4">
        <v>23.77</v>
      </c>
      <c r="J1060" s="2" t="s">
        <v>24</v>
      </c>
      <c r="K1060" s="2" t="s">
        <v>210</v>
      </c>
      <c r="L1060" s="2" t="s">
        <v>19</v>
      </c>
    </row>
    <row r="1061" spans="1:12" x14ac:dyDescent="0.35">
      <c r="A1061" s="2">
        <v>101746</v>
      </c>
      <c r="B1061" s="3">
        <v>45852</v>
      </c>
      <c r="C1061" s="2" t="s">
        <v>12</v>
      </c>
      <c r="D1061" s="2" t="s">
        <v>98</v>
      </c>
      <c r="E1061" s="2" t="s">
        <v>99</v>
      </c>
      <c r="F1061" s="2" t="s">
        <v>15</v>
      </c>
      <c r="G1061" s="2" t="s">
        <v>29</v>
      </c>
      <c r="H1061" s="2">
        <v>2</v>
      </c>
      <c r="I1061" s="4">
        <v>23.9</v>
      </c>
      <c r="J1061" s="2" t="s">
        <v>17</v>
      </c>
      <c r="K1061" s="2" t="s">
        <v>110</v>
      </c>
      <c r="L1061" s="2" t="s">
        <v>19</v>
      </c>
    </row>
    <row r="1062" spans="1:12" x14ac:dyDescent="0.35">
      <c r="A1062" s="2">
        <v>101837</v>
      </c>
      <c r="B1062" s="3">
        <v>45852</v>
      </c>
      <c r="C1062" s="2" t="s">
        <v>26</v>
      </c>
      <c r="D1062" s="2" t="s">
        <v>27</v>
      </c>
      <c r="E1062" s="2" t="s">
        <v>28</v>
      </c>
      <c r="F1062" s="2" t="s">
        <v>22</v>
      </c>
      <c r="G1062" s="2" t="s">
        <v>47</v>
      </c>
      <c r="H1062" s="2">
        <v>1</v>
      </c>
      <c r="I1062" s="4">
        <v>74.599999999999994</v>
      </c>
      <c r="J1062" s="2" t="s">
        <v>43</v>
      </c>
      <c r="K1062" s="2" t="s">
        <v>84</v>
      </c>
      <c r="L1062" s="2" t="s">
        <v>19</v>
      </c>
    </row>
    <row r="1063" spans="1:12" x14ac:dyDescent="0.35">
      <c r="A1063" s="2">
        <v>101926</v>
      </c>
      <c r="B1063" s="3">
        <v>45852</v>
      </c>
      <c r="C1063" s="2" t="s">
        <v>65</v>
      </c>
      <c r="D1063" s="2" t="s">
        <v>90</v>
      </c>
      <c r="E1063" s="2" t="s">
        <v>91</v>
      </c>
      <c r="F1063" s="2" t="s">
        <v>15</v>
      </c>
      <c r="G1063" s="2" t="s">
        <v>29</v>
      </c>
      <c r="H1063" s="2">
        <v>2</v>
      </c>
      <c r="I1063" s="4">
        <v>24.01</v>
      </c>
      <c r="J1063" s="2" t="s">
        <v>43</v>
      </c>
      <c r="K1063" s="2" t="s">
        <v>301</v>
      </c>
      <c r="L1063" s="2" t="s">
        <v>36</v>
      </c>
    </row>
    <row r="1064" spans="1:12" x14ac:dyDescent="0.35">
      <c r="A1064" s="2">
        <v>101956</v>
      </c>
      <c r="B1064" s="3">
        <v>45852</v>
      </c>
      <c r="C1064" s="2" t="s">
        <v>31</v>
      </c>
      <c r="D1064" s="2" t="s">
        <v>80</v>
      </c>
      <c r="E1064" s="2" t="s">
        <v>80</v>
      </c>
      <c r="F1064" s="2" t="s">
        <v>53</v>
      </c>
      <c r="G1064" s="2" t="s">
        <v>92</v>
      </c>
      <c r="H1064" s="2">
        <v>1</v>
      </c>
      <c r="I1064" s="4">
        <v>28.59</v>
      </c>
      <c r="J1064" s="2" t="s">
        <v>17</v>
      </c>
      <c r="K1064" s="2" t="s">
        <v>409</v>
      </c>
      <c r="L1064" s="2" t="s">
        <v>89</v>
      </c>
    </row>
    <row r="1065" spans="1:12" x14ac:dyDescent="0.35">
      <c r="A1065" s="2">
        <v>102866</v>
      </c>
      <c r="B1065" s="3">
        <v>45852</v>
      </c>
      <c r="C1065" s="2" t="s">
        <v>31</v>
      </c>
      <c r="D1065" s="2" t="s">
        <v>32</v>
      </c>
      <c r="E1065" s="2" t="s">
        <v>33</v>
      </c>
      <c r="F1065" s="2" t="s">
        <v>53</v>
      </c>
      <c r="G1065" s="2" t="s">
        <v>92</v>
      </c>
      <c r="H1065" s="2">
        <v>1</v>
      </c>
      <c r="I1065" s="4">
        <v>28.5</v>
      </c>
      <c r="J1065" s="2" t="s">
        <v>48</v>
      </c>
      <c r="K1065" s="2" t="s">
        <v>384</v>
      </c>
      <c r="L1065" s="2" t="s">
        <v>19</v>
      </c>
    </row>
    <row r="1066" spans="1:12" x14ac:dyDescent="0.35">
      <c r="A1066" s="2">
        <v>102993</v>
      </c>
      <c r="B1066" s="3">
        <v>45852</v>
      </c>
      <c r="C1066" s="2" t="s">
        <v>12</v>
      </c>
      <c r="D1066" s="2" t="s">
        <v>20</v>
      </c>
      <c r="E1066" s="2" t="s">
        <v>21</v>
      </c>
      <c r="F1066" s="2" t="s">
        <v>53</v>
      </c>
      <c r="G1066" s="2" t="s">
        <v>92</v>
      </c>
      <c r="H1066" s="2">
        <v>3</v>
      </c>
      <c r="I1066" s="4">
        <v>29.22</v>
      </c>
      <c r="J1066" s="2" t="s">
        <v>48</v>
      </c>
      <c r="K1066" s="2" t="s">
        <v>245</v>
      </c>
      <c r="L1066" s="2" t="s">
        <v>36</v>
      </c>
    </row>
    <row r="1067" spans="1:12" x14ac:dyDescent="0.35">
      <c r="A1067" s="2">
        <v>100011</v>
      </c>
      <c r="B1067" s="3">
        <v>45853</v>
      </c>
      <c r="C1067" s="2" t="s">
        <v>26</v>
      </c>
      <c r="D1067" s="2" t="s">
        <v>37</v>
      </c>
      <c r="E1067" s="2" t="s">
        <v>38</v>
      </c>
      <c r="F1067" s="2" t="s">
        <v>59</v>
      </c>
      <c r="G1067" s="2" t="s">
        <v>129</v>
      </c>
      <c r="H1067" s="2">
        <v>2</v>
      </c>
      <c r="I1067" s="4">
        <v>123.21</v>
      </c>
      <c r="J1067" s="2" t="s">
        <v>43</v>
      </c>
      <c r="K1067" s="2" t="s">
        <v>342</v>
      </c>
      <c r="L1067" s="2" t="s">
        <v>19</v>
      </c>
    </row>
    <row r="1068" spans="1:12" x14ac:dyDescent="0.35">
      <c r="A1068" s="2">
        <v>100060</v>
      </c>
      <c r="B1068" s="3">
        <v>45853</v>
      </c>
      <c r="C1068" s="2" t="s">
        <v>50</v>
      </c>
      <c r="D1068" s="2" t="s">
        <v>71</v>
      </c>
      <c r="E1068" s="2" t="s">
        <v>72</v>
      </c>
      <c r="F1068" s="2" t="s">
        <v>62</v>
      </c>
      <c r="G1068" s="2" t="s">
        <v>114</v>
      </c>
      <c r="H1068" s="2">
        <v>3</v>
      </c>
      <c r="I1068" s="4">
        <v>133.86000000000001</v>
      </c>
      <c r="J1068" s="2" t="s">
        <v>48</v>
      </c>
      <c r="K1068" s="2" t="s">
        <v>210</v>
      </c>
      <c r="L1068" s="2" t="s">
        <v>19</v>
      </c>
    </row>
    <row r="1069" spans="1:12" x14ac:dyDescent="0.35">
      <c r="A1069" s="2">
        <v>101190</v>
      </c>
      <c r="B1069" s="3">
        <v>45853</v>
      </c>
      <c r="C1069" s="2" t="s">
        <v>12</v>
      </c>
      <c r="D1069" s="2" t="s">
        <v>98</v>
      </c>
      <c r="E1069" s="2" t="s">
        <v>99</v>
      </c>
      <c r="F1069" s="2" t="s">
        <v>59</v>
      </c>
      <c r="G1069" s="2" t="s">
        <v>129</v>
      </c>
      <c r="H1069" s="2">
        <v>1</v>
      </c>
      <c r="I1069" s="4">
        <v>121.76</v>
      </c>
      <c r="J1069" s="2" t="s">
        <v>48</v>
      </c>
      <c r="K1069" s="2" t="s">
        <v>40</v>
      </c>
      <c r="L1069" s="2" t="s">
        <v>19</v>
      </c>
    </row>
    <row r="1070" spans="1:12" x14ac:dyDescent="0.35">
      <c r="A1070" s="2">
        <v>101236</v>
      </c>
      <c r="B1070" s="3">
        <v>45853</v>
      </c>
      <c r="C1070" s="2" t="s">
        <v>50</v>
      </c>
      <c r="D1070" s="2" t="s">
        <v>77</v>
      </c>
      <c r="E1070" s="2" t="s">
        <v>78</v>
      </c>
      <c r="F1070" s="2" t="s">
        <v>59</v>
      </c>
      <c r="G1070" s="2" t="s">
        <v>118</v>
      </c>
      <c r="H1070" s="2">
        <v>2</v>
      </c>
      <c r="I1070" s="4">
        <v>19.28</v>
      </c>
      <c r="J1070" s="2" t="s">
        <v>43</v>
      </c>
      <c r="K1070" s="2" t="s">
        <v>425</v>
      </c>
      <c r="L1070" s="2" t="s">
        <v>19</v>
      </c>
    </row>
    <row r="1071" spans="1:12" x14ac:dyDescent="0.35">
      <c r="A1071" s="2">
        <v>101552</v>
      </c>
      <c r="B1071" s="3">
        <v>45853</v>
      </c>
      <c r="C1071" s="2" t="s">
        <v>31</v>
      </c>
      <c r="D1071" s="2" t="s">
        <v>105</v>
      </c>
      <c r="E1071" s="2" t="s">
        <v>106</v>
      </c>
      <c r="F1071" s="2" t="s">
        <v>22</v>
      </c>
      <c r="G1071" s="2" t="s">
        <v>87</v>
      </c>
      <c r="H1071" s="2">
        <v>1</v>
      </c>
      <c r="I1071" s="4">
        <v>50.35</v>
      </c>
      <c r="J1071" s="2" t="s">
        <v>17</v>
      </c>
      <c r="K1071" s="2" t="s">
        <v>212</v>
      </c>
      <c r="L1071" s="2" t="s">
        <v>19</v>
      </c>
    </row>
    <row r="1072" spans="1:12" x14ac:dyDescent="0.35">
      <c r="A1072" s="2">
        <v>102011</v>
      </c>
      <c r="B1072" s="3">
        <v>45853</v>
      </c>
      <c r="C1072" s="2" t="s">
        <v>12</v>
      </c>
      <c r="D1072" s="2" t="s">
        <v>183</v>
      </c>
      <c r="E1072" s="2" t="s">
        <v>184</v>
      </c>
      <c r="F1072" s="2" t="s">
        <v>59</v>
      </c>
      <c r="G1072" s="2" t="s">
        <v>129</v>
      </c>
      <c r="H1072" s="2">
        <v>2</v>
      </c>
      <c r="I1072" s="4">
        <v>125.49</v>
      </c>
      <c r="J1072" s="2" t="s">
        <v>43</v>
      </c>
      <c r="K1072" s="2" t="s">
        <v>297</v>
      </c>
      <c r="L1072" s="2" t="s">
        <v>89</v>
      </c>
    </row>
    <row r="1073" spans="1:12" x14ac:dyDescent="0.35">
      <c r="A1073" s="2">
        <v>102347</v>
      </c>
      <c r="B1073" s="3">
        <v>45853</v>
      </c>
      <c r="C1073" s="2" t="s">
        <v>31</v>
      </c>
      <c r="D1073" s="2" t="s">
        <v>105</v>
      </c>
      <c r="E1073" s="2" t="s">
        <v>106</v>
      </c>
      <c r="F1073" s="2" t="s">
        <v>62</v>
      </c>
      <c r="G1073" s="2" t="s">
        <v>103</v>
      </c>
      <c r="H1073" s="2">
        <v>1</v>
      </c>
      <c r="I1073" s="4">
        <v>186.72</v>
      </c>
      <c r="J1073" s="2" t="s">
        <v>48</v>
      </c>
      <c r="K1073" s="2" t="s">
        <v>408</v>
      </c>
      <c r="L1073" s="2" t="s">
        <v>19</v>
      </c>
    </row>
    <row r="1074" spans="1:12" x14ac:dyDescent="0.35">
      <c r="A1074" s="2">
        <v>102672</v>
      </c>
      <c r="B1074" s="3">
        <v>45853</v>
      </c>
      <c r="C1074" s="2" t="s">
        <v>26</v>
      </c>
      <c r="D1074" s="2" t="s">
        <v>41</v>
      </c>
      <c r="E1074" s="2" t="s">
        <v>42</v>
      </c>
      <c r="F1074" s="2" t="s">
        <v>62</v>
      </c>
      <c r="G1074" s="2" t="s">
        <v>103</v>
      </c>
      <c r="H1074" s="2">
        <v>2</v>
      </c>
      <c r="I1074" s="4">
        <v>199.39</v>
      </c>
      <c r="J1074" s="2" t="s">
        <v>24</v>
      </c>
      <c r="K1074" s="2" t="s">
        <v>242</v>
      </c>
      <c r="L1074" s="2" t="s">
        <v>19</v>
      </c>
    </row>
    <row r="1075" spans="1:12" x14ac:dyDescent="0.35">
      <c r="A1075" s="2">
        <v>102922</v>
      </c>
      <c r="B1075" s="3">
        <v>45853</v>
      </c>
      <c r="C1075" s="2" t="s">
        <v>50</v>
      </c>
      <c r="D1075" s="2" t="s">
        <v>71</v>
      </c>
      <c r="E1075" s="2" t="s">
        <v>72</v>
      </c>
      <c r="F1075" s="2" t="s">
        <v>62</v>
      </c>
      <c r="G1075" s="2" t="s">
        <v>169</v>
      </c>
      <c r="H1075" s="2">
        <v>1</v>
      </c>
      <c r="I1075" s="4">
        <v>24.57</v>
      </c>
      <c r="J1075" s="2" t="s">
        <v>43</v>
      </c>
      <c r="K1075" s="2" t="s">
        <v>274</v>
      </c>
      <c r="L1075" s="2" t="s">
        <v>19</v>
      </c>
    </row>
    <row r="1076" spans="1:12" x14ac:dyDescent="0.35">
      <c r="A1076" s="2">
        <v>100491</v>
      </c>
      <c r="B1076" s="3">
        <v>45854</v>
      </c>
      <c r="C1076" s="2" t="s">
        <v>50</v>
      </c>
      <c r="D1076" s="2" t="s">
        <v>71</v>
      </c>
      <c r="E1076" s="2" t="s">
        <v>72</v>
      </c>
      <c r="F1076" s="2" t="s">
        <v>53</v>
      </c>
      <c r="G1076" s="2" t="s">
        <v>54</v>
      </c>
      <c r="H1076" s="2">
        <v>2</v>
      </c>
      <c r="I1076" s="4">
        <v>24.3</v>
      </c>
      <c r="J1076" s="2" t="s">
        <v>48</v>
      </c>
      <c r="K1076" s="2" t="s">
        <v>64</v>
      </c>
      <c r="L1076" s="2" t="s">
        <v>89</v>
      </c>
    </row>
    <row r="1077" spans="1:12" x14ac:dyDescent="0.35">
      <c r="A1077" s="2">
        <v>100824</v>
      </c>
      <c r="B1077" s="3">
        <v>45854</v>
      </c>
      <c r="C1077" s="2" t="s">
        <v>12</v>
      </c>
      <c r="D1077" s="2" t="s">
        <v>132</v>
      </c>
      <c r="E1077" s="2" t="s">
        <v>133</v>
      </c>
      <c r="F1077" s="2" t="s">
        <v>59</v>
      </c>
      <c r="G1077" s="2" t="s">
        <v>73</v>
      </c>
      <c r="H1077" s="2">
        <v>3</v>
      </c>
      <c r="I1077" s="4">
        <v>28.5</v>
      </c>
      <c r="J1077" s="2" t="s">
        <v>24</v>
      </c>
      <c r="K1077" s="2" t="s">
        <v>154</v>
      </c>
      <c r="L1077" s="2" t="s">
        <v>89</v>
      </c>
    </row>
    <row r="1078" spans="1:12" x14ac:dyDescent="0.35">
      <c r="A1078" s="2">
        <v>101496</v>
      </c>
      <c r="B1078" s="3">
        <v>45854</v>
      </c>
      <c r="C1078" s="2" t="s">
        <v>31</v>
      </c>
      <c r="D1078" s="2" t="s">
        <v>80</v>
      </c>
      <c r="E1078" s="2" t="s">
        <v>80</v>
      </c>
      <c r="F1078" s="2" t="s">
        <v>59</v>
      </c>
      <c r="G1078" s="2" t="s">
        <v>95</v>
      </c>
      <c r="H1078" s="2">
        <v>5</v>
      </c>
      <c r="I1078" s="4">
        <v>34.450000000000003</v>
      </c>
      <c r="J1078" s="2" t="s">
        <v>24</v>
      </c>
      <c r="K1078" s="2" t="s">
        <v>261</v>
      </c>
      <c r="L1078" s="2" t="s">
        <v>19</v>
      </c>
    </row>
    <row r="1079" spans="1:12" x14ac:dyDescent="0.35">
      <c r="A1079" s="2">
        <v>101525</v>
      </c>
      <c r="B1079" s="3">
        <v>45854</v>
      </c>
      <c r="C1079" s="2" t="s">
        <v>50</v>
      </c>
      <c r="D1079" s="2" t="s">
        <v>77</v>
      </c>
      <c r="E1079" s="2" t="s">
        <v>78</v>
      </c>
      <c r="F1079" s="2" t="s">
        <v>62</v>
      </c>
      <c r="G1079" s="2" t="s">
        <v>112</v>
      </c>
      <c r="H1079" s="2">
        <v>10</v>
      </c>
      <c r="I1079" s="4">
        <v>30.83</v>
      </c>
      <c r="J1079" s="2" t="s">
        <v>43</v>
      </c>
      <c r="K1079" s="2" t="s">
        <v>361</v>
      </c>
      <c r="L1079" s="2" t="s">
        <v>19</v>
      </c>
    </row>
    <row r="1080" spans="1:12" x14ac:dyDescent="0.35">
      <c r="A1080" s="2">
        <v>101655</v>
      </c>
      <c r="B1080" s="3">
        <v>45854</v>
      </c>
      <c r="C1080" s="2" t="s">
        <v>12</v>
      </c>
      <c r="D1080" s="2" t="s">
        <v>98</v>
      </c>
      <c r="E1080" s="2" t="s">
        <v>99</v>
      </c>
      <c r="F1080" s="2" t="s">
        <v>62</v>
      </c>
      <c r="G1080" s="2" t="s">
        <v>169</v>
      </c>
      <c r="H1080" s="2">
        <v>5</v>
      </c>
      <c r="I1080" s="4">
        <v>25.98</v>
      </c>
      <c r="J1080" s="2" t="s">
        <v>24</v>
      </c>
      <c r="K1080" s="2" t="s">
        <v>131</v>
      </c>
      <c r="L1080" s="2" t="s">
        <v>19</v>
      </c>
    </row>
    <row r="1081" spans="1:12" x14ac:dyDescent="0.35">
      <c r="A1081" s="2">
        <v>101749</v>
      </c>
      <c r="B1081" s="3">
        <v>45854</v>
      </c>
      <c r="C1081" s="2" t="s">
        <v>26</v>
      </c>
      <c r="D1081" s="2" t="s">
        <v>150</v>
      </c>
      <c r="E1081" s="2" t="s">
        <v>151</v>
      </c>
      <c r="F1081" s="2" t="s">
        <v>62</v>
      </c>
      <c r="G1081" s="2" t="s">
        <v>103</v>
      </c>
      <c r="H1081" s="2">
        <v>1</v>
      </c>
      <c r="I1081" s="4">
        <v>182.22</v>
      </c>
      <c r="J1081" s="2" t="s">
        <v>48</v>
      </c>
      <c r="K1081" s="2" t="s">
        <v>178</v>
      </c>
      <c r="L1081" s="2" t="s">
        <v>19</v>
      </c>
    </row>
    <row r="1082" spans="1:12" x14ac:dyDescent="0.35">
      <c r="A1082" s="2">
        <v>101900</v>
      </c>
      <c r="B1082" s="3">
        <v>45854</v>
      </c>
      <c r="C1082" s="2" t="s">
        <v>65</v>
      </c>
      <c r="D1082" s="2" t="s">
        <v>90</v>
      </c>
      <c r="E1082" s="2" t="s">
        <v>91</v>
      </c>
      <c r="F1082" s="2" t="s">
        <v>62</v>
      </c>
      <c r="G1082" s="2" t="s">
        <v>114</v>
      </c>
      <c r="H1082" s="2">
        <v>1</v>
      </c>
      <c r="I1082" s="4">
        <v>127.7</v>
      </c>
      <c r="J1082" s="2" t="s">
        <v>17</v>
      </c>
      <c r="K1082" s="2" t="s">
        <v>284</v>
      </c>
      <c r="L1082" s="2" t="s">
        <v>19</v>
      </c>
    </row>
    <row r="1083" spans="1:12" x14ac:dyDescent="0.35">
      <c r="A1083" s="2">
        <v>102530</v>
      </c>
      <c r="B1083" s="3">
        <v>45854</v>
      </c>
      <c r="C1083" s="2" t="s">
        <v>50</v>
      </c>
      <c r="D1083" s="2" t="s">
        <v>77</v>
      </c>
      <c r="E1083" s="2" t="s">
        <v>78</v>
      </c>
      <c r="F1083" s="2" t="s">
        <v>62</v>
      </c>
      <c r="G1083" s="2" t="s">
        <v>112</v>
      </c>
      <c r="H1083" s="2">
        <v>1</v>
      </c>
      <c r="I1083" s="4">
        <v>30.15</v>
      </c>
      <c r="J1083" s="2" t="s">
        <v>43</v>
      </c>
      <c r="K1083" s="2" t="s">
        <v>216</v>
      </c>
      <c r="L1083" s="2" t="s">
        <v>19</v>
      </c>
    </row>
    <row r="1084" spans="1:12" x14ac:dyDescent="0.35">
      <c r="A1084" s="2">
        <v>102921</v>
      </c>
      <c r="B1084" s="3">
        <v>45854</v>
      </c>
      <c r="C1084" s="2" t="s">
        <v>65</v>
      </c>
      <c r="D1084" s="2" t="s">
        <v>90</v>
      </c>
      <c r="E1084" s="2" t="s">
        <v>91</v>
      </c>
      <c r="F1084" s="2" t="s">
        <v>62</v>
      </c>
      <c r="G1084" s="2" t="s">
        <v>169</v>
      </c>
      <c r="H1084" s="2">
        <v>1</v>
      </c>
      <c r="I1084" s="4">
        <v>24.17</v>
      </c>
      <c r="J1084" s="2" t="s">
        <v>24</v>
      </c>
      <c r="K1084" s="2" t="s">
        <v>449</v>
      </c>
      <c r="L1084" s="2" t="s">
        <v>89</v>
      </c>
    </row>
    <row r="1085" spans="1:12" x14ac:dyDescent="0.35">
      <c r="A1085" s="2">
        <v>100247</v>
      </c>
      <c r="B1085" s="3">
        <v>45855</v>
      </c>
      <c r="C1085" s="2" t="s">
        <v>65</v>
      </c>
      <c r="D1085" s="2" t="s">
        <v>66</v>
      </c>
      <c r="E1085" s="2" t="s">
        <v>67</v>
      </c>
      <c r="F1085" s="2" t="s">
        <v>59</v>
      </c>
      <c r="G1085" s="2" t="s">
        <v>60</v>
      </c>
      <c r="H1085" s="2">
        <v>5</v>
      </c>
      <c r="I1085" s="4">
        <v>60.51</v>
      </c>
      <c r="J1085" s="2" t="s">
        <v>43</v>
      </c>
      <c r="K1085" s="2" t="s">
        <v>469</v>
      </c>
      <c r="L1085" s="2" t="s">
        <v>36</v>
      </c>
    </row>
    <row r="1086" spans="1:12" x14ac:dyDescent="0.35">
      <c r="A1086" s="2">
        <v>101123</v>
      </c>
      <c r="B1086" s="3">
        <v>45855</v>
      </c>
      <c r="C1086" s="2" t="s">
        <v>50</v>
      </c>
      <c r="D1086" s="2" t="s">
        <v>77</v>
      </c>
      <c r="E1086" s="2" t="s">
        <v>78</v>
      </c>
      <c r="F1086" s="2" t="s">
        <v>22</v>
      </c>
      <c r="G1086" s="2" t="s">
        <v>47</v>
      </c>
      <c r="H1086" s="2">
        <v>1</v>
      </c>
      <c r="I1086" s="4">
        <v>74.819999999999993</v>
      </c>
      <c r="J1086" s="2" t="s">
        <v>17</v>
      </c>
      <c r="K1086" s="2" t="s">
        <v>470</v>
      </c>
      <c r="L1086" s="2" t="s">
        <v>89</v>
      </c>
    </row>
    <row r="1087" spans="1:12" x14ac:dyDescent="0.35">
      <c r="A1087" s="2">
        <v>101125</v>
      </c>
      <c r="B1087" s="3">
        <v>45855</v>
      </c>
      <c r="C1087" s="2" t="s">
        <v>26</v>
      </c>
      <c r="D1087" s="2" t="s">
        <v>27</v>
      </c>
      <c r="E1087" s="2" t="s">
        <v>28</v>
      </c>
      <c r="F1087" s="2" t="s">
        <v>15</v>
      </c>
      <c r="G1087" s="2" t="s">
        <v>16</v>
      </c>
      <c r="H1087" s="2">
        <v>5</v>
      </c>
      <c r="I1087" s="4">
        <v>40.130000000000003</v>
      </c>
      <c r="J1087" s="2" t="s">
        <v>43</v>
      </c>
      <c r="K1087" s="2" t="s">
        <v>464</v>
      </c>
      <c r="L1087" s="2" t="s">
        <v>19</v>
      </c>
    </row>
    <row r="1088" spans="1:12" x14ac:dyDescent="0.35">
      <c r="A1088" s="2">
        <v>101277</v>
      </c>
      <c r="B1088" s="3">
        <v>45855</v>
      </c>
      <c r="C1088" s="2" t="s">
        <v>31</v>
      </c>
      <c r="D1088" s="2" t="s">
        <v>56</v>
      </c>
      <c r="E1088" s="2" t="s">
        <v>57</v>
      </c>
      <c r="F1088" s="2" t="s">
        <v>22</v>
      </c>
      <c r="G1088" s="2" t="s">
        <v>23</v>
      </c>
      <c r="H1088" s="2">
        <v>10</v>
      </c>
      <c r="I1088" s="4">
        <v>65.72</v>
      </c>
      <c r="J1088" s="2" t="s">
        <v>43</v>
      </c>
      <c r="K1088" s="2" t="s">
        <v>351</v>
      </c>
      <c r="L1088" s="2" t="s">
        <v>19</v>
      </c>
    </row>
    <row r="1089" spans="1:12" x14ac:dyDescent="0.35">
      <c r="A1089" s="2">
        <v>101430</v>
      </c>
      <c r="B1089" s="3">
        <v>45855</v>
      </c>
      <c r="C1089" s="2" t="s">
        <v>50</v>
      </c>
      <c r="D1089" s="2" t="s">
        <v>71</v>
      </c>
      <c r="E1089" s="2" t="s">
        <v>72</v>
      </c>
      <c r="F1089" s="2" t="s">
        <v>59</v>
      </c>
      <c r="G1089" s="2" t="s">
        <v>73</v>
      </c>
      <c r="H1089" s="2">
        <v>1</v>
      </c>
      <c r="I1089" s="4">
        <v>27.68</v>
      </c>
      <c r="J1089" s="2" t="s">
        <v>24</v>
      </c>
      <c r="K1089" s="2" t="s">
        <v>333</v>
      </c>
      <c r="L1089" s="2" t="s">
        <v>19</v>
      </c>
    </row>
    <row r="1090" spans="1:12" x14ac:dyDescent="0.35">
      <c r="A1090" s="2">
        <v>101535</v>
      </c>
      <c r="B1090" s="3">
        <v>45855</v>
      </c>
      <c r="C1090" s="2" t="s">
        <v>31</v>
      </c>
      <c r="D1090" s="2" t="s">
        <v>56</v>
      </c>
      <c r="E1090" s="2" t="s">
        <v>57</v>
      </c>
      <c r="F1090" s="2" t="s">
        <v>59</v>
      </c>
      <c r="G1090" s="2" t="s">
        <v>129</v>
      </c>
      <c r="H1090" s="2">
        <v>5</v>
      </c>
      <c r="I1090" s="4">
        <v>120.86</v>
      </c>
      <c r="J1090" s="2" t="s">
        <v>48</v>
      </c>
      <c r="K1090" s="2" t="s">
        <v>220</v>
      </c>
      <c r="L1090" s="2" t="s">
        <v>19</v>
      </c>
    </row>
    <row r="1091" spans="1:12" x14ac:dyDescent="0.35">
      <c r="A1091" s="2">
        <v>101677</v>
      </c>
      <c r="B1091" s="3">
        <v>45855</v>
      </c>
      <c r="C1091" s="2" t="s">
        <v>50</v>
      </c>
      <c r="D1091" s="2" t="s">
        <v>77</v>
      </c>
      <c r="E1091" s="2" t="s">
        <v>78</v>
      </c>
      <c r="F1091" s="2" t="s">
        <v>15</v>
      </c>
      <c r="G1091" s="2" t="s">
        <v>16</v>
      </c>
      <c r="H1091" s="2">
        <v>3</v>
      </c>
      <c r="I1091" s="4">
        <v>38.9</v>
      </c>
      <c r="J1091" s="2" t="s">
        <v>48</v>
      </c>
      <c r="K1091" s="2" t="s">
        <v>49</v>
      </c>
      <c r="L1091" s="2" t="s">
        <v>19</v>
      </c>
    </row>
    <row r="1092" spans="1:12" x14ac:dyDescent="0.35">
      <c r="A1092" s="2">
        <v>101732</v>
      </c>
      <c r="B1092" s="3">
        <v>45855</v>
      </c>
      <c r="C1092" s="2" t="s">
        <v>12</v>
      </c>
      <c r="D1092" s="2" t="s">
        <v>132</v>
      </c>
      <c r="E1092" s="2" t="s">
        <v>133</v>
      </c>
      <c r="F1092" s="2" t="s">
        <v>62</v>
      </c>
      <c r="G1092" s="2" t="s">
        <v>169</v>
      </c>
      <c r="H1092" s="2">
        <v>1</v>
      </c>
      <c r="I1092" s="4">
        <v>26.01</v>
      </c>
      <c r="J1092" s="2" t="s">
        <v>17</v>
      </c>
      <c r="K1092" s="2" t="s">
        <v>455</v>
      </c>
      <c r="L1092" s="2" t="s">
        <v>89</v>
      </c>
    </row>
    <row r="1093" spans="1:12" x14ac:dyDescent="0.35">
      <c r="A1093" s="2">
        <v>102180</v>
      </c>
      <c r="B1093" s="3">
        <v>45855</v>
      </c>
      <c r="C1093" s="2" t="s">
        <v>31</v>
      </c>
      <c r="D1093" s="2" t="s">
        <v>80</v>
      </c>
      <c r="E1093" s="2" t="s">
        <v>80</v>
      </c>
      <c r="F1093" s="2" t="s">
        <v>22</v>
      </c>
      <c r="G1093" s="2" t="s">
        <v>100</v>
      </c>
      <c r="H1093" s="2">
        <v>3</v>
      </c>
      <c r="I1093" s="4">
        <v>14.87</v>
      </c>
      <c r="J1093" s="2" t="s">
        <v>48</v>
      </c>
      <c r="K1093" s="2" t="s">
        <v>387</v>
      </c>
      <c r="L1093" s="2" t="s">
        <v>19</v>
      </c>
    </row>
    <row r="1094" spans="1:12" x14ac:dyDescent="0.35">
      <c r="A1094" s="2">
        <v>102332</v>
      </c>
      <c r="B1094" s="3">
        <v>45855</v>
      </c>
      <c r="C1094" s="2" t="s">
        <v>31</v>
      </c>
      <c r="D1094" s="2" t="s">
        <v>80</v>
      </c>
      <c r="E1094" s="2" t="s">
        <v>80</v>
      </c>
      <c r="F1094" s="2" t="s">
        <v>62</v>
      </c>
      <c r="G1094" s="2" t="s">
        <v>68</v>
      </c>
      <c r="H1094" s="2">
        <v>1</v>
      </c>
      <c r="I1094" s="4">
        <v>41.73</v>
      </c>
      <c r="J1094" s="2" t="s">
        <v>43</v>
      </c>
      <c r="K1094" s="2" t="s">
        <v>70</v>
      </c>
      <c r="L1094" s="2" t="s">
        <v>19</v>
      </c>
    </row>
    <row r="1095" spans="1:12" x14ac:dyDescent="0.35">
      <c r="A1095" s="2">
        <v>102377</v>
      </c>
      <c r="B1095" s="3">
        <v>45855</v>
      </c>
      <c r="C1095" s="2" t="s">
        <v>26</v>
      </c>
      <c r="D1095" s="2" t="s">
        <v>27</v>
      </c>
      <c r="E1095" s="2" t="s">
        <v>28</v>
      </c>
      <c r="F1095" s="2" t="s">
        <v>53</v>
      </c>
      <c r="G1095" s="2" t="s">
        <v>126</v>
      </c>
      <c r="H1095" s="2">
        <v>1</v>
      </c>
      <c r="I1095" s="4">
        <v>146.79</v>
      </c>
      <c r="J1095" s="2" t="s">
        <v>17</v>
      </c>
      <c r="K1095" s="2" t="s">
        <v>307</v>
      </c>
      <c r="L1095" s="2" t="s">
        <v>36</v>
      </c>
    </row>
    <row r="1096" spans="1:12" x14ac:dyDescent="0.35">
      <c r="A1096" s="2">
        <v>102667</v>
      </c>
      <c r="B1096" s="3">
        <v>45855</v>
      </c>
      <c r="C1096" s="2" t="s">
        <v>31</v>
      </c>
      <c r="D1096" s="2" t="s">
        <v>56</v>
      </c>
      <c r="E1096" s="2" t="s">
        <v>57</v>
      </c>
      <c r="F1096" s="2" t="s">
        <v>62</v>
      </c>
      <c r="G1096" s="2" t="s">
        <v>103</v>
      </c>
      <c r="H1096" s="2">
        <v>1</v>
      </c>
      <c r="I1096" s="4">
        <v>184.14</v>
      </c>
      <c r="J1096" s="2" t="s">
        <v>48</v>
      </c>
      <c r="K1096" s="2" t="s">
        <v>471</v>
      </c>
      <c r="L1096" s="2" t="s">
        <v>19</v>
      </c>
    </row>
    <row r="1097" spans="1:12" x14ac:dyDescent="0.35">
      <c r="A1097" s="2">
        <v>100115</v>
      </c>
      <c r="B1097" s="3">
        <v>45856</v>
      </c>
      <c r="C1097" s="2" t="s">
        <v>65</v>
      </c>
      <c r="D1097" s="2" t="s">
        <v>66</v>
      </c>
      <c r="E1097" s="2" t="s">
        <v>67</v>
      </c>
      <c r="F1097" s="2" t="s">
        <v>62</v>
      </c>
      <c r="G1097" s="2" t="s">
        <v>63</v>
      </c>
      <c r="H1097" s="2">
        <v>2</v>
      </c>
      <c r="I1097" s="4">
        <v>57.31</v>
      </c>
      <c r="J1097" s="2" t="s">
        <v>17</v>
      </c>
      <c r="K1097" s="2" t="s">
        <v>345</v>
      </c>
      <c r="L1097" s="2" t="s">
        <v>19</v>
      </c>
    </row>
    <row r="1098" spans="1:12" x14ac:dyDescent="0.35">
      <c r="A1098" s="2">
        <v>100254</v>
      </c>
      <c r="B1098" s="3">
        <v>45856</v>
      </c>
      <c r="C1098" s="2" t="s">
        <v>50</v>
      </c>
      <c r="D1098" s="2" t="s">
        <v>77</v>
      </c>
      <c r="E1098" s="2" t="s">
        <v>78</v>
      </c>
      <c r="F1098" s="2" t="s">
        <v>15</v>
      </c>
      <c r="G1098" s="2" t="s">
        <v>34</v>
      </c>
      <c r="H1098" s="2">
        <v>1</v>
      </c>
      <c r="I1098" s="4">
        <v>15.91</v>
      </c>
      <c r="J1098" s="2" t="s">
        <v>48</v>
      </c>
      <c r="K1098" s="2" t="s">
        <v>172</v>
      </c>
      <c r="L1098" s="2" t="s">
        <v>36</v>
      </c>
    </row>
    <row r="1099" spans="1:12" x14ac:dyDescent="0.35">
      <c r="A1099" s="2">
        <v>100609</v>
      </c>
      <c r="B1099" s="3">
        <v>45856</v>
      </c>
      <c r="C1099" s="2" t="s">
        <v>50</v>
      </c>
      <c r="D1099" s="2" t="s">
        <v>71</v>
      </c>
      <c r="E1099" s="2" t="s">
        <v>72</v>
      </c>
      <c r="F1099" s="2" t="s">
        <v>22</v>
      </c>
      <c r="G1099" s="2" t="s">
        <v>47</v>
      </c>
      <c r="H1099" s="2">
        <v>1</v>
      </c>
      <c r="I1099" s="4">
        <v>73.38</v>
      </c>
      <c r="J1099" s="2" t="s">
        <v>48</v>
      </c>
      <c r="K1099" s="2" t="s">
        <v>406</v>
      </c>
      <c r="L1099" s="2" t="s">
        <v>19</v>
      </c>
    </row>
    <row r="1100" spans="1:12" x14ac:dyDescent="0.35">
      <c r="A1100" s="2">
        <v>100956</v>
      </c>
      <c r="B1100" s="3">
        <v>45856</v>
      </c>
      <c r="C1100" s="2" t="s">
        <v>31</v>
      </c>
      <c r="D1100" s="2" t="s">
        <v>45</v>
      </c>
      <c r="E1100" s="2" t="s">
        <v>46</v>
      </c>
      <c r="F1100" s="2" t="s">
        <v>62</v>
      </c>
      <c r="G1100" s="2" t="s">
        <v>103</v>
      </c>
      <c r="H1100" s="2">
        <v>2</v>
      </c>
      <c r="I1100" s="4">
        <v>198.6</v>
      </c>
      <c r="J1100" s="2" t="s">
        <v>17</v>
      </c>
      <c r="K1100" s="2" t="s">
        <v>424</v>
      </c>
      <c r="L1100" s="2" t="s">
        <v>89</v>
      </c>
    </row>
    <row r="1101" spans="1:12" x14ac:dyDescent="0.35">
      <c r="A1101" s="2">
        <v>101113</v>
      </c>
      <c r="B1101" s="3">
        <v>45856</v>
      </c>
      <c r="C1101" s="2" t="s">
        <v>50</v>
      </c>
      <c r="D1101" s="2" t="s">
        <v>71</v>
      </c>
      <c r="E1101" s="2" t="s">
        <v>72</v>
      </c>
      <c r="F1101" s="2" t="s">
        <v>62</v>
      </c>
      <c r="G1101" s="2" t="s">
        <v>103</v>
      </c>
      <c r="H1101" s="2">
        <v>3</v>
      </c>
      <c r="I1101" s="4">
        <v>191.49</v>
      </c>
      <c r="J1101" s="2" t="s">
        <v>43</v>
      </c>
      <c r="K1101" s="2" t="s">
        <v>471</v>
      </c>
      <c r="L1101" s="2" t="s">
        <v>19</v>
      </c>
    </row>
    <row r="1102" spans="1:12" x14ac:dyDescent="0.35">
      <c r="A1102" s="2">
        <v>101479</v>
      </c>
      <c r="B1102" s="3">
        <v>45856</v>
      </c>
      <c r="C1102" s="2" t="s">
        <v>31</v>
      </c>
      <c r="D1102" s="2" t="s">
        <v>45</v>
      </c>
      <c r="E1102" s="2" t="s">
        <v>46</v>
      </c>
      <c r="F1102" s="2" t="s">
        <v>53</v>
      </c>
      <c r="G1102" s="2" t="s">
        <v>145</v>
      </c>
      <c r="H1102" s="2">
        <v>1</v>
      </c>
      <c r="I1102" s="4">
        <v>34.729999999999997</v>
      </c>
      <c r="J1102" s="2" t="s">
        <v>43</v>
      </c>
      <c r="K1102" s="2" t="s">
        <v>395</v>
      </c>
      <c r="L1102" s="2" t="s">
        <v>19</v>
      </c>
    </row>
    <row r="1103" spans="1:12" x14ac:dyDescent="0.35">
      <c r="A1103" s="2">
        <v>101933</v>
      </c>
      <c r="B1103" s="3">
        <v>45856</v>
      </c>
      <c r="C1103" s="2" t="s">
        <v>12</v>
      </c>
      <c r="D1103" s="2" t="s">
        <v>13</v>
      </c>
      <c r="E1103" s="2" t="s">
        <v>14</v>
      </c>
      <c r="F1103" s="2" t="s">
        <v>62</v>
      </c>
      <c r="G1103" s="2" t="s">
        <v>103</v>
      </c>
      <c r="H1103" s="2">
        <v>1</v>
      </c>
      <c r="I1103" s="4">
        <v>184.61</v>
      </c>
      <c r="J1103" s="2" t="s">
        <v>43</v>
      </c>
      <c r="K1103" s="2" t="s">
        <v>173</v>
      </c>
      <c r="L1103" s="2" t="s">
        <v>19</v>
      </c>
    </row>
    <row r="1104" spans="1:12" x14ac:dyDescent="0.35">
      <c r="A1104" s="2">
        <v>102175</v>
      </c>
      <c r="B1104" s="3">
        <v>45856</v>
      </c>
      <c r="C1104" s="2" t="s">
        <v>31</v>
      </c>
      <c r="D1104" s="2" t="s">
        <v>32</v>
      </c>
      <c r="E1104" s="2" t="s">
        <v>33</v>
      </c>
      <c r="F1104" s="2" t="s">
        <v>62</v>
      </c>
      <c r="G1104" s="2" t="s">
        <v>112</v>
      </c>
      <c r="H1104" s="2">
        <v>5</v>
      </c>
      <c r="I1104" s="4">
        <v>29.53</v>
      </c>
      <c r="J1104" s="2" t="s">
        <v>24</v>
      </c>
      <c r="K1104" s="2" t="s">
        <v>472</v>
      </c>
      <c r="L1104" s="2" t="s">
        <v>36</v>
      </c>
    </row>
    <row r="1105" spans="1:12" x14ac:dyDescent="0.35">
      <c r="A1105" s="2">
        <v>102306</v>
      </c>
      <c r="B1105" s="3">
        <v>45856</v>
      </c>
      <c r="C1105" s="2" t="s">
        <v>12</v>
      </c>
      <c r="D1105" s="2" t="s">
        <v>20</v>
      </c>
      <c r="E1105" s="2" t="s">
        <v>21</v>
      </c>
      <c r="F1105" s="2" t="s">
        <v>62</v>
      </c>
      <c r="G1105" s="2" t="s">
        <v>68</v>
      </c>
      <c r="H1105" s="2">
        <v>5</v>
      </c>
      <c r="I1105" s="4">
        <v>38.42</v>
      </c>
      <c r="J1105" s="2" t="s">
        <v>48</v>
      </c>
      <c r="K1105" s="2" t="s">
        <v>464</v>
      </c>
      <c r="L1105" s="2" t="s">
        <v>19</v>
      </c>
    </row>
    <row r="1106" spans="1:12" x14ac:dyDescent="0.35">
      <c r="A1106" s="2">
        <v>102411</v>
      </c>
      <c r="B1106" s="3">
        <v>45856</v>
      </c>
      <c r="C1106" s="2" t="s">
        <v>12</v>
      </c>
      <c r="D1106" s="2" t="s">
        <v>98</v>
      </c>
      <c r="E1106" s="2" t="s">
        <v>99</v>
      </c>
      <c r="F1106" s="2" t="s">
        <v>22</v>
      </c>
      <c r="G1106" s="2" t="s">
        <v>100</v>
      </c>
      <c r="H1106" s="2">
        <v>1</v>
      </c>
      <c r="I1106" s="4">
        <v>14.44</v>
      </c>
      <c r="J1106" s="2" t="s">
        <v>24</v>
      </c>
      <c r="K1106" s="2" t="s">
        <v>75</v>
      </c>
      <c r="L1106" s="2" t="s">
        <v>36</v>
      </c>
    </row>
    <row r="1107" spans="1:12" x14ac:dyDescent="0.35">
      <c r="A1107" s="2">
        <v>102452</v>
      </c>
      <c r="B1107" s="3">
        <v>45856</v>
      </c>
      <c r="C1107" s="2" t="s">
        <v>31</v>
      </c>
      <c r="D1107" s="2" t="s">
        <v>80</v>
      </c>
      <c r="E1107" s="2" t="s">
        <v>80</v>
      </c>
      <c r="F1107" s="2" t="s">
        <v>62</v>
      </c>
      <c r="G1107" s="2" t="s">
        <v>114</v>
      </c>
      <c r="H1107" s="2">
        <v>3</v>
      </c>
      <c r="I1107" s="4">
        <v>130.76</v>
      </c>
      <c r="J1107" s="2" t="s">
        <v>43</v>
      </c>
      <c r="K1107" s="2" t="s">
        <v>254</v>
      </c>
      <c r="L1107" s="2" t="s">
        <v>89</v>
      </c>
    </row>
    <row r="1108" spans="1:12" x14ac:dyDescent="0.35">
      <c r="A1108" s="2">
        <v>102520</v>
      </c>
      <c r="B1108" s="3">
        <v>45856</v>
      </c>
      <c r="C1108" s="2" t="s">
        <v>26</v>
      </c>
      <c r="D1108" s="2" t="s">
        <v>27</v>
      </c>
      <c r="E1108" s="2" t="s">
        <v>28</v>
      </c>
      <c r="F1108" s="2" t="s">
        <v>62</v>
      </c>
      <c r="G1108" s="2" t="s">
        <v>112</v>
      </c>
      <c r="H1108" s="2">
        <v>2</v>
      </c>
      <c r="I1108" s="4">
        <v>29.81</v>
      </c>
      <c r="J1108" s="2" t="s">
        <v>17</v>
      </c>
      <c r="K1108" s="2" t="s">
        <v>127</v>
      </c>
      <c r="L1108" s="2" t="s">
        <v>89</v>
      </c>
    </row>
    <row r="1109" spans="1:12" x14ac:dyDescent="0.35">
      <c r="A1109" s="2">
        <v>102730</v>
      </c>
      <c r="B1109" s="3">
        <v>45856</v>
      </c>
      <c r="C1109" s="2" t="s">
        <v>31</v>
      </c>
      <c r="D1109" s="2" t="s">
        <v>80</v>
      </c>
      <c r="E1109" s="2" t="s">
        <v>80</v>
      </c>
      <c r="F1109" s="2" t="s">
        <v>59</v>
      </c>
      <c r="G1109" s="2" t="s">
        <v>95</v>
      </c>
      <c r="H1109" s="2">
        <v>3</v>
      </c>
      <c r="I1109" s="4">
        <v>36.4</v>
      </c>
      <c r="J1109" s="2" t="s">
        <v>24</v>
      </c>
      <c r="K1109" s="2" t="s">
        <v>325</v>
      </c>
      <c r="L1109" s="2" t="s">
        <v>36</v>
      </c>
    </row>
    <row r="1110" spans="1:12" x14ac:dyDescent="0.35">
      <c r="A1110" s="2">
        <v>100171</v>
      </c>
      <c r="B1110" s="3">
        <v>45857</v>
      </c>
      <c r="C1110" s="2" t="s">
        <v>31</v>
      </c>
      <c r="D1110" s="2" t="s">
        <v>80</v>
      </c>
      <c r="E1110" s="2" t="s">
        <v>80</v>
      </c>
      <c r="F1110" s="2" t="s">
        <v>53</v>
      </c>
      <c r="G1110" s="2" t="s">
        <v>126</v>
      </c>
      <c r="H1110" s="2">
        <v>2</v>
      </c>
      <c r="I1110" s="4">
        <v>145.72</v>
      </c>
      <c r="J1110" s="2" t="s">
        <v>17</v>
      </c>
      <c r="K1110" s="2" t="s">
        <v>189</v>
      </c>
      <c r="L1110" s="2" t="s">
        <v>19</v>
      </c>
    </row>
    <row r="1111" spans="1:12" x14ac:dyDescent="0.35">
      <c r="A1111" s="2">
        <v>100299</v>
      </c>
      <c r="B1111" s="3">
        <v>45857</v>
      </c>
      <c r="C1111" s="2" t="s">
        <v>50</v>
      </c>
      <c r="D1111" s="2" t="s">
        <v>71</v>
      </c>
      <c r="E1111" s="2" t="s">
        <v>72</v>
      </c>
      <c r="F1111" s="2" t="s">
        <v>15</v>
      </c>
      <c r="G1111" s="2" t="s">
        <v>34</v>
      </c>
      <c r="H1111" s="2">
        <v>1</v>
      </c>
      <c r="I1111" s="4">
        <v>16.32</v>
      </c>
      <c r="J1111" s="2" t="s">
        <v>43</v>
      </c>
      <c r="K1111" s="2" t="s">
        <v>279</v>
      </c>
      <c r="L1111" s="2" t="s">
        <v>19</v>
      </c>
    </row>
    <row r="1112" spans="1:12" x14ac:dyDescent="0.35">
      <c r="A1112" s="2">
        <v>100639</v>
      </c>
      <c r="B1112" s="3">
        <v>45857</v>
      </c>
      <c r="C1112" s="2" t="s">
        <v>26</v>
      </c>
      <c r="D1112" s="2" t="s">
        <v>37</v>
      </c>
      <c r="E1112" s="2" t="s">
        <v>38</v>
      </c>
      <c r="F1112" s="2" t="s">
        <v>22</v>
      </c>
      <c r="G1112" s="2" t="s">
        <v>87</v>
      </c>
      <c r="H1112" s="2">
        <v>5</v>
      </c>
      <c r="I1112" s="4">
        <v>50.57</v>
      </c>
      <c r="J1112" s="2" t="s">
        <v>48</v>
      </c>
      <c r="K1112" s="2" t="s">
        <v>334</v>
      </c>
      <c r="L1112" s="2" t="s">
        <v>19</v>
      </c>
    </row>
    <row r="1113" spans="1:12" x14ac:dyDescent="0.35">
      <c r="A1113" s="2">
        <v>100868</v>
      </c>
      <c r="B1113" s="3">
        <v>45857</v>
      </c>
      <c r="C1113" s="2" t="s">
        <v>26</v>
      </c>
      <c r="D1113" s="2" t="s">
        <v>37</v>
      </c>
      <c r="E1113" s="2" t="s">
        <v>38</v>
      </c>
      <c r="F1113" s="2" t="s">
        <v>22</v>
      </c>
      <c r="G1113" s="2" t="s">
        <v>109</v>
      </c>
      <c r="H1113" s="2">
        <v>10</v>
      </c>
      <c r="I1113" s="4">
        <v>88.45</v>
      </c>
      <c r="J1113" s="2" t="s">
        <v>43</v>
      </c>
      <c r="K1113" s="2" t="s">
        <v>58</v>
      </c>
      <c r="L1113" s="2" t="s">
        <v>19</v>
      </c>
    </row>
    <row r="1114" spans="1:12" x14ac:dyDescent="0.35">
      <c r="A1114" s="2">
        <v>101051</v>
      </c>
      <c r="B1114" s="3">
        <v>45857</v>
      </c>
      <c r="C1114" s="2" t="s">
        <v>31</v>
      </c>
      <c r="D1114" s="2" t="s">
        <v>80</v>
      </c>
      <c r="E1114" s="2" t="s">
        <v>80</v>
      </c>
      <c r="F1114" s="2" t="s">
        <v>59</v>
      </c>
      <c r="G1114" s="2" t="s">
        <v>118</v>
      </c>
      <c r="H1114" s="2">
        <v>5</v>
      </c>
      <c r="I1114" s="4">
        <v>19.71</v>
      </c>
      <c r="J1114" s="2" t="s">
        <v>24</v>
      </c>
      <c r="K1114" s="2" t="s">
        <v>134</v>
      </c>
      <c r="L1114" s="2" t="s">
        <v>89</v>
      </c>
    </row>
    <row r="1115" spans="1:12" x14ac:dyDescent="0.35">
      <c r="A1115" s="2">
        <v>101385</v>
      </c>
      <c r="B1115" s="3">
        <v>45857</v>
      </c>
      <c r="C1115" s="2" t="s">
        <v>50</v>
      </c>
      <c r="D1115" s="2" t="s">
        <v>51</v>
      </c>
      <c r="E1115" s="2" t="s">
        <v>52</v>
      </c>
      <c r="F1115" s="2" t="s">
        <v>59</v>
      </c>
      <c r="G1115" s="2" t="s">
        <v>60</v>
      </c>
      <c r="H1115" s="2">
        <v>2</v>
      </c>
      <c r="I1115" s="4">
        <v>62.56</v>
      </c>
      <c r="J1115" s="2" t="s">
        <v>48</v>
      </c>
      <c r="K1115" s="2" t="s">
        <v>473</v>
      </c>
      <c r="L1115" s="2" t="s">
        <v>19</v>
      </c>
    </row>
    <row r="1116" spans="1:12" x14ac:dyDescent="0.35">
      <c r="A1116" s="2">
        <v>101682</v>
      </c>
      <c r="B1116" s="3">
        <v>45857</v>
      </c>
      <c r="C1116" s="2" t="s">
        <v>50</v>
      </c>
      <c r="D1116" s="2" t="s">
        <v>77</v>
      </c>
      <c r="E1116" s="2" t="s">
        <v>78</v>
      </c>
      <c r="F1116" s="2" t="s">
        <v>22</v>
      </c>
      <c r="G1116" s="2" t="s">
        <v>23</v>
      </c>
      <c r="H1116" s="2">
        <v>1</v>
      </c>
      <c r="I1116" s="4">
        <v>67.569999999999993</v>
      </c>
      <c r="J1116" s="2" t="s">
        <v>48</v>
      </c>
      <c r="K1116" s="2" t="s">
        <v>376</v>
      </c>
      <c r="L1116" s="2" t="s">
        <v>36</v>
      </c>
    </row>
    <row r="1117" spans="1:12" x14ac:dyDescent="0.35">
      <c r="A1117" s="2">
        <v>102237</v>
      </c>
      <c r="B1117" s="3">
        <v>45857</v>
      </c>
      <c r="C1117" s="2" t="s">
        <v>26</v>
      </c>
      <c r="D1117" s="2" t="s">
        <v>37</v>
      </c>
      <c r="E1117" s="2" t="s">
        <v>38</v>
      </c>
      <c r="F1117" s="2" t="s">
        <v>15</v>
      </c>
      <c r="G1117" s="2" t="s">
        <v>39</v>
      </c>
      <c r="H1117" s="2">
        <v>10</v>
      </c>
      <c r="I1117" s="4">
        <v>45.05</v>
      </c>
      <c r="J1117" s="2" t="s">
        <v>17</v>
      </c>
      <c r="K1117" s="2" t="s">
        <v>265</v>
      </c>
      <c r="L1117" s="2" t="s">
        <v>19</v>
      </c>
    </row>
    <row r="1118" spans="1:12" x14ac:dyDescent="0.35">
      <c r="A1118" s="2">
        <v>100146</v>
      </c>
      <c r="B1118" s="3">
        <v>45858</v>
      </c>
      <c r="C1118" s="2" t="s">
        <v>26</v>
      </c>
      <c r="D1118" s="2" t="s">
        <v>37</v>
      </c>
      <c r="E1118" s="2" t="s">
        <v>38</v>
      </c>
      <c r="F1118" s="2" t="s">
        <v>59</v>
      </c>
      <c r="G1118" s="2" t="s">
        <v>73</v>
      </c>
      <c r="H1118" s="2">
        <v>2</v>
      </c>
      <c r="I1118" s="4">
        <v>28.68</v>
      </c>
      <c r="J1118" s="2" t="s">
        <v>43</v>
      </c>
      <c r="K1118" s="2" t="s">
        <v>417</v>
      </c>
      <c r="L1118" s="2" t="s">
        <v>89</v>
      </c>
    </row>
    <row r="1119" spans="1:12" x14ac:dyDescent="0.35">
      <c r="A1119" s="2">
        <v>100741</v>
      </c>
      <c r="B1119" s="3">
        <v>45858</v>
      </c>
      <c r="C1119" s="2" t="s">
        <v>26</v>
      </c>
      <c r="D1119" s="2" t="s">
        <v>41</v>
      </c>
      <c r="E1119" s="2" t="s">
        <v>42</v>
      </c>
      <c r="F1119" s="2" t="s">
        <v>59</v>
      </c>
      <c r="G1119" s="2" t="s">
        <v>73</v>
      </c>
      <c r="H1119" s="2">
        <v>5</v>
      </c>
      <c r="I1119" s="4">
        <v>28.91</v>
      </c>
      <c r="J1119" s="2" t="s">
        <v>48</v>
      </c>
      <c r="K1119" s="2" t="s">
        <v>234</v>
      </c>
      <c r="L1119" s="2" t="s">
        <v>19</v>
      </c>
    </row>
    <row r="1120" spans="1:12" x14ac:dyDescent="0.35">
      <c r="A1120" s="2">
        <v>101165</v>
      </c>
      <c r="B1120" s="3">
        <v>45858</v>
      </c>
      <c r="C1120" s="2" t="s">
        <v>12</v>
      </c>
      <c r="D1120" s="2" t="s">
        <v>98</v>
      </c>
      <c r="E1120" s="2" t="s">
        <v>99</v>
      </c>
      <c r="F1120" s="2" t="s">
        <v>62</v>
      </c>
      <c r="G1120" s="2" t="s">
        <v>112</v>
      </c>
      <c r="H1120" s="2">
        <v>1</v>
      </c>
      <c r="I1120" s="4">
        <v>30.44</v>
      </c>
      <c r="J1120" s="2" t="s">
        <v>48</v>
      </c>
      <c r="K1120" s="2" t="s">
        <v>387</v>
      </c>
      <c r="L1120" s="2" t="s">
        <v>36</v>
      </c>
    </row>
    <row r="1121" spans="1:12" x14ac:dyDescent="0.35">
      <c r="A1121" s="2">
        <v>102571</v>
      </c>
      <c r="B1121" s="3">
        <v>45858</v>
      </c>
      <c r="C1121" s="2" t="s">
        <v>50</v>
      </c>
      <c r="D1121" s="2" t="s">
        <v>51</v>
      </c>
      <c r="E1121" s="2" t="s">
        <v>52</v>
      </c>
      <c r="F1121" s="2" t="s">
        <v>53</v>
      </c>
      <c r="G1121" s="2" t="s">
        <v>54</v>
      </c>
      <c r="H1121" s="2">
        <v>2</v>
      </c>
      <c r="I1121" s="4">
        <v>23.76</v>
      </c>
      <c r="J1121" s="2" t="s">
        <v>24</v>
      </c>
      <c r="K1121" s="2" t="s">
        <v>192</v>
      </c>
      <c r="L1121" s="2" t="s">
        <v>19</v>
      </c>
    </row>
    <row r="1122" spans="1:12" x14ac:dyDescent="0.35">
      <c r="A1122" s="2">
        <v>102696</v>
      </c>
      <c r="B1122" s="3">
        <v>45858</v>
      </c>
      <c r="C1122" s="2" t="s">
        <v>12</v>
      </c>
      <c r="D1122" s="2" t="s">
        <v>13</v>
      </c>
      <c r="E1122" s="2" t="s">
        <v>14</v>
      </c>
      <c r="F1122" s="2" t="s">
        <v>62</v>
      </c>
      <c r="G1122" s="2" t="s">
        <v>169</v>
      </c>
      <c r="H1122" s="2">
        <v>1</v>
      </c>
      <c r="I1122" s="4">
        <v>25.69</v>
      </c>
      <c r="J1122" s="2" t="s">
        <v>17</v>
      </c>
      <c r="K1122" s="2" t="s">
        <v>357</v>
      </c>
      <c r="L1122" s="2" t="s">
        <v>19</v>
      </c>
    </row>
    <row r="1123" spans="1:12" x14ac:dyDescent="0.35">
      <c r="A1123" s="2">
        <v>102920</v>
      </c>
      <c r="B1123" s="3">
        <v>45858</v>
      </c>
      <c r="C1123" s="2" t="s">
        <v>31</v>
      </c>
      <c r="D1123" s="2" t="s">
        <v>80</v>
      </c>
      <c r="E1123" s="2" t="s">
        <v>80</v>
      </c>
      <c r="F1123" s="2" t="s">
        <v>62</v>
      </c>
      <c r="G1123" s="2" t="s">
        <v>63</v>
      </c>
      <c r="H1123" s="2">
        <v>2</v>
      </c>
      <c r="I1123" s="4">
        <v>54.11</v>
      </c>
      <c r="J1123" s="2" t="s">
        <v>43</v>
      </c>
      <c r="K1123" s="2" t="s">
        <v>221</v>
      </c>
      <c r="L1123" s="2" t="s">
        <v>19</v>
      </c>
    </row>
    <row r="1124" spans="1:12" x14ac:dyDescent="0.35">
      <c r="A1124" s="2">
        <v>100193</v>
      </c>
      <c r="B1124" s="3">
        <v>45859</v>
      </c>
      <c r="C1124" s="2" t="s">
        <v>31</v>
      </c>
      <c r="D1124" s="2" t="s">
        <v>105</v>
      </c>
      <c r="E1124" s="2" t="s">
        <v>106</v>
      </c>
      <c r="F1124" s="2" t="s">
        <v>62</v>
      </c>
      <c r="G1124" s="2" t="s">
        <v>169</v>
      </c>
      <c r="H1124" s="2">
        <v>1</v>
      </c>
      <c r="I1124" s="4">
        <v>24.39</v>
      </c>
      <c r="J1124" s="2" t="s">
        <v>48</v>
      </c>
      <c r="K1124" s="2" t="s">
        <v>131</v>
      </c>
      <c r="L1124" s="2" t="s">
        <v>19</v>
      </c>
    </row>
    <row r="1125" spans="1:12" x14ac:dyDescent="0.35">
      <c r="A1125" s="2">
        <v>100196</v>
      </c>
      <c r="B1125" s="3">
        <v>45859</v>
      </c>
      <c r="C1125" s="2" t="s">
        <v>50</v>
      </c>
      <c r="D1125" s="2" t="s">
        <v>77</v>
      </c>
      <c r="E1125" s="2" t="s">
        <v>78</v>
      </c>
      <c r="F1125" s="2" t="s">
        <v>15</v>
      </c>
      <c r="G1125" s="2" t="s">
        <v>29</v>
      </c>
      <c r="H1125" s="2">
        <v>10</v>
      </c>
      <c r="I1125" s="4">
        <v>23.05</v>
      </c>
      <c r="J1125" s="2" t="s">
        <v>48</v>
      </c>
      <c r="K1125" s="2" t="s">
        <v>158</v>
      </c>
      <c r="L1125" s="2" t="s">
        <v>36</v>
      </c>
    </row>
    <row r="1126" spans="1:12" x14ac:dyDescent="0.35">
      <c r="A1126" s="2">
        <v>100311</v>
      </c>
      <c r="B1126" s="3">
        <v>45859</v>
      </c>
      <c r="C1126" s="2" t="s">
        <v>12</v>
      </c>
      <c r="D1126" s="2" t="s">
        <v>98</v>
      </c>
      <c r="E1126" s="2" t="s">
        <v>99</v>
      </c>
      <c r="F1126" s="2" t="s">
        <v>62</v>
      </c>
      <c r="G1126" s="2" t="s">
        <v>103</v>
      </c>
      <c r="H1126" s="2">
        <v>10</v>
      </c>
      <c r="I1126" s="4">
        <v>183.41</v>
      </c>
      <c r="J1126" s="2" t="s">
        <v>24</v>
      </c>
      <c r="K1126" s="2" t="s">
        <v>344</v>
      </c>
      <c r="L1126" s="2" t="s">
        <v>36</v>
      </c>
    </row>
    <row r="1127" spans="1:12" x14ac:dyDescent="0.35">
      <c r="A1127" s="2">
        <v>100717</v>
      </c>
      <c r="B1127" s="3">
        <v>45859</v>
      </c>
      <c r="C1127" s="2" t="s">
        <v>31</v>
      </c>
      <c r="D1127" s="2" t="s">
        <v>80</v>
      </c>
      <c r="E1127" s="2" t="s">
        <v>80</v>
      </c>
      <c r="F1127" s="2" t="s">
        <v>62</v>
      </c>
      <c r="G1127" s="2" t="s">
        <v>112</v>
      </c>
      <c r="H1127" s="2">
        <v>2</v>
      </c>
      <c r="I1127" s="4">
        <v>30.96</v>
      </c>
      <c r="J1127" s="2" t="s">
        <v>17</v>
      </c>
      <c r="K1127" s="2" t="s">
        <v>281</v>
      </c>
      <c r="L1127" s="2" t="s">
        <v>36</v>
      </c>
    </row>
    <row r="1128" spans="1:12" x14ac:dyDescent="0.35">
      <c r="A1128" s="2">
        <v>101077</v>
      </c>
      <c r="B1128" s="3">
        <v>45859</v>
      </c>
      <c r="C1128" s="2" t="s">
        <v>31</v>
      </c>
      <c r="D1128" s="2" t="s">
        <v>105</v>
      </c>
      <c r="E1128" s="2" t="s">
        <v>106</v>
      </c>
      <c r="F1128" s="2" t="s">
        <v>15</v>
      </c>
      <c r="G1128" s="2" t="s">
        <v>29</v>
      </c>
      <c r="H1128" s="2">
        <v>1</v>
      </c>
      <c r="I1128" s="4">
        <v>23.03</v>
      </c>
      <c r="J1128" s="2" t="s">
        <v>17</v>
      </c>
      <c r="K1128" s="2" t="s">
        <v>416</v>
      </c>
      <c r="L1128" s="2" t="s">
        <v>36</v>
      </c>
    </row>
    <row r="1129" spans="1:12" x14ac:dyDescent="0.35">
      <c r="A1129" s="2">
        <v>101845</v>
      </c>
      <c r="B1129" s="3">
        <v>45859</v>
      </c>
      <c r="C1129" s="2" t="s">
        <v>31</v>
      </c>
      <c r="D1129" s="2" t="s">
        <v>32</v>
      </c>
      <c r="E1129" s="2" t="s">
        <v>33</v>
      </c>
      <c r="F1129" s="2" t="s">
        <v>53</v>
      </c>
      <c r="G1129" s="2" t="s">
        <v>92</v>
      </c>
      <c r="H1129" s="2">
        <v>2</v>
      </c>
      <c r="I1129" s="4">
        <v>28.64</v>
      </c>
      <c r="J1129" s="2" t="s">
        <v>17</v>
      </c>
      <c r="K1129" s="2" t="s">
        <v>302</v>
      </c>
      <c r="L1129" s="2" t="s">
        <v>19</v>
      </c>
    </row>
    <row r="1130" spans="1:12" x14ac:dyDescent="0.35">
      <c r="A1130" s="2">
        <v>101973</v>
      </c>
      <c r="B1130" s="3">
        <v>45859</v>
      </c>
      <c r="C1130" s="2" t="s">
        <v>65</v>
      </c>
      <c r="D1130" s="2" t="s">
        <v>137</v>
      </c>
      <c r="E1130" s="2" t="s">
        <v>138</v>
      </c>
      <c r="F1130" s="2" t="s">
        <v>15</v>
      </c>
      <c r="G1130" s="2" t="s">
        <v>16</v>
      </c>
      <c r="H1130" s="2">
        <v>1</v>
      </c>
      <c r="I1130" s="4">
        <v>41.45</v>
      </c>
      <c r="J1130" s="2" t="s">
        <v>43</v>
      </c>
      <c r="K1130" s="2" t="s">
        <v>340</v>
      </c>
      <c r="L1130" s="2" t="s">
        <v>36</v>
      </c>
    </row>
    <row r="1131" spans="1:12" x14ac:dyDescent="0.35">
      <c r="A1131" s="2">
        <v>102080</v>
      </c>
      <c r="B1131" s="3">
        <v>45859</v>
      </c>
      <c r="C1131" s="2" t="s">
        <v>50</v>
      </c>
      <c r="D1131" s="2" t="s">
        <v>71</v>
      </c>
      <c r="E1131" s="2" t="s">
        <v>72</v>
      </c>
      <c r="F1131" s="2" t="s">
        <v>62</v>
      </c>
      <c r="G1131" s="2" t="s">
        <v>63</v>
      </c>
      <c r="H1131" s="2">
        <v>1</v>
      </c>
      <c r="I1131" s="4">
        <v>57.54</v>
      </c>
      <c r="J1131" s="2" t="s">
        <v>48</v>
      </c>
      <c r="K1131" s="2" t="s">
        <v>416</v>
      </c>
      <c r="L1131" s="2" t="s">
        <v>19</v>
      </c>
    </row>
    <row r="1132" spans="1:12" x14ac:dyDescent="0.35">
      <c r="A1132" s="2">
        <v>102196</v>
      </c>
      <c r="B1132" s="3">
        <v>45859</v>
      </c>
      <c r="C1132" s="2" t="s">
        <v>31</v>
      </c>
      <c r="D1132" s="2" t="s">
        <v>80</v>
      </c>
      <c r="E1132" s="2" t="s">
        <v>80</v>
      </c>
      <c r="F1132" s="2" t="s">
        <v>53</v>
      </c>
      <c r="G1132" s="2" t="s">
        <v>126</v>
      </c>
      <c r="H1132" s="2">
        <v>1</v>
      </c>
      <c r="I1132" s="4">
        <v>145.6</v>
      </c>
      <c r="J1132" s="2" t="s">
        <v>48</v>
      </c>
      <c r="K1132" s="2" t="s">
        <v>409</v>
      </c>
      <c r="L1132" s="2" t="s">
        <v>19</v>
      </c>
    </row>
    <row r="1133" spans="1:12" x14ac:dyDescent="0.35">
      <c r="A1133" s="2">
        <v>102409</v>
      </c>
      <c r="B1133" s="3">
        <v>45859</v>
      </c>
      <c r="C1133" s="2" t="s">
        <v>50</v>
      </c>
      <c r="D1133" s="2" t="s">
        <v>71</v>
      </c>
      <c r="E1133" s="2" t="s">
        <v>72</v>
      </c>
      <c r="F1133" s="2" t="s">
        <v>62</v>
      </c>
      <c r="G1133" s="2" t="s">
        <v>112</v>
      </c>
      <c r="H1133" s="2">
        <v>1</v>
      </c>
      <c r="I1133" s="4">
        <v>29.87</v>
      </c>
      <c r="J1133" s="2" t="s">
        <v>43</v>
      </c>
      <c r="K1133" s="2" t="s">
        <v>309</v>
      </c>
      <c r="L1133" s="2" t="s">
        <v>19</v>
      </c>
    </row>
    <row r="1134" spans="1:12" x14ac:dyDescent="0.35">
      <c r="A1134" s="2">
        <v>102622</v>
      </c>
      <c r="B1134" s="3">
        <v>45859</v>
      </c>
      <c r="C1134" s="2" t="s">
        <v>12</v>
      </c>
      <c r="D1134" s="2" t="s">
        <v>132</v>
      </c>
      <c r="E1134" s="2" t="s">
        <v>133</v>
      </c>
      <c r="F1134" s="2" t="s">
        <v>22</v>
      </c>
      <c r="G1134" s="2" t="s">
        <v>47</v>
      </c>
      <c r="H1134" s="2">
        <v>1</v>
      </c>
      <c r="I1134" s="4">
        <v>74.849999999999994</v>
      </c>
      <c r="J1134" s="2" t="s">
        <v>24</v>
      </c>
      <c r="K1134" s="2" t="s">
        <v>232</v>
      </c>
      <c r="L1134" s="2" t="s">
        <v>89</v>
      </c>
    </row>
    <row r="1135" spans="1:12" x14ac:dyDescent="0.35">
      <c r="A1135" s="2">
        <v>102687</v>
      </c>
      <c r="B1135" s="3">
        <v>45859</v>
      </c>
      <c r="C1135" s="2" t="s">
        <v>31</v>
      </c>
      <c r="D1135" s="2" t="s">
        <v>105</v>
      </c>
      <c r="E1135" s="2" t="s">
        <v>106</v>
      </c>
      <c r="F1135" s="2" t="s">
        <v>62</v>
      </c>
      <c r="G1135" s="2" t="s">
        <v>68</v>
      </c>
      <c r="H1135" s="2">
        <v>1</v>
      </c>
      <c r="I1135" s="4">
        <v>39.01</v>
      </c>
      <c r="J1135" s="2" t="s">
        <v>48</v>
      </c>
      <c r="K1135" s="2" t="s">
        <v>474</v>
      </c>
      <c r="L1135" s="2" t="s">
        <v>19</v>
      </c>
    </row>
    <row r="1136" spans="1:12" x14ac:dyDescent="0.35">
      <c r="A1136" s="2">
        <v>102754</v>
      </c>
      <c r="B1136" s="3">
        <v>45859</v>
      </c>
      <c r="C1136" s="2" t="s">
        <v>65</v>
      </c>
      <c r="D1136" s="2" t="s">
        <v>90</v>
      </c>
      <c r="E1136" s="2" t="s">
        <v>91</v>
      </c>
      <c r="F1136" s="2" t="s">
        <v>15</v>
      </c>
      <c r="G1136" s="2" t="s">
        <v>39</v>
      </c>
      <c r="H1136" s="2">
        <v>10</v>
      </c>
      <c r="I1136" s="4">
        <v>45.86</v>
      </c>
      <c r="J1136" s="2" t="s">
        <v>17</v>
      </c>
      <c r="K1136" s="2" t="s">
        <v>79</v>
      </c>
      <c r="L1136" s="2" t="s">
        <v>19</v>
      </c>
    </row>
    <row r="1137" spans="1:12" x14ac:dyDescent="0.35">
      <c r="A1137" s="2">
        <v>100363</v>
      </c>
      <c r="B1137" s="3">
        <v>45860</v>
      </c>
      <c r="C1137" s="2" t="s">
        <v>50</v>
      </c>
      <c r="D1137" s="2" t="s">
        <v>71</v>
      </c>
      <c r="E1137" s="2" t="s">
        <v>72</v>
      </c>
      <c r="F1137" s="2" t="s">
        <v>62</v>
      </c>
      <c r="G1137" s="2" t="s">
        <v>112</v>
      </c>
      <c r="H1137" s="2">
        <v>10</v>
      </c>
      <c r="I1137" s="4">
        <v>30.64</v>
      </c>
      <c r="J1137" s="2" t="s">
        <v>48</v>
      </c>
      <c r="K1137" s="2" t="s">
        <v>187</v>
      </c>
      <c r="L1137" s="2" t="s">
        <v>36</v>
      </c>
    </row>
    <row r="1138" spans="1:12" x14ac:dyDescent="0.35">
      <c r="A1138" s="2">
        <v>100462</v>
      </c>
      <c r="B1138" s="3">
        <v>45860</v>
      </c>
      <c r="C1138" s="2" t="s">
        <v>50</v>
      </c>
      <c r="D1138" s="2" t="s">
        <v>77</v>
      </c>
      <c r="E1138" s="2" t="s">
        <v>78</v>
      </c>
      <c r="F1138" s="2" t="s">
        <v>22</v>
      </c>
      <c r="G1138" s="2" t="s">
        <v>23</v>
      </c>
      <c r="H1138" s="2">
        <v>1</v>
      </c>
      <c r="I1138" s="4">
        <v>65.77</v>
      </c>
      <c r="J1138" s="2" t="s">
        <v>24</v>
      </c>
      <c r="K1138" s="2" t="s">
        <v>228</v>
      </c>
      <c r="L1138" s="2" t="s">
        <v>89</v>
      </c>
    </row>
    <row r="1139" spans="1:12" x14ac:dyDescent="0.35">
      <c r="A1139" s="2">
        <v>100644</v>
      </c>
      <c r="B1139" s="3">
        <v>45860</v>
      </c>
      <c r="C1139" s="2" t="s">
        <v>31</v>
      </c>
      <c r="D1139" s="2" t="s">
        <v>105</v>
      </c>
      <c r="E1139" s="2" t="s">
        <v>106</v>
      </c>
      <c r="F1139" s="2" t="s">
        <v>22</v>
      </c>
      <c r="G1139" s="2" t="s">
        <v>47</v>
      </c>
      <c r="H1139" s="2">
        <v>1</v>
      </c>
      <c r="I1139" s="4">
        <v>75.849999999999994</v>
      </c>
      <c r="J1139" s="2" t="s">
        <v>17</v>
      </c>
      <c r="K1139" s="2" t="s">
        <v>312</v>
      </c>
      <c r="L1139" s="2" t="s">
        <v>89</v>
      </c>
    </row>
    <row r="1140" spans="1:12" x14ac:dyDescent="0.35">
      <c r="A1140" s="2">
        <v>100870</v>
      </c>
      <c r="B1140" s="3">
        <v>45860</v>
      </c>
      <c r="C1140" s="2" t="s">
        <v>50</v>
      </c>
      <c r="D1140" s="2" t="s">
        <v>77</v>
      </c>
      <c r="E1140" s="2" t="s">
        <v>78</v>
      </c>
      <c r="F1140" s="2" t="s">
        <v>62</v>
      </c>
      <c r="G1140" s="2" t="s">
        <v>103</v>
      </c>
      <c r="H1140" s="2">
        <v>5</v>
      </c>
      <c r="I1140" s="4">
        <v>187.6</v>
      </c>
      <c r="J1140" s="2" t="s">
        <v>24</v>
      </c>
      <c r="K1140" s="2" t="s">
        <v>182</v>
      </c>
      <c r="L1140" s="2" t="s">
        <v>19</v>
      </c>
    </row>
    <row r="1141" spans="1:12" x14ac:dyDescent="0.35">
      <c r="A1141" s="2">
        <v>100911</v>
      </c>
      <c r="B1141" s="3">
        <v>45860</v>
      </c>
      <c r="C1141" s="2" t="s">
        <v>50</v>
      </c>
      <c r="D1141" s="2" t="s">
        <v>77</v>
      </c>
      <c r="E1141" s="2" t="s">
        <v>78</v>
      </c>
      <c r="F1141" s="2" t="s">
        <v>62</v>
      </c>
      <c r="G1141" s="2" t="s">
        <v>112</v>
      </c>
      <c r="H1141" s="2">
        <v>1</v>
      </c>
      <c r="I1141" s="4">
        <v>28.58</v>
      </c>
      <c r="J1141" s="2" t="s">
        <v>48</v>
      </c>
      <c r="K1141" s="2" t="s">
        <v>310</v>
      </c>
      <c r="L1141" s="2" t="s">
        <v>19</v>
      </c>
    </row>
    <row r="1142" spans="1:12" x14ac:dyDescent="0.35">
      <c r="A1142" s="2">
        <v>100938</v>
      </c>
      <c r="B1142" s="3">
        <v>45860</v>
      </c>
      <c r="C1142" s="2" t="s">
        <v>12</v>
      </c>
      <c r="D1142" s="2" t="s">
        <v>132</v>
      </c>
      <c r="E1142" s="2" t="s">
        <v>133</v>
      </c>
      <c r="F1142" s="2" t="s">
        <v>62</v>
      </c>
      <c r="G1142" s="2" t="s">
        <v>114</v>
      </c>
      <c r="H1142" s="2">
        <v>1</v>
      </c>
      <c r="I1142" s="4">
        <v>128.30000000000001</v>
      </c>
      <c r="J1142" s="2" t="s">
        <v>48</v>
      </c>
      <c r="K1142" s="2" t="s">
        <v>475</v>
      </c>
      <c r="L1142" s="2" t="s">
        <v>89</v>
      </c>
    </row>
    <row r="1143" spans="1:12" x14ac:dyDescent="0.35">
      <c r="A1143" s="2">
        <v>101148</v>
      </c>
      <c r="B1143" s="3">
        <v>45860</v>
      </c>
      <c r="C1143" s="2" t="s">
        <v>12</v>
      </c>
      <c r="D1143" s="2" t="s">
        <v>98</v>
      </c>
      <c r="E1143" s="2" t="s">
        <v>99</v>
      </c>
      <c r="F1143" s="2" t="s">
        <v>22</v>
      </c>
      <c r="G1143" s="2" t="s">
        <v>109</v>
      </c>
      <c r="H1143" s="2">
        <v>2</v>
      </c>
      <c r="I1143" s="4">
        <v>88.36</v>
      </c>
      <c r="J1143" s="2" t="s">
        <v>17</v>
      </c>
      <c r="K1143" s="2" t="s">
        <v>435</v>
      </c>
      <c r="L1143" s="2" t="s">
        <v>19</v>
      </c>
    </row>
    <row r="1144" spans="1:12" x14ac:dyDescent="0.35">
      <c r="A1144" s="2">
        <v>101256</v>
      </c>
      <c r="B1144" s="3">
        <v>45860</v>
      </c>
      <c r="C1144" s="2" t="s">
        <v>31</v>
      </c>
      <c r="D1144" s="2" t="s">
        <v>56</v>
      </c>
      <c r="E1144" s="2" t="s">
        <v>57</v>
      </c>
      <c r="F1144" s="2" t="s">
        <v>15</v>
      </c>
      <c r="G1144" s="2" t="s">
        <v>29</v>
      </c>
      <c r="H1144" s="2">
        <v>1</v>
      </c>
      <c r="I1144" s="4">
        <v>22.62</v>
      </c>
      <c r="J1144" s="2" t="s">
        <v>43</v>
      </c>
      <c r="K1144" s="2" t="s">
        <v>361</v>
      </c>
      <c r="L1144" s="2" t="s">
        <v>36</v>
      </c>
    </row>
    <row r="1145" spans="1:12" x14ac:dyDescent="0.35">
      <c r="A1145" s="2">
        <v>102392</v>
      </c>
      <c r="B1145" s="3">
        <v>45860</v>
      </c>
      <c r="C1145" s="2" t="s">
        <v>26</v>
      </c>
      <c r="D1145" s="2" t="s">
        <v>150</v>
      </c>
      <c r="E1145" s="2" t="s">
        <v>151</v>
      </c>
      <c r="F1145" s="2" t="s">
        <v>22</v>
      </c>
      <c r="G1145" s="2" t="s">
        <v>100</v>
      </c>
      <c r="H1145" s="2">
        <v>5</v>
      </c>
      <c r="I1145" s="4">
        <v>14.38</v>
      </c>
      <c r="J1145" s="2" t="s">
        <v>17</v>
      </c>
      <c r="K1145" s="2" t="s">
        <v>347</v>
      </c>
      <c r="L1145" s="2" t="s">
        <v>19</v>
      </c>
    </row>
    <row r="1146" spans="1:12" x14ac:dyDescent="0.35">
      <c r="A1146" s="2">
        <v>102700</v>
      </c>
      <c r="B1146" s="3">
        <v>45860</v>
      </c>
      <c r="C1146" s="2" t="s">
        <v>12</v>
      </c>
      <c r="D1146" s="2" t="s">
        <v>20</v>
      </c>
      <c r="E1146" s="2" t="s">
        <v>21</v>
      </c>
      <c r="F1146" s="2" t="s">
        <v>22</v>
      </c>
      <c r="G1146" s="2" t="s">
        <v>100</v>
      </c>
      <c r="H1146" s="2">
        <v>10</v>
      </c>
      <c r="I1146" s="4">
        <v>14.25</v>
      </c>
      <c r="J1146" s="2" t="s">
        <v>17</v>
      </c>
      <c r="K1146" s="2" t="s">
        <v>211</v>
      </c>
      <c r="L1146" s="2" t="s">
        <v>19</v>
      </c>
    </row>
    <row r="1147" spans="1:12" x14ac:dyDescent="0.35">
      <c r="A1147" s="2">
        <v>102721</v>
      </c>
      <c r="B1147" s="3">
        <v>45860</v>
      </c>
      <c r="C1147" s="2" t="s">
        <v>12</v>
      </c>
      <c r="D1147" s="2" t="s">
        <v>13</v>
      </c>
      <c r="E1147" s="2" t="s">
        <v>14</v>
      </c>
      <c r="F1147" s="2" t="s">
        <v>59</v>
      </c>
      <c r="G1147" s="2" t="s">
        <v>129</v>
      </c>
      <c r="H1147" s="2">
        <v>5</v>
      </c>
      <c r="I1147" s="4">
        <v>119.3</v>
      </c>
      <c r="J1147" s="2" t="s">
        <v>43</v>
      </c>
      <c r="K1147" s="2" t="s">
        <v>248</v>
      </c>
      <c r="L1147" s="2" t="s">
        <v>19</v>
      </c>
    </row>
    <row r="1148" spans="1:12" x14ac:dyDescent="0.35">
      <c r="A1148" s="2">
        <v>102727</v>
      </c>
      <c r="B1148" s="3">
        <v>45860</v>
      </c>
      <c r="C1148" s="2" t="s">
        <v>50</v>
      </c>
      <c r="D1148" s="2" t="s">
        <v>51</v>
      </c>
      <c r="E1148" s="2" t="s">
        <v>52</v>
      </c>
      <c r="F1148" s="2" t="s">
        <v>62</v>
      </c>
      <c r="G1148" s="2" t="s">
        <v>68</v>
      </c>
      <c r="H1148" s="2">
        <v>10</v>
      </c>
      <c r="I1148" s="4">
        <v>40.82</v>
      </c>
      <c r="J1148" s="2" t="s">
        <v>17</v>
      </c>
      <c r="K1148" s="2" t="s">
        <v>288</v>
      </c>
      <c r="L1148" s="2" t="s">
        <v>19</v>
      </c>
    </row>
    <row r="1149" spans="1:12" x14ac:dyDescent="0.35">
      <c r="A1149" s="2">
        <v>102832</v>
      </c>
      <c r="B1149" s="3">
        <v>45860</v>
      </c>
      <c r="C1149" s="2" t="s">
        <v>31</v>
      </c>
      <c r="D1149" s="2" t="s">
        <v>45</v>
      </c>
      <c r="E1149" s="2" t="s">
        <v>46</v>
      </c>
      <c r="F1149" s="2" t="s">
        <v>22</v>
      </c>
      <c r="G1149" s="2" t="s">
        <v>47</v>
      </c>
      <c r="H1149" s="2">
        <v>2</v>
      </c>
      <c r="I1149" s="4">
        <v>76.2</v>
      </c>
      <c r="J1149" s="2" t="s">
        <v>24</v>
      </c>
      <c r="K1149" s="2" t="s">
        <v>202</v>
      </c>
      <c r="L1149" s="2" t="s">
        <v>89</v>
      </c>
    </row>
    <row r="1150" spans="1:12" x14ac:dyDescent="0.35">
      <c r="A1150" s="2">
        <v>100154</v>
      </c>
      <c r="B1150" s="3">
        <v>45861</v>
      </c>
      <c r="C1150" s="2" t="s">
        <v>31</v>
      </c>
      <c r="D1150" s="2" t="s">
        <v>56</v>
      </c>
      <c r="E1150" s="2" t="s">
        <v>57</v>
      </c>
      <c r="F1150" s="2" t="s">
        <v>62</v>
      </c>
      <c r="G1150" s="2" t="s">
        <v>68</v>
      </c>
      <c r="H1150" s="2">
        <v>2</v>
      </c>
      <c r="I1150" s="4">
        <v>41.1</v>
      </c>
      <c r="J1150" s="2" t="s">
        <v>48</v>
      </c>
      <c r="K1150" s="2" t="s">
        <v>357</v>
      </c>
      <c r="L1150" s="2" t="s">
        <v>19</v>
      </c>
    </row>
    <row r="1151" spans="1:12" x14ac:dyDescent="0.35">
      <c r="A1151" s="2">
        <v>100630</v>
      </c>
      <c r="B1151" s="3">
        <v>45861</v>
      </c>
      <c r="C1151" s="2" t="s">
        <v>12</v>
      </c>
      <c r="D1151" s="2" t="s">
        <v>13</v>
      </c>
      <c r="E1151" s="2" t="s">
        <v>14</v>
      </c>
      <c r="F1151" s="2" t="s">
        <v>62</v>
      </c>
      <c r="G1151" s="2" t="s">
        <v>68</v>
      </c>
      <c r="H1151" s="2">
        <v>10</v>
      </c>
      <c r="I1151" s="4">
        <v>41.75</v>
      </c>
      <c r="J1151" s="2" t="s">
        <v>48</v>
      </c>
      <c r="K1151" s="2" t="s">
        <v>384</v>
      </c>
      <c r="L1151" s="2" t="s">
        <v>19</v>
      </c>
    </row>
    <row r="1152" spans="1:12" x14ac:dyDescent="0.35">
      <c r="A1152" s="2">
        <v>100658</v>
      </c>
      <c r="B1152" s="3">
        <v>45861</v>
      </c>
      <c r="C1152" s="2" t="s">
        <v>50</v>
      </c>
      <c r="D1152" s="2" t="s">
        <v>71</v>
      </c>
      <c r="E1152" s="2" t="s">
        <v>72</v>
      </c>
      <c r="F1152" s="2" t="s">
        <v>15</v>
      </c>
      <c r="G1152" s="2" t="s">
        <v>39</v>
      </c>
      <c r="H1152" s="2">
        <v>3</v>
      </c>
      <c r="I1152" s="4">
        <v>44.88</v>
      </c>
      <c r="J1152" s="2" t="s">
        <v>48</v>
      </c>
      <c r="K1152" s="2" t="s">
        <v>335</v>
      </c>
      <c r="L1152" s="2" t="s">
        <v>36</v>
      </c>
    </row>
    <row r="1153" spans="1:12" x14ac:dyDescent="0.35">
      <c r="A1153" s="2">
        <v>100865</v>
      </c>
      <c r="B1153" s="3">
        <v>45861</v>
      </c>
      <c r="C1153" s="2" t="s">
        <v>65</v>
      </c>
      <c r="D1153" s="2" t="s">
        <v>190</v>
      </c>
      <c r="E1153" s="2" t="s">
        <v>191</v>
      </c>
      <c r="F1153" s="2" t="s">
        <v>59</v>
      </c>
      <c r="G1153" s="2" t="s">
        <v>95</v>
      </c>
      <c r="H1153" s="2">
        <v>2</v>
      </c>
      <c r="I1153" s="4">
        <v>33.85</v>
      </c>
      <c r="J1153" s="2" t="s">
        <v>24</v>
      </c>
      <c r="K1153" s="2" t="s">
        <v>155</v>
      </c>
      <c r="L1153" s="2" t="s">
        <v>19</v>
      </c>
    </row>
    <row r="1154" spans="1:12" x14ac:dyDescent="0.35">
      <c r="A1154" s="2">
        <v>101507</v>
      </c>
      <c r="B1154" s="3">
        <v>45861</v>
      </c>
      <c r="C1154" s="2" t="s">
        <v>12</v>
      </c>
      <c r="D1154" s="2" t="s">
        <v>20</v>
      </c>
      <c r="E1154" s="2" t="s">
        <v>21</v>
      </c>
      <c r="F1154" s="2" t="s">
        <v>53</v>
      </c>
      <c r="G1154" s="2" t="s">
        <v>54</v>
      </c>
      <c r="H1154" s="2">
        <v>2</v>
      </c>
      <c r="I1154" s="4">
        <v>25.57</v>
      </c>
      <c r="J1154" s="2" t="s">
        <v>43</v>
      </c>
      <c r="K1154" s="2" t="s">
        <v>436</v>
      </c>
      <c r="L1154" s="2" t="s">
        <v>36</v>
      </c>
    </row>
    <row r="1155" spans="1:12" x14ac:dyDescent="0.35">
      <c r="A1155" s="2">
        <v>101711</v>
      </c>
      <c r="B1155" s="3">
        <v>45861</v>
      </c>
      <c r="C1155" s="2" t="s">
        <v>31</v>
      </c>
      <c r="D1155" s="2" t="s">
        <v>80</v>
      </c>
      <c r="E1155" s="2" t="s">
        <v>80</v>
      </c>
      <c r="F1155" s="2" t="s">
        <v>15</v>
      </c>
      <c r="G1155" s="2" t="s">
        <v>39</v>
      </c>
      <c r="H1155" s="2">
        <v>1</v>
      </c>
      <c r="I1155" s="4">
        <v>46.54</v>
      </c>
      <c r="J1155" s="2" t="s">
        <v>48</v>
      </c>
      <c r="K1155" s="2" t="s">
        <v>244</v>
      </c>
      <c r="L1155" s="2" t="s">
        <v>89</v>
      </c>
    </row>
    <row r="1156" spans="1:12" x14ac:dyDescent="0.35">
      <c r="A1156" s="2">
        <v>101909</v>
      </c>
      <c r="B1156" s="3">
        <v>45861</v>
      </c>
      <c r="C1156" s="2" t="s">
        <v>50</v>
      </c>
      <c r="D1156" s="2" t="s">
        <v>71</v>
      </c>
      <c r="E1156" s="2" t="s">
        <v>72</v>
      </c>
      <c r="F1156" s="2" t="s">
        <v>22</v>
      </c>
      <c r="G1156" s="2" t="s">
        <v>47</v>
      </c>
      <c r="H1156" s="2">
        <v>10</v>
      </c>
      <c r="I1156" s="4">
        <v>72.97</v>
      </c>
      <c r="J1156" s="2" t="s">
        <v>43</v>
      </c>
      <c r="K1156" s="2" t="s">
        <v>476</v>
      </c>
      <c r="L1156" s="2" t="s">
        <v>19</v>
      </c>
    </row>
    <row r="1157" spans="1:12" x14ac:dyDescent="0.35">
      <c r="A1157" s="2">
        <v>102247</v>
      </c>
      <c r="B1157" s="3">
        <v>45861</v>
      </c>
      <c r="C1157" s="2" t="s">
        <v>31</v>
      </c>
      <c r="D1157" s="2" t="s">
        <v>45</v>
      </c>
      <c r="E1157" s="2" t="s">
        <v>46</v>
      </c>
      <c r="F1157" s="2" t="s">
        <v>22</v>
      </c>
      <c r="G1157" s="2" t="s">
        <v>47</v>
      </c>
      <c r="H1157" s="2">
        <v>2</v>
      </c>
      <c r="I1157" s="4">
        <v>71.58</v>
      </c>
      <c r="J1157" s="2" t="s">
        <v>43</v>
      </c>
      <c r="K1157" s="2" t="s">
        <v>282</v>
      </c>
      <c r="L1157" s="2" t="s">
        <v>19</v>
      </c>
    </row>
    <row r="1158" spans="1:12" x14ac:dyDescent="0.35">
      <c r="A1158" s="2">
        <v>102365</v>
      </c>
      <c r="B1158" s="3">
        <v>45861</v>
      </c>
      <c r="C1158" s="2" t="s">
        <v>50</v>
      </c>
      <c r="D1158" s="2" t="s">
        <v>51</v>
      </c>
      <c r="E1158" s="2" t="s">
        <v>52</v>
      </c>
      <c r="F1158" s="2" t="s">
        <v>22</v>
      </c>
      <c r="G1158" s="2" t="s">
        <v>109</v>
      </c>
      <c r="H1158" s="2">
        <v>2</v>
      </c>
      <c r="I1158" s="4">
        <v>91.31</v>
      </c>
      <c r="J1158" s="2" t="s">
        <v>48</v>
      </c>
      <c r="K1158" s="2" t="s">
        <v>361</v>
      </c>
      <c r="L1158" s="2" t="s">
        <v>19</v>
      </c>
    </row>
    <row r="1159" spans="1:12" x14ac:dyDescent="0.35">
      <c r="A1159" s="2">
        <v>100168</v>
      </c>
      <c r="B1159" s="3">
        <v>45862</v>
      </c>
      <c r="C1159" s="2" t="s">
        <v>50</v>
      </c>
      <c r="D1159" s="2" t="s">
        <v>77</v>
      </c>
      <c r="E1159" s="2" t="s">
        <v>78</v>
      </c>
      <c r="F1159" s="2" t="s">
        <v>62</v>
      </c>
      <c r="G1159" s="2" t="s">
        <v>63</v>
      </c>
      <c r="H1159" s="2">
        <v>5</v>
      </c>
      <c r="I1159" s="4">
        <v>52.96</v>
      </c>
      <c r="J1159" s="2" t="s">
        <v>24</v>
      </c>
      <c r="K1159" s="2" t="s">
        <v>139</v>
      </c>
      <c r="L1159" s="2" t="s">
        <v>19</v>
      </c>
    </row>
    <row r="1160" spans="1:12" x14ac:dyDescent="0.35">
      <c r="A1160" s="2">
        <v>100214</v>
      </c>
      <c r="B1160" s="3">
        <v>45862</v>
      </c>
      <c r="C1160" s="2" t="s">
        <v>12</v>
      </c>
      <c r="D1160" s="2" t="s">
        <v>13</v>
      </c>
      <c r="E1160" s="2" t="s">
        <v>14</v>
      </c>
      <c r="F1160" s="2" t="s">
        <v>22</v>
      </c>
      <c r="G1160" s="2" t="s">
        <v>87</v>
      </c>
      <c r="H1160" s="2">
        <v>3</v>
      </c>
      <c r="I1160" s="4">
        <v>52.06</v>
      </c>
      <c r="J1160" s="2" t="s">
        <v>43</v>
      </c>
      <c r="K1160" s="2" t="s">
        <v>270</v>
      </c>
      <c r="L1160" s="2" t="s">
        <v>89</v>
      </c>
    </row>
    <row r="1161" spans="1:12" x14ac:dyDescent="0.35">
      <c r="A1161" s="2">
        <v>100619</v>
      </c>
      <c r="B1161" s="3">
        <v>45862</v>
      </c>
      <c r="C1161" s="2" t="s">
        <v>31</v>
      </c>
      <c r="D1161" s="2" t="s">
        <v>105</v>
      </c>
      <c r="E1161" s="2" t="s">
        <v>106</v>
      </c>
      <c r="F1161" s="2" t="s">
        <v>15</v>
      </c>
      <c r="G1161" s="2" t="s">
        <v>29</v>
      </c>
      <c r="H1161" s="2">
        <v>1</v>
      </c>
      <c r="I1161" s="4">
        <v>23.03</v>
      </c>
      <c r="J1161" s="2" t="s">
        <v>24</v>
      </c>
      <c r="K1161" s="2" t="s">
        <v>445</v>
      </c>
      <c r="L1161" s="2" t="s">
        <v>19</v>
      </c>
    </row>
    <row r="1162" spans="1:12" x14ac:dyDescent="0.35">
      <c r="A1162" s="2">
        <v>100813</v>
      </c>
      <c r="B1162" s="3">
        <v>45862</v>
      </c>
      <c r="C1162" s="2" t="s">
        <v>26</v>
      </c>
      <c r="D1162" s="2" t="s">
        <v>27</v>
      </c>
      <c r="E1162" s="2" t="s">
        <v>28</v>
      </c>
      <c r="F1162" s="2" t="s">
        <v>22</v>
      </c>
      <c r="G1162" s="2" t="s">
        <v>87</v>
      </c>
      <c r="H1162" s="2">
        <v>5</v>
      </c>
      <c r="I1162" s="4">
        <v>52.34</v>
      </c>
      <c r="J1162" s="2" t="s">
        <v>48</v>
      </c>
      <c r="K1162" s="2" t="s">
        <v>341</v>
      </c>
      <c r="L1162" s="2" t="s">
        <v>19</v>
      </c>
    </row>
    <row r="1163" spans="1:12" x14ac:dyDescent="0.35">
      <c r="A1163" s="2">
        <v>101091</v>
      </c>
      <c r="B1163" s="3">
        <v>45862</v>
      </c>
      <c r="C1163" s="2" t="s">
        <v>50</v>
      </c>
      <c r="D1163" s="2" t="s">
        <v>71</v>
      </c>
      <c r="E1163" s="2" t="s">
        <v>72</v>
      </c>
      <c r="F1163" s="2" t="s">
        <v>59</v>
      </c>
      <c r="G1163" s="2" t="s">
        <v>73</v>
      </c>
      <c r="H1163" s="2">
        <v>3</v>
      </c>
      <c r="I1163" s="4">
        <v>28.31</v>
      </c>
      <c r="J1163" s="2" t="s">
        <v>24</v>
      </c>
      <c r="K1163" s="2" t="s">
        <v>345</v>
      </c>
      <c r="L1163" s="2" t="s">
        <v>19</v>
      </c>
    </row>
    <row r="1164" spans="1:12" x14ac:dyDescent="0.35">
      <c r="A1164" s="2">
        <v>101420</v>
      </c>
      <c r="B1164" s="3">
        <v>45862</v>
      </c>
      <c r="C1164" s="2" t="s">
        <v>12</v>
      </c>
      <c r="D1164" s="2" t="s">
        <v>13</v>
      </c>
      <c r="E1164" s="2" t="s">
        <v>14</v>
      </c>
      <c r="F1164" s="2" t="s">
        <v>62</v>
      </c>
      <c r="G1164" s="2" t="s">
        <v>103</v>
      </c>
      <c r="H1164" s="2">
        <v>1</v>
      </c>
      <c r="I1164" s="4">
        <v>186.83</v>
      </c>
      <c r="J1164" s="2" t="s">
        <v>17</v>
      </c>
      <c r="K1164" s="2" t="s">
        <v>147</v>
      </c>
      <c r="L1164" s="2" t="s">
        <v>19</v>
      </c>
    </row>
    <row r="1165" spans="1:12" x14ac:dyDescent="0.35">
      <c r="A1165" s="2">
        <v>101669</v>
      </c>
      <c r="B1165" s="3">
        <v>45862</v>
      </c>
      <c r="C1165" s="2" t="s">
        <v>31</v>
      </c>
      <c r="D1165" s="2" t="s">
        <v>32</v>
      </c>
      <c r="E1165" s="2" t="s">
        <v>33</v>
      </c>
      <c r="F1165" s="2" t="s">
        <v>62</v>
      </c>
      <c r="G1165" s="2" t="s">
        <v>114</v>
      </c>
      <c r="H1165" s="2">
        <v>2</v>
      </c>
      <c r="I1165" s="4">
        <v>134.63</v>
      </c>
      <c r="J1165" s="2" t="s">
        <v>43</v>
      </c>
      <c r="K1165" s="2" t="s">
        <v>382</v>
      </c>
      <c r="L1165" s="2" t="s">
        <v>36</v>
      </c>
    </row>
    <row r="1166" spans="1:12" x14ac:dyDescent="0.35">
      <c r="A1166" s="2">
        <v>102385</v>
      </c>
      <c r="B1166" s="3">
        <v>45862</v>
      </c>
      <c r="C1166" s="2" t="s">
        <v>12</v>
      </c>
      <c r="D1166" s="2" t="s">
        <v>183</v>
      </c>
      <c r="E1166" s="2" t="s">
        <v>184</v>
      </c>
      <c r="F1166" s="2" t="s">
        <v>62</v>
      </c>
      <c r="G1166" s="2" t="s">
        <v>114</v>
      </c>
      <c r="H1166" s="2">
        <v>1</v>
      </c>
      <c r="I1166" s="4">
        <v>126.89</v>
      </c>
      <c r="J1166" s="2" t="s">
        <v>43</v>
      </c>
      <c r="K1166" s="2" t="s">
        <v>128</v>
      </c>
      <c r="L1166" s="2" t="s">
        <v>19</v>
      </c>
    </row>
    <row r="1167" spans="1:12" x14ac:dyDescent="0.35">
      <c r="A1167" s="2">
        <v>102468</v>
      </c>
      <c r="B1167" s="3">
        <v>45862</v>
      </c>
      <c r="C1167" s="2" t="s">
        <v>31</v>
      </c>
      <c r="D1167" s="2" t="s">
        <v>80</v>
      </c>
      <c r="E1167" s="2" t="s">
        <v>80</v>
      </c>
      <c r="F1167" s="2" t="s">
        <v>62</v>
      </c>
      <c r="G1167" s="2" t="s">
        <v>114</v>
      </c>
      <c r="H1167" s="2">
        <v>10</v>
      </c>
      <c r="I1167" s="4">
        <v>128.19</v>
      </c>
      <c r="J1167" s="2" t="s">
        <v>43</v>
      </c>
      <c r="K1167" s="2" t="s">
        <v>277</v>
      </c>
      <c r="L1167" s="2" t="s">
        <v>19</v>
      </c>
    </row>
    <row r="1168" spans="1:12" x14ac:dyDescent="0.35">
      <c r="A1168" s="2">
        <v>102878</v>
      </c>
      <c r="B1168" s="3">
        <v>45862</v>
      </c>
      <c r="C1168" s="2" t="s">
        <v>31</v>
      </c>
      <c r="D1168" s="2" t="s">
        <v>105</v>
      </c>
      <c r="E1168" s="2" t="s">
        <v>106</v>
      </c>
      <c r="F1168" s="2" t="s">
        <v>62</v>
      </c>
      <c r="G1168" s="2" t="s">
        <v>169</v>
      </c>
      <c r="H1168" s="2">
        <v>3</v>
      </c>
      <c r="I1168" s="4">
        <v>24.34</v>
      </c>
      <c r="J1168" s="2" t="s">
        <v>17</v>
      </c>
      <c r="K1168" s="2" t="s">
        <v>86</v>
      </c>
      <c r="L1168" s="2" t="s">
        <v>36</v>
      </c>
    </row>
    <row r="1169" spans="1:12" x14ac:dyDescent="0.35">
      <c r="A1169" s="2">
        <v>100258</v>
      </c>
      <c r="B1169" s="3">
        <v>45863</v>
      </c>
      <c r="C1169" s="2" t="s">
        <v>26</v>
      </c>
      <c r="D1169" s="2" t="s">
        <v>41</v>
      </c>
      <c r="E1169" s="2" t="s">
        <v>42</v>
      </c>
      <c r="F1169" s="2" t="s">
        <v>22</v>
      </c>
      <c r="G1169" s="2" t="s">
        <v>109</v>
      </c>
      <c r="H1169" s="2">
        <v>2</v>
      </c>
      <c r="I1169" s="4">
        <v>91.14</v>
      </c>
      <c r="J1169" s="2" t="s">
        <v>17</v>
      </c>
      <c r="K1169" s="2" t="s">
        <v>459</v>
      </c>
      <c r="L1169" s="2" t="s">
        <v>19</v>
      </c>
    </row>
    <row r="1170" spans="1:12" x14ac:dyDescent="0.35">
      <c r="A1170" s="2">
        <v>100497</v>
      </c>
      <c r="B1170" s="3">
        <v>45863</v>
      </c>
      <c r="C1170" s="2" t="s">
        <v>26</v>
      </c>
      <c r="D1170" s="2" t="s">
        <v>150</v>
      </c>
      <c r="E1170" s="2" t="s">
        <v>151</v>
      </c>
      <c r="F1170" s="2" t="s">
        <v>22</v>
      </c>
      <c r="G1170" s="2" t="s">
        <v>109</v>
      </c>
      <c r="H1170" s="2">
        <v>10</v>
      </c>
      <c r="I1170" s="4">
        <v>91.9</v>
      </c>
      <c r="J1170" s="2" t="s">
        <v>17</v>
      </c>
      <c r="K1170" s="2" t="s">
        <v>273</v>
      </c>
      <c r="L1170" s="2" t="s">
        <v>19</v>
      </c>
    </row>
    <row r="1171" spans="1:12" x14ac:dyDescent="0.35">
      <c r="A1171" s="2">
        <v>100844</v>
      </c>
      <c r="B1171" s="3">
        <v>45863</v>
      </c>
      <c r="C1171" s="2" t="s">
        <v>50</v>
      </c>
      <c r="D1171" s="2" t="s">
        <v>71</v>
      </c>
      <c r="E1171" s="2" t="s">
        <v>72</v>
      </c>
      <c r="F1171" s="2" t="s">
        <v>62</v>
      </c>
      <c r="G1171" s="2" t="s">
        <v>112</v>
      </c>
      <c r="H1171" s="2">
        <v>1</v>
      </c>
      <c r="I1171" s="4">
        <v>30.45</v>
      </c>
      <c r="J1171" s="2" t="s">
        <v>17</v>
      </c>
      <c r="K1171" s="2" t="s">
        <v>172</v>
      </c>
      <c r="L1171" s="2" t="s">
        <v>19</v>
      </c>
    </row>
    <row r="1172" spans="1:12" x14ac:dyDescent="0.35">
      <c r="A1172" s="2">
        <v>101014</v>
      </c>
      <c r="B1172" s="3">
        <v>45863</v>
      </c>
      <c r="C1172" s="2" t="s">
        <v>31</v>
      </c>
      <c r="D1172" s="2" t="s">
        <v>80</v>
      </c>
      <c r="E1172" s="2" t="s">
        <v>80</v>
      </c>
      <c r="F1172" s="2" t="s">
        <v>62</v>
      </c>
      <c r="G1172" s="2" t="s">
        <v>169</v>
      </c>
      <c r="H1172" s="2">
        <v>1</v>
      </c>
      <c r="I1172" s="4">
        <v>24.84</v>
      </c>
      <c r="J1172" s="2" t="s">
        <v>24</v>
      </c>
      <c r="K1172" s="2" t="s">
        <v>227</v>
      </c>
      <c r="L1172" s="2" t="s">
        <v>19</v>
      </c>
    </row>
    <row r="1173" spans="1:12" x14ac:dyDescent="0.35">
      <c r="A1173" s="2">
        <v>101146</v>
      </c>
      <c r="B1173" s="3">
        <v>45863</v>
      </c>
      <c r="C1173" s="2" t="s">
        <v>65</v>
      </c>
      <c r="D1173" s="2" t="s">
        <v>190</v>
      </c>
      <c r="E1173" s="2" t="s">
        <v>191</v>
      </c>
      <c r="F1173" s="2" t="s">
        <v>15</v>
      </c>
      <c r="G1173" s="2" t="s">
        <v>34</v>
      </c>
      <c r="H1173" s="2">
        <v>10</v>
      </c>
      <c r="I1173" s="4">
        <v>16.77</v>
      </c>
      <c r="J1173" s="2" t="s">
        <v>17</v>
      </c>
      <c r="K1173" s="2" t="s">
        <v>365</v>
      </c>
      <c r="L1173" s="2" t="s">
        <v>19</v>
      </c>
    </row>
    <row r="1174" spans="1:12" x14ac:dyDescent="0.35">
      <c r="A1174" s="2">
        <v>101180</v>
      </c>
      <c r="B1174" s="3">
        <v>45863</v>
      </c>
      <c r="C1174" s="2" t="s">
        <v>26</v>
      </c>
      <c r="D1174" s="2" t="s">
        <v>150</v>
      </c>
      <c r="E1174" s="2" t="s">
        <v>151</v>
      </c>
      <c r="F1174" s="2" t="s">
        <v>62</v>
      </c>
      <c r="G1174" s="2" t="s">
        <v>169</v>
      </c>
      <c r="H1174" s="2">
        <v>2</v>
      </c>
      <c r="I1174" s="4">
        <v>24.48</v>
      </c>
      <c r="J1174" s="2" t="s">
        <v>17</v>
      </c>
      <c r="K1174" s="2" t="s">
        <v>332</v>
      </c>
      <c r="L1174" s="2" t="s">
        <v>19</v>
      </c>
    </row>
    <row r="1175" spans="1:12" x14ac:dyDescent="0.35">
      <c r="A1175" s="2">
        <v>101314</v>
      </c>
      <c r="B1175" s="3">
        <v>45863</v>
      </c>
      <c r="C1175" s="2" t="s">
        <v>31</v>
      </c>
      <c r="D1175" s="2" t="s">
        <v>32</v>
      </c>
      <c r="E1175" s="2" t="s">
        <v>33</v>
      </c>
      <c r="F1175" s="2" t="s">
        <v>62</v>
      </c>
      <c r="G1175" s="2" t="s">
        <v>114</v>
      </c>
      <c r="H1175" s="2">
        <v>2</v>
      </c>
      <c r="I1175" s="4">
        <v>127.92</v>
      </c>
      <c r="J1175" s="2" t="s">
        <v>17</v>
      </c>
      <c r="K1175" s="2" t="s">
        <v>477</v>
      </c>
      <c r="L1175" s="2" t="s">
        <v>19</v>
      </c>
    </row>
    <row r="1176" spans="1:12" x14ac:dyDescent="0.35">
      <c r="A1176" s="2">
        <v>101321</v>
      </c>
      <c r="B1176" s="3">
        <v>45863</v>
      </c>
      <c r="C1176" s="2" t="s">
        <v>31</v>
      </c>
      <c r="D1176" s="2" t="s">
        <v>45</v>
      </c>
      <c r="E1176" s="2" t="s">
        <v>46</v>
      </c>
      <c r="F1176" s="2" t="s">
        <v>22</v>
      </c>
      <c r="G1176" s="2" t="s">
        <v>109</v>
      </c>
      <c r="H1176" s="2">
        <v>2</v>
      </c>
      <c r="I1176" s="4">
        <v>87.72</v>
      </c>
      <c r="J1176" s="2" t="s">
        <v>24</v>
      </c>
      <c r="K1176" s="2" t="s">
        <v>242</v>
      </c>
      <c r="L1176" s="2" t="s">
        <v>19</v>
      </c>
    </row>
    <row r="1177" spans="1:12" x14ac:dyDescent="0.35">
      <c r="A1177" s="2">
        <v>101404</v>
      </c>
      <c r="B1177" s="3">
        <v>45863</v>
      </c>
      <c r="C1177" s="2" t="s">
        <v>65</v>
      </c>
      <c r="D1177" s="2" t="s">
        <v>66</v>
      </c>
      <c r="E1177" s="2" t="s">
        <v>67</v>
      </c>
      <c r="F1177" s="2" t="s">
        <v>62</v>
      </c>
      <c r="G1177" s="2" t="s">
        <v>103</v>
      </c>
      <c r="H1177" s="2">
        <v>5</v>
      </c>
      <c r="I1177" s="4">
        <v>187.63</v>
      </c>
      <c r="J1177" s="2" t="s">
        <v>43</v>
      </c>
      <c r="K1177" s="2" t="s">
        <v>407</v>
      </c>
      <c r="L1177" s="2" t="s">
        <v>36</v>
      </c>
    </row>
    <row r="1178" spans="1:12" x14ac:dyDescent="0.35">
      <c r="A1178" s="2">
        <v>101843</v>
      </c>
      <c r="B1178" s="3">
        <v>45863</v>
      </c>
      <c r="C1178" s="2" t="s">
        <v>12</v>
      </c>
      <c r="D1178" s="2" t="s">
        <v>98</v>
      </c>
      <c r="E1178" s="2" t="s">
        <v>99</v>
      </c>
      <c r="F1178" s="2" t="s">
        <v>53</v>
      </c>
      <c r="G1178" s="2" t="s">
        <v>92</v>
      </c>
      <c r="H1178" s="2">
        <v>2</v>
      </c>
      <c r="I1178" s="4">
        <v>28.65</v>
      </c>
      <c r="J1178" s="2" t="s">
        <v>24</v>
      </c>
      <c r="K1178" s="2" t="s">
        <v>209</v>
      </c>
      <c r="L1178" s="2" t="s">
        <v>89</v>
      </c>
    </row>
    <row r="1179" spans="1:12" x14ac:dyDescent="0.35">
      <c r="A1179" s="2">
        <v>101953</v>
      </c>
      <c r="B1179" s="3">
        <v>45863</v>
      </c>
      <c r="C1179" s="2" t="s">
        <v>31</v>
      </c>
      <c r="D1179" s="2" t="s">
        <v>105</v>
      </c>
      <c r="E1179" s="2" t="s">
        <v>106</v>
      </c>
      <c r="F1179" s="2" t="s">
        <v>15</v>
      </c>
      <c r="G1179" s="2" t="s">
        <v>16</v>
      </c>
      <c r="H1179" s="2">
        <v>2</v>
      </c>
      <c r="I1179" s="4">
        <v>38.72</v>
      </c>
      <c r="J1179" s="2" t="s">
        <v>43</v>
      </c>
      <c r="K1179" s="2" t="s">
        <v>341</v>
      </c>
      <c r="L1179" s="2" t="s">
        <v>19</v>
      </c>
    </row>
    <row r="1180" spans="1:12" x14ac:dyDescent="0.35">
      <c r="A1180" s="2">
        <v>102057</v>
      </c>
      <c r="B1180" s="3">
        <v>45863</v>
      </c>
      <c r="C1180" s="2" t="s">
        <v>50</v>
      </c>
      <c r="D1180" s="2" t="s">
        <v>51</v>
      </c>
      <c r="E1180" s="2" t="s">
        <v>52</v>
      </c>
      <c r="F1180" s="2" t="s">
        <v>62</v>
      </c>
      <c r="G1180" s="2" t="s">
        <v>68</v>
      </c>
      <c r="H1180" s="2">
        <v>1</v>
      </c>
      <c r="I1180" s="4">
        <v>38.61</v>
      </c>
      <c r="J1180" s="2" t="s">
        <v>48</v>
      </c>
      <c r="K1180" s="2" t="s">
        <v>324</v>
      </c>
      <c r="L1180" s="2" t="s">
        <v>19</v>
      </c>
    </row>
    <row r="1181" spans="1:12" x14ac:dyDescent="0.35">
      <c r="A1181" s="2">
        <v>102659</v>
      </c>
      <c r="B1181" s="3">
        <v>45863</v>
      </c>
      <c r="C1181" s="2" t="s">
        <v>65</v>
      </c>
      <c r="D1181" s="2" t="s">
        <v>90</v>
      </c>
      <c r="E1181" s="2" t="s">
        <v>91</v>
      </c>
      <c r="F1181" s="2" t="s">
        <v>59</v>
      </c>
      <c r="G1181" s="2" t="s">
        <v>129</v>
      </c>
      <c r="H1181" s="2">
        <v>1</v>
      </c>
      <c r="I1181" s="4">
        <v>122.84</v>
      </c>
      <c r="J1181" s="2" t="s">
        <v>43</v>
      </c>
      <c r="K1181" s="2" t="s">
        <v>158</v>
      </c>
      <c r="L1181" s="2" t="s">
        <v>19</v>
      </c>
    </row>
    <row r="1182" spans="1:12" x14ac:dyDescent="0.35">
      <c r="A1182" s="2">
        <v>102794</v>
      </c>
      <c r="B1182" s="3">
        <v>45863</v>
      </c>
      <c r="C1182" s="2" t="s">
        <v>31</v>
      </c>
      <c r="D1182" s="2" t="s">
        <v>32</v>
      </c>
      <c r="E1182" s="2" t="s">
        <v>33</v>
      </c>
      <c r="F1182" s="2" t="s">
        <v>62</v>
      </c>
      <c r="G1182" s="2" t="s">
        <v>114</v>
      </c>
      <c r="H1182" s="2">
        <v>2</v>
      </c>
      <c r="I1182" s="4">
        <v>132.15</v>
      </c>
      <c r="J1182" s="2" t="s">
        <v>48</v>
      </c>
      <c r="K1182" s="2" t="s">
        <v>374</v>
      </c>
      <c r="L1182" s="2" t="s">
        <v>36</v>
      </c>
    </row>
    <row r="1183" spans="1:12" x14ac:dyDescent="0.35">
      <c r="A1183" s="2">
        <v>102892</v>
      </c>
      <c r="B1183" s="3">
        <v>45863</v>
      </c>
      <c r="C1183" s="2" t="s">
        <v>50</v>
      </c>
      <c r="D1183" s="2" t="s">
        <v>77</v>
      </c>
      <c r="E1183" s="2" t="s">
        <v>78</v>
      </c>
      <c r="F1183" s="2" t="s">
        <v>59</v>
      </c>
      <c r="G1183" s="2" t="s">
        <v>118</v>
      </c>
      <c r="H1183" s="2">
        <v>2</v>
      </c>
      <c r="I1183" s="4">
        <v>19.36</v>
      </c>
      <c r="J1183" s="2" t="s">
        <v>43</v>
      </c>
      <c r="K1183" s="2" t="s">
        <v>125</v>
      </c>
      <c r="L1183" s="2" t="s">
        <v>19</v>
      </c>
    </row>
    <row r="1184" spans="1:12" x14ac:dyDescent="0.35">
      <c r="A1184" s="2">
        <v>100752</v>
      </c>
      <c r="B1184" s="3">
        <v>45864</v>
      </c>
      <c r="C1184" s="2" t="s">
        <v>50</v>
      </c>
      <c r="D1184" s="2" t="s">
        <v>71</v>
      </c>
      <c r="E1184" s="2" t="s">
        <v>72</v>
      </c>
      <c r="F1184" s="2" t="s">
        <v>59</v>
      </c>
      <c r="G1184" s="2" t="s">
        <v>129</v>
      </c>
      <c r="H1184" s="2">
        <v>1</v>
      </c>
      <c r="I1184" s="4">
        <v>124.99</v>
      </c>
      <c r="J1184" s="2" t="s">
        <v>48</v>
      </c>
      <c r="K1184" s="2" t="s">
        <v>287</v>
      </c>
      <c r="L1184" s="2" t="s">
        <v>36</v>
      </c>
    </row>
    <row r="1185" spans="1:12" x14ac:dyDescent="0.35">
      <c r="A1185" s="2">
        <v>100988</v>
      </c>
      <c r="B1185" s="3">
        <v>45864</v>
      </c>
      <c r="C1185" s="2" t="s">
        <v>31</v>
      </c>
      <c r="D1185" s="2" t="s">
        <v>56</v>
      </c>
      <c r="E1185" s="2" t="s">
        <v>57</v>
      </c>
      <c r="F1185" s="2" t="s">
        <v>22</v>
      </c>
      <c r="G1185" s="2" t="s">
        <v>100</v>
      </c>
      <c r="H1185" s="2">
        <v>2</v>
      </c>
      <c r="I1185" s="4">
        <v>15.62</v>
      </c>
      <c r="J1185" s="2" t="s">
        <v>17</v>
      </c>
      <c r="K1185" s="2" t="s">
        <v>410</v>
      </c>
      <c r="L1185" s="2" t="s">
        <v>19</v>
      </c>
    </row>
    <row r="1186" spans="1:12" x14ac:dyDescent="0.35">
      <c r="A1186" s="2">
        <v>101099</v>
      </c>
      <c r="B1186" s="3">
        <v>45864</v>
      </c>
      <c r="C1186" s="2" t="s">
        <v>31</v>
      </c>
      <c r="D1186" s="2" t="s">
        <v>105</v>
      </c>
      <c r="E1186" s="2" t="s">
        <v>106</v>
      </c>
      <c r="F1186" s="2" t="s">
        <v>62</v>
      </c>
      <c r="G1186" s="2" t="s">
        <v>68</v>
      </c>
      <c r="H1186" s="2">
        <v>2</v>
      </c>
      <c r="I1186" s="4">
        <v>40.229999999999997</v>
      </c>
      <c r="J1186" s="2" t="s">
        <v>24</v>
      </c>
      <c r="K1186" s="2" t="s">
        <v>273</v>
      </c>
      <c r="L1186" s="2" t="s">
        <v>19</v>
      </c>
    </row>
    <row r="1187" spans="1:12" x14ac:dyDescent="0.35">
      <c r="A1187" s="2">
        <v>101855</v>
      </c>
      <c r="B1187" s="3">
        <v>45864</v>
      </c>
      <c r="C1187" s="2" t="s">
        <v>12</v>
      </c>
      <c r="D1187" s="2" t="s">
        <v>183</v>
      </c>
      <c r="E1187" s="2" t="s">
        <v>184</v>
      </c>
      <c r="F1187" s="2" t="s">
        <v>15</v>
      </c>
      <c r="G1187" s="2" t="s">
        <v>29</v>
      </c>
      <c r="H1187" s="2">
        <v>3</v>
      </c>
      <c r="I1187" s="4">
        <v>23.25</v>
      </c>
      <c r="J1187" s="2" t="s">
        <v>48</v>
      </c>
      <c r="K1187" s="2" t="s">
        <v>230</v>
      </c>
      <c r="L1187" s="2" t="s">
        <v>19</v>
      </c>
    </row>
    <row r="1188" spans="1:12" x14ac:dyDescent="0.35">
      <c r="A1188" s="2">
        <v>101883</v>
      </c>
      <c r="B1188" s="3">
        <v>45864</v>
      </c>
      <c r="C1188" s="2" t="s">
        <v>31</v>
      </c>
      <c r="D1188" s="2" t="s">
        <v>45</v>
      </c>
      <c r="E1188" s="2" t="s">
        <v>46</v>
      </c>
      <c r="F1188" s="2" t="s">
        <v>59</v>
      </c>
      <c r="G1188" s="2" t="s">
        <v>129</v>
      </c>
      <c r="H1188" s="2">
        <v>1</v>
      </c>
      <c r="I1188" s="4">
        <v>122.41</v>
      </c>
      <c r="J1188" s="2" t="s">
        <v>17</v>
      </c>
      <c r="K1188" s="2" t="s">
        <v>426</v>
      </c>
      <c r="L1188" s="2" t="s">
        <v>36</v>
      </c>
    </row>
    <row r="1189" spans="1:12" x14ac:dyDescent="0.35">
      <c r="A1189" s="2">
        <v>101968</v>
      </c>
      <c r="B1189" s="3">
        <v>45864</v>
      </c>
      <c r="C1189" s="2" t="s">
        <v>31</v>
      </c>
      <c r="D1189" s="2" t="s">
        <v>56</v>
      </c>
      <c r="E1189" s="2" t="s">
        <v>57</v>
      </c>
      <c r="F1189" s="2" t="s">
        <v>15</v>
      </c>
      <c r="G1189" s="2" t="s">
        <v>16</v>
      </c>
      <c r="H1189" s="2">
        <v>1</v>
      </c>
      <c r="I1189" s="4">
        <v>38.85</v>
      </c>
      <c r="J1189" s="2" t="s">
        <v>24</v>
      </c>
      <c r="K1189" s="2" t="s">
        <v>264</v>
      </c>
      <c r="L1189" s="2" t="s">
        <v>19</v>
      </c>
    </row>
    <row r="1190" spans="1:12" x14ac:dyDescent="0.35">
      <c r="A1190" s="2">
        <v>102023</v>
      </c>
      <c r="B1190" s="3">
        <v>45864</v>
      </c>
      <c r="C1190" s="2" t="s">
        <v>50</v>
      </c>
      <c r="D1190" s="2" t="s">
        <v>51</v>
      </c>
      <c r="E1190" s="2" t="s">
        <v>52</v>
      </c>
      <c r="F1190" s="2" t="s">
        <v>62</v>
      </c>
      <c r="G1190" s="2" t="s">
        <v>68</v>
      </c>
      <c r="H1190" s="2">
        <v>3</v>
      </c>
      <c r="I1190" s="4">
        <v>41.64</v>
      </c>
      <c r="J1190" s="2" t="s">
        <v>17</v>
      </c>
      <c r="K1190" s="2" t="s">
        <v>291</v>
      </c>
      <c r="L1190" s="2" t="s">
        <v>89</v>
      </c>
    </row>
    <row r="1191" spans="1:12" x14ac:dyDescent="0.35">
      <c r="A1191" s="2">
        <v>102093</v>
      </c>
      <c r="B1191" s="3">
        <v>45864</v>
      </c>
      <c r="C1191" s="2" t="s">
        <v>31</v>
      </c>
      <c r="D1191" s="2" t="s">
        <v>80</v>
      </c>
      <c r="E1191" s="2" t="s">
        <v>80</v>
      </c>
      <c r="F1191" s="2" t="s">
        <v>62</v>
      </c>
      <c r="G1191" s="2" t="s">
        <v>63</v>
      </c>
      <c r="H1191" s="2">
        <v>3</v>
      </c>
      <c r="I1191" s="4">
        <v>56.34</v>
      </c>
      <c r="J1191" s="2" t="s">
        <v>48</v>
      </c>
      <c r="K1191" s="2" t="s">
        <v>219</v>
      </c>
      <c r="L1191" s="2" t="s">
        <v>19</v>
      </c>
    </row>
    <row r="1192" spans="1:12" x14ac:dyDescent="0.35">
      <c r="A1192" s="2">
        <v>102327</v>
      </c>
      <c r="B1192" s="3">
        <v>45864</v>
      </c>
      <c r="C1192" s="2" t="s">
        <v>26</v>
      </c>
      <c r="D1192" s="2" t="s">
        <v>27</v>
      </c>
      <c r="E1192" s="2" t="s">
        <v>28</v>
      </c>
      <c r="F1192" s="2" t="s">
        <v>62</v>
      </c>
      <c r="G1192" s="2" t="s">
        <v>114</v>
      </c>
      <c r="H1192" s="2">
        <v>1</v>
      </c>
      <c r="I1192" s="4">
        <v>136.32</v>
      </c>
      <c r="J1192" s="2" t="s">
        <v>24</v>
      </c>
      <c r="K1192" s="2" t="s">
        <v>250</v>
      </c>
      <c r="L1192" s="2" t="s">
        <v>19</v>
      </c>
    </row>
    <row r="1193" spans="1:12" x14ac:dyDescent="0.35">
      <c r="A1193" s="2">
        <v>102443</v>
      </c>
      <c r="B1193" s="3">
        <v>45864</v>
      </c>
      <c r="C1193" s="2" t="s">
        <v>65</v>
      </c>
      <c r="D1193" s="2" t="s">
        <v>66</v>
      </c>
      <c r="E1193" s="2" t="s">
        <v>67</v>
      </c>
      <c r="F1193" s="2" t="s">
        <v>53</v>
      </c>
      <c r="G1193" s="2" t="s">
        <v>126</v>
      </c>
      <c r="H1193" s="2">
        <v>2</v>
      </c>
      <c r="I1193" s="4">
        <v>143.24</v>
      </c>
      <c r="J1193" s="2" t="s">
        <v>24</v>
      </c>
      <c r="K1193" s="2" t="s">
        <v>199</v>
      </c>
      <c r="L1193" s="2" t="s">
        <v>89</v>
      </c>
    </row>
    <row r="1194" spans="1:12" x14ac:dyDescent="0.35">
      <c r="A1194" s="2">
        <v>102751</v>
      </c>
      <c r="B1194" s="3">
        <v>45864</v>
      </c>
      <c r="C1194" s="2" t="s">
        <v>26</v>
      </c>
      <c r="D1194" s="2" t="s">
        <v>41</v>
      </c>
      <c r="E1194" s="2" t="s">
        <v>42</v>
      </c>
      <c r="F1194" s="2" t="s">
        <v>59</v>
      </c>
      <c r="G1194" s="2" t="s">
        <v>95</v>
      </c>
      <c r="H1194" s="2">
        <v>10</v>
      </c>
      <c r="I1194" s="4">
        <v>33.71</v>
      </c>
      <c r="J1194" s="2" t="s">
        <v>48</v>
      </c>
      <c r="K1194" s="2" t="s">
        <v>303</v>
      </c>
      <c r="L1194" s="2" t="s">
        <v>19</v>
      </c>
    </row>
    <row r="1195" spans="1:12" x14ac:dyDescent="0.35">
      <c r="A1195" s="2">
        <v>102762</v>
      </c>
      <c r="B1195" s="3">
        <v>45864</v>
      </c>
      <c r="C1195" s="2" t="s">
        <v>50</v>
      </c>
      <c r="D1195" s="2" t="s">
        <v>51</v>
      </c>
      <c r="E1195" s="2" t="s">
        <v>52</v>
      </c>
      <c r="F1195" s="2" t="s">
        <v>15</v>
      </c>
      <c r="G1195" s="2" t="s">
        <v>29</v>
      </c>
      <c r="H1195" s="2">
        <v>1</v>
      </c>
      <c r="I1195" s="4">
        <v>23.44</v>
      </c>
      <c r="J1195" s="2" t="s">
        <v>48</v>
      </c>
      <c r="K1195" s="2" t="s">
        <v>357</v>
      </c>
      <c r="L1195" s="2" t="s">
        <v>19</v>
      </c>
    </row>
    <row r="1196" spans="1:12" x14ac:dyDescent="0.35">
      <c r="A1196" s="2">
        <v>102764</v>
      </c>
      <c r="B1196" s="3">
        <v>45864</v>
      </c>
      <c r="C1196" s="2" t="s">
        <v>50</v>
      </c>
      <c r="D1196" s="2" t="s">
        <v>77</v>
      </c>
      <c r="E1196" s="2" t="s">
        <v>78</v>
      </c>
      <c r="F1196" s="2" t="s">
        <v>15</v>
      </c>
      <c r="G1196" s="2" t="s">
        <v>39</v>
      </c>
      <c r="H1196" s="2">
        <v>3</v>
      </c>
      <c r="I1196" s="4">
        <v>46.55</v>
      </c>
      <c r="J1196" s="2" t="s">
        <v>24</v>
      </c>
      <c r="K1196" s="2" t="s">
        <v>246</v>
      </c>
      <c r="L1196" s="2" t="s">
        <v>89</v>
      </c>
    </row>
    <row r="1197" spans="1:12" x14ac:dyDescent="0.35">
      <c r="A1197" s="2">
        <v>100201</v>
      </c>
      <c r="B1197" s="3">
        <v>45865</v>
      </c>
      <c r="C1197" s="2" t="s">
        <v>50</v>
      </c>
      <c r="D1197" s="2" t="s">
        <v>77</v>
      </c>
      <c r="E1197" s="2" t="s">
        <v>78</v>
      </c>
      <c r="F1197" s="2" t="s">
        <v>53</v>
      </c>
      <c r="G1197" s="2" t="s">
        <v>126</v>
      </c>
      <c r="H1197" s="2">
        <v>3</v>
      </c>
      <c r="I1197" s="4">
        <v>157.38</v>
      </c>
      <c r="J1197" s="2" t="s">
        <v>48</v>
      </c>
      <c r="K1197" s="2" t="s">
        <v>382</v>
      </c>
      <c r="L1197" s="2" t="s">
        <v>89</v>
      </c>
    </row>
    <row r="1198" spans="1:12" x14ac:dyDescent="0.35">
      <c r="A1198" s="2">
        <v>100213</v>
      </c>
      <c r="B1198" s="3">
        <v>45865</v>
      </c>
      <c r="C1198" s="2" t="s">
        <v>31</v>
      </c>
      <c r="D1198" s="2" t="s">
        <v>45</v>
      </c>
      <c r="E1198" s="2" t="s">
        <v>46</v>
      </c>
      <c r="F1198" s="2" t="s">
        <v>22</v>
      </c>
      <c r="G1198" s="2" t="s">
        <v>23</v>
      </c>
      <c r="H1198" s="2">
        <v>3</v>
      </c>
      <c r="I1198" s="4">
        <v>66.78</v>
      </c>
      <c r="J1198" s="2" t="s">
        <v>24</v>
      </c>
      <c r="K1198" s="2" t="s">
        <v>478</v>
      </c>
      <c r="L1198" s="2" t="s">
        <v>19</v>
      </c>
    </row>
    <row r="1199" spans="1:12" x14ac:dyDescent="0.35">
      <c r="A1199" s="2">
        <v>100438</v>
      </c>
      <c r="B1199" s="3">
        <v>45865</v>
      </c>
      <c r="C1199" s="2" t="s">
        <v>12</v>
      </c>
      <c r="D1199" s="2" t="s">
        <v>132</v>
      </c>
      <c r="E1199" s="2" t="s">
        <v>133</v>
      </c>
      <c r="F1199" s="2" t="s">
        <v>59</v>
      </c>
      <c r="G1199" s="2" t="s">
        <v>118</v>
      </c>
      <c r="H1199" s="2">
        <v>10</v>
      </c>
      <c r="I1199" s="4">
        <v>20.77</v>
      </c>
      <c r="J1199" s="2" t="s">
        <v>43</v>
      </c>
      <c r="K1199" s="2" t="s">
        <v>83</v>
      </c>
      <c r="L1199" s="2" t="s">
        <v>36</v>
      </c>
    </row>
    <row r="1200" spans="1:12" x14ac:dyDescent="0.35">
      <c r="A1200" s="2">
        <v>101289</v>
      </c>
      <c r="B1200" s="3">
        <v>45865</v>
      </c>
      <c r="C1200" s="2" t="s">
        <v>31</v>
      </c>
      <c r="D1200" s="2" t="s">
        <v>45</v>
      </c>
      <c r="E1200" s="2" t="s">
        <v>46</v>
      </c>
      <c r="F1200" s="2" t="s">
        <v>53</v>
      </c>
      <c r="G1200" s="2" t="s">
        <v>54</v>
      </c>
      <c r="H1200" s="2">
        <v>1</v>
      </c>
      <c r="I1200" s="4">
        <v>24.08</v>
      </c>
      <c r="J1200" s="2" t="s">
        <v>43</v>
      </c>
      <c r="K1200" s="2" t="s">
        <v>273</v>
      </c>
      <c r="L1200" s="2" t="s">
        <v>36</v>
      </c>
    </row>
    <row r="1201" spans="1:12" x14ac:dyDescent="0.35">
      <c r="A1201" s="2">
        <v>101338</v>
      </c>
      <c r="B1201" s="3">
        <v>45865</v>
      </c>
      <c r="C1201" s="2" t="s">
        <v>26</v>
      </c>
      <c r="D1201" s="2" t="s">
        <v>37</v>
      </c>
      <c r="E1201" s="2" t="s">
        <v>38</v>
      </c>
      <c r="F1201" s="2" t="s">
        <v>15</v>
      </c>
      <c r="G1201" s="2" t="s">
        <v>34</v>
      </c>
      <c r="H1201" s="2">
        <v>1</v>
      </c>
      <c r="I1201" s="4">
        <v>15.68</v>
      </c>
      <c r="J1201" s="2" t="s">
        <v>48</v>
      </c>
      <c r="K1201" s="2" t="s">
        <v>236</v>
      </c>
      <c r="L1201" s="2" t="s">
        <v>19</v>
      </c>
    </row>
    <row r="1202" spans="1:12" x14ac:dyDescent="0.35">
      <c r="A1202" s="2">
        <v>102032</v>
      </c>
      <c r="B1202" s="3">
        <v>45865</v>
      </c>
      <c r="C1202" s="2" t="s">
        <v>26</v>
      </c>
      <c r="D1202" s="2" t="s">
        <v>27</v>
      </c>
      <c r="E1202" s="2" t="s">
        <v>28</v>
      </c>
      <c r="F1202" s="2" t="s">
        <v>22</v>
      </c>
      <c r="G1202" s="2" t="s">
        <v>47</v>
      </c>
      <c r="H1202" s="2">
        <v>10</v>
      </c>
      <c r="I1202" s="4">
        <v>76.28</v>
      </c>
      <c r="J1202" s="2" t="s">
        <v>43</v>
      </c>
      <c r="K1202" s="2" t="s">
        <v>240</v>
      </c>
      <c r="L1202" s="2" t="s">
        <v>19</v>
      </c>
    </row>
    <row r="1203" spans="1:12" x14ac:dyDescent="0.35">
      <c r="A1203" s="2">
        <v>102585</v>
      </c>
      <c r="B1203" s="3">
        <v>45865</v>
      </c>
      <c r="C1203" s="2" t="s">
        <v>50</v>
      </c>
      <c r="D1203" s="2" t="s">
        <v>71</v>
      </c>
      <c r="E1203" s="2" t="s">
        <v>72</v>
      </c>
      <c r="F1203" s="2" t="s">
        <v>22</v>
      </c>
      <c r="G1203" s="2" t="s">
        <v>87</v>
      </c>
      <c r="H1203" s="2">
        <v>1</v>
      </c>
      <c r="I1203" s="4">
        <v>50.74</v>
      </c>
      <c r="J1203" s="2" t="s">
        <v>17</v>
      </c>
      <c r="K1203" s="2" t="s">
        <v>218</v>
      </c>
      <c r="L1203" s="2" t="s">
        <v>19</v>
      </c>
    </row>
    <row r="1204" spans="1:12" x14ac:dyDescent="0.35">
      <c r="A1204" s="2">
        <v>102886</v>
      </c>
      <c r="B1204" s="3">
        <v>45865</v>
      </c>
      <c r="C1204" s="2" t="s">
        <v>31</v>
      </c>
      <c r="D1204" s="2" t="s">
        <v>56</v>
      </c>
      <c r="E1204" s="2" t="s">
        <v>57</v>
      </c>
      <c r="F1204" s="2" t="s">
        <v>15</v>
      </c>
      <c r="G1204" s="2" t="s">
        <v>34</v>
      </c>
      <c r="H1204" s="2">
        <v>1</v>
      </c>
      <c r="I1204" s="4">
        <v>15.74</v>
      </c>
      <c r="J1204" s="2" t="s">
        <v>43</v>
      </c>
      <c r="K1204" s="2" t="s">
        <v>210</v>
      </c>
      <c r="L1204" s="2" t="s">
        <v>19</v>
      </c>
    </row>
    <row r="1205" spans="1:12" x14ac:dyDescent="0.35">
      <c r="A1205" s="2">
        <v>100010</v>
      </c>
      <c r="B1205" s="3">
        <v>45866</v>
      </c>
      <c r="C1205" s="2" t="s">
        <v>31</v>
      </c>
      <c r="D1205" s="2" t="s">
        <v>80</v>
      </c>
      <c r="E1205" s="2" t="s">
        <v>80</v>
      </c>
      <c r="F1205" s="2" t="s">
        <v>62</v>
      </c>
      <c r="G1205" s="2" t="s">
        <v>114</v>
      </c>
      <c r="H1205" s="2">
        <v>5</v>
      </c>
      <c r="I1205" s="4">
        <v>131.24</v>
      </c>
      <c r="J1205" s="2" t="s">
        <v>24</v>
      </c>
      <c r="K1205" s="2" t="s">
        <v>293</v>
      </c>
      <c r="L1205" s="2" t="s">
        <v>19</v>
      </c>
    </row>
    <row r="1206" spans="1:12" x14ac:dyDescent="0.35">
      <c r="A1206" s="2">
        <v>100156</v>
      </c>
      <c r="B1206" s="3">
        <v>45866</v>
      </c>
      <c r="C1206" s="2" t="s">
        <v>31</v>
      </c>
      <c r="D1206" s="2" t="s">
        <v>45</v>
      </c>
      <c r="E1206" s="2" t="s">
        <v>46</v>
      </c>
      <c r="F1206" s="2" t="s">
        <v>53</v>
      </c>
      <c r="G1206" s="2" t="s">
        <v>54</v>
      </c>
      <c r="H1206" s="2">
        <v>1</v>
      </c>
      <c r="I1206" s="4">
        <v>24.99</v>
      </c>
      <c r="J1206" s="2" t="s">
        <v>24</v>
      </c>
      <c r="K1206" s="2" t="s">
        <v>139</v>
      </c>
      <c r="L1206" s="2" t="s">
        <v>36</v>
      </c>
    </row>
    <row r="1207" spans="1:12" x14ac:dyDescent="0.35">
      <c r="A1207" s="2">
        <v>100313</v>
      </c>
      <c r="B1207" s="3">
        <v>45866</v>
      </c>
      <c r="C1207" s="2" t="s">
        <v>26</v>
      </c>
      <c r="D1207" s="2" t="s">
        <v>41</v>
      </c>
      <c r="E1207" s="2" t="s">
        <v>42</v>
      </c>
      <c r="F1207" s="2" t="s">
        <v>22</v>
      </c>
      <c r="G1207" s="2" t="s">
        <v>47</v>
      </c>
      <c r="H1207" s="2">
        <v>1</v>
      </c>
      <c r="I1207" s="4">
        <v>76.05</v>
      </c>
      <c r="J1207" s="2" t="s">
        <v>24</v>
      </c>
      <c r="K1207" s="2" t="s">
        <v>425</v>
      </c>
      <c r="L1207" s="2" t="s">
        <v>19</v>
      </c>
    </row>
    <row r="1208" spans="1:12" x14ac:dyDescent="0.35">
      <c r="A1208" s="2">
        <v>101763</v>
      </c>
      <c r="B1208" s="3">
        <v>45866</v>
      </c>
      <c r="C1208" s="2" t="s">
        <v>65</v>
      </c>
      <c r="D1208" s="2" t="s">
        <v>190</v>
      </c>
      <c r="E1208" s="2" t="s">
        <v>191</v>
      </c>
      <c r="F1208" s="2" t="s">
        <v>62</v>
      </c>
      <c r="G1208" s="2" t="s">
        <v>169</v>
      </c>
      <c r="H1208" s="2">
        <v>2</v>
      </c>
      <c r="I1208" s="4">
        <v>23.91</v>
      </c>
      <c r="J1208" s="2" t="s">
        <v>48</v>
      </c>
      <c r="K1208" s="2" t="s">
        <v>345</v>
      </c>
      <c r="L1208" s="2" t="s">
        <v>36</v>
      </c>
    </row>
    <row r="1209" spans="1:12" x14ac:dyDescent="0.35">
      <c r="A1209" s="2">
        <v>101779</v>
      </c>
      <c r="B1209" s="3">
        <v>45866</v>
      </c>
      <c r="C1209" s="2" t="s">
        <v>65</v>
      </c>
      <c r="D1209" s="2" t="s">
        <v>137</v>
      </c>
      <c r="E1209" s="2" t="s">
        <v>138</v>
      </c>
      <c r="F1209" s="2" t="s">
        <v>62</v>
      </c>
      <c r="G1209" s="2" t="s">
        <v>169</v>
      </c>
      <c r="H1209" s="2">
        <v>1</v>
      </c>
      <c r="I1209" s="4">
        <v>24.4</v>
      </c>
      <c r="J1209" s="2" t="s">
        <v>24</v>
      </c>
      <c r="K1209" s="2" t="s">
        <v>403</v>
      </c>
      <c r="L1209" s="2" t="s">
        <v>89</v>
      </c>
    </row>
    <row r="1210" spans="1:12" x14ac:dyDescent="0.35">
      <c r="A1210" s="2">
        <v>101802</v>
      </c>
      <c r="B1210" s="3">
        <v>45866</v>
      </c>
      <c r="C1210" s="2" t="s">
        <v>31</v>
      </c>
      <c r="D1210" s="2" t="s">
        <v>45</v>
      </c>
      <c r="E1210" s="2" t="s">
        <v>46</v>
      </c>
      <c r="F1210" s="2" t="s">
        <v>62</v>
      </c>
      <c r="G1210" s="2" t="s">
        <v>169</v>
      </c>
      <c r="H1210" s="2">
        <v>1</v>
      </c>
      <c r="I1210" s="4">
        <v>24.29</v>
      </c>
      <c r="J1210" s="2" t="s">
        <v>24</v>
      </c>
      <c r="K1210" s="2" t="s">
        <v>116</v>
      </c>
      <c r="L1210" s="2" t="s">
        <v>89</v>
      </c>
    </row>
    <row r="1211" spans="1:12" x14ac:dyDescent="0.35">
      <c r="A1211" s="2">
        <v>102898</v>
      </c>
      <c r="B1211" s="3">
        <v>45866</v>
      </c>
      <c r="C1211" s="2" t="s">
        <v>26</v>
      </c>
      <c r="D1211" s="2" t="s">
        <v>27</v>
      </c>
      <c r="E1211" s="2" t="s">
        <v>28</v>
      </c>
      <c r="F1211" s="2" t="s">
        <v>22</v>
      </c>
      <c r="G1211" s="2" t="s">
        <v>47</v>
      </c>
      <c r="H1211" s="2">
        <v>2</v>
      </c>
      <c r="I1211" s="4">
        <v>74.59</v>
      </c>
      <c r="J1211" s="2" t="s">
        <v>43</v>
      </c>
      <c r="K1211" s="2" t="s">
        <v>166</v>
      </c>
      <c r="L1211" s="2" t="s">
        <v>19</v>
      </c>
    </row>
    <row r="1212" spans="1:12" x14ac:dyDescent="0.35">
      <c r="A1212" s="2">
        <v>100022</v>
      </c>
      <c r="B1212" s="3">
        <v>45867</v>
      </c>
      <c r="C1212" s="2" t="s">
        <v>31</v>
      </c>
      <c r="D1212" s="2" t="s">
        <v>56</v>
      </c>
      <c r="E1212" s="2" t="s">
        <v>57</v>
      </c>
      <c r="F1212" s="2" t="s">
        <v>53</v>
      </c>
      <c r="G1212" s="2" t="s">
        <v>92</v>
      </c>
      <c r="H1212" s="2">
        <v>5</v>
      </c>
      <c r="I1212" s="4">
        <v>28.5</v>
      </c>
      <c r="J1212" s="2" t="s">
        <v>17</v>
      </c>
      <c r="K1212" s="2" t="s">
        <v>408</v>
      </c>
      <c r="L1212" s="2" t="s">
        <v>89</v>
      </c>
    </row>
    <row r="1213" spans="1:12" x14ac:dyDescent="0.35">
      <c r="A1213" s="2">
        <v>100781</v>
      </c>
      <c r="B1213" s="3">
        <v>45867</v>
      </c>
      <c r="C1213" s="2" t="s">
        <v>31</v>
      </c>
      <c r="D1213" s="2" t="s">
        <v>32</v>
      </c>
      <c r="E1213" s="2" t="s">
        <v>33</v>
      </c>
      <c r="F1213" s="2" t="s">
        <v>53</v>
      </c>
      <c r="G1213" s="2" t="s">
        <v>126</v>
      </c>
      <c r="H1213" s="2">
        <v>5</v>
      </c>
      <c r="I1213" s="4">
        <v>145.55000000000001</v>
      </c>
      <c r="J1213" s="2" t="s">
        <v>43</v>
      </c>
      <c r="K1213" s="2" t="s">
        <v>123</v>
      </c>
      <c r="L1213" s="2" t="s">
        <v>19</v>
      </c>
    </row>
    <row r="1214" spans="1:12" x14ac:dyDescent="0.35">
      <c r="A1214" s="2">
        <v>100946</v>
      </c>
      <c r="B1214" s="3">
        <v>45867</v>
      </c>
      <c r="C1214" s="2" t="s">
        <v>31</v>
      </c>
      <c r="D1214" s="2" t="s">
        <v>56</v>
      </c>
      <c r="E1214" s="2" t="s">
        <v>57</v>
      </c>
      <c r="F1214" s="2" t="s">
        <v>15</v>
      </c>
      <c r="G1214" s="2" t="s">
        <v>16</v>
      </c>
      <c r="H1214" s="2">
        <v>1</v>
      </c>
      <c r="I1214" s="4">
        <v>41.75</v>
      </c>
      <c r="J1214" s="2" t="s">
        <v>24</v>
      </c>
      <c r="K1214" s="2" t="s">
        <v>329</v>
      </c>
      <c r="L1214" s="2" t="s">
        <v>19</v>
      </c>
    </row>
    <row r="1215" spans="1:12" x14ac:dyDescent="0.35">
      <c r="A1215" s="2">
        <v>101278</v>
      </c>
      <c r="B1215" s="3">
        <v>45867</v>
      </c>
      <c r="C1215" s="2" t="s">
        <v>31</v>
      </c>
      <c r="D1215" s="2" t="s">
        <v>105</v>
      </c>
      <c r="E1215" s="2" t="s">
        <v>106</v>
      </c>
      <c r="F1215" s="2" t="s">
        <v>62</v>
      </c>
      <c r="G1215" s="2" t="s">
        <v>63</v>
      </c>
      <c r="H1215" s="2">
        <v>1</v>
      </c>
      <c r="I1215" s="4">
        <v>57.54</v>
      </c>
      <c r="J1215" s="2" t="s">
        <v>24</v>
      </c>
      <c r="K1215" s="2" t="s">
        <v>238</v>
      </c>
      <c r="L1215" s="2" t="s">
        <v>89</v>
      </c>
    </row>
    <row r="1216" spans="1:12" x14ac:dyDescent="0.35">
      <c r="A1216" s="2">
        <v>101367</v>
      </c>
      <c r="B1216" s="3">
        <v>45867</v>
      </c>
      <c r="C1216" s="2" t="s">
        <v>31</v>
      </c>
      <c r="D1216" s="2" t="s">
        <v>45</v>
      </c>
      <c r="E1216" s="2" t="s">
        <v>46</v>
      </c>
      <c r="F1216" s="2" t="s">
        <v>62</v>
      </c>
      <c r="G1216" s="2" t="s">
        <v>63</v>
      </c>
      <c r="H1216" s="2">
        <v>1</v>
      </c>
      <c r="I1216" s="4">
        <v>56.35</v>
      </c>
      <c r="J1216" s="2" t="s">
        <v>48</v>
      </c>
      <c r="K1216" s="2" t="s">
        <v>254</v>
      </c>
      <c r="L1216" s="2" t="s">
        <v>19</v>
      </c>
    </row>
    <row r="1217" spans="1:12" x14ac:dyDescent="0.35">
      <c r="A1217" s="2">
        <v>101542</v>
      </c>
      <c r="B1217" s="3">
        <v>45867</v>
      </c>
      <c r="C1217" s="2" t="s">
        <v>12</v>
      </c>
      <c r="D1217" s="2" t="s">
        <v>183</v>
      </c>
      <c r="E1217" s="2" t="s">
        <v>184</v>
      </c>
      <c r="F1217" s="2" t="s">
        <v>53</v>
      </c>
      <c r="G1217" s="2" t="s">
        <v>126</v>
      </c>
      <c r="H1217" s="2">
        <v>10</v>
      </c>
      <c r="I1217" s="4">
        <v>151.47</v>
      </c>
      <c r="J1217" s="2" t="s">
        <v>43</v>
      </c>
      <c r="K1217" s="2" t="s">
        <v>479</v>
      </c>
      <c r="L1217" s="2" t="s">
        <v>89</v>
      </c>
    </row>
    <row r="1218" spans="1:12" x14ac:dyDescent="0.35">
      <c r="A1218" s="2">
        <v>101738</v>
      </c>
      <c r="B1218" s="3">
        <v>45867</v>
      </c>
      <c r="C1218" s="2" t="s">
        <v>31</v>
      </c>
      <c r="D1218" s="2" t="s">
        <v>45</v>
      </c>
      <c r="E1218" s="2" t="s">
        <v>46</v>
      </c>
      <c r="F1218" s="2" t="s">
        <v>53</v>
      </c>
      <c r="G1218" s="2" t="s">
        <v>145</v>
      </c>
      <c r="H1218" s="2">
        <v>1</v>
      </c>
      <c r="I1218" s="4">
        <v>33.4</v>
      </c>
      <c r="J1218" s="2" t="s">
        <v>17</v>
      </c>
      <c r="K1218" s="2" t="s">
        <v>333</v>
      </c>
      <c r="L1218" s="2" t="s">
        <v>19</v>
      </c>
    </row>
    <row r="1219" spans="1:12" x14ac:dyDescent="0.35">
      <c r="A1219" s="2">
        <v>101794</v>
      </c>
      <c r="B1219" s="3">
        <v>45867</v>
      </c>
      <c r="C1219" s="2" t="s">
        <v>12</v>
      </c>
      <c r="D1219" s="2" t="s">
        <v>183</v>
      </c>
      <c r="E1219" s="2" t="s">
        <v>184</v>
      </c>
      <c r="F1219" s="2" t="s">
        <v>53</v>
      </c>
      <c r="G1219" s="2" t="s">
        <v>126</v>
      </c>
      <c r="H1219" s="2">
        <v>1</v>
      </c>
      <c r="I1219" s="4">
        <v>150.16</v>
      </c>
      <c r="J1219" s="2" t="s">
        <v>43</v>
      </c>
      <c r="K1219" s="2" t="s">
        <v>354</v>
      </c>
      <c r="L1219" s="2" t="s">
        <v>36</v>
      </c>
    </row>
    <row r="1220" spans="1:12" x14ac:dyDescent="0.35">
      <c r="A1220" s="2">
        <v>102168</v>
      </c>
      <c r="B1220" s="3">
        <v>45867</v>
      </c>
      <c r="C1220" s="2" t="s">
        <v>50</v>
      </c>
      <c r="D1220" s="2" t="s">
        <v>71</v>
      </c>
      <c r="E1220" s="2" t="s">
        <v>72</v>
      </c>
      <c r="F1220" s="2" t="s">
        <v>15</v>
      </c>
      <c r="G1220" s="2" t="s">
        <v>16</v>
      </c>
      <c r="H1220" s="2">
        <v>1</v>
      </c>
      <c r="I1220" s="4">
        <v>38.85</v>
      </c>
      <c r="J1220" s="2" t="s">
        <v>24</v>
      </c>
      <c r="K1220" s="2" t="s">
        <v>116</v>
      </c>
      <c r="L1220" s="2" t="s">
        <v>36</v>
      </c>
    </row>
    <row r="1221" spans="1:12" x14ac:dyDescent="0.35">
      <c r="A1221" s="2">
        <v>102222</v>
      </c>
      <c r="B1221" s="3">
        <v>45867</v>
      </c>
      <c r="C1221" s="2" t="s">
        <v>26</v>
      </c>
      <c r="D1221" s="2" t="s">
        <v>27</v>
      </c>
      <c r="E1221" s="2" t="s">
        <v>28</v>
      </c>
      <c r="F1221" s="2" t="s">
        <v>53</v>
      </c>
      <c r="G1221" s="2" t="s">
        <v>145</v>
      </c>
      <c r="H1221" s="2">
        <v>1</v>
      </c>
      <c r="I1221" s="4">
        <v>33.97</v>
      </c>
      <c r="J1221" s="2" t="s">
        <v>48</v>
      </c>
      <c r="K1221" s="2" t="s">
        <v>179</v>
      </c>
      <c r="L1221" s="2" t="s">
        <v>19</v>
      </c>
    </row>
    <row r="1222" spans="1:12" x14ac:dyDescent="0.35">
      <c r="A1222" s="2">
        <v>102396</v>
      </c>
      <c r="B1222" s="3">
        <v>45867</v>
      </c>
      <c r="C1222" s="2" t="s">
        <v>65</v>
      </c>
      <c r="D1222" s="2" t="s">
        <v>137</v>
      </c>
      <c r="E1222" s="2" t="s">
        <v>138</v>
      </c>
      <c r="F1222" s="2" t="s">
        <v>59</v>
      </c>
      <c r="G1222" s="2" t="s">
        <v>60</v>
      </c>
      <c r="H1222" s="2">
        <v>1</v>
      </c>
      <c r="I1222" s="4">
        <v>58.68</v>
      </c>
      <c r="J1222" s="2" t="s">
        <v>17</v>
      </c>
      <c r="K1222" s="2" t="s">
        <v>283</v>
      </c>
      <c r="L1222" s="2" t="s">
        <v>36</v>
      </c>
    </row>
    <row r="1223" spans="1:12" x14ac:dyDescent="0.35">
      <c r="A1223" s="2">
        <v>102594</v>
      </c>
      <c r="B1223" s="3">
        <v>45867</v>
      </c>
      <c r="C1223" s="2" t="s">
        <v>26</v>
      </c>
      <c r="D1223" s="2" t="s">
        <v>27</v>
      </c>
      <c r="E1223" s="2" t="s">
        <v>28</v>
      </c>
      <c r="F1223" s="2" t="s">
        <v>22</v>
      </c>
      <c r="G1223" s="2" t="s">
        <v>109</v>
      </c>
      <c r="H1223" s="2">
        <v>2</v>
      </c>
      <c r="I1223" s="4">
        <v>86.16</v>
      </c>
      <c r="J1223" s="2" t="s">
        <v>43</v>
      </c>
      <c r="K1223" s="2" t="s">
        <v>367</v>
      </c>
      <c r="L1223" s="2" t="s">
        <v>19</v>
      </c>
    </row>
    <row r="1224" spans="1:12" x14ac:dyDescent="0.35">
      <c r="A1224" s="2">
        <v>102823</v>
      </c>
      <c r="B1224" s="3">
        <v>45867</v>
      </c>
      <c r="C1224" s="2" t="s">
        <v>12</v>
      </c>
      <c r="D1224" s="2" t="s">
        <v>132</v>
      </c>
      <c r="E1224" s="2" t="s">
        <v>133</v>
      </c>
      <c r="F1224" s="2" t="s">
        <v>62</v>
      </c>
      <c r="G1224" s="2" t="s">
        <v>68</v>
      </c>
      <c r="H1224" s="2">
        <v>5</v>
      </c>
      <c r="I1224" s="4">
        <v>38.39</v>
      </c>
      <c r="J1224" s="2" t="s">
        <v>48</v>
      </c>
      <c r="K1224" s="2" t="s">
        <v>480</v>
      </c>
      <c r="L1224" s="2" t="s">
        <v>19</v>
      </c>
    </row>
    <row r="1225" spans="1:12" x14ac:dyDescent="0.35">
      <c r="A1225" s="2">
        <v>100097</v>
      </c>
      <c r="B1225" s="3">
        <v>45868</v>
      </c>
      <c r="C1225" s="2" t="s">
        <v>50</v>
      </c>
      <c r="D1225" s="2" t="s">
        <v>51</v>
      </c>
      <c r="E1225" s="2" t="s">
        <v>52</v>
      </c>
      <c r="F1225" s="2" t="s">
        <v>15</v>
      </c>
      <c r="G1225" s="2" t="s">
        <v>16</v>
      </c>
      <c r="H1225" s="2">
        <v>3</v>
      </c>
      <c r="I1225" s="4">
        <v>38.35</v>
      </c>
      <c r="J1225" s="2" t="s">
        <v>48</v>
      </c>
      <c r="K1225" s="2" t="s">
        <v>343</v>
      </c>
      <c r="L1225" s="2" t="s">
        <v>19</v>
      </c>
    </row>
    <row r="1226" spans="1:12" x14ac:dyDescent="0.35">
      <c r="A1226" s="2">
        <v>100183</v>
      </c>
      <c r="B1226" s="3">
        <v>45868</v>
      </c>
      <c r="C1226" s="2" t="s">
        <v>31</v>
      </c>
      <c r="D1226" s="2" t="s">
        <v>105</v>
      </c>
      <c r="E1226" s="2" t="s">
        <v>106</v>
      </c>
      <c r="F1226" s="2" t="s">
        <v>62</v>
      </c>
      <c r="G1226" s="2" t="s">
        <v>112</v>
      </c>
      <c r="H1226" s="2">
        <v>5</v>
      </c>
      <c r="I1226" s="4">
        <v>31.18</v>
      </c>
      <c r="J1226" s="2" t="s">
        <v>24</v>
      </c>
      <c r="K1226" s="2" t="s">
        <v>85</v>
      </c>
      <c r="L1226" s="2" t="s">
        <v>19</v>
      </c>
    </row>
    <row r="1227" spans="1:12" x14ac:dyDescent="0.35">
      <c r="A1227" s="2">
        <v>100285</v>
      </c>
      <c r="B1227" s="3">
        <v>45868</v>
      </c>
      <c r="C1227" s="2" t="s">
        <v>65</v>
      </c>
      <c r="D1227" s="2" t="s">
        <v>190</v>
      </c>
      <c r="E1227" s="2" t="s">
        <v>191</v>
      </c>
      <c r="F1227" s="2" t="s">
        <v>59</v>
      </c>
      <c r="G1227" s="2" t="s">
        <v>60</v>
      </c>
      <c r="H1227" s="2">
        <v>1</v>
      </c>
      <c r="I1227" s="4">
        <v>60.81</v>
      </c>
      <c r="J1227" s="2" t="s">
        <v>48</v>
      </c>
      <c r="K1227" s="2" t="s">
        <v>279</v>
      </c>
      <c r="L1227" s="2" t="s">
        <v>19</v>
      </c>
    </row>
    <row r="1228" spans="1:12" x14ac:dyDescent="0.35">
      <c r="A1228" s="2">
        <v>100286</v>
      </c>
      <c r="B1228" s="3">
        <v>45868</v>
      </c>
      <c r="C1228" s="2" t="s">
        <v>31</v>
      </c>
      <c r="D1228" s="2" t="s">
        <v>45</v>
      </c>
      <c r="E1228" s="2" t="s">
        <v>46</v>
      </c>
      <c r="F1228" s="2" t="s">
        <v>62</v>
      </c>
      <c r="G1228" s="2" t="s">
        <v>63</v>
      </c>
      <c r="H1228" s="2">
        <v>3</v>
      </c>
      <c r="I1228" s="4">
        <v>57.33</v>
      </c>
      <c r="J1228" s="2" t="s">
        <v>17</v>
      </c>
      <c r="K1228" s="2" t="s">
        <v>370</v>
      </c>
      <c r="L1228" s="2" t="s">
        <v>19</v>
      </c>
    </row>
    <row r="1229" spans="1:12" x14ac:dyDescent="0.35">
      <c r="A1229" s="2">
        <v>100672</v>
      </c>
      <c r="B1229" s="3">
        <v>45868</v>
      </c>
      <c r="C1229" s="2" t="s">
        <v>65</v>
      </c>
      <c r="D1229" s="2" t="s">
        <v>190</v>
      </c>
      <c r="E1229" s="2" t="s">
        <v>191</v>
      </c>
      <c r="F1229" s="2" t="s">
        <v>62</v>
      </c>
      <c r="G1229" s="2" t="s">
        <v>112</v>
      </c>
      <c r="H1229" s="2">
        <v>5</v>
      </c>
      <c r="I1229" s="4">
        <v>29.4</v>
      </c>
      <c r="J1229" s="2" t="s">
        <v>48</v>
      </c>
      <c r="K1229" s="2" t="s">
        <v>85</v>
      </c>
      <c r="L1229" s="2" t="s">
        <v>19</v>
      </c>
    </row>
    <row r="1230" spans="1:12" x14ac:dyDescent="0.35">
      <c r="A1230" s="2">
        <v>101039</v>
      </c>
      <c r="B1230" s="3">
        <v>45868</v>
      </c>
      <c r="C1230" s="2" t="s">
        <v>26</v>
      </c>
      <c r="D1230" s="2" t="s">
        <v>27</v>
      </c>
      <c r="E1230" s="2" t="s">
        <v>28</v>
      </c>
      <c r="F1230" s="2" t="s">
        <v>62</v>
      </c>
      <c r="G1230" s="2" t="s">
        <v>114</v>
      </c>
      <c r="H1230" s="2">
        <v>2</v>
      </c>
      <c r="I1230" s="4">
        <v>127.88</v>
      </c>
      <c r="J1230" s="2" t="s">
        <v>24</v>
      </c>
      <c r="K1230" s="2" t="s">
        <v>210</v>
      </c>
      <c r="L1230" s="2" t="s">
        <v>19</v>
      </c>
    </row>
    <row r="1231" spans="1:12" x14ac:dyDescent="0.35">
      <c r="A1231" s="2">
        <v>101568</v>
      </c>
      <c r="B1231" s="3">
        <v>45868</v>
      </c>
      <c r="C1231" s="2" t="s">
        <v>31</v>
      </c>
      <c r="D1231" s="2" t="s">
        <v>105</v>
      </c>
      <c r="E1231" s="2" t="s">
        <v>106</v>
      </c>
      <c r="F1231" s="2" t="s">
        <v>62</v>
      </c>
      <c r="G1231" s="2" t="s">
        <v>114</v>
      </c>
      <c r="H1231" s="2">
        <v>5</v>
      </c>
      <c r="I1231" s="4">
        <v>129.47999999999999</v>
      </c>
      <c r="J1231" s="2" t="s">
        <v>24</v>
      </c>
      <c r="K1231" s="2" t="s">
        <v>477</v>
      </c>
      <c r="L1231" s="2" t="s">
        <v>19</v>
      </c>
    </row>
    <row r="1232" spans="1:12" x14ac:dyDescent="0.35">
      <c r="A1232" s="2">
        <v>101598</v>
      </c>
      <c r="B1232" s="3">
        <v>45868</v>
      </c>
      <c r="C1232" s="2" t="s">
        <v>31</v>
      </c>
      <c r="D1232" s="2" t="s">
        <v>56</v>
      </c>
      <c r="E1232" s="2" t="s">
        <v>57</v>
      </c>
      <c r="F1232" s="2" t="s">
        <v>59</v>
      </c>
      <c r="G1232" s="2" t="s">
        <v>118</v>
      </c>
      <c r="H1232" s="2">
        <v>2</v>
      </c>
      <c r="I1232" s="4">
        <v>19.309999999999999</v>
      </c>
      <c r="J1232" s="2" t="s">
        <v>24</v>
      </c>
      <c r="K1232" s="2" t="s">
        <v>292</v>
      </c>
      <c r="L1232" s="2" t="s">
        <v>19</v>
      </c>
    </row>
    <row r="1233" spans="1:12" x14ac:dyDescent="0.35">
      <c r="A1233" s="2">
        <v>101726</v>
      </c>
      <c r="B1233" s="3">
        <v>45868</v>
      </c>
      <c r="C1233" s="2" t="s">
        <v>50</v>
      </c>
      <c r="D1233" s="2" t="s">
        <v>71</v>
      </c>
      <c r="E1233" s="2" t="s">
        <v>72</v>
      </c>
      <c r="F1233" s="2" t="s">
        <v>62</v>
      </c>
      <c r="G1233" s="2" t="s">
        <v>103</v>
      </c>
      <c r="H1233" s="2">
        <v>2</v>
      </c>
      <c r="I1233" s="4">
        <v>193.88</v>
      </c>
      <c r="J1233" s="2" t="s">
        <v>24</v>
      </c>
      <c r="K1233" s="2" t="s">
        <v>469</v>
      </c>
      <c r="L1233" s="2" t="s">
        <v>19</v>
      </c>
    </row>
    <row r="1234" spans="1:12" x14ac:dyDescent="0.35">
      <c r="A1234" s="2">
        <v>101741</v>
      </c>
      <c r="B1234" s="3">
        <v>45868</v>
      </c>
      <c r="C1234" s="2" t="s">
        <v>26</v>
      </c>
      <c r="D1234" s="2" t="s">
        <v>27</v>
      </c>
      <c r="E1234" s="2" t="s">
        <v>28</v>
      </c>
      <c r="F1234" s="2" t="s">
        <v>59</v>
      </c>
      <c r="G1234" s="2" t="s">
        <v>73</v>
      </c>
      <c r="H1234" s="2">
        <v>2</v>
      </c>
      <c r="I1234" s="4">
        <v>26.65</v>
      </c>
      <c r="J1234" s="2" t="s">
        <v>43</v>
      </c>
      <c r="K1234" s="2" t="s">
        <v>225</v>
      </c>
      <c r="L1234" s="2" t="s">
        <v>19</v>
      </c>
    </row>
    <row r="1235" spans="1:12" x14ac:dyDescent="0.35">
      <c r="A1235" s="2">
        <v>101747</v>
      </c>
      <c r="B1235" s="3">
        <v>45868</v>
      </c>
      <c r="C1235" s="2" t="s">
        <v>26</v>
      </c>
      <c r="D1235" s="2" t="s">
        <v>150</v>
      </c>
      <c r="E1235" s="2" t="s">
        <v>151</v>
      </c>
      <c r="F1235" s="2" t="s">
        <v>62</v>
      </c>
      <c r="G1235" s="2" t="s">
        <v>112</v>
      </c>
      <c r="H1235" s="2">
        <v>5</v>
      </c>
      <c r="I1235" s="4">
        <v>29.43</v>
      </c>
      <c r="J1235" s="2" t="s">
        <v>17</v>
      </c>
      <c r="K1235" s="2" t="s">
        <v>275</v>
      </c>
      <c r="L1235" s="2" t="s">
        <v>89</v>
      </c>
    </row>
    <row r="1236" spans="1:12" x14ac:dyDescent="0.35">
      <c r="A1236" s="2">
        <v>103000</v>
      </c>
      <c r="B1236" s="3">
        <v>45868</v>
      </c>
      <c r="C1236" s="2" t="s">
        <v>12</v>
      </c>
      <c r="D1236" s="2" t="s">
        <v>183</v>
      </c>
      <c r="E1236" s="2" t="s">
        <v>184</v>
      </c>
      <c r="F1236" s="2" t="s">
        <v>15</v>
      </c>
      <c r="G1236" s="2" t="s">
        <v>34</v>
      </c>
      <c r="H1236" s="2">
        <v>2</v>
      </c>
      <c r="I1236" s="4">
        <v>16.489999999999998</v>
      </c>
      <c r="J1236" s="2" t="s">
        <v>17</v>
      </c>
      <c r="K1236" s="2" t="s">
        <v>433</v>
      </c>
      <c r="L1236" s="2" t="s">
        <v>19</v>
      </c>
    </row>
    <row r="1237" spans="1:12" x14ac:dyDescent="0.35">
      <c r="A1237" s="2">
        <v>100086</v>
      </c>
      <c r="B1237" s="3">
        <v>45869</v>
      </c>
      <c r="C1237" s="2" t="s">
        <v>31</v>
      </c>
      <c r="D1237" s="2" t="s">
        <v>45</v>
      </c>
      <c r="E1237" s="2" t="s">
        <v>46</v>
      </c>
      <c r="F1237" s="2" t="s">
        <v>62</v>
      </c>
      <c r="G1237" s="2" t="s">
        <v>63</v>
      </c>
      <c r="H1237" s="2">
        <v>3</v>
      </c>
      <c r="I1237" s="4">
        <v>55.67</v>
      </c>
      <c r="J1237" s="2" t="s">
        <v>17</v>
      </c>
      <c r="K1237" s="2" t="s">
        <v>265</v>
      </c>
      <c r="L1237" s="2" t="s">
        <v>19</v>
      </c>
    </row>
    <row r="1238" spans="1:12" x14ac:dyDescent="0.35">
      <c r="A1238" s="2">
        <v>100140</v>
      </c>
      <c r="B1238" s="3">
        <v>45869</v>
      </c>
      <c r="C1238" s="2" t="s">
        <v>12</v>
      </c>
      <c r="D1238" s="2" t="s">
        <v>98</v>
      </c>
      <c r="E1238" s="2" t="s">
        <v>99</v>
      </c>
      <c r="F1238" s="2" t="s">
        <v>15</v>
      </c>
      <c r="G1238" s="2" t="s">
        <v>34</v>
      </c>
      <c r="H1238" s="2">
        <v>1</v>
      </c>
      <c r="I1238" s="4">
        <v>15.85</v>
      </c>
      <c r="J1238" s="2" t="s">
        <v>17</v>
      </c>
      <c r="K1238" s="2" t="s">
        <v>231</v>
      </c>
      <c r="L1238" s="2" t="s">
        <v>19</v>
      </c>
    </row>
    <row r="1239" spans="1:12" x14ac:dyDescent="0.35">
      <c r="A1239" s="2">
        <v>100289</v>
      </c>
      <c r="B1239" s="3">
        <v>45869</v>
      </c>
      <c r="C1239" s="2" t="s">
        <v>26</v>
      </c>
      <c r="D1239" s="2" t="s">
        <v>27</v>
      </c>
      <c r="E1239" s="2" t="s">
        <v>28</v>
      </c>
      <c r="F1239" s="2" t="s">
        <v>62</v>
      </c>
      <c r="G1239" s="2" t="s">
        <v>169</v>
      </c>
      <c r="H1239" s="2">
        <v>2</v>
      </c>
      <c r="I1239" s="4">
        <v>26.16</v>
      </c>
      <c r="J1239" s="2" t="s">
        <v>24</v>
      </c>
      <c r="K1239" s="2" t="s">
        <v>189</v>
      </c>
      <c r="L1239" s="2" t="s">
        <v>36</v>
      </c>
    </row>
    <row r="1240" spans="1:12" x14ac:dyDescent="0.35">
      <c r="A1240" s="2">
        <v>100442</v>
      </c>
      <c r="B1240" s="3">
        <v>45869</v>
      </c>
      <c r="C1240" s="2" t="s">
        <v>50</v>
      </c>
      <c r="D1240" s="2" t="s">
        <v>51</v>
      </c>
      <c r="E1240" s="2" t="s">
        <v>52</v>
      </c>
      <c r="F1240" s="2" t="s">
        <v>53</v>
      </c>
      <c r="G1240" s="2" t="s">
        <v>126</v>
      </c>
      <c r="H1240" s="2">
        <v>1</v>
      </c>
      <c r="I1240" s="4">
        <v>142.88999999999999</v>
      </c>
      <c r="J1240" s="2" t="s">
        <v>24</v>
      </c>
      <c r="K1240" s="2" t="s">
        <v>127</v>
      </c>
      <c r="L1240" s="2" t="s">
        <v>19</v>
      </c>
    </row>
    <row r="1241" spans="1:12" x14ac:dyDescent="0.35">
      <c r="A1241" s="2">
        <v>100501</v>
      </c>
      <c r="B1241" s="3">
        <v>45869</v>
      </c>
      <c r="C1241" s="2" t="s">
        <v>50</v>
      </c>
      <c r="D1241" s="2" t="s">
        <v>71</v>
      </c>
      <c r="E1241" s="2" t="s">
        <v>72</v>
      </c>
      <c r="F1241" s="2" t="s">
        <v>22</v>
      </c>
      <c r="G1241" s="2" t="s">
        <v>100</v>
      </c>
      <c r="H1241" s="2">
        <v>2</v>
      </c>
      <c r="I1241" s="4">
        <v>14.68</v>
      </c>
      <c r="J1241" s="2" t="s">
        <v>17</v>
      </c>
      <c r="K1241" s="2" t="s">
        <v>475</v>
      </c>
      <c r="L1241" s="2" t="s">
        <v>19</v>
      </c>
    </row>
    <row r="1242" spans="1:12" x14ac:dyDescent="0.35">
      <c r="A1242" s="2">
        <v>100725</v>
      </c>
      <c r="B1242" s="3">
        <v>45869</v>
      </c>
      <c r="C1242" s="2" t="s">
        <v>31</v>
      </c>
      <c r="D1242" s="2" t="s">
        <v>80</v>
      </c>
      <c r="E1242" s="2" t="s">
        <v>80</v>
      </c>
      <c r="F1242" s="2" t="s">
        <v>15</v>
      </c>
      <c r="G1242" s="2" t="s">
        <v>16</v>
      </c>
      <c r="H1242" s="2">
        <v>5</v>
      </c>
      <c r="I1242" s="4">
        <v>38.92</v>
      </c>
      <c r="J1242" s="2" t="s">
        <v>17</v>
      </c>
      <c r="K1242" s="2" t="s">
        <v>243</v>
      </c>
      <c r="L1242" s="2" t="s">
        <v>89</v>
      </c>
    </row>
    <row r="1243" spans="1:12" x14ac:dyDescent="0.35">
      <c r="A1243" s="2">
        <v>100770</v>
      </c>
      <c r="B1243" s="3">
        <v>45869</v>
      </c>
      <c r="C1243" s="2" t="s">
        <v>65</v>
      </c>
      <c r="D1243" s="2" t="s">
        <v>190</v>
      </c>
      <c r="E1243" s="2" t="s">
        <v>191</v>
      </c>
      <c r="F1243" s="2" t="s">
        <v>62</v>
      </c>
      <c r="G1243" s="2" t="s">
        <v>114</v>
      </c>
      <c r="H1243" s="2">
        <v>10</v>
      </c>
      <c r="I1243" s="4">
        <v>134.71</v>
      </c>
      <c r="J1243" s="2" t="s">
        <v>17</v>
      </c>
      <c r="K1243" s="2" t="s">
        <v>342</v>
      </c>
      <c r="L1243" s="2" t="s">
        <v>19</v>
      </c>
    </row>
    <row r="1244" spans="1:12" x14ac:dyDescent="0.35">
      <c r="A1244" s="2">
        <v>101166</v>
      </c>
      <c r="B1244" s="3">
        <v>45869</v>
      </c>
      <c r="C1244" s="2" t="s">
        <v>31</v>
      </c>
      <c r="D1244" s="2" t="s">
        <v>32</v>
      </c>
      <c r="E1244" s="2" t="s">
        <v>33</v>
      </c>
      <c r="F1244" s="2" t="s">
        <v>53</v>
      </c>
      <c r="G1244" s="2" t="s">
        <v>92</v>
      </c>
      <c r="H1244" s="2">
        <v>3</v>
      </c>
      <c r="I1244" s="4">
        <v>30.48</v>
      </c>
      <c r="J1244" s="2" t="s">
        <v>48</v>
      </c>
      <c r="K1244" s="2" t="s">
        <v>435</v>
      </c>
      <c r="L1244" s="2" t="s">
        <v>19</v>
      </c>
    </row>
    <row r="1245" spans="1:12" x14ac:dyDescent="0.35">
      <c r="A1245" s="2">
        <v>101520</v>
      </c>
      <c r="B1245" s="3">
        <v>45869</v>
      </c>
      <c r="C1245" s="2" t="s">
        <v>50</v>
      </c>
      <c r="D1245" s="2" t="s">
        <v>71</v>
      </c>
      <c r="E1245" s="2" t="s">
        <v>72</v>
      </c>
      <c r="F1245" s="2" t="s">
        <v>59</v>
      </c>
      <c r="G1245" s="2" t="s">
        <v>73</v>
      </c>
      <c r="H1245" s="2">
        <v>2</v>
      </c>
      <c r="I1245" s="4">
        <v>27.97</v>
      </c>
      <c r="J1245" s="2" t="s">
        <v>48</v>
      </c>
      <c r="K1245" s="2" t="s">
        <v>270</v>
      </c>
      <c r="L1245" s="2" t="s">
        <v>19</v>
      </c>
    </row>
    <row r="1246" spans="1:12" x14ac:dyDescent="0.35">
      <c r="A1246" s="2">
        <v>101549</v>
      </c>
      <c r="B1246" s="3">
        <v>45869</v>
      </c>
      <c r="C1246" s="2" t="s">
        <v>31</v>
      </c>
      <c r="D1246" s="2" t="s">
        <v>45</v>
      </c>
      <c r="E1246" s="2" t="s">
        <v>46</v>
      </c>
      <c r="F1246" s="2" t="s">
        <v>15</v>
      </c>
      <c r="G1246" s="2" t="s">
        <v>34</v>
      </c>
      <c r="H1246" s="2">
        <v>1</v>
      </c>
      <c r="I1246" s="4">
        <v>15.42</v>
      </c>
      <c r="J1246" s="2" t="s">
        <v>48</v>
      </c>
      <c r="K1246" s="2" t="s">
        <v>378</v>
      </c>
      <c r="L1246" s="2" t="s">
        <v>19</v>
      </c>
    </row>
    <row r="1247" spans="1:12" x14ac:dyDescent="0.35">
      <c r="A1247" s="2">
        <v>101550</v>
      </c>
      <c r="B1247" s="3">
        <v>45869</v>
      </c>
      <c r="C1247" s="2" t="s">
        <v>12</v>
      </c>
      <c r="D1247" s="2" t="s">
        <v>183</v>
      </c>
      <c r="E1247" s="2" t="s">
        <v>184</v>
      </c>
      <c r="F1247" s="2" t="s">
        <v>62</v>
      </c>
      <c r="G1247" s="2" t="s">
        <v>114</v>
      </c>
      <c r="H1247" s="2">
        <v>2</v>
      </c>
      <c r="I1247" s="4">
        <v>134.31</v>
      </c>
      <c r="J1247" s="2" t="s">
        <v>43</v>
      </c>
      <c r="K1247" s="2" t="s">
        <v>139</v>
      </c>
      <c r="L1247" s="2" t="s">
        <v>19</v>
      </c>
    </row>
    <row r="1248" spans="1:12" x14ac:dyDescent="0.35">
      <c r="A1248" s="2">
        <v>101602</v>
      </c>
      <c r="B1248" s="3">
        <v>45869</v>
      </c>
      <c r="C1248" s="2" t="s">
        <v>50</v>
      </c>
      <c r="D1248" s="2" t="s">
        <v>77</v>
      </c>
      <c r="E1248" s="2" t="s">
        <v>78</v>
      </c>
      <c r="F1248" s="2" t="s">
        <v>15</v>
      </c>
      <c r="G1248" s="2" t="s">
        <v>29</v>
      </c>
      <c r="H1248" s="2">
        <v>1</v>
      </c>
      <c r="I1248" s="4">
        <v>23.66</v>
      </c>
      <c r="J1248" s="2" t="s">
        <v>43</v>
      </c>
      <c r="K1248" s="2" t="s">
        <v>113</v>
      </c>
      <c r="L1248" s="2" t="s">
        <v>19</v>
      </c>
    </row>
    <row r="1249" spans="1:12" x14ac:dyDescent="0.35">
      <c r="A1249" s="2">
        <v>101795</v>
      </c>
      <c r="B1249" s="3">
        <v>45869</v>
      </c>
      <c r="C1249" s="2" t="s">
        <v>26</v>
      </c>
      <c r="D1249" s="2" t="s">
        <v>41</v>
      </c>
      <c r="E1249" s="2" t="s">
        <v>42</v>
      </c>
      <c r="F1249" s="2" t="s">
        <v>62</v>
      </c>
      <c r="G1249" s="2" t="s">
        <v>68</v>
      </c>
      <c r="H1249" s="2">
        <v>10</v>
      </c>
      <c r="I1249" s="4">
        <v>38.49</v>
      </c>
      <c r="J1249" s="2" t="s">
        <v>43</v>
      </c>
      <c r="K1249" s="2" t="s">
        <v>291</v>
      </c>
      <c r="L1249" s="2" t="s">
        <v>19</v>
      </c>
    </row>
    <row r="1250" spans="1:12" x14ac:dyDescent="0.35">
      <c r="A1250" s="2">
        <v>101831</v>
      </c>
      <c r="B1250" s="3">
        <v>45869</v>
      </c>
      <c r="C1250" s="2" t="s">
        <v>12</v>
      </c>
      <c r="D1250" s="2" t="s">
        <v>132</v>
      </c>
      <c r="E1250" s="2" t="s">
        <v>133</v>
      </c>
      <c r="F1250" s="2" t="s">
        <v>22</v>
      </c>
      <c r="G1250" s="2" t="s">
        <v>23</v>
      </c>
      <c r="H1250" s="2">
        <v>2</v>
      </c>
      <c r="I1250" s="4">
        <v>66.260000000000005</v>
      </c>
      <c r="J1250" s="2" t="s">
        <v>48</v>
      </c>
      <c r="K1250" s="2" t="s">
        <v>481</v>
      </c>
      <c r="L1250" s="2" t="s">
        <v>19</v>
      </c>
    </row>
    <row r="1251" spans="1:12" x14ac:dyDescent="0.35">
      <c r="A1251" s="2">
        <v>102430</v>
      </c>
      <c r="B1251" s="3">
        <v>45869</v>
      </c>
      <c r="C1251" s="2" t="s">
        <v>12</v>
      </c>
      <c r="D1251" s="2" t="s">
        <v>20</v>
      </c>
      <c r="E1251" s="2" t="s">
        <v>21</v>
      </c>
      <c r="F1251" s="2" t="s">
        <v>15</v>
      </c>
      <c r="G1251" s="2" t="s">
        <v>29</v>
      </c>
      <c r="H1251" s="2">
        <v>2</v>
      </c>
      <c r="I1251" s="4">
        <v>22.87</v>
      </c>
      <c r="J1251" s="2" t="s">
        <v>43</v>
      </c>
      <c r="K1251" s="2" t="s">
        <v>203</v>
      </c>
      <c r="L1251" s="2" t="s">
        <v>19</v>
      </c>
    </row>
    <row r="1252" spans="1:12" x14ac:dyDescent="0.35">
      <c r="A1252" s="2">
        <v>102493</v>
      </c>
      <c r="B1252" s="3">
        <v>45869</v>
      </c>
      <c r="C1252" s="2" t="s">
        <v>31</v>
      </c>
      <c r="D1252" s="2" t="s">
        <v>105</v>
      </c>
      <c r="E1252" s="2" t="s">
        <v>106</v>
      </c>
      <c r="F1252" s="2" t="s">
        <v>62</v>
      </c>
      <c r="G1252" s="2" t="s">
        <v>112</v>
      </c>
      <c r="H1252" s="2">
        <v>2</v>
      </c>
      <c r="I1252" s="4">
        <v>28.83</v>
      </c>
      <c r="J1252" s="2" t="s">
        <v>43</v>
      </c>
      <c r="K1252" s="2" t="s">
        <v>35</v>
      </c>
      <c r="L1252" s="2" t="s">
        <v>19</v>
      </c>
    </row>
    <row r="1253" spans="1:12" x14ac:dyDescent="0.35">
      <c r="A1253" s="2">
        <v>102888</v>
      </c>
      <c r="B1253" s="3">
        <v>45869</v>
      </c>
      <c r="C1253" s="2" t="s">
        <v>12</v>
      </c>
      <c r="D1253" s="2" t="s">
        <v>20</v>
      </c>
      <c r="E1253" s="2" t="s">
        <v>21</v>
      </c>
      <c r="F1253" s="2" t="s">
        <v>15</v>
      </c>
      <c r="G1253" s="2" t="s">
        <v>16</v>
      </c>
      <c r="H1253" s="2">
        <v>5</v>
      </c>
      <c r="I1253" s="4">
        <v>41.17</v>
      </c>
      <c r="J1253" s="2" t="s">
        <v>17</v>
      </c>
      <c r="K1253" s="2" t="s">
        <v>374</v>
      </c>
      <c r="L1253" s="2" t="s">
        <v>19</v>
      </c>
    </row>
    <row r="1254" spans="1:12" x14ac:dyDescent="0.35">
      <c r="A1254" s="2">
        <v>100009</v>
      </c>
      <c r="B1254" s="3">
        <v>45870</v>
      </c>
      <c r="C1254" s="2" t="s">
        <v>50</v>
      </c>
      <c r="D1254" s="2" t="s">
        <v>77</v>
      </c>
      <c r="E1254" s="2" t="s">
        <v>78</v>
      </c>
      <c r="F1254" s="2" t="s">
        <v>22</v>
      </c>
      <c r="G1254" s="2" t="s">
        <v>109</v>
      </c>
      <c r="H1254" s="2">
        <v>5</v>
      </c>
      <c r="I1254" s="4">
        <v>93.57</v>
      </c>
      <c r="J1254" s="2" t="s">
        <v>17</v>
      </c>
      <c r="K1254" s="2" t="s">
        <v>473</v>
      </c>
      <c r="L1254" s="2" t="s">
        <v>19</v>
      </c>
    </row>
    <row r="1255" spans="1:12" x14ac:dyDescent="0.35">
      <c r="A1255" s="2">
        <v>100067</v>
      </c>
      <c r="B1255" s="3">
        <v>45870</v>
      </c>
      <c r="C1255" s="2" t="s">
        <v>50</v>
      </c>
      <c r="D1255" s="2" t="s">
        <v>51</v>
      </c>
      <c r="E1255" s="2" t="s">
        <v>52</v>
      </c>
      <c r="F1255" s="2" t="s">
        <v>62</v>
      </c>
      <c r="G1255" s="2" t="s">
        <v>103</v>
      </c>
      <c r="H1255" s="2">
        <v>1</v>
      </c>
      <c r="I1255" s="4">
        <v>196.11</v>
      </c>
      <c r="J1255" s="2" t="s">
        <v>48</v>
      </c>
      <c r="K1255" s="2" t="s">
        <v>128</v>
      </c>
      <c r="L1255" s="2" t="s">
        <v>19</v>
      </c>
    </row>
    <row r="1256" spans="1:12" x14ac:dyDescent="0.35">
      <c r="A1256" s="2">
        <v>100123</v>
      </c>
      <c r="B1256" s="3">
        <v>45870</v>
      </c>
      <c r="C1256" s="2" t="s">
        <v>31</v>
      </c>
      <c r="D1256" s="2" t="s">
        <v>105</v>
      </c>
      <c r="E1256" s="2" t="s">
        <v>106</v>
      </c>
      <c r="F1256" s="2" t="s">
        <v>62</v>
      </c>
      <c r="G1256" s="2" t="s">
        <v>68</v>
      </c>
      <c r="H1256" s="2">
        <v>2</v>
      </c>
      <c r="I1256" s="4">
        <v>39.729999999999997</v>
      </c>
      <c r="J1256" s="2" t="s">
        <v>24</v>
      </c>
      <c r="K1256" s="2" t="s">
        <v>363</v>
      </c>
      <c r="L1256" s="2" t="s">
        <v>89</v>
      </c>
    </row>
    <row r="1257" spans="1:12" x14ac:dyDescent="0.35">
      <c r="A1257" s="2">
        <v>100205</v>
      </c>
      <c r="B1257" s="3">
        <v>45870</v>
      </c>
      <c r="C1257" s="2" t="s">
        <v>50</v>
      </c>
      <c r="D1257" s="2" t="s">
        <v>51</v>
      </c>
      <c r="E1257" s="2" t="s">
        <v>52</v>
      </c>
      <c r="F1257" s="2" t="s">
        <v>22</v>
      </c>
      <c r="G1257" s="2" t="s">
        <v>100</v>
      </c>
      <c r="H1257" s="2">
        <v>2</v>
      </c>
      <c r="I1257" s="4">
        <v>15.35</v>
      </c>
      <c r="J1257" s="2" t="s">
        <v>43</v>
      </c>
      <c r="K1257" s="2" t="s">
        <v>355</v>
      </c>
      <c r="L1257" s="2" t="s">
        <v>36</v>
      </c>
    </row>
    <row r="1258" spans="1:12" x14ac:dyDescent="0.35">
      <c r="A1258" s="2">
        <v>100606</v>
      </c>
      <c r="B1258" s="3">
        <v>45870</v>
      </c>
      <c r="C1258" s="2" t="s">
        <v>31</v>
      </c>
      <c r="D1258" s="2" t="s">
        <v>56</v>
      </c>
      <c r="E1258" s="2" t="s">
        <v>57</v>
      </c>
      <c r="F1258" s="2" t="s">
        <v>53</v>
      </c>
      <c r="G1258" s="2" t="s">
        <v>92</v>
      </c>
      <c r="H1258" s="2">
        <v>1</v>
      </c>
      <c r="I1258" s="4">
        <v>29.41</v>
      </c>
      <c r="J1258" s="2" t="s">
        <v>24</v>
      </c>
      <c r="K1258" s="2" t="s">
        <v>256</v>
      </c>
      <c r="L1258" s="2" t="s">
        <v>19</v>
      </c>
    </row>
    <row r="1259" spans="1:12" x14ac:dyDescent="0.35">
      <c r="A1259" s="2">
        <v>100683</v>
      </c>
      <c r="B1259" s="3">
        <v>45870</v>
      </c>
      <c r="C1259" s="2" t="s">
        <v>50</v>
      </c>
      <c r="D1259" s="2" t="s">
        <v>71</v>
      </c>
      <c r="E1259" s="2" t="s">
        <v>72</v>
      </c>
      <c r="F1259" s="2" t="s">
        <v>62</v>
      </c>
      <c r="G1259" s="2" t="s">
        <v>114</v>
      </c>
      <c r="H1259" s="2">
        <v>1</v>
      </c>
      <c r="I1259" s="4">
        <v>128.54</v>
      </c>
      <c r="J1259" s="2" t="s">
        <v>24</v>
      </c>
      <c r="K1259" s="2" t="s">
        <v>283</v>
      </c>
      <c r="L1259" s="2" t="s">
        <v>19</v>
      </c>
    </row>
    <row r="1260" spans="1:12" x14ac:dyDescent="0.35">
      <c r="A1260" s="2">
        <v>101652</v>
      </c>
      <c r="B1260" s="3">
        <v>45870</v>
      </c>
      <c r="C1260" s="2" t="s">
        <v>31</v>
      </c>
      <c r="D1260" s="2" t="s">
        <v>45</v>
      </c>
      <c r="E1260" s="2" t="s">
        <v>46</v>
      </c>
      <c r="F1260" s="2" t="s">
        <v>62</v>
      </c>
      <c r="G1260" s="2" t="s">
        <v>112</v>
      </c>
      <c r="H1260" s="2">
        <v>2</v>
      </c>
      <c r="I1260" s="4">
        <v>29.29</v>
      </c>
      <c r="J1260" s="2" t="s">
        <v>48</v>
      </c>
      <c r="K1260" s="2" t="s">
        <v>193</v>
      </c>
      <c r="L1260" s="2" t="s">
        <v>19</v>
      </c>
    </row>
    <row r="1261" spans="1:12" x14ac:dyDescent="0.35">
      <c r="A1261" s="2">
        <v>101774</v>
      </c>
      <c r="B1261" s="3">
        <v>45870</v>
      </c>
      <c r="C1261" s="2" t="s">
        <v>31</v>
      </c>
      <c r="D1261" s="2" t="s">
        <v>32</v>
      </c>
      <c r="E1261" s="2" t="s">
        <v>33</v>
      </c>
      <c r="F1261" s="2" t="s">
        <v>59</v>
      </c>
      <c r="G1261" s="2" t="s">
        <v>118</v>
      </c>
      <c r="H1261" s="2">
        <v>3</v>
      </c>
      <c r="I1261" s="4">
        <v>20.58</v>
      </c>
      <c r="J1261" s="2" t="s">
        <v>43</v>
      </c>
      <c r="K1261" s="2" t="s">
        <v>171</v>
      </c>
      <c r="L1261" s="2" t="s">
        <v>19</v>
      </c>
    </row>
    <row r="1262" spans="1:12" x14ac:dyDescent="0.35">
      <c r="A1262" s="2">
        <v>101858</v>
      </c>
      <c r="B1262" s="3">
        <v>45870</v>
      </c>
      <c r="C1262" s="2" t="s">
        <v>50</v>
      </c>
      <c r="D1262" s="2" t="s">
        <v>71</v>
      </c>
      <c r="E1262" s="2" t="s">
        <v>72</v>
      </c>
      <c r="F1262" s="2" t="s">
        <v>59</v>
      </c>
      <c r="G1262" s="2" t="s">
        <v>129</v>
      </c>
      <c r="H1262" s="2">
        <v>5</v>
      </c>
      <c r="I1262" s="4">
        <v>114.96</v>
      </c>
      <c r="J1262" s="2" t="s">
        <v>43</v>
      </c>
      <c r="K1262" s="2" t="s">
        <v>317</v>
      </c>
      <c r="L1262" s="2" t="s">
        <v>36</v>
      </c>
    </row>
    <row r="1263" spans="1:12" x14ac:dyDescent="0.35">
      <c r="A1263" s="2">
        <v>102591</v>
      </c>
      <c r="B1263" s="3">
        <v>45870</v>
      </c>
      <c r="C1263" s="2" t="s">
        <v>26</v>
      </c>
      <c r="D1263" s="2" t="s">
        <v>27</v>
      </c>
      <c r="E1263" s="2" t="s">
        <v>28</v>
      </c>
      <c r="F1263" s="2" t="s">
        <v>53</v>
      </c>
      <c r="G1263" s="2" t="s">
        <v>145</v>
      </c>
      <c r="H1263" s="2">
        <v>10</v>
      </c>
      <c r="I1263" s="4">
        <v>36.58</v>
      </c>
      <c r="J1263" s="2" t="s">
        <v>48</v>
      </c>
      <c r="K1263" s="2" t="s">
        <v>372</v>
      </c>
      <c r="L1263" s="2" t="s">
        <v>89</v>
      </c>
    </row>
    <row r="1264" spans="1:12" x14ac:dyDescent="0.35">
      <c r="A1264" s="2">
        <v>102630</v>
      </c>
      <c r="B1264" s="3">
        <v>45870</v>
      </c>
      <c r="C1264" s="2" t="s">
        <v>31</v>
      </c>
      <c r="D1264" s="2" t="s">
        <v>56</v>
      </c>
      <c r="E1264" s="2" t="s">
        <v>57</v>
      </c>
      <c r="F1264" s="2" t="s">
        <v>22</v>
      </c>
      <c r="G1264" s="2" t="s">
        <v>109</v>
      </c>
      <c r="H1264" s="2">
        <v>1</v>
      </c>
      <c r="I1264" s="4">
        <v>91.37</v>
      </c>
      <c r="J1264" s="2" t="s">
        <v>24</v>
      </c>
      <c r="K1264" s="2" t="s">
        <v>155</v>
      </c>
      <c r="L1264" s="2" t="s">
        <v>89</v>
      </c>
    </row>
    <row r="1265" spans="1:12" x14ac:dyDescent="0.35">
      <c r="A1265" s="2">
        <v>102739</v>
      </c>
      <c r="B1265" s="3">
        <v>45870</v>
      </c>
      <c r="C1265" s="2" t="s">
        <v>65</v>
      </c>
      <c r="D1265" s="2" t="s">
        <v>190</v>
      </c>
      <c r="E1265" s="2" t="s">
        <v>191</v>
      </c>
      <c r="F1265" s="2" t="s">
        <v>53</v>
      </c>
      <c r="G1265" s="2" t="s">
        <v>54</v>
      </c>
      <c r="H1265" s="2">
        <v>5</v>
      </c>
      <c r="I1265" s="4">
        <v>24.58</v>
      </c>
      <c r="J1265" s="2" t="s">
        <v>43</v>
      </c>
      <c r="K1265" s="2" t="s">
        <v>377</v>
      </c>
      <c r="L1265" s="2" t="s">
        <v>19</v>
      </c>
    </row>
    <row r="1266" spans="1:12" x14ac:dyDescent="0.35">
      <c r="A1266" s="2">
        <v>100321</v>
      </c>
      <c r="B1266" s="3">
        <v>45871</v>
      </c>
      <c r="C1266" s="2" t="s">
        <v>12</v>
      </c>
      <c r="D1266" s="2" t="s">
        <v>13</v>
      </c>
      <c r="E1266" s="2" t="s">
        <v>14</v>
      </c>
      <c r="F1266" s="2" t="s">
        <v>59</v>
      </c>
      <c r="G1266" s="2" t="s">
        <v>118</v>
      </c>
      <c r="H1266" s="2">
        <v>1</v>
      </c>
      <c r="I1266" s="4">
        <v>19.329999999999998</v>
      </c>
      <c r="J1266" s="2" t="s">
        <v>17</v>
      </c>
      <c r="K1266" s="2" t="s">
        <v>201</v>
      </c>
      <c r="L1266" s="2" t="s">
        <v>19</v>
      </c>
    </row>
    <row r="1267" spans="1:12" x14ac:dyDescent="0.35">
      <c r="A1267" s="2">
        <v>101202</v>
      </c>
      <c r="B1267" s="3">
        <v>45871</v>
      </c>
      <c r="C1267" s="2" t="s">
        <v>26</v>
      </c>
      <c r="D1267" s="2" t="s">
        <v>37</v>
      </c>
      <c r="E1267" s="2" t="s">
        <v>38</v>
      </c>
      <c r="F1267" s="2" t="s">
        <v>15</v>
      </c>
      <c r="G1267" s="2" t="s">
        <v>29</v>
      </c>
      <c r="H1267" s="2">
        <v>10</v>
      </c>
      <c r="I1267" s="4">
        <v>22.31</v>
      </c>
      <c r="J1267" s="2" t="s">
        <v>24</v>
      </c>
      <c r="K1267" s="2" t="s">
        <v>446</v>
      </c>
      <c r="L1267" s="2" t="s">
        <v>19</v>
      </c>
    </row>
    <row r="1268" spans="1:12" x14ac:dyDescent="0.35">
      <c r="A1268" s="2">
        <v>101460</v>
      </c>
      <c r="B1268" s="3">
        <v>45871</v>
      </c>
      <c r="C1268" s="2" t="s">
        <v>12</v>
      </c>
      <c r="D1268" s="2" t="s">
        <v>20</v>
      </c>
      <c r="E1268" s="2" t="s">
        <v>21</v>
      </c>
      <c r="F1268" s="2" t="s">
        <v>59</v>
      </c>
      <c r="G1268" s="2" t="s">
        <v>95</v>
      </c>
      <c r="H1268" s="2">
        <v>2</v>
      </c>
      <c r="I1268" s="4">
        <v>34.450000000000003</v>
      </c>
      <c r="J1268" s="2" t="s">
        <v>24</v>
      </c>
      <c r="K1268" s="2" t="s">
        <v>122</v>
      </c>
      <c r="L1268" s="2" t="s">
        <v>19</v>
      </c>
    </row>
    <row r="1269" spans="1:12" x14ac:dyDescent="0.35">
      <c r="A1269" s="2">
        <v>101723</v>
      </c>
      <c r="B1269" s="3">
        <v>45871</v>
      </c>
      <c r="C1269" s="2" t="s">
        <v>50</v>
      </c>
      <c r="D1269" s="2" t="s">
        <v>51</v>
      </c>
      <c r="E1269" s="2" t="s">
        <v>52</v>
      </c>
      <c r="F1269" s="2" t="s">
        <v>62</v>
      </c>
      <c r="G1269" s="2" t="s">
        <v>114</v>
      </c>
      <c r="H1269" s="2">
        <v>5</v>
      </c>
      <c r="I1269" s="4">
        <v>130.38</v>
      </c>
      <c r="J1269" s="2" t="s">
        <v>17</v>
      </c>
      <c r="K1269" s="2" t="s">
        <v>343</v>
      </c>
      <c r="L1269" s="2" t="s">
        <v>19</v>
      </c>
    </row>
    <row r="1270" spans="1:12" x14ac:dyDescent="0.35">
      <c r="A1270" s="2">
        <v>102178</v>
      </c>
      <c r="B1270" s="3">
        <v>45871</v>
      </c>
      <c r="C1270" s="2" t="s">
        <v>12</v>
      </c>
      <c r="D1270" s="2" t="s">
        <v>132</v>
      </c>
      <c r="E1270" s="2" t="s">
        <v>133</v>
      </c>
      <c r="F1270" s="2" t="s">
        <v>22</v>
      </c>
      <c r="G1270" s="2" t="s">
        <v>23</v>
      </c>
      <c r="H1270" s="2">
        <v>5</v>
      </c>
      <c r="I1270" s="4">
        <v>67.599999999999994</v>
      </c>
      <c r="J1270" s="2" t="s">
        <v>24</v>
      </c>
      <c r="K1270" s="2" t="s">
        <v>262</v>
      </c>
      <c r="L1270" s="2" t="s">
        <v>36</v>
      </c>
    </row>
    <row r="1271" spans="1:12" x14ac:dyDescent="0.35">
      <c r="A1271" s="2">
        <v>102213</v>
      </c>
      <c r="B1271" s="3">
        <v>45871</v>
      </c>
      <c r="C1271" s="2" t="s">
        <v>50</v>
      </c>
      <c r="D1271" s="2" t="s">
        <v>71</v>
      </c>
      <c r="E1271" s="2" t="s">
        <v>72</v>
      </c>
      <c r="F1271" s="2" t="s">
        <v>62</v>
      </c>
      <c r="G1271" s="2" t="s">
        <v>63</v>
      </c>
      <c r="H1271" s="2">
        <v>10</v>
      </c>
      <c r="I1271" s="4">
        <v>56</v>
      </c>
      <c r="J1271" s="2" t="s">
        <v>17</v>
      </c>
      <c r="K1271" s="2" t="s">
        <v>171</v>
      </c>
      <c r="L1271" s="2" t="s">
        <v>89</v>
      </c>
    </row>
    <row r="1272" spans="1:12" x14ac:dyDescent="0.35">
      <c r="A1272" s="2">
        <v>102388</v>
      </c>
      <c r="B1272" s="3">
        <v>45871</v>
      </c>
      <c r="C1272" s="2" t="s">
        <v>31</v>
      </c>
      <c r="D1272" s="2" t="s">
        <v>80</v>
      </c>
      <c r="E1272" s="2" t="s">
        <v>80</v>
      </c>
      <c r="F1272" s="2" t="s">
        <v>62</v>
      </c>
      <c r="G1272" s="2" t="s">
        <v>63</v>
      </c>
      <c r="H1272" s="2">
        <v>2</v>
      </c>
      <c r="I1272" s="4">
        <v>52.59</v>
      </c>
      <c r="J1272" s="2" t="s">
        <v>48</v>
      </c>
      <c r="K1272" s="2" t="s">
        <v>399</v>
      </c>
      <c r="L1272" s="2" t="s">
        <v>89</v>
      </c>
    </row>
    <row r="1273" spans="1:12" x14ac:dyDescent="0.35">
      <c r="A1273" s="2">
        <v>102390</v>
      </c>
      <c r="B1273" s="3">
        <v>45871</v>
      </c>
      <c r="C1273" s="2" t="s">
        <v>12</v>
      </c>
      <c r="D1273" s="2" t="s">
        <v>183</v>
      </c>
      <c r="E1273" s="2" t="s">
        <v>184</v>
      </c>
      <c r="F1273" s="2" t="s">
        <v>62</v>
      </c>
      <c r="G1273" s="2" t="s">
        <v>112</v>
      </c>
      <c r="H1273" s="2">
        <v>1</v>
      </c>
      <c r="I1273" s="4">
        <v>28.8</v>
      </c>
      <c r="J1273" s="2" t="s">
        <v>24</v>
      </c>
      <c r="K1273" s="2" t="s">
        <v>368</v>
      </c>
      <c r="L1273" s="2" t="s">
        <v>19</v>
      </c>
    </row>
    <row r="1274" spans="1:12" x14ac:dyDescent="0.35">
      <c r="A1274" s="2">
        <v>102857</v>
      </c>
      <c r="B1274" s="3">
        <v>45871</v>
      </c>
      <c r="C1274" s="2" t="s">
        <v>31</v>
      </c>
      <c r="D1274" s="2" t="s">
        <v>80</v>
      </c>
      <c r="E1274" s="2" t="s">
        <v>80</v>
      </c>
      <c r="F1274" s="2" t="s">
        <v>15</v>
      </c>
      <c r="G1274" s="2" t="s">
        <v>34</v>
      </c>
      <c r="H1274" s="2">
        <v>1</v>
      </c>
      <c r="I1274" s="4">
        <v>15.89</v>
      </c>
      <c r="J1274" s="2" t="s">
        <v>43</v>
      </c>
      <c r="K1274" s="2" t="s">
        <v>440</v>
      </c>
      <c r="L1274" s="2" t="s">
        <v>19</v>
      </c>
    </row>
    <row r="1275" spans="1:12" x14ac:dyDescent="0.35">
      <c r="A1275" s="2">
        <v>100208</v>
      </c>
      <c r="B1275" s="3">
        <v>45872</v>
      </c>
      <c r="C1275" s="2" t="s">
        <v>31</v>
      </c>
      <c r="D1275" s="2" t="s">
        <v>105</v>
      </c>
      <c r="E1275" s="2" t="s">
        <v>106</v>
      </c>
      <c r="F1275" s="2" t="s">
        <v>53</v>
      </c>
      <c r="G1275" s="2" t="s">
        <v>126</v>
      </c>
      <c r="H1275" s="2">
        <v>3</v>
      </c>
      <c r="I1275" s="4">
        <v>152.93</v>
      </c>
      <c r="J1275" s="2" t="s">
        <v>43</v>
      </c>
      <c r="K1275" s="2" t="s">
        <v>423</v>
      </c>
      <c r="L1275" s="2" t="s">
        <v>36</v>
      </c>
    </row>
    <row r="1276" spans="1:12" x14ac:dyDescent="0.35">
      <c r="A1276" s="2">
        <v>100650</v>
      </c>
      <c r="B1276" s="3">
        <v>45872</v>
      </c>
      <c r="C1276" s="2" t="s">
        <v>12</v>
      </c>
      <c r="D1276" s="2" t="s">
        <v>98</v>
      </c>
      <c r="E1276" s="2" t="s">
        <v>99</v>
      </c>
      <c r="F1276" s="2" t="s">
        <v>62</v>
      </c>
      <c r="G1276" s="2" t="s">
        <v>169</v>
      </c>
      <c r="H1276" s="2">
        <v>2</v>
      </c>
      <c r="I1276" s="4">
        <v>25.85</v>
      </c>
      <c r="J1276" s="2" t="s">
        <v>17</v>
      </c>
      <c r="K1276" s="2" t="s">
        <v>220</v>
      </c>
      <c r="L1276" s="2" t="s">
        <v>19</v>
      </c>
    </row>
    <row r="1277" spans="1:12" x14ac:dyDescent="0.35">
      <c r="A1277" s="2">
        <v>100669</v>
      </c>
      <c r="B1277" s="3">
        <v>45872</v>
      </c>
      <c r="C1277" s="2" t="s">
        <v>50</v>
      </c>
      <c r="D1277" s="2" t="s">
        <v>51</v>
      </c>
      <c r="E1277" s="2" t="s">
        <v>52</v>
      </c>
      <c r="F1277" s="2" t="s">
        <v>59</v>
      </c>
      <c r="G1277" s="2" t="s">
        <v>73</v>
      </c>
      <c r="H1277" s="2">
        <v>2</v>
      </c>
      <c r="I1277" s="4">
        <v>27.76</v>
      </c>
      <c r="J1277" s="2" t="s">
        <v>24</v>
      </c>
      <c r="K1277" s="2" t="s">
        <v>25</v>
      </c>
      <c r="L1277" s="2" t="s">
        <v>19</v>
      </c>
    </row>
    <row r="1278" spans="1:12" x14ac:dyDescent="0.35">
      <c r="A1278" s="2">
        <v>100772</v>
      </c>
      <c r="B1278" s="3">
        <v>45872</v>
      </c>
      <c r="C1278" s="2" t="s">
        <v>50</v>
      </c>
      <c r="D1278" s="2" t="s">
        <v>77</v>
      </c>
      <c r="E1278" s="2" t="s">
        <v>78</v>
      </c>
      <c r="F1278" s="2" t="s">
        <v>59</v>
      </c>
      <c r="G1278" s="2" t="s">
        <v>118</v>
      </c>
      <c r="H1278" s="2">
        <v>10</v>
      </c>
      <c r="I1278" s="4">
        <v>19.93</v>
      </c>
      <c r="J1278" s="2" t="s">
        <v>24</v>
      </c>
      <c r="K1278" s="2" t="s">
        <v>299</v>
      </c>
      <c r="L1278" s="2" t="s">
        <v>19</v>
      </c>
    </row>
    <row r="1279" spans="1:12" x14ac:dyDescent="0.35">
      <c r="A1279" s="2">
        <v>101140</v>
      </c>
      <c r="B1279" s="3">
        <v>45872</v>
      </c>
      <c r="C1279" s="2" t="s">
        <v>31</v>
      </c>
      <c r="D1279" s="2" t="s">
        <v>80</v>
      </c>
      <c r="E1279" s="2" t="s">
        <v>80</v>
      </c>
      <c r="F1279" s="2" t="s">
        <v>59</v>
      </c>
      <c r="G1279" s="2" t="s">
        <v>95</v>
      </c>
      <c r="H1279" s="2">
        <v>2</v>
      </c>
      <c r="I1279" s="4">
        <v>34.19</v>
      </c>
      <c r="J1279" s="2" t="s">
        <v>43</v>
      </c>
      <c r="K1279" s="2" t="s">
        <v>239</v>
      </c>
      <c r="L1279" s="2" t="s">
        <v>19</v>
      </c>
    </row>
    <row r="1280" spans="1:12" x14ac:dyDescent="0.35">
      <c r="A1280" s="2">
        <v>101179</v>
      </c>
      <c r="B1280" s="3">
        <v>45872</v>
      </c>
      <c r="C1280" s="2" t="s">
        <v>12</v>
      </c>
      <c r="D1280" s="2" t="s">
        <v>13</v>
      </c>
      <c r="E1280" s="2" t="s">
        <v>14</v>
      </c>
      <c r="F1280" s="2" t="s">
        <v>15</v>
      </c>
      <c r="G1280" s="2" t="s">
        <v>29</v>
      </c>
      <c r="H1280" s="2">
        <v>5</v>
      </c>
      <c r="I1280" s="4">
        <v>21.97</v>
      </c>
      <c r="J1280" s="2" t="s">
        <v>24</v>
      </c>
      <c r="K1280" s="2" t="s">
        <v>338</v>
      </c>
      <c r="L1280" s="2" t="s">
        <v>19</v>
      </c>
    </row>
    <row r="1281" spans="1:12" x14ac:dyDescent="0.35">
      <c r="A1281" s="2">
        <v>101274</v>
      </c>
      <c r="B1281" s="3">
        <v>45872</v>
      </c>
      <c r="C1281" s="2" t="s">
        <v>50</v>
      </c>
      <c r="D1281" s="2" t="s">
        <v>77</v>
      </c>
      <c r="E1281" s="2" t="s">
        <v>78</v>
      </c>
      <c r="F1281" s="2" t="s">
        <v>53</v>
      </c>
      <c r="G1281" s="2" t="s">
        <v>54</v>
      </c>
      <c r="H1281" s="2">
        <v>1</v>
      </c>
      <c r="I1281" s="4">
        <v>25.45</v>
      </c>
      <c r="J1281" s="2" t="s">
        <v>43</v>
      </c>
      <c r="K1281" s="2" t="s">
        <v>180</v>
      </c>
      <c r="L1281" s="2" t="s">
        <v>89</v>
      </c>
    </row>
    <row r="1282" spans="1:12" x14ac:dyDescent="0.35">
      <c r="A1282" s="2">
        <v>101876</v>
      </c>
      <c r="B1282" s="3">
        <v>45872</v>
      </c>
      <c r="C1282" s="2" t="s">
        <v>31</v>
      </c>
      <c r="D1282" s="2" t="s">
        <v>56</v>
      </c>
      <c r="E1282" s="2" t="s">
        <v>57</v>
      </c>
      <c r="F1282" s="2" t="s">
        <v>59</v>
      </c>
      <c r="G1282" s="2" t="s">
        <v>95</v>
      </c>
      <c r="H1282" s="2">
        <v>2</v>
      </c>
      <c r="I1282" s="4">
        <v>36.090000000000003</v>
      </c>
      <c r="J1282" s="2" t="s">
        <v>24</v>
      </c>
      <c r="K1282" s="2" t="s">
        <v>349</v>
      </c>
      <c r="L1282" s="2" t="s">
        <v>89</v>
      </c>
    </row>
    <row r="1283" spans="1:12" x14ac:dyDescent="0.35">
      <c r="A1283" s="2">
        <v>101994</v>
      </c>
      <c r="B1283" s="3">
        <v>45872</v>
      </c>
      <c r="C1283" s="2" t="s">
        <v>50</v>
      </c>
      <c r="D1283" s="2" t="s">
        <v>51</v>
      </c>
      <c r="E1283" s="2" t="s">
        <v>52</v>
      </c>
      <c r="F1283" s="2" t="s">
        <v>22</v>
      </c>
      <c r="G1283" s="2" t="s">
        <v>87</v>
      </c>
      <c r="H1283" s="2">
        <v>1</v>
      </c>
      <c r="I1283" s="4">
        <v>49.95</v>
      </c>
      <c r="J1283" s="2" t="s">
        <v>24</v>
      </c>
      <c r="K1283" s="2" t="s">
        <v>391</v>
      </c>
      <c r="L1283" s="2" t="s">
        <v>36</v>
      </c>
    </row>
    <row r="1284" spans="1:12" x14ac:dyDescent="0.35">
      <c r="A1284" s="2">
        <v>102143</v>
      </c>
      <c r="B1284" s="3">
        <v>45872</v>
      </c>
      <c r="C1284" s="2" t="s">
        <v>50</v>
      </c>
      <c r="D1284" s="2" t="s">
        <v>77</v>
      </c>
      <c r="E1284" s="2" t="s">
        <v>78</v>
      </c>
      <c r="F1284" s="2" t="s">
        <v>22</v>
      </c>
      <c r="G1284" s="2" t="s">
        <v>100</v>
      </c>
      <c r="H1284" s="2">
        <v>10</v>
      </c>
      <c r="I1284" s="4">
        <v>15.16</v>
      </c>
      <c r="J1284" s="2" t="s">
        <v>24</v>
      </c>
      <c r="K1284" s="2" t="s">
        <v>40</v>
      </c>
      <c r="L1284" s="2" t="s">
        <v>19</v>
      </c>
    </row>
    <row r="1285" spans="1:12" x14ac:dyDescent="0.35">
      <c r="A1285" s="2">
        <v>102329</v>
      </c>
      <c r="B1285" s="3">
        <v>45872</v>
      </c>
      <c r="C1285" s="2" t="s">
        <v>12</v>
      </c>
      <c r="D1285" s="2" t="s">
        <v>183</v>
      </c>
      <c r="E1285" s="2" t="s">
        <v>184</v>
      </c>
      <c r="F1285" s="2" t="s">
        <v>22</v>
      </c>
      <c r="G1285" s="2" t="s">
        <v>109</v>
      </c>
      <c r="H1285" s="2">
        <v>1</v>
      </c>
      <c r="I1285" s="4">
        <v>85.56</v>
      </c>
      <c r="J1285" s="2" t="s">
        <v>48</v>
      </c>
      <c r="K1285" s="2" t="s">
        <v>337</v>
      </c>
      <c r="L1285" s="2" t="s">
        <v>19</v>
      </c>
    </row>
    <row r="1286" spans="1:12" x14ac:dyDescent="0.35">
      <c r="A1286" s="2">
        <v>102362</v>
      </c>
      <c r="B1286" s="3">
        <v>45872</v>
      </c>
      <c r="C1286" s="2" t="s">
        <v>26</v>
      </c>
      <c r="D1286" s="2" t="s">
        <v>150</v>
      </c>
      <c r="E1286" s="2" t="s">
        <v>151</v>
      </c>
      <c r="F1286" s="2" t="s">
        <v>22</v>
      </c>
      <c r="G1286" s="2" t="s">
        <v>47</v>
      </c>
      <c r="H1286" s="2">
        <v>10</v>
      </c>
      <c r="I1286" s="4">
        <v>75.349999999999994</v>
      </c>
      <c r="J1286" s="2" t="s">
        <v>48</v>
      </c>
      <c r="K1286" s="2" t="s">
        <v>450</v>
      </c>
      <c r="L1286" s="2" t="s">
        <v>19</v>
      </c>
    </row>
    <row r="1287" spans="1:12" x14ac:dyDescent="0.35">
      <c r="A1287" s="2">
        <v>102373</v>
      </c>
      <c r="B1287" s="3">
        <v>45872</v>
      </c>
      <c r="C1287" s="2" t="s">
        <v>12</v>
      </c>
      <c r="D1287" s="2" t="s">
        <v>20</v>
      </c>
      <c r="E1287" s="2" t="s">
        <v>21</v>
      </c>
      <c r="F1287" s="2" t="s">
        <v>62</v>
      </c>
      <c r="G1287" s="2" t="s">
        <v>63</v>
      </c>
      <c r="H1287" s="2">
        <v>1</v>
      </c>
      <c r="I1287" s="4">
        <v>52.36</v>
      </c>
      <c r="J1287" s="2" t="s">
        <v>48</v>
      </c>
      <c r="K1287" s="2" t="s">
        <v>306</v>
      </c>
      <c r="L1287" s="2" t="s">
        <v>19</v>
      </c>
    </row>
    <row r="1288" spans="1:12" x14ac:dyDescent="0.35">
      <c r="A1288" s="2">
        <v>102380</v>
      </c>
      <c r="B1288" s="3">
        <v>45872</v>
      </c>
      <c r="C1288" s="2" t="s">
        <v>50</v>
      </c>
      <c r="D1288" s="2" t="s">
        <v>71</v>
      </c>
      <c r="E1288" s="2" t="s">
        <v>72</v>
      </c>
      <c r="F1288" s="2" t="s">
        <v>22</v>
      </c>
      <c r="G1288" s="2" t="s">
        <v>87</v>
      </c>
      <c r="H1288" s="2">
        <v>1</v>
      </c>
      <c r="I1288" s="4">
        <v>49.47</v>
      </c>
      <c r="J1288" s="2" t="s">
        <v>17</v>
      </c>
      <c r="K1288" s="2" t="s">
        <v>473</v>
      </c>
      <c r="L1288" s="2" t="s">
        <v>19</v>
      </c>
    </row>
    <row r="1289" spans="1:12" x14ac:dyDescent="0.35">
      <c r="A1289" s="2">
        <v>102406</v>
      </c>
      <c r="B1289" s="3">
        <v>45872</v>
      </c>
      <c r="C1289" s="2" t="s">
        <v>12</v>
      </c>
      <c r="D1289" s="2" t="s">
        <v>20</v>
      </c>
      <c r="E1289" s="2" t="s">
        <v>21</v>
      </c>
      <c r="F1289" s="2" t="s">
        <v>22</v>
      </c>
      <c r="G1289" s="2" t="s">
        <v>87</v>
      </c>
      <c r="H1289" s="2">
        <v>5</v>
      </c>
      <c r="I1289" s="4">
        <v>51.34</v>
      </c>
      <c r="J1289" s="2" t="s">
        <v>17</v>
      </c>
      <c r="K1289" s="2" t="s">
        <v>235</v>
      </c>
      <c r="L1289" s="2" t="s">
        <v>19</v>
      </c>
    </row>
    <row r="1290" spans="1:12" x14ac:dyDescent="0.35">
      <c r="A1290" s="2">
        <v>100231</v>
      </c>
      <c r="B1290" s="3">
        <v>45873</v>
      </c>
      <c r="C1290" s="2" t="s">
        <v>31</v>
      </c>
      <c r="D1290" s="2" t="s">
        <v>32</v>
      </c>
      <c r="E1290" s="2" t="s">
        <v>33</v>
      </c>
      <c r="F1290" s="2" t="s">
        <v>59</v>
      </c>
      <c r="G1290" s="2" t="s">
        <v>73</v>
      </c>
      <c r="H1290" s="2">
        <v>5</v>
      </c>
      <c r="I1290" s="4">
        <v>26.63</v>
      </c>
      <c r="J1290" s="2" t="s">
        <v>43</v>
      </c>
      <c r="K1290" s="2" t="s">
        <v>468</v>
      </c>
      <c r="L1290" s="2" t="s">
        <v>19</v>
      </c>
    </row>
    <row r="1291" spans="1:12" x14ac:dyDescent="0.35">
      <c r="A1291" s="2">
        <v>100425</v>
      </c>
      <c r="B1291" s="3">
        <v>45873</v>
      </c>
      <c r="C1291" s="2" t="s">
        <v>50</v>
      </c>
      <c r="D1291" s="2" t="s">
        <v>51</v>
      </c>
      <c r="E1291" s="2" t="s">
        <v>52</v>
      </c>
      <c r="F1291" s="2" t="s">
        <v>22</v>
      </c>
      <c r="G1291" s="2" t="s">
        <v>23</v>
      </c>
      <c r="H1291" s="2">
        <v>2</v>
      </c>
      <c r="I1291" s="4">
        <v>66.94</v>
      </c>
      <c r="J1291" s="2" t="s">
        <v>48</v>
      </c>
      <c r="K1291" s="2" t="s">
        <v>261</v>
      </c>
      <c r="L1291" s="2" t="s">
        <v>89</v>
      </c>
    </row>
    <row r="1292" spans="1:12" x14ac:dyDescent="0.35">
      <c r="A1292" s="2">
        <v>100688</v>
      </c>
      <c r="B1292" s="3">
        <v>45873</v>
      </c>
      <c r="C1292" s="2" t="s">
        <v>31</v>
      </c>
      <c r="D1292" s="2" t="s">
        <v>32</v>
      </c>
      <c r="E1292" s="2" t="s">
        <v>33</v>
      </c>
      <c r="F1292" s="2" t="s">
        <v>62</v>
      </c>
      <c r="G1292" s="2" t="s">
        <v>68</v>
      </c>
      <c r="H1292" s="2">
        <v>1</v>
      </c>
      <c r="I1292" s="4">
        <v>40.03</v>
      </c>
      <c r="J1292" s="2" t="s">
        <v>24</v>
      </c>
      <c r="K1292" s="2" t="s">
        <v>387</v>
      </c>
      <c r="L1292" s="2" t="s">
        <v>19</v>
      </c>
    </row>
    <row r="1293" spans="1:12" x14ac:dyDescent="0.35">
      <c r="A1293" s="2">
        <v>101074</v>
      </c>
      <c r="B1293" s="3">
        <v>45873</v>
      </c>
      <c r="C1293" s="2" t="s">
        <v>26</v>
      </c>
      <c r="D1293" s="2" t="s">
        <v>37</v>
      </c>
      <c r="E1293" s="2" t="s">
        <v>38</v>
      </c>
      <c r="F1293" s="2" t="s">
        <v>59</v>
      </c>
      <c r="G1293" s="2" t="s">
        <v>73</v>
      </c>
      <c r="H1293" s="2">
        <v>2</v>
      </c>
      <c r="I1293" s="4">
        <v>28.48</v>
      </c>
      <c r="J1293" s="2" t="s">
        <v>17</v>
      </c>
      <c r="K1293" s="2" t="s">
        <v>209</v>
      </c>
      <c r="L1293" s="2" t="s">
        <v>19</v>
      </c>
    </row>
    <row r="1294" spans="1:12" x14ac:dyDescent="0.35">
      <c r="A1294" s="2">
        <v>101230</v>
      </c>
      <c r="B1294" s="3">
        <v>45873</v>
      </c>
      <c r="C1294" s="2" t="s">
        <v>31</v>
      </c>
      <c r="D1294" s="2" t="s">
        <v>80</v>
      </c>
      <c r="E1294" s="2" t="s">
        <v>80</v>
      </c>
      <c r="F1294" s="2" t="s">
        <v>59</v>
      </c>
      <c r="G1294" s="2" t="s">
        <v>73</v>
      </c>
      <c r="H1294" s="2">
        <v>1</v>
      </c>
      <c r="I1294" s="4">
        <v>27.41</v>
      </c>
      <c r="J1294" s="2" t="s">
        <v>24</v>
      </c>
      <c r="K1294" s="2" t="s">
        <v>386</v>
      </c>
      <c r="L1294" s="2" t="s">
        <v>19</v>
      </c>
    </row>
    <row r="1295" spans="1:12" x14ac:dyDescent="0.35">
      <c r="A1295" s="2">
        <v>101327</v>
      </c>
      <c r="B1295" s="3">
        <v>45873</v>
      </c>
      <c r="C1295" s="2" t="s">
        <v>50</v>
      </c>
      <c r="D1295" s="2" t="s">
        <v>77</v>
      </c>
      <c r="E1295" s="2" t="s">
        <v>78</v>
      </c>
      <c r="F1295" s="2" t="s">
        <v>62</v>
      </c>
      <c r="G1295" s="2" t="s">
        <v>63</v>
      </c>
      <c r="H1295" s="2">
        <v>3</v>
      </c>
      <c r="I1295" s="4">
        <v>54.1</v>
      </c>
      <c r="J1295" s="2" t="s">
        <v>17</v>
      </c>
      <c r="K1295" s="2" t="s">
        <v>223</v>
      </c>
      <c r="L1295" s="2" t="s">
        <v>19</v>
      </c>
    </row>
    <row r="1296" spans="1:12" x14ac:dyDescent="0.35">
      <c r="A1296" s="2">
        <v>102320</v>
      </c>
      <c r="B1296" s="3">
        <v>45873</v>
      </c>
      <c r="C1296" s="2" t="s">
        <v>50</v>
      </c>
      <c r="D1296" s="2" t="s">
        <v>51</v>
      </c>
      <c r="E1296" s="2" t="s">
        <v>52</v>
      </c>
      <c r="F1296" s="2" t="s">
        <v>62</v>
      </c>
      <c r="G1296" s="2" t="s">
        <v>63</v>
      </c>
      <c r="H1296" s="2">
        <v>2</v>
      </c>
      <c r="I1296" s="4">
        <v>54.06</v>
      </c>
      <c r="J1296" s="2" t="s">
        <v>17</v>
      </c>
      <c r="K1296" s="2" t="s">
        <v>250</v>
      </c>
      <c r="L1296" s="2" t="s">
        <v>19</v>
      </c>
    </row>
    <row r="1297" spans="1:12" x14ac:dyDescent="0.35">
      <c r="A1297" s="2">
        <v>102796</v>
      </c>
      <c r="B1297" s="3">
        <v>45873</v>
      </c>
      <c r="C1297" s="2" t="s">
        <v>12</v>
      </c>
      <c r="D1297" s="2" t="s">
        <v>183</v>
      </c>
      <c r="E1297" s="2" t="s">
        <v>184</v>
      </c>
      <c r="F1297" s="2" t="s">
        <v>22</v>
      </c>
      <c r="G1297" s="2" t="s">
        <v>87</v>
      </c>
      <c r="H1297" s="2">
        <v>2</v>
      </c>
      <c r="I1297" s="4">
        <v>50.63</v>
      </c>
      <c r="J1297" s="2" t="s">
        <v>17</v>
      </c>
      <c r="K1297" s="2" t="s">
        <v>288</v>
      </c>
      <c r="L1297" s="2" t="s">
        <v>19</v>
      </c>
    </row>
    <row r="1298" spans="1:12" x14ac:dyDescent="0.35">
      <c r="A1298" s="2">
        <v>102798</v>
      </c>
      <c r="B1298" s="3">
        <v>45873</v>
      </c>
      <c r="C1298" s="2" t="s">
        <v>12</v>
      </c>
      <c r="D1298" s="2" t="s">
        <v>13</v>
      </c>
      <c r="E1298" s="2" t="s">
        <v>14</v>
      </c>
      <c r="F1298" s="2" t="s">
        <v>22</v>
      </c>
      <c r="G1298" s="2" t="s">
        <v>23</v>
      </c>
      <c r="H1298" s="2">
        <v>1</v>
      </c>
      <c r="I1298" s="4">
        <v>62.75</v>
      </c>
      <c r="J1298" s="2" t="s">
        <v>43</v>
      </c>
      <c r="K1298" s="2" t="s">
        <v>157</v>
      </c>
      <c r="L1298" s="2" t="s">
        <v>19</v>
      </c>
    </row>
    <row r="1299" spans="1:12" x14ac:dyDescent="0.35">
      <c r="A1299" s="2">
        <v>102908</v>
      </c>
      <c r="B1299" s="3">
        <v>45873</v>
      </c>
      <c r="C1299" s="2" t="s">
        <v>50</v>
      </c>
      <c r="D1299" s="2" t="s">
        <v>71</v>
      </c>
      <c r="E1299" s="2" t="s">
        <v>72</v>
      </c>
      <c r="F1299" s="2" t="s">
        <v>53</v>
      </c>
      <c r="G1299" s="2" t="s">
        <v>92</v>
      </c>
      <c r="H1299" s="2">
        <v>10</v>
      </c>
      <c r="I1299" s="4">
        <v>28.69</v>
      </c>
      <c r="J1299" s="2" t="s">
        <v>24</v>
      </c>
      <c r="K1299" s="2" t="s">
        <v>428</v>
      </c>
      <c r="L1299" s="2" t="s">
        <v>19</v>
      </c>
    </row>
    <row r="1300" spans="1:12" x14ac:dyDescent="0.35">
      <c r="A1300" s="2">
        <v>100167</v>
      </c>
      <c r="B1300" s="3">
        <v>45874</v>
      </c>
      <c r="C1300" s="2" t="s">
        <v>26</v>
      </c>
      <c r="D1300" s="2" t="s">
        <v>41</v>
      </c>
      <c r="E1300" s="2" t="s">
        <v>42</v>
      </c>
      <c r="F1300" s="2" t="s">
        <v>62</v>
      </c>
      <c r="G1300" s="2" t="s">
        <v>68</v>
      </c>
      <c r="H1300" s="2">
        <v>1</v>
      </c>
      <c r="I1300" s="4">
        <v>38.619999999999997</v>
      </c>
      <c r="J1300" s="2" t="s">
        <v>24</v>
      </c>
      <c r="K1300" s="2" t="s">
        <v>482</v>
      </c>
      <c r="L1300" s="2" t="s">
        <v>19</v>
      </c>
    </row>
    <row r="1301" spans="1:12" x14ac:dyDescent="0.35">
      <c r="A1301" s="2">
        <v>100251</v>
      </c>
      <c r="B1301" s="3">
        <v>45874</v>
      </c>
      <c r="C1301" s="2" t="s">
        <v>12</v>
      </c>
      <c r="D1301" s="2" t="s">
        <v>20</v>
      </c>
      <c r="E1301" s="2" t="s">
        <v>21</v>
      </c>
      <c r="F1301" s="2" t="s">
        <v>22</v>
      </c>
      <c r="G1301" s="2" t="s">
        <v>87</v>
      </c>
      <c r="H1301" s="2">
        <v>5</v>
      </c>
      <c r="I1301" s="4">
        <v>50.91</v>
      </c>
      <c r="J1301" s="2" t="s">
        <v>43</v>
      </c>
      <c r="K1301" s="2" t="s">
        <v>351</v>
      </c>
      <c r="L1301" s="2" t="s">
        <v>19</v>
      </c>
    </row>
    <row r="1302" spans="1:12" x14ac:dyDescent="0.35">
      <c r="A1302" s="2">
        <v>100719</v>
      </c>
      <c r="B1302" s="3">
        <v>45874</v>
      </c>
      <c r="C1302" s="2" t="s">
        <v>12</v>
      </c>
      <c r="D1302" s="2" t="s">
        <v>13</v>
      </c>
      <c r="E1302" s="2" t="s">
        <v>14</v>
      </c>
      <c r="F1302" s="2" t="s">
        <v>59</v>
      </c>
      <c r="G1302" s="2" t="s">
        <v>118</v>
      </c>
      <c r="H1302" s="2">
        <v>10</v>
      </c>
      <c r="I1302" s="4">
        <v>20.45</v>
      </c>
      <c r="J1302" s="2" t="s">
        <v>43</v>
      </c>
      <c r="K1302" s="2" t="s">
        <v>345</v>
      </c>
      <c r="L1302" s="2" t="s">
        <v>19</v>
      </c>
    </row>
    <row r="1303" spans="1:12" x14ac:dyDescent="0.35">
      <c r="A1303" s="2">
        <v>100723</v>
      </c>
      <c r="B1303" s="3">
        <v>45874</v>
      </c>
      <c r="C1303" s="2" t="s">
        <v>31</v>
      </c>
      <c r="D1303" s="2" t="s">
        <v>80</v>
      </c>
      <c r="E1303" s="2" t="s">
        <v>80</v>
      </c>
      <c r="F1303" s="2" t="s">
        <v>62</v>
      </c>
      <c r="G1303" s="2" t="s">
        <v>63</v>
      </c>
      <c r="H1303" s="2">
        <v>1</v>
      </c>
      <c r="I1303" s="4">
        <v>57.03</v>
      </c>
      <c r="J1303" s="2" t="s">
        <v>17</v>
      </c>
      <c r="K1303" s="2" t="s">
        <v>366</v>
      </c>
      <c r="L1303" s="2" t="s">
        <v>19</v>
      </c>
    </row>
    <row r="1304" spans="1:12" x14ac:dyDescent="0.35">
      <c r="A1304" s="2">
        <v>100996</v>
      </c>
      <c r="B1304" s="3">
        <v>45874</v>
      </c>
      <c r="C1304" s="2" t="s">
        <v>31</v>
      </c>
      <c r="D1304" s="2" t="s">
        <v>105</v>
      </c>
      <c r="E1304" s="2" t="s">
        <v>106</v>
      </c>
      <c r="F1304" s="2" t="s">
        <v>15</v>
      </c>
      <c r="G1304" s="2" t="s">
        <v>39</v>
      </c>
      <c r="H1304" s="2">
        <v>2</v>
      </c>
      <c r="I1304" s="4">
        <v>43.87</v>
      </c>
      <c r="J1304" s="2" t="s">
        <v>24</v>
      </c>
      <c r="K1304" s="2" t="s">
        <v>472</v>
      </c>
      <c r="L1304" s="2" t="s">
        <v>19</v>
      </c>
    </row>
    <row r="1305" spans="1:12" x14ac:dyDescent="0.35">
      <c r="A1305" s="2">
        <v>101150</v>
      </c>
      <c r="B1305" s="3">
        <v>45874</v>
      </c>
      <c r="C1305" s="2" t="s">
        <v>26</v>
      </c>
      <c r="D1305" s="2" t="s">
        <v>41</v>
      </c>
      <c r="E1305" s="2" t="s">
        <v>42</v>
      </c>
      <c r="F1305" s="2" t="s">
        <v>59</v>
      </c>
      <c r="G1305" s="2" t="s">
        <v>129</v>
      </c>
      <c r="H1305" s="2">
        <v>5</v>
      </c>
      <c r="I1305" s="4">
        <v>120.95</v>
      </c>
      <c r="J1305" s="2" t="s">
        <v>43</v>
      </c>
      <c r="K1305" s="2" t="s">
        <v>360</v>
      </c>
      <c r="L1305" s="2" t="s">
        <v>89</v>
      </c>
    </row>
    <row r="1306" spans="1:12" x14ac:dyDescent="0.35">
      <c r="A1306" s="2">
        <v>101436</v>
      </c>
      <c r="B1306" s="3">
        <v>45874</v>
      </c>
      <c r="C1306" s="2" t="s">
        <v>12</v>
      </c>
      <c r="D1306" s="2" t="s">
        <v>183</v>
      </c>
      <c r="E1306" s="2" t="s">
        <v>184</v>
      </c>
      <c r="F1306" s="2" t="s">
        <v>22</v>
      </c>
      <c r="G1306" s="2" t="s">
        <v>100</v>
      </c>
      <c r="H1306" s="2">
        <v>10</v>
      </c>
      <c r="I1306" s="4">
        <v>15.48</v>
      </c>
      <c r="J1306" s="2" t="s">
        <v>43</v>
      </c>
      <c r="K1306" s="2" t="s">
        <v>469</v>
      </c>
      <c r="L1306" s="2" t="s">
        <v>19</v>
      </c>
    </row>
    <row r="1307" spans="1:12" x14ac:dyDescent="0.35">
      <c r="A1307" s="2">
        <v>101514</v>
      </c>
      <c r="B1307" s="3">
        <v>45874</v>
      </c>
      <c r="C1307" s="2" t="s">
        <v>50</v>
      </c>
      <c r="D1307" s="2" t="s">
        <v>51</v>
      </c>
      <c r="E1307" s="2" t="s">
        <v>52</v>
      </c>
      <c r="F1307" s="2" t="s">
        <v>53</v>
      </c>
      <c r="G1307" s="2" t="s">
        <v>54</v>
      </c>
      <c r="H1307" s="2">
        <v>1</v>
      </c>
      <c r="I1307" s="4">
        <v>24.58</v>
      </c>
      <c r="J1307" s="2" t="s">
        <v>48</v>
      </c>
      <c r="K1307" s="2" t="s">
        <v>365</v>
      </c>
      <c r="L1307" s="2" t="s">
        <v>19</v>
      </c>
    </row>
    <row r="1308" spans="1:12" x14ac:dyDescent="0.35">
      <c r="A1308" s="2">
        <v>101894</v>
      </c>
      <c r="B1308" s="3">
        <v>45874</v>
      </c>
      <c r="C1308" s="2" t="s">
        <v>31</v>
      </c>
      <c r="D1308" s="2" t="s">
        <v>56</v>
      </c>
      <c r="E1308" s="2" t="s">
        <v>57</v>
      </c>
      <c r="F1308" s="2" t="s">
        <v>62</v>
      </c>
      <c r="G1308" s="2" t="s">
        <v>169</v>
      </c>
      <c r="H1308" s="2">
        <v>1</v>
      </c>
      <c r="I1308" s="4">
        <v>25.12</v>
      </c>
      <c r="J1308" s="2" t="s">
        <v>43</v>
      </c>
      <c r="K1308" s="2" t="s">
        <v>292</v>
      </c>
      <c r="L1308" s="2" t="s">
        <v>19</v>
      </c>
    </row>
    <row r="1309" spans="1:12" x14ac:dyDescent="0.35">
      <c r="A1309" s="2">
        <v>102582</v>
      </c>
      <c r="B1309" s="3">
        <v>45874</v>
      </c>
      <c r="C1309" s="2" t="s">
        <v>12</v>
      </c>
      <c r="D1309" s="2" t="s">
        <v>20</v>
      </c>
      <c r="E1309" s="2" t="s">
        <v>21</v>
      </c>
      <c r="F1309" s="2" t="s">
        <v>15</v>
      </c>
      <c r="G1309" s="2" t="s">
        <v>34</v>
      </c>
      <c r="H1309" s="2">
        <v>3</v>
      </c>
      <c r="I1309" s="4">
        <v>15.43</v>
      </c>
      <c r="J1309" s="2" t="s">
        <v>48</v>
      </c>
      <c r="K1309" s="2" t="s">
        <v>450</v>
      </c>
      <c r="L1309" s="2" t="s">
        <v>19</v>
      </c>
    </row>
    <row r="1310" spans="1:12" x14ac:dyDescent="0.35">
      <c r="A1310" s="2">
        <v>102584</v>
      </c>
      <c r="B1310" s="3">
        <v>45874</v>
      </c>
      <c r="C1310" s="2" t="s">
        <v>31</v>
      </c>
      <c r="D1310" s="2" t="s">
        <v>45</v>
      </c>
      <c r="E1310" s="2" t="s">
        <v>46</v>
      </c>
      <c r="F1310" s="2" t="s">
        <v>15</v>
      </c>
      <c r="G1310" s="2" t="s">
        <v>29</v>
      </c>
      <c r="H1310" s="2">
        <v>5</v>
      </c>
      <c r="I1310" s="4">
        <v>23.07</v>
      </c>
      <c r="J1310" s="2" t="s">
        <v>43</v>
      </c>
      <c r="K1310" s="2" t="s">
        <v>393</v>
      </c>
      <c r="L1310" s="2" t="s">
        <v>89</v>
      </c>
    </row>
    <row r="1311" spans="1:12" x14ac:dyDescent="0.35">
      <c r="A1311" s="2">
        <v>102736</v>
      </c>
      <c r="B1311" s="3">
        <v>45874</v>
      </c>
      <c r="C1311" s="2" t="s">
        <v>31</v>
      </c>
      <c r="D1311" s="2" t="s">
        <v>80</v>
      </c>
      <c r="E1311" s="2" t="s">
        <v>80</v>
      </c>
      <c r="F1311" s="2" t="s">
        <v>62</v>
      </c>
      <c r="G1311" s="2" t="s">
        <v>68</v>
      </c>
      <c r="H1311" s="2">
        <v>2</v>
      </c>
      <c r="I1311" s="4">
        <v>41.05</v>
      </c>
      <c r="J1311" s="2" t="s">
        <v>43</v>
      </c>
      <c r="K1311" s="2" t="s">
        <v>483</v>
      </c>
      <c r="L1311" s="2" t="s">
        <v>19</v>
      </c>
    </row>
    <row r="1312" spans="1:12" x14ac:dyDescent="0.35">
      <c r="A1312" s="2">
        <v>102759</v>
      </c>
      <c r="B1312" s="3">
        <v>45874</v>
      </c>
      <c r="C1312" s="2" t="s">
        <v>12</v>
      </c>
      <c r="D1312" s="2" t="s">
        <v>20</v>
      </c>
      <c r="E1312" s="2" t="s">
        <v>21</v>
      </c>
      <c r="F1312" s="2" t="s">
        <v>62</v>
      </c>
      <c r="G1312" s="2" t="s">
        <v>112</v>
      </c>
      <c r="H1312" s="2">
        <v>5</v>
      </c>
      <c r="I1312" s="4">
        <v>30.89</v>
      </c>
      <c r="J1312" s="2" t="s">
        <v>17</v>
      </c>
      <c r="K1312" s="2" t="s">
        <v>421</v>
      </c>
      <c r="L1312" s="2" t="s">
        <v>19</v>
      </c>
    </row>
    <row r="1313" spans="1:12" x14ac:dyDescent="0.35">
      <c r="A1313" s="2">
        <v>102987</v>
      </c>
      <c r="B1313" s="3">
        <v>45874</v>
      </c>
      <c r="C1313" s="2" t="s">
        <v>31</v>
      </c>
      <c r="D1313" s="2" t="s">
        <v>32</v>
      </c>
      <c r="E1313" s="2" t="s">
        <v>33</v>
      </c>
      <c r="F1313" s="2" t="s">
        <v>62</v>
      </c>
      <c r="G1313" s="2" t="s">
        <v>114</v>
      </c>
      <c r="H1313" s="2">
        <v>1</v>
      </c>
      <c r="I1313" s="4">
        <v>135.43</v>
      </c>
      <c r="J1313" s="2" t="s">
        <v>24</v>
      </c>
      <c r="K1313" s="2" t="s">
        <v>368</v>
      </c>
      <c r="L1313" s="2" t="s">
        <v>89</v>
      </c>
    </row>
    <row r="1314" spans="1:12" x14ac:dyDescent="0.35">
      <c r="A1314" s="2">
        <v>100333</v>
      </c>
      <c r="B1314" s="3">
        <v>45875</v>
      </c>
      <c r="C1314" s="2" t="s">
        <v>12</v>
      </c>
      <c r="D1314" s="2" t="s">
        <v>98</v>
      </c>
      <c r="E1314" s="2" t="s">
        <v>99</v>
      </c>
      <c r="F1314" s="2" t="s">
        <v>59</v>
      </c>
      <c r="G1314" s="2" t="s">
        <v>118</v>
      </c>
      <c r="H1314" s="2">
        <v>2</v>
      </c>
      <c r="I1314" s="4">
        <v>19.510000000000002</v>
      </c>
      <c r="J1314" s="2" t="s">
        <v>43</v>
      </c>
      <c r="K1314" s="2" t="s">
        <v>116</v>
      </c>
      <c r="L1314" s="2" t="s">
        <v>19</v>
      </c>
    </row>
    <row r="1315" spans="1:12" x14ac:dyDescent="0.35">
      <c r="A1315" s="2">
        <v>101054</v>
      </c>
      <c r="B1315" s="3">
        <v>45875</v>
      </c>
      <c r="C1315" s="2" t="s">
        <v>31</v>
      </c>
      <c r="D1315" s="2" t="s">
        <v>45</v>
      </c>
      <c r="E1315" s="2" t="s">
        <v>46</v>
      </c>
      <c r="F1315" s="2" t="s">
        <v>53</v>
      </c>
      <c r="G1315" s="2" t="s">
        <v>126</v>
      </c>
      <c r="H1315" s="2">
        <v>1</v>
      </c>
      <c r="I1315" s="4">
        <v>144.99</v>
      </c>
      <c r="J1315" s="2" t="s">
        <v>48</v>
      </c>
      <c r="K1315" s="2" t="s">
        <v>163</v>
      </c>
      <c r="L1315" s="2" t="s">
        <v>19</v>
      </c>
    </row>
    <row r="1316" spans="1:12" x14ac:dyDescent="0.35">
      <c r="A1316" s="2">
        <v>101582</v>
      </c>
      <c r="B1316" s="3">
        <v>45875</v>
      </c>
      <c r="C1316" s="2" t="s">
        <v>12</v>
      </c>
      <c r="D1316" s="2" t="s">
        <v>132</v>
      </c>
      <c r="E1316" s="2" t="s">
        <v>133</v>
      </c>
      <c r="F1316" s="2" t="s">
        <v>53</v>
      </c>
      <c r="G1316" s="2" t="s">
        <v>145</v>
      </c>
      <c r="H1316" s="2">
        <v>3</v>
      </c>
      <c r="I1316" s="4">
        <v>35.799999999999997</v>
      </c>
      <c r="J1316" s="2" t="s">
        <v>24</v>
      </c>
      <c r="K1316" s="2" t="s">
        <v>288</v>
      </c>
      <c r="L1316" s="2" t="s">
        <v>19</v>
      </c>
    </row>
    <row r="1317" spans="1:12" x14ac:dyDescent="0.35">
      <c r="A1317" s="2">
        <v>101999</v>
      </c>
      <c r="B1317" s="3">
        <v>45875</v>
      </c>
      <c r="C1317" s="2" t="s">
        <v>12</v>
      </c>
      <c r="D1317" s="2" t="s">
        <v>132</v>
      </c>
      <c r="E1317" s="2" t="s">
        <v>133</v>
      </c>
      <c r="F1317" s="2" t="s">
        <v>15</v>
      </c>
      <c r="G1317" s="2" t="s">
        <v>34</v>
      </c>
      <c r="H1317" s="2">
        <v>1</v>
      </c>
      <c r="I1317" s="4">
        <v>15.68</v>
      </c>
      <c r="J1317" s="2" t="s">
        <v>43</v>
      </c>
      <c r="K1317" s="2" t="s">
        <v>426</v>
      </c>
      <c r="L1317" s="2" t="s">
        <v>19</v>
      </c>
    </row>
    <row r="1318" spans="1:12" x14ac:dyDescent="0.35">
      <c r="A1318" s="2">
        <v>102122</v>
      </c>
      <c r="B1318" s="3">
        <v>45875</v>
      </c>
      <c r="C1318" s="2" t="s">
        <v>50</v>
      </c>
      <c r="D1318" s="2" t="s">
        <v>77</v>
      </c>
      <c r="E1318" s="2" t="s">
        <v>78</v>
      </c>
      <c r="F1318" s="2" t="s">
        <v>62</v>
      </c>
      <c r="G1318" s="2" t="s">
        <v>68</v>
      </c>
      <c r="H1318" s="2">
        <v>1</v>
      </c>
      <c r="I1318" s="4">
        <v>41.97</v>
      </c>
      <c r="J1318" s="2" t="s">
        <v>24</v>
      </c>
      <c r="K1318" s="2" t="s">
        <v>319</v>
      </c>
      <c r="L1318" s="2" t="s">
        <v>19</v>
      </c>
    </row>
    <row r="1319" spans="1:12" x14ac:dyDescent="0.35">
      <c r="A1319" s="2">
        <v>102230</v>
      </c>
      <c r="B1319" s="3">
        <v>45875</v>
      </c>
      <c r="C1319" s="2" t="s">
        <v>31</v>
      </c>
      <c r="D1319" s="2" t="s">
        <v>105</v>
      </c>
      <c r="E1319" s="2" t="s">
        <v>106</v>
      </c>
      <c r="F1319" s="2" t="s">
        <v>59</v>
      </c>
      <c r="G1319" s="2" t="s">
        <v>118</v>
      </c>
      <c r="H1319" s="2">
        <v>2</v>
      </c>
      <c r="I1319" s="4">
        <v>19.32</v>
      </c>
      <c r="J1319" s="2" t="s">
        <v>43</v>
      </c>
      <c r="K1319" s="2" t="s">
        <v>341</v>
      </c>
      <c r="L1319" s="2" t="s">
        <v>19</v>
      </c>
    </row>
    <row r="1320" spans="1:12" x14ac:dyDescent="0.35">
      <c r="A1320" s="2">
        <v>102741</v>
      </c>
      <c r="B1320" s="3">
        <v>45875</v>
      </c>
      <c r="C1320" s="2" t="s">
        <v>31</v>
      </c>
      <c r="D1320" s="2" t="s">
        <v>105</v>
      </c>
      <c r="E1320" s="2" t="s">
        <v>106</v>
      </c>
      <c r="F1320" s="2" t="s">
        <v>22</v>
      </c>
      <c r="G1320" s="2" t="s">
        <v>23</v>
      </c>
      <c r="H1320" s="2">
        <v>10</v>
      </c>
      <c r="I1320" s="4">
        <v>63.11</v>
      </c>
      <c r="J1320" s="2" t="s">
        <v>43</v>
      </c>
      <c r="K1320" s="2" t="s">
        <v>386</v>
      </c>
      <c r="L1320" s="2" t="s">
        <v>89</v>
      </c>
    </row>
    <row r="1321" spans="1:12" x14ac:dyDescent="0.35">
      <c r="A1321" s="2">
        <v>102906</v>
      </c>
      <c r="B1321" s="3">
        <v>45875</v>
      </c>
      <c r="C1321" s="2" t="s">
        <v>31</v>
      </c>
      <c r="D1321" s="2" t="s">
        <v>45</v>
      </c>
      <c r="E1321" s="2" t="s">
        <v>46</v>
      </c>
      <c r="F1321" s="2" t="s">
        <v>15</v>
      </c>
      <c r="G1321" s="2" t="s">
        <v>29</v>
      </c>
      <c r="H1321" s="2">
        <v>10</v>
      </c>
      <c r="I1321" s="4">
        <v>21.91</v>
      </c>
      <c r="J1321" s="2" t="s">
        <v>48</v>
      </c>
      <c r="K1321" s="2" t="s">
        <v>210</v>
      </c>
      <c r="L1321" s="2" t="s">
        <v>36</v>
      </c>
    </row>
    <row r="1322" spans="1:12" x14ac:dyDescent="0.35">
      <c r="A1322" s="2">
        <v>100133</v>
      </c>
      <c r="B1322" s="3">
        <v>45876</v>
      </c>
      <c r="C1322" s="2" t="s">
        <v>26</v>
      </c>
      <c r="D1322" s="2" t="s">
        <v>150</v>
      </c>
      <c r="E1322" s="2" t="s">
        <v>151</v>
      </c>
      <c r="F1322" s="2" t="s">
        <v>59</v>
      </c>
      <c r="G1322" s="2" t="s">
        <v>60</v>
      </c>
      <c r="H1322" s="2">
        <v>1</v>
      </c>
      <c r="I1322" s="4">
        <v>60.87</v>
      </c>
      <c r="J1322" s="2" t="s">
        <v>24</v>
      </c>
      <c r="K1322" s="2" t="s">
        <v>188</v>
      </c>
      <c r="L1322" s="2" t="s">
        <v>19</v>
      </c>
    </row>
    <row r="1323" spans="1:12" x14ac:dyDescent="0.35">
      <c r="A1323" s="2">
        <v>100543</v>
      </c>
      <c r="B1323" s="3">
        <v>45876</v>
      </c>
      <c r="C1323" s="2" t="s">
        <v>31</v>
      </c>
      <c r="D1323" s="2" t="s">
        <v>56</v>
      </c>
      <c r="E1323" s="2" t="s">
        <v>57</v>
      </c>
      <c r="F1323" s="2" t="s">
        <v>15</v>
      </c>
      <c r="G1323" s="2" t="s">
        <v>16</v>
      </c>
      <c r="H1323" s="2">
        <v>1</v>
      </c>
      <c r="I1323" s="4">
        <v>39.81</v>
      </c>
      <c r="J1323" s="2" t="s">
        <v>24</v>
      </c>
      <c r="K1323" s="2" t="s">
        <v>225</v>
      </c>
      <c r="L1323" s="2" t="s">
        <v>19</v>
      </c>
    </row>
    <row r="1324" spans="1:12" x14ac:dyDescent="0.35">
      <c r="A1324" s="2">
        <v>100622</v>
      </c>
      <c r="B1324" s="3">
        <v>45876</v>
      </c>
      <c r="C1324" s="2" t="s">
        <v>31</v>
      </c>
      <c r="D1324" s="2" t="s">
        <v>45</v>
      </c>
      <c r="E1324" s="2" t="s">
        <v>46</v>
      </c>
      <c r="F1324" s="2" t="s">
        <v>62</v>
      </c>
      <c r="G1324" s="2" t="s">
        <v>114</v>
      </c>
      <c r="H1324" s="2">
        <v>1</v>
      </c>
      <c r="I1324" s="4">
        <v>136.24</v>
      </c>
      <c r="J1324" s="2" t="s">
        <v>48</v>
      </c>
      <c r="K1324" s="2" t="s">
        <v>207</v>
      </c>
      <c r="L1324" s="2" t="s">
        <v>36</v>
      </c>
    </row>
    <row r="1325" spans="1:12" x14ac:dyDescent="0.35">
      <c r="A1325" s="2">
        <v>100632</v>
      </c>
      <c r="B1325" s="3">
        <v>45876</v>
      </c>
      <c r="C1325" s="2" t="s">
        <v>12</v>
      </c>
      <c r="D1325" s="2" t="s">
        <v>20</v>
      </c>
      <c r="E1325" s="2" t="s">
        <v>21</v>
      </c>
      <c r="F1325" s="2" t="s">
        <v>15</v>
      </c>
      <c r="G1325" s="2" t="s">
        <v>16</v>
      </c>
      <c r="H1325" s="2">
        <v>1</v>
      </c>
      <c r="I1325" s="4">
        <v>38.92</v>
      </c>
      <c r="J1325" s="2" t="s">
        <v>24</v>
      </c>
      <c r="K1325" s="2" t="s">
        <v>413</v>
      </c>
      <c r="L1325" s="2" t="s">
        <v>36</v>
      </c>
    </row>
    <row r="1326" spans="1:12" x14ac:dyDescent="0.35">
      <c r="A1326" s="2">
        <v>100642</v>
      </c>
      <c r="B1326" s="3">
        <v>45876</v>
      </c>
      <c r="C1326" s="2" t="s">
        <v>12</v>
      </c>
      <c r="D1326" s="2" t="s">
        <v>183</v>
      </c>
      <c r="E1326" s="2" t="s">
        <v>184</v>
      </c>
      <c r="F1326" s="2" t="s">
        <v>22</v>
      </c>
      <c r="G1326" s="2" t="s">
        <v>100</v>
      </c>
      <c r="H1326" s="2">
        <v>10</v>
      </c>
      <c r="I1326" s="4">
        <v>15.23</v>
      </c>
      <c r="J1326" s="2" t="s">
        <v>24</v>
      </c>
      <c r="K1326" s="2" t="s">
        <v>40</v>
      </c>
      <c r="L1326" s="2" t="s">
        <v>19</v>
      </c>
    </row>
    <row r="1327" spans="1:12" x14ac:dyDescent="0.35">
      <c r="A1327" s="2">
        <v>100685</v>
      </c>
      <c r="B1327" s="3">
        <v>45876</v>
      </c>
      <c r="C1327" s="2" t="s">
        <v>26</v>
      </c>
      <c r="D1327" s="2" t="s">
        <v>41</v>
      </c>
      <c r="E1327" s="2" t="s">
        <v>42</v>
      </c>
      <c r="F1327" s="2" t="s">
        <v>62</v>
      </c>
      <c r="G1327" s="2" t="s">
        <v>112</v>
      </c>
      <c r="H1327" s="2">
        <v>5</v>
      </c>
      <c r="I1327" s="4">
        <v>28.76</v>
      </c>
      <c r="J1327" s="2" t="s">
        <v>43</v>
      </c>
      <c r="K1327" s="2" t="s">
        <v>454</v>
      </c>
      <c r="L1327" s="2" t="s">
        <v>19</v>
      </c>
    </row>
    <row r="1328" spans="1:12" x14ac:dyDescent="0.35">
      <c r="A1328" s="2">
        <v>100906</v>
      </c>
      <c r="B1328" s="3">
        <v>45876</v>
      </c>
      <c r="C1328" s="2" t="s">
        <v>12</v>
      </c>
      <c r="D1328" s="2" t="s">
        <v>98</v>
      </c>
      <c r="E1328" s="2" t="s">
        <v>99</v>
      </c>
      <c r="F1328" s="2" t="s">
        <v>62</v>
      </c>
      <c r="G1328" s="2" t="s">
        <v>103</v>
      </c>
      <c r="H1328" s="2">
        <v>3</v>
      </c>
      <c r="I1328" s="4">
        <v>186.56</v>
      </c>
      <c r="J1328" s="2" t="s">
        <v>24</v>
      </c>
      <c r="K1328" s="2" t="s">
        <v>352</v>
      </c>
      <c r="L1328" s="2" t="s">
        <v>19</v>
      </c>
    </row>
    <row r="1329" spans="1:12" x14ac:dyDescent="0.35">
      <c r="A1329" s="2">
        <v>100939</v>
      </c>
      <c r="B1329" s="3">
        <v>45876</v>
      </c>
      <c r="C1329" s="2" t="s">
        <v>31</v>
      </c>
      <c r="D1329" s="2" t="s">
        <v>56</v>
      </c>
      <c r="E1329" s="2" t="s">
        <v>57</v>
      </c>
      <c r="F1329" s="2" t="s">
        <v>22</v>
      </c>
      <c r="G1329" s="2" t="s">
        <v>47</v>
      </c>
      <c r="H1329" s="2">
        <v>3</v>
      </c>
      <c r="I1329" s="4">
        <v>77.45</v>
      </c>
      <c r="J1329" s="2" t="s">
        <v>43</v>
      </c>
      <c r="K1329" s="2" t="s">
        <v>296</v>
      </c>
      <c r="L1329" s="2" t="s">
        <v>19</v>
      </c>
    </row>
    <row r="1330" spans="1:12" x14ac:dyDescent="0.35">
      <c r="A1330" s="2">
        <v>101007</v>
      </c>
      <c r="B1330" s="3">
        <v>45876</v>
      </c>
      <c r="C1330" s="2" t="s">
        <v>12</v>
      </c>
      <c r="D1330" s="2" t="s">
        <v>13</v>
      </c>
      <c r="E1330" s="2" t="s">
        <v>14</v>
      </c>
      <c r="F1330" s="2" t="s">
        <v>59</v>
      </c>
      <c r="G1330" s="2" t="s">
        <v>129</v>
      </c>
      <c r="H1330" s="2">
        <v>10</v>
      </c>
      <c r="I1330" s="4">
        <v>118.99</v>
      </c>
      <c r="J1330" s="2" t="s">
        <v>17</v>
      </c>
      <c r="K1330" s="2" t="s">
        <v>242</v>
      </c>
      <c r="L1330" s="2" t="s">
        <v>19</v>
      </c>
    </row>
    <row r="1331" spans="1:12" x14ac:dyDescent="0.35">
      <c r="A1331" s="2">
        <v>101364</v>
      </c>
      <c r="B1331" s="3">
        <v>45876</v>
      </c>
      <c r="C1331" s="2" t="s">
        <v>31</v>
      </c>
      <c r="D1331" s="2" t="s">
        <v>56</v>
      </c>
      <c r="E1331" s="2" t="s">
        <v>57</v>
      </c>
      <c r="F1331" s="2" t="s">
        <v>22</v>
      </c>
      <c r="G1331" s="2" t="s">
        <v>47</v>
      </c>
      <c r="H1331" s="2">
        <v>5</v>
      </c>
      <c r="I1331" s="4">
        <v>75.42</v>
      </c>
      <c r="J1331" s="2" t="s">
        <v>24</v>
      </c>
      <c r="K1331" s="2" t="s">
        <v>459</v>
      </c>
      <c r="L1331" s="2" t="s">
        <v>89</v>
      </c>
    </row>
    <row r="1332" spans="1:12" x14ac:dyDescent="0.35">
      <c r="A1332" s="2">
        <v>101377</v>
      </c>
      <c r="B1332" s="3">
        <v>45876</v>
      </c>
      <c r="C1332" s="2" t="s">
        <v>65</v>
      </c>
      <c r="D1332" s="2" t="s">
        <v>137</v>
      </c>
      <c r="E1332" s="2" t="s">
        <v>138</v>
      </c>
      <c r="F1332" s="2" t="s">
        <v>15</v>
      </c>
      <c r="G1332" s="2" t="s">
        <v>16</v>
      </c>
      <c r="H1332" s="2">
        <v>2</v>
      </c>
      <c r="I1332" s="4">
        <v>39.049999999999997</v>
      </c>
      <c r="J1332" s="2" t="s">
        <v>43</v>
      </c>
      <c r="K1332" s="2" t="s">
        <v>237</v>
      </c>
      <c r="L1332" s="2" t="s">
        <v>36</v>
      </c>
    </row>
    <row r="1333" spans="1:12" x14ac:dyDescent="0.35">
      <c r="A1333" s="2">
        <v>101472</v>
      </c>
      <c r="B1333" s="3">
        <v>45876</v>
      </c>
      <c r="C1333" s="2" t="s">
        <v>12</v>
      </c>
      <c r="D1333" s="2" t="s">
        <v>13</v>
      </c>
      <c r="E1333" s="2" t="s">
        <v>14</v>
      </c>
      <c r="F1333" s="2" t="s">
        <v>62</v>
      </c>
      <c r="G1333" s="2" t="s">
        <v>68</v>
      </c>
      <c r="H1333" s="2">
        <v>2</v>
      </c>
      <c r="I1333" s="4">
        <v>40.869999999999997</v>
      </c>
      <c r="J1333" s="2" t="s">
        <v>43</v>
      </c>
      <c r="K1333" s="2" t="s">
        <v>248</v>
      </c>
      <c r="L1333" s="2" t="s">
        <v>89</v>
      </c>
    </row>
    <row r="1334" spans="1:12" x14ac:dyDescent="0.35">
      <c r="A1334" s="2">
        <v>101622</v>
      </c>
      <c r="B1334" s="3">
        <v>45876</v>
      </c>
      <c r="C1334" s="2" t="s">
        <v>12</v>
      </c>
      <c r="D1334" s="2" t="s">
        <v>183</v>
      </c>
      <c r="E1334" s="2" t="s">
        <v>184</v>
      </c>
      <c r="F1334" s="2" t="s">
        <v>22</v>
      </c>
      <c r="G1334" s="2" t="s">
        <v>109</v>
      </c>
      <c r="H1334" s="2">
        <v>3</v>
      </c>
      <c r="I1334" s="4">
        <v>88.84</v>
      </c>
      <c r="J1334" s="2" t="s">
        <v>24</v>
      </c>
      <c r="K1334" s="2" t="s">
        <v>178</v>
      </c>
      <c r="L1334" s="2" t="s">
        <v>19</v>
      </c>
    </row>
    <row r="1335" spans="1:12" x14ac:dyDescent="0.35">
      <c r="A1335" s="2">
        <v>101945</v>
      </c>
      <c r="B1335" s="3">
        <v>45876</v>
      </c>
      <c r="C1335" s="2" t="s">
        <v>26</v>
      </c>
      <c r="D1335" s="2" t="s">
        <v>37</v>
      </c>
      <c r="E1335" s="2" t="s">
        <v>38</v>
      </c>
      <c r="F1335" s="2" t="s">
        <v>22</v>
      </c>
      <c r="G1335" s="2" t="s">
        <v>23</v>
      </c>
      <c r="H1335" s="2">
        <v>1</v>
      </c>
      <c r="I1335" s="4">
        <v>65.91</v>
      </c>
      <c r="J1335" s="2" t="s">
        <v>48</v>
      </c>
      <c r="K1335" s="2" t="s">
        <v>377</v>
      </c>
      <c r="L1335" s="2" t="s">
        <v>36</v>
      </c>
    </row>
    <row r="1336" spans="1:12" x14ac:dyDescent="0.35">
      <c r="A1336" s="2">
        <v>102275</v>
      </c>
      <c r="B1336" s="3">
        <v>45876</v>
      </c>
      <c r="C1336" s="2" t="s">
        <v>50</v>
      </c>
      <c r="D1336" s="2" t="s">
        <v>71</v>
      </c>
      <c r="E1336" s="2" t="s">
        <v>72</v>
      </c>
      <c r="F1336" s="2" t="s">
        <v>62</v>
      </c>
      <c r="G1336" s="2" t="s">
        <v>103</v>
      </c>
      <c r="H1336" s="2">
        <v>10</v>
      </c>
      <c r="I1336" s="4">
        <v>192.85</v>
      </c>
      <c r="J1336" s="2" t="s">
        <v>48</v>
      </c>
      <c r="K1336" s="2" t="s">
        <v>457</v>
      </c>
      <c r="L1336" s="2" t="s">
        <v>89</v>
      </c>
    </row>
    <row r="1337" spans="1:12" x14ac:dyDescent="0.35">
      <c r="A1337" s="2">
        <v>102313</v>
      </c>
      <c r="B1337" s="3">
        <v>45876</v>
      </c>
      <c r="C1337" s="2" t="s">
        <v>31</v>
      </c>
      <c r="D1337" s="2" t="s">
        <v>45</v>
      </c>
      <c r="E1337" s="2" t="s">
        <v>46</v>
      </c>
      <c r="F1337" s="2" t="s">
        <v>53</v>
      </c>
      <c r="G1337" s="2" t="s">
        <v>92</v>
      </c>
      <c r="H1337" s="2">
        <v>3</v>
      </c>
      <c r="I1337" s="4">
        <v>29.08</v>
      </c>
      <c r="J1337" s="2" t="s">
        <v>48</v>
      </c>
      <c r="K1337" s="2" t="s">
        <v>307</v>
      </c>
      <c r="L1337" s="2" t="s">
        <v>19</v>
      </c>
    </row>
    <row r="1338" spans="1:12" x14ac:dyDescent="0.35">
      <c r="A1338" s="2">
        <v>100245</v>
      </c>
      <c r="B1338" s="3">
        <v>45877</v>
      </c>
      <c r="C1338" s="2" t="s">
        <v>31</v>
      </c>
      <c r="D1338" s="2" t="s">
        <v>56</v>
      </c>
      <c r="E1338" s="2" t="s">
        <v>57</v>
      </c>
      <c r="F1338" s="2" t="s">
        <v>62</v>
      </c>
      <c r="G1338" s="2" t="s">
        <v>112</v>
      </c>
      <c r="H1338" s="2">
        <v>2</v>
      </c>
      <c r="I1338" s="4">
        <v>29.84</v>
      </c>
      <c r="J1338" s="2" t="s">
        <v>43</v>
      </c>
      <c r="K1338" s="2" t="s">
        <v>76</v>
      </c>
      <c r="L1338" s="2" t="s">
        <v>19</v>
      </c>
    </row>
    <row r="1339" spans="1:12" x14ac:dyDescent="0.35">
      <c r="A1339" s="2">
        <v>100808</v>
      </c>
      <c r="B1339" s="3">
        <v>45877</v>
      </c>
      <c r="C1339" s="2" t="s">
        <v>50</v>
      </c>
      <c r="D1339" s="2" t="s">
        <v>51</v>
      </c>
      <c r="E1339" s="2" t="s">
        <v>52</v>
      </c>
      <c r="F1339" s="2" t="s">
        <v>59</v>
      </c>
      <c r="G1339" s="2" t="s">
        <v>95</v>
      </c>
      <c r="H1339" s="2">
        <v>2</v>
      </c>
      <c r="I1339" s="4">
        <v>35.020000000000003</v>
      </c>
      <c r="J1339" s="2" t="s">
        <v>43</v>
      </c>
      <c r="K1339" s="2" t="s">
        <v>408</v>
      </c>
      <c r="L1339" s="2" t="s">
        <v>89</v>
      </c>
    </row>
    <row r="1340" spans="1:12" x14ac:dyDescent="0.35">
      <c r="A1340" s="2">
        <v>100842</v>
      </c>
      <c r="B1340" s="3">
        <v>45877</v>
      </c>
      <c r="C1340" s="2" t="s">
        <v>31</v>
      </c>
      <c r="D1340" s="2" t="s">
        <v>32</v>
      </c>
      <c r="E1340" s="2" t="s">
        <v>33</v>
      </c>
      <c r="F1340" s="2" t="s">
        <v>62</v>
      </c>
      <c r="G1340" s="2" t="s">
        <v>114</v>
      </c>
      <c r="H1340" s="2">
        <v>5</v>
      </c>
      <c r="I1340" s="4">
        <v>135.84</v>
      </c>
      <c r="J1340" s="2" t="s">
        <v>48</v>
      </c>
      <c r="K1340" s="2" t="s">
        <v>202</v>
      </c>
      <c r="L1340" s="2" t="s">
        <v>19</v>
      </c>
    </row>
    <row r="1341" spans="1:12" x14ac:dyDescent="0.35">
      <c r="A1341" s="2">
        <v>100879</v>
      </c>
      <c r="B1341" s="3">
        <v>45877</v>
      </c>
      <c r="C1341" s="2" t="s">
        <v>12</v>
      </c>
      <c r="D1341" s="2" t="s">
        <v>98</v>
      </c>
      <c r="E1341" s="2" t="s">
        <v>99</v>
      </c>
      <c r="F1341" s="2" t="s">
        <v>62</v>
      </c>
      <c r="G1341" s="2" t="s">
        <v>103</v>
      </c>
      <c r="H1341" s="2">
        <v>10</v>
      </c>
      <c r="I1341" s="4">
        <v>181.66</v>
      </c>
      <c r="J1341" s="2" t="s">
        <v>48</v>
      </c>
      <c r="K1341" s="2" t="s">
        <v>189</v>
      </c>
      <c r="L1341" s="2" t="s">
        <v>19</v>
      </c>
    </row>
    <row r="1342" spans="1:12" x14ac:dyDescent="0.35">
      <c r="A1342" s="2">
        <v>100896</v>
      </c>
      <c r="B1342" s="3">
        <v>45877</v>
      </c>
      <c r="C1342" s="2" t="s">
        <v>50</v>
      </c>
      <c r="D1342" s="2" t="s">
        <v>51</v>
      </c>
      <c r="E1342" s="2" t="s">
        <v>52</v>
      </c>
      <c r="F1342" s="2" t="s">
        <v>15</v>
      </c>
      <c r="G1342" s="2" t="s">
        <v>39</v>
      </c>
      <c r="H1342" s="2">
        <v>1</v>
      </c>
      <c r="I1342" s="4">
        <v>43.39</v>
      </c>
      <c r="J1342" s="2" t="s">
        <v>48</v>
      </c>
      <c r="K1342" s="2" t="s">
        <v>225</v>
      </c>
      <c r="L1342" s="2" t="s">
        <v>89</v>
      </c>
    </row>
    <row r="1343" spans="1:12" x14ac:dyDescent="0.35">
      <c r="A1343" s="2">
        <v>101583</v>
      </c>
      <c r="B1343" s="3">
        <v>45877</v>
      </c>
      <c r="C1343" s="2" t="s">
        <v>31</v>
      </c>
      <c r="D1343" s="2" t="s">
        <v>105</v>
      </c>
      <c r="E1343" s="2" t="s">
        <v>106</v>
      </c>
      <c r="F1343" s="2" t="s">
        <v>53</v>
      </c>
      <c r="G1343" s="2" t="s">
        <v>54</v>
      </c>
      <c r="H1343" s="2">
        <v>1</v>
      </c>
      <c r="I1343" s="4">
        <v>25.77</v>
      </c>
      <c r="J1343" s="2" t="s">
        <v>43</v>
      </c>
      <c r="K1343" s="2" t="s">
        <v>340</v>
      </c>
      <c r="L1343" s="2" t="s">
        <v>36</v>
      </c>
    </row>
    <row r="1344" spans="1:12" x14ac:dyDescent="0.35">
      <c r="A1344" s="2">
        <v>101804</v>
      </c>
      <c r="B1344" s="3">
        <v>45877</v>
      </c>
      <c r="C1344" s="2" t="s">
        <v>12</v>
      </c>
      <c r="D1344" s="2" t="s">
        <v>20</v>
      </c>
      <c r="E1344" s="2" t="s">
        <v>21</v>
      </c>
      <c r="F1344" s="2" t="s">
        <v>62</v>
      </c>
      <c r="G1344" s="2" t="s">
        <v>114</v>
      </c>
      <c r="H1344" s="2">
        <v>1</v>
      </c>
      <c r="I1344" s="4">
        <v>128.28</v>
      </c>
      <c r="J1344" s="2" t="s">
        <v>48</v>
      </c>
      <c r="K1344" s="2" t="s">
        <v>86</v>
      </c>
      <c r="L1344" s="2" t="s">
        <v>19</v>
      </c>
    </row>
    <row r="1345" spans="1:12" x14ac:dyDescent="0.35">
      <c r="A1345" s="2">
        <v>102279</v>
      </c>
      <c r="B1345" s="3">
        <v>45877</v>
      </c>
      <c r="C1345" s="2" t="s">
        <v>50</v>
      </c>
      <c r="D1345" s="2" t="s">
        <v>71</v>
      </c>
      <c r="E1345" s="2" t="s">
        <v>72</v>
      </c>
      <c r="F1345" s="2" t="s">
        <v>15</v>
      </c>
      <c r="G1345" s="2" t="s">
        <v>16</v>
      </c>
      <c r="H1345" s="2">
        <v>1</v>
      </c>
      <c r="I1345" s="4">
        <v>38.56</v>
      </c>
      <c r="J1345" s="2" t="s">
        <v>43</v>
      </c>
      <c r="K1345" s="2" t="s">
        <v>75</v>
      </c>
      <c r="L1345" s="2" t="s">
        <v>36</v>
      </c>
    </row>
    <row r="1346" spans="1:12" x14ac:dyDescent="0.35">
      <c r="A1346" s="2">
        <v>102427</v>
      </c>
      <c r="B1346" s="3">
        <v>45877</v>
      </c>
      <c r="C1346" s="2" t="s">
        <v>65</v>
      </c>
      <c r="D1346" s="2" t="s">
        <v>66</v>
      </c>
      <c r="E1346" s="2" t="s">
        <v>67</v>
      </c>
      <c r="F1346" s="2" t="s">
        <v>59</v>
      </c>
      <c r="G1346" s="2" t="s">
        <v>129</v>
      </c>
      <c r="H1346" s="2">
        <v>5</v>
      </c>
      <c r="I1346" s="4">
        <v>123.74</v>
      </c>
      <c r="J1346" s="2" t="s">
        <v>17</v>
      </c>
      <c r="K1346" s="2" t="s">
        <v>115</v>
      </c>
      <c r="L1346" s="2" t="s">
        <v>19</v>
      </c>
    </row>
    <row r="1347" spans="1:12" x14ac:dyDescent="0.35">
      <c r="A1347" s="2">
        <v>100234</v>
      </c>
      <c r="B1347" s="3">
        <v>45878</v>
      </c>
      <c r="C1347" s="2" t="s">
        <v>65</v>
      </c>
      <c r="D1347" s="2" t="s">
        <v>66</v>
      </c>
      <c r="E1347" s="2" t="s">
        <v>67</v>
      </c>
      <c r="F1347" s="2" t="s">
        <v>15</v>
      </c>
      <c r="G1347" s="2" t="s">
        <v>16</v>
      </c>
      <c r="H1347" s="2">
        <v>3</v>
      </c>
      <c r="I1347" s="4">
        <v>39.75</v>
      </c>
      <c r="J1347" s="2" t="s">
        <v>24</v>
      </c>
      <c r="K1347" s="2" t="s">
        <v>246</v>
      </c>
      <c r="L1347" s="2" t="s">
        <v>19</v>
      </c>
    </row>
    <row r="1348" spans="1:12" x14ac:dyDescent="0.35">
      <c r="A1348" s="2">
        <v>100555</v>
      </c>
      <c r="B1348" s="3">
        <v>45878</v>
      </c>
      <c r="C1348" s="2" t="s">
        <v>31</v>
      </c>
      <c r="D1348" s="2" t="s">
        <v>80</v>
      </c>
      <c r="E1348" s="2" t="s">
        <v>80</v>
      </c>
      <c r="F1348" s="2" t="s">
        <v>62</v>
      </c>
      <c r="G1348" s="2" t="s">
        <v>112</v>
      </c>
      <c r="H1348" s="2">
        <v>3</v>
      </c>
      <c r="I1348" s="4">
        <v>31.36</v>
      </c>
      <c r="J1348" s="2" t="s">
        <v>24</v>
      </c>
      <c r="K1348" s="2" t="s">
        <v>171</v>
      </c>
      <c r="L1348" s="2" t="s">
        <v>19</v>
      </c>
    </row>
    <row r="1349" spans="1:12" x14ac:dyDescent="0.35">
      <c r="A1349" s="2">
        <v>100750</v>
      </c>
      <c r="B1349" s="3">
        <v>45878</v>
      </c>
      <c r="C1349" s="2" t="s">
        <v>50</v>
      </c>
      <c r="D1349" s="2" t="s">
        <v>71</v>
      </c>
      <c r="E1349" s="2" t="s">
        <v>72</v>
      </c>
      <c r="F1349" s="2" t="s">
        <v>62</v>
      </c>
      <c r="G1349" s="2" t="s">
        <v>169</v>
      </c>
      <c r="H1349" s="2">
        <v>1</v>
      </c>
      <c r="I1349" s="4">
        <v>23.81</v>
      </c>
      <c r="J1349" s="2" t="s">
        <v>24</v>
      </c>
      <c r="K1349" s="2" t="s">
        <v>244</v>
      </c>
      <c r="L1349" s="2" t="s">
        <v>36</v>
      </c>
    </row>
    <row r="1350" spans="1:12" x14ac:dyDescent="0.35">
      <c r="A1350" s="2">
        <v>101138</v>
      </c>
      <c r="B1350" s="3">
        <v>45878</v>
      </c>
      <c r="C1350" s="2" t="s">
        <v>12</v>
      </c>
      <c r="D1350" s="2" t="s">
        <v>98</v>
      </c>
      <c r="E1350" s="2" t="s">
        <v>99</v>
      </c>
      <c r="F1350" s="2" t="s">
        <v>53</v>
      </c>
      <c r="G1350" s="2" t="s">
        <v>145</v>
      </c>
      <c r="H1350" s="2">
        <v>1</v>
      </c>
      <c r="I1350" s="4">
        <v>36.17</v>
      </c>
      <c r="J1350" s="2" t="s">
        <v>24</v>
      </c>
      <c r="K1350" s="2" t="s">
        <v>356</v>
      </c>
      <c r="L1350" s="2" t="s">
        <v>19</v>
      </c>
    </row>
    <row r="1351" spans="1:12" x14ac:dyDescent="0.35">
      <c r="A1351" s="2">
        <v>101249</v>
      </c>
      <c r="B1351" s="3">
        <v>45878</v>
      </c>
      <c r="C1351" s="2" t="s">
        <v>12</v>
      </c>
      <c r="D1351" s="2" t="s">
        <v>132</v>
      </c>
      <c r="E1351" s="2" t="s">
        <v>133</v>
      </c>
      <c r="F1351" s="2" t="s">
        <v>62</v>
      </c>
      <c r="G1351" s="2" t="s">
        <v>63</v>
      </c>
      <c r="H1351" s="2">
        <v>3</v>
      </c>
      <c r="I1351" s="4">
        <v>53.22</v>
      </c>
      <c r="J1351" s="2" t="s">
        <v>48</v>
      </c>
      <c r="K1351" s="2" t="s">
        <v>111</v>
      </c>
      <c r="L1351" s="2" t="s">
        <v>19</v>
      </c>
    </row>
    <row r="1352" spans="1:12" x14ac:dyDescent="0.35">
      <c r="A1352" s="2">
        <v>101371</v>
      </c>
      <c r="B1352" s="3">
        <v>45878</v>
      </c>
      <c r="C1352" s="2" t="s">
        <v>31</v>
      </c>
      <c r="D1352" s="2" t="s">
        <v>105</v>
      </c>
      <c r="E1352" s="2" t="s">
        <v>106</v>
      </c>
      <c r="F1352" s="2" t="s">
        <v>53</v>
      </c>
      <c r="G1352" s="2" t="s">
        <v>145</v>
      </c>
      <c r="H1352" s="2">
        <v>5</v>
      </c>
      <c r="I1352" s="4">
        <v>33.450000000000003</v>
      </c>
      <c r="J1352" s="2" t="s">
        <v>48</v>
      </c>
      <c r="K1352" s="2" t="s">
        <v>368</v>
      </c>
      <c r="L1352" s="2" t="s">
        <v>19</v>
      </c>
    </row>
    <row r="1353" spans="1:12" x14ac:dyDescent="0.35">
      <c r="A1353" s="2">
        <v>101438</v>
      </c>
      <c r="B1353" s="3">
        <v>45878</v>
      </c>
      <c r="C1353" s="2" t="s">
        <v>50</v>
      </c>
      <c r="D1353" s="2" t="s">
        <v>51</v>
      </c>
      <c r="E1353" s="2" t="s">
        <v>52</v>
      </c>
      <c r="F1353" s="2" t="s">
        <v>62</v>
      </c>
      <c r="G1353" s="2" t="s">
        <v>103</v>
      </c>
      <c r="H1353" s="2">
        <v>2</v>
      </c>
      <c r="I1353" s="4">
        <v>188.03</v>
      </c>
      <c r="J1353" s="2" t="s">
        <v>17</v>
      </c>
      <c r="K1353" s="2" t="s">
        <v>389</v>
      </c>
      <c r="L1353" s="2" t="s">
        <v>19</v>
      </c>
    </row>
    <row r="1354" spans="1:12" x14ac:dyDescent="0.35">
      <c r="A1354" s="2">
        <v>101830</v>
      </c>
      <c r="B1354" s="3">
        <v>45878</v>
      </c>
      <c r="C1354" s="2" t="s">
        <v>12</v>
      </c>
      <c r="D1354" s="2" t="s">
        <v>132</v>
      </c>
      <c r="E1354" s="2" t="s">
        <v>133</v>
      </c>
      <c r="F1354" s="2" t="s">
        <v>59</v>
      </c>
      <c r="G1354" s="2" t="s">
        <v>118</v>
      </c>
      <c r="H1354" s="2">
        <v>1</v>
      </c>
      <c r="I1354" s="4">
        <v>20.100000000000001</v>
      </c>
      <c r="J1354" s="2" t="s">
        <v>43</v>
      </c>
      <c r="K1354" s="2" t="s">
        <v>128</v>
      </c>
      <c r="L1354" s="2" t="s">
        <v>19</v>
      </c>
    </row>
    <row r="1355" spans="1:12" x14ac:dyDescent="0.35">
      <c r="A1355" s="2">
        <v>101972</v>
      </c>
      <c r="B1355" s="3">
        <v>45878</v>
      </c>
      <c r="C1355" s="2" t="s">
        <v>31</v>
      </c>
      <c r="D1355" s="2" t="s">
        <v>80</v>
      </c>
      <c r="E1355" s="2" t="s">
        <v>80</v>
      </c>
      <c r="F1355" s="2" t="s">
        <v>62</v>
      </c>
      <c r="G1355" s="2" t="s">
        <v>112</v>
      </c>
      <c r="H1355" s="2">
        <v>5</v>
      </c>
      <c r="I1355" s="4">
        <v>29.45</v>
      </c>
      <c r="J1355" s="2" t="s">
        <v>43</v>
      </c>
      <c r="K1355" s="2" t="s">
        <v>25</v>
      </c>
      <c r="L1355" s="2" t="s">
        <v>19</v>
      </c>
    </row>
    <row r="1356" spans="1:12" x14ac:dyDescent="0.35">
      <c r="A1356" s="2">
        <v>102425</v>
      </c>
      <c r="B1356" s="3">
        <v>45878</v>
      </c>
      <c r="C1356" s="2" t="s">
        <v>65</v>
      </c>
      <c r="D1356" s="2" t="s">
        <v>137</v>
      </c>
      <c r="E1356" s="2" t="s">
        <v>138</v>
      </c>
      <c r="F1356" s="2" t="s">
        <v>59</v>
      </c>
      <c r="G1356" s="2" t="s">
        <v>95</v>
      </c>
      <c r="H1356" s="2">
        <v>1</v>
      </c>
      <c r="I1356" s="4">
        <v>36.26</v>
      </c>
      <c r="J1356" s="2" t="s">
        <v>17</v>
      </c>
      <c r="K1356" s="2" t="s">
        <v>237</v>
      </c>
      <c r="L1356" s="2" t="s">
        <v>19</v>
      </c>
    </row>
    <row r="1357" spans="1:12" x14ac:dyDescent="0.35">
      <c r="A1357" s="2">
        <v>102463</v>
      </c>
      <c r="B1357" s="3">
        <v>45878</v>
      </c>
      <c r="C1357" s="2" t="s">
        <v>31</v>
      </c>
      <c r="D1357" s="2" t="s">
        <v>80</v>
      </c>
      <c r="E1357" s="2" t="s">
        <v>80</v>
      </c>
      <c r="F1357" s="2" t="s">
        <v>22</v>
      </c>
      <c r="G1357" s="2" t="s">
        <v>23</v>
      </c>
      <c r="H1357" s="2">
        <v>1</v>
      </c>
      <c r="I1357" s="4">
        <v>65.66</v>
      </c>
      <c r="J1357" s="2" t="s">
        <v>24</v>
      </c>
      <c r="K1357" s="2" t="s">
        <v>55</v>
      </c>
      <c r="L1357" s="2" t="s">
        <v>19</v>
      </c>
    </row>
    <row r="1358" spans="1:12" x14ac:dyDescent="0.35">
      <c r="A1358" s="2">
        <v>102623</v>
      </c>
      <c r="B1358" s="3">
        <v>45878</v>
      </c>
      <c r="C1358" s="2" t="s">
        <v>26</v>
      </c>
      <c r="D1358" s="2" t="s">
        <v>150</v>
      </c>
      <c r="E1358" s="2" t="s">
        <v>151</v>
      </c>
      <c r="F1358" s="2" t="s">
        <v>59</v>
      </c>
      <c r="G1358" s="2" t="s">
        <v>73</v>
      </c>
      <c r="H1358" s="2">
        <v>2</v>
      </c>
      <c r="I1358" s="4">
        <v>29.34</v>
      </c>
      <c r="J1358" s="2" t="s">
        <v>48</v>
      </c>
      <c r="K1358" s="2" t="s">
        <v>121</v>
      </c>
      <c r="L1358" s="2" t="s">
        <v>19</v>
      </c>
    </row>
    <row r="1359" spans="1:12" x14ac:dyDescent="0.35">
      <c r="A1359" s="2">
        <v>102915</v>
      </c>
      <c r="B1359" s="3">
        <v>45878</v>
      </c>
      <c r="C1359" s="2" t="s">
        <v>26</v>
      </c>
      <c r="D1359" s="2" t="s">
        <v>150</v>
      </c>
      <c r="E1359" s="2" t="s">
        <v>151</v>
      </c>
      <c r="F1359" s="2" t="s">
        <v>62</v>
      </c>
      <c r="G1359" s="2" t="s">
        <v>114</v>
      </c>
      <c r="H1359" s="2">
        <v>1</v>
      </c>
      <c r="I1359" s="4">
        <v>126.19</v>
      </c>
      <c r="J1359" s="2" t="s">
        <v>17</v>
      </c>
      <c r="K1359" s="2" t="s">
        <v>373</v>
      </c>
      <c r="L1359" s="2" t="s">
        <v>19</v>
      </c>
    </row>
    <row r="1360" spans="1:12" x14ac:dyDescent="0.35">
      <c r="A1360" s="2">
        <v>102925</v>
      </c>
      <c r="B1360" s="3">
        <v>45878</v>
      </c>
      <c r="C1360" s="2" t="s">
        <v>31</v>
      </c>
      <c r="D1360" s="2" t="s">
        <v>105</v>
      </c>
      <c r="E1360" s="2" t="s">
        <v>106</v>
      </c>
      <c r="F1360" s="2" t="s">
        <v>53</v>
      </c>
      <c r="G1360" s="2" t="s">
        <v>145</v>
      </c>
      <c r="H1360" s="2">
        <v>2</v>
      </c>
      <c r="I1360" s="4">
        <v>35.85</v>
      </c>
      <c r="J1360" s="2" t="s">
        <v>43</v>
      </c>
      <c r="K1360" s="2" t="s">
        <v>61</v>
      </c>
      <c r="L1360" s="2" t="s">
        <v>89</v>
      </c>
    </row>
    <row r="1361" spans="1:12" x14ac:dyDescent="0.35">
      <c r="A1361" s="2">
        <v>100037</v>
      </c>
      <c r="B1361" s="3">
        <v>45879</v>
      </c>
      <c r="C1361" s="2" t="s">
        <v>26</v>
      </c>
      <c r="D1361" s="2" t="s">
        <v>27</v>
      </c>
      <c r="E1361" s="2" t="s">
        <v>28</v>
      </c>
      <c r="F1361" s="2" t="s">
        <v>62</v>
      </c>
      <c r="G1361" s="2" t="s">
        <v>63</v>
      </c>
      <c r="H1361" s="2">
        <v>1</v>
      </c>
      <c r="I1361" s="4">
        <v>52.84</v>
      </c>
      <c r="J1361" s="2" t="s">
        <v>48</v>
      </c>
      <c r="K1361" s="2" t="s">
        <v>332</v>
      </c>
      <c r="L1361" s="2" t="s">
        <v>19</v>
      </c>
    </row>
    <row r="1362" spans="1:12" x14ac:dyDescent="0.35">
      <c r="A1362" s="2">
        <v>100058</v>
      </c>
      <c r="B1362" s="3">
        <v>45879</v>
      </c>
      <c r="C1362" s="2" t="s">
        <v>26</v>
      </c>
      <c r="D1362" s="2" t="s">
        <v>41</v>
      </c>
      <c r="E1362" s="2" t="s">
        <v>42</v>
      </c>
      <c r="F1362" s="2" t="s">
        <v>62</v>
      </c>
      <c r="G1362" s="2" t="s">
        <v>63</v>
      </c>
      <c r="H1362" s="2">
        <v>10</v>
      </c>
      <c r="I1362" s="4">
        <v>56.13</v>
      </c>
      <c r="J1362" s="2" t="s">
        <v>17</v>
      </c>
      <c r="K1362" s="2" t="s">
        <v>271</v>
      </c>
      <c r="L1362" s="2" t="s">
        <v>19</v>
      </c>
    </row>
    <row r="1363" spans="1:12" x14ac:dyDescent="0.35">
      <c r="A1363" s="2">
        <v>100226</v>
      </c>
      <c r="B1363" s="3">
        <v>45879</v>
      </c>
      <c r="C1363" s="2" t="s">
        <v>31</v>
      </c>
      <c r="D1363" s="2" t="s">
        <v>45</v>
      </c>
      <c r="E1363" s="2" t="s">
        <v>46</v>
      </c>
      <c r="F1363" s="2" t="s">
        <v>15</v>
      </c>
      <c r="G1363" s="2" t="s">
        <v>29</v>
      </c>
      <c r="H1363" s="2">
        <v>3</v>
      </c>
      <c r="I1363" s="4">
        <v>21.96</v>
      </c>
      <c r="J1363" s="2" t="s">
        <v>17</v>
      </c>
      <c r="K1363" s="2" t="s">
        <v>265</v>
      </c>
      <c r="L1363" s="2" t="s">
        <v>36</v>
      </c>
    </row>
    <row r="1364" spans="1:12" x14ac:dyDescent="0.35">
      <c r="A1364" s="2">
        <v>100417</v>
      </c>
      <c r="B1364" s="3">
        <v>45879</v>
      </c>
      <c r="C1364" s="2" t="s">
        <v>12</v>
      </c>
      <c r="D1364" s="2" t="s">
        <v>183</v>
      </c>
      <c r="E1364" s="2" t="s">
        <v>184</v>
      </c>
      <c r="F1364" s="2" t="s">
        <v>15</v>
      </c>
      <c r="G1364" s="2" t="s">
        <v>39</v>
      </c>
      <c r="H1364" s="2">
        <v>10</v>
      </c>
      <c r="I1364" s="4">
        <v>46.91</v>
      </c>
      <c r="J1364" s="2" t="s">
        <v>43</v>
      </c>
      <c r="K1364" s="2" t="s">
        <v>389</v>
      </c>
      <c r="L1364" s="2" t="s">
        <v>19</v>
      </c>
    </row>
    <row r="1365" spans="1:12" x14ac:dyDescent="0.35">
      <c r="A1365" s="2">
        <v>100456</v>
      </c>
      <c r="B1365" s="3">
        <v>45879</v>
      </c>
      <c r="C1365" s="2" t="s">
        <v>12</v>
      </c>
      <c r="D1365" s="2" t="s">
        <v>132</v>
      </c>
      <c r="E1365" s="2" t="s">
        <v>133</v>
      </c>
      <c r="F1365" s="2" t="s">
        <v>53</v>
      </c>
      <c r="G1365" s="2" t="s">
        <v>92</v>
      </c>
      <c r="H1365" s="2">
        <v>1</v>
      </c>
      <c r="I1365" s="4">
        <v>29.2</v>
      </c>
      <c r="J1365" s="2" t="s">
        <v>24</v>
      </c>
      <c r="K1365" s="2" t="s">
        <v>227</v>
      </c>
      <c r="L1365" s="2" t="s">
        <v>19</v>
      </c>
    </row>
    <row r="1366" spans="1:12" x14ac:dyDescent="0.35">
      <c r="A1366" s="2">
        <v>100676</v>
      </c>
      <c r="B1366" s="3">
        <v>45879</v>
      </c>
      <c r="C1366" s="2" t="s">
        <v>50</v>
      </c>
      <c r="D1366" s="2" t="s">
        <v>51</v>
      </c>
      <c r="E1366" s="2" t="s">
        <v>52</v>
      </c>
      <c r="F1366" s="2" t="s">
        <v>62</v>
      </c>
      <c r="G1366" s="2" t="s">
        <v>63</v>
      </c>
      <c r="H1366" s="2">
        <v>1</v>
      </c>
      <c r="I1366" s="4">
        <v>56.12</v>
      </c>
      <c r="J1366" s="2" t="s">
        <v>17</v>
      </c>
      <c r="K1366" s="2" t="s">
        <v>194</v>
      </c>
      <c r="L1366" s="2" t="s">
        <v>19</v>
      </c>
    </row>
    <row r="1367" spans="1:12" x14ac:dyDescent="0.35">
      <c r="A1367" s="2">
        <v>100814</v>
      </c>
      <c r="B1367" s="3">
        <v>45879</v>
      </c>
      <c r="C1367" s="2" t="s">
        <v>26</v>
      </c>
      <c r="D1367" s="2" t="s">
        <v>37</v>
      </c>
      <c r="E1367" s="2" t="s">
        <v>38</v>
      </c>
      <c r="F1367" s="2" t="s">
        <v>22</v>
      </c>
      <c r="G1367" s="2" t="s">
        <v>109</v>
      </c>
      <c r="H1367" s="2">
        <v>1</v>
      </c>
      <c r="I1367" s="4">
        <v>87.24</v>
      </c>
      <c r="J1367" s="2" t="s">
        <v>17</v>
      </c>
      <c r="K1367" s="2" t="s">
        <v>388</v>
      </c>
      <c r="L1367" s="2" t="s">
        <v>89</v>
      </c>
    </row>
    <row r="1368" spans="1:12" x14ac:dyDescent="0.35">
      <c r="A1368" s="2">
        <v>101027</v>
      </c>
      <c r="B1368" s="3">
        <v>45879</v>
      </c>
      <c r="C1368" s="2" t="s">
        <v>12</v>
      </c>
      <c r="D1368" s="2" t="s">
        <v>20</v>
      </c>
      <c r="E1368" s="2" t="s">
        <v>21</v>
      </c>
      <c r="F1368" s="2" t="s">
        <v>53</v>
      </c>
      <c r="G1368" s="2" t="s">
        <v>145</v>
      </c>
      <c r="H1368" s="2">
        <v>3</v>
      </c>
      <c r="I1368" s="4">
        <v>33.92</v>
      </c>
      <c r="J1368" s="2" t="s">
        <v>43</v>
      </c>
      <c r="K1368" s="2" t="s">
        <v>136</v>
      </c>
      <c r="L1368" s="2" t="s">
        <v>19</v>
      </c>
    </row>
    <row r="1369" spans="1:12" x14ac:dyDescent="0.35">
      <c r="A1369" s="2">
        <v>101114</v>
      </c>
      <c r="B1369" s="3">
        <v>45879</v>
      </c>
      <c r="C1369" s="2" t="s">
        <v>65</v>
      </c>
      <c r="D1369" s="2" t="s">
        <v>90</v>
      </c>
      <c r="E1369" s="2" t="s">
        <v>91</v>
      </c>
      <c r="F1369" s="2" t="s">
        <v>62</v>
      </c>
      <c r="G1369" s="2" t="s">
        <v>112</v>
      </c>
      <c r="H1369" s="2">
        <v>2</v>
      </c>
      <c r="I1369" s="4">
        <v>31.47</v>
      </c>
      <c r="J1369" s="2" t="s">
        <v>24</v>
      </c>
      <c r="K1369" s="2" t="s">
        <v>252</v>
      </c>
      <c r="L1369" s="2" t="s">
        <v>89</v>
      </c>
    </row>
    <row r="1370" spans="1:12" x14ac:dyDescent="0.35">
      <c r="A1370" s="2">
        <v>102367</v>
      </c>
      <c r="B1370" s="3">
        <v>45879</v>
      </c>
      <c r="C1370" s="2" t="s">
        <v>65</v>
      </c>
      <c r="D1370" s="2" t="s">
        <v>137</v>
      </c>
      <c r="E1370" s="2" t="s">
        <v>138</v>
      </c>
      <c r="F1370" s="2" t="s">
        <v>15</v>
      </c>
      <c r="G1370" s="2" t="s">
        <v>29</v>
      </c>
      <c r="H1370" s="2">
        <v>2</v>
      </c>
      <c r="I1370" s="4">
        <v>22.17</v>
      </c>
      <c r="J1370" s="2" t="s">
        <v>17</v>
      </c>
      <c r="K1370" s="2" t="s">
        <v>144</v>
      </c>
      <c r="L1370" s="2" t="s">
        <v>19</v>
      </c>
    </row>
    <row r="1371" spans="1:12" x14ac:dyDescent="0.35">
      <c r="A1371" s="2">
        <v>102799</v>
      </c>
      <c r="B1371" s="3">
        <v>45879</v>
      </c>
      <c r="C1371" s="2" t="s">
        <v>31</v>
      </c>
      <c r="D1371" s="2" t="s">
        <v>105</v>
      </c>
      <c r="E1371" s="2" t="s">
        <v>106</v>
      </c>
      <c r="F1371" s="2" t="s">
        <v>53</v>
      </c>
      <c r="G1371" s="2" t="s">
        <v>54</v>
      </c>
      <c r="H1371" s="2">
        <v>5</v>
      </c>
      <c r="I1371" s="4">
        <v>25.86</v>
      </c>
      <c r="J1371" s="2" t="s">
        <v>43</v>
      </c>
      <c r="K1371" s="2" t="s">
        <v>55</v>
      </c>
      <c r="L1371" s="2" t="s">
        <v>19</v>
      </c>
    </row>
    <row r="1372" spans="1:12" x14ac:dyDescent="0.35">
      <c r="A1372" s="2">
        <v>102903</v>
      </c>
      <c r="B1372" s="3">
        <v>45879</v>
      </c>
      <c r="C1372" s="2" t="s">
        <v>65</v>
      </c>
      <c r="D1372" s="2" t="s">
        <v>137</v>
      </c>
      <c r="E1372" s="2" t="s">
        <v>138</v>
      </c>
      <c r="F1372" s="2" t="s">
        <v>22</v>
      </c>
      <c r="G1372" s="2" t="s">
        <v>100</v>
      </c>
      <c r="H1372" s="2">
        <v>3</v>
      </c>
      <c r="I1372" s="4">
        <v>15.68</v>
      </c>
      <c r="J1372" s="2" t="s">
        <v>48</v>
      </c>
      <c r="K1372" s="2" t="s">
        <v>110</v>
      </c>
      <c r="L1372" s="2" t="s">
        <v>89</v>
      </c>
    </row>
    <row r="1373" spans="1:12" x14ac:dyDescent="0.35">
      <c r="A1373" s="2">
        <v>101018</v>
      </c>
      <c r="B1373" s="3">
        <v>45880</v>
      </c>
      <c r="C1373" s="2" t="s">
        <v>50</v>
      </c>
      <c r="D1373" s="2" t="s">
        <v>71</v>
      </c>
      <c r="E1373" s="2" t="s">
        <v>72</v>
      </c>
      <c r="F1373" s="2" t="s">
        <v>22</v>
      </c>
      <c r="G1373" s="2" t="s">
        <v>47</v>
      </c>
      <c r="H1373" s="2">
        <v>1</v>
      </c>
      <c r="I1373" s="4">
        <v>77.25</v>
      </c>
      <c r="J1373" s="2" t="s">
        <v>48</v>
      </c>
      <c r="K1373" s="2" t="s">
        <v>135</v>
      </c>
      <c r="L1373" s="2" t="s">
        <v>19</v>
      </c>
    </row>
    <row r="1374" spans="1:12" x14ac:dyDescent="0.35">
      <c r="A1374" s="2">
        <v>101184</v>
      </c>
      <c r="B1374" s="3">
        <v>45880</v>
      </c>
      <c r="C1374" s="2" t="s">
        <v>50</v>
      </c>
      <c r="D1374" s="2" t="s">
        <v>51</v>
      </c>
      <c r="E1374" s="2" t="s">
        <v>52</v>
      </c>
      <c r="F1374" s="2" t="s">
        <v>59</v>
      </c>
      <c r="G1374" s="2" t="s">
        <v>60</v>
      </c>
      <c r="H1374" s="2">
        <v>2</v>
      </c>
      <c r="I1374" s="4">
        <v>60.36</v>
      </c>
      <c r="J1374" s="2" t="s">
        <v>24</v>
      </c>
      <c r="K1374" s="2" t="s">
        <v>198</v>
      </c>
      <c r="L1374" s="2" t="s">
        <v>19</v>
      </c>
    </row>
    <row r="1375" spans="1:12" x14ac:dyDescent="0.35">
      <c r="A1375" s="2">
        <v>101238</v>
      </c>
      <c r="B1375" s="3">
        <v>45880</v>
      </c>
      <c r="C1375" s="2" t="s">
        <v>65</v>
      </c>
      <c r="D1375" s="2" t="s">
        <v>190</v>
      </c>
      <c r="E1375" s="2" t="s">
        <v>191</v>
      </c>
      <c r="F1375" s="2" t="s">
        <v>22</v>
      </c>
      <c r="G1375" s="2" t="s">
        <v>23</v>
      </c>
      <c r="H1375" s="2">
        <v>2</v>
      </c>
      <c r="I1375" s="4">
        <v>67.430000000000007</v>
      </c>
      <c r="J1375" s="2" t="s">
        <v>48</v>
      </c>
      <c r="K1375" s="2" t="s">
        <v>143</v>
      </c>
      <c r="L1375" s="2" t="s">
        <v>19</v>
      </c>
    </row>
    <row r="1376" spans="1:12" x14ac:dyDescent="0.35">
      <c r="A1376" s="2">
        <v>101273</v>
      </c>
      <c r="B1376" s="3">
        <v>45880</v>
      </c>
      <c r="C1376" s="2" t="s">
        <v>50</v>
      </c>
      <c r="D1376" s="2" t="s">
        <v>51</v>
      </c>
      <c r="E1376" s="2" t="s">
        <v>52</v>
      </c>
      <c r="F1376" s="2" t="s">
        <v>62</v>
      </c>
      <c r="G1376" s="2" t="s">
        <v>169</v>
      </c>
      <c r="H1376" s="2">
        <v>10</v>
      </c>
      <c r="I1376" s="4">
        <v>23.8</v>
      </c>
      <c r="J1376" s="2" t="s">
        <v>24</v>
      </c>
      <c r="K1376" s="2" t="s">
        <v>466</v>
      </c>
      <c r="L1376" s="2" t="s">
        <v>19</v>
      </c>
    </row>
    <row r="1377" spans="1:12" x14ac:dyDescent="0.35">
      <c r="A1377" s="2">
        <v>101643</v>
      </c>
      <c r="B1377" s="3">
        <v>45880</v>
      </c>
      <c r="C1377" s="2" t="s">
        <v>31</v>
      </c>
      <c r="D1377" s="2" t="s">
        <v>56</v>
      </c>
      <c r="E1377" s="2" t="s">
        <v>57</v>
      </c>
      <c r="F1377" s="2" t="s">
        <v>53</v>
      </c>
      <c r="G1377" s="2" t="s">
        <v>145</v>
      </c>
      <c r="H1377" s="2">
        <v>2</v>
      </c>
      <c r="I1377" s="4">
        <v>35.24</v>
      </c>
      <c r="J1377" s="2" t="s">
        <v>17</v>
      </c>
      <c r="K1377" s="2" t="s">
        <v>230</v>
      </c>
      <c r="L1377" s="2" t="s">
        <v>19</v>
      </c>
    </row>
    <row r="1378" spans="1:12" x14ac:dyDescent="0.35">
      <c r="A1378" s="2">
        <v>101766</v>
      </c>
      <c r="B1378" s="3">
        <v>45880</v>
      </c>
      <c r="C1378" s="2" t="s">
        <v>12</v>
      </c>
      <c r="D1378" s="2" t="s">
        <v>132</v>
      </c>
      <c r="E1378" s="2" t="s">
        <v>133</v>
      </c>
      <c r="F1378" s="2" t="s">
        <v>15</v>
      </c>
      <c r="G1378" s="2" t="s">
        <v>34</v>
      </c>
      <c r="H1378" s="2">
        <v>2</v>
      </c>
      <c r="I1378" s="4">
        <v>16.239999999999998</v>
      </c>
      <c r="J1378" s="2" t="s">
        <v>43</v>
      </c>
      <c r="K1378" s="2" t="s">
        <v>222</v>
      </c>
      <c r="L1378" s="2" t="s">
        <v>89</v>
      </c>
    </row>
    <row r="1379" spans="1:12" x14ac:dyDescent="0.35">
      <c r="A1379" s="2">
        <v>102635</v>
      </c>
      <c r="B1379" s="3">
        <v>45880</v>
      </c>
      <c r="C1379" s="2" t="s">
        <v>50</v>
      </c>
      <c r="D1379" s="2" t="s">
        <v>71</v>
      </c>
      <c r="E1379" s="2" t="s">
        <v>72</v>
      </c>
      <c r="F1379" s="2" t="s">
        <v>59</v>
      </c>
      <c r="G1379" s="2" t="s">
        <v>129</v>
      </c>
      <c r="H1379" s="2">
        <v>1</v>
      </c>
      <c r="I1379" s="4">
        <v>123.09</v>
      </c>
      <c r="J1379" s="2" t="s">
        <v>17</v>
      </c>
      <c r="K1379" s="2" t="s">
        <v>69</v>
      </c>
      <c r="L1379" s="2" t="s">
        <v>19</v>
      </c>
    </row>
    <row r="1380" spans="1:12" x14ac:dyDescent="0.35">
      <c r="A1380" s="2">
        <v>100075</v>
      </c>
      <c r="B1380" s="3">
        <v>45881</v>
      </c>
      <c r="C1380" s="2" t="s">
        <v>31</v>
      </c>
      <c r="D1380" s="2" t="s">
        <v>105</v>
      </c>
      <c r="E1380" s="2" t="s">
        <v>106</v>
      </c>
      <c r="F1380" s="2" t="s">
        <v>59</v>
      </c>
      <c r="G1380" s="2" t="s">
        <v>95</v>
      </c>
      <c r="H1380" s="2">
        <v>10</v>
      </c>
      <c r="I1380" s="4">
        <v>35.06</v>
      </c>
      <c r="J1380" s="2" t="s">
        <v>17</v>
      </c>
      <c r="K1380" s="2" t="s">
        <v>238</v>
      </c>
      <c r="L1380" s="2" t="s">
        <v>89</v>
      </c>
    </row>
    <row r="1381" spans="1:12" x14ac:dyDescent="0.35">
      <c r="A1381" s="2">
        <v>100264</v>
      </c>
      <c r="B1381" s="3">
        <v>45881</v>
      </c>
      <c r="C1381" s="2" t="s">
        <v>50</v>
      </c>
      <c r="D1381" s="2" t="s">
        <v>51</v>
      </c>
      <c r="E1381" s="2" t="s">
        <v>52</v>
      </c>
      <c r="F1381" s="2" t="s">
        <v>22</v>
      </c>
      <c r="G1381" s="2" t="s">
        <v>23</v>
      </c>
      <c r="H1381" s="2">
        <v>2</v>
      </c>
      <c r="I1381" s="4">
        <v>65.12</v>
      </c>
      <c r="J1381" s="2" t="s">
        <v>48</v>
      </c>
      <c r="K1381" s="2" t="s">
        <v>70</v>
      </c>
      <c r="L1381" s="2" t="s">
        <v>36</v>
      </c>
    </row>
    <row r="1382" spans="1:12" x14ac:dyDescent="0.35">
      <c r="A1382" s="2">
        <v>100440</v>
      </c>
      <c r="B1382" s="3">
        <v>45881</v>
      </c>
      <c r="C1382" s="2" t="s">
        <v>12</v>
      </c>
      <c r="D1382" s="2" t="s">
        <v>132</v>
      </c>
      <c r="E1382" s="2" t="s">
        <v>133</v>
      </c>
      <c r="F1382" s="2" t="s">
        <v>59</v>
      </c>
      <c r="G1382" s="2" t="s">
        <v>60</v>
      </c>
      <c r="H1382" s="2">
        <v>5</v>
      </c>
      <c r="I1382" s="4">
        <v>58.62</v>
      </c>
      <c r="J1382" s="2" t="s">
        <v>17</v>
      </c>
      <c r="K1382" s="2" t="s">
        <v>369</v>
      </c>
      <c r="L1382" s="2" t="s">
        <v>19</v>
      </c>
    </row>
    <row r="1383" spans="1:12" x14ac:dyDescent="0.35">
      <c r="A1383" s="2">
        <v>100756</v>
      </c>
      <c r="B1383" s="3">
        <v>45881</v>
      </c>
      <c r="C1383" s="2" t="s">
        <v>50</v>
      </c>
      <c r="D1383" s="2" t="s">
        <v>77</v>
      </c>
      <c r="E1383" s="2" t="s">
        <v>78</v>
      </c>
      <c r="F1383" s="2" t="s">
        <v>62</v>
      </c>
      <c r="G1383" s="2" t="s">
        <v>103</v>
      </c>
      <c r="H1383" s="2">
        <v>10</v>
      </c>
      <c r="I1383" s="4">
        <v>194.26</v>
      </c>
      <c r="J1383" s="2" t="s">
        <v>48</v>
      </c>
      <c r="K1383" s="2" t="s">
        <v>473</v>
      </c>
      <c r="L1383" s="2" t="s">
        <v>19</v>
      </c>
    </row>
    <row r="1384" spans="1:12" x14ac:dyDescent="0.35">
      <c r="A1384" s="2">
        <v>101362</v>
      </c>
      <c r="B1384" s="3">
        <v>45881</v>
      </c>
      <c r="C1384" s="2" t="s">
        <v>12</v>
      </c>
      <c r="D1384" s="2" t="s">
        <v>98</v>
      </c>
      <c r="E1384" s="2" t="s">
        <v>99</v>
      </c>
      <c r="F1384" s="2" t="s">
        <v>22</v>
      </c>
      <c r="G1384" s="2" t="s">
        <v>109</v>
      </c>
      <c r="H1384" s="2">
        <v>10</v>
      </c>
      <c r="I1384" s="4">
        <v>87.55</v>
      </c>
      <c r="J1384" s="2" t="s">
        <v>43</v>
      </c>
      <c r="K1384" s="2" t="s">
        <v>82</v>
      </c>
      <c r="L1384" s="2" t="s">
        <v>19</v>
      </c>
    </row>
    <row r="1385" spans="1:12" x14ac:dyDescent="0.35">
      <c r="A1385" s="2">
        <v>102091</v>
      </c>
      <c r="B1385" s="3">
        <v>45881</v>
      </c>
      <c r="C1385" s="2" t="s">
        <v>12</v>
      </c>
      <c r="D1385" s="2" t="s">
        <v>98</v>
      </c>
      <c r="E1385" s="2" t="s">
        <v>99</v>
      </c>
      <c r="F1385" s="2" t="s">
        <v>62</v>
      </c>
      <c r="G1385" s="2" t="s">
        <v>114</v>
      </c>
      <c r="H1385" s="2">
        <v>2</v>
      </c>
      <c r="I1385" s="4">
        <v>130.77000000000001</v>
      </c>
      <c r="J1385" s="2" t="s">
        <v>48</v>
      </c>
      <c r="K1385" s="2" t="s">
        <v>319</v>
      </c>
      <c r="L1385" s="2" t="s">
        <v>36</v>
      </c>
    </row>
    <row r="1386" spans="1:12" x14ac:dyDescent="0.35">
      <c r="A1386" s="2">
        <v>102102</v>
      </c>
      <c r="B1386" s="3">
        <v>45881</v>
      </c>
      <c r="C1386" s="2" t="s">
        <v>12</v>
      </c>
      <c r="D1386" s="2" t="s">
        <v>13</v>
      </c>
      <c r="E1386" s="2" t="s">
        <v>14</v>
      </c>
      <c r="F1386" s="2" t="s">
        <v>62</v>
      </c>
      <c r="G1386" s="2" t="s">
        <v>68</v>
      </c>
      <c r="H1386" s="2">
        <v>2</v>
      </c>
      <c r="I1386" s="4">
        <v>40.81</v>
      </c>
      <c r="J1386" s="2" t="s">
        <v>43</v>
      </c>
      <c r="K1386" s="2" t="s">
        <v>214</v>
      </c>
      <c r="L1386" s="2" t="s">
        <v>19</v>
      </c>
    </row>
    <row r="1387" spans="1:12" x14ac:dyDescent="0.35">
      <c r="A1387" s="2">
        <v>102149</v>
      </c>
      <c r="B1387" s="3">
        <v>45881</v>
      </c>
      <c r="C1387" s="2" t="s">
        <v>12</v>
      </c>
      <c r="D1387" s="2" t="s">
        <v>20</v>
      </c>
      <c r="E1387" s="2" t="s">
        <v>21</v>
      </c>
      <c r="F1387" s="2" t="s">
        <v>59</v>
      </c>
      <c r="G1387" s="2" t="s">
        <v>73</v>
      </c>
      <c r="H1387" s="2">
        <v>10</v>
      </c>
      <c r="I1387" s="4">
        <v>27.8</v>
      </c>
      <c r="J1387" s="2" t="s">
        <v>43</v>
      </c>
      <c r="K1387" s="2" t="s">
        <v>35</v>
      </c>
      <c r="L1387" s="2" t="s">
        <v>36</v>
      </c>
    </row>
    <row r="1388" spans="1:12" x14ac:dyDescent="0.35">
      <c r="A1388" s="2">
        <v>102258</v>
      </c>
      <c r="B1388" s="3">
        <v>45881</v>
      </c>
      <c r="C1388" s="2" t="s">
        <v>50</v>
      </c>
      <c r="D1388" s="2" t="s">
        <v>77</v>
      </c>
      <c r="E1388" s="2" t="s">
        <v>78</v>
      </c>
      <c r="F1388" s="2" t="s">
        <v>22</v>
      </c>
      <c r="G1388" s="2" t="s">
        <v>109</v>
      </c>
      <c r="H1388" s="2">
        <v>1</v>
      </c>
      <c r="I1388" s="4">
        <v>89.31</v>
      </c>
      <c r="J1388" s="2" t="s">
        <v>43</v>
      </c>
      <c r="K1388" s="2" t="s">
        <v>340</v>
      </c>
      <c r="L1388" s="2" t="s">
        <v>19</v>
      </c>
    </row>
    <row r="1389" spans="1:12" x14ac:dyDescent="0.35">
      <c r="A1389" s="2">
        <v>100461</v>
      </c>
      <c r="B1389" s="3">
        <v>45882</v>
      </c>
      <c r="C1389" s="2" t="s">
        <v>31</v>
      </c>
      <c r="D1389" s="2" t="s">
        <v>105</v>
      </c>
      <c r="E1389" s="2" t="s">
        <v>106</v>
      </c>
      <c r="F1389" s="2" t="s">
        <v>15</v>
      </c>
      <c r="G1389" s="2" t="s">
        <v>39</v>
      </c>
      <c r="H1389" s="2">
        <v>1</v>
      </c>
      <c r="I1389" s="4">
        <v>45.13</v>
      </c>
      <c r="J1389" s="2" t="s">
        <v>24</v>
      </c>
      <c r="K1389" s="2" t="s">
        <v>343</v>
      </c>
      <c r="L1389" s="2" t="s">
        <v>19</v>
      </c>
    </row>
    <row r="1390" spans="1:12" x14ac:dyDescent="0.35">
      <c r="A1390" s="2">
        <v>100809</v>
      </c>
      <c r="B1390" s="3">
        <v>45882</v>
      </c>
      <c r="C1390" s="2" t="s">
        <v>50</v>
      </c>
      <c r="D1390" s="2" t="s">
        <v>71</v>
      </c>
      <c r="E1390" s="2" t="s">
        <v>72</v>
      </c>
      <c r="F1390" s="2" t="s">
        <v>62</v>
      </c>
      <c r="G1390" s="2" t="s">
        <v>114</v>
      </c>
      <c r="H1390" s="2">
        <v>2</v>
      </c>
      <c r="I1390" s="4">
        <v>127.2</v>
      </c>
      <c r="J1390" s="2" t="s">
        <v>17</v>
      </c>
      <c r="K1390" s="2" t="s">
        <v>323</v>
      </c>
      <c r="L1390" s="2" t="s">
        <v>19</v>
      </c>
    </row>
    <row r="1391" spans="1:12" x14ac:dyDescent="0.35">
      <c r="A1391" s="2">
        <v>100885</v>
      </c>
      <c r="B1391" s="3">
        <v>45882</v>
      </c>
      <c r="C1391" s="2" t="s">
        <v>50</v>
      </c>
      <c r="D1391" s="2" t="s">
        <v>71</v>
      </c>
      <c r="E1391" s="2" t="s">
        <v>72</v>
      </c>
      <c r="F1391" s="2" t="s">
        <v>22</v>
      </c>
      <c r="G1391" s="2" t="s">
        <v>47</v>
      </c>
      <c r="H1391" s="2">
        <v>3</v>
      </c>
      <c r="I1391" s="4">
        <v>77.95</v>
      </c>
      <c r="J1391" s="2" t="s">
        <v>48</v>
      </c>
      <c r="K1391" s="2" t="s">
        <v>157</v>
      </c>
      <c r="L1391" s="2" t="s">
        <v>19</v>
      </c>
    </row>
    <row r="1392" spans="1:12" x14ac:dyDescent="0.35">
      <c r="A1392" s="2">
        <v>100958</v>
      </c>
      <c r="B1392" s="3">
        <v>45882</v>
      </c>
      <c r="C1392" s="2" t="s">
        <v>26</v>
      </c>
      <c r="D1392" s="2" t="s">
        <v>27</v>
      </c>
      <c r="E1392" s="2" t="s">
        <v>28</v>
      </c>
      <c r="F1392" s="2" t="s">
        <v>62</v>
      </c>
      <c r="G1392" s="2" t="s">
        <v>114</v>
      </c>
      <c r="H1392" s="2">
        <v>10</v>
      </c>
      <c r="I1392" s="4">
        <v>129.13</v>
      </c>
      <c r="J1392" s="2" t="s">
        <v>24</v>
      </c>
      <c r="K1392" s="2" t="s">
        <v>210</v>
      </c>
      <c r="L1392" s="2" t="s">
        <v>19</v>
      </c>
    </row>
    <row r="1393" spans="1:12" x14ac:dyDescent="0.35">
      <c r="A1393" s="2">
        <v>101195</v>
      </c>
      <c r="B1393" s="3">
        <v>45882</v>
      </c>
      <c r="C1393" s="2" t="s">
        <v>50</v>
      </c>
      <c r="D1393" s="2" t="s">
        <v>71</v>
      </c>
      <c r="E1393" s="2" t="s">
        <v>72</v>
      </c>
      <c r="F1393" s="2" t="s">
        <v>62</v>
      </c>
      <c r="G1393" s="2" t="s">
        <v>169</v>
      </c>
      <c r="H1393" s="2">
        <v>2</v>
      </c>
      <c r="I1393" s="4">
        <v>24.69</v>
      </c>
      <c r="J1393" s="2" t="s">
        <v>43</v>
      </c>
      <c r="K1393" s="2" t="s">
        <v>303</v>
      </c>
      <c r="L1393" s="2" t="s">
        <v>36</v>
      </c>
    </row>
    <row r="1394" spans="1:12" x14ac:dyDescent="0.35">
      <c r="A1394" s="2">
        <v>102046</v>
      </c>
      <c r="B1394" s="3">
        <v>45882</v>
      </c>
      <c r="C1394" s="2" t="s">
        <v>50</v>
      </c>
      <c r="D1394" s="2" t="s">
        <v>51</v>
      </c>
      <c r="E1394" s="2" t="s">
        <v>52</v>
      </c>
      <c r="F1394" s="2" t="s">
        <v>15</v>
      </c>
      <c r="G1394" s="2" t="s">
        <v>29</v>
      </c>
      <c r="H1394" s="2">
        <v>5</v>
      </c>
      <c r="I1394" s="4">
        <v>23.96</v>
      </c>
      <c r="J1394" s="2" t="s">
        <v>48</v>
      </c>
      <c r="K1394" s="2" t="s">
        <v>432</v>
      </c>
      <c r="L1394" s="2" t="s">
        <v>19</v>
      </c>
    </row>
    <row r="1395" spans="1:12" x14ac:dyDescent="0.35">
      <c r="A1395" s="2">
        <v>102357</v>
      </c>
      <c r="B1395" s="3">
        <v>45882</v>
      </c>
      <c r="C1395" s="2" t="s">
        <v>31</v>
      </c>
      <c r="D1395" s="2" t="s">
        <v>32</v>
      </c>
      <c r="E1395" s="2" t="s">
        <v>33</v>
      </c>
      <c r="F1395" s="2" t="s">
        <v>59</v>
      </c>
      <c r="G1395" s="2" t="s">
        <v>73</v>
      </c>
      <c r="H1395" s="2">
        <v>2</v>
      </c>
      <c r="I1395" s="4">
        <v>26.6</v>
      </c>
      <c r="J1395" s="2" t="s">
        <v>43</v>
      </c>
      <c r="K1395" s="2" t="s">
        <v>246</v>
      </c>
      <c r="L1395" s="2" t="s">
        <v>19</v>
      </c>
    </row>
    <row r="1396" spans="1:12" x14ac:dyDescent="0.35">
      <c r="A1396" s="2">
        <v>102488</v>
      </c>
      <c r="B1396" s="3">
        <v>45882</v>
      </c>
      <c r="C1396" s="2" t="s">
        <v>26</v>
      </c>
      <c r="D1396" s="2" t="s">
        <v>150</v>
      </c>
      <c r="E1396" s="2" t="s">
        <v>151</v>
      </c>
      <c r="F1396" s="2" t="s">
        <v>22</v>
      </c>
      <c r="G1396" s="2" t="s">
        <v>87</v>
      </c>
      <c r="H1396" s="2">
        <v>1</v>
      </c>
      <c r="I1396" s="4">
        <v>48.67</v>
      </c>
      <c r="J1396" s="2" t="s">
        <v>17</v>
      </c>
      <c r="K1396" s="2" t="s">
        <v>115</v>
      </c>
      <c r="L1396" s="2" t="s">
        <v>36</v>
      </c>
    </row>
    <row r="1397" spans="1:12" x14ac:dyDescent="0.35">
      <c r="A1397" s="2">
        <v>102815</v>
      </c>
      <c r="B1397" s="3">
        <v>45882</v>
      </c>
      <c r="C1397" s="2" t="s">
        <v>12</v>
      </c>
      <c r="D1397" s="2" t="s">
        <v>98</v>
      </c>
      <c r="E1397" s="2" t="s">
        <v>99</v>
      </c>
      <c r="F1397" s="2" t="s">
        <v>62</v>
      </c>
      <c r="G1397" s="2" t="s">
        <v>114</v>
      </c>
      <c r="H1397" s="2">
        <v>1</v>
      </c>
      <c r="I1397" s="4">
        <v>124.32</v>
      </c>
      <c r="J1397" s="2" t="s">
        <v>24</v>
      </c>
      <c r="K1397" s="2" t="s">
        <v>376</v>
      </c>
      <c r="L1397" s="2" t="s">
        <v>19</v>
      </c>
    </row>
    <row r="1398" spans="1:12" x14ac:dyDescent="0.35">
      <c r="A1398" s="2">
        <v>102907</v>
      </c>
      <c r="B1398" s="3">
        <v>45882</v>
      </c>
      <c r="C1398" s="2" t="s">
        <v>12</v>
      </c>
      <c r="D1398" s="2" t="s">
        <v>98</v>
      </c>
      <c r="E1398" s="2" t="s">
        <v>99</v>
      </c>
      <c r="F1398" s="2" t="s">
        <v>62</v>
      </c>
      <c r="G1398" s="2" t="s">
        <v>68</v>
      </c>
      <c r="H1398" s="2">
        <v>1</v>
      </c>
      <c r="I1398" s="4">
        <v>40.82</v>
      </c>
      <c r="J1398" s="2" t="s">
        <v>43</v>
      </c>
      <c r="K1398" s="2" t="s">
        <v>147</v>
      </c>
      <c r="L1398" s="2" t="s">
        <v>19</v>
      </c>
    </row>
    <row r="1399" spans="1:12" x14ac:dyDescent="0.35">
      <c r="A1399" s="2">
        <v>100059</v>
      </c>
      <c r="B1399" s="3">
        <v>45883</v>
      </c>
      <c r="C1399" s="2" t="s">
        <v>12</v>
      </c>
      <c r="D1399" s="2" t="s">
        <v>20</v>
      </c>
      <c r="E1399" s="2" t="s">
        <v>21</v>
      </c>
      <c r="F1399" s="2" t="s">
        <v>62</v>
      </c>
      <c r="G1399" s="2" t="s">
        <v>114</v>
      </c>
      <c r="H1399" s="2">
        <v>1</v>
      </c>
      <c r="I1399" s="4">
        <v>127.12</v>
      </c>
      <c r="J1399" s="2" t="s">
        <v>17</v>
      </c>
      <c r="K1399" s="2" t="s">
        <v>387</v>
      </c>
      <c r="L1399" s="2" t="s">
        <v>19</v>
      </c>
    </row>
    <row r="1400" spans="1:12" x14ac:dyDescent="0.35">
      <c r="A1400" s="2">
        <v>100393</v>
      </c>
      <c r="B1400" s="3">
        <v>45883</v>
      </c>
      <c r="C1400" s="2" t="s">
        <v>31</v>
      </c>
      <c r="D1400" s="2" t="s">
        <v>80</v>
      </c>
      <c r="E1400" s="2" t="s">
        <v>80</v>
      </c>
      <c r="F1400" s="2" t="s">
        <v>62</v>
      </c>
      <c r="G1400" s="2" t="s">
        <v>68</v>
      </c>
      <c r="H1400" s="2">
        <v>2</v>
      </c>
      <c r="I1400" s="4">
        <v>39.26</v>
      </c>
      <c r="J1400" s="2" t="s">
        <v>43</v>
      </c>
      <c r="K1400" s="2" t="s">
        <v>484</v>
      </c>
      <c r="L1400" s="2" t="s">
        <v>19</v>
      </c>
    </row>
    <row r="1401" spans="1:12" x14ac:dyDescent="0.35">
      <c r="A1401" s="2">
        <v>100500</v>
      </c>
      <c r="B1401" s="3">
        <v>45883</v>
      </c>
      <c r="C1401" s="2" t="s">
        <v>31</v>
      </c>
      <c r="D1401" s="2" t="s">
        <v>56</v>
      </c>
      <c r="E1401" s="2" t="s">
        <v>57</v>
      </c>
      <c r="F1401" s="2" t="s">
        <v>59</v>
      </c>
      <c r="G1401" s="2" t="s">
        <v>118</v>
      </c>
      <c r="H1401" s="2">
        <v>1</v>
      </c>
      <c r="I1401" s="4">
        <v>20.03</v>
      </c>
      <c r="J1401" s="2" t="s">
        <v>17</v>
      </c>
      <c r="K1401" s="2" t="s">
        <v>136</v>
      </c>
      <c r="L1401" s="2" t="s">
        <v>89</v>
      </c>
    </row>
    <row r="1402" spans="1:12" x14ac:dyDescent="0.35">
      <c r="A1402" s="2">
        <v>100502</v>
      </c>
      <c r="B1402" s="3">
        <v>45883</v>
      </c>
      <c r="C1402" s="2" t="s">
        <v>12</v>
      </c>
      <c r="D1402" s="2" t="s">
        <v>20</v>
      </c>
      <c r="E1402" s="2" t="s">
        <v>21</v>
      </c>
      <c r="F1402" s="2" t="s">
        <v>53</v>
      </c>
      <c r="G1402" s="2" t="s">
        <v>92</v>
      </c>
      <c r="H1402" s="2">
        <v>10</v>
      </c>
      <c r="I1402" s="4">
        <v>30.98</v>
      </c>
      <c r="J1402" s="2" t="s">
        <v>43</v>
      </c>
      <c r="K1402" s="2" t="s">
        <v>215</v>
      </c>
      <c r="L1402" s="2" t="s">
        <v>36</v>
      </c>
    </row>
    <row r="1403" spans="1:12" x14ac:dyDescent="0.35">
      <c r="A1403" s="2">
        <v>100690</v>
      </c>
      <c r="B1403" s="3">
        <v>45883</v>
      </c>
      <c r="C1403" s="2" t="s">
        <v>12</v>
      </c>
      <c r="D1403" s="2" t="s">
        <v>132</v>
      </c>
      <c r="E1403" s="2" t="s">
        <v>133</v>
      </c>
      <c r="F1403" s="2" t="s">
        <v>62</v>
      </c>
      <c r="G1403" s="2" t="s">
        <v>169</v>
      </c>
      <c r="H1403" s="2">
        <v>10</v>
      </c>
      <c r="I1403" s="4">
        <v>25.63</v>
      </c>
      <c r="J1403" s="2" t="s">
        <v>43</v>
      </c>
      <c r="K1403" s="2" t="s">
        <v>171</v>
      </c>
      <c r="L1403" s="2" t="s">
        <v>19</v>
      </c>
    </row>
    <row r="1404" spans="1:12" x14ac:dyDescent="0.35">
      <c r="A1404" s="2">
        <v>100778</v>
      </c>
      <c r="B1404" s="3">
        <v>45883</v>
      </c>
      <c r="C1404" s="2" t="s">
        <v>26</v>
      </c>
      <c r="D1404" s="2" t="s">
        <v>27</v>
      </c>
      <c r="E1404" s="2" t="s">
        <v>28</v>
      </c>
      <c r="F1404" s="2" t="s">
        <v>15</v>
      </c>
      <c r="G1404" s="2" t="s">
        <v>16</v>
      </c>
      <c r="H1404" s="2">
        <v>5</v>
      </c>
      <c r="I1404" s="4">
        <v>38.83</v>
      </c>
      <c r="J1404" s="2" t="s">
        <v>24</v>
      </c>
      <c r="K1404" s="2" t="s">
        <v>180</v>
      </c>
      <c r="L1404" s="2" t="s">
        <v>19</v>
      </c>
    </row>
    <row r="1405" spans="1:12" x14ac:dyDescent="0.35">
      <c r="A1405" s="2">
        <v>101245</v>
      </c>
      <c r="B1405" s="3">
        <v>45883</v>
      </c>
      <c r="C1405" s="2" t="s">
        <v>50</v>
      </c>
      <c r="D1405" s="2" t="s">
        <v>77</v>
      </c>
      <c r="E1405" s="2" t="s">
        <v>78</v>
      </c>
      <c r="F1405" s="2" t="s">
        <v>22</v>
      </c>
      <c r="G1405" s="2" t="s">
        <v>23</v>
      </c>
      <c r="H1405" s="2">
        <v>5</v>
      </c>
      <c r="I1405" s="4">
        <v>63.14</v>
      </c>
      <c r="J1405" s="2" t="s">
        <v>24</v>
      </c>
      <c r="K1405" s="2" t="s">
        <v>424</v>
      </c>
      <c r="L1405" s="2" t="s">
        <v>19</v>
      </c>
    </row>
    <row r="1406" spans="1:12" x14ac:dyDescent="0.35">
      <c r="A1406" s="2">
        <v>101280</v>
      </c>
      <c r="B1406" s="3">
        <v>45883</v>
      </c>
      <c r="C1406" s="2" t="s">
        <v>31</v>
      </c>
      <c r="D1406" s="2" t="s">
        <v>45</v>
      </c>
      <c r="E1406" s="2" t="s">
        <v>46</v>
      </c>
      <c r="F1406" s="2" t="s">
        <v>53</v>
      </c>
      <c r="G1406" s="2" t="s">
        <v>126</v>
      </c>
      <c r="H1406" s="2">
        <v>5</v>
      </c>
      <c r="I1406" s="4">
        <v>149.4</v>
      </c>
      <c r="J1406" s="2" t="s">
        <v>24</v>
      </c>
      <c r="K1406" s="2" t="s">
        <v>277</v>
      </c>
      <c r="L1406" s="2" t="s">
        <v>19</v>
      </c>
    </row>
    <row r="1407" spans="1:12" x14ac:dyDescent="0.35">
      <c r="A1407" s="2">
        <v>101360</v>
      </c>
      <c r="B1407" s="3">
        <v>45883</v>
      </c>
      <c r="C1407" s="2" t="s">
        <v>65</v>
      </c>
      <c r="D1407" s="2" t="s">
        <v>190</v>
      </c>
      <c r="E1407" s="2" t="s">
        <v>191</v>
      </c>
      <c r="F1407" s="2" t="s">
        <v>62</v>
      </c>
      <c r="G1407" s="2" t="s">
        <v>68</v>
      </c>
      <c r="H1407" s="2">
        <v>10</v>
      </c>
      <c r="I1407" s="4">
        <v>38.69</v>
      </c>
      <c r="J1407" s="2" t="s">
        <v>24</v>
      </c>
      <c r="K1407" s="2" t="s">
        <v>202</v>
      </c>
      <c r="L1407" s="2" t="s">
        <v>19</v>
      </c>
    </row>
    <row r="1408" spans="1:12" x14ac:dyDescent="0.35">
      <c r="A1408" s="2">
        <v>101563</v>
      </c>
      <c r="B1408" s="3">
        <v>45883</v>
      </c>
      <c r="C1408" s="2" t="s">
        <v>12</v>
      </c>
      <c r="D1408" s="2" t="s">
        <v>20</v>
      </c>
      <c r="E1408" s="2" t="s">
        <v>21</v>
      </c>
      <c r="F1408" s="2" t="s">
        <v>15</v>
      </c>
      <c r="G1408" s="2" t="s">
        <v>39</v>
      </c>
      <c r="H1408" s="2">
        <v>1</v>
      </c>
      <c r="I1408" s="4">
        <v>46.94</v>
      </c>
      <c r="J1408" s="2" t="s">
        <v>48</v>
      </c>
      <c r="K1408" s="2" t="s">
        <v>135</v>
      </c>
      <c r="L1408" s="2" t="s">
        <v>89</v>
      </c>
    </row>
    <row r="1409" spans="1:12" x14ac:dyDescent="0.35">
      <c r="A1409" s="2">
        <v>101650</v>
      </c>
      <c r="B1409" s="3">
        <v>45883</v>
      </c>
      <c r="C1409" s="2" t="s">
        <v>31</v>
      </c>
      <c r="D1409" s="2" t="s">
        <v>56</v>
      </c>
      <c r="E1409" s="2" t="s">
        <v>57</v>
      </c>
      <c r="F1409" s="2" t="s">
        <v>22</v>
      </c>
      <c r="G1409" s="2" t="s">
        <v>47</v>
      </c>
      <c r="H1409" s="2">
        <v>5</v>
      </c>
      <c r="I1409" s="4">
        <v>71.430000000000007</v>
      </c>
      <c r="J1409" s="2" t="s">
        <v>48</v>
      </c>
      <c r="K1409" s="2" t="s">
        <v>474</v>
      </c>
      <c r="L1409" s="2" t="s">
        <v>19</v>
      </c>
    </row>
    <row r="1410" spans="1:12" x14ac:dyDescent="0.35">
      <c r="A1410" s="2">
        <v>102134</v>
      </c>
      <c r="B1410" s="3">
        <v>45883</v>
      </c>
      <c r="C1410" s="2" t="s">
        <v>12</v>
      </c>
      <c r="D1410" s="2" t="s">
        <v>20</v>
      </c>
      <c r="E1410" s="2" t="s">
        <v>21</v>
      </c>
      <c r="F1410" s="2" t="s">
        <v>59</v>
      </c>
      <c r="G1410" s="2" t="s">
        <v>118</v>
      </c>
      <c r="H1410" s="2">
        <v>10</v>
      </c>
      <c r="I1410" s="4">
        <v>20.41</v>
      </c>
      <c r="J1410" s="2" t="s">
        <v>17</v>
      </c>
      <c r="K1410" s="2" t="s">
        <v>322</v>
      </c>
      <c r="L1410" s="2" t="s">
        <v>19</v>
      </c>
    </row>
    <row r="1411" spans="1:12" x14ac:dyDescent="0.35">
      <c r="A1411" s="2">
        <v>102153</v>
      </c>
      <c r="B1411" s="3">
        <v>45883</v>
      </c>
      <c r="C1411" s="2" t="s">
        <v>12</v>
      </c>
      <c r="D1411" s="2" t="s">
        <v>183</v>
      </c>
      <c r="E1411" s="2" t="s">
        <v>184</v>
      </c>
      <c r="F1411" s="2" t="s">
        <v>59</v>
      </c>
      <c r="G1411" s="2" t="s">
        <v>129</v>
      </c>
      <c r="H1411" s="2">
        <v>3</v>
      </c>
      <c r="I1411" s="4">
        <v>124.73</v>
      </c>
      <c r="J1411" s="2" t="s">
        <v>17</v>
      </c>
      <c r="K1411" s="2" t="s">
        <v>97</v>
      </c>
      <c r="L1411" s="2" t="s">
        <v>89</v>
      </c>
    </row>
    <row r="1412" spans="1:12" x14ac:dyDescent="0.35">
      <c r="A1412" s="2">
        <v>102206</v>
      </c>
      <c r="B1412" s="3">
        <v>45883</v>
      </c>
      <c r="C1412" s="2" t="s">
        <v>65</v>
      </c>
      <c r="D1412" s="2" t="s">
        <v>137</v>
      </c>
      <c r="E1412" s="2" t="s">
        <v>138</v>
      </c>
      <c r="F1412" s="2" t="s">
        <v>62</v>
      </c>
      <c r="G1412" s="2" t="s">
        <v>68</v>
      </c>
      <c r="H1412" s="2">
        <v>1</v>
      </c>
      <c r="I1412" s="4">
        <v>38.72</v>
      </c>
      <c r="J1412" s="2" t="s">
        <v>43</v>
      </c>
      <c r="K1412" s="2" t="s">
        <v>345</v>
      </c>
      <c r="L1412" s="2" t="s">
        <v>36</v>
      </c>
    </row>
    <row r="1413" spans="1:12" x14ac:dyDescent="0.35">
      <c r="A1413" s="2">
        <v>102702</v>
      </c>
      <c r="B1413" s="3">
        <v>45883</v>
      </c>
      <c r="C1413" s="2" t="s">
        <v>31</v>
      </c>
      <c r="D1413" s="2" t="s">
        <v>105</v>
      </c>
      <c r="E1413" s="2" t="s">
        <v>106</v>
      </c>
      <c r="F1413" s="2" t="s">
        <v>62</v>
      </c>
      <c r="G1413" s="2" t="s">
        <v>114</v>
      </c>
      <c r="H1413" s="2">
        <v>1</v>
      </c>
      <c r="I1413" s="4">
        <v>136.09</v>
      </c>
      <c r="J1413" s="2" t="s">
        <v>43</v>
      </c>
      <c r="K1413" s="2" t="s">
        <v>294</v>
      </c>
      <c r="L1413" s="2" t="s">
        <v>36</v>
      </c>
    </row>
    <row r="1414" spans="1:12" x14ac:dyDescent="0.35">
      <c r="A1414" s="2">
        <v>102767</v>
      </c>
      <c r="B1414" s="3">
        <v>45883</v>
      </c>
      <c r="C1414" s="2" t="s">
        <v>12</v>
      </c>
      <c r="D1414" s="2" t="s">
        <v>183</v>
      </c>
      <c r="E1414" s="2" t="s">
        <v>184</v>
      </c>
      <c r="F1414" s="2" t="s">
        <v>22</v>
      </c>
      <c r="G1414" s="2" t="s">
        <v>109</v>
      </c>
      <c r="H1414" s="2">
        <v>1</v>
      </c>
      <c r="I1414" s="4">
        <v>88.28</v>
      </c>
      <c r="J1414" s="2" t="s">
        <v>17</v>
      </c>
      <c r="K1414" s="2" t="s">
        <v>230</v>
      </c>
      <c r="L1414" s="2" t="s">
        <v>19</v>
      </c>
    </row>
    <row r="1415" spans="1:12" x14ac:dyDescent="0.35">
      <c r="A1415" s="2">
        <v>100091</v>
      </c>
      <c r="B1415" s="3">
        <v>45884</v>
      </c>
      <c r="C1415" s="2" t="s">
        <v>12</v>
      </c>
      <c r="D1415" s="2" t="s">
        <v>132</v>
      </c>
      <c r="E1415" s="2" t="s">
        <v>133</v>
      </c>
      <c r="F1415" s="2" t="s">
        <v>53</v>
      </c>
      <c r="G1415" s="2" t="s">
        <v>145</v>
      </c>
      <c r="H1415" s="2">
        <v>5</v>
      </c>
      <c r="I1415" s="4">
        <v>35.659999999999997</v>
      </c>
      <c r="J1415" s="2" t="s">
        <v>17</v>
      </c>
      <c r="K1415" s="2" t="s">
        <v>252</v>
      </c>
      <c r="L1415" s="2" t="s">
        <v>36</v>
      </c>
    </row>
    <row r="1416" spans="1:12" x14ac:dyDescent="0.35">
      <c r="A1416" s="2">
        <v>100116</v>
      </c>
      <c r="B1416" s="3">
        <v>45884</v>
      </c>
      <c r="C1416" s="2" t="s">
        <v>50</v>
      </c>
      <c r="D1416" s="2" t="s">
        <v>77</v>
      </c>
      <c r="E1416" s="2" t="s">
        <v>78</v>
      </c>
      <c r="F1416" s="2" t="s">
        <v>53</v>
      </c>
      <c r="G1416" s="2" t="s">
        <v>54</v>
      </c>
      <c r="H1416" s="2">
        <v>2</v>
      </c>
      <c r="I1416" s="4">
        <v>24.68</v>
      </c>
      <c r="J1416" s="2" t="s">
        <v>24</v>
      </c>
      <c r="K1416" s="2" t="s">
        <v>322</v>
      </c>
      <c r="L1416" s="2" t="s">
        <v>89</v>
      </c>
    </row>
    <row r="1417" spans="1:12" x14ac:dyDescent="0.35">
      <c r="A1417" s="2">
        <v>100218</v>
      </c>
      <c r="B1417" s="3">
        <v>45884</v>
      </c>
      <c r="C1417" s="2" t="s">
        <v>26</v>
      </c>
      <c r="D1417" s="2" t="s">
        <v>150</v>
      </c>
      <c r="E1417" s="2" t="s">
        <v>151</v>
      </c>
      <c r="F1417" s="2" t="s">
        <v>62</v>
      </c>
      <c r="G1417" s="2" t="s">
        <v>114</v>
      </c>
      <c r="H1417" s="2">
        <v>1</v>
      </c>
      <c r="I1417" s="4">
        <v>126.33</v>
      </c>
      <c r="J1417" s="2" t="s">
        <v>17</v>
      </c>
      <c r="K1417" s="2" t="s">
        <v>235</v>
      </c>
      <c r="L1417" s="2" t="s">
        <v>89</v>
      </c>
    </row>
    <row r="1418" spans="1:12" x14ac:dyDescent="0.35">
      <c r="A1418" s="2">
        <v>100351</v>
      </c>
      <c r="B1418" s="3">
        <v>45884</v>
      </c>
      <c r="C1418" s="2" t="s">
        <v>65</v>
      </c>
      <c r="D1418" s="2" t="s">
        <v>190</v>
      </c>
      <c r="E1418" s="2" t="s">
        <v>191</v>
      </c>
      <c r="F1418" s="2" t="s">
        <v>59</v>
      </c>
      <c r="G1418" s="2" t="s">
        <v>129</v>
      </c>
      <c r="H1418" s="2">
        <v>2</v>
      </c>
      <c r="I1418" s="4">
        <v>121.72</v>
      </c>
      <c r="J1418" s="2" t="s">
        <v>17</v>
      </c>
      <c r="K1418" s="2" t="s">
        <v>485</v>
      </c>
      <c r="L1418" s="2" t="s">
        <v>19</v>
      </c>
    </row>
    <row r="1419" spans="1:12" x14ac:dyDescent="0.35">
      <c r="A1419" s="2">
        <v>100362</v>
      </c>
      <c r="B1419" s="3">
        <v>45884</v>
      </c>
      <c r="C1419" s="2" t="s">
        <v>31</v>
      </c>
      <c r="D1419" s="2" t="s">
        <v>32</v>
      </c>
      <c r="E1419" s="2" t="s">
        <v>33</v>
      </c>
      <c r="F1419" s="2" t="s">
        <v>59</v>
      </c>
      <c r="G1419" s="2" t="s">
        <v>60</v>
      </c>
      <c r="H1419" s="2">
        <v>2</v>
      </c>
      <c r="I1419" s="4">
        <v>60.92</v>
      </c>
      <c r="J1419" s="2" t="s">
        <v>48</v>
      </c>
      <c r="K1419" s="2" t="s">
        <v>324</v>
      </c>
      <c r="L1419" s="2" t="s">
        <v>36</v>
      </c>
    </row>
    <row r="1420" spans="1:12" x14ac:dyDescent="0.35">
      <c r="A1420" s="2">
        <v>100601</v>
      </c>
      <c r="B1420" s="3">
        <v>45884</v>
      </c>
      <c r="C1420" s="2" t="s">
        <v>31</v>
      </c>
      <c r="D1420" s="2" t="s">
        <v>105</v>
      </c>
      <c r="E1420" s="2" t="s">
        <v>106</v>
      </c>
      <c r="F1420" s="2" t="s">
        <v>15</v>
      </c>
      <c r="G1420" s="2" t="s">
        <v>29</v>
      </c>
      <c r="H1420" s="2">
        <v>1</v>
      </c>
      <c r="I1420" s="4">
        <v>22.65</v>
      </c>
      <c r="J1420" s="2" t="s">
        <v>43</v>
      </c>
      <c r="K1420" s="2" t="s">
        <v>315</v>
      </c>
      <c r="L1420" s="2" t="s">
        <v>89</v>
      </c>
    </row>
    <row r="1421" spans="1:12" x14ac:dyDescent="0.35">
      <c r="A1421" s="2">
        <v>100760</v>
      </c>
      <c r="B1421" s="3">
        <v>45884</v>
      </c>
      <c r="C1421" s="2" t="s">
        <v>31</v>
      </c>
      <c r="D1421" s="2" t="s">
        <v>105</v>
      </c>
      <c r="E1421" s="2" t="s">
        <v>106</v>
      </c>
      <c r="F1421" s="2" t="s">
        <v>59</v>
      </c>
      <c r="G1421" s="2" t="s">
        <v>118</v>
      </c>
      <c r="H1421" s="2">
        <v>3</v>
      </c>
      <c r="I1421" s="4">
        <v>19.309999999999999</v>
      </c>
      <c r="J1421" s="2" t="s">
        <v>43</v>
      </c>
      <c r="K1421" s="2" t="s">
        <v>285</v>
      </c>
      <c r="L1421" s="2" t="s">
        <v>19</v>
      </c>
    </row>
    <row r="1422" spans="1:12" x14ac:dyDescent="0.35">
      <c r="A1422" s="2">
        <v>101381</v>
      </c>
      <c r="B1422" s="3">
        <v>45884</v>
      </c>
      <c r="C1422" s="2" t="s">
        <v>31</v>
      </c>
      <c r="D1422" s="2" t="s">
        <v>56</v>
      </c>
      <c r="E1422" s="2" t="s">
        <v>57</v>
      </c>
      <c r="F1422" s="2" t="s">
        <v>62</v>
      </c>
      <c r="G1422" s="2" t="s">
        <v>114</v>
      </c>
      <c r="H1422" s="2">
        <v>2</v>
      </c>
      <c r="I1422" s="4">
        <v>135.55000000000001</v>
      </c>
      <c r="J1422" s="2" t="s">
        <v>24</v>
      </c>
      <c r="K1422" s="2" t="s">
        <v>108</v>
      </c>
      <c r="L1422" s="2" t="s">
        <v>19</v>
      </c>
    </row>
    <row r="1423" spans="1:12" x14ac:dyDescent="0.35">
      <c r="A1423" s="2">
        <v>101522</v>
      </c>
      <c r="B1423" s="3">
        <v>45884</v>
      </c>
      <c r="C1423" s="2" t="s">
        <v>12</v>
      </c>
      <c r="D1423" s="2" t="s">
        <v>20</v>
      </c>
      <c r="E1423" s="2" t="s">
        <v>21</v>
      </c>
      <c r="F1423" s="2" t="s">
        <v>62</v>
      </c>
      <c r="G1423" s="2" t="s">
        <v>68</v>
      </c>
      <c r="H1423" s="2">
        <v>5</v>
      </c>
      <c r="I1423" s="4">
        <v>38.61</v>
      </c>
      <c r="J1423" s="2" t="s">
        <v>48</v>
      </c>
      <c r="K1423" s="2" t="s">
        <v>176</v>
      </c>
      <c r="L1423" s="2" t="s">
        <v>19</v>
      </c>
    </row>
    <row r="1424" spans="1:12" x14ac:dyDescent="0.35">
      <c r="A1424" s="2">
        <v>101612</v>
      </c>
      <c r="B1424" s="3">
        <v>45884</v>
      </c>
      <c r="C1424" s="2" t="s">
        <v>50</v>
      </c>
      <c r="D1424" s="2" t="s">
        <v>71</v>
      </c>
      <c r="E1424" s="2" t="s">
        <v>72</v>
      </c>
      <c r="F1424" s="2" t="s">
        <v>62</v>
      </c>
      <c r="G1424" s="2" t="s">
        <v>112</v>
      </c>
      <c r="H1424" s="2">
        <v>1</v>
      </c>
      <c r="I1424" s="4">
        <v>30.47</v>
      </c>
      <c r="J1424" s="2" t="s">
        <v>48</v>
      </c>
      <c r="K1424" s="2" t="s">
        <v>251</v>
      </c>
      <c r="L1424" s="2" t="s">
        <v>19</v>
      </c>
    </row>
    <row r="1425" spans="1:12" x14ac:dyDescent="0.35">
      <c r="A1425" s="2">
        <v>101976</v>
      </c>
      <c r="B1425" s="3">
        <v>45884</v>
      </c>
      <c r="C1425" s="2" t="s">
        <v>31</v>
      </c>
      <c r="D1425" s="2" t="s">
        <v>45</v>
      </c>
      <c r="E1425" s="2" t="s">
        <v>46</v>
      </c>
      <c r="F1425" s="2" t="s">
        <v>15</v>
      </c>
      <c r="G1425" s="2" t="s">
        <v>39</v>
      </c>
      <c r="H1425" s="2">
        <v>10</v>
      </c>
      <c r="I1425" s="4">
        <v>43.65</v>
      </c>
      <c r="J1425" s="2" t="s">
        <v>17</v>
      </c>
      <c r="K1425" s="2" t="s">
        <v>444</v>
      </c>
      <c r="L1425" s="2" t="s">
        <v>89</v>
      </c>
    </row>
    <row r="1426" spans="1:12" x14ac:dyDescent="0.35">
      <c r="A1426" s="2">
        <v>101986</v>
      </c>
      <c r="B1426" s="3">
        <v>45884</v>
      </c>
      <c r="C1426" s="2" t="s">
        <v>65</v>
      </c>
      <c r="D1426" s="2" t="s">
        <v>137</v>
      </c>
      <c r="E1426" s="2" t="s">
        <v>138</v>
      </c>
      <c r="F1426" s="2" t="s">
        <v>22</v>
      </c>
      <c r="G1426" s="2" t="s">
        <v>23</v>
      </c>
      <c r="H1426" s="2">
        <v>2</v>
      </c>
      <c r="I1426" s="4">
        <v>63.98</v>
      </c>
      <c r="J1426" s="2" t="s">
        <v>48</v>
      </c>
      <c r="K1426" s="2" t="s">
        <v>242</v>
      </c>
      <c r="L1426" s="2" t="s">
        <v>19</v>
      </c>
    </row>
    <row r="1427" spans="1:12" x14ac:dyDescent="0.35">
      <c r="A1427" s="2">
        <v>102492</v>
      </c>
      <c r="B1427" s="3">
        <v>45884</v>
      </c>
      <c r="C1427" s="2" t="s">
        <v>12</v>
      </c>
      <c r="D1427" s="2" t="s">
        <v>98</v>
      </c>
      <c r="E1427" s="2" t="s">
        <v>99</v>
      </c>
      <c r="F1427" s="2" t="s">
        <v>62</v>
      </c>
      <c r="G1427" s="2" t="s">
        <v>169</v>
      </c>
      <c r="H1427" s="2">
        <v>1</v>
      </c>
      <c r="I1427" s="4">
        <v>23.92</v>
      </c>
      <c r="J1427" s="2" t="s">
        <v>43</v>
      </c>
      <c r="K1427" s="2" t="s">
        <v>447</v>
      </c>
      <c r="L1427" s="2" t="s">
        <v>89</v>
      </c>
    </row>
    <row r="1428" spans="1:12" x14ac:dyDescent="0.35">
      <c r="A1428" s="2">
        <v>102895</v>
      </c>
      <c r="B1428" s="3">
        <v>45884</v>
      </c>
      <c r="C1428" s="2" t="s">
        <v>31</v>
      </c>
      <c r="D1428" s="2" t="s">
        <v>80</v>
      </c>
      <c r="E1428" s="2" t="s">
        <v>80</v>
      </c>
      <c r="F1428" s="2" t="s">
        <v>22</v>
      </c>
      <c r="G1428" s="2" t="s">
        <v>23</v>
      </c>
      <c r="H1428" s="2">
        <v>1</v>
      </c>
      <c r="I1428" s="4">
        <v>67.06</v>
      </c>
      <c r="J1428" s="2" t="s">
        <v>48</v>
      </c>
      <c r="K1428" s="2" t="s">
        <v>323</v>
      </c>
      <c r="L1428" s="2" t="s">
        <v>36</v>
      </c>
    </row>
    <row r="1429" spans="1:12" x14ac:dyDescent="0.35">
      <c r="A1429" s="2">
        <v>100190</v>
      </c>
      <c r="B1429" s="3">
        <v>45885</v>
      </c>
      <c r="C1429" s="2" t="s">
        <v>31</v>
      </c>
      <c r="D1429" s="2" t="s">
        <v>105</v>
      </c>
      <c r="E1429" s="2" t="s">
        <v>106</v>
      </c>
      <c r="F1429" s="2" t="s">
        <v>62</v>
      </c>
      <c r="G1429" s="2" t="s">
        <v>68</v>
      </c>
      <c r="H1429" s="2">
        <v>3</v>
      </c>
      <c r="I1429" s="4">
        <v>38.64</v>
      </c>
      <c r="J1429" s="2" t="s">
        <v>48</v>
      </c>
      <c r="K1429" s="2" t="s">
        <v>238</v>
      </c>
      <c r="L1429" s="2" t="s">
        <v>89</v>
      </c>
    </row>
    <row r="1430" spans="1:12" x14ac:dyDescent="0.35">
      <c r="A1430" s="2">
        <v>100424</v>
      </c>
      <c r="B1430" s="3">
        <v>45885</v>
      </c>
      <c r="C1430" s="2" t="s">
        <v>12</v>
      </c>
      <c r="D1430" s="2" t="s">
        <v>13</v>
      </c>
      <c r="E1430" s="2" t="s">
        <v>14</v>
      </c>
      <c r="F1430" s="2" t="s">
        <v>59</v>
      </c>
      <c r="G1430" s="2" t="s">
        <v>95</v>
      </c>
      <c r="H1430" s="2">
        <v>3</v>
      </c>
      <c r="I1430" s="4">
        <v>36.6</v>
      </c>
      <c r="J1430" s="2" t="s">
        <v>48</v>
      </c>
      <c r="K1430" s="2" t="s">
        <v>387</v>
      </c>
      <c r="L1430" s="2" t="s">
        <v>19</v>
      </c>
    </row>
    <row r="1431" spans="1:12" x14ac:dyDescent="0.35">
      <c r="A1431" s="2">
        <v>100616</v>
      </c>
      <c r="B1431" s="3">
        <v>45885</v>
      </c>
      <c r="C1431" s="2" t="s">
        <v>31</v>
      </c>
      <c r="D1431" s="2" t="s">
        <v>80</v>
      </c>
      <c r="E1431" s="2" t="s">
        <v>80</v>
      </c>
      <c r="F1431" s="2" t="s">
        <v>15</v>
      </c>
      <c r="G1431" s="2" t="s">
        <v>39</v>
      </c>
      <c r="H1431" s="2">
        <v>1</v>
      </c>
      <c r="I1431" s="4">
        <v>43.4</v>
      </c>
      <c r="J1431" s="2" t="s">
        <v>43</v>
      </c>
      <c r="K1431" s="2" t="s">
        <v>477</v>
      </c>
      <c r="L1431" s="2" t="s">
        <v>19</v>
      </c>
    </row>
    <row r="1432" spans="1:12" x14ac:dyDescent="0.35">
      <c r="A1432" s="2">
        <v>100724</v>
      </c>
      <c r="B1432" s="3">
        <v>45885</v>
      </c>
      <c r="C1432" s="2" t="s">
        <v>26</v>
      </c>
      <c r="D1432" s="2" t="s">
        <v>41</v>
      </c>
      <c r="E1432" s="2" t="s">
        <v>42</v>
      </c>
      <c r="F1432" s="2" t="s">
        <v>15</v>
      </c>
      <c r="G1432" s="2" t="s">
        <v>39</v>
      </c>
      <c r="H1432" s="2">
        <v>1</v>
      </c>
      <c r="I1432" s="4">
        <v>45.01</v>
      </c>
      <c r="J1432" s="2" t="s">
        <v>43</v>
      </c>
      <c r="K1432" s="2" t="s">
        <v>431</v>
      </c>
      <c r="L1432" s="2" t="s">
        <v>36</v>
      </c>
    </row>
    <row r="1433" spans="1:12" x14ac:dyDescent="0.35">
      <c r="A1433" s="2">
        <v>101702</v>
      </c>
      <c r="B1433" s="3">
        <v>45885</v>
      </c>
      <c r="C1433" s="2" t="s">
        <v>31</v>
      </c>
      <c r="D1433" s="2" t="s">
        <v>32</v>
      </c>
      <c r="E1433" s="2" t="s">
        <v>33</v>
      </c>
      <c r="F1433" s="2" t="s">
        <v>59</v>
      </c>
      <c r="G1433" s="2" t="s">
        <v>118</v>
      </c>
      <c r="H1433" s="2">
        <v>1</v>
      </c>
      <c r="I1433" s="4">
        <v>19.77</v>
      </c>
      <c r="J1433" s="2" t="s">
        <v>43</v>
      </c>
      <c r="K1433" s="2" t="s">
        <v>371</v>
      </c>
      <c r="L1433" s="2" t="s">
        <v>19</v>
      </c>
    </row>
    <row r="1434" spans="1:12" x14ac:dyDescent="0.35">
      <c r="A1434" s="2">
        <v>101829</v>
      </c>
      <c r="B1434" s="3">
        <v>45885</v>
      </c>
      <c r="C1434" s="2" t="s">
        <v>26</v>
      </c>
      <c r="D1434" s="2" t="s">
        <v>27</v>
      </c>
      <c r="E1434" s="2" t="s">
        <v>28</v>
      </c>
      <c r="F1434" s="2" t="s">
        <v>62</v>
      </c>
      <c r="G1434" s="2" t="s">
        <v>68</v>
      </c>
      <c r="H1434" s="2">
        <v>2</v>
      </c>
      <c r="I1434" s="4">
        <v>40.93</v>
      </c>
      <c r="J1434" s="2" t="s">
        <v>17</v>
      </c>
      <c r="K1434" s="2" t="s">
        <v>162</v>
      </c>
      <c r="L1434" s="2" t="s">
        <v>19</v>
      </c>
    </row>
    <row r="1435" spans="1:12" x14ac:dyDescent="0.35">
      <c r="A1435" s="2">
        <v>101879</v>
      </c>
      <c r="B1435" s="3">
        <v>45885</v>
      </c>
      <c r="C1435" s="2" t="s">
        <v>31</v>
      </c>
      <c r="D1435" s="2" t="s">
        <v>32</v>
      </c>
      <c r="E1435" s="2" t="s">
        <v>33</v>
      </c>
      <c r="F1435" s="2" t="s">
        <v>59</v>
      </c>
      <c r="G1435" s="2" t="s">
        <v>95</v>
      </c>
      <c r="H1435" s="2">
        <v>3</v>
      </c>
      <c r="I1435" s="4">
        <v>36.380000000000003</v>
      </c>
      <c r="J1435" s="2" t="s">
        <v>17</v>
      </c>
      <c r="K1435" s="2" t="s">
        <v>268</v>
      </c>
      <c r="L1435" s="2" t="s">
        <v>19</v>
      </c>
    </row>
    <row r="1436" spans="1:12" x14ac:dyDescent="0.35">
      <c r="A1436" s="2">
        <v>101958</v>
      </c>
      <c r="B1436" s="3">
        <v>45885</v>
      </c>
      <c r="C1436" s="2" t="s">
        <v>50</v>
      </c>
      <c r="D1436" s="2" t="s">
        <v>51</v>
      </c>
      <c r="E1436" s="2" t="s">
        <v>52</v>
      </c>
      <c r="F1436" s="2" t="s">
        <v>62</v>
      </c>
      <c r="G1436" s="2" t="s">
        <v>112</v>
      </c>
      <c r="H1436" s="2">
        <v>1</v>
      </c>
      <c r="I1436" s="4">
        <v>28.57</v>
      </c>
      <c r="J1436" s="2" t="s">
        <v>48</v>
      </c>
      <c r="K1436" s="2" t="s">
        <v>293</v>
      </c>
      <c r="L1436" s="2" t="s">
        <v>19</v>
      </c>
    </row>
    <row r="1437" spans="1:12" x14ac:dyDescent="0.35">
      <c r="A1437" s="2">
        <v>102069</v>
      </c>
      <c r="B1437" s="3">
        <v>45885</v>
      </c>
      <c r="C1437" s="2" t="s">
        <v>50</v>
      </c>
      <c r="D1437" s="2" t="s">
        <v>51</v>
      </c>
      <c r="E1437" s="2" t="s">
        <v>52</v>
      </c>
      <c r="F1437" s="2" t="s">
        <v>22</v>
      </c>
      <c r="G1437" s="2" t="s">
        <v>87</v>
      </c>
      <c r="H1437" s="2">
        <v>10</v>
      </c>
      <c r="I1437" s="4">
        <v>52.08</v>
      </c>
      <c r="J1437" s="2" t="s">
        <v>17</v>
      </c>
      <c r="K1437" s="2" t="s">
        <v>448</v>
      </c>
      <c r="L1437" s="2" t="s">
        <v>19</v>
      </c>
    </row>
    <row r="1438" spans="1:12" x14ac:dyDescent="0.35">
      <c r="A1438" s="2">
        <v>102227</v>
      </c>
      <c r="B1438" s="3">
        <v>45885</v>
      </c>
      <c r="C1438" s="2" t="s">
        <v>31</v>
      </c>
      <c r="D1438" s="2" t="s">
        <v>56</v>
      </c>
      <c r="E1438" s="2" t="s">
        <v>57</v>
      </c>
      <c r="F1438" s="2" t="s">
        <v>59</v>
      </c>
      <c r="G1438" s="2" t="s">
        <v>118</v>
      </c>
      <c r="H1438" s="2">
        <v>2</v>
      </c>
      <c r="I1438" s="4">
        <v>20.059999999999999</v>
      </c>
      <c r="J1438" s="2" t="s">
        <v>48</v>
      </c>
      <c r="K1438" s="2" t="s">
        <v>375</v>
      </c>
      <c r="L1438" s="2" t="s">
        <v>89</v>
      </c>
    </row>
    <row r="1439" spans="1:12" x14ac:dyDescent="0.35">
      <c r="A1439" s="2">
        <v>102885</v>
      </c>
      <c r="B1439" s="3">
        <v>45885</v>
      </c>
      <c r="C1439" s="2" t="s">
        <v>50</v>
      </c>
      <c r="D1439" s="2" t="s">
        <v>71</v>
      </c>
      <c r="E1439" s="2" t="s">
        <v>72</v>
      </c>
      <c r="F1439" s="2" t="s">
        <v>22</v>
      </c>
      <c r="G1439" s="2" t="s">
        <v>109</v>
      </c>
      <c r="H1439" s="2">
        <v>10</v>
      </c>
      <c r="I1439" s="4">
        <v>87.91</v>
      </c>
      <c r="J1439" s="2" t="s">
        <v>17</v>
      </c>
      <c r="K1439" s="2" t="s">
        <v>154</v>
      </c>
      <c r="L1439" s="2" t="s">
        <v>19</v>
      </c>
    </row>
    <row r="1440" spans="1:12" x14ac:dyDescent="0.35">
      <c r="A1440" s="2">
        <v>102924</v>
      </c>
      <c r="B1440" s="3">
        <v>45885</v>
      </c>
      <c r="C1440" s="2" t="s">
        <v>26</v>
      </c>
      <c r="D1440" s="2" t="s">
        <v>41</v>
      </c>
      <c r="E1440" s="2" t="s">
        <v>42</v>
      </c>
      <c r="F1440" s="2" t="s">
        <v>59</v>
      </c>
      <c r="G1440" s="2" t="s">
        <v>73</v>
      </c>
      <c r="H1440" s="2">
        <v>5</v>
      </c>
      <c r="I1440" s="4">
        <v>29.02</v>
      </c>
      <c r="J1440" s="2" t="s">
        <v>24</v>
      </c>
      <c r="K1440" s="2" t="s">
        <v>269</v>
      </c>
      <c r="L1440" s="2" t="s">
        <v>19</v>
      </c>
    </row>
    <row r="1441" spans="1:12" x14ac:dyDescent="0.35">
      <c r="A1441" s="2">
        <v>100689</v>
      </c>
      <c r="B1441" s="3">
        <v>45886</v>
      </c>
      <c r="C1441" s="2" t="s">
        <v>50</v>
      </c>
      <c r="D1441" s="2" t="s">
        <v>51</v>
      </c>
      <c r="E1441" s="2" t="s">
        <v>52</v>
      </c>
      <c r="F1441" s="2" t="s">
        <v>15</v>
      </c>
      <c r="G1441" s="2" t="s">
        <v>29</v>
      </c>
      <c r="H1441" s="2">
        <v>1</v>
      </c>
      <c r="I1441" s="4">
        <v>23.54</v>
      </c>
      <c r="J1441" s="2" t="s">
        <v>48</v>
      </c>
      <c r="K1441" s="2" t="s">
        <v>329</v>
      </c>
      <c r="L1441" s="2" t="s">
        <v>19</v>
      </c>
    </row>
    <row r="1442" spans="1:12" x14ac:dyDescent="0.35">
      <c r="A1442" s="2">
        <v>100754</v>
      </c>
      <c r="B1442" s="3">
        <v>45886</v>
      </c>
      <c r="C1442" s="2" t="s">
        <v>50</v>
      </c>
      <c r="D1442" s="2" t="s">
        <v>71</v>
      </c>
      <c r="E1442" s="2" t="s">
        <v>72</v>
      </c>
      <c r="F1442" s="2" t="s">
        <v>62</v>
      </c>
      <c r="G1442" s="2" t="s">
        <v>112</v>
      </c>
      <c r="H1442" s="2">
        <v>1</v>
      </c>
      <c r="I1442" s="4">
        <v>29.85</v>
      </c>
      <c r="J1442" s="2" t="s">
        <v>48</v>
      </c>
      <c r="K1442" s="2" t="s">
        <v>352</v>
      </c>
      <c r="L1442" s="2" t="s">
        <v>19</v>
      </c>
    </row>
    <row r="1443" spans="1:12" x14ac:dyDescent="0.35">
      <c r="A1443" s="2">
        <v>101322</v>
      </c>
      <c r="B1443" s="3">
        <v>45886</v>
      </c>
      <c r="C1443" s="2" t="s">
        <v>50</v>
      </c>
      <c r="D1443" s="2" t="s">
        <v>51</v>
      </c>
      <c r="E1443" s="2" t="s">
        <v>52</v>
      </c>
      <c r="F1443" s="2" t="s">
        <v>62</v>
      </c>
      <c r="G1443" s="2" t="s">
        <v>169</v>
      </c>
      <c r="H1443" s="2">
        <v>5</v>
      </c>
      <c r="I1443" s="4">
        <v>23.94</v>
      </c>
      <c r="J1443" s="2" t="s">
        <v>17</v>
      </c>
      <c r="K1443" s="2" t="s">
        <v>338</v>
      </c>
      <c r="L1443" s="2" t="s">
        <v>19</v>
      </c>
    </row>
    <row r="1444" spans="1:12" x14ac:dyDescent="0.35">
      <c r="A1444" s="2">
        <v>101905</v>
      </c>
      <c r="B1444" s="3">
        <v>45886</v>
      </c>
      <c r="C1444" s="2" t="s">
        <v>50</v>
      </c>
      <c r="D1444" s="2" t="s">
        <v>77</v>
      </c>
      <c r="E1444" s="2" t="s">
        <v>78</v>
      </c>
      <c r="F1444" s="2" t="s">
        <v>15</v>
      </c>
      <c r="G1444" s="2" t="s">
        <v>39</v>
      </c>
      <c r="H1444" s="2">
        <v>1</v>
      </c>
      <c r="I1444" s="4">
        <v>45.59</v>
      </c>
      <c r="J1444" s="2" t="s">
        <v>24</v>
      </c>
      <c r="K1444" s="2" t="s">
        <v>164</v>
      </c>
      <c r="L1444" s="2" t="s">
        <v>19</v>
      </c>
    </row>
    <row r="1445" spans="1:12" x14ac:dyDescent="0.35">
      <c r="A1445" s="2">
        <v>101957</v>
      </c>
      <c r="B1445" s="3">
        <v>45886</v>
      </c>
      <c r="C1445" s="2" t="s">
        <v>50</v>
      </c>
      <c r="D1445" s="2" t="s">
        <v>77</v>
      </c>
      <c r="E1445" s="2" t="s">
        <v>78</v>
      </c>
      <c r="F1445" s="2" t="s">
        <v>22</v>
      </c>
      <c r="G1445" s="2" t="s">
        <v>87</v>
      </c>
      <c r="H1445" s="2">
        <v>1</v>
      </c>
      <c r="I1445" s="4">
        <v>47.54</v>
      </c>
      <c r="J1445" s="2" t="s">
        <v>48</v>
      </c>
      <c r="K1445" s="2" t="s">
        <v>372</v>
      </c>
      <c r="L1445" s="2" t="s">
        <v>19</v>
      </c>
    </row>
    <row r="1446" spans="1:12" x14ac:dyDescent="0.35">
      <c r="A1446" s="2">
        <v>102082</v>
      </c>
      <c r="B1446" s="3">
        <v>45886</v>
      </c>
      <c r="C1446" s="2" t="s">
        <v>31</v>
      </c>
      <c r="D1446" s="2" t="s">
        <v>32</v>
      </c>
      <c r="E1446" s="2" t="s">
        <v>33</v>
      </c>
      <c r="F1446" s="2" t="s">
        <v>59</v>
      </c>
      <c r="G1446" s="2" t="s">
        <v>95</v>
      </c>
      <c r="H1446" s="2">
        <v>1</v>
      </c>
      <c r="I1446" s="4">
        <v>34.28</v>
      </c>
      <c r="J1446" s="2" t="s">
        <v>43</v>
      </c>
      <c r="K1446" s="2" t="s">
        <v>128</v>
      </c>
      <c r="L1446" s="2" t="s">
        <v>19</v>
      </c>
    </row>
    <row r="1447" spans="1:12" x14ac:dyDescent="0.35">
      <c r="A1447" s="2">
        <v>102088</v>
      </c>
      <c r="B1447" s="3">
        <v>45886</v>
      </c>
      <c r="C1447" s="2" t="s">
        <v>26</v>
      </c>
      <c r="D1447" s="2" t="s">
        <v>27</v>
      </c>
      <c r="E1447" s="2" t="s">
        <v>28</v>
      </c>
      <c r="F1447" s="2" t="s">
        <v>62</v>
      </c>
      <c r="G1447" s="2" t="s">
        <v>169</v>
      </c>
      <c r="H1447" s="2">
        <v>2</v>
      </c>
      <c r="I1447" s="4">
        <v>24.89</v>
      </c>
      <c r="J1447" s="2" t="s">
        <v>24</v>
      </c>
      <c r="K1447" s="2" t="s">
        <v>373</v>
      </c>
      <c r="L1447" s="2" t="s">
        <v>19</v>
      </c>
    </row>
    <row r="1448" spans="1:12" x14ac:dyDescent="0.35">
      <c r="A1448" s="2">
        <v>100444</v>
      </c>
      <c r="B1448" s="3">
        <v>45887</v>
      </c>
      <c r="C1448" s="2" t="s">
        <v>26</v>
      </c>
      <c r="D1448" s="2" t="s">
        <v>37</v>
      </c>
      <c r="E1448" s="2" t="s">
        <v>38</v>
      </c>
      <c r="F1448" s="2" t="s">
        <v>62</v>
      </c>
      <c r="G1448" s="2" t="s">
        <v>63</v>
      </c>
      <c r="H1448" s="2">
        <v>3</v>
      </c>
      <c r="I1448" s="4">
        <v>56.99</v>
      </c>
      <c r="J1448" s="2" t="s">
        <v>17</v>
      </c>
      <c r="K1448" s="2" t="s">
        <v>422</v>
      </c>
      <c r="L1448" s="2" t="s">
        <v>19</v>
      </c>
    </row>
    <row r="1449" spans="1:12" x14ac:dyDescent="0.35">
      <c r="A1449" s="2">
        <v>100670</v>
      </c>
      <c r="B1449" s="3">
        <v>45887</v>
      </c>
      <c r="C1449" s="2" t="s">
        <v>50</v>
      </c>
      <c r="D1449" s="2" t="s">
        <v>71</v>
      </c>
      <c r="E1449" s="2" t="s">
        <v>72</v>
      </c>
      <c r="F1449" s="2" t="s">
        <v>53</v>
      </c>
      <c r="G1449" s="2" t="s">
        <v>145</v>
      </c>
      <c r="H1449" s="2">
        <v>10</v>
      </c>
      <c r="I1449" s="4">
        <v>33.54</v>
      </c>
      <c r="J1449" s="2" t="s">
        <v>43</v>
      </c>
      <c r="K1449" s="2" t="s">
        <v>368</v>
      </c>
      <c r="L1449" s="2" t="s">
        <v>89</v>
      </c>
    </row>
    <row r="1450" spans="1:12" x14ac:dyDescent="0.35">
      <c r="A1450" s="2">
        <v>100812</v>
      </c>
      <c r="B1450" s="3">
        <v>45887</v>
      </c>
      <c r="C1450" s="2" t="s">
        <v>12</v>
      </c>
      <c r="D1450" s="2" t="s">
        <v>20</v>
      </c>
      <c r="E1450" s="2" t="s">
        <v>21</v>
      </c>
      <c r="F1450" s="2" t="s">
        <v>59</v>
      </c>
      <c r="G1450" s="2" t="s">
        <v>129</v>
      </c>
      <c r="H1450" s="2">
        <v>3</v>
      </c>
      <c r="I1450" s="4">
        <v>115.63</v>
      </c>
      <c r="J1450" s="2" t="s">
        <v>48</v>
      </c>
      <c r="K1450" s="2" t="s">
        <v>262</v>
      </c>
      <c r="L1450" s="2" t="s">
        <v>19</v>
      </c>
    </row>
    <row r="1451" spans="1:12" x14ac:dyDescent="0.35">
      <c r="A1451" s="2">
        <v>101038</v>
      </c>
      <c r="B1451" s="3">
        <v>45887</v>
      </c>
      <c r="C1451" s="2" t="s">
        <v>31</v>
      </c>
      <c r="D1451" s="2" t="s">
        <v>32</v>
      </c>
      <c r="E1451" s="2" t="s">
        <v>33</v>
      </c>
      <c r="F1451" s="2" t="s">
        <v>15</v>
      </c>
      <c r="G1451" s="2" t="s">
        <v>34</v>
      </c>
      <c r="H1451" s="2">
        <v>1</v>
      </c>
      <c r="I1451" s="4">
        <v>16.73</v>
      </c>
      <c r="J1451" s="2" t="s">
        <v>48</v>
      </c>
      <c r="K1451" s="2" t="s">
        <v>473</v>
      </c>
      <c r="L1451" s="2" t="s">
        <v>19</v>
      </c>
    </row>
    <row r="1452" spans="1:12" x14ac:dyDescent="0.35">
      <c r="A1452" s="2">
        <v>101109</v>
      </c>
      <c r="B1452" s="3">
        <v>45887</v>
      </c>
      <c r="C1452" s="2" t="s">
        <v>31</v>
      </c>
      <c r="D1452" s="2" t="s">
        <v>80</v>
      </c>
      <c r="E1452" s="2" t="s">
        <v>80</v>
      </c>
      <c r="F1452" s="2" t="s">
        <v>62</v>
      </c>
      <c r="G1452" s="2" t="s">
        <v>112</v>
      </c>
      <c r="H1452" s="2">
        <v>3</v>
      </c>
      <c r="I1452" s="4">
        <v>28.84</v>
      </c>
      <c r="J1452" s="2" t="s">
        <v>17</v>
      </c>
      <c r="K1452" s="2" t="s">
        <v>128</v>
      </c>
      <c r="L1452" s="2" t="s">
        <v>19</v>
      </c>
    </row>
    <row r="1453" spans="1:12" x14ac:dyDescent="0.35">
      <c r="A1453" s="2">
        <v>101342</v>
      </c>
      <c r="B1453" s="3">
        <v>45887</v>
      </c>
      <c r="C1453" s="2" t="s">
        <v>50</v>
      </c>
      <c r="D1453" s="2" t="s">
        <v>77</v>
      </c>
      <c r="E1453" s="2" t="s">
        <v>78</v>
      </c>
      <c r="F1453" s="2" t="s">
        <v>22</v>
      </c>
      <c r="G1453" s="2" t="s">
        <v>100</v>
      </c>
      <c r="H1453" s="2">
        <v>10</v>
      </c>
      <c r="I1453" s="4">
        <v>14.89</v>
      </c>
      <c r="J1453" s="2" t="s">
        <v>48</v>
      </c>
      <c r="K1453" s="2" t="s">
        <v>234</v>
      </c>
      <c r="L1453" s="2" t="s">
        <v>89</v>
      </c>
    </row>
    <row r="1454" spans="1:12" x14ac:dyDescent="0.35">
      <c r="A1454" s="2">
        <v>101639</v>
      </c>
      <c r="B1454" s="3">
        <v>45887</v>
      </c>
      <c r="C1454" s="2" t="s">
        <v>31</v>
      </c>
      <c r="D1454" s="2" t="s">
        <v>105</v>
      </c>
      <c r="E1454" s="2" t="s">
        <v>106</v>
      </c>
      <c r="F1454" s="2" t="s">
        <v>62</v>
      </c>
      <c r="G1454" s="2" t="s">
        <v>103</v>
      </c>
      <c r="H1454" s="2">
        <v>1</v>
      </c>
      <c r="I1454" s="4">
        <v>180.99</v>
      </c>
      <c r="J1454" s="2" t="s">
        <v>43</v>
      </c>
      <c r="K1454" s="2" t="s">
        <v>471</v>
      </c>
      <c r="L1454" s="2" t="s">
        <v>19</v>
      </c>
    </row>
    <row r="1455" spans="1:12" x14ac:dyDescent="0.35">
      <c r="A1455" s="2">
        <v>101839</v>
      </c>
      <c r="B1455" s="3">
        <v>45887</v>
      </c>
      <c r="C1455" s="2" t="s">
        <v>50</v>
      </c>
      <c r="D1455" s="2" t="s">
        <v>51</v>
      </c>
      <c r="E1455" s="2" t="s">
        <v>52</v>
      </c>
      <c r="F1455" s="2" t="s">
        <v>62</v>
      </c>
      <c r="G1455" s="2" t="s">
        <v>114</v>
      </c>
      <c r="H1455" s="2">
        <v>2</v>
      </c>
      <c r="I1455" s="4">
        <v>126.79</v>
      </c>
      <c r="J1455" s="2" t="s">
        <v>17</v>
      </c>
      <c r="K1455" s="2" t="s">
        <v>127</v>
      </c>
      <c r="L1455" s="2" t="s">
        <v>36</v>
      </c>
    </row>
    <row r="1456" spans="1:12" x14ac:dyDescent="0.35">
      <c r="A1456" s="2">
        <v>102322</v>
      </c>
      <c r="B1456" s="3">
        <v>45887</v>
      </c>
      <c r="C1456" s="2" t="s">
        <v>50</v>
      </c>
      <c r="D1456" s="2" t="s">
        <v>71</v>
      </c>
      <c r="E1456" s="2" t="s">
        <v>72</v>
      </c>
      <c r="F1456" s="2" t="s">
        <v>62</v>
      </c>
      <c r="G1456" s="2" t="s">
        <v>169</v>
      </c>
      <c r="H1456" s="2">
        <v>1</v>
      </c>
      <c r="I1456" s="4">
        <v>26.08</v>
      </c>
      <c r="J1456" s="2" t="s">
        <v>24</v>
      </c>
      <c r="K1456" s="2" t="s">
        <v>392</v>
      </c>
      <c r="L1456" s="2" t="s">
        <v>19</v>
      </c>
    </row>
    <row r="1457" spans="1:12" x14ac:dyDescent="0.35">
      <c r="A1457" s="2">
        <v>102841</v>
      </c>
      <c r="B1457" s="3">
        <v>45887</v>
      </c>
      <c r="C1457" s="2" t="s">
        <v>31</v>
      </c>
      <c r="D1457" s="2" t="s">
        <v>32</v>
      </c>
      <c r="E1457" s="2" t="s">
        <v>33</v>
      </c>
      <c r="F1457" s="2" t="s">
        <v>15</v>
      </c>
      <c r="G1457" s="2" t="s">
        <v>34</v>
      </c>
      <c r="H1457" s="2">
        <v>2</v>
      </c>
      <c r="I1457" s="4">
        <v>16.739999999999998</v>
      </c>
      <c r="J1457" s="2" t="s">
        <v>48</v>
      </c>
      <c r="K1457" s="2" t="s">
        <v>131</v>
      </c>
      <c r="L1457" s="2" t="s">
        <v>89</v>
      </c>
    </row>
    <row r="1458" spans="1:12" x14ac:dyDescent="0.35">
      <c r="A1458" s="2">
        <v>100018</v>
      </c>
      <c r="B1458" s="3">
        <v>45888</v>
      </c>
      <c r="C1458" s="2" t="s">
        <v>31</v>
      </c>
      <c r="D1458" s="2" t="s">
        <v>45</v>
      </c>
      <c r="E1458" s="2" t="s">
        <v>46</v>
      </c>
      <c r="F1458" s="2" t="s">
        <v>22</v>
      </c>
      <c r="G1458" s="2" t="s">
        <v>109</v>
      </c>
      <c r="H1458" s="2">
        <v>10</v>
      </c>
      <c r="I1458" s="4">
        <v>87.68</v>
      </c>
      <c r="J1458" s="2" t="s">
        <v>48</v>
      </c>
      <c r="K1458" s="2" t="s">
        <v>312</v>
      </c>
      <c r="L1458" s="2" t="s">
        <v>19</v>
      </c>
    </row>
    <row r="1459" spans="1:12" x14ac:dyDescent="0.35">
      <c r="A1459" s="2">
        <v>100053</v>
      </c>
      <c r="B1459" s="3">
        <v>45888</v>
      </c>
      <c r="C1459" s="2" t="s">
        <v>26</v>
      </c>
      <c r="D1459" s="2" t="s">
        <v>27</v>
      </c>
      <c r="E1459" s="2" t="s">
        <v>28</v>
      </c>
      <c r="F1459" s="2" t="s">
        <v>15</v>
      </c>
      <c r="G1459" s="2" t="s">
        <v>16</v>
      </c>
      <c r="H1459" s="2">
        <v>2</v>
      </c>
      <c r="I1459" s="4">
        <v>41.33</v>
      </c>
      <c r="J1459" s="2" t="s">
        <v>24</v>
      </c>
      <c r="K1459" s="2" t="s">
        <v>243</v>
      </c>
      <c r="L1459" s="2" t="s">
        <v>19</v>
      </c>
    </row>
    <row r="1460" spans="1:12" x14ac:dyDescent="0.35">
      <c r="A1460" s="2">
        <v>100098</v>
      </c>
      <c r="B1460" s="3">
        <v>45888</v>
      </c>
      <c r="C1460" s="2" t="s">
        <v>12</v>
      </c>
      <c r="D1460" s="2" t="s">
        <v>132</v>
      </c>
      <c r="E1460" s="2" t="s">
        <v>133</v>
      </c>
      <c r="F1460" s="2" t="s">
        <v>59</v>
      </c>
      <c r="G1460" s="2" t="s">
        <v>73</v>
      </c>
      <c r="H1460" s="2">
        <v>1</v>
      </c>
      <c r="I1460" s="4">
        <v>28.48</v>
      </c>
      <c r="J1460" s="2" t="s">
        <v>24</v>
      </c>
      <c r="K1460" s="2" t="s">
        <v>330</v>
      </c>
      <c r="L1460" s="2" t="s">
        <v>19</v>
      </c>
    </row>
    <row r="1461" spans="1:12" x14ac:dyDescent="0.35">
      <c r="A1461" s="2">
        <v>100200</v>
      </c>
      <c r="B1461" s="3">
        <v>45888</v>
      </c>
      <c r="C1461" s="2" t="s">
        <v>12</v>
      </c>
      <c r="D1461" s="2" t="s">
        <v>183</v>
      </c>
      <c r="E1461" s="2" t="s">
        <v>184</v>
      </c>
      <c r="F1461" s="2" t="s">
        <v>22</v>
      </c>
      <c r="G1461" s="2" t="s">
        <v>100</v>
      </c>
      <c r="H1461" s="2">
        <v>1</v>
      </c>
      <c r="I1461" s="4">
        <v>15.72</v>
      </c>
      <c r="J1461" s="2" t="s">
        <v>43</v>
      </c>
      <c r="K1461" s="2" t="s">
        <v>342</v>
      </c>
      <c r="L1461" s="2" t="s">
        <v>36</v>
      </c>
    </row>
    <row r="1462" spans="1:12" x14ac:dyDescent="0.35">
      <c r="A1462" s="2">
        <v>100407</v>
      </c>
      <c r="B1462" s="3">
        <v>45888</v>
      </c>
      <c r="C1462" s="2" t="s">
        <v>31</v>
      </c>
      <c r="D1462" s="2" t="s">
        <v>105</v>
      </c>
      <c r="E1462" s="2" t="s">
        <v>106</v>
      </c>
      <c r="F1462" s="2" t="s">
        <v>53</v>
      </c>
      <c r="G1462" s="2" t="s">
        <v>92</v>
      </c>
      <c r="H1462" s="2">
        <v>10</v>
      </c>
      <c r="I1462" s="4">
        <v>30.31</v>
      </c>
      <c r="J1462" s="2" t="s">
        <v>43</v>
      </c>
      <c r="K1462" s="2" t="s">
        <v>379</v>
      </c>
      <c r="L1462" s="2" t="s">
        <v>36</v>
      </c>
    </row>
    <row r="1463" spans="1:12" x14ac:dyDescent="0.35">
      <c r="A1463" s="2">
        <v>100839</v>
      </c>
      <c r="B1463" s="3">
        <v>45888</v>
      </c>
      <c r="C1463" s="2" t="s">
        <v>31</v>
      </c>
      <c r="D1463" s="2" t="s">
        <v>45</v>
      </c>
      <c r="E1463" s="2" t="s">
        <v>46</v>
      </c>
      <c r="F1463" s="2" t="s">
        <v>53</v>
      </c>
      <c r="G1463" s="2" t="s">
        <v>126</v>
      </c>
      <c r="H1463" s="2">
        <v>3</v>
      </c>
      <c r="I1463" s="4">
        <v>148.83000000000001</v>
      </c>
      <c r="J1463" s="2" t="s">
        <v>17</v>
      </c>
      <c r="K1463" s="2" t="s">
        <v>425</v>
      </c>
      <c r="L1463" s="2" t="s">
        <v>19</v>
      </c>
    </row>
    <row r="1464" spans="1:12" x14ac:dyDescent="0.35">
      <c r="A1464" s="2">
        <v>100925</v>
      </c>
      <c r="B1464" s="3">
        <v>45888</v>
      </c>
      <c r="C1464" s="2" t="s">
        <v>31</v>
      </c>
      <c r="D1464" s="2" t="s">
        <v>105</v>
      </c>
      <c r="E1464" s="2" t="s">
        <v>106</v>
      </c>
      <c r="F1464" s="2" t="s">
        <v>62</v>
      </c>
      <c r="G1464" s="2" t="s">
        <v>114</v>
      </c>
      <c r="H1464" s="2">
        <v>10</v>
      </c>
      <c r="I1464" s="4">
        <v>126.84</v>
      </c>
      <c r="J1464" s="2" t="s">
        <v>43</v>
      </c>
      <c r="K1464" s="2" t="s">
        <v>443</v>
      </c>
      <c r="L1464" s="2" t="s">
        <v>19</v>
      </c>
    </row>
    <row r="1465" spans="1:12" x14ac:dyDescent="0.35">
      <c r="A1465" s="2">
        <v>101139</v>
      </c>
      <c r="B1465" s="3">
        <v>45888</v>
      </c>
      <c r="C1465" s="2" t="s">
        <v>31</v>
      </c>
      <c r="D1465" s="2" t="s">
        <v>32</v>
      </c>
      <c r="E1465" s="2" t="s">
        <v>33</v>
      </c>
      <c r="F1465" s="2" t="s">
        <v>15</v>
      </c>
      <c r="G1465" s="2" t="s">
        <v>39</v>
      </c>
      <c r="H1465" s="2">
        <v>1</v>
      </c>
      <c r="I1465" s="4">
        <v>44.42</v>
      </c>
      <c r="J1465" s="2" t="s">
        <v>43</v>
      </c>
      <c r="K1465" s="2" t="s">
        <v>328</v>
      </c>
      <c r="L1465" s="2" t="s">
        <v>19</v>
      </c>
    </row>
    <row r="1466" spans="1:12" x14ac:dyDescent="0.35">
      <c r="A1466" s="2">
        <v>101200</v>
      </c>
      <c r="B1466" s="3">
        <v>45888</v>
      </c>
      <c r="C1466" s="2" t="s">
        <v>50</v>
      </c>
      <c r="D1466" s="2" t="s">
        <v>77</v>
      </c>
      <c r="E1466" s="2" t="s">
        <v>78</v>
      </c>
      <c r="F1466" s="2" t="s">
        <v>62</v>
      </c>
      <c r="G1466" s="2" t="s">
        <v>112</v>
      </c>
      <c r="H1466" s="2">
        <v>1</v>
      </c>
      <c r="I1466" s="4">
        <v>28.91</v>
      </c>
      <c r="J1466" s="2" t="s">
        <v>43</v>
      </c>
      <c r="K1466" s="2" t="s">
        <v>333</v>
      </c>
      <c r="L1466" s="2" t="s">
        <v>36</v>
      </c>
    </row>
    <row r="1467" spans="1:12" x14ac:dyDescent="0.35">
      <c r="A1467" s="2">
        <v>101282</v>
      </c>
      <c r="B1467" s="3">
        <v>45888</v>
      </c>
      <c r="C1467" s="2" t="s">
        <v>31</v>
      </c>
      <c r="D1467" s="2" t="s">
        <v>56</v>
      </c>
      <c r="E1467" s="2" t="s">
        <v>57</v>
      </c>
      <c r="F1467" s="2" t="s">
        <v>22</v>
      </c>
      <c r="G1467" s="2" t="s">
        <v>47</v>
      </c>
      <c r="H1467" s="2">
        <v>2</v>
      </c>
      <c r="I1467" s="4">
        <v>74.19</v>
      </c>
      <c r="J1467" s="2" t="s">
        <v>24</v>
      </c>
      <c r="K1467" s="2" t="s">
        <v>290</v>
      </c>
      <c r="L1467" s="2" t="s">
        <v>36</v>
      </c>
    </row>
    <row r="1468" spans="1:12" x14ac:dyDescent="0.35">
      <c r="A1468" s="2">
        <v>101506</v>
      </c>
      <c r="B1468" s="3">
        <v>45888</v>
      </c>
      <c r="C1468" s="2" t="s">
        <v>31</v>
      </c>
      <c r="D1468" s="2" t="s">
        <v>45</v>
      </c>
      <c r="E1468" s="2" t="s">
        <v>46</v>
      </c>
      <c r="F1468" s="2" t="s">
        <v>62</v>
      </c>
      <c r="G1468" s="2" t="s">
        <v>169</v>
      </c>
      <c r="H1468" s="2">
        <v>1</v>
      </c>
      <c r="I1468" s="4">
        <v>25.41</v>
      </c>
      <c r="J1468" s="2" t="s">
        <v>24</v>
      </c>
      <c r="K1468" s="2" t="s">
        <v>342</v>
      </c>
      <c r="L1468" s="2" t="s">
        <v>36</v>
      </c>
    </row>
    <row r="1469" spans="1:12" x14ac:dyDescent="0.35">
      <c r="A1469" s="2">
        <v>101752</v>
      </c>
      <c r="B1469" s="3">
        <v>45888</v>
      </c>
      <c r="C1469" s="2" t="s">
        <v>31</v>
      </c>
      <c r="D1469" s="2" t="s">
        <v>80</v>
      </c>
      <c r="E1469" s="2" t="s">
        <v>80</v>
      </c>
      <c r="F1469" s="2" t="s">
        <v>59</v>
      </c>
      <c r="G1469" s="2" t="s">
        <v>73</v>
      </c>
      <c r="H1469" s="2">
        <v>10</v>
      </c>
      <c r="I1469" s="4">
        <v>28.52</v>
      </c>
      <c r="J1469" s="2" t="s">
        <v>48</v>
      </c>
      <c r="K1469" s="2" t="s">
        <v>401</v>
      </c>
      <c r="L1469" s="2" t="s">
        <v>89</v>
      </c>
    </row>
    <row r="1470" spans="1:12" x14ac:dyDescent="0.35">
      <c r="A1470" s="2">
        <v>102013</v>
      </c>
      <c r="B1470" s="3">
        <v>45888</v>
      </c>
      <c r="C1470" s="2" t="s">
        <v>50</v>
      </c>
      <c r="D1470" s="2" t="s">
        <v>71</v>
      </c>
      <c r="E1470" s="2" t="s">
        <v>72</v>
      </c>
      <c r="F1470" s="2" t="s">
        <v>62</v>
      </c>
      <c r="G1470" s="2" t="s">
        <v>68</v>
      </c>
      <c r="H1470" s="2">
        <v>1</v>
      </c>
      <c r="I1470" s="4">
        <v>41.11</v>
      </c>
      <c r="J1470" s="2" t="s">
        <v>43</v>
      </c>
      <c r="K1470" s="2" t="s">
        <v>217</v>
      </c>
      <c r="L1470" s="2" t="s">
        <v>89</v>
      </c>
    </row>
    <row r="1471" spans="1:12" x14ac:dyDescent="0.35">
      <c r="A1471" s="2">
        <v>102103</v>
      </c>
      <c r="B1471" s="3">
        <v>45888</v>
      </c>
      <c r="C1471" s="2" t="s">
        <v>50</v>
      </c>
      <c r="D1471" s="2" t="s">
        <v>71</v>
      </c>
      <c r="E1471" s="2" t="s">
        <v>72</v>
      </c>
      <c r="F1471" s="2" t="s">
        <v>59</v>
      </c>
      <c r="G1471" s="2" t="s">
        <v>95</v>
      </c>
      <c r="H1471" s="2">
        <v>1</v>
      </c>
      <c r="I1471" s="4">
        <v>36.1</v>
      </c>
      <c r="J1471" s="2" t="s">
        <v>43</v>
      </c>
      <c r="K1471" s="2" t="s">
        <v>437</v>
      </c>
      <c r="L1471" s="2" t="s">
        <v>19</v>
      </c>
    </row>
    <row r="1472" spans="1:12" x14ac:dyDescent="0.35">
      <c r="A1472" s="2">
        <v>102710</v>
      </c>
      <c r="B1472" s="3">
        <v>45888</v>
      </c>
      <c r="C1472" s="2" t="s">
        <v>26</v>
      </c>
      <c r="D1472" s="2" t="s">
        <v>27</v>
      </c>
      <c r="E1472" s="2" t="s">
        <v>28</v>
      </c>
      <c r="F1472" s="2" t="s">
        <v>53</v>
      </c>
      <c r="G1472" s="2" t="s">
        <v>54</v>
      </c>
      <c r="H1472" s="2">
        <v>2</v>
      </c>
      <c r="I1472" s="4">
        <v>24.05</v>
      </c>
      <c r="J1472" s="2" t="s">
        <v>48</v>
      </c>
      <c r="K1472" s="2" t="s">
        <v>270</v>
      </c>
      <c r="L1472" s="2" t="s">
        <v>89</v>
      </c>
    </row>
    <row r="1473" spans="1:12" x14ac:dyDescent="0.35">
      <c r="A1473" s="2">
        <v>102769</v>
      </c>
      <c r="B1473" s="3">
        <v>45888</v>
      </c>
      <c r="C1473" s="2" t="s">
        <v>50</v>
      </c>
      <c r="D1473" s="2" t="s">
        <v>51</v>
      </c>
      <c r="E1473" s="2" t="s">
        <v>52</v>
      </c>
      <c r="F1473" s="2" t="s">
        <v>62</v>
      </c>
      <c r="G1473" s="2" t="s">
        <v>63</v>
      </c>
      <c r="H1473" s="2">
        <v>5</v>
      </c>
      <c r="I1473" s="4">
        <v>53.73</v>
      </c>
      <c r="J1473" s="2" t="s">
        <v>24</v>
      </c>
      <c r="K1473" s="2" t="s">
        <v>338</v>
      </c>
      <c r="L1473" s="2" t="s">
        <v>89</v>
      </c>
    </row>
    <row r="1474" spans="1:12" x14ac:dyDescent="0.35">
      <c r="A1474" s="2">
        <v>100046</v>
      </c>
      <c r="B1474" s="3">
        <v>45889</v>
      </c>
      <c r="C1474" s="2" t="s">
        <v>26</v>
      </c>
      <c r="D1474" s="2" t="s">
        <v>41</v>
      </c>
      <c r="E1474" s="2" t="s">
        <v>42</v>
      </c>
      <c r="F1474" s="2" t="s">
        <v>15</v>
      </c>
      <c r="G1474" s="2" t="s">
        <v>16</v>
      </c>
      <c r="H1474" s="2">
        <v>1</v>
      </c>
      <c r="I1474" s="4">
        <v>40.96</v>
      </c>
      <c r="J1474" s="2" t="s">
        <v>24</v>
      </c>
      <c r="K1474" s="2" t="s">
        <v>456</v>
      </c>
      <c r="L1474" s="2" t="s">
        <v>36</v>
      </c>
    </row>
    <row r="1475" spans="1:12" x14ac:dyDescent="0.35">
      <c r="A1475" s="2">
        <v>100553</v>
      </c>
      <c r="B1475" s="3">
        <v>45889</v>
      </c>
      <c r="C1475" s="2" t="s">
        <v>12</v>
      </c>
      <c r="D1475" s="2" t="s">
        <v>183</v>
      </c>
      <c r="E1475" s="2" t="s">
        <v>184</v>
      </c>
      <c r="F1475" s="2" t="s">
        <v>62</v>
      </c>
      <c r="G1475" s="2" t="s">
        <v>103</v>
      </c>
      <c r="H1475" s="2">
        <v>5</v>
      </c>
      <c r="I1475" s="4">
        <v>189.54</v>
      </c>
      <c r="J1475" s="2" t="s">
        <v>17</v>
      </c>
      <c r="K1475" s="2" t="s">
        <v>302</v>
      </c>
      <c r="L1475" s="2" t="s">
        <v>89</v>
      </c>
    </row>
    <row r="1476" spans="1:12" x14ac:dyDescent="0.35">
      <c r="A1476" s="2">
        <v>100884</v>
      </c>
      <c r="B1476" s="3">
        <v>45889</v>
      </c>
      <c r="C1476" s="2" t="s">
        <v>31</v>
      </c>
      <c r="D1476" s="2" t="s">
        <v>80</v>
      </c>
      <c r="E1476" s="2" t="s">
        <v>80</v>
      </c>
      <c r="F1476" s="2" t="s">
        <v>62</v>
      </c>
      <c r="G1476" s="2" t="s">
        <v>112</v>
      </c>
      <c r="H1476" s="2">
        <v>3</v>
      </c>
      <c r="I1476" s="4">
        <v>29.39</v>
      </c>
      <c r="J1476" s="2" t="s">
        <v>43</v>
      </c>
      <c r="K1476" s="2" t="s">
        <v>441</v>
      </c>
      <c r="L1476" s="2" t="s">
        <v>19</v>
      </c>
    </row>
    <row r="1477" spans="1:12" x14ac:dyDescent="0.35">
      <c r="A1477" s="2">
        <v>101142</v>
      </c>
      <c r="B1477" s="3">
        <v>45889</v>
      </c>
      <c r="C1477" s="2" t="s">
        <v>12</v>
      </c>
      <c r="D1477" s="2" t="s">
        <v>20</v>
      </c>
      <c r="E1477" s="2" t="s">
        <v>21</v>
      </c>
      <c r="F1477" s="2" t="s">
        <v>15</v>
      </c>
      <c r="G1477" s="2" t="s">
        <v>16</v>
      </c>
      <c r="H1477" s="2">
        <v>3</v>
      </c>
      <c r="I1477" s="4">
        <v>40.159999999999997</v>
      </c>
      <c r="J1477" s="2" t="s">
        <v>24</v>
      </c>
      <c r="K1477" s="2" t="s">
        <v>180</v>
      </c>
      <c r="L1477" s="2" t="s">
        <v>19</v>
      </c>
    </row>
    <row r="1478" spans="1:12" x14ac:dyDescent="0.35">
      <c r="A1478" s="2">
        <v>101382</v>
      </c>
      <c r="B1478" s="3">
        <v>45889</v>
      </c>
      <c r="C1478" s="2" t="s">
        <v>31</v>
      </c>
      <c r="D1478" s="2" t="s">
        <v>45</v>
      </c>
      <c r="E1478" s="2" t="s">
        <v>46</v>
      </c>
      <c r="F1478" s="2" t="s">
        <v>62</v>
      </c>
      <c r="G1478" s="2" t="s">
        <v>103</v>
      </c>
      <c r="H1478" s="2">
        <v>10</v>
      </c>
      <c r="I1478" s="4">
        <v>191.8</v>
      </c>
      <c r="J1478" s="2" t="s">
        <v>48</v>
      </c>
      <c r="K1478" s="2" t="s">
        <v>203</v>
      </c>
      <c r="L1478" s="2" t="s">
        <v>19</v>
      </c>
    </row>
    <row r="1479" spans="1:12" x14ac:dyDescent="0.35">
      <c r="A1479" s="2">
        <v>102100</v>
      </c>
      <c r="B1479" s="3">
        <v>45889</v>
      </c>
      <c r="C1479" s="2" t="s">
        <v>50</v>
      </c>
      <c r="D1479" s="2" t="s">
        <v>71</v>
      </c>
      <c r="E1479" s="2" t="s">
        <v>72</v>
      </c>
      <c r="F1479" s="2" t="s">
        <v>15</v>
      </c>
      <c r="G1479" s="2" t="s">
        <v>29</v>
      </c>
      <c r="H1479" s="2">
        <v>1</v>
      </c>
      <c r="I1479" s="4">
        <v>22.18</v>
      </c>
      <c r="J1479" s="2" t="s">
        <v>48</v>
      </c>
      <c r="K1479" s="2" t="s">
        <v>240</v>
      </c>
      <c r="L1479" s="2" t="s">
        <v>19</v>
      </c>
    </row>
    <row r="1480" spans="1:12" x14ac:dyDescent="0.35">
      <c r="A1480" s="2">
        <v>102221</v>
      </c>
      <c r="B1480" s="3">
        <v>45889</v>
      </c>
      <c r="C1480" s="2" t="s">
        <v>31</v>
      </c>
      <c r="D1480" s="2" t="s">
        <v>80</v>
      </c>
      <c r="E1480" s="2" t="s">
        <v>80</v>
      </c>
      <c r="F1480" s="2" t="s">
        <v>59</v>
      </c>
      <c r="G1480" s="2" t="s">
        <v>118</v>
      </c>
      <c r="H1480" s="2">
        <v>1</v>
      </c>
      <c r="I1480" s="4">
        <v>20.64</v>
      </c>
      <c r="J1480" s="2" t="s">
        <v>17</v>
      </c>
      <c r="K1480" s="2" t="s">
        <v>307</v>
      </c>
      <c r="L1480" s="2" t="s">
        <v>19</v>
      </c>
    </row>
    <row r="1481" spans="1:12" x14ac:dyDescent="0.35">
      <c r="A1481" s="2">
        <v>102317</v>
      </c>
      <c r="B1481" s="3">
        <v>45889</v>
      </c>
      <c r="C1481" s="2" t="s">
        <v>50</v>
      </c>
      <c r="D1481" s="2" t="s">
        <v>71</v>
      </c>
      <c r="E1481" s="2" t="s">
        <v>72</v>
      </c>
      <c r="F1481" s="2" t="s">
        <v>53</v>
      </c>
      <c r="G1481" s="2" t="s">
        <v>54</v>
      </c>
      <c r="H1481" s="2">
        <v>2</v>
      </c>
      <c r="I1481" s="4">
        <v>26.16</v>
      </c>
      <c r="J1481" s="2" t="s">
        <v>17</v>
      </c>
      <c r="K1481" s="2" t="s">
        <v>230</v>
      </c>
      <c r="L1481" s="2" t="s">
        <v>19</v>
      </c>
    </row>
    <row r="1482" spans="1:12" x14ac:dyDescent="0.35">
      <c r="A1482" s="2">
        <v>102790</v>
      </c>
      <c r="B1482" s="3">
        <v>45889</v>
      </c>
      <c r="C1482" s="2" t="s">
        <v>26</v>
      </c>
      <c r="D1482" s="2" t="s">
        <v>150</v>
      </c>
      <c r="E1482" s="2" t="s">
        <v>151</v>
      </c>
      <c r="F1482" s="2" t="s">
        <v>59</v>
      </c>
      <c r="G1482" s="2" t="s">
        <v>95</v>
      </c>
      <c r="H1482" s="2">
        <v>2</v>
      </c>
      <c r="I1482" s="4">
        <v>35.549999999999997</v>
      </c>
      <c r="J1482" s="2" t="s">
        <v>17</v>
      </c>
      <c r="K1482" s="2" t="s">
        <v>437</v>
      </c>
      <c r="L1482" s="2" t="s">
        <v>19</v>
      </c>
    </row>
    <row r="1483" spans="1:12" x14ac:dyDescent="0.35">
      <c r="A1483" s="2">
        <v>102923</v>
      </c>
      <c r="B1483" s="3">
        <v>45889</v>
      </c>
      <c r="C1483" s="2" t="s">
        <v>26</v>
      </c>
      <c r="D1483" s="2" t="s">
        <v>41</v>
      </c>
      <c r="E1483" s="2" t="s">
        <v>42</v>
      </c>
      <c r="F1483" s="2" t="s">
        <v>59</v>
      </c>
      <c r="G1483" s="2" t="s">
        <v>73</v>
      </c>
      <c r="H1483" s="2">
        <v>1</v>
      </c>
      <c r="I1483" s="4">
        <v>26.88</v>
      </c>
      <c r="J1483" s="2" t="s">
        <v>48</v>
      </c>
      <c r="K1483" s="2" t="s">
        <v>377</v>
      </c>
      <c r="L1483" s="2" t="s">
        <v>19</v>
      </c>
    </row>
    <row r="1484" spans="1:12" x14ac:dyDescent="0.35">
      <c r="A1484" s="2">
        <v>100238</v>
      </c>
      <c r="B1484" s="3">
        <v>45890</v>
      </c>
      <c r="C1484" s="2" t="s">
        <v>50</v>
      </c>
      <c r="D1484" s="2" t="s">
        <v>71</v>
      </c>
      <c r="E1484" s="2" t="s">
        <v>72</v>
      </c>
      <c r="F1484" s="2" t="s">
        <v>15</v>
      </c>
      <c r="G1484" s="2" t="s">
        <v>29</v>
      </c>
      <c r="H1484" s="2">
        <v>10</v>
      </c>
      <c r="I1484" s="4">
        <v>24.12</v>
      </c>
      <c r="J1484" s="2" t="s">
        <v>17</v>
      </c>
      <c r="K1484" s="2" t="s">
        <v>426</v>
      </c>
      <c r="L1484" s="2" t="s">
        <v>19</v>
      </c>
    </row>
    <row r="1485" spans="1:12" x14ac:dyDescent="0.35">
      <c r="A1485" s="2">
        <v>100589</v>
      </c>
      <c r="B1485" s="3">
        <v>45890</v>
      </c>
      <c r="C1485" s="2" t="s">
        <v>65</v>
      </c>
      <c r="D1485" s="2" t="s">
        <v>190</v>
      </c>
      <c r="E1485" s="2" t="s">
        <v>191</v>
      </c>
      <c r="F1485" s="2" t="s">
        <v>53</v>
      </c>
      <c r="G1485" s="2" t="s">
        <v>54</v>
      </c>
      <c r="H1485" s="2">
        <v>5</v>
      </c>
      <c r="I1485" s="4">
        <v>25.07</v>
      </c>
      <c r="J1485" s="2" t="s">
        <v>17</v>
      </c>
      <c r="K1485" s="2" t="s">
        <v>396</v>
      </c>
      <c r="L1485" s="2" t="s">
        <v>19</v>
      </c>
    </row>
    <row r="1486" spans="1:12" x14ac:dyDescent="0.35">
      <c r="A1486" s="2">
        <v>101916</v>
      </c>
      <c r="B1486" s="3">
        <v>45890</v>
      </c>
      <c r="C1486" s="2" t="s">
        <v>31</v>
      </c>
      <c r="D1486" s="2" t="s">
        <v>105</v>
      </c>
      <c r="E1486" s="2" t="s">
        <v>106</v>
      </c>
      <c r="F1486" s="2" t="s">
        <v>62</v>
      </c>
      <c r="G1486" s="2" t="s">
        <v>103</v>
      </c>
      <c r="H1486" s="2">
        <v>10</v>
      </c>
      <c r="I1486" s="4">
        <v>182.16</v>
      </c>
      <c r="J1486" s="2" t="s">
        <v>17</v>
      </c>
      <c r="K1486" s="2" t="s">
        <v>229</v>
      </c>
      <c r="L1486" s="2" t="s">
        <v>19</v>
      </c>
    </row>
    <row r="1487" spans="1:12" x14ac:dyDescent="0.35">
      <c r="A1487" s="2">
        <v>102277</v>
      </c>
      <c r="B1487" s="3">
        <v>45890</v>
      </c>
      <c r="C1487" s="2" t="s">
        <v>31</v>
      </c>
      <c r="D1487" s="2" t="s">
        <v>105</v>
      </c>
      <c r="E1487" s="2" t="s">
        <v>106</v>
      </c>
      <c r="F1487" s="2" t="s">
        <v>62</v>
      </c>
      <c r="G1487" s="2" t="s">
        <v>68</v>
      </c>
      <c r="H1487" s="2">
        <v>2</v>
      </c>
      <c r="I1487" s="4">
        <v>38.909999999999997</v>
      </c>
      <c r="J1487" s="2" t="s">
        <v>48</v>
      </c>
      <c r="K1487" s="2" t="s">
        <v>250</v>
      </c>
      <c r="L1487" s="2" t="s">
        <v>36</v>
      </c>
    </row>
    <row r="1488" spans="1:12" x14ac:dyDescent="0.35">
      <c r="A1488" s="2">
        <v>102499</v>
      </c>
      <c r="B1488" s="3">
        <v>45890</v>
      </c>
      <c r="C1488" s="2" t="s">
        <v>50</v>
      </c>
      <c r="D1488" s="2" t="s">
        <v>77</v>
      </c>
      <c r="E1488" s="2" t="s">
        <v>78</v>
      </c>
      <c r="F1488" s="2" t="s">
        <v>59</v>
      </c>
      <c r="G1488" s="2" t="s">
        <v>118</v>
      </c>
      <c r="H1488" s="2">
        <v>1</v>
      </c>
      <c r="I1488" s="4">
        <v>20.69</v>
      </c>
      <c r="J1488" s="2" t="s">
        <v>24</v>
      </c>
      <c r="K1488" s="2" t="s">
        <v>348</v>
      </c>
      <c r="L1488" s="2" t="s">
        <v>36</v>
      </c>
    </row>
    <row r="1489" spans="1:12" x14ac:dyDescent="0.35">
      <c r="A1489" s="2">
        <v>102880</v>
      </c>
      <c r="B1489" s="3">
        <v>45890</v>
      </c>
      <c r="C1489" s="2" t="s">
        <v>31</v>
      </c>
      <c r="D1489" s="2" t="s">
        <v>56</v>
      </c>
      <c r="E1489" s="2" t="s">
        <v>57</v>
      </c>
      <c r="F1489" s="2" t="s">
        <v>22</v>
      </c>
      <c r="G1489" s="2" t="s">
        <v>100</v>
      </c>
      <c r="H1489" s="2">
        <v>3</v>
      </c>
      <c r="I1489" s="4">
        <v>14.5</v>
      </c>
      <c r="J1489" s="2" t="s">
        <v>17</v>
      </c>
      <c r="K1489" s="2" t="s">
        <v>483</v>
      </c>
      <c r="L1489" s="2" t="s">
        <v>36</v>
      </c>
    </row>
    <row r="1490" spans="1:12" x14ac:dyDescent="0.35">
      <c r="A1490" s="2">
        <v>100241</v>
      </c>
      <c r="B1490" s="3">
        <v>45891</v>
      </c>
      <c r="C1490" s="2" t="s">
        <v>12</v>
      </c>
      <c r="D1490" s="2" t="s">
        <v>13</v>
      </c>
      <c r="E1490" s="2" t="s">
        <v>14</v>
      </c>
      <c r="F1490" s="2" t="s">
        <v>15</v>
      </c>
      <c r="G1490" s="2" t="s">
        <v>39</v>
      </c>
      <c r="H1490" s="2">
        <v>3</v>
      </c>
      <c r="I1490" s="4">
        <v>47.23</v>
      </c>
      <c r="J1490" s="2" t="s">
        <v>48</v>
      </c>
      <c r="K1490" s="2" t="s">
        <v>342</v>
      </c>
      <c r="L1490" s="2" t="s">
        <v>19</v>
      </c>
    </row>
    <row r="1491" spans="1:12" x14ac:dyDescent="0.35">
      <c r="A1491" s="2">
        <v>100488</v>
      </c>
      <c r="B1491" s="3">
        <v>45891</v>
      </c>
      <c r="C1491" s="2" t="s">
        <v>26</v>
      </c>
      <c r="D1491" s="2" t="s">
        <v>41</v>
      </c>
      <c r="E1491" s="2" t="s">
        <v>42</v>
      </c>
      <c r="F1491" s="2" t="s">
        <v>62</v>
      </c>
      <c r="G1491" s="2" t="s">
        <v>103</v>
      </c>
      <c r="H1491" s="2">
        <v>1</v>
      </c>
      <c r="I1491" s="4">
        <v>197.66</v>
      </c>
      <c r="J1491" s="2" t="s">
        <v>48</v>
      </c>
      <c r="K1491" s="2" t="s">
        <v>330</v>
      </c>
      <c r="L1491" s="2" t="s">
        <v>19</v>
      </c>
    </row>
    <row r="1492" spans="1:12" x14ac:dyDescent="0.35">
      <c r="A1492" s="2">
        <v>100653</v>
      </c>
      <c r="B1492" s="3">
        <v>45891</v>
      </c>
      <c r="C1492" s="2" t="s">
        <v>50</v>
      </c>
      <c r="D1492" s="2" t="s">
        <v>71</v>
      </c>
      <c r="E1492" s="2" t="s">
        <v>72</v>
      </c>
      <c r="F1492" s="2" t="s">
        <v>59</v>
      </c>
      <c r="G1492" s="2" t="s">
        <v>95</v>
      </c>
      <c r="H1492" s="2">
        <v>1</v>
      </c>
      <c r="I1492" s="4">
        <v>36.61</v>
      </c>
      <c r="J1492" s="2" t="s">
        <v>48</v>
      </c>
      <c r="K1492" s="2" t="s">
        <v>107</v>
      </c>
      <c r="L1492" s="2" t="s">
        <v>19</v>
      </c>
    </row>
    <row r="1493" spans="1:12" x14ac:dyDescent="0.35">
      <c r="A1493" s="2">
        <v>101809</v>
      </c>
      <c r="B1493" s="3">
        <v>45891</v>
      </c>
      <c r="C1493" s="2" t="s">
        <v>65</v>
      </c>
      <c r="D1493" s="2" t="s">
        <v>90</v>
      </c>
      <c r="E1493" s="2" t="s">
        <v>91</v>
      </c>
      <c r="F1493" s="2" t="s">
        <v>62</v>
      </c>
      <c r="G1493" s="2" t="s">
        <v>114</v>
      </c>
      <c r="H1493" s="2">
        <v>5</v>
      </c>
      <c r="I1493" s="4">
        <v>129.87</v>
      </c>
      <c r="J1493" s="2" t="s">
        <v>43</v>
      </c>
      <c r="K1493" s="2" t="s">
        <v>450</v>
      </c>
      <c r="L1493" s="2" t="s">
        <v>19</v>
      </c>
    </row>
    <row r="1494" spans="1:12" x14ac:dyDescent="0.35">
      <c r="A1494" s="2">
        <v>101847</v>
      </c>
      <c r="B1494" s="3">
        <v>45891</v>
      </c>
      <c r="C1494" s="2" t="s">
        <v>12</v>
      </c>
      <c r="D1494" s="2" t="s">
        <v>20</v>
      </c>
      <c r="E1494" s="2" t="s">
        <v>21</v>
      </c>
      <c r="F1494" s="2" t="s">
        <v>62</v>
      </c>
      <c r="G1494" s="2" t="s">
        <v>63</v>
      </c>
      <c r="H1494" s="2">
        <v>1</v>
      </c>
      <c r="I1494" s="4">
        <v>57.45</v>
      </c>
      <c r="J1494" s="2" t="s">
        <v>48</v>
      </c>
      <c r="K1494" s="2" t="s">
        <v>120</v>
      </c>
      <c r="L1494" s="2" t="s">
        <v>36</v>
      </c>
    </row>
    <row r="1495" spans="1:12" x14ac:dyDescent="0.35">
      <c r="A1495" s="2">
        <v>101998</v>
      </c>
      <c r="B1495" s="3">
        <v>45891</v>
      </c>
      <c r="C1495" s="2" t="s">
        <v>50</v>
      </c>
      <c r="D1495" s="2" t="s">
        <v>51</v>
      </c>
      <c r="E1495" s="2" t="s">
        <v>52</v>
      </c>
      <c r="F1495" s="2" t="s">
        <v>62</v>
      </c>
      <c r="G1495" s="2" t="s">
        <v>68</v>
      </c>
      <c r="H1495" s="2">
        <v>2</v>
      </c>
      <c r="I1495" s="4">
        <v>39.99</v>
      </c>
      <c r="J1495" s="2" t="s">
        <v>43</v>
      </c>
      <c r="K1495" s="2" t="s">
        <v>474</v>
      </c>
      <c r="L1495" s="2" t="s">
        <v>19</v>
      </c>
    </row>
    <row r="1496" spans="1:12" x14ac:dyDescent="0.35">
      <c r="A1496" s="2">
        <v>102711</v>
      </c>
      <c r="B1496" s="3">
        <v>45891</v>
      </c>
      <c r="C1496" s="2" t="s">
        <v>50</v>
      </c>
      <c r="D1496" s="2" t="s">
        <v>71</v>
      </c>
      <c r="E1496" s="2" t="s">
        <v>72</v>
      </c>
      <c r="F1496" s="2" t="s">
        <v>62</v>
      </c>
      <c r="G1496" s="2" t="s">
        <v>68</v>
      </c>
      <c r="H1496" s="2">
        <v>5</v>
      </c>
      <c r="I1496" s="4">
        <v>40.79</v>
      </c>
      <c r="J1496" s="2" t="s">
        <v>43</v>
      </c>
      <c r="K1496" s="2" t="s">
        <v>445</v>
      </c>
      <c r="L1496" s="2" t="s">
        <v>19</v>
      </c>
    </row>
    <row r="1497" spans="1:12" x14ac:dyDescent="0.35">
      <c r="A1497" s="2">
        <v>100013</v>
      </c>
      <c r="B1497" s="3">
        <v>45892</v>
      </c>
      <c r="C1497" s="2" t="s">
        <v>12</v>
      </c>
      <c r="D1497" s="2" t="s">
        <v>98</v>
      </c>
      <c r="E1497" s="2" t="s">
        <v>99</v>
      </c>
      <c r="F1497" s="2" t="s">
        <v>22</v>
      </c>
      <c r="G1497" s="2" t="s">
        <v>109</v>
      </c>
      <c r="H1497" s="2">
        <v>1</v>
      </c>
      <c r="I1497" s="4">
        <v>90.88</v>
      </c>
      <c r="J1497" s="2" t="s">
        <v>24</v>
      </c>
      <c r="K1497" s="2" t="s">
        <v>458</v>
      </c>
      <c r="L1497" s="2" t="s">
        <v>19</v>
      </c>
    </row>
    <row r="1498" spans="1:12" x14ac:dyDescent="0.35">
      <c r="A1498" s="2">
        <v>100108</v>
      </c>
      <c r="B1498" s="3">
        <v>45892</v>
      </c>
      <c r="C1498" s="2" t="s">
        <v>65</v>
      </c>
      <c r="D1498" s="2" t="s">
        <v>190</v>
      </c>
      <c r="E1498" s="2" t="s">
        <v>191</v>
      </c>
      <c r="F1498" s="2" t="s">
        <v>53</v>
      </c>
      <c r="G1498" s="2" t="s">
        <v>126</v>
      </c>
      <c r="H1498" s="2">
        <v>5</v>
      </c>
      <c r="I1498" s="4">
        <v>152.78</v>
      </c>
      <c r="J1498" s="2" t="s">
        <v>48</v>
      </c>
      <c r="K1498" s="2" t="s">
        <v>167</v>
      </c>
      <c r="L1498" s="2" t="s">
        <v>19</v>
      </c>
    </row>
    <row r="1499" spans="1:12" x14ac:dyDescent="0.35">
      <c r="A1499" s="2">
        <v>100249</v>
      </c>
      <c r="B1499" s="3">
        <v>45892</v>
      </c>
      <c r="C1499" s="2" t="s">
        <v>50</v>
      </c>
      <c r="D1499" s="2" t="s">
        <v>71</v>
      </c>
      <c r="E1499" s="2" t="s">
        <v>72</v>
      </c>
      <c r="F1499" s="2" t="s">
        <v>22</v>
      </c>
      <c r="G1499" s="2" t="s">
        <v>23</v>
      </c>
      <c r="H1499" s="2">
        <v>5</v>
      </c>
      <c r="I1499" s="4">
        <v>64.489999999999995</v>
      </c>
      <c r="J1499" s="2" t="s">
        <v>43</v>
      </c>
      <c r="K1499" s="2" t="s">
        <v>153</v>
      </c>
      <c r="L1499" s="2" t="s">
        <v>19</v>
      </c>
    </row>
    <row r="1500" spans="1:12" x14ac:dyDescent="0.35">
      <c r="A1500" s="2">
        <v>100460</v>
      </c>
      <c r="B1500" s="3">
        <v>45892</v>
      </c>
      <c r="C1500" s="2" t="s">
        <v>26</v>
      </c>
      <c r="D1500" s="2" t="s">
        <v>41</v>
      </c>
      <c r="E1500" s="2" t="s">
        <v>42</v>
      </c>
      <c r="F1500" s="2" t="s">
        <v>59</v>
      </c>
      <c r="G1500" s="2" t="s">
        <v>60</v>
      </c>
      <c r="H1500" s="2">
        <v>2</v>
      </c>
      <c r="I1500" s="4">
        <v>60.25</v>
      </c>
      <c r="J1500" s="2" t="s">
        <v>24</v>
      </c>
      <c r="K1500" s="2" t="s">
        <v>236</v>
      </c>
      <c r="L1500" s="2" t="s">
        <v>19</v>
      </c>
    </row>
    <row r="1501" spans="1:12" x14ac:dyDescent="0.35">
      <c r="A1501" s="2">
        <v>100845</v>
      </c>
      <c r="B1501" s="3">
        <v>45892</v>
      </c>
      <c r="C1501" s="2" t="s">
        <v>31</v>
      </c>
      <c r="D1501" s="2" t="s">
        <v>56</v>
      </c>
      <c r="E1501" s="2" t="s">
        <v>57</v>
      </c>
      <c r="F1501" s="2" t="s">
        <v>22</v>
      </c>
      <c r="G1501" s="2" t="s">
        <v>100</v>
      </c>
      <c r="H1501" s="2">
        <v>1</v>
      </c>
      <c r="I1501" s="4">
        <v>14.36</v>
      </c>
      <c r="J1501" s="2" t="s">
        <v>48</v>
      </c>
      <c r="K1501" s="2" t="s">
        <v>193</v>
      </c>
      <c r="L1501" s="2" t="s">
        <v>19</v>
      </c>
    </row>
    <row r="1502" spans="1:12" x14ac:dyDescent="0.35">
      <c r="A1502" s="2">
        <v>101311</v>
      </c>
      <c r="B1502" s="3">
        <v>45892</v>
      </c>
      <c r="C1502" s="2" t="s">
        <v>50</v>
      </c>
      <c r="D1502" s="2" t="s">
        <v>71</v>
      </c>
      <c r="E1502" s="2" t="s">
        <v>72</v>
      </c>
      <c r="F1502" s="2" t="s">
        <v>22</v>
      </c>
      <c r="G1502" s="2" t="s">
        <v>47</v>
      </c>
      <c r="H1502" s="2">
        <v>2</v>
      </c>
      <c r="I1502" s="4">
        <v>72.95</v>
      </c>
      <c r="J1502" s="2" t="s">
        <v>17</v>
      </c>
      <c r="K1502" s="2" t="s">
        <v>445</v>
      </c>
      <c r="L1502" s="2" t="s">
        <v>36</v>
      </c>
    </row>
    <row r="1503" spans="1:12" x14ac:dyDescent="0.35">
      <c r="A1503" s="2">
        <v>101903</v>
      </c>
      <c r="B1503" s="3">
        <v>45892</v>
      </c>
      <c r="C1503" s="2" t="s">
        <v>12</v>
      </c>
      <c r="D1503" s="2" t="s">
        <v>98</v>
      </c>
      <c r="E1503" s="2" t="s">
        <v>99</v>
      </c>
      <c r="F1503" s="2" t="s">
        <v>62</v>
      </c>
      <c r="G1503" s="2" t="s">
        <v>114</v>
      </c>
      <c r="H1503" s="2">
        <v>2</v>
      </c>
      <c r="I1503" s="4">
        <v>127.55</v>
      </c>
      <c r="J1503" s="2" t="s">
        <v>24</v>
      </c>
      <c r="K1503" s="2" t="s">
        <v>287</v>
      </c>
      <c r="L1503" s="2" t="s">
        <v>19</v>
      </c>
    </row>
    <row r="1504" spans="1:12" x14ac:dyDescent="0.35">
      <c r="A1504" s="2">
        <v>102355</v>
      </c>
      <c r="B1504" s="3">
        <v>45892</v>
      </c>
      <c r="C1504" s="2" t="s">
        <v>31</v>
      </c>
      <c r="D1504" s="2" t="s">
        <v>45</v>
      </c>
      <c r="E1504" s="2" t="s">
        <v>46</v>
      </c>
      <c r="F1504" s="2" t="s">
        <v>62</v>
      </c>
      <c r="G1504" s="2" t="s">
        <v>112</v>
      </c>
      <c r="H1504" s="2">
        <v>2</v>
      </c>
      <c r="I1504" s="4">
        <v>29.96</v>
      </c>
      <c r="J1504" s="2" t="s">
        <v>48</v>
      </c>
      <c r="K1504" s="2" t="s">
        <v>326</v>
      </c>
      <c r="L1504" s="2" t="s">
        <v>19</v>
      </c>
    </row>
    <row r="1505" spans="1:12" x14ac:dyDescent="0.35">
      <c r="A1505" s="2">
        <v>102853</v>
      </c>
      <c r="B1505" s="3">
        <v>45892</v>
      </c>
      <c r="C1505" s="2" t="s">
        <v>31</v>
      </c>
      <c r="D1505" s="2" t="s">
        <v>45</v>
      </c>
      <c r="E1505" s="2" t="s">
        <v>46</v>
      </c>
      <c r="F1505" s="2" t="s">
        <v>62</v>
      </c>
      <c r="G1505" s="2" t="s">
        <v>114</v>
      </c>
      <c r="H1505" s="2">
        <v>2</v>
      </c>
      <c r="I1505" s="4">
        <v>126.97</v>
      </c>
      <c r="J1505" s="2" t="s">
        <v>24</v>
      </c>
      <c r="K1505" s="2" t="s">
        <v>342</v>
      </c>
      <c r="L1505" s="2" t="s">
        <v>19</v>
      </c>
    </row>
    <row r="1506" spans="1:12" x14ac:dyDescent="0.35">
      <c r="A1506" s="2">
        <v>100073</v>
      </c>
      <c r="B1506" s="3">
        <v>45893</v>
      </c>
      <c r="C1506" s="2" t="s">
        <v>50</v>
      </c>
      <c r="D1506" s="2" t="s">
        <v>77</v>
      </c>
      <c r="E1506" s="2" t="s">
        <v>78</v>
      </c>
      <c r="F1506" s="2" t="s">
        <v>62</v>
      </c>
      <c r="G1506" s="2" t="s">
        <v>103</v>
      </c>
      <c r="H1506" s="2">
        <v>2</v>
      </c>
      <c r="I1506" s="4">
        <v>190</v>
      </c>
      <c r="J1506" s="2" t="s">
        <v>48</v>
      </c>
      <c r="K1506" s="2" t="s">
        <v>450</v>
      </c>
      <c r="L1506" s="2" t="s">
        <v>19</v>
      </c>
    </row>
    <row r="1507" spans="1:12" x14ac:dyDescent="0.35">
      <c r="A1507" s="2">
        <v>100614</v>
      </c>
      <c r="B1507" s="3">
        <v>45893</v>
      </c>
      <c r="C1507" s="2" t="s">
        <v>12</v>
      </c>
      <c r="D1507" s="2" t="s">
        <v>13</v>
      </c>
      <c r="E1507" s="2" t="s">
        <v>14</v>
      </c>
      <c r="F1507" s="2" t="s">
        <v>62</v>
      </c>
      <c r="G1507" s="2" t="s">
        <v>169</v>
      </c>
      <c r="H1507" s="2">
        <v>2</v>
      </c>
      <c r="I1507" s="4">
        <v>24.78</v>
      </c>
      <c r="J1507" s="2" t="s">
        <v>48</v>
      </c>
      <c r="K1507" s="2" t="s">
        <v>292</v>
      </c>
      <c r="L1507" s="2" t="s">
        <v>36</v>
      </c>
    </row>
    <row r="1508" spans="1:12" x14ac:dyDescent="0.35">
      <c r="A1508" s="2">
        <v>100807</v>
      </c>
      <c r="B1508" s="3">
        <v>45893</v>
      </c>
      <c r="C1508" s="2" t="s">
        <v>26</v>
      </c>
      <c r="D1508" s="2" t="s">
        <v>27</v>
      </c>
      <c r="E1508" s="2" t="s">
        <v>28</v>
      </c>
      <c r="F1508" s="2" t="s">
        <v>62</v>
      </c>
      <c r="G1508" s="2" t="s">
        <v>169</v>
      </c>
      <c r="H1508" s="2">
        <v>1</v>
      </c>
      <c r="I1508" s="4">
        <v>23.9</v>
      </c>
      <c r="J1508" s="2" t="s">
        <v>43</v>
      </c>
      <c r="K1508" s="2" t="s">
        <v>204</v>
      </c>
      <c r="L1508" s="2" t="s">
        <v>19</v>
      </c>
    </row>
    <row r="1509" spans="1:12" x14ac:dyDescent="0.35">
      <c r="A1509" s="2">
        <v>100907</v>
      </c>
      <c r="B1509" s="3">
        <v>45893</v>
      </c>
      <c r="C1509" s="2" t="s">
        <v>26</v>
      </c>
      <c r="D1509" s="2" t="s">
        <v>150</v>
      </c>
      <c r="E1509" s="2" t="s">
        <v>151</v>
      </c>
      <c r="F1509" s="2" t="s">
        <v>22</v>
      </c>
      <c r="G1509" s="2" t="s">
        <v>109</v>
      </c>
      <c r="H1509" s="2">
        <v>10</v>
      </c>
      <c r="I1509" s="4">
        <v>90.34</v>
      </c>
      <c r="J1509" s="2" t="s">
        <v>17</v>
      </c>
      <c r="K1509" s="2" t="s">
        <v>302</v>
      </c>
      <c r="L1509" s="2" t="s">
        <v>19</v>
      </c>
    </row>
    <row r="1510" spans="1:12" x14ac:dyDescent="0.35">
      <c r="A1510" s="2">
        <v>101015</v>
      </c>
      <c r="B1510" s="3">
        <v>45893</v>
      </c>
      <c r="C1510" s="2" t="s">
        <v>31</v>
      </c>
      <c r="D1510" s="2" t="s">
        <v>56</v>
      </c>
      <c r="E1510" s="2" t="s">
        <v>57</v>
      </c>
      <c r="F1510" s="2" t="s">
        <v>62</v>
      </c>
      <c r="G1510" s="2" t="s">
        <v>169</v>
      </c>
      <c r="H1510" s="2">
        <v>2</v>
      </c>
      <c r="I1510" s="4">
        <v>24.23</v>
      </c>
      <c r="J1510" s="2" t="s">
        <v>43</v>
      </c>
      <c r="K1510" s="2" t="s">
        <v>147</v>
      </c>
      <c r="L1510" s="2" t="s">
        <v>89</v>
      </c>
    </row>
    <row r="1511" spans="1:12" x14ac:dyDescent="0.35">
      <c r="A1511" s="2">
        <v>101159</v>
      </c>
      <c r="B1511" s="3">
        <v>45893</v>
      </c>
      <c r="C1511" s="2" t="s">
        <v>12</v>
      </c>
      <c r="D1511" s="2" t="s">
        <v>132</v>
      </c>
      <c r="E1511" s="2" t="s">
        <v>133</v>
      </c>
      <c r="F1511" s="2" t="s">
        <v>59</v>
      </c>
      <c r="G1511" s="2" t="s">
        <v>129</v>
      </c>
      <c r="H1511" s="2">
        <v>10</v>
      </c>
      <c r="I1511" s="4">
        <v>124.78</v>
      </c>
      <c r="J1511" s="2" t="s">
        <v>24</v>
      </c>
      <c r="K1511" s="2" t="s">
        <v>412</v>
      </c>
      <c r="L1511" s="2" t="s">
        <v>19</v>
      </c>
    </row>
    <row r="1512" spans="1:12" x14ac:dyDescent="0.35">
      <c r="A1512" s="2">
        <v>101172</v>
      </c>
      <c r="B1512" s="3">
        <v>45893</v>
      </c>
      <c r="C1512" s="2" t="s">
        <v>26</v>
      </c>
      <c r="D1512" s="2" t="s">
        <v>41</v>
      </c>
      <c r="E1512" s="2" t="s">
        <v>42</v>
      </c>
      <c r="F1512" s="2" t="s">
        <v>53</v>
      </c>
      <c r="G1512" s="2" t="s">
        <v>145</v>
      </c>
      <c r="H1512" s="2">
        <v>5</v>
      </c>
      <c r="I1512" s="4">
        <v>35.340000000000003</v>
      </c>
      <c r="J1512" s="2" t="s">
        <v>17</v>
      </c>
      <c r="K1512" s="2" t="s">
        <v>255</v>
      </c>
      <c r="L1512" s="2" t="s">
        <v>19</v>
      </c>
    </row>
    <row r="1513" spans="1:12" x14ac:dyDescent="0.35">
      <c r="A1513" s="2">
        <v>101305</v>
      </c>
      <c r="B1513" s="3">
        <v>45893</v>
      </c>
      <c r="C1513" s="2" t="s">
        <v>26</v>
      </c>
      <c r="D1513" s="2" t="s">
        <v>27</v>
      </c>
      <c r="E1513" s="2" t="s">
        <v>28</v>
      </c>
      <c r="F1513" s="2" t="s">
        <v>62</v>
      </c>
      <c r="G1513" s="2" t="s">
        <v>114</v>
      </c>
      <c r="H1513" s="2">
        <v>1</v>
      </c>
      <c r="I1513" s="4">
        <v>124.29</v>
      </c>
      <c r="J1513" s="2" t="s">
        <v>17</v>
      </c>
      <c r="K1513" s="2" t="s">
        <v>235</v>
      </c>
      <c r="L1513" s="2" t="s">
        <v>19</v>
      </c>
    </row>
    <row r="1514" spans="1:12" x14ac:dyDescent="0.35">
      <c r="A1514" s="2">
        <v>101674</v>
      </c>
      <c r="B1514" s="3">
        <v>45893</v>
      </c>
      <c r="C1514" s="2" t="s">
        <v>50</v>
      </c>
      <c r="D1514" s="2" t="s">
        <v>77</v>
      </c>
      <c r="E1514" s="2" t="s">
        <v>78</v>
      </c>
      <c r="F1514" s="2" t="s">
        <v>62</v>
      </c>
      <c r="G1514" s="2" t="s">
        <v>103</v>
      </c>
      <c r="H1514" s="2">
        <v>5</v>
      </c>
      <c r="I1514" s="4">
        <v>189.63</v>
      </c>
      <c r="J1514" s="2" t="s">
        <v>43</v>
      </c>
      <c r="K1514" s="2" t="s">
        <v>365</v>
      </c>
      <c r="L1514" s="2" t="s">
        <v>36</v>
      </c>
    </row>
    <row r="1515" spans="1:12" x14ac:dyDescent="0.35">
      <c r="A1515" s="2">
        <v>101733</v>
      </c>
      <c r="B1515" s="3">
        <v>45893</v>
      </c>
      <c r="C1515" s="2" t="s">
        <v>26</v>
      </c>
      <c r="D1515" s="2" t="s">
        <v>27</v>
      </c>
      <c r="E1515" s="2" t="s">
        <v>28</v>
      </c>
      <c r="F1515" s="2" t="s">
        <v>62</v>
      </c>
      <c r="G1515" s="2" t="s">
        <v>63</v>
      </c>
      <c r="H1515" s="2">
        <v>1</v>
      </c>
      <c r="I1515" s="4">
        <v>57.5</v>
      </c>
      <c r="J1515" s="2" t="s">
        <v>43</v>
      </c>
      <c r="K1515" s="2" t="s">
        <v>482</v>
      </c>
      <c r="L1515" s="2" t="s">
        <v>19</v>
      </c>
    </row>
    <row r="1516" spans="1:12" x14ac:dyDescent="0.35">
      <c r="A1516" s="2">
        <v>101851</v>
      </c>
      <c r="B1516" s="3">
        <v>45893</v>
      </c>
      <c r="C1516" s="2" t="s">
        <v>12</v>
      </c>
      <c r="D1516" s="2" t="s">
        <v>183</v>
      </c>
      <c r="E1516" s="2" t="s">
        <v>184</v>
      </c>
      <c r="F1516" s="2" t="s">
        <v>22</v>
      </c>
      <c r="G1516" s="2" t="s">
        <v>23</v>
      </c>
      <c r="H1516" s="2">
        <v>1</v>
      </c>
      <c r="I1516" s="4">
        <v>62.66</v>
      </c>
      <c r="J1516" s="2" t="s">
        <v>43</v>
      </c>
      <c r="K1516" s="2" t="s">
        <v>305</v>
      </c>
      <c r="L1516" s="2" t="s">
        <v>19</v>
      </c>
    </row>
    <row r="1517" spans="1:12" x14ac:dyDescent="0.35">
      <c r="A1517" s="2">
        <v>102176</v>
      </c>
      <c r="B1517" s="3">
        <v>45893</v>
      </c>
      <c r="C1517" s="2" t="s">
        <v>12</v>
      </c>
      <c r="D1517" s="2" t="s">
        <v>13</v>
      </c>
      <c r="E1517" s="2" t="s">
        <v>14</v>
      </c>
      <c r="F1517" s="2" t="s">
        <v>62</v>
      </c>
      <c r="G1517" s="2" t="s">
        <v>114</v>
      </c>
      <c r="H1517" s="2">
        <v>3</v>
      </c>
      <c r="I1517" s="4">
        <v>125.43</v>
      </c>
      <c r="J1517" s="2" t="s">
        <v>24</v>
      </c>
      <c r="K1517" s="2" t="s">
        <v>194</v>
      </c>
      <c r="L1517" s="2" t="s">
        <v>89</v>
      </c>
    </row>
    <row r="1518" spans="1:12" x14ac:dyDescent="0.35">
      <c r="A1518" s="2">
        <v>102223</v>
      </c>
      <c r="B1518" s="3">
        <v>45893</v>
      </c>
      <c r="C1518" s="2" t="s">
        <v>12</v>
      </c>
      <c r="D1518" s="2" t="s">
        <v>183</v>
      </c>
      <c r="E1518" s="2" t="s">
        <v>184</v>
      </c>
      <c r="F1518" s="2" t="s">
        <v>22</v>
      </c>
      <c r="G1518" s="2" t="s">
        <v>47</v>
      </c>
      <c r="H1518" s="2">
        <v>5</v>
      </c>
      <c r="I1518" s="4">
        <v>76.88</v>
      </c>
      <c r="J1518" s="2" t="s">
        <v>24</v>
      </c>
      <c r="K1518" s="2" t="s">
        <v>486</v>
      </c>
      <c r="L1518" s="2" t="s">
        <v>19</v>
      </c>
    </row>
    <row r="1519" spans="1:12" x14ac:dyDescent="0.35">
      <c r="A1519" s="2">
        <v>102309</v>
      </c>
      <c r="B1519" s="3">
        <v>45893</v>
      </c>
      <c r="C1519" s="2" t="s">
        <v>31</v>
      </c>
      <c r="D1519" s="2" t="s">
        <v>105</v>
      </c>
      <c r="E1519" s="2" t="s">
        <v>106</v>
      </c>
      <c r="F1519" s="2" t="s">
        <v>62</v>
      </c>
      <c r="G1519" s="2" t="s">
        <v>68</v>
      </c>
      <c r="H1519" s="2">
        <v>1</v>
      </c>
      <c r="I1519" s="4">
        <v>41.45</v>
      </c>
      <c r="J1519" s="2" t="s">
        <v>48</v>
      </c>
      <c r="K1519" s="2" t="s">
        <v>204</v>
      </c>
      <c r="L1519" s="2" t="s">
        <v>19</v>
      </c>
    </row>
    <row r="1520" spans="1:12" x14ac:dyDescent="0.35">
      <c r="A1520" s="2">
        <v>102593</v>
      </c>
      <c r="B1520" s="3">
        <v>45893</v>
      </c>
      <c r="C1520" s="2" t="s">
        <v>12</v>
      </c>
      <c r="D1520" s="2" t="s">
        <v>132</v>
      </c>
      <c r="E1520" s="2" t="s">
        <v>133</v>
      </c>
      <c r="F1520" s="2" t="s">
        <v>22</v>
      </c>
      <c r="G1520" s="2" t="s">
        <v>23</v>
      </c>
      <c r="H1520" s="2">
        <v>2</v>
      </c>
      <c r="I1520" s="4">
        <v>65.09</v>
      </c>
      <c r="J1520" s="2" t="s">
        <v>17</v>
      </c>
      <c r="K1520" s="2" t="s">
        <v>276</v>
      </c>
      <c r="L1520" s="2" t="s">
        <v>89</v>
      </c>
    </row>
    <row r="1521" spans="1:12" x14ac:dyDescent="0.35">
      <c r="A1521" s="2">
        <v>100078</v>
      </c>
      <c r="B1521" s="3">
        <v>45894</v>
      </c>
      <c r="C1521" s="2" t="s">
        <v>26</v>
      </c>
      <c r="D1521" s="2" t="s">
        <v>41</v>
      </c>
      <c r="E1521" s="2" t="s">
        <v>42</v>
      </c>
      <c r="F1521" s="2" t="s">
        <v>22</v>
      </c>
      <c r="G1521" s="2" t="s">
        <v>23</v>
      </c>
      <c r="H1521" s="2">
        <v>3</v>
      </c>
      <c r="I1521" s="4">
        <v>65.790000000000006</v>
      </c>
      <c r="J1521" s="2" t="s">
        <v>43</v>
      </c>
      <c r="K1521" s="2" t="s">
        <v>385</v>
      </c>
      <c r="L1521" s="2" t="s">
        <v>19</v>
      </c>
    </row>
    <row r="1522" spans="1:12" x14ac:dyDescent="0.35">
      <c r="A1522" s="2">
        <v>100120</v>
      </c>
      <c r="B1522" s="3">
        <v>45894</v>
      </c>
      <c r="C1522" s="2" t="s">
        <v>65</v>
      </c>
      <c r="D1522" s="2" t="s">
        <v>137</v>
      </c>
      <c r="E1522" s="2" t="s">
        <v>138</v>
      </c>
      <c r="F1522" s="2" t="s">
        <v>15</v>
      </c>
      <c r="G1522" s="2" t="s">
        <v>34</v>
      </c>
      <c r="H1522" s="2">
        <v>3</v>
      </c>
      <c r="I1522" s="4">
        <v>15.38</v>
      </c>
      <c r="J1522" s="2" t="s">
        <v>43</v>
      </c>
      <c r="K1522" s="2" t="s">
        <v>250</v>
      </c>
      <c r="L1522" s="2" t="s">
        <v>19</v>
      </c>
    </row>
    <row r="1523" spans="1:12" x14ac:dyDescent="0.35">
      <c r="A1523" s="2">
        <v>100170</v>
      </c>
      <c r="B1523" s="3">
        <v>45894</v>
      </c>
      <c r="C1523" s="2" t="s">
        <v>65</v>
      </c>
      <c r="D1523" s="2" t="s">
        <v>66</v>
      </c>
      <c r="E1523" s="2" t="s">
        <v>67</v>
      </c>
      <c r="F1523" s="2" t="s">
        <v>53</v>
      </c>
      <c r="G1523" s="2" t="s">
        <v>145</v>
      </c>
      <c r="H1523" s="2">
        <v>2</v>
      </c>
      <c r="I1523" s="4">
        <v>35.909999999999997</v>
      </c>
      <c r="J1523" s="2" t="s">
        <v>17</v>
      </c>
      <c r="K1523" s="2" t="s">
        <v>471</v>
      </c>
      <c r="L1523" s="2" t="s">
        <v>19</v>
      </c>
    </row>
    <row r="1524" spans="1:12" x14ac:dyDescent="0.35">
      <c r="A1524" s="2">
        <v>100769</v>
      </c>
      <c r="B1524" s="3">
        <v>45894</v>
      </c>
      <c r="C1524" s="2" t="s">
        <v>12</v>
      </c>
      <c r="D1524" s="2" t="s">
        <v>132</v>
      </c>
      <c r="E1524" s="2" t="s">
        <v>133</v>
      </c>
      <c r="F1524" s="2" t="s">
        <v>59</v>
      </c>
      <c r="G1524" s="2" t="s">
        <v>60</v>
      </c>
      <c r="H1524" s="2">
        <v>10</v>
      </c>
      <c r="I1524" s="4">
        <v>61.28</v>
      </c>
      <c r="J1524" s="2" t="s">
        <v>17</v>
      </c>
      <c r="K1524" s="2" t="s">
        <v>248</v>
      </c>
      <c r="L1524" s="2" t="s">
        <v>89</v>
      </c>
    </row>
    <row r="1525" spans="1:12" x14ac:dyDescent="0.35">
      <c r="A1525" s="2">
        <v>102062</v>
      </c>
      <c r="B1525" s="3">
        <v>45894</v>
      </c>
      <c r="C1525" s="2" t="s">
        <v>65</v>
      </c>
      <c r="D1525" s="2" t="s">
        <v>137</v>
      </c>
      <c r="E1525" s="2" t="s">
        <v>138</v>
      </c>
      <c r="F1525" s="2" t="s">
        <v>53</v>
      </c>
      <c r="G1525" s="2" t="s">
        <v>54</v>
      </c>
      <c r="H1525" s="2">
        <v>1</v>
      </c>
      <c r="I1525" s="4">
        <v>24.35</v>
      </c>
      <c r="J1525" s="2" t="s">
        <v>17</v>
      </c>
      <c r="K1525" s="2" t="s">
        <v>117</v>
      </c>
      <c r="L1525" s="2" t="s">
        <v>19</v>
      </c>
    </row>
    <row r="1526" spans="1:12" x14ac:dyDescent="0.35">
      <c r="A1526" s="2">
        <v>102184</v>
      </c>
      <c r="B1526" s="3">
        <v>45894</v>
      </c>
      <c r="C1526" s="2" t="s">
        <v>12</v>
      </c>
      <c r="D1526" s="2" t="s">
        <v>183</v>
      </c>
      <c r="E1526" s="2" t="s">
        <v>184</v>
      </c>
      <c r="F1526" s="2" t="s">
        <v>22</v>
      </c>
      <c r="G1526" s="2" t="s">
        <v>23</v>
      </c>
      <c r="H1526" s="2">
        <v>3</v>
      </c>
      <c r="I1526" s="4">
        <v>66.38</v>
      </c>
      <c r="J1526" s="2" t="s">
        <v>17</v>
      </c>
      <c r="K1526" s="2" t="s">
        <v>290</v>
      </c>
      <c r="L1526" s="2" t="s">
        <v>19</v>
      </c>
    </row>
    <row r="1527" spans="1:12" x14ac:dyDescent="0.35">
      <c r="A1527" s="2">
        <v>102784</v>
      </c>
      <c r="B1527" s="3">
        <v>45894</v>
      </c>
      <c r="C1527" s="2" t="s">
        <v>50</v>
      </c>
      <c r="D1527" s="2" t="s">
        <v>77</v>
      </c>
      <c r="E1527" s="2" t="s">
        <v>78</v>
      </c>
      <c r="F1527" s="2" t="s">
        <v>15</v>
      </c>
      <c r="G1527" s="2" t="s">
        <v>16</v>
      </c>
      <c r="H1527" s="2">
        <v>1</v>
      </c>
      <c r="I1527" s="4">
        <v>39.08</v>
      </c>
      <c r="J1527" s="2" t="s">
        <v>24</v>
      </c>
      <c r="K1527" s="2" t="s">
        <v>262</v>
      </c>
      <c r="L1527" s="2" t="s">
        <v>36</v>
      </c>
    </row>
    <row r="1528" spans="1:12" x14ac:dyDescent="0.35">
      <c r="A1528" s="2">
        <v>102998</v>
      </c>
      <c r="B1528" s="3">
        <v>45894</v>
      </c>
      <c r="C1528" s="2" t="s">
        <v>31</v>
      </c>
      <c r="D1528" s="2" t="s">
        <v>56</v>
      </c>
      <c r="E1528" s="2" t="s">
        <v>57</v>
      </c>
      <c r="F1528" s="2" t="s">
        <v>53</v>
      </c>
      <c r="G1528" s="2" t="s">
        <v>126</v>
      </c>
      <c r="H1528" s="2">
        <v>2</v>
      </c>
      <c r="I1528" s="4">
        <v>144.94999999999999</v>
      </c>
      <c r="J1528" s="2" t="s">
        <v>43</v>
      </c>
      <c r="K1528" s="2" t="s">
        <v>94</v>
      </c>
      <c r="L1528" s="2" t="s">
        <v>19</v>
      </c>
    </row>
    <row r="1529" spans="1:12" x14ac:dyDescent="0.35">
      <c r="A1529" s="2">
        <v>100008</v>
      </c>
      <c r="B1529" s="3">
        <v>45895</v>
      </c>
      <c r="C1529" s="2" t="s">
        <v>12</v>
      </c>
      <c r="D1529" s="2" t="s">
        <v>132</v>
      </c>
      <c r="E1529" s="2" t="s">
        <v>133</v>
      </c>
      <c r="F1529" s="2" t="s">
        <v>62</v>
      </c>
      <c r="G1529" s="2" t="s">
        <v>112</v>
      </c>
      <c r="H1529" s="2">
        <v>3</v>
      </c>
      <c r="I1529" s="4">
        <v>29.13</v>
      </c>
      <c r="J1529" s="2" t="s">
        <v>24</v>
      </c>
      <c r="K1529" s="2" t="s">
        <v>433</v>
      </c>
      <c r="L1529" s="2" t="s">
        <v>19</v>
      </c>
    </row>
    <row r="1530" spans="1:12" x14ac:dyDescent="0.35">
      <c r="A1530" s="2">
        <v>100272</v>
      </c>
      <c r="B1530" s="3">
        <v>45895</v>
      </c>
      <c r="C1530" s="2" t="s">
        <v>12</v>
      </c>
      <c r="D1530" s="2" t="s">
        <v>183</v>
      </c>
      <c r="E1530" s="2" t="s">
        <v>184</v>
      </c>
      <c r="F1530" s="2" t="s">
        <v>53</v>
      </c>
      <c r="G1530" s="2" t="s">
        <v>126</v>
      </c>
      <c r="H1530" s="2">
        <v>2</v>
      </c>
      <c r="I1530" s="4">
        <v>151.91999999999999</v>
      </c>
      <c r="J1530" s="2" t="s">
        <v>17</v>
      </c>
      <c r="K1530" s="2" t="s">
        <v>360</v>
      </c>
      <c r="L1530" s="2" t="s">
        <v>19</v>
      </c>
    </row>
    <row r="1531" spans="1:12" x14ac:dyDescent="0.35">
      <c r="A1531" s="2">
        <v>100294</v>
      </c>
      <c r="B1531" s="3">
        <v>45895</v>
      </c>
      <c r="C1531" s="2" t="s">
        <v>12</v>
      </c>
      <c r="D1531" s="2" t="s">
        <v>13</v>
      </c>
      <c r="E1531" s="2" t="s">
        <v>14</v>
      </c>
      <c r="F1531" s="2" t="s">
        <v>53</v>
      </c>
      <c r="G1531" s="2" t="s">
        <v>54</v>
      </c>
      <c r="H1531" s="2">
        <v>2</v>
      </c>
      <c r="I1531" s="4">
        <v>25.36</v>
      </c>
      <c r="J1531" s="2" t="s">
        <v>48</v>
      </c>
      <c r="K1531" s="2" t="s">
        <v>163</v>
      </c>
      <c r="L1531" s="2" t="s">
        <v>19</v>
      </c>
    </row>
    <row r="1532" spans="1:12" x14ac:dyDescent="0.35">
      <c r="A1532" s="2">
        <v>100337</v>
      </c>
      <c r="B1532" s="3">
        <v>45895</v>
      </c>
      <c r="C1532" s="2" t="s">
        <v>31</v>
      </c>
      <c r="D1532" s="2" t="s">
        <v>32</v>
      </c>
      <c r="E1532" s="2" t="s">
        <v>33</v>
      </c>
      <c r="F1532" s="2" t="s">
        <v>53</v>
      </c>
      <c r="G1532" s="2" t="s">
        <v>54</v>
      </c>
      <c r="H1532" s="2">
        <v>10</v>
      </c>
      <c r="I1532" s="4">
        <v>25.96</v>
      </c>
      <c r="J1532" s="2" t="s">
        <v>24</v>
      </c>
      <c r="K1532" s="2" t="s">
        <v>373</v>
      </c>
      <c r="L1532" s="2" t="s">
        <v>19</v>
      </c>
    </row>
    <row r="1533" spans="1:12" x14ac:dyDescent="0.35">
      <c r="A1533" s="2">
        <v>100398</v>
      </c>
      <c r="B1533" s="3">
        <v>45895</v>
      </c>
      <c r="C1533" s="2" t="s">
        <v>26</v>
      </c>
      <c r="D1533" s="2" t="s">
        <v>27</v>
      </c>
      <c r="E1533" s="2" t="s">
        <v>28</v>
      </c>
      <c r="F1533" s="2" t="s">
        <v>22</v>
      </c>
      <c r="G1533" s="2" t="s">
        <v>109</v>
      </c>
      <c r="H1533" s="2">
        <v>2</v>
      </c>
      <c r="I1533" s="4">
        <v>86.7</v>
      </c>
      <c r="J1533" s="2" t="s">
        <v>24</v>
      </c>
      <c r="K1533" s="2" t="s">
        <v>363</v>
      </c>
      <c r="L1533" s="2" t="s">
        <v>19</v>
      </c>
    </row>
    <row r="1534" spans="1:12" x14ac:dyDescent="0.35">
      <c r="A1534" s="2">
        <v>100596</v>
      </c>
      <c r="B1534" s="3">
        <v>45895</v>
      </c>
      <c r="C1534" s="2" t="s">
        <v>31</v>
      </c>
      <c r="D1534" s="2" t="s">
        <v>105</v>
      </c>
      <c r="E1534" s="2" t="s">
        <v>106</v>
      </c>
      <c r="F1534" s="2" t="s">
        <v>62</v>
      </c>
      <c r="G1534" s="2" t="s">
        <v>63</v>
      </c>
      <c r="H1534" s="2">
        <v>3</v>
      </c>
      <c r="I1534" s="4">
        <v>54.73</v>
      </c>
      <c r="J1534" s="2" t="s">
        <v>24</v>
      </c>
      <c r="K1534" s="2" t="s">
        <v>316</v>
      </c>
      <c r="L1534" s="2" t="s">
        <v>19</v>
      </c>
    </row>
    <row r="1535" spans="1:12" x14ac:dyDescent="0.35">
      <c r="A1535" s="2">
        <v>100625</v>
      </c>
      <c r="B1535" s="3">
        <v>45895</v>
      </c>
      <c r="C1535" s="2" t="s">
        <v>50</v>
      </c>
      <c r="D1535" s="2" t="s">
        <v>77</v>
      </c>
      <c r="E1535" s="2" t="s">
        <v>78</v>
      </c>
      <c r="F1535" s="2" t="s">
        <v>53</v>
      </c>
      <c r="G1535" s="2" t="s">
        <v>145</v>
      </c>
      <c r="H1535" s="2">
        <v>3</v>
      </c>
      <c r="I1535" s="4">
        <v>33.799999999999997</v>
      </c>
      <c r="J1535" s="2" t="s">
        <v>48</v>
      </c>
      <c r="K1535" s="2" t="s">
        <v>228</v>
      </c>
      <c r="L1535" s="2" t="s">
        <v>19</v>
      </c>
    </row>
    <row r="1536" spans="1:12" x14ac:dyDescent="0.35">
      <c r="A1536" s="2">
        <v>100817</v>
      </c>
      <c r="B1536" s="3">
        <v>45895</v>
      </c>
      <c r="C1536" s="2" t="s">
        <v>65</v>
      </c>
      <c r="D1536" s="2" t="s">
        <v>90</v>
      </c>
      <c r="E1536" s="2" t="s">
        <v>91</v>
      </c>
      <c r="F1536" s="2" t="s">
        <v>62</v>
      </c>
      <c r="G1536" s="2" t="s">
        <v>103</v>
      </c>
      <c r="H1536" s="2">
        <v>2</v>
      </c>
      <c r="I1536" s="4">
        <v>193.63</v>
      </c>
      <c r="J1536" s="2" t="s">
        <v>24</v>
      </c>
      <c r="K1536" s="2" t="s">
        <v>123</v>
      </c>
      <c r="L1536" s="2" t="s">
        <v>89</v>
      </c>
    </row>
    <row r="1537" spans="1:12" x14ac:dyDescent="0.35">
      <c r="A1537" s="2">
        <v>100914</v>
      </c>
      <c r="B1537" s="3">
        <v>45895</v>
      </c>
      <c r="C1537" s="2" t="s">
        <v>12</v>
      </c>
      <c r="D1537" s="2" t="s">
        <v>13</v>
      </c>
      <c r="E1537" s="2" t="s">
        <v>14</v>
      </c>
      <c r="F1537" s="2" t="s">
        <v>59</v>
      </c>
      <c r="G1537" s="2" t="s">
        <v>118</v>
      </c>
      <c r="H1537" s="2">
        <v>2</v>
      </c>
      <c r="I1537" s="4">
        <v>20.83</v>
      </c>
      <c r="J1537" s="2" t="s">
        <v>43</v>
      </c>
      <c r="K1537" s="2" t="s">
        <v>451</v>
      </c>
      <c r="L1537" s="2" t="s">
        <v>19</v>
      </c>
    </row>
    <row r="1538" spans="1:12" x14ac:dyDescent="0.35">
      <c r="A1538" s="2">
        <v>100977</v>
      </c>
      <c r="B1538" s="3">
        <v>45895</v>
      </c>
      <c r="C1538" s="2" t="s">
        <v>12</v>
      </c>
      <c r="D1538" s="2" t="s">
        <v>20</v>
      </c>
      <c r="E1538" s="2" t="s">
        <v>21</v>
      </c>
      <c r="F1538" s="2" t="s">
        <v>62</v>
      </c>
      <c r="G1538" s="2" t="s">
        <v>103</v>
      </c>
      <c r="H1538" s="2">
        <v>2</v>
      </c>
      <c r="I1538" s="4">
        <v>183.35</v>
      </c>
      <c r="J1538" s="2" t="s">
        <v>48</v>
      </c>
      <c r="K1538" s="2" t="s">
        <v>399</v>
      </c>
      <c r="L1538" s="2" t="s">
        <v>19</v>
      </c>
    </row>
    <row r="1539" spans="1:12" x14ac:dyDescent="0.35">
      <c r="A1539" s="2">
        <v>101403</v>
      </c>
      <c r="B1539" s="3">
        <v>45895</v>
      </c>
      <c r="C1539" s="2" t="s">
        <v>31</v>
      </c>
      <c r="D1539" s="2" t="s">
        <v>56</v>
      </c>
      <c r="E1539" s="2" t="s">
        <v>57</v>
      </c>
      <c r="F1539" s="2" t="s">
        <v>15</v>
      </c>
      <c r="G1539" s="2" t="s">
        <v>16</v>
      </c>
      <c r="H1539" s="2">
        <v>1</v>
      </c>
      <c r="I1539" s="4">
        <v>40</v>
      </c>
      <c r="J1539" s="2" t="s">
        <v>48</v>
      </c>
      <c r="K1539" s="2" t="s">
        <v>346</v>
      </c>
      <c r="L1539" s="2" t="s">
        <v>19</v>
      </c>
    </row>
    <row r="1540" spans="1:12" x14ac:dyDescent="0.35">
      <c r="A1540" s="2">
        <v>101740</v>
      </c>
      <c r="B1540" s="3">
        <v>45895</v>
      </c>
      <c r="C1540" s="2" t="s">
        <v>12</v>
      </c>
      <c r="D1540" s="2" t="s">
        <v>13</v>
      </c>
      <c r="E1540" s="2" t="s">
        <v>14</v>
      </c>
      <c r="F1540" s="2" t="s">
        <v>22</v>
      </c>
      <c r="G1540" s="2" t="s">
        <v>100</v>
      </c>
      <c r="H1540" s="2">
        <v>2</v>
      </c>
      <c r="I1540" s="4">
        <v>15.73</v>
      </c>
      <c r="J1540" s="2" t="s">
        <v>43</v>
      </c>
      <c r="K1540" s="2" t="s">
        <v>262</v>
      </c>
      <c r="L1540" s="2" t="s">
        <v>19</v>
      </c>
    </row>
    <row r="1541" spans="1:12" x14ac:dyDescent="0.35">
      <c r="A1541" s="2">
        <v>101824</v>
      </c>
      <c r="B1541" s="3">
        <v>45895</v>
      </c>
      <c r="C1541" s="2" t="s">
        <v>31</v>
      </c>
      <c r="D1541" s="2" t="s">
        <v>32</v>
      </c>
      <c r="E1541" s="2" t="s">
        <v>33</v>
      </c>
      <c r="F1541" s="2" t="s">
        <v>62</v>
      </c>
      <c r="G1541" s="2" t="s">
        <v>114</v>
      </c>
      <c r="H1541" s="2">
        <v>1</v>
      </c>
      <c r="I1541" s="4">
        <v>131.19999999999999</v>
      </c>
      <c r="J1541" s="2" t="s">
        <v>17</v>
      </c>
      <c r="K1541" s="2" t="s">
        <v>278</v>
      </c>
      <c r="L1541" s="2" t="s">
        <v>89</v>
      </c>
    </row>
    <row r="1542" spans="1:12" x14ac:dyDescent="0.35">
      <c r="A1542" s="2">
        <v>102016</v>
      </c>
      <c r="B1542" s="3">
        <v>45895</v>
      </c>
      <c r="C1542" s="2" t="s">
        <v>31</v>
      </c>
      <c r="D1542" s="2" t="s">
        <v>32</v>
      </c>
      <c r="E1542" s="2" t="s">
        <v>33</v>
      </c>
      <c r="F1542" s="2" t="s">
        <v>22</v>
      </c>
      <c r="G1542" s="2" t="s">
        <v>47</v>
      </c>
      <c r="H1542" s="2">
        <v>10</v>
      </c>
      <c r="I1542" s="4">
        <v>77.739999999999995</v>
      </c>
      <c r="J1542" s="2" t="s">
        <v>24</v>
      </c>
      <c r="K1542" s="2" t="s">
        <v>227</v>
      </c>
      <c r="L1542" s="2" t="s">
        <v>89</v>
      </c>
    </row>
    <row r="1543" spans="1:12" x14ac:dyDescent="0.35">
      <c r="A1543" s="2">
        <v>102092</v>
      </c>
      <c r="B1543" s="3">
        <v>45895</v>
      </c>
      <c r="C1543" s="2" t="s">
        <v>31</v>
      </c>
      <c r="D1543" s="2" t="s">
        <v>45</v>
      </c>
      <c r="E1543" s="2" t="s">
        <v>46</v>
      </c>
      <c r="F1543" s="2" t="s">
        <v>62</v>
      </c>
      <c r="G1543" s="2" t="s">
        <v>103</v>
      </c>
      <c r="H1543" s="2">
        <v>3</v>
      </c>
      <c r="I1543" s="4">
        <v>195.62</v>
      </c>
      <c r="J1543" s="2" t="s">
        <v>24</v>
      </c>
      <c r="K1543" s="2" t="s">
        <v>357</v>
      </c>
      <c r="L1543" s="2" t="s">
        <v>19</v>
      </c>
    </row>
    <row r="1544" spans="1:12" x14ac:dyDescent="0.35">
      <c r="A1544" s="2">
        <v>102228</v>
      </c>
      <c r="B1544" s="3">
        <v>45895</v>
      </c>
      <c r="C1544" s="2" t="s">
        <v>12</v>
      </c>
      <c r="D1544" s="2" t="s">
        <v>20</v>
      </c>
      <c r="E1544" s="2" t="s">
        <v>21</v>
      </c>
      <c r="F1544" s="2" t="s">
        <v>53</v>
      </c>
      <c r="G1544" s="2" t="s">
        <v>145</v>
      </c>
      <c r="H1544" s="2">
        <v>1</v>
      </c>
      <c r="I1544" s="4">
        <v>33.950000000000003</v>
      </c>
      <c r="J1544" s="2" t="s">
        <v>24</v>
      </c>
      <c r="K1544" s="2" t="s">
        <v>278</v>
      </c>
      <c r="L1544" s="2" t="s">
        <v>36</v>
      </c>
    </row>
    <row r="1545" spans="1:12" x14ac:dyDescent="0.35">
      <c r="A1545" s="2">
        <v>102402</v>
      </c>
      <c r="B1545" s="3">
        <v>45895</v>
      </c>
      <c r="C1545" s="2" t="s">
        <v>26</v>
      </c>
      <c r="D1545" s="2" t="s">
        <v>41</v>
      </c>
      <c r="E1545" s="2" t="s">
        <v>42</v>
      </c>
      <c r="F1545" s="2" t="s">
        <v>22</v>
      </c>
      <c r="G1545" s="2" t="s">
        <v>100</v>
      </c>
      <c r="H1545" s="2">
        <v>1</v>
      </c>
      <c r="I1545" s="4">
        <v>15.56</v>
      </c>
      <c r="J1545" s="2" t="s">
        <v>43</v>
      </c>
      <c r="K1545" s="2" t="s">
        <v>306</v>
      </c>
      <c r="L1545" s="2" t="s">
        <v>89</v>
      </c>
    </row>
    <row r="1546" spans="1:12" x14ac:dyDescent="0.35">
      <c r="A1546" s="2">
        <v>102804</v>
      </c>
      <c r="B1546" s="3">
        <v>45895</v>
      </c>
      <c r="C1546" s="2" t="s">
        <v>50</v>
      </c>
      <c r="D1546" s="2" t="s">
        <v>71</v>
      </c>
      <c r="E1546" s="2" t="s">
        <v>72</v>
      </c>
      <c r="F1546" s="2" t="s">
        <v>62</v>
      </c>
      <c r="G1546" s="2" t="s">
        <v>169</v>
      </c>
      <c r="H1546" s="2">
        <v>1</v>
      </c>
      <c r="I1546" s="4">
        <v>24.54</v>
      </c>
      <c r="J1546" s="2" t="s">
        <v>24</v>
      </c>
      <c r="K1546" s="2" t="s">
        <v>265</v>
      </c>
      <c r="L1546" s="2" t="s">
        <v>89</v>
      </c>
    </row>
    <row r="1547" spans="1:12" x14ac:dyDescent="0.35">
      <c r="A1547" s="2">
        <v>100173</v>
      </c>
      <c r="B1547" s="3">
        <v>45896</v>
      </c>
      <c r="C1547" s="2" t="s">
        <v>12</v>
      </c>
      <c r="D1547" s="2" t="s">
        <v>20</v>
      </c>
      <c r="E1547" s="2" t="s">
        <v>21</v>
      </c>
      <c r="F1547" s="2" t="s">
        <v>59</v>
      </c>
      <c r="G1547" s="2" t="s">
        <v>73</v>
      </c>
      <c r="H1547" s="2">
        <v>2</v>
      </c>
      <c r="I1547" s="4">
        <v>26.8</v>
      </c>
      <c r="J1547" s="2" t="s">
        <v>48</v>
      </c>
      <c r="K1547" s="2" t="s">
        <v>422</v>
      </c>
      <c r="L1547" s="2" t="s">
        <v>19</v>
      </c>
    </row>
    <row r="1548" spans="1:12" x14ac:dyDescent="0.35">
      <c r="A1548" s="2">
        <v>100326</v>
      </c>
      <c r="B1548" s="3">
        <v>45896</v>
      </c>
      <c r="C1548" s="2" t="s">
        <v>12</v>
      </c>
      <c r="D1548" s="2" t="s">
        <v>132</v>
      </c>
      <c r="E1548" s="2" t="s">
        <v>133</v>
      </c>
      <c r="F1548" s="2" t="s">
        <v>59</v>
      </c>
      <c r="G1548" s="2" t="s">
        <v>73</v>
      </c>
      <c r="H1548" s="2">
        <v>3</v>
      </c>
      <c r="I1548" s="4">
        <v>28.9</v>
      </c>
      <c r="J1548" s="2" t="s">
        <v>43</v>
      </c>
      <c r="K1548" s="2" t="s">
        <v>419</v>
      </c>
      <c r="L1548" s="2" t="s">
        <v>19</v>
      </c>
    </row>
    <row r="1549" spans="1:12" x14ac:dyDescent="0.35">
      <c r="A1549" s="2">
        <v>100662</v>
      </c>
      <c r="B1549" s="3">
        <v>45896</v>
      </c>
      <c r="C1549" s="2" t="s">
        <v>12</v>
      </c>
      <c r="D1549" s="2" t="s">
        <v>13</v>
      </c>
      <c r="E1549" s="2" t="s">
        <v>14</v>
      </c>
      <c r="F1549" s="2" t="s">
        <v>15</v>
      </c>
      <c r="G1549" s="2" t="s">
        <v>29</v>
      </c>
      <c r="H1549" s="2">
        <v>1</v>
      </c>
      <c r="I1549" s="4">
        <v>23.45</v>
      </c>
      <c r="J1549" s="2" t="s">
        <v>24</v>
      </c>
      <c r="K1549" s="2" t="s">
        <v>263</v>
      </c>
      <c r="L1549" s="2" t="s">
        <v>19</v>
      </c>
    </row>
    <row r="1550" spans="1:12" x14ac:dyDescent="0.35">
      <c r="A1550" s="2">
        <v>100758</v>
      </c>
      <c r="B1550" s="3">
        <v>45896</v>
      </c>
      <c r="C1550" s="2" t="s">
        <v>31</v>
      </c>
      <c r="D1550" s="2" t="s">
        <v>105</v>
      </c>
      <c r="E1550" s="2" t="s">
        <v>106</v>
      </c>
      <c r="F1550" s="2" t="s">
        <v>22</v>
      </c>
      <c r="G1550" s="2" t="s">
        <v>100</v>
      </c>
      <c r="H1550" s="2">
        <v>1</v>
      </c>
      <c r="I1550" s="4">
        <v>14.33</v>
      </c>
      <c r="J1550" s="2" t="s">
        <v>17</v>
      </c>
      <c r="K1550" s="2" t="s">
        <v>243</v>
      </c>
      <c r="L1550" s="2" t="s">
        <v>19</v>
      </c>
    </row>
    <row r="1551" spans="1:12" x14ac:dyDescent="0.35">
      <c r="A1551" s="2">
        <v>100810</v>
      </c>
      <c r="B1551" s="3">
        <v>45896</v>
      </c>
      <c r="C1551" s="2" t="s">
        <v>65</v>
      </c>
      <c r="D1551" s="2" t="s">
        <v>66</v>
      </c>
      <c r="E1551" s="2" t="s">
        <v>67</v>
      </c>
      <c r="F1551" s="2" t="s">
        <v>22</v>
      </c>
      <c r="G1551" s="2" t="s">
        <v>23</v>
      </c>
      <c r="H1551" s="2">
        <v>10</v>
      </c>
      <c r="I1551" s="4">
        <v>64.61</v>
      </c>
      <c r="J1551" s="2" t="s">
        <v>17</v>
      </c>
      <c r="K1551" s="2" t="s">
        <v>161</v>
      </c>
      <c r="L1551" s="2" t="s">
        <v>19</v>
      </c>
    </row>
    <row r="1552" spans="1:12" x14ac:dyDescent="0.35">
      <c r="A1552" s="2">
        <v>101661</v>
      </c>
      <c r="B1552" s="3">
        <v>45896</v>
      </c>
      <c r="C1552" s="2" t="s">
        <v>65</v>
      </c>
      <c r="D1552" s="2" t="s">
        <v>90</v>
      </c>
      <c r="E1552" s="2" t="s">
        <v>91</v>
      </c>
      <c r="F1552" s="2" t="s">
        <v>59</v>
      </c>
      <c r="G1552" s="2" t="s">
        <v>60</v>
      </c>
      <c r="H1552" s="2">
        <v>10</v>
      </c>
      <c r="I1552" s="4">
        <v>58.86</v>
      </c>
      <c r="J1552" s="2" t="s">
        <v>48</v>
      </c>
      <c r="K1552" s="2" t="s">
        <v>366</v>
      </c>
      <c r="L1552" s="2" t="s">
        <v>19</v>
      </c>
    </row>
    <row r="1553" spans="1:12" x14ac:dyDescent="0.35">
      <c r="A1553" s="2">
        <v>101751</v>
      </c>
      <c r="B1553" s="3">
        <v>45896</v>
      </c>
      <c r="C1553" s="2" t="s">
        <v>50</v>
      </c>
      <c r="D1553" s="2" t="s">
        <v>71</v>
      </c>
      <c r="E1553" s="2" t="s">
        <v>72</v>
      </c>
      <c r="F1553" s="2" t="s">
        <v>59</v>
      </c>
      <c r="G1553" s="2" t="s">
        <v>118</v>
      </c>
      <c r="H1553" s="2">
        <v>1</v>
      </c>
      <c r="I1553" s="4">
        <v>20.54</v>
      </c>
      <c r="J1553" s="2" t="s">
        <v>24</v>
      </c>
      <c r="K1553" s="2" t="s">
        <v>441</v>
      </c>
      <c r="L1553" s="2" t="s">
        <v>19</v>
      </c>
    </row>
    <row r="1554" spans="1:12" x14ac:dyDescent="0.35">
      <c r="A1554" s="2">
        <v>102195</v>
      </c>
      <c r="B1554" s="3">
        <v>45896</v>
      </c>
      <c r="C1554" s="2" t="s">
        <v>12</v>
      </c>
      <c r="D1554" s="2" t="s">
        <v>98</v>
      </c>
      <c r="E1554" s="2" t="s">
        <v>99</v>
      </c>
      <c r="F1554" s="2" t="s">
        <v>62</v>
      </c>
      <c r="G1554" s="2" t="s">
        <v>68</v>
      </c>
      <c r="H1554" s="2">
        <v>5</v>
      </c>
      <c r="I1554" s="4">
        <v>41.54</v>
      </c>
      <c r="J1554" s="2" t="s">
        <v>17</v>
      </c>
      <c r="K1554" s="2" t="s">
        <v>69</v>
      </c>
      <c r="L1554" s="2" t="s">
        <v>19</v>
      </c>
    </row>
    <row r="1555" spans="1:12" x14ac:dyDescent="0.35">
      <c r="A1555" s="2">
        <v>102438</v>
      </c>
      <c r="B1555" s="3">
        <v>45896</v>
      </c>
      <c r="C1555" s="2" t="s">
        <v>50</v>
      </c>
      <c r="D1555" s="2" t="s">
        <v>77</v>
      </c>
      <c r="E1555" s="2" t="s">
        <v>78</v>
      </c>
      <c r="F1555" s="2" t="s">
        <v>15</v>
      </c>
      <c r="G1555" s="2" t="s">
        <v>34</v>
      </c>
      <c r="H1555" s="2">
        <v>1</v>
      </c>
      <c r="I1555" s="4">
        <v>15.29</v>
      </c>
      <c r="J1555" s="2" t="s">
        <v>24</v>
      </c>
      <c r="K1555" s="2" t="s">
        <v>285</v>
      </c>
      <c r="L1555" s="2" t="s">
        <v>19</v>
      </c>
    </row>
    <row r="1556" spans="1:12" x14ac:dyDescent="0.35">
      <c r="A1556" s="2">
        <v>102477</v>
      </c>
      <c r="B1556" s="3">
        <v>45896</v>
      </c>
      <c r="C1556" s="2" t="s">
        <v>31</v>
      </c>
      <c r="D1556" s="2" t="s">
        <v>105</v>
      </c>
      <c r="E1556" s="2" t="s">
        <v>106</v>
      </c>
      <c r="F1556" s="2" t="s">
        <v>59</v>
      </c>
      <c r="G1556" s="2" t="s">
        <v>129</v>
      </c>
      <c r="H1556" s="2">
        <v>1</v>
      </c>
      <c r="I1556" s="4">
        <v>121.12</v>
      </c>
      <c r="J1556" s="2" t="s">
        <v>48</v>
      </c>
      <c r="K1556" s="2" t="s">
        <v>225</v>
      </c>
      <c r="L1556" s="2" t="s">
        <v>19</v>
      </c>
    </row>
    <row r="1557" spans="1:12" x14ac:dyDescent="0.35">
      <c r="A1557" s="2">
        <v>100024</v>
      </c>
      <c r="B1557" s="3">
        <v>45897</v>
      </c>
      <c r="C1557" s="2" t="s">
        <v>50</v>
      </c>
      <c r="D1557" s="2" t="s">
        <v>71</v>
      </c>
      <c r="E1557" s="2" t="s">
        <v>72</v>
      </c>
      <c r="F1557" s="2" t="s">
        <v>22</v>
      </c>
      <c r="G1557" s="2" t="s">
        <v>109</v>
      </c>
      <c r="H1557" s="2">
        <v>1</v>
      </c>
      <c r="I1557" s="4">
        <v>86</v>
      </c>
      <c r="J1557" s="2" t="s">
        <v>48</v>
      </c>
      <c r="K1557" s="2" t="s">
        <v>149</v>
      </c>
      <c r="L1557" s="2" t="s">
        <v>89</v>
      </c>
    </row>
    <row r="1558" spans="1:12" x14ac:dyDescent="0.35">
      <c r="A1558" s="2">
        <v>100036</v>
      </c>
      <c r="B1558" s="3">
        <v>45897</v>
      </c>
      <c r="C1558" s="2" t="s">
        <v>50</v>
      </c>
      <c r="D1558" s="2" t="s">
        <v>71</v>
      </c>
      <c r="E1558" s="2" t="s">
        <v>72</v>
      </c>
      <c r="F1558" s="2" t="s">
        <v>62</v>
      </c>
      <c r="G1558" s="2" t="s">
        <v>68</v>
      </c>
      <c r="H1558" s="2">
        <v>2</v>
      </c>
      <c r="I1558" s="4">
        <v>39.39</v>
      </c>
      <c r="J1558" s="2" t="s">
        <v>48</v>
      </c>
      <c r="K1558" s="2" t="s">
        <v>253</v>
      </c>
      <c r="L1558" s="2" t="s">
        <v>19</v>
      </c>
    </row>
    <row r="1559" spans="1:12" x14ac:dyDescent="0.35">
      <c r="A1559" s="2">
        <v>100176</v>
      </c>
      <c r="B1559" s="3">
        <v>45897</v>
      </c>
      <c r="C1559" s="2" t="s">
        <v>12</v>
      </c>
      <c r="D1559" s="2" t="s">
        <v>20</v>
      </c>
      <c r="E1559" s="2" t="s">
        <v>21</v>
      </c>
      <c r="F1559" s="2" t="s">
        <v>59</v>
      </c>
      <c r="G1559" s="2" t="s">
        <v>73</v>
      </c>
      <c r="H1559" s="2">
        <v>3</v>
      </c>
      <c r="I1559" s="4">
        <v>28.01</v>
      </c>
      <c r="J1559" s="2" t="s">
        <v>24</v>
      </c>
      <c r="K1559" s="2" t="s">
        <v>307</v>
      </c>
      <c r="L1559" s="2" t="s">
        <v>19</v>
      </c>
    </row>
    <row r="1560" spans="1:12" x14ac:dyDescent="0.35">
      <c r="A1560" s="2">
        <v>100269</v>
      </c>
      <c r="B1560" s="3">
        <v>45897</v>
      </c>
      <c r="C1560" s="2" t="s">
        <v>65</v>
      </c>
      <c r="D1560" s="2" t="s">
        <v>190</v>
      </c>
      <c r="E1560" s="2" t="s">
        <v>191</v>
      </c>
      <c r="F1560" s="2" t="s">
        <v>15</v>
      </c>
      <c r="G1560" s="2" t="s">
        <v>34</v>
      </c>
      <c r="H1560" s="2">
        <v>2</v>
      </c>
      <c r="I1560" s="4">
        <v>16.02</v>
      </c>
      <c r="J1560" s="2" t="s">
        <v>48</v>
      </c>
      <c r="K1560" s="2" t="s">
        <v>452</v>
      </c>
      <c r="L1560" s="2" t="s">
        <v>36</v>
      </c>
    </row>
    <row r="1561" spans="1:12" x14ac:dyDescent="0.35">
      <c r="A1561" s="2">
        <v>100273</v>
      </c>
      <c r="B1561" s="3">
        <v>45897</v>
      </c>
      <c r="C1561" s="2" t="s">
        <v>31</v>
      </c>
      <c r="D1561" s="2" t="s">
        <v>32</v>
      </c>
      <c r="E1561" s="2" t="s">
        <v>33</v>
      </c>
      <c r="F1561" s="2" t="s">
        <v>59</v>
      </c>
      <c r="G1561" s="2" t="s">
        <v>73</v>
      </c>
      <c r="H1561" s="2">
        <v>1</v>
      </c>
      <c r="I1561" s="4">
        <v>27.46</v>
      </c>
      <c r="J1561" s="2" t="s">
        <v>24</v>
      </c>
      <c r="K1561" s="2" t="s">
        <v>143</v>
      </c>
      <c r="L1561" s="2" t="s">
        <v>19</v>
      </c>
    </row>
    <row r="1562" spans="1:12" x14ac:dyDescent="0.35">
      <c r="A1562" s="2">
        <v>100277</v>
      </c>
      <c r="B1562" s="3">
        <v>45897</v>
      </c>
      <c r="C1562" s="2" t="s">
        <v>31</v>
      </c>
      <c r="D1562" s="2" t="s">
        <v>105</v>
      </c>
      <c r="E1562" s="2" t="s">
        <v>106</v>
      </c>
      <c r="F1562" s="2" t="s">
        <v>59</v>
      </c>
      <c r="G1562" s="2" t="s">
        <v>60</v>
      </c>
      <c r="H1562" s="2">
        <v>1</v>
      </c>
      <c r="I1562" s="4">
        <v>59.97</v>
      </c>
      <c r="J1562" s="2" t="s">
        <v>43</v>
      </c>
      <c r="K1562" s="2" t="s">
        <v>285</v>
      </c>
      <c r="L1562" s="2" t="s">
        <v>19</v>
      </c>
    </row>
    <row r="1563" spans="1:12" x14ac:dyDescent="0.35">
      <c r="A1563" s="2">
        <v>100416</v>
      </c>
      <c r="B1563" s="3">
        <v>45897</v>
      </c>
      <c r="C1563" s="2" t="s">
        <v>26</v>
      </c>
      <c r="D1563" s="2" t="s">
        <v>37</v>
      </c>
      <c r="E1563" s="2" t="s">
        <v>38</v>
      </c>
      <c r="F1563" s="2" t="s">
        <v>15</v>
      </c>
      <c r="G1563" s="2" t="s">
        <v>16</v>
      </c>
      <c r="H1563" s="2">
        <v>1</v>
      </c>
      <c r="I1563" s="4">
        <v>38.39</v>
      </c>
      <c r="J1563" s="2" t="s">
        <v>48</v>
      </c>
      <c r="K1563" s="2" t="s">
        <v>362</v>
      </c>
      <c r="L1563" s="2" t="s">
        <v>19</v>
      </c>
    </row>
    <row r="1564" spans="1:12" x14ac:dyDescent="0.35">
      <c r="A1564" s="2">
        <v>100473</v>
      </c>
      <c r="B1564" s="3">
        <v>45897</v>
      </c>
      <c r="C1564" s="2" t="s">
        <v>50</v>
      </c>
      <c r="D1564" s="2" t="s">
        <v>71</v>
      </c>
      <c r="E1564" s="2" t="s">
        <v>72</v>
      </c>
      <c r="F1564" s="2" t="s">
        <v>62</v>
      </c>
      <c r="G1564" s="2" t="s">
        <v>169</v>
      </c>
      <c r="H1564" s="2">
        <v>2</v>
      </c>
      <c r="I1564" s="4">
        <v>26.04</v>
      </c>
      <c r="J1564" s="2" t="s">
        <v>43</v>
      </c>
      <c r="K1564" s="2" t="s">
        <v>279</v>
      </c>
      <c r="L1564" s="2" t="s">
        <v>19</v>
      </c>
    </row>
    <row r="1565" spans="1:12" x14ac:dyDescent="0.35">
      <c r="A1565" s="2">
        <v>100633</v>
      </c>
      <c r="B1565" s="3">
        <v>45897</v>
      </c>
      <c r="C1565" s="2" t="s">
        <v>26</v>
      </c>
      <c r="D1565" s="2" t="s">
        <v>41</v>
      </c>
      <c r="E1565" s="2" t="s">
        <v>42</v>
      </c>
      <c r="F1565" s="2" t="s">
        <v>22</v>
      </c>
      <c r="G1565" s="2" t="s">
        <v>109</v>
      </c>
      <c r="H1565" s="2">
        <v>5</v>
      </c>
      <c r="I1565" s="4">
        <v>94.38</v>
      </c>
      <c r="J1565" s="2" t="s">
        <v>48</v>
      </c>
      <c r="K1565" s="2" t="s">
        <v>338</v>
      </c>
      <c r="L1565" s="2" t="s">
        <v>19</v>
      </c>
    </row>
    <row r="1566" spans="1:12" x14ac:dyDescent="0.35">
      <c r="A1566" s="2">
        <v>101024</v>
      </c>
      <c r="B1566" s="3">
        <v>45897</v>
      </c>
      <c r="C1566" s="2" t="s">
        <v>31</v>
      </c>
      <c r="D1566" s="2" t="s">
        <v>45</v>
      </c>
      <c r="E1566" s="2" t="s">
        <v>46</v>
      </c>
      <c r="F1566" s="2" t="s">
        <v>62</v>
      </c>
      <c r="G1566" s="2" t="s">
        <v>68</v>
      </c>
      <c r="H1566" s="2">
        <v>1</v>
      </c>
      <c r="I1566" s="4">
        <v>38.130000000000003</v>
      </c>
      <c r="J1566" s="2" t="s">
        <v>17</v>
      </c>
      <c r="K1566" s="2" t="s">
        <v>263</v>
      </c>
      <c r="L1566" s="2" t="s">
        <v>19</v>
      </c>
    </row>
    <row r="1567" spans="1:12" x14ac:dyDescent="0.35">
      <c r="A1567" s="2">
        <v>101197</v>
      </c>
      <c r="B1567" s="3">
        <v>45897</v>
      </c>
      <c r="C1567" s="2" t="s">
        <v>65</v>
      </c>
      <c r="D1567" s="2" t="s">
        <v>90</v>
      </c>
      <c r="E1567" s="2" t="s">
        <v>91</v>
      </c>
      <c r="F1567" s="2" t="s">
        <v>62</v>
      </c>
      <c r="G1567" s="2" t="s">
        <v>68</v>
      </c>
      <c r="H1567" s="2">
        <v>3</v>
      </c>
      <c r="I1567" s="4">
        <v>39.9</v>
      </c>
      <c r="J1567" s="2" t="s">
        <v>48</v>
      </c>
      <c r="K1567" s="2" t="s">
        <v>449</v>
      </c>
      <c r="L1567" s="2" t="s">
        <v>19</v>
      </c>
    </row>
    <row r="1568" spans="1:12" x14ac:dyDescent="0.35">
      <c r="A1568" s="2">
        <v>101523</v>
      </c>
      <c r="B1568" s="3">
        <v>45897</v>
      </c>
      <c r="C1568" s="2" t="s">
        <v>31</v>
      </c>
      <c r="D1568" s="2" t="s">
        <v>105</v>
      </c>
      <c r="E1568" s="2" t="s">
        <v>106</v>
      </c>
      <c r="F1568" s="2" t="s">
        <v>53</v>
      </c>
      <c r="G1568" s="2" t="s">
        <v>145</v>
      </c>
      <c r="H1568" s="2">
        <v>1</v>
      </c>
      <c r="I1568" s="4">
        <v>36.1</v>
      </c>
      <c r="J1568" s="2" t="s">
        <v>48</v>
      </c>
      <c r="K1568" s="2" t="s">
        <v>164</v>
      </c>
      <c r="L1568" s="2" t="s">
        <v>19</v>
      </c>
    </row>
    <row r="1569" spans="1:12" x14ac:dyDescent="0.35">
      <c r="A1569" s="2">
        <v>101645</v>
      </c>
      <c r="B1569" s="3">
        <v>45897</v>
      </c>
      <c r="C1569" s="2" t="s">
        <v>31</v>
      </c>
      <c r="D1569" s="2" t="s">
        <v>105</v>
      </c>
      <c r="E1569" s="2" t="s">
        <v>106</v>
      </c>
      <c r="F1569" s="2" t="s">
        <v>59</v>
      </c>
      <c r="G1569" s="2" t="s">
        <v>129</v>
      </c>
      <c r="H1569" s="2">
        <v>1</v>
      </c>
      <c r="I1569" s="4">
        <v>125.2</v>
      </c>
      <c r="J1569" s="2" t="s">
        <v>24</v>
      </c>
      <c r="K1569" s="2" t="s">
        <v>307</v>
      </c>
      <c r="L1569" s="2" t="s">
        <v>36</v>
      </c>
    </row>
    <row r="1570" spans="1:12" x14ac:dyDescent="0.35">
      <c r="A1570" s="2">
        <v>102372</v>
      </c>
      <c r="B1570" s="3">
        <v>45897</v>
      </c>
      <c r="C1570" s="2" t="s">
        <v>65</v>
      </c>
      <c r="D1570" s="2" t="s">
        <v>90</v>
      </c>
      <c r="E1570" s="2" t="s">
        <v>91</v>
      </c>
      <c r="F1570" s="2" t="s">
        <v>59</v>
      </c>
      <c r="G1570" s="2" t="s">
        <v>118</v>
      </c>
      <c r="H1570" s="2">
        <v>2</v>
      </c>
      <c r="I1570" s="4">
        <v>20.05</v>
      </c>
      <c r="J1570" s="2" t="s">
        <v>43</v>
      </c>
      <c r="K1570" s="2" t="s">
        <v>122</v>
      </c>
      <c r="L1570" s="2" t="s">
        <v>19</v>
      </c>
    </row>
    <row r="1571" spans="1:12" x14ac:dyDescent="0.35">
      <c r="A1571" s="2">
        <v>102472</v>
      </c>
      <c r="B1571" s="3">
        <v>45897</v>
      </c>
      <c r="C1571" s="2" t="s">
        <v>65</v>
      </c>
      <c r="D1571" s="2" t="s">
        <v>66</v>
      </c>
      <c r="E1571" s="2" t="s">
        <v>67</v>
      </c>
      <c r="F1571" s="2" t="s">
        <v>15</v>
      </c>
      <c r="G1571" s="2" t="s">
        <v>16</v>
      </c>
      <c r="H1571" s="2">
        <v>2</v>
      </c>
      <c r="I1571" s="4">
        <v>41.42</v>
      </c>
      <c r="J1571" s="2" t="s">
        <v>48</v>
      </c>
      <c r="K1571" s="2" t="s">
        <v>161</v>
      </c>
      <c r="L1571" s="2" t="s">
        <v>89</v>
      </c>
    </row>
    <row r="1572" spans="1:12" x14ac:dyDescent="0.35">
      <c r="A1572" s="2">
        <v>102483</v>
      </c>
      <c r="B1572" s="3">
        <v>45897</v>
      </c>
      <c r="C1572" s="2" t="s">
        <v>65</v>
      </c>
      <c r="D1572" s="2" t="s">
        <v>90</v>
      </c>
      <c r="E1572" s="2" t="s">
        <v>91</v>
      </c>
      <c r="F1572" s="2" t="s">
        <v>53</v>
      </c>
      <c r="G1572" s="2" t="s">
        <v>126</v>
      </c>
      <c r="H1572" s="2">
        <v>1</v>
      </c>
      <c r="I1572" s="4">
        <v>149.47999999999999</v>
      </c>
      <c r="J1572" s="2" t="s">
        <v>17</v>
      </c>
      <c r="K1572" s="2" t="s">
        <v>309</v>
      </c>
      <c r="L1572" s="2" t="s">
        <v>19</v>
      </c>
    </row>
    <row r="1573" spans="1:12" x14ac:dyDescent="0.35">
      <c r="A1573" s="2">
        <v>102534</v>
      </c>
      <c r="B1573" s="3">
        <v>45897</v>
      </c>
      <c r="C1573" s="2" t="s">
        <v>50</v>
      </c>
      <c r="D1573" s="2" t="s">
        <v>77</v>
      </c>
      <c r="E1573" s="2" t="s">
        <v>78</v>
      </c>
      <c r="F1573" s="2" t="s">
        <v>15</v>
      </c>
      <c r="G1573" s="2" t="s">
        <v>34</v>
      </c>
      <c r="H1573" s="2">
        <v>2</v>
      </c>
      <c r="I1573" s="4">
        <v>15.41</v>
      </c>
      <c r="J1573" s="2" t="s">
        <v>24</v>
      </c>
      <c r="K1573" s="2" t="s">
        <v>482</v>
      </c>
      <c r="L1573" s="2" t="s">
        <v>19</v>
      </c>
    </row>
    <row r="1574" spans="1:12" x14ac:dyDescent="0.35">
      <c r="A1574" s="2">
        <v>102562</v>
      </c>
      <c r="B1574" s="3">
        <v>45897</v>
      </c>
      <c r="C1574" s="2" t="s">
        <v>50</v>
      </c>
      <c r="D1574" s="2" t="s">
        <v>77</v>
      </c>
      <c r="E1574" s="2" t="s">
        <v>78</v>
      </c>
      <c r="F1574" s="2" t="s">
        <v>62</v>
      </c>
      <c r="G1574" s="2" t="s">
        <v>103</v>
      </c>
      <c r="H1574" s="2">
        <v>5</v>
      </c>
      <c r="I1574" s="4">
        <v>198.03</v>
      </c>
      <c r="J1574" s="2" t="s">
        <v>17</v>
      </c>
      <c r="K1574" s="2" t="s">
        <v>274</v>
      </c>
      <c r="L1574" s="2" t="s">
        <v>89</v>
      </c>
    </row>
    <row r="1575" spans="1:12" x14ac:dyDescent="0.35">
      <c r="A1575" s="2">
        <v>102652</v>
      </c>
      <c r="B1575" s="3">
        <v>45897</v>
      </c>
      <c r="C1575" s="2" t="s">
        <v>12</v>
      </c>
      <c r="D1575" s="2" t="s">
        <v>20</v>
      </c>
      <c r="E1575" s="2" t="s">
        <v>21</v>
      </c>
      <c r="F1575" s="2" t="s">
        <v>62</v>
      </c>
      <c r="G1575" s="2" t="s">
        <v>103</v>
      </c>
      <c r="H1575" s="2">
        <v>1</v>
      </c>
      <c r="I1575" s="4">
        <v>184.21</v>
      </c>
      <c r="J1575" s="2" t="s">
        <v>17</v>
      </c>
      <c r="K1575" s="2" t="s">
        <v>452</v>
      </c>
      <c r="L1575" s="2" t="s">
        <v>19</v>
      </c>
    </row>
    <row r="1576" spans="1:12" x14ac:dyDescent="0.35">
      <c r="A1576" s="2">
        <v>102867</v>
      </c>
      <c r="B1576" s="3">
        <v>45897</v>
      </c>
      <c r="C1576" s="2" t="s">
        <v>50</v>
      </c>
      <c r="D1576" s="2" t="s">
        <v>71</v>
      </c>
      <c r="E1576" s="2" t="s">
        <v>72</v>
      </c>
      <c r="F1576" s="2" t="s">
        <v>62</v>
      </c>
      <c r="G1576" s="2" t="s">
        <v>68</v>
      </c>
      <c r="H1576" s="2">
        <v>1</v>
      </c>
      <c r="I1576" s="4">
        <v>41.53</v>
      </c>
      <c r="J1576" s="2" t="s">
        <v>24</v>
      </c>
      <c r="K1576" s="2" t="s">
        <v>431</v>
      </c>
      <c r="L1576" s="2" t="s">
        <v>19</v>
      </c>
    </row>
    <row r="1577" spans="1:12" x14ac:dyDescent="0.35">
      <c r="A1577" s="2">
        <v>100198</v>
      </c>
      <c r="B1577" s="3">
        <v>45898</v>
      </c>
      <c r="C1577" s="2" t="s">
        <v>31</v>
      </c>
      <c r="D1577" s="2" t="s">
        <v>80</v>
      </c>
      <c r="E1577" s="2" t="s">
        <v>80</v>
      </c>
      <c r="F1577" s="2" t="s">
        <v>53</v>
      </c>
      <c r="G1577" s="2" t="s">
        <v>126</v>
      </c>
      <c r="H1577" s="2">
        <v>1</v>
      </c>
      <c r="I1577" s="4">
        <v>149.29</v>
      </c>
      <c r="J1577" s="2" t="s">
        <v>48</v>
      </c>
      <c r="K1577" s="2" t="s">
        <v>387</v>
      </c>
      <c r="L1577" s="2" t="s">
        <v>19</v>
      </c>
    </row>
    <row r="1578" spans="1:12" x14ac:dyDescent="0.35">
      <c r="A1578" s="2">
        <v>100230</v>
      </c>
      <c r="B1578" s="3">
        <v>45898</v>
      </c>
      <c r="C1578" s="2" t="s">
        <v>12</v>
      </c>
      <c r="D1578" s="2" t="s">
        <v>98</v>
      </c>
      <c r="E1578" s="2" t="s">
        <v>99</v>
      </c>
      <c r="F1578" s="2" t="s">
        <v>62</v>
      </c>
      <c r="G1578" s="2" t="s">
        <v>103</v>
      </c>
      <c r="H1578" s="2">
        <v>10</v>
      </c>
      <c r="I1578" s="4">
        <v>191.07</v>
      </c>
      <c r="J1578" s="2" t="s">
        <v>48</v>
      </c>
      <c r="K1578" s="2" t="s">
        <v>419</v>
      </c>
      <c r="L1578" s="2" t="s">
        <v>19</v>
      </c>
    </row>
    <row r="1579" spans="1:12" x14ac:dyDescent="0.35">
      <c r="A1579" s="2">
        <v>100564</v>
      </c>
      <c r="B1579" s="3">
        <v>45898</v>
      </c>
      <c r="C1579" s="2" t="s">
        <v>31</v>
      </c>
      <c r="D1579" s="2" t="s">
        <v>105</v>
      </c>
      <c r="E1579" s="2" t="s">
        <v>106</v>
      </c>
      <c r="F1579" s="2" t="s">
        <v>62</v>
      </c>
      <c r="G1579" s="2" t="s">
        <v>63</v>
      </c>
      <c r="H1579" s="2">
        <v>5</v>
      </c>
      <c r="I1579" s="4">
        <v>55.4</v>
      </c>
      <c r="J1579" s="2" t="s">
        <v>17</v>
      </c>
      <c r="K1579" s="2" t="s">
        <v>121</v>
      </c>
      <c r="L1579" s="2" t="s">
        <v>19</v>
      </c>
    </row>
    <row r="1580" spans="1:12" x14ac:dyDescent="0.35">
      <c r="A1580" s="2">
        <v>100623</v>
      </c>
      <c r="B1580" s="3">
        <v>45898</v>
      </c>
      <c r="C1580" s="2" t="s">
        <v>31</v>
      </c>
      <c r="D1580" s="2" t="s">
        <v>56</v>
      </c>
      <c r="E1580" s="2" t="s">
        <v>57</v>
      </c>
      <c r="F1580" s="2" t="s">
        <v>62</v>
      </c>
      <c r="G1580" s="2" t="s">
        <v>68</v>
      </c>
      <c r="H1580" s="2">
        <v>1</v>
      </c>
      <c r="I1580" s="4">
        <v>41.16</v>
      </c>
      <c r="J1580" s="2" t="s">
        <v>48</v>
      </c>
      <c r="K1580" s="2" t="s">
        <v>285</v>
      </c>
      <c r="L1580" s="2" t="s">
        <v>19</v>
      </c>
    </row>
    <row r="1581" spans="1:12" x14ac:dyDescent="0.35">
      <c r="A1581" s="2">
        <v>100713</v>
      </c>
      <c r="B1581" s="3">
        <v>45898</v>
      </c>
      <c r="C1581" s="2" t="s">
        <v>50</v>
      </c>
      <c r="D1581" s="2" t="s">
        <v>71</v>
      </c>
      <c r="E1581" s="2" t="s">
        <v>72</v>
      </c>
      <c r="F1581" s="2" t="s">
        <v>22</v>
      </c>
      <c r="G1581" s="2" t="s">
        <v>23</v>
      </c>
      <c r="H1581" s="2">
        <v>2</v>
      </c>
      <c r="I1581" s="4">
        <v>63.13</v>
      </c>
      <c r="J1581" s="2" t="s">
        <v>24</v>
      </c>
      <c r="K1581" s="2" t="s">
        <v>251</v>
      </c>
      <c r="L1581" s="2" t="s">
        <v>36</v>
      </c>
    </row>
    <row r="1582" spans="1:12" x14ac:dyDescent="0.35">
      <c r="A1582" s="2">
        <v>101765</v>
      </c>
      <c r="B1582" s="3">
        <v>45898</v>
      </c>
      <c r="C1582" s="2" t="s">
        <v>65</v>
      </c>
      <c r="D1582" s="2" t="s">
        <v>190</v>
      </c>
      <c r="E1582" s="2" t="s">
        <v>191</v>
      </c>
      <c r="F1582" s="2" t="s">
        <v>22</v>
      </c>
      <c r="G1582" s="2" t="s">
        <v>87</v>
      </c>
      <c r="H1582" s="2">
        <v>1</v>
      </c>
      <c r="I1582" s="4">
        <v>47.91</v>
      </c>
      <c r="J1582" s="2" t="s">
        <v>24</v>
      </c>
      <c r="K1582" s="2" t="s">
        <v>162</v>
      </c>
      <c r="L1582" s="2" t="s">
        <v>19</v>
      </c>
    </row>
    <row r="1583" spans="1:12" x14ac:dyDescent="0.35">
      <c r="A1583" s="2">
        <v>102398</v>
      </c>
      <c r="B1583" s="3">
        <v>45898</v>
      </c>
      <c r="C1583" s="2" t="s">
        <v>26</v>
      </c>
      <c r="D1583" s="2" t="s">
        <v>37</v>
      </c>
      <c r="E1583" s="2" t="s">
        <v>38</v>
      </c>
      <c r="F1583" s="2" t="s">
        <v>15</v>
      </c>
      <c r="G1583" s="2" t="s">
        <v>39</v>
      </c>
      <c r="H1583" s="2">
        <v>1</v>
      </c>
      <c r="I1583" s="4">
        <v>43.42</v>
      </c>
      <c r="J1583" s="2" t="s">
        <v>17</v>
      </c>
      <c r="K1583" s="2" t="s">
        <v>416</v>
      </c>
      <c r="L1583" s="2" t="s">
        <v>19</v>
      </c>
    </row>
    <row r="1584" spans="1:12" x14ac:dyDescent="0.35">
      <c r="A1584" s="2">
        <v>102527</v>
      </c>
      <c r="B1584" s="3">
        <v>45898</v>
      </c>
      <c r="C1584" s="2" t="s">
        <v>31</v>
      </c>
      <c r="D1584" s="2" t="s">
        <v>45</v>
      </c>
      <c r="E1584" s="2" t="s">
        <v>46</v>
      </c>
      <c r="F1584" s="2" t="s">
        <v>62</v>
      </c>
      <c r="G1584" s="2" t="s">
        <v>103</v>
      </c>
      <c r="H1584" s="2">
        <v>5</v>
      </c>
      <c r="I1584" s="4">
        <v>193.28</v>
      </c>
      <c r="J1584" s="2" t="s">
        <v>17</v>
      </c>
      <c r="K1584" s="2" t="s">
        <v>323</v>
      </c>
      <c r="L1584" s="2" t="s">
        <v>19</v>
      </c>
    </row>
    <row r="1585" spans="1:12" x14ac:dyDescent="0.35">
      <c r="A1585" s="2">
        <v>102618</v>
      </c>
      <c r="B1585" s="3">
        <v>45898</v>
      </c>
      <c r="C1585" s="2" t="s">
        <v>12</v>
      </c>
      <c r="D1585" s="2" t="s">
        <v>98</v>
      </c>
      <c r="E1585" s="2" t="s">
        <v>99</v>
      </c>
      <c r="F1585" s="2" t="s">
        <v>53</v>
      </c>
      <c r="G1585" s="2" t="s">
        <v>145</v>
      </c>
      <c r="H1585" s="2">
        <v>5</v>
      </c>
      <c r="I1585" s="4">
        <v>34.909999999999997</v>
      </c>
      <c r="J1585" s="2" t="s">
        <v>48</v>
      </c>
      <c r="K1585" s="2" t="s">
        <v>423</v>
      </c>
      <c r="L1585" s="2" t="s">
        <v>19</v>
      </c>
    </row>
    <row r="1586" spans="1:12" x14ac:dyDescent="0.35">
      <c r="A1586" s="2">
        <v>100163</v>
      </c>
      <c r="B1586" s="3">
        <v>45899</v>
      </c>
      <c r="C1586" s="2" t="s">
        <v>50</v>
      </c>
      <c r="D1586" s="2" t="s">
        <v>71</v>
      </c>
      <c r="E1586" s="2" t="s">
        <v>72</v>
      </c>
      <c r="F1586" s="2" t="s">
        <v>53</v>
      </c>
      <c r="G1586" s="2" t="s">
        <v>92</v>
      </c>
      <c r="H1586" s="2">
        <v>3</v>
      </c>
      <c r="I1586" s="4">
        <v>31.33</v>
      </c>
      <c r="J1586" s="2" t="s">
        <v>24</v>
      </c>
      <c r="K1586" s="2" t="s">
        <v>364</v>
      </c>
      <c r="L1586" s="2" t="s">
        <v>19</v>
      </c>
    </row>
    <row r="1587" spans="1:12" x14ac:dyDescent="0.35">
      <c r="A1587" s="2">
        <v>100280</v>
      </c>
      <c r="B1587" s="3">
        <v>45899</v>
      </c>
      <c r="C1587" s="2" t="s">
        <v>12</v>
      </c>
      <c r="D1587" s="2" t="s">
        <v>20</v>
      </c>
      <c r="E1587" s="2" t="s">
        <v>21</v>
      </c>
      <c r="F1587" s="2" t="s">
        <v>59</v>
      </c>
      <c r="G1587" s="2" t="s">
        <v>129</v>
      </c>
      <c r="H1587" s="2">
        <v>1</v>
      </c>
      <c r="I1587" s="4">
        <v>116.67</v>
      </c>
      <c r="J1587" s="2" t="s">
        <v>48</v>
      </c>
      <c r="K1587" s="2" t="s">
        <v>69</v>
      </c>
      <c r="L1587" s="2" t="s">
        <v>19</v>
      </c>
    </row>
    <row r="1588" spans="1:12" x14ac:dyDescent="0.35">
      <c r="A1588" s="2">
        <v>100332</v>
      </c>
      <c r="B1588" s="3">
        <v>45899</v>
      </c>
      <c r="C1588" s="2" t="s">
        <v>12</v>
      </c>
      <c r="D1588" s="2" t="s">
        <v>132</v>
      </c>
      <c r="E1588" s="2" t="s">
        <v>133</v>
      </c>
      <c r="F1588" s="2" t="s">
        <v>62</v>
      </c>
      <c r="G1588" s="2" t="s">
        <v>169</v>
      </c>
      <c r="H1588" s="2">
        <v>2</v>
      </c>
      <c r="I1588" s="4">
        <v>24.21</v>
      </c>
      <c r="J1588" s="2" t="s">
        <v>17</v>
      </c>
      <c r="K1588" s="2" t="s">
        <v>131</v>
      </c>
      <c r="L1588" s="2" t="s">
        <v>89</v>
      </c>
    </row>
    <row r="1589" spans="1:12" x14ac:dyDescent="0.35">
      <c r="A1589" s="2">
        <v>100406</v>
      </c>
      <c r="B1589" s="3">
        <v>45899</v>
      </c>
      <c r="C1589" s="2" t="s">
        <v>31</v>
      </c>
      <c r="D1589" s="2" t="s">
        <v>32</v>
      </c>
      <c r="E1589" s="2" t="s">
        <v>33</v>
      </c>
      <c r="F1589" s="2" t="s">
        <v>62</v>
      </c>
      <c r="G1589" s="2" t="s">
        <v>114</v>
      </c>
      <c r="H1589" s="2">
        <v>2</v>
      </c>
      <c r="I1589" s="4">
        <v>135.47999999999999</v>
      </c>
      <c r="J1589" s="2" t="s">
        <v>48</v>
      </c>
      <c r="K1589" s="2" t="s">
        <v>397</v>
      </c>
      <c r="L1589" s="2" t="s">
        <v>89</v>
      </c>
    </row>
    <row r="1590" spans="1:12" x14ac:dyDescent="0.35">
      <c r="A1590" s="2">
        <v>100472</v>
      </c>
      <c r="B1590" s="3">
        <v>45899</v>
      </c>
      <c r="C1590" s="2" t="s">
        <v>12</v>
      </c>
      <c r="D1590" s="2" t="s">
        <v>13</v>
      </c>
      <c r="E1590" s="2" t="s">
        <v>14</v>
      </c>
      <c r="F1590" s="2" t="s">
        <v>62</v>
      </c>
      <c r="G1590" s="2" t="s">
        <v>68</v>
      </c>
      <c r="H1590" s="2">
        <v>2</v>
      </c>
      <c r="I1590" s="4">
        <v>40.369999999999997</v>
      </c>
      <c r="J1590" s="2" t="s">
        <v>24</v>
      </c>
      <c r="K1590" s="2" t="s">
        <v>335</v>
      </c>
      <c r="L1590" s="2" t="s">
        <v>19</v>
      </c>
    </row>
    <row r="1591" spans="1:12" x14ac:dyDescent="0.35">
      <c r="A1591" s="2">
        <v>100628</v>
      </c>
      <c r="B1591" s="3">
        <v>45899</v>
      </c>
      <c r="C1591" s="2" t="s">
        <v>50</v>
      </c>
      <c r="D1591" s="2" t="s">
        <v>51</v>
      </c>
      <c r="E1591" s="2" t="s">
        <v>52</v>
      </c>
      <c r="F1591" s="2" t="s">
        <v>22</v>
      </c>
      <c r="G1591" s="2" t="s">
        <v>47</v>
      </c>
      <c r="H1591" s="2">
        <v>1</v>
      </c>
      <c r="I1591" s="4">
        <v>74.73</v>
      </c>
      <c r="J1591" s="2" t="s">
        <v>24</v>
      </c>
      <c r="K1591" s="2" t="s">
        <v>321</v>
      </c>
      <c r="L1591" s="2" t="s">
        <v>19</v>
      </c>
    </row>
    <row r="1592" spans="1:12" x14ac:dyDescent="0.35">
      <c r="A1592" s="2">
        <v>100751</v>
      </c>
      <c r="B1592" s="3">
        <v>45899</v>
      </c>
      <c r="C1592" s="2" t="s">
        <v>50</v>
      </c>
      <c r="D1592" s="2" t="s">
        <v>51</v>
      </c>
      <c r="E1592" s="2" t="s">
        <v>52</v>
      </c>
      <c r="F1592" s="2" t="s">
        <v>22</v>
      </c>
      <c r="G1592" s="2" t="s">
        <v>47</v>
      </c>
      <c r="H1592" s="2">
        <v>1</v>
      </c>
      <c r="I1592" s="4">
        <v>77.400000000000006</v>
      </c>
      <c r="J1592" s="2" t="s">
        <v>17</v>
      </c>
      <c r="K1592" s="2" t="s">
        <v>481</v>
      </c>
      <c r="L1592" s="2" t="s">
        <v>36</v>
      </c>
    </row>
    <row r="1593" spans="1:12" x14ac:dyDescent="0.35">
      <c r="A1593" s="2">
        <v>101555</v>
      </c>
      <c r="B1593" s="3">
        <v>45899</v>
      </c>
      <c r="C1593" s="2" t="s">
        <v>31</v>
      </c>
      <c r="D1593" s="2" t="s">
        <v>80</v>
      </c>
      <c r="E1593" s="2" t="s">
        <v>80</v>
      </c>
      <c r="F1593" s="2" t="s">
        <v>22</v>
      </c>
      <c r="G1593" s="2" t="s">
        <v>87</v>
      </c>
      <c r="H1593" s="2">
        <v>2</v>
      </c>
      <c r="I1593" s="4">
        <v>51.99</v>
      </c>
      <c r="J1593" s="2" t="s">
        <v>24</v>
      </c>
      <c r="K1593" s="2" t="s">
        <v>25</v>
      </c>
      <c r="L1593" s="2" t="s">
        <v>36</v>
      </c>
    </row>
    <row r="1594" spans="1:12" x14ac:dyDescent="0.35">
      <c r="A1594" s="2">
        <v>101692</v>
      </c>
      <c r="B1594" s="3">
        <v>45899</v>
      </c>
      <c r="C1594" s="2" t="s">
        <v>65</v>
      </c>
      <c r="D1594" s="2" t="s">
        <v>90</v>
      </c>
      <c r="E1594" s="2" t="s">
        <v>91</v>
      </c>
      <c r="F1594" s="2" t="s">
        <v>62</v>
      </c>
      <c r="G1594" s="2" t="s">
        <v>114</v>
      </c>
      <c r="H1594" s="2">
        <v>2</v>
      </c>
      <c r="I1594" s="4">
        <v>136.27000000000001</v>
      </c>
      <c r="J1594" s="2" t="s">
        <v>43</v>
      </c>
      <c r="K1594" s="2" t="s">
        <v>378</v>
      </c>
      <c r="L1594" s="2" t="s">
        <v>19</v>
      </c>
    </row>
    <row r="1595" spans="1:12" x14ac:dyDescent="0.35">
      <c r="A1595" s="2">
        <v>101854</v>
      </c>
      <c r="B1595" s="3">
        <v>45899</v>
      </c>
      <c r="C1595" s="2" t="s">
        <v>12</v>
      </c>
      <c r="D1595" s="2" t="s">
        <v>13</v>
      </c>
      <c r="E1595" s="2" t="s">
        <v>14</v>
      </c>
      <c r="F1595" s="2" t="s">
        <v>15</v>
      </c>
      <c r="G1595" s="2" t="s">
        <v>29</v>
      </c>
      <c r="H1595" s="2">
        <v>2</v>
      </c>
      <c r="I1595" s="4">
        <v>23</v>
      </c>
      <c r="J1595" s="2" t="s">
        <v>24</v>
      </c>
      <c r="K1595" s="2" t="s">
        <v>79</v>
      </c>
      <c r="L1595" s="2" t="s">
        <v>19</v>
      </c>
    </row>
    <row r="1596" spans="1:12" x14ac:dyDescent="0.35">
      <c r="A1596" s="2">
        <v>102286</v>
      </c>
      <c r="B1596" s="3">
        <v>45899</v>
      </c>
      <c r="C1596" s="2" t="s">
        <v>50</v>
      </c>
      <c r="D1596" s="2" t="s">
        <v>51</v>
      </c>
      <c r="E1596" s="2" t="s">
        <v>52</v>
      </c>
      <c r="F1596" s="2" t="s">
        <v>62</v>
      </c>
      <c r="G1596" s="2" t="s">
        <v>169</v>
      </c>
      <c r="H1596" s="2">
        <v>1</v>
      </c>
      <c r="I1596" s="4">
        <v>24.65</v>
      </c>
      <c r="J1596" s="2" t="s">
        <v>43</v>
      </c>
      <c r="K1596" s="2" t="s">
        <v>356</v>
      </c>
      <c r="L1596" s="2" t="s">
        <v>19</v>
      </c>
    </row>
    <row r="1597" spans="1:12" x14ac:dyDescent="0.35">
      <c r="A1597" s="2">
        <v>102757</v>
      </c>
      <c r="B1597" s="3">
        <v>45899</v>
      </c>
      <c r="C1597" s="2" t="s">
        <v>31</v>
      </c>
      <c r="D1597" s="2" t="s">
        <v>32</v>
      </c>
      <c r="E1597" s="2" t="s">
        <v>33</v>
      </c>
      <c r="F1597" s="2" t="s">
        <v>59</v>
      </c>
      <c r="G1597" s="2" t="s">
        <v>129</v>
      </c>
      <c r="H1597" s="2">
        <v>2</v>
      </c>
      <c r="I1597" s="4">
        <v>115.22</v>
      </c>
      <c r="J1597" s="2" t="s">
        <v>48</v>
      </c>
      <c r="K1597" s="2" t="s">
        <v>185</v>
      </c>
      <c r="L1597" s="2" t="s">
        <v>19</v>
      </c>
    </row>
    <row r="1598" spans="1:12" x14ac:dyDescent="0.35">
      <c r="A1598" s="2">
        <v>102776</v>
      </c>
      <c r="B1598" s="3">
        <v>45899</v>
      </c>
      <c r="C1598" s="2" t="s">
        <v>12</v>
      </c>
      <c r="D1598" s="2" t="s">
        <v>20</v>
      </c>
      <c r="E1598" s="2" t="s">
        <v>21</v>
      </c>
      <c r="F1598" s="2" t="s">
        <v>22</v>
      </c>
      <c r="G1598" s="2" t="s">
        <v>109</v>
      </c>
      <c r="H1598" s="2">
        <v>2</v>
      </c>
      <c r="I1598" s="4">
        <v>90.07</v>
      </c>
      <c r="J1598" s="2" t="s">
        <v>43</v>
      </c>
      <c r="K1598" s="2" t="s">
        <v>449</v>
      </c>
      <c r="L1598" s="2" t="s">
        <v>19</v>
      </c>
    </row>
    <row r="1599" spans="1:12" x14ac:dyDescent="0.35">
      <c r="A1599" s="2">
        <v>100242</v>
      </c>
      <c r="B1599" s="3">
        <v>45900</v>
      </c>
      <c r="C1599" s="2" t="s">
        <v>26</v>
      </c>
      <c r="D1599" s="2" t="s">
        <v>150</v>
      </c>
      <c r="E1599" s="2" t="s">
        <v>151</v>
      </c>
      <c r="F1599" s="2" t="s">
        <v>22</v>
      </c>
      <c r="G1599" s="2" t="s">
        <v>47</v>
      </c>
      <c r="H1599" s="2">
        <v>10</v>
      </c>
      <c r="I1599" s="4">
        <v>77.12</v>
      </c>
      <c r="J1599" s="2" t="s">
        <v>48</v>
      </c>
      <c r="K1599" s="2" t="s">
        <v>165</v>
      </c>
      <c r="L1599" s="2" t="s">
        <v>19</v>
      </c>
    </row>
    <row r="1600" spans="1:12" x14ac:dyDescent="0.35">
      <c r="A1600" s="2">
        <v>100577</v>
      </c>
      <c r="B1600" s="3">
        <v>45900</v>
      </c>
      <c r="C1600" s="2" t="s">
        <v>26</v>
      </c>
      <c r="D1600" s="2" t="s">
        <v>41</v>
      </c>
      <c r="E1600" s="2" t="s">
        <v>42</v>
      </c>
      <c r="F1600" s="2" t="s">
        <v>59</v>
      </c>
      <c r="G1600" s="2" t="s">
        <v>95</v>
      </c>
      <c r="H1600" s="2">
        <v>1</v>
      </c>
      <c r="I1600" s="4">
        <v>35.479999999999997</v>
      </c>
      <c r="J1600" s="2" t="s">
        <v>43</v>
      </c>
      <c r="K1600" s="2" t="s">
        <v>463</v>
      </c>
      <c r="L1600" s="2" t="s">
        <v>19</v>
      </c>
    </row>
    <row r="1601" spans="1:12" x14ac:dyDescent="0.35">
      <c r="A1601" s="2">
        <v>100861</v>
      </c>
      <c r="B1601" s="3">
        <v>45900</v>
      </c>
      <c r="C1601" s="2" t="s">
        <v>12</v>
      </c>
      <c r="D1601" s="2" t="s">
        <v>132</v>
      </c>
      <c r="E1601" s="2" t="s">
        <v>133</v>
      </c>
      <c r="F1601" s="2" t="s">
        <v>15</v>
      </c>
      <c r="G1601" s="2" t="s">
        <v>34</v>
      </c>
      <c r="H1601" s="2">
        <v>2</v>
      </c>
      <c r="I1601" s="4">
        <v>16.71</v>
      </c>
      <c r="J1601" s="2" t="s">
        <v>48</v>
      </c>
      <c r="K1601" s="2" t="s">
        <v>325</v>
      </c>
      <c r="L1601" s="2" t="s">
        <v>19</v>
      </c>
    </row>
    <row r="1602" spans="1:12" x14ac:dyDescent="0.35">
      <c r="A1602" s="2">
        <v>101167</v>
      </c>
      <c r="B1602" s="3">
        <v>45900</v>
      </c>
      <c r="C1602" s="2" t="s">
        <v>31</v>
      </c>
      <c r="D1602" s="2" t="s">
        <v>32</v>
      </c>
      <c r="E1602" s="2" t="s">
        <v>33</v>
      </c>
      <c r="F1602" s="2" t="s">
        <v>15</v>
      </c>
      <c r="G1602" s="2" t="s">
        <v>29</v>
      </c>
      <c r="H1602" s="2">
        <v>1</v>
      </c>
      <c r="I1602" s="4">
        <v>22.87</v>
      </c>
      <c r="J1602" s="2" t="s">
        <v>43</v>
      </c>
      <c r="K1602" s="2" t="s">
        <v>412</v>
      </c>
      <c r="L1602" s="2" t="s">
        <v>89</v>
      </c>
    </row>
    <row r="1603" spans="1:12" x14ac:dyDescent="0.35">
      <c r="A1603" s="2">
        <v>101229</v>
      </c>
      <c r="B1603" s="3">
        <v>45900</v>
      </c>
      <c r="C1603" s="2" t="s">
        <v>12</v>
      </c>
      <c r="D1603" s="2" t="s">
        <v>183</v>
      </c>
      <c r="E1603" s="2" t="s">
        <v>184</v>
      </c>
      <c r="F1603" s="2" t="s">
        <v>22</v>
      </c>
      <c r="G1603" s="2" t="s">
        <v>87</v>
      </c>
      <c r="H1603" s="2">
        <v>10</v>
      </c>
      <c r="I1603" s="4">
        <v>50.36</v>
      </c>
      <c r="J1603" s="2" t="s">
        <v>48</v>
      </c>
      <c r="K1603" s="2" t="s">
        <v>347</v>
      </c>
      <c r="L1603" s="2" t="s">
        <v>19</v>
      </c>
    </row>
    <row r="1604" spans="1:12" x14ac:dyDescent="0.35">
      <c r="A1604" s="2">
        <v>101261</v>
      </c>
      <c r="B1604" s="3">
        <v>45900</v>
      </c>
      <c r="C1604" s="2" t="s">
        <v>12</v>
      </c>
      <c r="D1604" s="2" t="s">
        <v>20</v>
      </c>
      <c r="E1604" s="2" t="s">
        <v>21</v>
      </c>
      <c r="F1604" s="2" t="s">
        <v>62</v>
      </c>
      <c r="G1604" s="2" t="s">
        <v>169</v>
      </c>
      <c r="H1604" s="2">
        <v>5</v>
      </c>
      <c r="I1604" s="4">
        <v>25.59</v>
      </c>
      <c r="J1604" s="2" t="s">
        <v>24</v>
      </c>
      <c r="K1604" s="2" t="s">
        <v>185</v>
      </c>
      <c r="L1604" s="2" t="s">
        <v>89</v>
      </c>
    </row>
    <row r="1605" spans="1:12" x14ac:dyDescent="0.35">
      <c r="A1605" s="2">
        <v>101719</v>
      </c>
      <c r="B1605" s="3">
        <v>45900</v>
      </c>
      <c r="C1605" s="2" t="s">
        <v>31</v>
      </c>
      <c r="D1605" s="2" t="s">
        <v>105</v>
      </c>
      <c r="E1605" s="2" t="s">
        <v>106</v>
      </c>
      <c r="F1605" s="2" t="s">
        <v>62</v>
      </c>
      <c r="G1605" s="2" t="s">
        <v>169</v>
      </c>
      <c r="H1605" s="2">
        <v>1</v>
      </c>
      <c r="I1605" s="4">
        <v>25.73</v>
      </c>
      <c r="J1605" s="2" t="s">
        <v>43</v>
      </c>
      <c r="K1605" s="2" t="s">
        <v>214</v>
      </c>
      <c r="L1605" s="2" t="s">
        <v>36</v>
      </c>
    </row>
    <row r="1606" spans="1:12" x14ac:dyDescent="0.35">
      <c r="A1606" s="2">
        <v>101748</v>
      </c>
      <c r="B1606" s="3">
        <v>45900</v>
      </c>
      <c r="C1606" s="2" t="s">
        <v>26</v>
      </c>
      <c r="D1606" s="2" t="s">
        <v>150</v>
      </c>
      <c r="E1606" s="2" t="s">
        <v>151</v>
      </c>
      <c r="F1606" s="2" t="s">
        <v>15</v>
      </c>
      <c r="G1606" s="2" t="s">
        <v>39</v>
      </c>
      <c r="H1606" s="2">
        <v>10</v>
      </c>
      <c r="I1606" s="4">
        <v>44.41</v>
      </c>
      <c r="J1606" s="2" t="s">
        <v>17</v>
      </c>
      <c r="K1606" s="2" t="s">
        <v>389</v>
      </c>
      <c r="L1606" s="2" t="s">
        <v>19</v>
      </c>
    </row>
    <row r="1607" spans="1:12" x14ac:dyDescent="0.35">
      <c r="A1607" s="2">
        <v>101989</v>
      </c>
      <c r="B1607" s="3">
        <v>45900</v>
      </c>
      <c r="C1607" s="2" t="s">
        <v>12</v>
      </c>
      <c r="D1607" s="2" t="s">
        <v>13</v>
      </c>
      <c r="E1607" s="2" t="s">
        <v>14</v>
      </c>
      <c r="F1607" s="2" t="s">
        <v>62</v>
      </c>
      <c r="G1607" s="2" t="s">
        <v>68</v>
      </c>
      <c r="H1607" s="2">
        <v>1</v>
      </c>
      <c r="I1607" s="4">
        <v>40.24</v>
      </c>
      <c r="J1607" s="2" t="s">
        <v>48</v>
      </c>
      <c r="K1607" s="2" t="s">
        <v>167</v>
      </c>
      <c r="L1607" s="2" t="s">
        <v>19</v>
      </c>
    </row>
    <row r="1608" spans="1:12" x14ac:dyDescent="0.35">
      <c r="A1608" s="2">
        <v>102123</v>
      </c>
      <c r="B1608" s="3">
        <v>45900</v>
      </c>
      <c r="C1608" s="2" t="s">
        <v>12</v>
      </c>
      <c r="D1608" s="2" t="s">
        <v>20</v>
      </c>
      <c r="E1608" s="2" t="s">
        <v>21</v>
      </c>
      <c r="F1608" s="2" t="s">
        <v>22</v>
      </c>
      <c r="G1608" s="2" t="s">
        <v>23</v>
      </c>
      <c r="H1608" s="2">
        <v>2</v>
      </c>
      <c r="I1608" s="4">
        <v>63.91</v>
      </c>
      <c r="J1608" s="2" t="s">
        <v>48</v>
      </c>
      <c r="K1608" s="2" t="s">
        <v>175</v>
      </c>
      <c r="L1608" s="2" t="s">
        <v>19</v>
      </c>
    </row>
    <row r="1609" spans="1:12" x14ac:dyDescent="0.35">
      <c r="A1609" s="2">
        <v>102476</v>
      </c>
      <c r="B1609" s="3">
        <v>45900</v>
      </c>
      <c r="C1609" s="2" t="s">
        <v>50</v>
      </c>
      <c r="D1609" s="2" t="s">
        <v>51</v>
      </c>
      <c r="E1609" s="2" t="s">
        <v>52</v>
      </c>
      <c r="F1609" s="2" t="s">
        <v>62</v>
      </c>
      <c r="G1609" s="2" t="s">
        <v>169</v>
      </c>
      <c r="H1609" s="2">
        <v>5</v>
      </c>
      <c r="I1609" s="4">
        <v>25.6</v>
      </c>
      <c r="J1609" s="2" t="s">
        <v>48</v>
      </c>
      <c r="K1609" s="2" t="s">
        <v>163</v>
      </c>
      <c r="L1609" s="2" t="s">
        <v>19</v>
      </c>
    </row>
    <row r="1610" spans="1:12" x14ac:dyDescent="0.35">
      <c r="A1610" s="2">
        <v>102715</v>
      </c>
      <c r="B1610" s="3">
        <v>45900</v>
      </c>
      <c r="C1610" s="2" t="s">
        <v>65</v>
      </c>
      <c r="D1610" s="2" t="s">
        <v>66</v>
      </c>
      <c r="E1610" s="2" t="s">
        <v>67</v>
      </c>
      <c r="F1610" s="2" t="s">
        <v>22</v>
      </c>
      <c r="G1610" s="2" t="s">
        <v>100</v>
      </c>
      <c r="H1610" s="2">
        <v>1</v>
      </c>
      <c r="I1610" s="4">
        <v>15.19</v>
      </c>
      <c r="J1610" s="2" t="s">
        <v>43</v>
      </c>
      <c r="K1610" s="2" t="s">
        <v>278</v>
      </c>
      <c r="L1610" s="2" t="s">
        <v>19</v>
      </c>
    </row>
    <row r="1611" spans="1:12" x14ac:dyDescent="0.35">
      <c r="A1611" s="2">
        <v>102874</v>
      </c>
      <c r="B1611" s="3">
        <v>45900</v>
      </c>
      <c r="C1611" s="2" t="s">
        <v>31</v>
      </c>
      <c r="D1611" s="2" t="s">
        <v>32</v>
      </c>
      <c r="E1611" s="2" t="s">
        <v>33</v>
      </c>
      <c r="F1611" s="2" t="s">
        <v>22</v>
      </c>
      <c r="G1611" s="2" t="s">
        <v>23</v>
      </c>
      <c r="H1611" s="2">
        <v>2</v>
      </c>
      <c r="I1611" s="4">
        <v>62.75</v>
      </c>
      <c r="J1611" s="2" t="s">
        <v>43</v>
      </c>
      <c r="K1611" s="2" t="s">
        <v>246</v>
      </c>
      <c r="L1611" s="2" t="s">
        <v>19</v>
      </c>
    </row>
    <row r="1612" spans="1:12" x14ac:dyDescent="0.35">
      <c r="A1612" s="2">
        <v>102879</v>
      </c>
      <c r="B1612" s="3">
        <v>45900</v>
      </c>
      <c r="C1612" s="2" t="s">
        <v>50</v>
      </c>
      <c r="D1612" s="2" t="s">
        <v>77</v>
      </c>
      <c r="E1612" s="2" t="s">
        <v>78</v>
      </c>
      <c r="F1612" s="2" t="s">
        <v>59</v>
      </c>
      <c r="G1612" s="2" t="s">
        <v>60</v>
      </c>
      <c r="H1612" s="2">
        <v>2</v>
      </c>
      <c r="I1612" s="4">
        <v>60.33</v>
      </c>
      <c r="J1612" s="2" t="s">
        <v>17</v>
      </c>
      <c r="K1612" s="2" t="s">
        <v>434</v>
      </c>
      <c r="L1612" s="2" t="s">
        <v>19</v>
      </c>
    </row>
    <row r="1613" spans="1:12" x14ac:dyDescent="0.35">
      <c r="A1613" s="2">
        <v>100145</v>
      </c>
      <c r="B1613" s="3">
        <v>45901</v>
      </c>
      <c r="C1613" s="2" t="s">
        <v>31</v>
      </c>
      <c r="D1613" s="2" t="s">
        <v>45</v>
      </c>
      <c r="E1613" s="2" t="s">
        <v>46</v>
      </c>
      <c r="F1613" s="2" t="s">
        <v>59</v>
      </c>
      <c r="G1613" s="2" t="s">
        <v>129</v>
      </c>
      <c r="H1613" s="2">
        <v>3</v>
      </c>
      <c r="I1613" s="4">
        <v>114.8</v>
      </c>
      <c r="J1613" s="2" t="s">
        <v>48</v>
      </c>
      <c r="K1613" s="2" t="s">
        <v>276</v>
      </c>
      <c r="L1613" s="2" t="s">
        <v>19</v>
      </c>
    </row>
    <row r="1614" spans="1:12" x14ac:dyDescent="0.35">
      <c r="A1614" s="2">
        <v>100220</v>
      </c>
      <c r="B1614" s="3">
        <v>45901</v>
      </c>
      <c r="C1614" s="2" t="s">
        <v>26</v>
      </c>
      <c r="D1614" s="2" t="s">
        <v>41</v>
      </c>
      <c r="E1614" s="2" t="s">
        <v>42</v>
      </c>
      <c r="F1614" s="2" t="s">
        <v>15</v>
      </c>
      <c r="G1614" s="2" t="s">
        <v>39</v>
      </c>
      <c r="H1614" s="2">
        <v>1</v>
      </c>
      <c r="I1614" s="4">
        <v>46.87</v>
      </c>
      <c r="J1614" s="2" t="s">
        <v>24</v>
      </c>
      <c r="K1614" s="2" t="s">
        <v>61</v>
      </c>
      <c r="L1614" s="2" t="s">
        <v>36</v>
      </c>
    </row>
    <row r="1615" spans="1:12" x14ac:dyDescent="0.35">
      <c r="A1615" s="2">
        <v>100512</v>
      </c>
      <c r="B1615" s="3">
        <v>45901</v>
      </c>
      <c r="C1615" s="2" t="s">
        <v>12</v>
      </c>
      <c r="D1615" s="2" t="s">
        <v>183</v>
      </c>
      <c r="E1615" s="2" t="s">
        <v>184</v>
      </c>
      <c r="F1615" s="2" t="s">
        <v>59</v>
      </c>
      <c r="G1615" s="2" t="s">
        <v>73</v>
      </c>
      <c r="H1615" s="2">
        <v>3</v>
      </c>
      <c r="I1615" s="4">
        <v>28.07</v>
      </c>
      <c r="J1615" s="2" t="s">
        <v>48</v>
      </c>
      <c r="K1615" s="2" t="s">
        <v>237</v>
      </c>
      <c r="L1615" s="2" t="s">
        <v>19</v>
      </c>
    </row>
    <row r="1616" spans="1:12" x14ac:dyDescent="0.35">
      <c r="A1616" s="2">
        <v>100611</v>
      </c>
      <c r="B1616" s="3">
        <v>45901</v>
      </c>
      <c r="C1616" s="2" t="s">
        <v>31</v>
      </c>
      <c r="D1616" s="2" t="s">
        <v>80</v>
      </c>
      <c r="E1616" s="2" t="s">
        <v>80</v>
      </c>
      <c r="F1616" s="2" t="s">
        <v>62</v>
      </c>
      <c r="G1616" s="2" t="s">
        <v>63</v>
      </c>
      <c r="H1616" s="2">
        <v>10</v>
      </c>
      <c r="I1616" s="4">
        <v>57.68</v>
      </c>
      <c r="J1616" s="2" t="s">
        <v>17</v>
      </c>
      <c r="K1616" s="2" t="s">
        <v>18</v>
      </c>
      <c r="L1616" s="2" t="s">
        <v>19</v>
      </c>
    </row>
    <row r="1617" spans="1:12" x14ac:dyDescent="0.35">
      <c r="A1617" s="2">
        <v>100729</v>
      </c>
      <c r="B1617" s="3">
        <v>45901</v>
      </c>
      <c r="C1617" s="2" t="s">
        <v>26</v>
      </c>
      <c r="D1617" s="2" t="s">
        <v>37</v>
      </c>
      <c r="E1617" s="2" t="s">
        <v>38</v>
      </c>
      <c r="F1617" s="2" t="s">
        <v>62</v>
      </c>
      <c r="G1617" s="2" t="s">
        <v>114</v>
      </c>
      <c r="H1617" s="2">
        <v>5</v>
      </c>
      <c r="I1617" s="4">
        <v>123.8</v>
      </c>
      <c r="J1617" s="2" t="s">
        <v>48</v>
      </c>
      <c r="K1617" s="2" t="s">
        <v>305</v>
      </c>
      <c r="L1617" s="2" t="s">
        <v>19</v>
      </c>
    </row>
    <row r="1618" spans="1:12" x14ac:dyDescent="0.35">
      <c r="A1618" s="2">
        <v>100933</v>
      </c>
      <c r="B1618" s="3">
        <v>45901</v>
      </c>
      <c r="C1618" s="2" t="s">
        <v>50</v>
      </c>
      <c r="D1618" s="2" t="s">
        <v>71</v>
      </c>
      <c r="E1618" s="2" t="s">
        <v>72</v>
      </c>
      <c r="F1618" s="2" t="s">
        <v>22</v>
      </c>
      <c r="G1618" s="2" t="s">
        <v>47</v>
      </c>
      <c r="H1618" s="2">
        <v>10</v>
      </c>
      <c r="I1618" s="4">
        <v>77.77</v>
      </c>
      <c r="J1618" s="2" t="s">
        <v>48</v>
      </c>
      <c r="K1618" s="2" t="s">
        <v>238</v>
      </c>
      <c r="L1618" s="2" t="s">
        <v>19</v>
      </c>
    </row>
    <row r="1619" spans="1:12" x14ac:dyDescent="0.35">
      <c r="A1619" s="2">
        <v>100997</v>
      </c>
      <c r="B1619" s="3">
        <v>45901</v>
      </c>
      <c r="C1619" s="2" t="s">
        <v>12</v>
      </c>
      <c r="D1619" s="2" t="s">
        <v>13</v>
      </c>
      <c r="E1619" s="2" t="s">
        <v>14</v>
      </c>
      <c r="F1619" s="2" t="s">
        <v>22</v>
      </c>
      <c r="G1619" s="2" t="s">
        <v>87</v>
      </c>
      <c r="H1619" s="2">
        <v>5</v>
      </c>
      <c r="I1619" s="4">
        <v>47.97</v>
      </c>
      <c r="J1619" s="2" t="s">
        <v>24</v>
      </c>
      <c r="K1619" s="2" t="s">
        <v>297</v>
      </c>
      <c r="L1619" s="2" t="s">
        <v>19</v>
      </c>
    </row>
    <row r="1620" spans="1:12" x14ac:dyDescent="0.35">
      <c r="A1620" s="2">
        <v>101049</v>
      </c>
      <c r="B1620" s="3">
        <v>45901</v>
      </c>
      <c r="C1620" s="2" t="s">
        <v>31</v>
      </c>
      <c r="D1620" s="2" t="s">
        <v>32</v>
      </c>
      <c r="E1620" s="2" t="s">
        <v>33</v>
      </c>
      <c r="F1620" s="2" t="s">
        <v>59</v>
      </c>
      <c r="G1620" s="2" t="s">
        <v>118</v>
      </c>
      <c r="H1620" s="2">
        <v>1</v>
      </c>
      <c r="I1620" s="4">
        <v>20.68</v>
      </c>
      <c r="J1620" s="2" t="s">
        <v>17</v>
      </c>
      <c r="K1620" s="2" t="s">
        <v>235</v>
      </c>
      <c r="L1620" s="2" t="s">
        <v>89</v>
      </c>
    </row>
    <row r="1621" spans="1:12" x14ac:dyDescent="0.35">
      <c r="A1621" s="2">
        <v>101395</v>
      </c>
      <c r="B1621" s="3">
        <v>45901</v>
      </c>
      <c r="C1621" s="2" t="s">
        <v>31</v>
      </c>
      <c r="D1621" s="2" t="s">
        <v>45</v>
      </c>
      <c r="E1621" s="2" t="s">
        <v>46</v>
      </c>
      <c r="F1621" s="2" t="s">
        <v>62</v>
      </c>
      <c r="G1621" s="2" t="s">
        <v>169</v>
      </c>
      <c r="H1621" s="2">
        <v>1</v>
      </c>
      <c r="I1621" s="4">
        <v>24.37</v>
      </c>
      <c r="J1621" s="2" t="s">
        <v>43</v>
      </c>
      <c r="K1621" s="2" t="s">
        <v>443</v>
      </c>
      <c r="L1621" s="2" t="s">
        <v>19</v>
      </c>
    </row>
    <row r="1622" spans="1:12" x14ac:dyDescent="0.35">
      <c r="A1622" s="2">
        <v>101500</v>
      </c>
      <c r="B1622" s="3">
        <v>45901</v>
      </c>
      <c r="C1622" s="2" t="s">
        <v>50</v>
      </c>
      <c r="D1622" s="2" t="s">
        <v>71</v>
      </c>
      <c r="E1622" s="2" t="s">
        <v>72</v>
      </c>
      <c r="F1622" s="2" t="s">
        <v>15</v>
      </c>
      <c r="G1622" s="2" t="s">
        <v>29</v>
      </c>
      <c r="H1622" s="2">
        <v>5</v>
      </c>
      <c r="I1622" s="4">
        <v>22.42</v>
      </c>
      <c r="J1622" s="2" t="s">
        <v>48</v>
      </c>
      <c r="K1622" s="2" t="s">
        <v>436</v>
      </c>
      <c r="L1622" s="2" t="s">
        <v>19</v>
      </c>
    </row>
    <row r="1623" spans="1:12" x14ac:dyDescent="0.35">
      <c r="A1623" s="2">
        <v>102457</v>
      </c>
      <c r="B1623" s="3">
        <v>45901</v>
      </c>
      <c r="C1623" s="2" t="s">
        <v>31</v>
      </c>
      <c r="D1623" s="2" t="s">
        <v>80</v>
      </c>
      <c r="E1623" s="2" t="s">
        <v>80</v>
      </c>
      <c r="F1623" s="2" t="s">
        <v>59</v>
      </c>
      <c r="G1623" s="2" t="s">
        <v>60</v>
      </c>
      <c r="H1623" s="2">
        <v>3</v>
      </c>
      <c r="I1623" s="4">
        <v>59.97</v>
      </c>
      <c r="J1623" s="2" t="s">
        <v>24</v>
      </c>
      <c r="K1623" s="2" t="s">
        <v>478</v>
      </c>
      <c r="L1623" s="2" t="s">
        <v>19</v>
      </c>
    </row>
    <row r="1624" spans="1:12" x14ac:dyDescent="0.35">
      <c r="A1624" s="2">
        <v>102517</v>
      </c>
      <c r="B1624" s="3">
        <v>45901</v>
      </c>
      <c r="C1624" s="2" t="s">
        <v>50</v>
      </c>
      <c r="D1624" s="2" t="s">
        <v>51</v>
      </c>
      <c r="E1624" s="2" t="s">
        <v>52</v>
      </c>
      <c r="F1624" s="2" t="s">
        <v>59</v>
      </c>
      <c r="G1624" s="2" t="s">
        <v>73</v>
      </c>
      <c r="H1624" s="2">
        <v>1</v>
      </c>
      <c r="I1624" s="4">
        <v>28.52</v>
      </c>
      <c r="J1624" s="2" t="s">
        <v>17</v>
      </c>
      <c r="K1624" s="2" t="s">
        <v>131</v>
      </c>
      <c r="L1624" s="2" t="s">
        <v>89</v>
      </c>
    </row>
    <row r="1625" spans="1:12" x14ac:dyDescent="0.35">
      <c r="A1625" s="2">
        <v>102977</v>
      </c>
      <c r="B1625" s="3">
        <v>45901</v>
      </c>
      <c r="C1625" s="2" t="s">
        <v>50</v>
      </c>
      <c r="D1625" s="2" t="s">
        <v>77</v>
      </c>
      <c r="E1625" s="2" t="s">
        <v>78</v>
      </c>
      <c r="F1625" s="2" t="s">
        <v>15</v>
      </c>
      <c r="G1625" s="2" t="s">
        <v>29</v>
      </c>
      <c r="H1625" s="2">
        <v>2</v>
      </c>
      <c r="I1625" s="4">
        <v>22.47</v>
      </c>
      <c r="J1625" s="2" t="s">
        <v>24</v>
      </c>
      <c r="K1625" s="2" t="s">
        <v>343</v>
      </c>
      <c r="L1625" s="2" t="s">
        <v>19</v>
      </c>
    </row>
    <row r="1626" spans="1:12" x14ac:dyDescent="0.35">
      <c r="A1626" s="2">
        <v>100185</v>
      </c>
      <c r="B1626" s="3">
        <v>45902</v>
      </c>
      <c r="C1626" s="2" t="s">
        <v>50</v>
      </c>
      <c r="D1626" s="2" t="s">
        <v>77</v>
      </c>
      <c r="E1626" s="2" t="s">
        <v>78</v>
      </c>
      <c r="F1626" s="2" t="s">
        <v>59</v>
      </c>
      <c r="G1626" s="2" t="s">
        <v>95</v>
      </c>
      <c r="H1626" s="2">
        <v>1</v>
      </c>
      <c r="I1626" s="4">
        <v>35.58</v>
      </c>
      <c r="J1626" s="2" t="s">
        <v>48</v>
      </c>
      <c r="K1626" s="2" t="s">
        <v>131</v>
      </c>
      <c r="L1626" s="2" t="s">
        <v>19</v>
      </c>
    </row>
    <row r="1627" spans="1:12" x14ac:dyDescent="0.35">
      <c r="A1627" s="2">
        <v>100489</v>
      </c>
      <c r="B1627" s="3">
        <v>45902</v>
      </c>
      <c r="C1627" s="2" t="s">
        <v>50</v>
      </c>
      <c r="D1627" s="2" t="s">
        <v>71</v>
      </c>
      <c r="E1627" s="2" t="s">
        <v>72</v>
      </c>
      <c r="F1627" s="2" t="s">
        <v>59</v>
      </c>
      <c r="G1627" s="2" t="s">
        <v>129</v>
      </c>
      <c r="H1627" s="2">
        <v>1</v>
      </c>
      <c r="I1627" s="4">
        <v>116.96</v>
      </c>
      <c r="J1627" s="2" t="s">
        <v>17</v>
      </c>
      <c r="K1627" s="2" t="s">
        <v>407</v>
      </c>
      <c r="L1627" s="2" t="s">
        <v>89</v>
      </c>
    </row>
    <row r="1628" spans="1:12" x14ac:dyDescent="0.35">
      <c r="A1628" s="2">
        <v>100533</v>
      </c>
      <c r="B1628" s="3">
        <v>45902</v>
      </c>
      <c r="C1628" s="2" t="s">
        <v>50</v>
      </c>
      <c r="D1628" s="2" t="s">
        <v>77</v>
      </c>
      <c r="E1628" s="2" t="s">
        <v>78</v>
      </c>
      <c r="F1628" s="2" t="s">
        <v>15</v>
      </c>
      <c r="G1628" s="2" t="s">
        <v>34</v>
      </c>
      <c r="H1628" s="2">
        <v>1</v>
      </c>
      <c r="I1628" s="4">
        <v>16.46</v>
      </c>
      <c r="J1628" s="2" t="s">
        <v>17</v>
      </c>
      <c r="K1628" s="2" t="s">
        <v>357</v>
      </c>
      <c r="L1628" s="2" t="s">
        <v>19</v>
      </c>
    </row>
    <row r="1629" spans="1:12" x14ac:dyDescent="0.35">
      <c r="A1629" s="2">
        <v>100617</v>
      </c>
      <c r="B1629" s="3">
        <v>45902</v>
      </c>
      <c r="C1629" s="2" t="s">
        <v>12</v>
      </c>
      <c r="D1629" s="2" t="s">
        <v>13</v>
      </c>
      <c r="E1629" s="2" t="s">
        <v>14</v>
      </c>
      <c r="F1629" s="2" t="s">
        <v>59</v>
      </c>
      <c r="G1629" s="2" t="s">
        <v>73</v>
      </c>
      <c r="H1629" s="2">
        <v>1</v>
      </c>
      <c r="I1629" s="4">
        <v>27.4</v>
      </c>
      <c r="J1629" s="2" t="s">
        <v>43</v>
      </c>
      <c r="K1629" s="2" t="s">
        <v>349</v>
      </c>
      <c r="L1629" s="2" t="s">
        <v>36</v>
      </c>
    </row>
    <row r="1630" spans="1:12" x14ac:dyDescent="0.35">
      <c r="A1630" s="2">
        <v>101897</v>
      </c>
      <c r="B1630" s="3">
        <v>45902</v>
      </c>
      <c r="C1630" s="2" t="s">
        <v>12</v>
      </c>
      <c r="D1630" s="2" t="s">
        <v>183</v>
      </c>
      <c r="E1630" s="2" t="s">
        <v>184</v>
      </c>
      <c r="F1630" s="2" t="s">
        <v>22</v>
      </c>
      <c r="G1630" s="2" t="s">
        <v>87</v>
      </c>
      <c r="H1630" s="2">
        <v>1</v>
      </c>
      <c r="I1630" s="4">
        <v>50.76</v>
      </c>
      <c r="J1630" s="2" t="s">
        <v>48</v>
      </c>
      <c r="K1630" s="2" t="s">
        <v>164</v>
      </c>
      <c r="L1630" s="2" t="s">
        <v>19</v>
      </c>
    </row>
    <row r="1631" spans="1:12" x14ac:dyDescent="0.35">
      <c r="A1631" s="2">
        <v>101908</v>
      </c>
      <c r="B1631" s="3">
        <v>45902</v>
      </c>
      <c r="C1631" s="2" t="s">
        <v>12</v>
      </c>
      <c r="D1631" s="2" t="s">
        <v>183</v>
      </c>
      <c r="E1631" s="2" t="s">
        <v>184</v>
      </c>
      <c r="F1631" s="2" t="s">
        <v>22</v>
      </c>
      <c r="G1631" s="2" t="s">
        <v>100</v>
      </c>
      <c r="H1631" s="2">
        <v>3</v>
      </c>
      <c r="I1631" s="4">
        <v>15.61</v>
      </c>
      <c r="J1631" s="2" t="s">
        <v>24</v>
      </c>
      <c r="K1631" s="2" t="s">
        <v>487</v>
      </c>
      <c r="L1631" s="2" t="s">
        <v>19</v>
      </c>
    </row>
    <row r="1632" spans="1:12" x14ac:dyDescent="0.35">
      <c r="A1632" s="2">
        <v>101918</v>
      </c>
      <c r="B1632" s="3">
        <v>45902</v>
      </c>
      <c r="C1632" s="2" t="s">
        <v>50</v>
      </c>
      <c r="D1632" s="2" t="s">
        <v>77</v>
      </c>
      <c r="E1632" s="2" t="s">
        <v>78</v>
      </c>
      <c r="F1632" s="2" t="s">
        <v>59</v>
      </c>
      <c r="G1632" s="2" t="s">
        <v>129</v>
      </c>
      <c r="H1632" s="2">
        <v>1</v>
      </c>
      <c r="I1632" s="4">
        <v>115.34</v>
      </c>
      <c r="J1632" s="2" t="s">
        <v>17</v>
      </c>
      <c r="K1632" s="2" t="s">
        <v>253</v>
      </c>
      <c r="L1632" s="2" t="s">
        <v>19</v>
      </c>
    </row>
    <row r="1633" spans="1:12" x14ac:dyDescent="0.35">
      <c r="A1633" s="2">
        <v>102805</v>
      </c>
      <c r="B1633" s="3">
        <v>45902</v>
      </c>
      <c r="C1633" s="2" t="s">
        <v>12</v>
      </c>
      <c r="D1633" s="2" t="s">
        <v>183</v>
      </c>
      <c r="E1633" s="2" t="s">
        <v>184</v>
      </c>
      <c r="F1633" s="2" t="s">
        <v>15</v>
      </c>
      <c r="G1633" s="2" t="s">
        <v>16</v>
      </c>
      <c r="H1633" s="2">
        <v>1</v>
      </c>
      <c r="I1633" s="4">
        <v>41.11</v>
      </c>
      <c r="J1633" s="2" t="s">
        <v>43</v>
      </c>
      <c r="K1633" s="2" t="s">
        <v>326</v>
      </c>
      <c r="L1633" s="2" t="s">
        <v>19</v>
      </c>
    </row>
    <row r="1634" spans="1:12" x14ac:dyDescent="0.35">
      <c r="A1634" s="2">
        <v>102964</v>
      </c>
      <c r="B1634" s="3">
        <v>45902</v>
      </c>
      <c r="C1634" s="2" t="s">
        <v>12</v>
      </c>
      <c r="D1634" s="2" t="s">
        <v>20</v>
      </c>
      <c r="E1634" s="2" t="s">
        <v>21</v>
      </c>
      <c r="F1634" s="2" t="s">
        <v>15</v>
      </c>
      <c r="G1634" s="2" t="s">
        <v>39</v>
      </c>
      <c r="H1634" s="2">
        <v>1</v>
      </c>
      <c r="I1634" s="4">
        <v>47.03</v>
      </c>
      <c r="J1634" s="2" t="s">
        <v>43</v>
      </c>
      <c r="K1634" s="2" t="s">
        <v>267</v>
      </c>
      <c r="L1634" s="2" t="s">
        <v>19</v>
      </c>
    </row>
    <row r="1635" spans="1:12" x14ac:dyDescent="0.35">
      <c r="A1635" s="2">
        <v>100051</v>
      </c>
      <c r="B1635" s="3">
        <v>45903</v>
      </c>
      <c r="C1635" s="2" t="s">
        <v>31</v>
      </c>
      <c r="D1635" s="2" t="s">
        <v>56</v>
      </c>
      <c r="E1635" s="2" t="s">
        <v>57</v>
      </c>
      <c r="F1635" s="2" t="s">
        <v>59</v>
      </c>
      <c r="G1635" s="2" t="s">
        <v>118</v>
      </c>
      <c r="H1635" s="2">
        <v>1</v>
      </c>
      <c r="I1635" s="4">
        <v>20.95</v>
      </c>
      <c r="J1635" s="2" t="s">
        <v>48</v>
      </c>
      <c r="K1635" s="2" t="s">
        <v>357</v>
      </c>
      <c r="L1635" s="2" t="s">
        <v>19</v>
      </c>
    </row>
    <row r="1636" spans="1:12" x14ac:dyDescent="0.35">
      <c r="A1636" s="2">
        <v>100065</v>
      </c>
      <c r="B1636" s="3">
        <v>45903</v>
      </c>
      <c r="C1636" s="2" t="s">
        <v>26</v>
      </c>
      <c r="D1636" s="2" t="s">
        <v>27</v>
      </c>
      <c r="E1636" s="2" t="s">
        <v>28</v>
      </c>
      <c r="F1636" s="2" t="s">
        <v>62</v>
      </c>
      <c r="G1636" s="2" t="s">
        <v>114</v>
      </c>
      <c r="H1636" s="2">
        <v>2</v>
      </c>
      <c r="I1636" s="4">
        <v>123.67</v>
      </c>
      <c r="J1636" s="2" t="s">
        <v>48</v>
      </c>
      <c r="K1636" s="2" t="s">
        <v>359</v>
      </c>
      <c r="L1636" s="2" t="s">
        <v>19</v>
      </c>
    </row>
    <row r="1637" spans="1:12" x14ac:dyDescent="0.35">
      <c r="A1637" s="2">
        <v>100202</v>
      </c>
      <c r="B1637" s="3">
        <v>45903</v>
      </c>
      <c r="C1637" s="2" t="s">
        <v>65</v>
      </c>
      <c r="D1637" s="2" t="s">
        <v>137</v>
      </c>
      <c r="E1637" s="2" t="s">
        <v>138</v>
      </c>
      <c r="F1637" s="2" t="s">
        <v>59</v>
      </c>
      <c r="G1637" s="2" t="s">
        <v>73</v>
      </c>
      <c r="H1637" s="2">
        <v>1</v>
      </c>
      <c r="I1637" s="4">
        <v>27.09</v>
      </c>
      <c r="J1637" s="2" t="s">
        <v>43</v>
      </c>
      <c r="K1637" s="2" t="s">
        <v>393</v>
      </c>
      <c r="L1637" s="2" t="s">
        <v>36</v>
      </c>
    </row>
    <row r="1638" spans="1:12" x14ac:dyDescent="0.35">
      <c r="A1638" s="2">
        <v>100834</v>
      </c>
      <c r="B1638" s="3">
        <v>45903</v>
      </c>
      <c r="C1638" s="2" t="s">
        <v>26</v>
      </c>
      <c r="D1638" s="2" t="s">
        <v>41</v>
      </c>
      <c r="E1638" s="2" t="s">
        <v>42</v>
      </c>
      <c r="F1638" s="2" t="s">
        <v>59</v>
      </c>
      <c r="G1638" s="2" t="s">
        <v>129</v>
      </c>
      <c r="H1638" s="2">
        <v>2</v>
      </c>
      <c r="I1638" s="4">
        <v>114.73</v>
      </c>
      <c r="J1638" s="2" t="s">
        <v>24</v>
      </c>
      <c r="K1638" s="2" t="s">
        <v>347</v>
      </c>
      <c r="L1638" s="2" t="s">
        <v>36</v>
      </c>
    </row>
    <row r="1639" spans="1:12" x14ac:dyDescent="0.35">
      <c r="A1639" s="2">
        <v>101260</v>
      </c>
      <c r="B1639" s="3">
        <v>45903</v>
      </c>
      <c r="C1639" s="2" t="s">
        <v>65</v>
      </c>
      <c r="D1639" s="2" t="s">
        <v>66</v>
      </c>
      <c r="E1639" s="2" t="s">
        <v>67</v>
      </c>
      <c r="F1639" s="2" t="s">
        <v>53</v>
      </c>
      <c r="G1639" s="2" t="s">
        <v>92</v>
      </c>
      <c r="H1639" s="2">
        <v>3</v>
      </c>
      <c r="I1639" s="4">
        <v>30.71</v>
      </c>
      <c r="J1639" s="2" t="s">
        <v>17</v>
      </c>
      <c r="K1639" s="2" t="s">
        <v>189</v>
      </c>
      <c r="L1639" s="2" t="s">
        <v>19</v>
      </c>
    </row>
    <row r="1640" spans="1:12" x14ac:dyDescent="0.35">
      <c r="A1640" s="2">
        <v>101475</v>
      </c>
      <c r="B1640" s="3">
        <v>45903</v>
      </c>
      <c r="C1640" s="2" t="s">
        <v>26</v>
      </c>
      <c r="D1640" s="2" t="s">
        <v>150</v>
      </c>
      <c r="E1640" s="2" t="s">
        <v>151</v>
      </c>
      <c r="F1640" s="2" t="s">
        <v>22</v>
      </c>
      <c r="G1640" s="2" t="s">
        <v>100</v>
      </c>
      <c r="H1640" s="2">
        <v>2</v>
      </c>
      <c r="I1640" s="4">
        <v>14.94</v>
      </c>
      <c r="J1640" s="2" t="s">
        <v>17</v>
      </c>
      <c r="K1640" s="2" t="s">
        <v>127</v>
      </c>
      <c r="L1640" s="2" t="s">
        <v>89</v>
      </c>
    </row>
    <row r="1641" spans="1:12" x14ac:dyDescent="0.35">
      <c r="A1641" s="2">
        <v>101604</v>
      </c>
      <c r="B1641" s="3">
        <v>45903</v>
      </c>
      <c r="C1641" s="2" t="s">
        <v>31</v>
      </c>
      <c r="D1641" s="2" t="s">
        <v>105</v>
      </c>
      <c r="E1641" s="2" t="s">
        <v>106</v>
      </c>
      <c r="F1641" s="2" t="s">
        <v>59</v>
      </c>
      <c r="G1641" s="2" t="s">
        <v>73</v>
      </c>
      <c r="H1641" s="2">
        <v>1</v>
      </c>
      <c r="I1641" s="4">
        <v>27.25</v>
      </c>
      <c r="J1641" s="2" t="s">
        <v>43</v>
      </c>
      <c r="K1641" s="2" t="s">
        <v>333</v>
      </c>
      <c r="L1641" s="2" t="s">
        <v>19</v>
      </c>
    </row>
    <row r="1642" spans="1:12" x14ac:dyDescent="0.35">
      <c r="A1642" s="2">
        <v>101836</v>
      </c>
      <c r="B1642" s="3">
        <v>45903</v>
      </c>
      <c r="C1642" s="2" t="s">
        <v>12</v>
      </c>
      <c r="D1642" s="2" t="s">
        <v>183</v>
      </c>
      <c r="E1642" s="2" t="s">
        <v>184</v>
      </c>
      <c r="F1642" s="2" t="s">
        <v>62</v>
      </c>
      <c r="G1642" s="2" t="s">
        <v>63</v>
      </c>
      <c r="H1642" s="2">
        <v>1</v>
      </c>
      <c r="I1642" s="4">
        <v>53.09</v>
      </c>
      <c r="J1642" s="2" t="s">
        <v>43</v>
      </c>
      <c r="K1642" s="2" t="s">
        <v>254</v>
      </c>
      <c r="L1642" s="2" t="s">
        <v>19</v>
      </c>
    </row>
    <row r="1643" spans="1:12" x14ac:dyDescent="0.35">
      <c r="A1643" s="2">
        <v>101882</v>
      </c>
      <c r="B1643" s="3">
        <v>45903</v>
      </c>
      <c r="C1643" s="2" t="s">
        <v>50</v>
      </c>
      <c r="D1643" s="2" t="s">
        <v>77</v>
      </c>
      <c r="E1643" s="2" t="s">
        <v>78</v>
      </c>
      <c r="F1643" s="2" t="s">
        <v>59</v>
      </c>
      <c r="G1643" s="2" t="s">
        <v>73</v>
      </c>
      <c r="H1643" s="2">
        <v>5</v>
      </c>
      <c r="I1643" s="4">
        <v>28.21</v>
      </c>
      <c r="J1643" s="2" t="s">
        <v>24</v>
      </c>
      <c r="K1643" s="2" t="s">
        <v>355</v>
      </c>
      <c r="L1643" s="2" t="s">
        <v>19</v>
      </c>
    </row>
    <row r="1644" spans="1:12" x14ac:dyDescent="0.35">
      <c r="A1644" s="2">
        <v>101943</v>
      </c>
      <c r="B1644" s="3">
        <v>45903</v>
      </c>
      <c r="C1644" s="2" t="s">
        <v>50</v>
      </c>
      <c r="D1644" s="2" t="s">
        <v>77</v>
      </c>
      <c r="E1644" s="2" t="s">
        <v>78</v>
      </c>
      <c r="F1644" s="2" t="s">
        <v>15</v>
      </c>
      <c r="G1644" s="2" t="s">
        <v>29</v>
      </c>
      <c r="H1644" s="2">
        <v>1</v>
      </c>
      <c r="I1644" s="4">
        <v>22.24</v>
      </c>
      <c r="J1644" s="2" t="s">
        <v>17</v>
      </c>
      <c r="K1644" s="2" t="s">
        <v>97</v>
      </c>
      <c r="L1644" s="2" t="s">
        <v>36</v>
      </c>
    </row>
    <row r="1645" spans="1:12" x14ac:dyDescent="0.35">
      <c r="A1645" s="2">
        <v>102157</v>
      </c>
      <c r="B1645" s="3">
        <v>45903</v>
      </c>
      <c r="C1645" s="2" t="s">
        <v>31</v>
      </c>
      <c r="D1645" s="2" t="s">
        <v>56</v>
      </c>
      <c r="E1645" s="2" t="s">
        <v>57</v>
      </c>
      <c r="F1645" s="2" t="s">
        <v>59</v>
      </c>
      <c r="G1645" s="2" t="s">
        <v>73</v>
      </c>
      <c r="H1645" s="2">
        <v>1</v>
      </c>
      <c r="I1645" s="4">
        <v>28.44</v>
      </c>
      <c r="J1645" s="2" t="s">
        <v>17</v>
      </c>
      <c r="K1645" s="2" t="s">
        <v>206</v>
      </c>
      <c r="L1645" s="2" t="s">
        <v>19</v>
      </c>
    </row>
    <row r="1646" spans="1:12" x14ac:dyDescent="0.35">
      <c r="A1646" s="2">
        <v>102276</v>
      </c>
      <c r="B1646" s="3">
        <v>45903</v>
      </c>
      <c r="C1646" s="2" t="s">
        <v>31</v>
      </c>
      <c r="D1646" s="2" t="s">
        <v>105</v>
      </c>
      <c r="E1646" s="2" t="s">
        <v>106</v>
      </c>
      <c r="F1646" s="2" t="s">
        <v>22</v>
      </c>
      <c r="G1646" s="2" t="s">
        <v>100</v>
      </c>
      <c r="H1646" s="2">
        <v>1</v>
      </c>
      <c r="I1646" s="4">
        <v>15.32</v>
      </c>
      <c r="J1646" s="2" t="s">
        <v>24</v>
      </c>
      <c r="K1646" s="2" t="s">
        <v>481</v>
      </c>
      <c r="L1646" s="2" t="s">
        <v>19</v>
      </c>
    </row>
    <row r="1647" spans="1:12" x14ac:dyDescent="0.35">
      <c r="A1647" s="2">
        <v>102697</v>
      </c>
      <c r="B1647" s="3">
        <v>45903</v>
      </c>
      <c r="C1647" s="2" t="s">
        <v>12</v>
      </c>
      <c r="D1647" s="2" t="s">
        <v>183</v>
      </c>
      <c r="E1647" s="2" t="s">
        <v>184</v>
      </c>
      <c r="F1647" s="2" t="s">
        <v>62</v>
      </c>
      <c r="G1647" s="2" t="s">
        <v>169</v>
      </c>
      <c r="H1647" s="2">
        <v>5</v>
      </c>
      <c r="I1647" s="4">
        <v>23.88</v>
      </c>
      <c r="J1647" s="2" t="s">
        <v>43</v>
      </c>
      <c r="K1647" s="2" t="s">
        <v>148</v>
      </c>
      <c r="L1647" s="2" t="s">
        <v>19</v>
      </c>
    </row>
    <row r="1648" spans="1:12" x14ac:dyDescent="0.35">
      <c r="A1648" s="2">
        <v>102849</v>
      </c>
      <c r="B1648" s="3">
        <v>45903</v>
      </c>
      <c r="C1648" s="2" t="s">
        <v>31</v>
      </c>
      <c r="D1648" s="2" t="s">
        <v>45</v>
      </c>
      <c r="E1648" s="2" t="s">
        <v>46</v>
      </c>
      <c r="F1648" s="2" t="s">
        <v>62</v>
      </c>
      <c r="G1648" s="2" t="s">
        <v>68</v>
      </c>
      <c r="H1648" s="2">
        <v>1</v>
      </c>
      <c r="I1648" s="4">
        <v>39.96</v>
      </c>
      <c r="J1648" s="2" t="s">
        <v>43</v>
      </c>
      <c r="K1648" s="2" t="s">
        <v>357</v>
      </c>
      <c r="L1648" s="2" t="s">
        <v>19</v>
      </c>
    </row>
    <row r="1649" spans="1:12" x14ac:dyDescent="0.35">
      <c r="A1649" s="2">
        <v>102918</v>
      </c>
      <c r="B1649" s="3">
        <v>45903</v>
      </c>
      <c r="C1649" s="2" t="s">
        <v>12</v>
      </c>
      <c r="D1649" s="2" t="s">
        <v>183</v>
      </c>
      <c r="E1649" s="2" t="s">
        <v>184</v>
      </c>
      <c r="F1649" s="2" t="s">
        <v>53</v>
      </c>
      <c r="G1649" s="2" t="s">
        <v>54</v>
      </c>
      <c r="H1649" s="2">
        <v>5</v>
      </c>
      <c r="I1649" s="4">
        <v>24.2</v>
      </c>
      <c r="J1649" s="2" t="s">
        <v>24</v>
      </c>
      <c r="K1649" s="2" t="s">
        <v>412</v>
      </c>
      <c r="L1649" s="2" t="s">
        <v>36</v>
      </c>
    </row>
    <row r="1650" spans="1:12" x14ac:dyDescent="0.35">
      <c r="A1650" s="2">
        <v>100410</v>
      </c>
      <c r="B1650" s="3">
        <v>45904</v>
      </c>
      <c r="C1650" s="2" t="s">
        <v>31</v>
      </c>
      <c r="D1650" s="2" t="s">
        <v>80</v>
      </c>
      <c r="E1650" s="2" t="s">
        <v>80</v>
      </c>
      <c r="F1650" s="2" t="s">
        <v>62</v>
      </c>
      <c r="G1650" s="2" t="s">
        <v>169</v>
      </c>
      <c r="H1650" s="2">
        <v>1</v>
      </c>
      <c r="I1650" s="4">
        <v>25.99</v>
      </c>
      <c r="J1650" s="2" t="s">
        <v>17</v>
      </c>
      <c r="K1650" s="2" t="s">
        <v>239</v>
      </c>
      <c r="L1650" s="2" t="s">
        <v>19</v>
      </c>
    </row>
    <row r="1651" spans="1:12" x14ac:dyDescent="0.35">
      <c r="A1651" s="2">
        <v>100546</v>
      </c>
      <c r="B1651" s="3">
        <v>45904</v>
      </c>
      <c r="C1651" s="2" t="s">
        <v>50</v>
      </c>
      <c r="D1651" s="2" t="s">
        <v>77</v>
      </c>
      <c r="E1651" s="2" t="s">
        <v>78</v>
      </c>
      <c r="F1651" s="2" t="s">
        <v>62</v>
      </c>
      <c r="G1651" s="2" t="s">
        <v>103</v>
      </c>
      <c r="H1651" s="2">
        <v>1</v>
      </c>
      <c r="I1651" s="4">
        <v>193.49</v>
      </c>
      <c r="J1651" s="2" t="s">
        <v>48</v>
      </c>
      <c r="K1651" s="2" t="s">
        <v>366</v>
      </c>
      <c r="L1651" s="2" t="s">
        <v>19</v>
      </c>
    </row>
    <row r="1652" spans="1:12" x14ac:dyDescent="0.35">
      <c r="A1652" s="2">
        <v>100562</v>
      </c>
      <c r="B1652" s="3">
        <v>45904</v>
      </c>
      <c r="C1652" s="2" t="s">
        <v>31</v>
      </c>
      <c r="D1652" s="2" t="s">
        <v>45</v>
      </c>
      <c r="E1652" s="2" t="s">
        <v>46</v>
      </c>
      <c r="F1652" s="2" t="s">
        <v>59</v>
      </c>
      <c r="G1652" s="2" t="s">
        <v>95</v>
      </c>
      <c r="H1652" s="2">
        <v>10</v>
      </c>
      <c r="I1652" s="4">
        <v>33.619999999999997</v>
      </c>
      <c r="J1652" s="2" t="s">
        <v>48</v>
      </c>
      <c r="K1652" s="2" t="s">
        <v>312</v>
      </c>
      <c r="L1652" s="2" t="s">
        <v>19</v>
      </c>
    </row>
    <row r="1653" spans="1:12" x14ac:dyDescent="0.35">
      <c r="A1653" s="2">
        <v>100636</v>
      </c>
      <c r="B1653" s="3">
        <v>45904</v>
      </c>
      <c r="C1653" s="2" t="s">
        <v>12</v>
      </c>
      <c r="D1653" s="2" t="s">
        <v>13</v>
      </c>
      <c r="E1653" s="2" t="s">
        <v>14</v>
      </c>
      <c r="F1653" s="2" t="s">
        <v>22</v>
      </c>
      <c r="G1653" s="2" t="s">
        <v>47</v>
      </c>
      <c r="H1653" s="2">
        <v>3</v>
      </c>
      <c r="I1653" s="4">
        <v>77.31</v>
      </c>
      <c r="J1653" s="2" t="s">
        <v>17</v>
      </c>
      <c r="K1653" s="2" t="s">
        <v>107</v>
      </c>
      <c r="L1653" s="2" t="s">
        <v>19</v>
      </c>
    </row>
    <row r="1654" spans="1:12" x14ac:dyDescent="0.35">
      <c r="A1654" s="2">
        <v>100647</v>
      </c>
      <c r="B1654" s="3">
        <v>45904</v>
      </c>
      <c r="C1654" s="2" t="s">
        <v>50</v>
      </c>
      <c r="D1654" s="2" t="s">
        <v>51</v>
      </c>
      <c r="E1654" s="2" t="s">
        <v>52</v>
      </c>
      <c r="F1654" s="2" t="s">
        <v>59</v>
      </c>
      <c r="G1654" s="2" t="s">
        <v>73</v>
      </c>
      <c r="H1654" s="2">
        <v>2</v>
      </c>
      <c r="I1654" s="4">
        <v>27.8</v>
      </c>
      <c r="J1654" s="2" t="s">
        <v>17</v>
      </c>
      <c r="K1654" s="2" t="s">
        <v>404</v>
      </c>
      <c r="L1654" s="2" t="s">
        <v>19</v>
      </c>
    </row>
    <row r="1655" spans="1:12" x14ac:dyDescent="0.35">
      <c r="A1655" s="2">
        <v>100757</v>
      </c>
      <c r="B1655" s="3">
        <v>45904</v>
      </c>
      <c r="C1655" s="2" t="s">
        <v>50</v>
      </c>
      <c r="D1655" s="2" t="s">
        <v>77</v>
      </c>
      <c r="E1655" s="2" t="s">
        <v>78</v>
      </c>
      <c r="F1655" s="2" t="s">
        <v>22</v>
      </c>
      <c r="G1655" s="2" t="s">
        <v>47</v>
      </c>
      <c r="H1655" s="2">
        <v>2</v>
      </c>
      <c r="I1655" s="4">
        <v>75.62</v>
      </c>
      <c r="J1655" s="2" t="s">
        <v>17</v>
      </c>
      <c r="K1655" s="2" t="s">
        <v>217</v>
      </c>
      <c r="L1655" s="2" t="s">
        <v>19</v>
      </c>
    </row>
    <row r="1656" spans="1:12" x14ac:dyDescent="0.35">
      <c r="A1656" s="2">
        <v>101019</v>
      </c>
      <c r="B1656" s="3">
        <v>45904</v>
      </c>
      <c r="C1656" s="2" t="s">
        <v>26</v>
      </c>
      <c r="D1656" s="2" t="s">
        <v>27</v>
      </c>
      <c r="E1656" s="2" t="s">
        <v>28</v>
      </c>
      <c r="F1656" s="2" t="s">
        <v>62</v>
      </c>
      <c r="G1656" s="2" t="s">
        <v>103</v>
      </c>
      <c r="H1656" s="2">
        <v>2</v>
      </c>
      <c r="I1656" s="4">
        <v>181.47</v>
      </c>
      <c r="J1656" s="2" t="s">
        <v>24</v>
      </c>
      <c r="K1656" s="2" t="s">
        <v>55</v>
      </c>
      <c r="L1656" s="2" t="s">
        <v>36</v>
      </c>
    </row>
    <row r="1657" spans="1:12" x14ac:dyDescent="0.35">
      <c r="A1657" s="2">
        <v>101076</v>
      </c>
      <c r="B1657" s="3">
        <v>45904</v>
      </c>
      <c r="C1657" s="2" t="s">
        <v>26</v>
      </c>
      <c r="D1657" s="2" t="s">
        <v>150</v>
      </c>
      <c r="E1657" s="2" t="s">
        <v>151</v>
      </c>
      <c r="F1657" s="2" t="s">
        <v>15</v>
      </c>
      <c r="G1657" s="2" t="s">
        <v>29</v>
      </c>
      <c r="H1657" s="2">
        <v>3</v>
      </c>
      <c r="I1657" s="4">
        <v>22.14</v>
      </c>
      <c r="J1657" s="2" t="s">
        <v>48</v>
      </c>
      <c r="K1657" s="2" t="s">
        <v>488</v>
      </c>
      <c r="L1657" s="2" t="s">
        <v>36</v>
      </c>
    </row>
    <row r="1658" spans="1:12" x14ac:dyDescent="0.35">
      <c r="A1658" s="2">
        <v>101193</v>
      </c>
      <c r="B1658" s="3">
        <v>45904</v>
      </c>
      <c r="C1658" s="2" t="s">
        <v>50</v>
      </c>
      <c r="D1658" s="2" t="s">
        <v>71</v>
      </c>
      <c r="E1658" s="2" t="s">
        <v>72</v>
      </c>
      <c r="F1658" s="2" t="s">
        <v>62</v>
      </c>
      <c r="G1658" s="2" t="s">
        <v>68</v>
      </c>
      <c r="H1658" s="2">
        <v>1</v>
      </c>
      <c r="I1658" s="4">
        <v>41.11</v>
      </c>
      <c r="J1658" s="2" t="s">
        <v>24</v>
      </c>
      <c r="K1658" s="2" t="s">
        <v>265</v>
      </c>
      <c r="L1658" s="2" t="s">
        <v>19</v>
      </c>
    </row>
    <row r="1659" spans="1:12" x14ac:dyDescent="0.35">
      <c r="A1659" s="2">
        <v>101235</v>
      </c>
      <c r="B1659" s="3">
        <v>45904</v>
      </c>
      <c r="C1659" s="2" t="s">
        <v>50</v>
      </c>
      <c r="D1659" s="2" t="s">
        <v>51</v>
      </c>
      <c r="E1659" s="2" t="s">
        <v>52</v>
      </c>
      <c r="F1659" s="2" t="s">
        <v>59</v>
      </c>
      <c r="G1659" s="2" t="s">
        <v>60</v>
      </c>
      <c r="H1659" s="2">
        <v>2</v>
      </c>
      <c r="I1659" s="4">
        <v>61.53</v>
      </c>
      <c r="J1659" s="2" t="s">
        <v>48</v>
      </c>
      <c r="K1659" s="2" t="s">
        <v>397</v>
      </c>
      <c r="L1659" s="2" t="s">
        <v>19</v>
      </c>
    </row>
    <row r="1660" spans="1:12" x14ac:dyDescent="0.35">
      <c r="A1660" s="2">
        <v>101279</v>
      </c>
      <c r="B1660" s="3">
        <v>45904</v>
      </c>
      <c r="C1660" s="2" t="s">
        <v>50</v>
      </c>
      <c r="D1660" s="2" t="s">
        <v>71</v>
      </c>
      <c r="E1660" s="2" t="s">
        <v>72</v>
      </c>
      <c r="F1660" s="2" t="s">
        <v>62</v>
      </c>
      <c r="G1660" s="2" t="s">
        <v>103</v>
      </c>
      <c r="H1660" s="2">
        <v>5</v>
      </c>
      <c r="I1660" s="4">
        <v>193.99</v>
      </c>
      <c r="J1660" s="2" t="s">
        <v>43</v>
      </c>
      <c r="K1660" s="2" t="s">
        <v>409</v>
      </c>
      <c r="L1660" s="2" t="s">
        <v>36</v>
      </c>
    </row>
    <row r="1661" spans="1:12" x14ac:dyDescent="0.35">
      <c r="A1661" s="2">
        <v>101348</v>
      </c>
      <c r="B1661" s="3">
        <v>45904</v>
      </c>
      <c r="C1661" s="2" t="s">
        <v>31</v>
      </c>
      <c r="D1661" s="2" t="s">
        <v>45</v>
      </c>
      <c r="E1661" s="2" t="s">
        <v>46</v>
      </c>
      <c r="F1661" s="2" t="s">
        <v>53</v>
      </c>
      <c r="G1661" s="2" t="s">
        <v>145</v>
      </c>
      <c r="H1661" s="2">
        <v>1</v>
      </c>
      <c r="I1661" s="4">
        <v>35.340000000000003</v>
      </c>
      <c r="J1661" s="2" t="s">
        <v>43</v>
      </c>
      <c r="K1661" s="2" t="s">
        <v>240</v>
      </c>
      <c r="L1661" s="2" t="s">
        <v>36</v>
      </c>
    </row>
    <row r="1662" spans="1:12" x14ac:dyDescent="0.35">
      <c r="A1662" s="2">
        <v>101487</v>
      </c>
      <c r="B1662" s="3">
        <v>45904</v>
      </c>
      <c r="C1662" s="2" t="s">
        <v>31</v>
      </c>
      <c r="D1662" s="2" t="s">
        <v>32</v>
      </c>
      <c r="E1662" s="2" t="s">
        <v>33</v>
      </c>
      <c r="F1662" s="2" t="s">
        <v>59</v>
      </c>
      <c r="G1662" s="2" t="s">
        <v>95</v>
      </c>
      <c r="H1662" s="2">
        <v>1</v>
      </c>
      <c r="I1662" s="4">
        <v>35.049999999999997</v>
      </c>
      <c r="J1662" s="2" t="s">
        <v>43</v>
      </c>
      <c r="K1662" s="2" t="s">
        <v>473</v>
      </c>
      <c r="L1662" s="2" t="s">
        <v>19</v>
      </c>
    </row>
    <row r="1663" spans="1:12" x14ac:dyDescent="0.35">
      <c r="A1663" s="2">
        <v>101842</v>
      </c>
      <c r="B1663" s="3">
        <v>45904</v>
      </c>
      <c r="C1663" s="2" t="s">
        <v>31</v>
      </c>
      <c r="D1663" s="2" t="s">
        <v>45</v>
      </c>
      <c r="E1663" s="2" t="s">
        <v>46</v>
      </c>
      <c r="F1663" s="2" t="s">
        <v>62</v>
      </c>
      <c r="G1663" s="2" t="s">
        <v>63</v>
      </c>
      <c r="H1663" s="2">
        <v>1</v>
      </c>
      <c r="I1663" s="4">
        <v>52.5</v>
      </c>
      <c r="J1663" s="2" t="s">
        <v>48</v>
      </c>
      <c r="K1663" s="2" t="s">
        <v>167</v>
      </c>
      <c r="L1663" s="2" t="s">
        <v>19</v>
      </c>
    </row>
    <row r="1664" spans="1:12" x14ac:dyDescent="0.35">
      <c r="A1664" s="2">
        <v>101862</v>
      </c>
      <c r="B1664" s="3">
        <v>45904</v>
      </c>
      <c r="C1664" s="2" t="s">
        <v>31</v>
      </c>
      <c r="D1664" s="2" t="s">
        <v>105</v>
      </c>
      <c r="E1664" s="2" t="s">
        <v>106</v>
      </c>
      <c r="F1664" s="2" t="s">
        <v>62</v>
      </c>
      <c r="G1664" s="2" t="s">
        <v>114</v>
      </c>
      <c r="H1664" s="2">
        <v>1</v>
      </c>
      <c r="I1664" s="4">
        <v>126.39</v>
      </c>
      <c r="J1664" s="2" t="s">
        <v>24</v>
      </c>
      <c r="K1664" s="2" t="s">
        <v>333</v>
      </c>
      <c r="L1664" s="2" t="s">
        <v>19</v>
      </c>
    </row>
    <row r="1665" spans="1:12" x14ac:dyDescent="0.35">
      <c r="A1665" s="2">
        <v>101864</v>
      </c>
      <c r="B1665" s="3">
        <v>45904</v>
      </c>
      <c r="C1665" s="2" t="s">
        <v>50</v>
      </c>
      <c r="D1665" s="2" t="s">
        <v>77</v>
      </c>
      <c r="E1665" s="2" t="s">
        <v>78</v>
      </c>
      <c r="F1665" s="2" t="s">
        <v>62</v>
      </c>
      <c r="G1665" s="2" t="s">
        <v>169</v>
      </c>
      <c r="H1665" s="2">
        <v>1</v>
      </c>
      <c r="I1665" s="4">
        <v>25.52</v>
      </c>
      <c r="J1665" s="2" t="s">
        <v>17</v>
      </c>
      <c r="K1665" s="2" t="s">
        <v>320</v>
      </c>
      <c r="L1665" s="2" t="s">
        <v>19</v>
      </c>
    </row>
    <row r="1666" spans="1:12" x14ac:dyDescent="0.35">
      <c r="A1666" s="2">
        <v>101928</v>
      </c>
      <c r="B1666" s="3">
        <v>45904</v>
      </c>
      <c r="C1666" s="2" t="s">
        <v>26</v>
      </c>
      <c r="D1666" s="2" t="s">
        <v>27</v>
      </c>
      <c r="E1666" s="2" t="s">
        <v>28</v>
      </c>
      <c r="F1666" s="2" t="s">
        <v>62</v>
      </c>
      <c r="G1666" s="2" t="s">
        <v>169</v>
      </c>
      <c r="H1666" s="2">
        <v>3</v>
      </c>
      <c r="I1666" s="4">
        <v>25.6</v>
      </c>
      <c r="J1666" s="2" t="s">
        <v>48</v>
      </c>
      <c r="K1666" s="2" t="s">
        <v>386</v>
      </c>
      <c r="L1666" s="2" t="s">
        <v>36</v>
      </c>
    </row>
    <row r="1667" spans="1:12" x14ac:dyDescent="0.35">
      <c r="A1667" s="2">
        <v>102060</v>
      </c>
      <c r="B1667" s="3">
        <v>45904</v>
      </c>
      <c r="C1667" s="2" t="s">
        <v>26</v>
      </c>
      <c r="D1667" s="2" t="s">
        <v>41</v>
      </c>
      <c r="E1667" s="2" t="s">
        <v>42</v>
      </c>
      <c r="F1667" s="2" t="s">
        <v>53</v>
      </c>
      <c r="G1667" s="2" t="s">
        <v>126</v>
      </c>
      <c r="H1667" s="2">
        <v>1</v>
      </c>
      <c r="I1667" s="4">
        <v>142.6</v>
      </c>
      <c r="J1667" s="2" t="s">
        <v>43</v>
      </c>
      <c r="K1667" s="2" t="s">
        <v>369</v>
      </c>
      <c r="L1667" s="2" t="s">
        <v>19</v>
      </c>
    </row>
    <row r="1668" spans="1:12" x14ac:dyDescent="0.35">
      <c r="A1668" s="2">
        <v>102074</v>
      </c>
      <c r="B1668" s="3">
        <v>45904</v>
      </c>
      <c r="C1668" s="2" t="s">
        <v>26</v>
      </c>
      <c r="D1668" s="2" t="s">
        <v>27</v>
      </c>
      <c r="E1668" s="2" t="s">
        <v>28</v>
      </c>
      <c r="F1668" s="2" t="s">
        <v>59</v>
      </c>
      <c r="G1668" s="2" t="s">
        <v>73</v>
      </c>
      <c r="H1668" s="2">
        <v>2</v>
      </c>
      <c r="I1668" s="4">
        <v>28.91</v>
      </c>
      <c r="J1668" s="2" t="s">
        <v>17</v>
      </c>
      <c r="K1668" s="2" t="s">
        <v>332</v>
      </c>
      <c r="L1668" s="2" t="s">
        <v>19</v>
      </c>
    </row>
    <row r="1669" spans="1:12" x14ac:dyDescent="0.35">
      <c r="A1669" s="2">
        <v>102120</v>
      </c>
      <c r="B1669" s="3">
        <v>45904</v>
      </c>
      <c r="C1669" s="2" t="s">
        <v>50</v>
      </c>
      <c r="D1669" s="2" t="s">
        <v>77</v>
      </c>
      <c r="E1669" s="2" t="s">
        <v>78</v>
      </c>
      <c r="F1669" s="2" t="s">
        <v>22</v>
      </c>
      <c r="G1669" s="2" t="s">
        <v>47</v>
      </c>
      <c r="H1669" s="2">
        <v>1</v>
      </c>
      <c r="I1669" s="4">
        <v>71.8</v>
      </c>
      <c r="J1669" s="2" t="s">
        <v>48</v>
      </c>
      <c r="K1669" s="2" t="s">
        <v>214</v>
      </c>
      <c r="L1669" s="2" t="s">
        <v>89</v>
      </c>
    </row>
    <row r="1670" spans="1:12" x14ac:dyDescent="0.35">
      <c r="A1670" s="2">
        <v>102211</v>
      </c>
      <c r="B1670" s="3">
        <v>45904</v>
      </c>
      <c r="C1670" s="2" t="s">
        <v>12</v>
      </c>
      <c r="D1670" s="2" t="s">
        <v>132</v>
      </c>
      <c r="E1670" s="2" t="s">
        <v>133</v>
      </c>
      <c r="F1670" s="2" t="s">
        <v>59</v>
      </c>
      <c r="G1670" s="2" t="s">
        <v>118</v>
      </c>
      <c r="H1670" s="2">
        <v>2</v>
      </c>
      <c r="I1670" s="4">
        <v>20.76</v>
      </c>
      <c r="J1670" s="2" t="s">
        <v>17</v>
      </c>
      <c r="K1670" s="2" t="s">
        <v>124</v>
      </c>
      <c r="L1670" s="2" t="s">
        <v>19</v>
      </c>
    </row>
    <row r="1671" spans="1:12" x14ac:dyDescent="0.35">
      <c r="A1671" s="2">
        <v>102495</v>
      </c>
      <c r="B1671" s="3">
        <v>45904</v>
      </c>
      <c r="C1671" s="2" t="s">
        <v>50</v>
      </c>
      <c r="D1671" s="2" t="s">
        <v>77</v>
      </c>
      <c r="E1671" s="2" t="s">
        <v>78</v>
      </c>
      <c r="F1671" s="2" t="s">
        <v>22</v>
      </c>
      <c r="G1671" s="2" t="s">
        <v>23</v>
      </c>
      <c r="H1671" s="2">
        <v>1</v>
      </c>
      <c r="I1671" s="4">
        <v>61.92</v>
      </c>
      <c r="J1671" s="2" t="s">
        <v>43</v>
      </c>
      <c r="K1671" s="2" t="s">
        <v>212</v>
      </c>
      <c r="L1671" s="2" t="s">
        <v>19</v>
      </c>
    </row>
    <row r="1672" spans="1:12" x14ac:dyDescent="0.35">
      <c r="A1672" s="2">
        <v>102673</v>
      </c>
      <c r="B1672" s="3">
        <v>45904</v>
      </c>
      <c r="C1672" s="2" t="s">
        <v>26</v>
      </c>
      <c r="D1672" s="2" t="s">
        <v>27</v>
      </c>
      <c r="E1672" s="2" t="s">
        <v>28</v>
      </c>
      <c r="F1672" s="2" t="s">
        <v>59</v>
      </c>
      <c r="G1672" s="2" t="s">
        <v>118</v>
      </c>
      <c r="H1672" s="2">
        <v>2</v>
      </c>
      <c r="I1672" s="4">
        <v>20.68</v>
      </c>
      <c r="J1672" s="2" t="s">
        <v>48</v>
      </c>
      <c r="K1672" s="2" t="s">
        <v>425</v>
      </c>
      <c r="L1672" s="2" t="s">
        <v>36</v>
      </c>
    </row>
    <row r="1673" spans="1:12" x14ac:dyDescent="0.35">
      <c r="A1673" s="2">
        <v>102716</v>
      </c>
      <c r="B1673" s="3">
        <v>45904</v>
      </c>
      <c r="C1673" s="2" t="s">
        <v>65</v>
      </c>
      <c r="D1673" s="2" t="s">
        <v>66</v>
      </c>
      <c r="E1673" s="2" t="s">
        <v>67</v>
      </c>
      <c r="F1673" s="2" t="s">
        <v>22</v>
      </c>
      <c r="G1673" s="2" t="s">
        <v>47</v>
      </c>
      <c r="H1673" s="2">
        <v>1</v>
      </c>
      <c r="I1673" s="4">
        <v>72.42</v>
      </c>
      <c r="J1673" s="2" t="s">
        <v>17</v>
      </c>
      <c r="K1673" s="2" t="s">
        <v>125</v>
      </c>
      <c r="L1673" s="2" t="s">
        <v>89</v>
      </c>
    </row>
    <row r="1674" spans="1:12" x14ac:dyDescent="0.35">
      <c r="A1674" s="2">
        <v>102868</v>
      </c>
      <c r="B1674" s="3">
        <v>45904</v>
      </c>
      <c r="C1674" s="2" t="s">
        <v>12</v>
      </c>
      <c r="D1674" s="2" t="s">
        <v>183</v>
      </c>
      <c r="E1674" s="2" t="s">
        <v>184</v>
      </c>
      <c r="F1674" s="2" t="s">
        <v>62</v>
      </c>
      <c r="G1674" s="2" t="s">
        <v>112</v>
      </c>
      <c r="H1674" s="2">
        <v>3</v>
      </c>
      <c r="I1674" s="4">
        <v>29.96</v>
      </c>
      <c r="J1674" s="2" t="s">
        <v>43</v>
      </c>
      <c r="K1674" s="2" t="s">
        <v>489</v>
      </c>
      <c r="L1674" s="2" t="s">
        <v>19</v>
      </c>
    </row>
    <row r="1675" spans="1:12" x14ac:dyDescent="0.35">
      <c r="A1675" s="2">
        <v>100147</v>
      </c>
      <c r="B1675" s="3">
        <v>45905</v>
      </c>
      <c r="C1675" s="2" t="s">
        <v>31</v>
      </c>
      <c r="D1675" s="2" t="s">
        <v>80</v>
      </c>
      <c r="E1675" s="2" t="s">
        <v>80</v>
      </c>
      <c r="F1675" s="2" t="s">
        <v>15</v>
      </c>
      <c r="G1675" s="2" t="s">
        <v>34</v>
      </c>
      <c r="H1675" s="2">
        <v>1</v>
      </c>
      <c r="I1675" s="4">
        <v>15.26</v>
      </c>
      <c r="J1675" s="2" t="s">
        <v>17</v>
      </c>
      <c r="K1675" s="2" t="s">
        <v>96</v>
      </c>
      <c r="L1675" s="2" t="s">
        <v>89</v>
      </c>
    </row>
    <row r="1676" spans="1:12" x14ac:dyDescent="0.35">
      <c r="A1676" s="2">
        <v>100166</v>
      </c>
      <c r="B1676" s="3">
        <v>45905</v>
      </c>
      <c r="C1676" s="2" t="s">
        <v>50</v>
      </c>
      <c r="D1676" s="2" t="s">
        <v>77</v>
      </c>
      <c r="E1676" s="2" t="s">
        <v>78</v>
      </c>
      <c r="F1676" s="2" t="s">
        <v>22</v>
      </c>
      <c r="G1676" s="2" t="s">
        <v>100</v>
      </c>
      <c r="H1676" s="2">
        <v>10</v>
      </c>
      <c r="I1676" s="4">
        <v>15.57</v>
      </c>
      <c r="J1676" s="2" t="s">
        <v>43</v>
      </c>
      <c r="K1676" s="2" t="s">
        <v>309</v>
      </c>
      <c r="L1676" s="2" t="s">
        <v>36</v>
      </c>
    </row>
    <row r="1677" spans="1:12" x14ac:dyDescent="0.35">
      <c r="A1677" s="2">
        <v>100236</v>
      </c>
      <c r="B1677" s="3">
        <v>45905</v>
      </c>
      <c r="C1677" s="2" t="s">
        <v>12</v>
      </c>
      <c r="D1677" s="2" t="s">
        <v>13</v>
      </c>
      <c r="E1677" s="2" t="s">
        <v>14</v>
      </c>
      <c r="F1677" s="2" t="s">
        <v>22</v>
      </c>
      <c r="G1677" s="2" t="s">
        <v>109</v>
      </c>
      <c r="H1677" s="2">
        <v>2</v>
      </c>
      <c r="I1677" s="4">
        <v>90.82</v>
      </c>
      <c r="J1677" s="2" t="s">
        <v>17</v>
      </c>
      <c r="K1677" s="2" t="s">
        <v>180</v>
      </c>
      <c r="L1677" s="2" t="s">
        <v>89</v>
      </c>
    </row>
    <row r="1678" spans="1:12" x14ac:dyDescent="0.35">
      <c r="A1678" s="2">
        <v>100412</v>
      </c>
      <c r="B1678" s="3">
        <v>45905</v>
      </c>
      <c r="C1678" s="2" t="s">
        <v>50</v>
      </c>
      <c r="D1678" s="2" t="s">
        <v>51</v>
      </c>
      <c r="E1678" s="2" t="s">
        <v>52</v>
      </c>
      <c r="F1678" s="2" t="s">
        <v>53</v>
      </c>
      <c r="G1678" s="2" t="s">
        <v>54</v>
      </c>
      <c r="H1678" s="2">
        <v>2</v>
      </c>
      <c r="I1678" s="4">
        <v>25.24</v>
      </c>
      <c r="J1678" s="2" t="s">
        <v>48</v>
      </c>
      <c r="K1678" s="2" t="s">
        <v>81</v>
      </c>
      <c r="L1678" s="2" t="s">
        <v>89</v>
      </c>
    </row>
    <row r="1679" spans="1:12" x14ac:dyDescent="0.35">
      <c r="A1679" s="2">
        <v>101211</v>
      </c>
      <c r="B1679" s="3">
        <v>45905</v>
      </c>
      <c r="C1679" s="2" t="s">
        <v>31</v>
      </c>
      <c r="D1679" s="2" t="s">
        <v>32</v>
      </c>
      <c r="E1679" s="2" t="s">
        <v>33</v>
      </c>
      <c r="F1679" s="2" t="s">
        <v>22</v>
      </c>
      <c r="G1679" s="2" t="s">
        <v>23</v>
      </c>
      <c r="H1679" s="2">
        <v>10</v>
      </c>
      <c r="I1679" s="4">
        <v>65.78</v>
      </c>
      <c r="J1679" s="2" t="s">
        <v>24</v>
      </c>
      <c r="K1679" s="2" t="s">
        <v>410</v>
      </c>
      <c r="L1679" s="2" t="s">
        <v>19</v>
      </c>
    </row>
    <row r="1680" spans="1:12" x14ac:dyDescent="0.35">
      <c r="A1680" s="2">
        <v>101349</v>
      </c>
      <c r="B1680" s="3">
        <v>45905</v>
      </c>
      <c r="C1680" s="2" t="s">
        <v>26</v>
      </c>
      <c r="D1680" s="2" t="s">
        <v>41</v>
      </c>
      <c r="E1680" s="2" t="s">
        <v>42</v>
      </c>
      <c r="F1680" s="2" t="s">
        <v>62</v>
      </c>
      <c r="G1680" s="2" t="s">
        <v>103</v>
      </c>
      <c r="H1680" s="2">
        <v>1</v>
      </c>
      <c r="I1680" s="4">
        <v>199.31</v>
      </c>
      <c r="J1680" s="2" t="s">
        <v>48</v>
      </c>
      <c r="K1680" s="2" t="s">
        <v>215</v>
      </c>
      <c r="L1680" s="2" t="s">
        <v>19</v>
      </c>
    </row>
    <row r="1681" spans="1:12" x14ac:dyDescent="0.35">
      <c r="A1681" s="2">
        <v>101560</v>
      </c>
      <c r="B1681" s="3">
        <v>45905</v>
      </c>
      <c r="C1681" s="2" t="s">
        <v>50</v>
      </c>
      <c r="D1681" s="2" t="s">
        <v>51</v>
      </c>
      <c r="E1681" s="2" t="s">
        <v>52</v>
      </c>
      <c r="F1681" s="2" t="s">
        <v>15</v>
      </c>
      <c r="G1681" s="2" t="s">
        <v>29</v>
      </c>
      <c r="H1681" s="2">
        <v>2</v>
      </c>
      <c r="I1681" s="4">
        <v>23.36</v>
      </c>
      <c r="J1681" s="2" t="s">
        <v>24</v>
      </c>
      <c r="K1681" s="2" t="s">
        <v>210</v>
      </c>
      <c r="L1681" s="2" t="s">
        <v>89</v>
      </c>
    </row>
    <row r="1682" spans="1:12" x14ac:dyDescent="0.35">
      <c r="A1682" s="2">
        <v>101633</v>
      </c>
      <c r="B1682" s="3">
        <v>45905</v>
      </c>
      <c r="C1682" s="2" t="s">
        <v>65</v>
      </c>
      <c r="D1682" s="2" t="s">
        <v>190</v>
      </c>
      <c r="E1682" s="2" t="s">
        <v>191</v>
      </c>
      <c r="F1682" s="2" t="s">
        <v>62</v>
      </c>
      <c r="G1682" s="2" t="s">
        <v>169</v>
      </c>
      <c r="H1682" s="2">
        <v>2</v>
      </c>
      <c r="I1682" s="4">
        <v>25.2</v>
      </c>
      <c r="J1682" s="2" t="s">
        <v>24</v>
      </c>
      <c r="K1682" s="2" t="s">
        <v>317</v>
      </c>
      <c r="L1682" s="2" t="s">
        <v>19</v>
      </c>
    </row>
    <row r="1683" spans="1:12" x14ac:dyDescent="0.35">
      <c r="A1683" s="2">
        <v>101660</v>
      </c>
      <c r="B1683" s="3">
        <v>45905</v>
      </c>
      <c r="C1683" s="2" t="s">
        <v>50</v>
      </c>
      <c r="D1683" s="2" t="s">
        <v>71</v>
      </c>
      <c r="E1683" s="2" t="s">
        <v>72</v>
      </c>
      <c r="F1683" s="2" t="s">
        <v>59</v>
      </c>
      <c r="G1683" s="2" t="s">
        <v>118</v>
      </c>
      <c r="H1683" s="2">
        <v>5</v>
      </c>
      <c r="I1683" s="4">
        <v>20.88</v>
      </c>
      <c r="J1683" s="2" t="s">
        <v>43</v>
      </c>
      <c r="K1683" s="2" t="s">
        <v>330</v>
      </c>
      <c r="L1683" s="2" t="s">
        <v>89</v>
      </c>
    </row>
    <row r="1684" spans="1:12" x14ac:dyDescent="0.35">
      <c r="A1684" s="2">
        <v>102042</v>
      </c>
      <c r="B1684" s="3">
        <v>45905</v>
      </c>
      <c r="C1684" s="2" t="s">
        <v>50</v>
      </c>
      <c r="D1684" s="2" t="s">
        <v>51</v>
      </c>
      <c r="E1684" s="2" t="s">
        <v>52</v>
      </c>
      <c r="F1684" s="2" t="s">
        <v>62</v>
      </c>
      <c r="G1684" s="2" t="s">
        <v>63</v>
      </c>
      <c r="H1684" s="2">
        <v>1</v>
      </c>
      <c r="I1684" s="4">
        <v>55.63</v>
      </c>
      <c r="J1684" s="2" t="s">
        <v>24</v>
      </c>
      <c r="K1684" s="2" t="s">
        <v>447</v>
      </c>
      <c r="L1684" s="2" t="s">
        <v>36</v>
      </c>
    </row>
    <row r="1685" spans="1:12" x14ac:dyDescent="0.35">
      <c r="A1685" s="2">
        <v>102073</v>
      </c>
      <c r="B1685" s="3">
        <v>45905</v>
      </c>
      <c r="C1685" s="2" t="s">
        <v>50</v>
      </c>
      <c r="D1685" s="2" t="s">
        <v>77</v>
      </c>
      <c r="E1685" s="2" t="s">
        <v>78</v>
      </c>
      <c r="F1685" s="2" t="s">
        <v>53</v>
      </c>
      <c r="G1685" s="2" t="s">
        <v>92</v>
      </c>
      <c r="H1685" s="2">
        <v>3</v>
      </c>
      <c r="I1685" s="4">
        <v>29.89</v>
      </c>
      <c r="J1685" s="2" t="s">
        <v>24</v>
      </c>
      <c r="K1685" s="2" t="s">
        <v>342</v>
      </c>
      <c r="L1685" s="2" t="s">
        <v>19</v>
      </c>
    </row>
    <row r="1686" spans="1:12" x14ac:dyDescent="0.35">
      <c r="A1686" s="2">
        <v>102831</v>
      </c>
      <c r="B1686" s="3">
        <v>45905</v>
      </c>
      <c r="C1686" s="2" t="s">
        <v>50</v>
      </c>
      <c r="D1686" s="2" t="s">
        <v>71</v>
      </c>
      <c r="E1686" s="2" t="s">
        <v>72</v>
      </c>
      <c r="F1686" s="2" t="s">
        <v>15</v>
      </c>
      <c r="G1686" s="2" t="s">
        <v>29</v>
      </c>
      <c r="H1686" s="2">
        <v>10</v>
      </c>
      <c r="I1686" s="4">
        <v>22.11</v>
      </c>
      <c r="J1686" s="2" t="s">
        <v>43</v>
      </c>
      <c r="K1686" s="2" t="s">
        <v>358</v>
      </c>
      <c r="L1686" s="2" t="s">
        <v>19</v>
      </c>
    </row>
    <row r="1687" spans="1:12" x14ac:dyDescent="0.35">
      <c r="A1687" s="2">
        <v>102901</v>
      </c>
      <c r="B1687" s="3">
        <v>45905</v>
      </c>
      <c r="C1687" s="2" t="s">
        <v>65</v>
      </c>
      <c r="D1687" s="2" t="s">
        <v>90</v>
      </c>
      <c r="E1687" s="2" t="s">
        <v>91</v>
      </c>
      <c r="F1687" s="2" t="s">
        <v>59</v>
      </c>
      <c r="G1687" s="2" t="s">
        <v>60</v>
      </c>
      <c r="H1687" s="2">
        <v>10</v>
      </c>
      <c r="I1687" s="4">
        <v>60.53</v>
      </c>
      <c r="J1687" s="2" t="s">
        <v>24</v>
      </c>
      <c r="K1687" s="2" t="s">
        <v>351</v>
      </c>
      <c r="L1687" s="2" t="s">
        <v>19</v>
      </c>
    </row>
    <row r="1688" spans="1:12" x14ac:dyDescent="0.35">
      <c r="A1688" s="2">
        <v>100195</v>
      </c>
      <c r="B1688" s="3">
        <v>45906</v>
      </c>
      <c r="C1688" s="2" t="s">
        <v>65</v>
      </c>
      <c r="D1688" s="2" t="s">
        <v>90</v>
      </c>
      <c r="E1688" s="2" t="s">
        <v>91</v>
      </c>
      <c r="F1688" s="2" t="s">
        <v>62</v>
      </c>
      <c r="G1688" s="2" t="s">
        <v>169</v>
      </c>
      <c r="H1688" s="2">
        <v>3</v>
      </c>
      <c r="I1688" s="4">
        <v>24.78</v>
      </c>
      <c r="J1688" s="2" t="s">
        <v>43</v>
      </c>
      <c r="K1688" s="2" t="s">
        <v>470</v>
      </c>
      <c r="L1688" s="2" t="s">
        <v>36</v>
      </c>
    </row>
    <row r="1689" spans="1:12" x14ac:dyDescent="0.35">
      <c r="A1689" s="2">
        <v>100455</v>
      </c>
      <c r="B1689" s="3">
        <v>45906</v>
      </c>
      <c r="C1689" s="2" t="s">
        <v>12</v>
      </c>
      <c r="D1689" s="2" t="s">
        <v>132</v>
      </c>
      <c r="E1689" s="2" t="s">
        <v>133</v>
      </c>
      <c r="F1689" s="2" t="s">
        <v>53</v>
      </c>
      <c r="G1689" s="2" t="s">
        <v>92</v>
      </c>
      <c r="H1689" s="2">
        <v>1</v>
      </c>
      <c r="I1689" s="4">
        <v>30.72</v>
      </c>
      <c r="J1689" s="2" t="s">
        <v>17</v>
      </c>
      <c r="K1689" s="2" t="s">
        <v>410</v>
      </c>
      <c r="L1689" s="2" t="s">
        <v>89</v>
      </c>
    </row>
    <row r="1690" spans="1:12" x14ac:dyDescent="0.35">
      <c r="A1690" s="2">
        <v>101701</v>
      </c>
      <c r="B1690" s="3">
        <v>45906</v>
      </c>
      <c r="C1690" s="2" t="s">
        <v>31</v>
      </c>
      <c r="D1690" s="2" t="s">
        <v>80</v>
      </c>
      <c r="E1690" s="2" t="s">
        <v>80</v>
      </c>
      <c r="F1690" s="2" t="s">
        <v>22</v>
      </c>
      <c r="G1690" s="2" t="s">
        <v>109</v>
      </c>
      <c r="H1690" s="2">
        <v>2</v>
      </c>
      <c r="I1690" s="4">
        <v>89.36</v>
      </c>
      <c r="J1690" s="2" t="s">
        <v>43</v>
      </c>
      <c r="K1690" s="2" t="s">
        <v>88</v>
      </c>
      <c r="L1690" s="2" t="s">
        <v>19</v>
      </c>
    </row>
    <row r="1691" spans="1:12" x14ac:dyDescent="0.35">
      <c r="A1691" s="2">
        <v>101871</v>
      </c>
      <c r="B1691" s="3">
        <v>45906</v>
      </c>
      <c r="C1691" s="2" t="s">
        <v>31</v>
      </c>
      <c r="D1691" s="2" t="s">
        <v>80</v>
      </c>
      <c r="E1691" s="2" t="s">
        <v>80</v>
      </c>
      <c r="F1691" s="2" t="s">
        <v>59</v>
      </c>
      <c r="G1691" s="2" t="s">
        <v>60</v>
      </c>
      <c r="H1691" s="2">
        <v>2</v>
      </c>
      <c r="I1691" s="4">
        <v>57.66</v>
      </c>
      <c r="J1691" s="2" t="s">
        <v>17</v>
      </c>
      <c r="K1691" s="2" t="s">
        <v>136</v>
      </c>
      <c r="L1691" s="2" t="s">
        <v>19</v>
      </c>
    </row>
    <row r="1692" spans="1:12" x14ac:dyDescent="0.35">
      <c r="A1692" s="2">
        <v>102024</v>
      </c>
      <c r="B1692" s="3">
        <v>45906</v>
      </c>
      <c r="C1692" s="2" t="s">
        <v>12</v>
      </c>
      <c r="D1692" s="2" t="s">
        <v>98</v>
      </c>
      <c r="E1692" s="2" t="s">
        <v>99</v>
      </c>
      <c r="F1692" s="2" t="s">
        <v>62</v>
      </c>
      <c r="G1692" s="2" t="s">
        <v>112</v>
      </c>
      <c r="H1692" s="2">
        <v>3</v>
      </c>
      <c r="I1692" s="4">
        <v>29.19</v>
      </c>
      <c r="J1692" s="2" t="s">
        <v>24</v>
      </c>
      <c r="K1692" s="2" t="s">
        <v>427</v>
      </c>
      <c r="L1692" s="2" t="s">
        <v>19</v>
      </c>
    </row>
    <row r="1693" spans="1:12" x14ac:dyDescent="0.35">
      <c r="A1693" s="2">
        <v>102296</v>
      </c>
      <c r="B1693" s="3">
        <v>45906</v>
      </c>
      <c r="C1693" s="2" t="s">
        <v>50</v>
      </c>
      <c r="D1693" s="2" t="s">
        <v>77</v>
      </c>
      <c r="E1693" s="2" t="s">
        <v>78</v>
      </c>
      <c r="F1693" s="2" t="s">
        <v>22</v>
      </c>
      <c r="G1693" s="2" t="s">
        <v>87</v>
      </c>
      <c r="H1693" s="2">
        <v>2</v>
      </c>
      <c r="I1693" s="4">
        <v>51.21</v>
      </c>
      <c r="J1693" s="2" t="s">
        <v>24</v>
      </c>
      <c r="K1693" s="2" t="s">
        <v>125</v>
      </c>
      <c r="L1693" s="2" t="s">
        <v>19</v>
      </c>
    </row>
    <row r="1694" spans="1:12" x14ac:dyDescent="0.35">
      <c r="A1694" s="2">
        <v>102580</v>
      </c>
      <c r="B1694" s="3">
        <v>45906</v>
      </c>
      <c r="C1694" s="2" t="s">
        <v>50</v>
      </c>
      <c r="D1694" s="2" t="s">
        <v>77</v>
      </c>
      <c r="E1694" s="2" t="s">
        <v>78</v>
      </c>
      <c r="F1694" s="2" t="s">
        <v>62</v>
      </c>
      <c r="G1694" s="2" t="s">
        <v>68</v>
      </c>
      <c r="H1694" s="2">
        <v>5</v>
      </c>
      <c r="I1694" s="4">
        <v>39.43</v>
      </c>
      <c r="J1694" s="2" t="s">
        <v>17</v>
      </c>
      <c r="K1694" s="2" t="s">
        <v>370</v>
      </c>
      <c r="L1694" s="2" t="s">
        <v>19</v>
      </c>
    </row>
    <row r="1695" spans="1:12" x14ac:dyDescent="0.35">
      <c r="A1695" s="2">
        <v>102617</v>
      </c>
      <c r="B1695" s="3">
        <v>45906</v>
      </c>
      <c r="C1695" s="2" t="s">
        <v>50</v>
      </c>
      <c r="D1695" s="2" t="s">
        <v>51</v>
      </c>
      <c r="E1695" s="2" t="s">
        <v>52</v>
      </c>
      <c r="F1695" s="2" t="s">
        <v>59</v>
      </c>
      <c r="G1695" s="2" t="s">
        <v>118</v>
      </c>
      <c r="H1695" s="2">
        <v>3</v>
      </c>
      <c r="I1695" s="4">
        <v>20.74</v>
      </c>
      <c r="J1695" s="2" t="s">
        <v>17</v>
      </c>
      <c r="K1695" s="2" t="s">
        <v>394</v>
      </c>
      <c r="L1695" s="2" t="s">
        <v>19</v>
      </c>
    </row>
    <row r="1696" spans="1:12" x14ac:dyDescent="0.35">
      <c r="A1696" s="2">
        <v>102897</v>
      </c>
      <c r="B1696" s="3">
        <v>45906</v>
      </c>
      <c r="C1696" s="2" t="s">
        <v>26</v>
      </c>
      <c r="D1696" s="2" t="s">
        <v>27</v>
      </c>
      <c r="E1696" s="2" t="s">
        <v>28</v>
      </c>
      <c r="F1696" s="2" t="s">
        <v>22</v>
      </c>
      <c r="G1696" s="2" t="s">
        <v>23</v>
      </c>
      <c r="H1696" s="2">
        <v>10</v>
      </c>
      <c r="I1696" s="4">
        <v>67.73</v>
      </c>
      <c r="J1696" s="2" t="s">
        <v>43</v>
      </c>
      <c r="K1696" s="2" t="s">
        <v>196</v>
      </c>
      <c r="L1696" s="2" t="s">
        <v>19</v>
      </c>
    </row>
    <row r="1697" spans="1:12" x14ac:dyDescent="0.35">
      <c r="A1697" s="2">
        <v>100028</v>
      </c>
      <c r="B1697" s="3">
        <v>45907</v>
      </c>
      <c r="C1697" s="2" t="s">
        <v>12</v>
      </c>
      <c r="D1697" s="2" t="s">
        <v>13</v>
      </c>
      <c r="E1697" s="2" t="s">
        <v>14</v>
      </c>
      <c r="F1697" s="2" t="s">
        <v>15</v>
      </c>
      <c r="G1697" s="2" t="s">
        <v>34</v>
      </c>
      <c r="H1697" s="2">
        <v>1</v>
      </c>
      <c r="I1697" s="4">
        <v>16.260000000000002</v>
      </c>
      <c r="J1697" s="2" t="s">
        <v>24</v>
      </c>
      <c r="K1697" s="2" t="s">
        <v>281</v>
      </c>
      <c r="L1697" s="2" t="s">
        <v>19</v>
      </c>
    </row>
    <row r="1698" spans="1:12" x14ac:dyDescent="0.35">
      <c r="A1698" s="2">
        <v>100128</v>
      </c>
      <c r="B1698" s="3">
        <v>45907</v>
      </c>
      <c r="C1698" s="2" t="s">
        <v>26</v>
      </c>
      <c r="D1698" s="2" t="s">
        <v>37</v>
      </c>
      <c r="E1698" s="2" t="s">
        <v>38</v>
      </c>
      <c r="F1698" s="2" t="s">
        <v>59</v>
      </c>
      <c r="G1698" s="2" t="s">
        <v>129</v>
      </c>
      <c r="H1698" s="2">
        <v>5</v>
      </c>
      <c r="I1698" s="4">
        <v>119.54</v>
      </c>
      <c r="J1698" s="2" t="s">
        <v>43</v>
      </c>
      <c r="K1698" s="2" t="s">
        <v>479</v>
      </c>
      <c r="L1698" s="2" t="s">
        <v>19</v>
      </c>
    </row>
    <row r="1699" spans="1:12" x14ac:dyDescent="0.35">
      <c r="A1699" s="2">
        <v>100160</v>
      </c>
      <c r="B1699" s="3">
        <v>45907</v>
      </c>
      <c r="C1699" s="2" t="s">
        <v>31</v>
      </c>
      <c r="D1699" s="2" t="s">
        <v>105</v>
      </c>
      <c r="E1699" s="2" t="s">
        <v>106</v>
      </c>
      <c r="F1699" s="2" t="s">
        <v>22</v>
      </c>
      <c r="G1699" s="2" t="s">
        <v>47</v>
      </c>
      <c r="H1699" s="2">
        <v>10</v>
      </c>
      <c r="I1699" s="4">
        <v>77.27</v>
      </c>
      <c r="J1699" s="2" t="s">
        <v>48</v>
      </c>
      <c r="K1699" s="2" t="s">
        <v>268</v>
      </c>
      <c r="L1699" s="2" t="s">
        <v>19</v>
      </c>
    </row>
    <row r="1700" spans="1:12" x14ac:dyDescent="0.35">
      <c r="A1700" s="2">
        <v>100227</v>
      </c>
      <c r="B1700" s="3">
        <v>45907</v>
      </c>
      <c r="C1700" s="2" t="s">
        <v>12</v>
      </c>
      <c r="D1700" s="2" t="s">
        <v>132</v>
      </c>
      <c r="E1700" s="2" t="s">
        <v>133</v>
      </c>
      <c r="F1700" s="2" t="s">
        <v>15</v>
      </c>
      <c r="G1700" s="2" t="s">
        <v>16</v>
      </c>
      <c r="H1700" s="2">
        <v>10</v>
      </c>
      <c r="I1700" s="4">
        <v>38.9</v>
      </c>
      <c r="J1700" s="2" t="s">
        <v>43</v>
      </c>
      <c r="K1700" s="2" t="s">
        <v>347</v>
      </c>
      <c r="L1700" s="2" t="s">
        <v>89</v>
      </c>
    </row>
    <row r="1701" spans="1:12" x14ac:dyDescent="0.35">
      <c r="A1701" s="2">
        <v>100397</v>
      </c>
      <c r="B1701" s="3">
        <v>45907</v>
      </c>
      <c r="C1701" s="2" t="s">
        <v>31</v>
      </c>
      <c r="D1701" s="2" t="s">
        <v>80</v>
      </c>
      <c r="E1701" s="2" t="s">
        <v>80</v>
      </c>
      <c r="F1701" s="2" t="s">
        <v>15</v>
      </c>
      <c r="G1701" s="2" t="s">
        <v>16</v>
      </c>
      <c r="H1701" s="2">
        <v>2</v>
      </c>
      <c r="I1701" s="4">
        <v>41.61</v>
      </c>
      <c r="J1701" s="2" t="s">
        <v>17</v>
      </c>
      <c r="K1701" s="2" t="s">
        <v>377</v>
      </c>
      <c r="L1701" s="2" t="s">
        <v>89</v>
      </c>
    </row>
    <row r="1702" spans="1:12" x14ac:dyDescent="0.35">
      <c r="A1702" s="2">
        <v>101037</v>
      </c>
      <c r="B1702" s="3">
        <v>45907</v>
      </c>
      <c r="C1702" s="2" t="s">
        <v>31</v>
      </c>
      <c r="D1702" s="2" t="s">
        <v>32</v>
      </c>
      <c r="E1702" s="2" t="s">
        <v>33</v>
      </c>
      <c r="F1702" s="2" t="s">
        <v>22</v>
      </c>
      <c r="G1702" s="2" t="s">
        <v>87</v>
      </c>
      <c r="H1702" s="2">
        <v>1</v>
      </c>
      <c r="I1702" s="4">
        <v>51.53</v>
      </c>
      <c r="J1702" s="2" t="s">
        <v>17</v>
      </c>
      <c r="K1702" s="2" t="s">
        <v>88</v>
      </c>
      <c r="L1702" s="2" t="s">
        <v>19</v>
      </c>
    </row>
    <row r="1703" spans="1:12" x14ac:dyDescent="0.35">
      <c r="A1703" s="2">
        <v>101078</v>
      </c>
      <c r="B1703" s="3">
        <v>45907</v>
      </c>
      <c r="C1703" s="2" t="s">
        <v>31</v>
      </c>
      <c r="D1703" s="2" t="s">
        <v>105</v>
      </c>
      <c r="E1703" s="2" t="s">
        <v>106</v>
      </c>
      <c r="F1703" s="2" t="s">
        <v>15</v>
      </c>
      <c r="G1703" s="2" t="s">
        <v>34</v>
      </c>
      <c r="H1703" s="2">
        <v>3</v>
      </c>
      <c r="I1703" s="4">
        <v>15.85</v>
      </c>
      <c r="J1703" s="2" t="s">
        <v>48</v>
      </c>
      <c r="K1703" s="2" t="s">
        <v>292</v>
      </c>
      <c r="L1703" s="2" t="s">
        <v>36</v>
      </c>
    </row>
    <row r="1704" spans="1:12" x14ac:dyDescent="0.35">
      <c r="A1704" s="2">
        <v>101239</v>
      </c>
      <c r="B1704" s="3">
        <v>45907</v>
      </c>
      <c r="C1704" s="2" t="s">
        <v>50</v>
      </c>
      <c r="D1704" s="2" t="s">
        <v>51</v>
      </c>
      <c r="E1704" s="2" t="s">
        <v>52</v>
      </c>
      <c r="F1704" s="2" t="s">
        <v>15</v>
      </c>
      <c r="G1704" s="2" t="s">
        <v>16</v>
      </c>
      <c r="H1704" s="2">
        <v>10</v>
      </c>
      <c r="I1704" s="4">
        <v>39.65</v>
      </c>
      <c r="J1704" s="2" t="s">
        <v>17</v>
      </c>
      <c r="K1704" s="2" t="s">
        <v>75</v>
      </c>
      <c r="L1704" s="2" t="s">
        <v>19</v>
      </c>
    </row>
    <row r="1705" spans="1:12" x14ac:dyDescent="0.35">
      <c r="A1705" s="2">
        <v>101288</v>
      </c>
      <c r="B1705" s="3">
        <v>45907</v>
      </c>
      <c r="C1705" s="2" t="s">
        <v>31</v>
      </c>
      <c r="D1705" s="2" t="s">
        <v>45</v>
      </c>
      <c r="E1705" s="2" t="s">
        <v>46</v>
      </c>
      <c r="F1705" s="2" t="s">
        <v>62</v>
      </c>
      <c r="G1705" s="2" t="s">
        <v>68</v>
      </c>
      <c r="H1705" s="2">
        <v>5</v>
      </c>
      <c r="I1705" s="4">
        <v>38.619999999999997</v>
      </c>
      <c r="J1705" s="2" t="s">
        <v>43</v>
      </c>
      <c r="K1705" s="2" t="s">
        <v>413</v>
      </c>
      <c r="L1705" s="2" t="s">
        <v>19</v>
      </c>
    </row>
    <row r="1706" spans="1:12" x14ac:dyDescent="0.35">
      <c r="A1706" s="2">
        <v>101324</v>
      </c>
      <c r="B1706" s="3">
        <v>45907</v>
      </c>
      <c r="C1706" s="2" t="s">
        <v>31</v>
      </c>
      <c r="D1706" s="2" t="s">
        <v>105</v>
      </c>
      <c r="E1706" s="2" t="s">
        <v>106</v>
      </c>
      <c r="F1706" s="2" t="s">
        <v>53</v>
      </c>
      <c r="G1706" s="2" t="s">
        <v>54</v>
      </c>
      <c r="H1706" s="2">
        <v>1</v>
      </c>
      <c r="I1706" s="4">
        <v>25.91</v>
      </c>
      <c r="J1706" s="2" t="s">
        <v>24</v>
      </c>
      <c r="K1706" s="2" t="s">
        <v>85</v>
      </c>
      <c r="L1706" s="2" t="s">
        <v>36</v>
      </c>
    </row>
    <row r="1707" spans="1:12" x14ac:dyDescent="0.35">
      <c r="A1707" s="2">
        <v>101358</v>
      </c>
      <c r="B1707" s="3">
        <v>45907</v>
      </c>
      <c r="C1707" s="2" t="s">
        <v>31</v>
      </c>
      <c r="D1707" s="2" t="s">
        <v>45</v>
      </c>
      <c r="E1707" s="2" t="s">
        <v>46</v>
      </c>
      <c r="F1707" s="2" t="s">
        <v>59</v>
      </c>
      <c r="G1707" s="2" t="s">
        <v>118</v>
      </c>
      <c r="H1707" s="2">
        <v>1</v>
      </c>
      <c r="I1707" s="4">
        <v>19.64</v>
      </c>
      <c r="J1707" s="2" t="s">
        <v>17</v>
      </c>
      <c r="K1707" s="2" t="s">
        <v>482</v>
      </c>
      <c r="L1707" s="2" t="s">
        <v>19</v>
      </c>
    </row>
    <row r="1708" spans="1:12" x14ac:dyDescent="0.35">
      <c r="A1708" s="2">
        <v>101378</v>
      </c>
      <c r="B1708" s="3">
        <v>45907</v>
      </c>
      <c r="C1708" s="2" t="s">
        <v>31</v>
      </c>
      <c r="D1708" s="2" t="s">
        <v>105</v>
      </c>
      <c r="E1708" s="2" t="s">
        <v>106</v>
      </c>
      <c r="F1708" s="2" t="s">
        <v>62</v>
      </c>
      <c r="G1708" s="2" t="s">
        <v>169</v>
      </c>
      <c r="H1708" s="2">
        <v>3</v>
      </c>
      <c r="I1708" s="4">
        <v>25.52</v>
      </c>
      <c r="J1708" s="2" t="s">
        <v>43</v>
      </c>
      <c r="K1708" s="2" t="s">
        <v>120</v>
      </c>
      <c r="L1708" s="2" t="s">
        <v>19</v>
      </c>
    </row>
    <row r="1709" spans="1:12" x14ac:dyDescent="0.35">
      <c r="A1709" s="2">
        <v>101450</v>
      </c>
      <c r="B1709" s="3">
        <v>45907</v>
      </c>
      <c r="C1709" s="2" t="s">
        <v>26</v>
      </c>
      <c r="D1709" s="2" t="s">
        <v>37</v>
      </c>
      <c r="E1709" s="2" t="s">
        <v>38</v>
      </c>
      <c r="F1709" s="2" t="s">
        <v>59</v>
      </c>
      <c r="G1709" s="2" t="s">
        <v>118</v>
      </c>
      <c r="H1709" s="2">
        <v>10</v>
      </c>
      <c r="I1709" s="4">
        <v>20.100000000000001</v>
      </c>
      <c r="J1709" s="2" t="s">
        <v>48</v>
      </c>
      <c r="K1709" s="2" t="s">
        <v>296</v>
      </c>
      <c r="L1709" s="2" t="s">
        <v>36</v>
      </c>
    </row>
    <row r="1710" spans="1:12" x14ac:dyDescent="0.35">
      <c r="A1710" s="2">
        <v>101469</v>
      </c>
      <c r="B1710" s="3">
        <v>45907</v>
      </c>
      <c r="C1710" s="2" t="s">
        <v>50</v>
      </c>
      <c r="D1710" s="2" t="s">
        <v>51</v>
      </c>
      <c r="E1710" s="2" t="s">
        <v>52</v>
      </c>
      <c r="F1710" s="2" t="s">
        <v>59</v>
      </c>
      <c r="G1710" s="2" t="s">
        <v>118</v>
      </c>
      <c r="H1710" s="2">
        <v>2</v>
      </c>
      <c r="I1710" s="4">
        <v>20.96</v>
      </c>
      <c r="J1710" s="2" t="s">
        <v>24</v>
      </c>
      <c r="K1710" s="2" t="s">
        <v>283</v>
      </c>
      <c r="L1710" s="2" t="s">
        <v>89</v>
      </c>
    </row>
    <row r="1711" spans="1:12" x14ac:dyDescent="0.35">
      <c r="A1711" s="2">
        <v>101593</v>
      </c>
      <c r="B1711" s="3">
        <v>45907</v>
      </c>
      <c r="C1711" s="2" t="s">
        <v>31</v>
      </c>
      <c r="D1711" s="2" t="s">
        <v>32</v>
      </c>
      <c r="E1711" s="2" t="s">
        <v>33</v>
      </c>
      <c r="F1711" s="2" t="s">
        <v>15</v>
      </c>
      <c r="G1711" s="2" t="s">
        <v>16</v>
      </c>
      <c r="H1711" s="2">
        <v>5</v>
      </c>
      <c r="I1711" s="4">
        <v>41.59</v>
      </c>
      <c r="J1711" s="2" t="s">
        <v>48</v>
      </c>
      <c r="K1711" s="2" t="s">
        <v>401</v>
      </c>
      <c r="L1711" s="2" t="s">
        <v>19</v>
      </c>
    </row>
    <row r="1712" spans="1:12" x14ac:dyDescent="0.35">
      <c r="A1712" s="2">
        <v>102007</v>
      </c>
      <c r="B1712" s="3">
        <v>45907</v>
      </c>
      <c r="C1712" s="2" t="s">
        <v>50</v>
      </c>
      <c r="D1712" s="2" t="s">
        <v>51</v>
      </c>
      <c r="E1712" s="2" t="s">
        <v>52</v>
      </c>
      <c r="F1712" s="2" t="s">
        <v>53</v>
      </c>
      <c r="G1712" s="2" t="s">
        <v>92</v>
      </c>
      <c r="H1712" s="2">
        <v>1</v>
      </c>
      <c r="I1712" s="4">
        <v>30.27</v>
      </c>
      <c r="J1712" s="2" t="s">
        <v>48</v>
      </c>
      <c r="K1712" s="2" t="s">
        <v>374</v>
      </c>
      <c r="L1712" s="2" t="s">
        <v>19</v>
      </c>
    </row>
    <row r="1713" spans="1:12" x14ac:dyDescent="0.35">
      <c r="A1713" s="2">
        <v>102265</v>
      </c>
      <c r="B1713" s="3">
        <v>45907</v>
      </c>
      <c r="C1713" s="2" t="s">
        <v>31</v>
      </c>
      <c r="D1713" s="2" t="s">
        <v>80</v>
      </c>
      <c r="E1713" s="2" t="s">
        <v>80</v>
      </c>
      <c r="F1713" s="2" t="s">
        <v>62</v>
      </c>
      <c r="G1713" s="2" t="s">
        <v>114</v>
      </c>
      <c r="H1713" s="2">
        <v>10</v>
      </c>
      <c r="I1713" s="4">
        <v>136.12</v>
      </c>
      <c r="J1713" s="2" t="s">
        <v>24</v>
      </c>
      <c r="K1713" s="2" t="s">
        <v>314</v>
      </c>
      <c r="L1713" s="2" t="s">
        <v>19</v>
      </c>
    </row>
    <row r="1714" spans="1:12" x14ac:dyDescent="0.35">
      <c r="A1714" s="2">
        <v>102339</v>
      </c>
      <c r="B1714" s="3">
        <v>45907</v>
      </c>
      <c r="C1714" s="2" t="s">
        <v>26</v>
      </c>
      <c r="D1714" s="2" t="s">
        <v>41</v>
      </c>
      <c r="E1714" s="2" t="s">
        <v>42</v>
      </c>
      <c r="F1714" s="2" t="s">
        <v>59</v>
      </c>
      <c r="G1714" s="2" t="s">
        <v>129</v>
      </c>
      <c r="H1714" s="2">
        <v>3</v>
      </c>
      <c r="I1714" s="4">
        <v>123.76</v>
      </c>
      <c r="J1714" s="2" t="s">
        <v>24</v>
      </c>
      <c r="K1714" s="2" t="s">
        <v>165</v>
      </c>
      <c r="L1714" s="2" t="s">
        <v>19</v>
      </c>
    </row>
    <row r="1715" spans="1:12" x14ac:dyDescent="0.35">
      <c r="A1715" s="2">
        <v>102368</v>
      </c>
      <c r="B1715" s="3">
        <v>45907</v>
      </c>
      <c r="C1715" s="2" t="s">
        <v>31</v>
      </c>
      <c r="D1715" s="2" t="s">
        <v>45</v>
      </c>
      <c r="E1715" s="2" t="s">
        <v>46</v>
      </c>
      <c r="F1715" s="2" t="s">
        <v>53</v>
      </c>
      <c r="G1715" s="2" t="s">
        <v>145</v>
      </c>
      <c r="H1715" s="2">
        <v>1</v>
      </c>
      <c r="I1715" s="4">
        <v>34.96</v>
      </c>
      <c r="J1715" s="2" t="s">
        <v>24</v>
      </c>
      <c r="K1715" s="2" t="s">
        <v>445</v>
      </c>
      <c r="L1715" s="2" t="s">
        <v>19</v>
      </c>
    </row>
    <row r="1716" spans="1:12" x14ac:dyDescent="0.35">
      <c r="A1716" s="2">
        <v>102603</v>
      </c>
      <c r="B1716" s="3">
        <v>45907</v>
      </c>
      <c r="C1716" s="2" t="s">
        <v>31</v>
      </c>
      <c r="D1716" s="2" t="s">
        <v>80</v>
      </c>
      <c r="E1716" s="2" t="s">
        <v>80</v>
      </c>
      <c r="F1716" s="2" t="s">
        <v>59</v>
      </c>
      <c r="G1716" s="2" t="s">
        <v>118</v>
      </c>
      <c r="H1716" s="2">
        <v>2</v>
      </c>
      <c r="I1716" s="4">
        <v>19.64</v>
      </c>
      <c r="J1716" s="2" t="s">
        <v>24</v>
      </c>
      <c r="K1716" s="2" t="s">
        <v>413</v>
      </c>
      <c r="L1716" s="2" t="s">
        <v>19</v>
      </c>
    </row>
    <row r="1717" spans="1:12" x14ac:dyDescent="0.35">
      <c r="A1717" s="2">
        <v>100112</v>
      </c>
      <c r="B1717" s="3">
        <v>45908</v>
      </c>
      <c r="C1717" s="2" t="s">
        <v>50</v>
      </c>
      <c r="D1717" s="2" t="s">
        <v>71</v>
      </c>
      <c r="E1717" s="2" t="s">
        <v>72</v>
      </c>
      <c r="F1717" s="2" t="s">
        <v>62</v>
      </c>
      <c r="G1717" s="2" t="s">
        <v>169</v>
      </c>
      <c r="H1717" s="2">
        <v>3</v>
      </c>
      <c r="I1717" s="4">
        <v>25.77</v>
      </c>
      <c r="J1717" s="2" t="s">
        <v>24</v>
      </c>
      <c r="K1717" s="2" t="s">
        <v>444</v>
      </c>
      <c r="L1717" s="2" t="s">
        <v>89</v>
      </c>
    </row>
    <row r="1718" spans="1:12" x14ac:dyDescent="0.35">
      <c r="A1718" s="2">
        <v>100358</v>
      </c>
      <c r="B1718" s="3">
        <v>45908</v>
      </c>
      <c r="C1718" s="2" t="s">
        <v>31</v>
      </c>
      <c r="D1718" s="2" t="s">
        <v>45</v>
      </c>
      <c r="E1718" s="2" t="s">
        <v>46</v>
      </c>
      <c r="F1718" s="2" t="s">
        <v>22</v>
      </c>
      <c r="G1718" s="2" t="s">
        <v>87</v>
      </c>
      <c r="H1718" s="2">
        <v>1</v>
      </c>
      <c r="I1718" s="4">
        <v>51.68</v>
      </c>
      <c r="J1718" s="2" t="s">
        <v>48</v>
      </c>
      <c r="K1718" s="2" t="s">
        <v>326</v>
      </c>
      <c r="L1718" s="2" t="s">
        <v>89</v>
      </c>
    </row>
    <row r="1719" spans="1:12" x14ac:dyDescent="0.35">
      <c r="A1719" s="2">
        <v>100389</v>
      </c>
      <c r="B1719" s="3">
        <v>45908</v>
      </c>
      <c r="C1719" s="2" t="s">
        <v>50</v>
      </c>
      <c r="D1719" s="2" t="s">
        <v>77</v>
      </c>
      <c r="E1719" s="2" t="s">
        <v>78</v>
      </c>
      <c r="F1719" s="2" t="s">
        <v>53</v>
      </c>
      <c r="G1719" s="2" t="s">
        <v>145</v>
      </c>
      <c r="H1719" s="2">
        <v>1</v>
      </c>
      <c r="I1719" s="4">
        <v>35.18</v>
      </c>
      <c r="J1719" s="2" t="s">
        <v>48</v>
      </c>
      <c r="K1719" s="2" t="s">
        <v>483</v>
      </c>
      <c r="L1719" s="2" t="s">
        <v>19</v>
      </c>
    </row>
    <row r="1720" spans="1:12" x14ac:dyDescent="0.35">
      <c r="A1720" s="2">
        <v>100541</v>
      </c>
      <c r="B1720" s="3">
        <v>45908</v>
      </c>
      <c r="C1720" s="2" t="s">
        <v>12</v>
      </c>
      <c r="D1720" s="2" t="s">
        <v>20</v>
      </c>
      <c r="E1720" s="2" t="s">
        <v>21</v>
      </c>
      <c r="F1720" s="2" t="s">
        <v>62</v>
      </c>
      <c r="G1720" s="2" t="s">
        <v>114</v>
      </c>
      <c r="H1720" s="2">
        <v>10</v>
      </c>
      <c r="I1720" s="4">
        <v>125.3</v>
      </c>
      <c r="J1720" s="2" t="s">
        <v>43</v>
      </c>
      <c r="K1720" s="2" t="s">
        <v>263</v>
      </c>
      <c r="L1720" s="2" t="s">
        <v>19</v>
      </c>
    </row>
    <row r="1721" spans="1:12" x14ac:dyDescent="0.35">
      <c r="A1721" s="2">
        <v>100998</v>
      </c>
      <c r="B1721" s="3">
        <v>45908</v>
      </c>
      <c r="C1721" s="2" t="s">
        <v>12</v>
      </c>
      <c r="D1721" s="2" t="s">
        <v>13</v>
      </c>
      <c r="E1721" s="2" t="s">
        <v>14</v>
      </c>
      <c r="F1721" s="2" t="s">
        <v>22</v>
      </c>
      <c r="G1721" s="2" t="s">
        <v>87</v>
      </c>
      <c r="H1721" s="2">
        <v>10</v>
      </c>
      <c r="I1721" s="4">
        <v>47.63</v>
      </c>
      <c r="J1721" s="2" t="s">
        <v>43</v>
      </c>
      <c r="K1721" s="2" t="s">
        <v>344</v>
      </c>
      <c r="L1721" s="2" t="s">
        <v>19</v>
      </c>
    </row>
    <row r="1722" spans="1:12" x14ac:dyDescent="0.35">
      <c r="A1722" s="2">
        <v>101543</v>
      </c>
      <c r="B1722" s="3">
        <v>45908</v>
      </c>
      <c r="C1722" s="2" t="s">
        <v>12</v>
      </c>
      <c r="D1722" s="2" t="s">
        <v>13</v>
      </c>
      <c r="E1722" s="2" t="s">
        <v>14</v>
      </c>
      <c r="F1722" s="2" t="s">
        <v>59</v>
      </c>
      <c r="G1722" s="2" t="s">
        <v>60</v>
      </c>
      <c r="H1722" s="2">
        <v>1</v>
      </c>
      <c r="I1722" s="4">
        <v>59.06</v>
      </c>
      <c r="J1722" s="2" t="s">
        <v>17</v>
      </c>
      <c r="K1722" s="2" t="s">
        <v>223</v>
      </c>
      <c r="L1722" s="2" t="s">
        <v>19</v>
      </c>
    </row>
    <row r="1723" spans="1:12" x14ac:dyDescent="0.35">
      <c r="A1723" s="2">
        <v>101601</v>
      </c>
      <c r="B1723" s="3">
        <v>45908</v>
      </c>
      <c r="C1723" s="2" t="s">
        <v>50</v>
      </c>
      <c r="D1723" s="2" t="s">
        <v>71</v>
      </c>
      <c r="E1723" s="2" t="s">
        <v>72</v>
      </c>
      <c r="F1723" s="2" t="s">
        <v>59</v>
      </c>
      <c r="G1723" s="2" t="s">
        <v>73</v>
      </c>
      <c r="H1723" s="2">
        <v>1</v>
      </c>
      <c r="I1723" s="4">
        <v>28.21</v>
      </c>
      <c r="J1723" s="2" t="s">
        <v>43</v>
      </c>
      <c r="K1723" s="2" t="s">
        <v>193</v>
      </c>
      <c r="L1723" s="2" t="s">
        <v>19</v>
      </c>
    </row>
    <row r="1724" spans="1:12" x14ac:dyDescent="0.35">
      <c r="A1724" s="2">
        <v>101613</v>
      </c>
      <c r="B1724" s="3">
        <v>45908</v>
      </c>
      <c r="C1724" s="2" t="s">
        <v>31</v>
      </c>
      <c r="D1724" s="2" t="s">
        <v>105</v>
      </c>
      <c r="E1724" s="2" t="s">
        <v>106</v>
      </c>
      <c r="F1724" s="2" t="s">
        <v>62</v>
      </c>
      <c r="G1724" s="2" t="s">
        <v>68</v>
      </c>
      <c r="H1724" s="2">
        <v>2</v>
      </c>
      <c r="I1724" s="4">
        <v>38.08</v>
      </c>
      <c r="J1724" s="2" t="s">
        <v>43</v>
      </c>
      <c r="K1724" s="2" t="s">
        <v>373</v>
      </c>
      <c r="L1724" s="2" t="s">
        <v>19</v>
      </c>
    </row>
    <row r="1725" spans="1:12" x14ac:dyDescent="0.35">
      <c r="A1725" s="2">
        <v>101618</v>
      </c>
      <c r="B1725" s="3">
        <v>45908</v>
      </c>
      <c r="C1725" s="2" t="s">
        <v>65</v>
      </c>
      <c r="D1725" s="2" t="s">
        <v>190</v>
      </c>
      <c r="E1725" s="2" t="s">
        <v>191</v>
      </c>
      <c r="F1725" s="2" t="s">
        <v>22</v>
      </c>
      <c r="G1725" s="2" t="s">
        <v>47</v>
      </c>
      <c r="H1725" s="2">
        <v>1</v>
      </c>
      <c r="I1725" s="4">
        <v>74.83</v>
      </c>
      <c r="J1725" s="2" t="s">
        <v>43</v>
      </c>
      <c r="K1725" s="2" t="s">
        <v>359</v>
      </c>
      <c r="L1725" s="2" t="s">
        <v>19</v>
      </c>
    </row>
    <row r="1726" spans="1:12" x14ac:dyDescent="0.35">
      <c r="A1726" s="2">
        <v>101764</v>
      </c>
      <c r="B1726" s="3">
        <v>45908</v>
      </c>
      <c r="C1726" s="2" t="s">
        <v>26</v>
      </c>
      <c r="D1726" s="2" t="s">
        <v>37</v>
      </c>
      <c r="E1726" s="2" t="s">
        <v>38</v>
      </c>
      <c r="F1726" s="2" t="s">
        <v>22</v>
      </c>
      <c r="G1726" s="2" t="s">
        <v>100</v>
      </c>
      <c r="H1726" s="2">
        <v>1</v>
      </c>
      <c r="I1726" s="4">
        <v>14.79</v>
      </c>
      <c r="J1726" s="2" t="s">
        <v>17</v>
      </c>
      <c r="K1726" s="2" t="s">
        <v>263</v>
      </c>
      <c r="L1726" s="2" t="s">
        <v>19</v>
      </c>
    </row>
    <row r="1727" spans="1:12" x14ac:dyDescent="0.35">
      <c r="A1727" s="2">
        <v>101899</v>
      </c>
      <c r="B1727" s="3">
        <v>45908</v>
      </c>
      <c r="C1727" s="2" t="s">
        <v>31</v>
      </c>
      <c r="D1727" s="2" t="s">
        <v>80</v>
      </c>
      <c r="E1727" s="2" t="s">
        <v>80</v>
      </c>
      <c r="F1727" s="2" t="s">
        <v>22</v>
      </c>
      <c r="G1727" s="2" t="s">
        <v>47</v>
      </c>
      <c r="H1727" s="2">
        <v>3</v>
      </c>
      <c r="I1727" s="4">
        <v>78.400000000000006</v>
      </c>
      <c r="J1727" s="2" t="s">
        <v>43</v>
      </c>
      <c r="K1727" s="2" t="s">
        <v>162</v>
      </c>
      <c r="L1727" s="2" t="s">
        <v>19</v>
      </c>
    </row>
    <row r="1728" spans="1:12" x14ac:dyDescent="0.35">
      <c r="A1728" s="2">
        <v>101969</v>
      </c>
      <c r="B1728" s="3">
        <v>45908</v>
      </c>
      <c r="C1728" s="2" t="s">
        <v>12</v>
      </c>
      <c r="D1728" s="2" t="s">
        <v>183</v>
      </c>
      <c r="E1728" s="2" t="s">
        <v>184</v>
      </c>
      <c r="F1728" s="2" t="s">
        <v>22</v>
      </c>
      <c r="G1728" s="2" t="s">
        <v>23</v>
      </c>
      <c r="H1728" s="2">
        <v>10</v>
      </c>
      <c r="I1728" s="4">
        <v>67.08</v>
      </c>
      <c r="J1728" s="2" t="s">
        <v>48</v>
      </c>
      <c r="K1728" s="2" t="s">
        <v>128</v>
      </c>
      <c r="L1728" s="2" t="s">
        <v>19</v>
      </c>
    </row>
    <row r="1729" spans="1:12" x14ac:dyDescent="0.35">
      <c r="A1729" s="2">
        <v>102330</v>
      </c>
      <c r="B1729" s="3">
        <v>45908</v>
      </c>
      <c r="C1729" s="2" t="s">
        <v>12</v>
      </c>
      <c r="D1729" s="2" t="s">
        <v>98</v>
      </c>
      <c r="E1729" s="2" t="s">
        <v>99</v>
      </c>
      <c r="F1729" s="2" t="s">
        <v>62</v>
      </c>
      <c r="G1729" s="2" t="s">
        <v>114</v>
      </c>
      <c r="H1729" s="2">
        <v>1</v>
      </c>
      <c r="I1729" s="4">
        <v>125.84</v>
      </c>
      <c r="J1729" s="2" t="s">
        <v>24</v>
      </c>
      <c r="K1729" s="2" t="s">
        <v>335</v>
      </c>
      <c r="L1729" s="2" t="s">
        <v>19</v>
      </c>
    </row>
    <row r="1730" spans="1:12" x14ac:dyDescent="0.35">
      <c r="A1730" s="2">
        <v>102669</v>
      </c>
      <c r="B1730" s="3">
        <v>45908</v>
      </c>
      <c r="C1730" s="2" t="s">
        <v>31</v>
      </c>
      <c r="D1730" s="2" t="s">
        <v>32</v>
      </c>
      <c r="E1730" s="2" t="s">
        <v>33</v>
      </c>
      <c r="F1730" s="2" t="s">
        <v>59</v>
      </c>
      <c r="G1730" s="2" t="s">
        <v>95</v>
      </c>
      <c r="H1730" s="2">
        <v>2</v>
      </c>
      <c r="I1730" s="4">
        <v>34.81</v>
      </c>
      <c r="J1730" s="2" t="s">
        <v>17</v>
      </c>
      <c r="K1730" s="2" t="s">
        <v>437</v>
      </c>
      <c r="L1730" s="2" t="s">
        <v>36</v>
      </c>
    </row>
    <row r="1731" spans="1:12" x14ac:dyDescent="0.35">
      <c r="A1731" s="2">
        <v>100180</v>
      </c>
      <c r="B1731" s="3">
        <v>45909</v>
      </c>
      <c r="C1731" s="2" t="s">
        <v>31</v>
      </c>
      <c r="D1731" s="2" t="s">
        <v>32</v>
      </c>
      <c r="E1731" s="2" t="s">
        <v>33</v>
      </c>
      <c r="F1731" s="2" t="s">
        <v>53</v>
      </c>
      <c r="G1731" s="2" t="s">
        <v>54</v>
      </c>
      <c r="H1731" s="2">
        <v>1</v>
      </c>
      <c r="I1731" s="4">
        <v>25.04</v>
      </c>
      <c r="J1731" s="2" t="s">
        <v>17</v>
      </c>
      <c r="K1731" s="2" t="s">
        <v>170</v>
      </c>
      <c r="L1731" s="2" t="s">
        <v>19</v>
      </c>
    </row>
    <row r="1732" spans="1:12" x14ac:dyDescent="0.35">
      <c r="A1732" s="2">
        <v>100371</v>
      </c>
      <c r="B1732" s="3">
        <v>45909</v>
      </c>
      <c r="C1732" s="2" t="s">
        <v>31</v>
      </c>
      <c r="D1732" s="2" t="s">
        <v>45</v>
      </c>
      <c r="E1732" s="2" t="s">
        <v>46</v>
      </c>
      <c r="F1732" s="2" t="s">
        <v>22</v>
      </c>
      <c r="G1732" s="2" t="s">
        <v>47</v>
      </c>
      <c r="H1732" s="2">
        <v>1</v>
      </c>
      <c r="I1732" s="4">
        <v>76.95</v>
      </c>
      <c r="J1732" s="2" t="s">
        <v>17</v>
      </c>
      <c r="K1732" s="2" t="s">
        <v>279</v>
      </c>
      <c r="L1732" s="2" t="s">
        <v>89</v>
      </c>
    </row>
    <row r="1733" spans="1:12" x14ac:dyDescent="0.35">
      <c r="A1733" s="2">
        <v>100374</v>
      </c>
      <c r="B1733" s="3">
        <v>45909</v>
      </c>
      <c r="C1733" s="2" t="s">
        <v>26</v>
      </c>
      <c r="D1733" s="2" t="s">
        <v>37</v>
      </c>
      <c r="E1733" s="2" t="s">
        <v>38</v>
      </c>
      <c r="F1733" s="2" t="s">
        <v>59</v>
      </c>
      <c r="G1733" s="2" t="s">
        <v>60</v>
      </c>
      <c r="H1733" s="2">
        <v>2</v>
      </c>
      <c r="I1733" s="4">
        <v>61.44</v>
      </c>
      <c r="J1733" s="2" t="s">
        <v>24</v>
      </c>
      <c r="K1733" s="2" t="s">
        <v>311</v>
      </c>
      <c r="L1733" s="2" t="s">
        <v>89</v>
      </c>
    </row>
    <row r="1734" spans="1:12" x14ac:dyDescent="0.35">
      <c r="A1734" s="2">
        <v>100435</v>
      </c>
      <c r="B1734" s="3">
        <v>45909</v>
      </c>
      <c r="C1734" s="2" t="s">
        <v>12</v>
      </c>
      <c r="D1734" s="2" t="s">
        <v>98</v>
      </c>
      <c r="E1734" s="2" t="s">
        <v>99</v>
      </c>
      <c r="F1734" s="2" t="s">
        <v>53</v>
      </c>
      <c r="G1734" s="2" t="s">
        <v>145</v>
      </c>
      <c r="H1734" s="2">
        <v>10</v>
      </c>
      <c r="I1734" s="4">
        <v>34.29</v>
      </c>
      <c r="J1734" s="2" t="s">
        <v>17</v>
      </c>
      <c r="K1734" s="2" t="s">
        <v>181</v>
      </c>
      <c r="L1734" s="2" t="s">
        <v>19</v>
      </c>
    </row>
    <row r="1735" spans="1:12" x14ac:dyDescent="0.35">
      <c r="A1735" s="2">
        <v>101409</v>
      </c>
      <c r="B1735" s="3">
        <v>45909</v>
      </c>
      <c r="C1735" s="2" t="s">
        <v>50</v>
      </c>
      <c r="D1735" s="2" t="s">
        <v>77</v>
      </c>
      <c r="E1735" s="2" t="s">
        <v>78</v>
      </c>
      <c r="F1735" s="2" t="s">
        <v>62</v>
      </c>
      <c r="G1735" s="2" t="s">
        <v>68</v>
      </c>
      <c r="H1735" s="2">
        <v>1</v>
      </c>
      <c r="I1735" s="4">
        <v>40.97</v>
      </c>
      <c r="J1735" s="2" t="s">
        <v>43</v>
      </c>
      <c r="K1735" s="2" t="s">
        <v>264</v>
      </c>
      <c r="L1735" s="2" t="s">
        <v>89</v>
      </c>
    </row>
    <row r="1736" spans="1:12" x14ac:dyDescent="0.35">
      <c r="A1736" s="2">
        <v>101533</v>
      </c>
      <c r="B1736" s="3">
        <v>45909</v>
      </c>
      <c r="C1736" s="2" t="s">
        <v>31</v>
      </c>
      <c r="D1736" s="2" t="s">
        <v>32</v>
      </c>
      <c r="E1736" s="2" t="s">
        <v>33</v>
      </c>
      <c r="F1736" s="2" t="s">
        <v>53</v>
      </c>
      <c r="G1736" s="2" t="s">
        <v>92</v>
      </c>
      <c r="H1736" s="2">
        <v>1</v>
      </c>
      <c r="I1736" s="4">
        <v>30.46</v>
      </c>
      <c r="J1736" s="2" t="s">
        <v>48</v>
      </c>
      <c r="K1736" s="2" t="s">
        <v>242</v>
      </c>
      <c r="L1736" s="2" t="s">
        <v>19</v>
      </c>
    </row>
    <row r="1737" spans="1:12" x14ac:dyDescent="0.35">
      <c r="A1737" s="2">
        <v>101629</v>
      </c>
      <c r="B1737" s="3">
        <v>45909</v>
      </c>
      <c r="C1737" s="2" t="s">
        <v>12</v>
      </c>
      <c r="D1737" s="2" t="s">
        <v>13</v>
      </c>
      <c r="E1737" s="2" t="s">
        <v>14</v>
      </c>
      <c r="F1737" s="2" t="s">
        <v>59</v>
      </c>
      <c r="G1737" s="2" t="s">
        <v>118</v>
      </c>
      <c r="H1737" s="2">
        <v>1</v>
      </c>
      <c r="I1737" s="4">
        <v>19.399999999999999</v>
      </c>
      <c r="J1737" s="2" t="s">
        <v>43</v>
      </c>
      <c r="K1737" s="2" t="s">
        <v>176</v>
      </c>
      <c r="L1737" s="2" t="s">
        <v>19</v>
      </c>
    </row>
    <row r="1738" spans="1:12" x14ac:dyDescent="0.35">
      <c r="A1738" s="2">
        <v>102109</v>
      </c>
      <c r="B1738" s="3">
        <v>45909</v>
      </c>
      <c r="C1738" s="2" t="s">
        <v>31</v>
      </c>
      <c r="D1738" s="2" t="s">
        <v>45</v>
      </c>
      <c r="E1738" s="2" t="s">
        <v>46</v>
      </c>
      <c r="F1738" s="2" t="s">
        <v>15</v>
      </c>
      <c r="G1738" s="2" t="s">
        <v>29</v>
      </c>
      <c r="H1738" s="2">
        <v>1</v>
      </c>
      <c r="I1738" s="4">
        <v>22.97</v>
      </c>
      <c r="J1738" s="2" t="s">
        <v>43</v>
      </c>
      <c r="K1738" s="2" t="s">
        <v>247</v>
      </c>
      <c r="L1738" s="2" t="s">
        <v>36</v>
      </c>
    </row>
    <row r="1739" spans="1:12" x14ac:dyDescent="0.35">
      <c r="A1739" s="2">
        <v>102445</v>
      </c>
      <c r="B1739" s="3">
        <v>45909</v>
      </c>
      <c r="C1739" s="2" t="s">
        <v>65</v>
      </c>
      <c r="D1739" s="2" t="s">
        <v>137</v>
      </c>
      <c r="E1739" s="2" t="s">
        <v>138</v>
      </c>
      <c r="F1739" s="2" t="s">
        <v>59</v>
      </c>
      <c r="G1739" s="2" t="s">
        <v>73</v>
      </c>
      <c r="H1739" s="2">
        <v>2</v>
      </c>
      <c r="I1739" s="4">
        <v>28.79</v>
      </c>
      <c r="J1739" s="2" t="s">
        <v>17</v>
      </c>
      <c r="K1739" s="2" t="s">
        <v>490</v>
      </c>
      <c r="L1739" s="2" t="s">
        <v>89</v>
      </c>
    </row>
    <row r="1740" spans="1:12" x14ac:dyDescent="0.35">
      <c r="A1740" s="2">
        <v>102598</v>
      </c>
      <c r="B1740" s="3">
        <v>45909</v>
      </c>
      <c r="C1740" s="2" t="s">
        <v>31</v>
      </c>
      <c r="D1740" s="2" t="s">
        <v>80</v>
      </c>
      <c r="E1740" s="2" t="s">
        <v>80</v>
      </c>
      <c r="F1740" s="2" t="s">
        <v>53</v>
      </c>
      <c r="G1740" s="2" t="s">
        <v>92</v>
      </c>
      <c r="H1740" s="2">
        <v>2</v>
      </c>
      <c r="I1740" s="4">
        <v>29.81</v>
      </c>
      <c r="J1740" s="2" t="s">
        <v>48</v>
      </c>
      <c r="K1740" s="2" t="s">
        <v>30</v>
      </c>
      <c r="L1740" s="2" t="s">
        <v>89</v>
      </c>
    </row>
    <row r="1741" spans="1:12" x14ac:dyDescent="0.35">
      <c r="A1741" s="2">
        <v>102963</v>
      </c>
      <c r="B1741" s="3">
        <v>45909</v>
      </c>
      <c r="C1741" s="2" t="s">
        <v>65</v>
      </c>
      <c r="D1741" s="2" t="s">
        <v>137</v>
      </c>
      <c r="E1741" s="2" t="s">
        <v>138</v>
      </c>
      <c r="F1741" s="2" t="s">
        <v>15</v>
      </c>
      <c r="G1741" s="2" t="s">
        <v>39</v>
      </c>
      <c r="H1741" s="2">
        <v>5</v>
      </c>
      <c r="I1741" s="4">
        <v>44.97</v>
      </c>
      <c r="J1741" s="2" t="s">
        <v>17</v>
      </c>
      <c r="K1741" s="2" t="s">
        <v>441</v>
      </c>
      <c r="L1741" s="2" t="s">
        <v>19</v>
      </c>
    </row>
    <row r="1742" spans="1:12" x14ac:dyDescent="0.35">
      <c r="A1742" s="2">
        <v>100225</v>
      </c>
      <c r="B1742" s="3">
        <v>45910</v>
      </c>
      <c r="C1742" s="2" t="s">
        <v>26</v>
      </c>
      <c r="D1742" s="2" t="s">
        <v>41</v>
      </c>
      <c r="E1742" s="2" t="s">
        <v>42</v>
      </c>
      <c r="F1742" s="2" t="s">
        <v>53</v>
      </c>
      <c r="G1742" s="2" t="s">
        <v>145</v>
      </c>
      <c r="H1742" s="2">
        <v>1</v>
      </c>
      <c r="I1742" s="4">
        <v>35.21</v>
      </c>
      <c r="J1742" s="2" t="s">
        <v>24</v>
      </c>
      <c r="K1742" s="2" t="s">
        <v>426</v>
      </c>
      <c r="L1742" s="2" t="s">
        <v>19</v>
      </c>
    </row>
    <row r="1743" spans="1:12" x14ac:dyDescent="0.35">
      <c r="A1743" s="2">
        <v>100314</v>
      </c>
      <c r="B1743" s="3">
        <v>45910</v>
      </c>
      <c r="C1743" s="2" t="s">
        <v>12</v>
      </c>
      <c r="D1743" s="2" t="s">
        <v>132</v>
      </c>
      <c r="E1743" s="2" t="s">
        <v>133</v>
      </c>
      <c r="F1743" s="2" t="s">
        <v>22</v>
      </c>
      <c r="G1743" s="2" t="s">
        <v>47</v>
      </c>
      <c r="H1743" s="2">
        <v>2</v>
      </c>
      <c r="I1743" s="4">
        <v>77.52</v>
      </c>
      <c r="J1743" s="2" t="s">
        <v>48</v>
      </c>
      <c r="K1743" s="2" t="s">
        <v>283</v>
      </c>
      <c r="L1743" s="2" t="s">
        <v>89</v>
      </c>
    </row>
    <row r="1744" spans="1:12" x14ac:dyDescent="0.35">
      <c r="A1744" s="2">
        <v>100600</v>
      </c>
      <c r="B1744" s="3">
        <v>45910</v>
      </c>
      <c r="C1744" s="2" t="s">
        <v>12</v>
      </c>
      <c r="D1744" s="2" t="s">
        <v>132</v>
      </c>
      <c r="E1744" s="2" t="s">
        <v>133</v>
      </c>
      <c r="F1744" s="2" t="s">
        <v>22</v>
      </c>
      <c r="G1744" s="2" t="s">
        <v>109</v>
      </c>
      <c r="H1744" s="2">
        <v>10</v>
      </c>
      <c r="I1744" s="4">
        <v>89.61</v>
      </c>
      <c r="J1744" s="2" t="s">
        <v>24</v>
      </c>
      <c r="K1744" s="2" t="s">
        <v>166</v>
      </c>
      <c r="L1744" s="2" t="s">
        <v>19</v>
      </c>
    </row>
    <row r="1745" spans="1:12" x14ac:dyDescent="0.35">
      <c r="A1745" s="2">
        <v>100780</v>
      </c>
      <c r="B1745" s="3">
        <v>45910</v>
      </c>
      <c r="C1745" s="2" t="s">
        <v>12</v>
      </c>
      <c r="D1745" s="2" t="s">
        <v>13</v>
      </c>
      <c r="E1745" s="2" t="s">
        <v>14</v>
      </c>
      <c r="F1745" s="2" t="s">
        <v>15</v>
      </c>
      <c r="G1745" s="2" t="s">
        <v>34</v>
      </c>
      <c r="H1745" s="2">
        <v>3</v>
      </c>
      <c r="I1745" s="4">
        <v>16.13</v>
      </c>
      <c r="J1745" s="2" t="s">
        <v>43</v>
      </c>
      <c r="K1745" s="2" t="s">
        <v>104</v>
      </c>
      <c r="L1745" s="2" t="s">
        <v>19</v>
      </c>
    </row>
    <row r="1746" spans="1:12" x14ac:dyDescent="0.35">
      <c r="A1746" s="2">
        <v>100923</v>
      </c>
      <c r="B1746" s="3">
        <v>45910</v>
      </c>
      <c r="C1746" s="2" t="s">
        <v>26</v>
      </c>
      <c r="D1746" s="2" t="s">
        <v>41</v>
      </c>
      <c r="E1746" s="2" t="s">
        <v>42</v>
      </c>
      <c r="F1746" s="2" t="s">
        <v>62</v>
      </c>
      <c r="G1746" s="2" t="s">
        <v>112</v>
      </c>
      <c r="H1746" s="2">
        <v>1</v>
      </c>
      <c r="I1746" s="4">
        <v>31.36</v>
      </c>
      <c r="J1746" s="2" t="s">
        <v>48</v>
      </c>
      <c r="K1746" s="2" t="s">
        <v>354</v>
      </c>
      <c r="L1746" s="2" t="s">
        <v>19</v>
      </c>
    </row>
    <row r="1747" spans="1:12" x14ac:dyDescent="0.35">
      <c r="A1747" s="2">
        <v>100990</v>
      </c>
      <c r="B1747" s="3">
        <v>45910</v>
      </c>
      <c r="C1747" s="2" t="s">
        <v>31</v>
      </c>
      <c r="D1747" s="2" t="s">
        <v>105</v>
      </c>
      <c r="E1747" s="2" t="s">
        <v>106</v>
      </c>
      <c r="F1747" s="2" t="s">
        <v>15</v>
      </c>
      <c r="G1747" s="2" t="s">
        <v>29</v>
      </c>
      <c r="H1747" s="2">
        <v>5</v>
      </c>
      <c r="I1747" s="4">
        <v>23.67</v>
      </c>
      <c r="J1747" s="2" t="s">
        <v>48</v>
      </c>
      <c r="K1747" s="2" t="s">
        <v>102</v>
      </c>
      <c r="L1747" s="2" t="s">
        <v>19</v>
      </c>
    </row>
    <row r="1748" spans="1:12" x14ac:dyDescent="0.35">
      <c r="A1748" s="2">
        <v>101621</v>
      </c>
      <c r="B1748" s="3">
        <v>45910</v>
      </c>
      <c r="C1748" s="2" t="s">
        <v>50</v>
      </c>
      <c r="D1748" s="2" t="s">
        <v>51</v>
      </c>
      <c r="E1748" s="2" t="s">
        <v>52</v>
      </c>
      <c r="F1748" s="2" t="s">
        <v>62</v>
      </c>
      <c r="G1748" s="2" t="s">
        <v>63</v>
      </c>
      <c r="H1748" s="2">
        <v>5</v>
      </c>
      <c r="I1748" s="4">
        <v>57.5</v>
      </c>
      <c r="J1748" s="2" t="s">
        <v>17</v>
      </c>
      <c r="K1748" s="2" t="s">
        <v>491</v>
      </c>
      <c r="L1748" s="2" t="s">
        <v>36</v>
      </c>
    </row>
    <row r="1749" spans="1:12" x14ac:dyDescent="0.35">
      <c r="A1749" s="2">
        <v>101628</v>
      </c>
      <c r="B1749" s="3">
        <v>45910</v>
      </c>
      <c r="C1749" s="2" t="s">
        <v>12</v>
      </c>
      <c r="D1749" s="2" t="s">
        <v>13</v>
      </c>
      <c r="E1749" s="2" t="s">
        <v>14</v>
      </c>
      <c r="F1749" s="2" t="s">
        <v>62</v>
      </c>
      <c r="G1749" s="2" t="s">
        <v>169</v>
      </c>
      <c r="H1749" s="2">
        <v>2</v>
      </c>
      <c r="I1749" s="4">
        <v>23.8</v>
      </c>
      <c r="J1749" s="2" t="s">
        <v>24</v>
      </c>
      <c r="K1749" s="2" t="s">
        <v>322</v>
      </c>
      <c r="L1749" s="2" t="s">
        <v>19</v>
      </c>
    </row>
    <row r="1750" spans="1:12" x14ac:dyDescent="0.35">
      <c r="A1750" s="2">
        <v>101688</v>
      </c>
      <c r="B1750" s="3">
        <v>45910</v>
      </c>
      <c r="C1750" s="2" t="s">
        <v>31</v>
      </c>
      <c r="D1750" s="2" t="s">
        <v>32</v>
      </c>
      <c r="E1750" s="2" t="s">
        <v>33</v>
      </c>
      <c r="F1750" s="2" t="s">
        <v>22</v>
      </c>
      <c r="G1750" s="2" t="s">
        <v>47</v>
      </c>
      <c r="H1750" s="2">
        <v>5</v>
      </c>
      <c r="I1750" s="4">
        <v>77.27</v>
      </c>
      <c r="J1750" s="2" t="s">
        <v>43</v>
      </c>
      <c r="K1750" s="2" t="s">
        <v>214</v>
      </c>
      <c r="L1750" s="2" t="s">
        <v>36</v>
      </c>
    </row>
    <row r="1751" spans="1:12" x14ac:dyDescent="0.35">
      <c r="A1751" s="2">
        <v>101808</v>
      </c>
      <c r="B1751" s="3">
        <v>45910</v>
      </c>
      <c r="C1751" s="2" t="s">
        <v>65</v>
      </c>
      <c r="D1751" s="2" t="s">
        <v>137</v>
      </c>
      <c r="E1751" s="2" t="s">
        <v>138</v>
      </c>
      <c r="F1751" s="2" t="s">
        <v>15</v>
      </c>
      <c r="G1751" s="2" t="s">
        <v>16</v>
      </c>
      <c r="H1751" s="2">
        <v>5</v>
      </c>
      <c r="I1751" s="4">
        <v>39.840000000000003</v>
      </c>
      <c r="J1751" s="2" t="s">
        <v>48</v>
      </c>
      <c r="K1751" s="2" t="s">
        <v>225</v>
      </c>
      <c r="L1751" s="2" t="s">
        <v>19</v>
      </c>
    </row>
    <row r="1752" spans="1:12" x14ac:dyDescent="0.35">
      <c r="A1752" s="2">
        <v>101915</v>
      </c>
      <c r="B1752" s="3">
        <v>45910</v>
      </c>
      <c r="C1752" s="2" t="s">
        <v>31</v>
      </c>
      <c r="D1752" s="2" t="s">
        <v>105</v>
      </c>
      <c r="E1752" s="2" t="s">
        <v>106</v>
      </c>
      <c r="F1752" s="2" t="s">
        <v>59</v>
      </c>
      <c r="G1752" s="2" t="s">
        <v>118</v>
      </c>
      <c r="H1752" s="2">
        <v>1</v>
      </c>
      <c r="I1752" s="4">
        <v>19.190000000000001</v>
      </c>
      <c r="J1752" s="2" t="s">
        <v>17</v>
      </c>
      <c r="K1752" s="2" t="s">
        <v>458</v>
      </c>
      <c r="L1752" s="2" t="s">
        <v>89</v>
      </c>
    </row>
    <row r="1753" spans="1:12" x14ac:dyDescent="0.35">
      <c r="A1753" s="2">
        <v>100137</v>
      </c>
      <c r="B1753" s="3">
        <v>45911</v>
      </c>
      <c r="C1753" s="2" t="s">
        <v>65</v>
      </c>
      <c r="D1753" s="2" t="s">
        <v>90</v>
      </c>
      <c r="E1753" s="2" t="s">
        <v>91</v>
      </c>
      <c r="F1753" s="2" t="s">
        <v>53</v>
      </c>
      <c r="G1753" s="2" t="s">
        <v>92</v>
      </c>
      <c r="H1753" s="2">
        <v>3</v>
      </c>
      <c r="I1753" s="4">
        <v>30.52</v>
      </c>
      <c r="J1753" s="2" t="s">
        <v>24</v>
      </c>
      <c r="K1753" s="2" t="s">
        <v>431</v>
      </c>
      <c r="L1753" s="2" t="s">
        <v>36</v>
      </c>
    </row>
    <row r="1754" spans="1:12" x14ac:dyDescent="0.35">
      <c r="A1754" s="2">
        <v>100338</v>
      </c>
      <c r="B1754" s="3">
        <v>45911</v>
      </c>
      <c r="C1754" s="2" t="s">
        <v>50</v>
      </c>
      <c r="D1754" s="2" t="s">
        <v>51</v>
      </c>
      <c r="E1754" s="2" t="s">
        <v>52</v>
      </c>
      <c r="F1754" s="2" t="s">
        <v>62</v>
      </c>
      <c r="G1754" s="2" t="s">
        <v>114</v>
      </c>
      <c r="H1754" s="2">
        <v>3</v>
      </c>
      <c r="I1754" s="4">
        <v>128.81</v>
      </c>
      <c r="J1754" s="2" t="s">
        <v>24</v>
      </c>
      <c r="K1754" s="2" t="s">
        <v>433</v>
      </c>
      <c r="L1754" s="2" t="s">
        <v>36</v>
      </c>
    </row>
    <row r="1755" spans="1:12" x14ac:dyDescent="0.35">
      <c r="A1755" s="2">
        <v>100928</v>
      </c>
      <c r="B1755" s="3">
        <v>45911</v>
      </c>
      <c r="C1755" s="2" t="s">
        <v>26</v>
      </c>
      <c r="D1755" s="2" t="s">
        <v>37</v>
      </c>
      <c r="E1755" s="2" t="s">
        <v>38</v>
      </c>
      <c r="F1755" s="2" t="s">
        <v>62</v>
      </c>
      <c r="G1755" s="2" t="s">
        <v>68</v>
      </c>
      <c r="H1755" s="2">
        <v>2</v>
      </c>
      <c r="I1755" s="4">
        <v>39.49</v>
      </c>
      <c r="J1755" s="2" t="s">
        <v>17</v>
      </c>
      <c r="K1755" s="2" t="s">
        <v>310</v>
      </c>
      <c r="L1755" s="2" t="s">
        <v>36</v>
      </c>
    </row>
    <row r="1756" spans="1:12" x14ac:dyDescent="0.35">
      <c r="A1756" s="2">
        <v>101147</v>
      </c>
      <c r="B1756" s="3">
        <v>45911</v>
      </c>
      <c r="C1756" s="2" t="s">
        <v>65</v>
      </c>
      <c r="D1756" s="2" t="s">
        <v>190</v>
      </c>
      <c r="E1756" s="2" t="s">
        <v>191</v>
      </c>
      <c r="F1756" s="2" t="s">
        <v>62</v>
      </c>
      <c r="G1756" s="2" t="s">
        <v>114</v>
      </c>
      <c r="H1756" s="2">
        <v>2</v>
      </c>
      <c r="I1756" s="4">
        <v>136.38999999999999</v>
      </c>
      <c r="J1756" s="2" t="s">
        <v>17</v>
      </c>
      <c r="K1756" s="2" t="s">
        <v>391</v>
      </c>
      <c r="L1756" s="2" t="s">
        <v>19</v>
      </c>
    </row>
    <row r="1757" spans="1:12" x14ac:dyDescent="0.35">
      <c r="A1757" s="2">
        <v>101316</v>
      </c>
      <c r="B1757" s="3">
        <v>45911</v>
      </c>
      <c r="C1757" s="2" t="s">
        <v>12</v>
      </c>
      <c r="D1757" s="2" t="s">
        <v>132</v>
      </c>
      <c r="E1757" s="2" t="s">
        <v>133</v>
      </c>
      <c r="F1757" s="2" t="s">
        <v>59</v>
      </c>
      <c r="G1757" s="2" t="s">
        <v>95</v>
      </c>
      <c r="H1757" s="2">
        <v>3</v>
      </c>
      <c r="I1757" s="4">
        <v>35.979999999999997</v>
      </c>
      <c r="J1757" s="2" t="s">
        <v>43</v>
      </c>
      <c r="K1757" s="2" t="s">
        <v>226</v>
      </c>
      <c r="L1757" s="2" t="s">
        <v>36</v>
      </c>
    </row>
    <row r="1758" spans="1:12" x14ac:dyDescent="0.35">
      <c r="A1758" s="2">
        <v>101529</v>
      </c>
      <c r="B1758" s="3">
        <v>45911</v>
      </c>
      <c r="C1758" s="2" t="s">
        <v>26</v>
      </c>
      <c r="D1758" s="2" t="s">
        <v>27</v>
      </c>
      <c r="E1758" s="2" t="s">
        <v>28</v>
      </c>
      <c r="F1758" s="2" t="s">
        <v>62</v>
      </c>
      <c r="G1758" s="2" t="s">
        <v>63</v>
      </c>
      <c r="H1758" s="2">
        <v>5</v>
      </c>
      <c r="I1758" s="4">
        <v>55.74</v>
      </c>
      <c r="J1758" s="2" t="s">
        <v>48</v>
      </c>
      <c r="K1758" s="2" t="s">
        <v>306</v>
      </c>
      <c r="L1758" s="2" t="s">
        <v>19</v>
      </c>
    </row>
    <row r="1759" spans="1:12" x14ac:dyDescent="0.35">
      <c r="A1759" s="2">
        <v>101615</v>
      </c>
      <c r="B1759" s="3">
        <v>45911</v>
      </c>
      <c r="C1759" s="2" t="s">
        <v>31</v>
      </c>
      <c r="D1759" s="2" t="s">
        <v>80</v>
      </c>
      <c r="E1759" s="2" t="s">
        <v>80</v>
      </c>
      <c r="F1759" s="2" t="s">
        <v>15</v>
      </c>
      <c r="G1759" s="2" t="s">
        <v>29</v>
      </c>
      <c r="H1759" s="2">
        <v>2</v>
      </c>
      <c r="I1759" s="4">
        <v>23.49</v>
      </c>
      <c r="J1759" s="2" t="s">
        <v>17</v>
      </c>
      <c r="K1759" s="2" t="s">
        <v>85</v>
      </c>
      <c r="L1759" s="2" t="s">
        <v>36</v>
      </c>
    </row>
    <row r="1760" spans="1:12" x14ac:dyDescent="0.35">
      <c r="A1760" s="2">
        <v>101704</v>
      </c>
      <c r="B1760" s="3">
        <v>45911</v>
      </c>
      <c r="C1760" s="2" t="s">
        <v>50</v>
      </c>
      <c r="D1760" s="2" t="s">
        <v>77</v>
      </c>
      <c r="E1760" s="2" t="s">
        <v>78</v>
      </c>
      <c r="F1760" s="2" t="s">
        <v>22</v>
      </c>
      <c r="G1760" s="2" t="s">
        <v>47</v>
      </c>
      <c r="H1760" s="2">
        <v>10</v>
      </c>
      <c r="I1760" s="4">
        <v>77.569999999999993</v>
      </c>
      <c r="J1760" s="2" t="s">
        <v>43</v>
      </c>
      <c r="K1760" s="2" t="s">
        <v>257</v>
      </c>
      <c r="L1760" s="2" t="s">
        <v>19</v>
      </c>
    </row>
    <row r="1761" spans="1:12" x14ac:dyDescent="0.35">
      <c r="A1761" s="2">
        <v>101717</v>
      </c>
      <c r="B1761" s="3">
        <v>45911</v>
      </c>
      <c r="C1761" s="2" t="s">
        <v>31</v>
      </c>
      <c r="D1761" s="2" t="s">
        <v>80</v>
      </c>
      <c r="E1761" s="2" t="s">
        <v>80</v>
      </c>
      <c r="F1761" s="2" t="s">
        <v>15</v>
      </c>
      <c r="G1761" s="2" t="s">
        <v>39</v>
      </c>
      <c r="H1761" s="2">
        <v>10</v>
      </c>
      <c r="I1761" s="4">
        <v>42.98</v>
      </c>
      <c r="J1761" s="2" t="s">
        <v>48</v>
      </c>
      <c r="K1761" s="2" t="s">
        <v>204</v>
      </c>
      <c r="L1761" s="2" t="s">
        <v>19</v>
      </c>
    </row>
    <row r="1762" spans="1:12" x14ac:dyDescent="0.35">
      <c r="A1762" s="2">
        <v>101815</v>
      </c>
      <c r="B1762" s="3">
        <v>45911</v>
      </c>
      <c r="C1762" s="2" t="s">
        <v>12</v>
      </c>
      <c r="D1762" s="2" t="s">
        <v>20</v>
      </c>
      <c r="E1762" s="2" t="s">
        <v>21</v>
      </c>
      <c r="F1762" s="2" t="s">
        <v>59</v>
      </c>
      <c r="G1762" s="2" t="s">
        <v>118</v>
      </c>
      <c r="H1762" s="2">
        <v>10</v>
      </c>
      <c r="I1762" s="4">
        <v>19.79</v>
      </c>
      <c r="J1762" s="2" t="s">
        <v>24</v>
      </c>
      <c r="K1762" s="2" t="s">
        <v>480</v>
      </c>
      <c r="L1762" s="2" t="s">
        <v>19</v>
      </c>
    </row>
    <row r="1763" spans="1:12" x14ac:dyDescent="0.35">
      <c r="A1763" s="2">
        <v>101921</v>
      </c>
      <c r="B1763" s="3">
        <v>45911</v>
      </c>
      <c r="C1763" s="2" t="s">
        <v>50</v>
      </c>
      <c r="D1763" s="2" t="s">
        <v>71</v>
      </c>
      <c r="E1763" s="2" t="s">
        <v>72</v>
      </c>
      <c r="F1763" s="2" t="s">
        <v>15</v>
      </c>
      <c r="G1763" s="2" t="s">
        <v>16</v>
      </c>
      <c r="H1763" s="2">
        <v>3</v>
      </c>
      <c r="I1763" s="4">
        <v>40.53</v>
      </c>
      <c r="J1763" s="2" t="s">
        <v>48</v>
      </c>
      <c r="K1763" s="2" t="s">
        <v>393</v>
      </c>
      <c r="L1763" s="2" t="s">
        <v>36</v>
      </c>
    </row>
    <row r="1764" spans="1:12" x14ac:dyDescent="0.35">
      <c r="A1764" s="2">
        <v>102525</v>
      </c>
      <c r="B1764" s="3">
        <v>45911</v>
      </c>
      <c r="C1764" s="2" t="s">
        <v>12</v>
      </c>
      <c r="D1764" s="2" t="s">
        <v>20</v>
      </c>
      <c r="E1764" s="2" t="s">
        <v>21</v>
      </c>
      <c r="F1764" s="2" t="s">
        <v>59</v>
      </c>
      <c r="G1764" s="2" t="s">
        <v>118</v>
      </c>
      <c r="H1764" s="2">
        <v>1</v>
      </c>
      <c r="I1764" s="4">
        <v>20.54</v>
      </c>
      <c r="J1764" s="2" t="s">
        <v>17</v>
      </c>
      <c r="K1764" s="2" t="s">
        <v>275</v>
      </c>
      <c r="L1764" s="2" t="s">
        <v>19</v>
      </c>
    </row>
    <row r="1765" spans="1:12" x14ac:dyDescent="0.35">
      <c r="A1765" s="2">
        <v>102633</v>
      </c>
      <c r="B1765" s="3">
        <v>45911</v>
      </c>
      <c r="C1765" s="2" t="s">
        <v>26</v>
      </c>
      <c r="D1765" s="2" t="s">
        <v>150</v>
      </c>
      <c r="E1765" s="2" t="s">
        <v>151</v>
      </c>
      <c r="F1765" s="2" t="s">
        <v>53</v>
      </c>
      <c r="G1765" s="2" t="s">
        <v>54</v>
      </c>
      <c r="H1765" s="2">
        <v>3</v>
      </c>
      <c r="I1765" s="4">
        <v>25.52</v>
      </c>
      <c r="J1765" s="2" t="s">
        <v>43</v>
      </c>
      <c r="K1765" s="2" t="s">
        <v>304</v>
      </c>
      <c r="L1765" s="2" t="s">
        <v>19</v>
      </c>
    </row>
    <row r="1766" spans="1:12" x14ac:dyDescent="0.35">
      <c r="A1766" s="2">
        <v>102701</v>
      </c>
      <c r="B1766" s="3">
        <v>45911</v>
      </c>
      <c r="C1766" s="2" t="s">
        <v>31</v>
      </c>
      <c r="D1766" s="2" t="s">
        <v>56</v>
      </c>
      <c r="E1766" s="2" t="s">
        <v>57</v>
      </c>
      <c r="F1766" s="2" t="s">
        <v>59</v>
      </c>
      <c r="G1766" s="2" t="s">
        <v>129</v>
      </c>
      <c r="H1766" s="2">
        <v>1</v>
      </c>
      <c r="I1766" s="4">
        <v>118.19</v>
      </c>
      <c r="J1766" s="2" t="s">
        <v>43</v>
      </c>
      <c r="K1766" s="2" t="s">
        <v>453</v>
      </c>
      <c r="L1766" s="2" t="s">
        <v>19</v>
      </c>
    </row>
    <row r="1767" spans="1:12" x14ac:dyDescent="0.35">
      <c r="A1767" s="2">
        <v>102994</v>
      </c>
      <c r="B1767" s="3">
        <v>45911</v>
      </c>
      <c r="C1767" s="2" t="s">
        <v>31</v>
      </c>
      <c r="D1767" s="2" t="s">
        <v>32</v>
      </c>
      <c r="E1767" s="2" t="s">
        <v>33</v>
      </c>
      <c r="F1767" s="2" t="s">
        <v>15</v>
      </c>
      <c r="G1767" s="2" t="s">
        <v>39</v>
      </c>
      <c r="H1767" s="2">
        <v>1</v>
      </c>
      <c r="I1767" s="4">
        <v>44.57</v>
      </c>
      <c r="J1767" s="2" t="s">
        <v>17</v>
      </c>
      <c r="K1767" s="2" t="s">
        <v>181</v>
      </c>
      <c r="L1767" s="2" t="s">
        <v>89</v>
      </c>
    </row>
    <row r="1768" spans="1:12" x14ac:dyDescent="0.35">
      <c r="A1768" s="2">
        <v>100066</v>
      </c>
      <c r="B1768" s="3">
        <v>45912</v>
      </c>
      <c r="C1768" s="2" t="s">
        <v>12</v>
      </c>
      <c r="D1768" s="2" t="s">
        <v>98</v>
      </c>
      <c r="E1768" s="2" t="s">
        <v>99</v>
      </c>
      <c r="F1768" s="2" t="s">
        <v>59</v>
      </c>
      <c r="G1768" s="2" t="s">
        <v>118</v>
      </c>
      <c r="H1768" s="2">
        <v>1</v>
      </c>
      <c r="I1768" s="4">
        <v>20.74</v>
      </c>
      <c r="J1768" s="2" t="s">
        <v>17</v>
      </c>
      <c r="K1768" s="2" t="s">
        <v>121</v>
      </c>
      <c r="L1768" s="2" t="s">
        <v>19</v>
      </c>
    </row>
    <row r="1769" spans="1:12" x14ac:dyDescent="0.35">
      <c r="A1769" s="2">
        <v>100155</v>
      </c>
      <c r="B1769" s="3">
        <v>45912</v>
      </c>
      <c r="C1769" s="2" t="s">
        <v>50</v>
      </c>
      <c r="D1769" s="2" t="s">
        <v>71</v>
      </c>
      <c r="E1769" s="2" t="s">
        <v>72</v>
      </c>
      <c r="F1769" s="2" t="s">
        <v>53</v>
      </c>
      <c r="G1769" s="2" t="s">
        <v>145</v>
      </c>
      <c r="H1769" s="2">
        <v>10</v>
      </c>
      <c r="I1769" s="4">
        <v>35.909999999999997</v>
      </c>
      <c r="J1769" s="2" t="s">
        <v>17</v>
      </c>
      <c r="K1769" s="2" t="s">
        <v>230</v>
      </c>
      <c r="L1769" s="2" t="s">
        <v>19</v>
      </c>
    </row>
    <row r="1770" spans="1:12" x14ac:dyDescent="0.35">
      <c r="A1770" s="2">
        <v>100422</v>
      </c>
      <c r="B1770" s="3">
        <v>45912</v>
      </c>
      <c r="C1770" s="2" t="s">
        <v>65</v>
      </c>
      <c r="D1770" s="2" t="s">
        <v>66</v>
      </c>
      <c r="E1770" s="2" t="s">
        <v>67</v>
      </c>
      <c r="F1770" s="2" t="s">
        <v>62</v>
      </c>
      <c r="G1770" s="2" t="s">
        <v>114</v>
      </c>
      <c r="H1770" s="2">
        <v>10</v>
      </c>
      <c r="I1770" s="4">
        <v>135.58000000000001</v>
      </c>
      <c r="J1770" s="2" t="s">
        <v>17</v>
      </c>
      <c r="K1770" s="2" t="s">
        <v>238</v>
      </c>
      <c r="L1770" s="2" t="s">
        <v>19</v>
      </c>
    </row>
    <row r="1771" spans="1:12" x14ac:dyDescent="0.35">
      <c r="A1771" s="2">
        <v>101020</v>
      </c>
      <c r="B1771" s="3">
        <v>45912</v>
      </c>
      <c r="C1771" s="2" t="s">
        <v>50</v>
      </c>
      <c r="D1771" s="2" t="s">
        <v>77</v>
      </c>
      <c r="E1771" s="2" t="s">
        <v>78</v>
      </c>
      <c r="F1771" s="2" t="s">
        <v>22</v>
      </c>
      <c r="G1771" s="2" t="s">
        <v>23</v>
      </c>
      <c r="H1771" s="2">
        <v>2</v>
      </c>
      <c r="I1771" s="4">
        <v>62.23</v>
      </c>
      <c r="J1771" s="2" t="s">
        <v>24</v>
      </c>
      <c r="K1771" s="2" t="s">
        <v>79</v>
      </c>
      <c r="L1771" s="2" t="s">
        <v>19</v>
      </c>
    </row>
    <row r="1772" spans="1:12" x14ac:dyDescent="0.35">
      <c r="A1772" s="2">
        <v>101253</v>
      </c>
      <c r="B1772" s="3">
        <v>45912</v>
      </c>
      <c r="C1772" s="2" t="s">
        <v>50</v>
      </c>
      <c r="D1772" s="2" t="s">
        <v>71</v>
      </c>
      <c r="E1772" s="2" t="s">
        <v>72</v>
      </c>
      <c r="F1772" s="2" t="s">
        <v>62</v>
      </c>
      <c r="G1772" s="2" t="s">
        <v>169</v>
      </c>
      <c r="H1772" s="2">
        <v>1</v>
      </c>
      <c r="I1772" s="4">
        <v>25.24</v>
      </c>
      <c r="J1772" s="2" t="s">
        <v>43</v>
      </c>
      <c r="K1772" s="2" t="s">
        <v>489</v>
      </c>
      <c r="L1772" s="2" t="s">
        <v>36</v>
      </c>
    </row>
    <row r="1773" spans="1:12" x14ac:dyDescent="0.35">
      <c r="A1773" s="2">
        <v>101785</v>
      </c>
      <c r="B1773" s="3">
        <v>45912</v>
      </c>
      <c r="C1773" s="2" t="s">
        <v>12</v>
      </c>
      <c r="D1773" s="2" t="s">
        <v>98</v>
      </c>
      <c r="E1773" s="2" t="s">
        <v>99</v>
      </c>
      <c r="F1773" s="2" t="s">
        <v>62</v>
      </c>
      <c r="G1773" s="2" t="s">
        <v>103</v>
      </c>
      <c r="H1773" s="2">
        <v>10</v>
      </c>
      <c r="I1773" s="4">
        <v>189.1</v>
      </c>
      <c r="J1773" s="2" t="s">
        <v>17</v>
      </c>
      <c r="K1773" s="2" t="s">
        <v>203</v>
      </c>
      <c r="L1773" s="2" t="s">
        <v>19</v>
      </c>
    </row>
    <row r="1774" spans="1:12" x14ac:dyDescent="0.35">
      <c r="A1774" s="2">
        <v>101917</v>
      </c>
      <c r="B1774" s="3">
        <v>45912</v>
      </c>
      <c r="C1774" s="2" t="s">
        <v>65</v>
      </c>
      <c r="D1774" s="2" t="s">
        <v>66</v>
      </c>
      <c r="E1774" s="2" t="s">
        <v>67</v>
      </c>
      <c r="F1774" s="2" t="s">
        <v>62</v>
      </c>
      <c r="G1774" s="2" t="s">
        <v>103</v>
      </c>
      <c r="H1774" s="2">
        <v>1</v>
      </c>
      <c r="I1774" s="4">
        <v>191.66</v>
      </c>
      <c r="J1774" s="2" t="s">
        <v>24</v>
      </c>
      <c r="K1774" s="2" t="s">
        <v>347</v>
      </c>
      <c r="L1774" s="2" t="s">
        <v>19</v>
      </c>
    </row>
    <row r="1775" spans="1:12" x14ac:dyDescent="0.35">
      <c r="A1775" s="2">
        <v>101942</v>
      </c>
      <c r="B1775" s="3">
        <v>45912</v>
      </c>
      <c r="C1775" s="2" t="s">
        <v>31</v>
      </c>
      <c r="D1775" s="2" t="s">
        <v>45</v>
      </c>
      <c r="E1775" s="2" t="s">
        <v>46</v>
      </c>
      <c r="F1775" s="2" t="s">
        <v>59</v>
      </c>
      <c r="G1775" s="2" t="s">
        <v>95</v>
      </c>
      <c r="H1775" s="2">
        <v>1</v>
      </c>
      <c r="I1775" s="4">
        <v>35.25</v>
      </c>
      <c r="J1775" s="2" t="s">
        <v>17</v>
      </c>
      <c r="K1775" s="2" t="s">
        <v>367</v>
      </c>
      <c r="L1775" s="2" t="s">
        <v>19</v>
      </c>
    </row>
    <row r="1776" spans="1:12" x14ac:dyDescent="0.35">
      <c r="A1776" s="2">
        <v>102521</v>
      </c>
      <c r="B1776" s="3">
        <v>45912</v>
      </c>
      <c r="C1776" s="2" t="s">
        <v>50</v>
      </c>
      <c r="D1776" s="2" t="s">
        <v>71</v>
      </c>
      <c r="E1776" s="2" t="s">
        <v>72</v>
      </c>
      <c r="F1776" s="2" t="s">
        <v>22</v>
      </c>
      <c r="G1776" s="2" t="s">
        <v>47</v>
      </c>
      <c r="H1776" s="2">
        <v>1</v>
      </c>
      <c r="I1776" s="4">
        <v>75.84</v>
      </c>
      <c r="J1776" s="2" t="s">
        <v>17</v>
      </c>
      <c r="K1776" s="2" t="s">
        <v>447</v>
      </c>
      <c r="L1776" s="2" t="s">
        <v>19</v>
      </c>
    </row>
    <row r="1777" spans="1:12" x14ac:dyDescent="0.35">
      <c r="A1777" s="2">
        <v>102675</v>
      </c>
      <c r="B1777" s="3">
        <v>45912</v>
      </c>
      <c r="C1777" s="2" t="s">
        <v>12</v>
      </c>
      <c r="D1777" s="2" t="s">
        <v>183</v>
      </c>
      <c r="E1777" s="2" t="s">
        <v>184</v>
      </c>
      <c r="F1777" s="2" t="s">
        <v>62</v>
      </c>
      <c r="G1777" s="2" t="s">
        <v>68</v>
      </c>
      <c r="H1777" s="2">
        <v>10</v>
      </c>
      <c r="I1777" s="4">
        <v>41.8</v>
      </c>
      <c r="J1777" s="2" t="s">
        <v>17</v>
      </c>
      <c r="K1777" s="2" t="s">
        <v>452</v>
      </c>
      <c r="L1777" s="2" t="s">
        <v>19</v>
      </c>
    </row>
    <row r="1778" spans="1:12" x14ac:dyDescent="0.35">
      <c r="A1778" s="2">
        <v>100023</v>
      </c>
      <c r="B1778" s="3">
        <v>45913</v>
      </c>
      <c r="C1778" s="2" t="s">
        <v>65</v>
      </c>
      <c r="D1778" s="2" t="s">
        <v>90</v>
      </c>
      <c r="E1778" s="2" t="s">
        <v>91</v>
      </c>
      <c r="F1778" s="2" t="s">
        <v>62</v>
      </c>
      <c r="G1778" s="2" t="s">
        <v>63</v>
      </c>
      <c r="H1778" s="2">
        <v>2</v>
      </c>
      <c r="I1778" s="4">
        <v>57.57</v>
      </c>
      <c r="J1778" s="2" t="s">
        <v>24</v>
      </c>
      <c r="K1778" s="2" t="s">
        <v>243</v>
      </c>
      <c r="L1778" s="2" t="s">
        <v>19</v>
      </c>
    </row>
    <row r="1779" spans="1:12" x14ac:dyDescent="0.35">
      <c r="A1779" s="2">
        <v>100062</v>
      </c>
      <c r="B1779" s="3">
        <v>45913</v>
      </c>
      <c r="C1779" s="2" t="s">
        <v>50</v>
      </c>
      <c r="D1779" s="2" t="s">
        <v>71</v>
      </c>
      <c r="E1779" s="2" t="s">
        <v>72</v>
      </c>
      <c r="F1779" s="2" t="s">
        <v>62</v>
      </c>
      <c r="G1779" s="2" t="s">
        <v>169</v>
      </c>
      <c r="H1779" s="2">
        <v>2</v>
      </c>
      <c r="I1779" s="4">
        <v>24.51</v>
      </c>
      <c r="J1779" s="2" t="s">
        <v>24</v>
      </c>
      <c r="K1779" s="2" t="s">
        <v>470</v>
      </c>
      <c r="L1779" s="2" t="s">
        <v>19</v>
      </c>
    </row>
    <row r="1780" spans="1:12" x14ac:dyDescent="0.35">
      <c r="A1780" s="2">
        <v>100392</v>
      </c>
      <c r="B1780" s="3">
        <v>45913</v>
      </c>
      <c r="C1780" s="2" t="s">
        <v>31</v>
      </c>
      <c r="D1780" s="2" t="s">
        <v>105</v>
      </c>
      <c r="E1780" s="2" t="s">
        <v>106</v>
      </c>
      <c r="F1780" s="2" t="s">
        <v>59</v>
      </c>
      <c r="G1780" s="2" t="s">
        <v>73</v>
      </c>
      <c r="H1780" s="2">
        <v>1</v>
      </c>
      <c r="I1780" s="4">
        <v>27.14</v>
      </c>
      <c r="J1780" s="2" t="s">
        <v>43</v>
      </c>
      <c r="K1780" s="2" t="s">
        <v>324</v>
      </c>
      <c r="L1780" s="2" t="s">
        <v>89</v>
      </c>
    </row>
    <row r="1781" spans="1:12" x14ac:dyDescent="0.35">
      <c r="A1781" s="2">
        <v>100548</v>
      </c>
      <c r="B1781" s="3">
        <v>45913</v>
      </c>
      <c r="C1781" s="2" t="s">
        <v>50</v>
      </c>
      <c r="D1781" s="2" t="s">
        <v>77</v>
      </c>
      <c r="E1781" s="2" t="s">
        <v>78</v>
      </c>
      <c r="F1781" s="2" t="s">
        <v>15</v>
      </c>
      <c r="G1781" s="2" t="s">
        <v>34</v>
      </c>
      <c r="H1781" s="2">
        <v>1</v>
      </c>
      <c r="I1781" s="4">
        <v>16.2</v>
      </c>
      <c r="J1781" s="2" t="s">
        <v>24</v>
      </c>
      <c r="K1781" s="2" t="s">
        <v>181</v>
      </c>
      <c r="L1781" s="2" t="s">
        <v>36</v>
      </c>
    </row>
    <row r="1782" spans="1:12" x14ac:dyDescent="0.35">
      <c r="A1782" s="2">
        <v>101041</v>
      </c>
      <c r="B1782" s="3">
        <v>45913</v>
      </c>
      <c r="C1782" s="2" t="s">
        <v>50</v>
      </c>
      <c r="D1782" s="2" t="s">
        <v>51</v>
      </c>
      <c r="E1782" s="2" t="s">
        <v>52</v>
      </c>
      <c r="F1782" s="2" t="s">
        <v>53</v>
      </c>
      <c r="G1782" s="2" t="s">
        <v>126</v>
      </c>
      <c r="H1782" s="2">
        <v>2</v>
      </c>
      <c r="I1782" s="4">
        <v>148.62</v>
      </c>
      <c r="J1782" s="2" t="s">
        <v>24</v>
      </c>
      <c r="K1782" s="2" t="s">
        <v>389</v>
      </c>
      <c r="L1782" s="2" t="s">
        <v>19</v>
      </c>
    </row>
    <row r="1783" spans="1:12" x14ac:dyDescent="0.35">
      <c r="A1783" s="2">
        <v>102037</v>
      </c>
      <c r="B1783" s="3">
        <v>45913</v>
      </c>
      <c r="C1783" s="2" t="s">
        <v>50</v>
      </c>
      <c r="D1783" s="2" t="s">
        <v>51</v>
      </c>
      <c r="E1783" s="2" t="s">
        <v>52</v>
      </c>
      <c r="F1783" s="2" t="s">
        <v>22</v>
      </c>
      <c r="G1783" s="2" t="s">
        <v>100</v>
      </c>
      <c r="H1783" s="2">
        <v>1</v>
      </c>
      <c r="I1783" s="4">
        <v>14.95</v>
      </c>
      <c r="J1783" s="2" t="s">
        <v>17</v>
      </c>
      <c r="K1783" s="2" t="s">
        <v>265</v>
      </c>
      <c r="L1783" s="2" t="s">
        <v>19</v>
      </c>
    </row>
    <row r="1784" spans="1:12" x14ac:dyDescent="0.35">
      <c r="A1784" s="2">
        <v>102297</v>
      </c>
      <c r="B1784" s="3">
        <v>45913</v>
      </c>
      <c r="C1784" s="2" t="s">
        <v>65</v>
      </c>
      <c r="D1784" s="2" t="s">
        <v>66</v>
      </c>
      <c r="E1784" s="2" t="s">
        <v>67</v>
      </c>
      <c r="F1784" s="2" t="s">
        <v>22</v>
      </c>
      <c r="G1784" s="2" t="s">
        <v>47</v>
      </c>
      <c r="H1784" s="2">
        <v>5</v>
      </c>
      <c r="I1784" s="4">
        <v>73.09</v>
      </c>
      <c r="J1784" s="2" t="s">
        <v>17</v>
      </c>
      <c r="K1784" s="2" t="s">
        <v>152</v>
      </c>
      <c r="L1784" s="2" t="s">
        <v>89</v>
      </c>
    </row>
    <row r="1785" spans="1:12" x14ac:dyDescent="0.35">
      <c r="A1785" s="2">
        <v>102431</v>
      </c>
      <c r="B1785" s="3">
        <v>45913</v>
      </c>
      <c r="C1785" s="2" t="s">
        <v>31</v>
      </c>
      <c r="D1785" s="2" t="s">
        <v>32</v>
      </c>
      <c r="E1785" s="2" t="s">
        <v>33</v>
      </c>
      <c r="F1785" s="2" t="s">
        <v>59</v>
      </c>
      <c r="G1785" s="2" t="s">
        <v>60</v>
      </c>
      <c r="H1785" s="2">
        <v>1</v>
      </c>
      <c r="I1785" s="4">
        <v>59.77</v>
      </c>
      <c r="J1785" s="2" t="s">
        <v>48</v>
      </c>
      <c r="K1785" s="2" t="s">
        <v>125</v>
      </c>
      <c r="L1785" s="2" t="s">
        <v>19</v>
      </c>
    </row>
    <row r="1786" spans="1:12" x14ac:dyDescent="0.35">
      <c r="A1786" s="2">
        <v>102677</v>
      </c>
      <c r="B1786" s="3">
        <v>45913</v>
      </c>
      <c r="C1786" s="2" t="s">
        <v>31</v>
      </c>
      <c r="D1786" s="2" t="s">
        <v>105</v>
      </c>
      <c r="E1786" s="2" t="s">
        <v>106</v>
      </c>
      <c r="F1786" s="2" t="s">
        <v>22</v>
      </c>
      <c r="G1786" s="2" t="s">
        <v>47</v>
      </c>
      <c r="H1786" s="2">
        <v>1</v>
      </c>
      <c r="I1786" s="4">
        <v>76.930000000000007</v>
      </c>
      <c r="J1786" s="2" t="s">
        <v>24</v>
      </c>
      <c r="K1786" s="2" t="s">
        <v>144</v>
      </c>
      <c r="L1786" s="2" t="s">
        <v>89</v>
      </c>
    </row>
    <row r="1787" spans="1:12" x14ac:dyDescent="0.35">
      <c r="A1787" s="2">
        <v>102752</v>
      </c>
      <c r="B1787" s="3">
        <v>45913</v>
      </c>
      <c r="C1787" s="2" t="s">
        <v>26</v>
      </c>
      <c r="D1787" s="2" t="s">
        <v>27</v>
      </c>
      <c r="E1787" s="2" t="s">
        <v>28</v>
      </c>
      <c r="F1787" s="2" t="s">
        <v>62</v>
      </c>
      <c r="G1787" s="2" t="s">
        <v>114</v>
      </c>
      <c r="H1787" s="2">
        <v>1</v>
      </c>
      <c r="I1787" s="4">
        <v>123.85</v>
      </c>
      <c r="J1787" s="2" t="s">
        <v>24</v>
      </c>
      <c r="K1787" s="2" t="s">
        <v>147</v>
      </c>
      <c r="L1787" s="2" t="s">
        <v>19</v>
      </c>
    </row>
    <row r="1788" spans="1:12" x14ac:dyDescent="0.35">
      <c r="A1788" s="2">
        <v>102958</v>
      </c>
      <c r="B1788" s="3">
        <v>45913</v>
      </c>
      <c r="C1788" s="2" t="s">
        <v>12</v>
      </c>
      <c r="D1788" s="2" t="s">
        <v>183</v>
      </c>
      <c r="E1788" s="2" t="s">
        <v>184</v>
      </c>
      <c r="F1788" s="2" t="s">
        <v>22</v>
      </c>
      <c r="G1788" s="2" t="s">
        <v>47</v>
      </c>
      <c r="H1788" s="2">
        <v>1</v>
      </c>
      <c r="I1788" s="4">
        <v>77.099999999999994</v>
      </c>
      <c r="J1788" s="2" t="s">
        <v>48</v>
      </c>
      <c r="K1788" s="2" t="s">
        <v>389</v>
      </c>
      <c r="L1788" s="2" t="s">
        <v>19</v>
      </c>
    </row>
    <row r="1789" spans="1:12" x14ac:dyDescent="0.35">
      <c r="A1789" s="2">
        <v>100377</v>
      </c>
      <c r="B1789" s="3">
        <v>45914</v>
      </c>
      <c r="C1789" s="2" t="s">
        <v>31</v>
      </c>
      <c r="D1789" s="2" t="s">
        <v>56</v>
      </c>
      <c r="E1789" s="2" t="s">
        <v>57</v>
      </c>
      <c r="F1789" s="2" t="s">
        <v>62</v>
      </c>
      <c r="G1789" s="2" t="s">
        <v>63</v>
      </c>
      <c r="H1789" s="2">
        <v>2</v>
      </c>
      <c r="I1789" s="4">
        <v>52.96</v>
      </c>
      <c r="J1789" s="2" t="s">
        <v>24</v>
      </c>
      <c r="K1789" s="2" t="s">
        <v>295</v>
      </c>
      <c r="L1789" s="2" t="s">
        <v>19</v>
      </c>
    </row>
    <row r="1790" spans="1:12" x14ac:dyDescent="0.35">
      <c r="A1790" s="2">
        <v>101001</v>
      </c>
      <c r="B1790" s="3">
        <v>45914</v>
      </c>
      <c r="C1790" s="2" t="s">
        <v>50</v>
      </c>
      <c r="D1790" s="2" t="s">
        <v>71</v>
      </c>
      <c r="E1790" s="2" t="s">
        <v>72</v>
      </c>
      <c r="F1790" s="2" t="s">
        <v>59</v>
      </c>
      <c r="G1790" s="2" t="s">
        <v>73</v>
      </c>
      <c r="H1790" s="2">
        <v>1</v>
      </c>
      <c r="I1790" s="4">
        <v>26.93</v>
      </c>
      <c r="J1790" s="2" t="s">
        <v>43</v>
      </c>
      <c r="K1790" s="2" t="s">
        <v>378</v>
      </c>
      <c r="L1790" s="2" t="s">
        <v>19</v>
      </c>
    </row>
    <row r="1791" spans="1:12" x14ac:dyDescent="0.35">
      <c r="A1791" s="2">
        <v>101584</v>
      </c>
      <c r="B1791" s="3">
        <v>45914</v>
      </c>
      <c r="C1791" s="2" t="s">
        <v>50</v>
      </c>
      <c r="D1791" s="2" t="s">
        <v>51</v>
      </c>
      <c r="E1791" s="2" t="s">
        <v>52</v>
      </c>
      <c r="F1791" s="2" t="s">
        <v>62</v>
      </c>
      <c r="G1791" s="2" t="s">
        <v>63</v>
      </c>
      <c r="H1791" s="2">
        <v>3</v>
      </c>
      <c r="I1791" s="4">
        <v>55.76</v>
      </c>
      <c r="J1791" s="2" t="s">
        <v>43</v>
      </c>
      <c r="K1791" s="2" t="s">
        <v>481</v>
      </c>
      <c r="L1791" s="2" t="s">
        <v>19</v>
      </c>
    </row>
    <row r="1792" spans="1:12" x14ac:dyDescent="0.35">
      <c r="A1792" s="2">
        <v>101596</v>
      </c>
      <c r="B1792" s="3">
        <v>45914</v>
      </c>
      <c r="C1792" s="2" t="s">
        <v>12</v>
      </c>
      <c r="D1792" s="2" t="s">
        <v>98</v>
      </c>
      <c r="E1792" s="2" t="s">
        <v>99</v>
      </c>
      <c r="F1792" s="2" t="s">
        <v>53</v>
      </c>
      <c r="G1792" s="2" t="s">
        <v>126</v>
      </c>
      <c r="H1792" s="2">
        <v>3</v>
      </c>
      <c r="I1792" s="4">
        <v>152.35</v>
      </c>
      <c r="J1792" s="2" t="s">
        <v>43</v>
      </c>
      <c r="K1792" s="2" t="s">
        <v>147</v>
      </c>
      <c r="L1792" s="2" t="s">
        <v>19</v>
      </c>
    </row>
    <row r="1793" spans="1:12" x14ac:dyDescent="0.35">
      <c r="A1793" s="2">
        <v>102256</v>
      </c>
      <c r="B1793" s="3">
        <v>45914</v>
      </c>
      <c r="C1793" s="2" t="s">
        <v>26</v>
      </c>
      <c r="D1793" s="2" t="s">
        <v>27</v>
      </c>
      <c r="E1793" s="2" t="s">
        <v>28</v>
      </c>
      <c r="F1793" s="2" t="s">
        <v>62</v>
      </c>
      <c r="G1793" s="2" t="s">
        <v>63</v>
      </c>
      <c r="H1793" s="2">
        <v>2</v>
      </c>
      <c r="I1793" s="4">
        <v>55.2</v>
      </c>
      <c r="J1793" s="2" t="s">
        <v>17</v>
      </c>
      <c r="K1793" s="2" t="s">
        <v>257</v>
      </c>
      <c r="L1793" s="2" t="s">
        <v>19</v>
      </c>
    </row>
    <row r="1794" spans="1:12" x14ac:dyDescent="0.35">
      <c r="A1794" s="2">
        <v>102288</v>
      </c>
      <c r="B1794" s="3">
        <v>45914</v>
      </c>
      <c r="C1794" s="2" t="s">
        <v>26</v>
      </c>
      <c r="D1794" s="2" t="s">
        <v>27</v>
      </c>
      <c r="E1794" s="2" t="s">
        <v>28</v>
      </c>
      <c r="F1794" s="2" t="s">
        <v>59</v>
      </c>
      <c r="G1794" s="2" t="s">
        <v>118</v>
      </c>
      <c r="H1794" s="2">
        <v>1</v>
      </c>
      <c r="I1794" s="4">
        <v>19.34</v>
      </c>
      <c r="J1794" s="2" t="s">
        <v>43</v>
      </c>
      <c r="K1794" s="2" t="s">
        <v>360</v>
      </c>
      <c r="L1794" s="2" t="s">
        <v>19</v>
      </c>
    </row>
    <row r="1795" spans="1:12" x14ac:dyDescent="0.35">
      <c r="A1795" s="2">
        <v>102471</v>
      </c>
      <c r="B1795" s="3">
        <v>45914</v>
      </c>
      <c r="C1795" s="2" t="s">
        <v>50</v>
      </c>
      <c r="D1795" s="2" t="s">
        <v>77</v>
      </c>
      <c r="E1795" s="2" t="s">
        <v>78</v>
      </c>
      <c r="F1795" s="2" t="s">
        <v>62</v>
      </c>
      <c r="G1795" s="2" t="s">
        <v>68</v>
      </c>
      <c r="H1795" s="2">
        <v>5</v>
      </c>
      <c r="I1795" s="4">
        <v>38.58</v>
      </c>
      <c r="J1795" s="2" t="s">
        <v>43</v>
      </c>
      <c r="K1795" s="2" t="s">
        <v>469</v>
      </c>
      <c r="L1795" s="2" t="s">
        <v>19</v>
      </c>
    </row>
    <row r="1796" spans="1:12" x14ac:dyDescent="0.35">
      <c r="A1796" s="2">
        <v>102486</v>
      </c>
      <c r="B1796" s="3">
        <v>45914</v>
      </c>
      <c r="C1796" s="2" t="s">
        <v>50</v>
      </c>
      <c r="D1796" s="2" t="s">
        <v>51</v>
      </c>
      <c r="E1796" s="2" t="s">
        <v>52</v>
      </c>
      <c r="F1796" s="2" t="s">
        <v>22</v>
      </c>
      <c r="G1796" s="2" t="s">
        <v>100</v>
      </c>
      <c r="H1796" s="2">
        <v>1</v>
      </c>
      <c r="I1796" s="4">
        <v>15.56</v>
      </c>
      <c r="J1796" s="2" t="s">
        <v>24</v>
      </c>
      <c r="K1796" s="2" t="s">
        <v>450</v>
      </c>
      <c r="L1796" s="2" t="s">
        <v>36</v>
      </c>
    </row>
    <row r="1797" spans="1:12" x14ac:dyDescent="0.35">
      <c r="A1797" s="2">
        <v>102646</v>
      </c>
      <c r="B1797" s="3">
        <v>45914</v>
      </c>
      <c r="C1797" s="2" t="s">
        <v>31</v>
      </c>
      <c r="D1797" s="2" t="s">
        <v>105</v>
      </c>
      <c r="E1797" s="2" t="s">
        <v>106</v>
      </c>
      <c r="F1797" s="2" t="s">
        <v>15</v>
      </c>
      <c r="G1797" s="2" t="s">
        <v>16</v>
      </c>
      <c r="H1797" s="2">
        <v>1</v>
      </c>
      <c r="I1797" s="4">
        <v>41.68</v>
      </c>
      <c r="J1797" s="2" t="s">
        <v>43</v>
      </c>
      <c r="K1797" s="2" t="s">
        <v>108</v>
      </c>
      <c r="L1797" s="2" t="s">
        <v>36</v>
      </c>
    </row>
    <row r="1798" spans="1:12" x14ac:dyDescent="0.35">
      <c r="A1798" s="2">
        <v>102877</v>
      </c>
      <c r="B1798" s="3">
        <v>45914</v>
      </c>
      <c r="C1798" s="2" t="s">
        <v>12</v>
      </c>
      <c r="D1798" s="2" t="s">
        <v>13</v>
      </c>
      <c r="E1798" s="2" t="s">
        <v>14</v>
      </c>
      <c r="F1798" s="2" t="s">
        <v>53</v>
      </c>
      <c r="G1798" s="2" t="s">
        <v>145</v>
      </c>
      <c r="H1798" s="2">
        <v>1</v>
      </c>
      <c r="I1798" s="4">
        <v>33.75</v>
      </c>
      <c r="J1798" s="2" t="s">
        <v>43</v>
      </c>
      <c r="K1798" s="2" t="s">
        <v>420</v>
      </c>
      <c r="L1798" s="2" t="s">
        <v>36</v>
      </c>
    </row>
    <row r="1799" spans="1:12" x14ac:dyDescent="0.35">
      <c r="A1799" s="2">
        <v>102927</v>
      </c>
      <c r="B1799" s="3">
        <v>45914</v>
      </c>
      <c r="C1799" s="2" t="s">
        <v>50</v>
      </c>
      <c r="D1799" s="2" t="s">
        <v>71</v>
      </c>
      <c r="E1799" s="2" t="s">
        <v>72</v>
      </c>
      <c r="F1799" s="2" t="s">
        <v>53</v>
      </c>
      <c r="G1799" s="2" t="s">
        <v>92</v>
      </c>
      <c r="H1799" s="2">
        <v>2</v>
      </c>
      <c r="I1799" s="4">
        <v>31.31</v>
      </c>
      <c r="J1799" s="2" t="s">
        <v>43</v>
      </c>
      <c r="K1799" s="2" t="s">
        <v>455</v>
      </c>
      <c r="L1799" s="2" t="s">
        <v>19</v>
      </c>
    </row>
    <row r="1800" spans="1:12" x14ac:dyDescent="0.35">
      <c r="A1800" s="2">
        <v>100064</v>
      </c>
      <c r="B1800" s="3">
        <v>45915</v>
      </c>
      <c r="C1800" s="2" t="s">
        <v>31</v>
      </c>
      <c r="D1800" s="2" t="s">
        <v>45</v>
      </c>
      <c r="E1800" s="2" t="s">
        <v>46</v>
      </c>
      <c r="F1800" s="2" t="s">
        <v>62</v>
      </c>
      <c r="G1800" s="2" t="s">
        <v>169</v>
      </c>
      <c r="H1800" s="2">
        <v>10</v>
      </c>
      <c r="I1800" s="4">
        <v>24.43</v>
      </c>
      <c r="J1800" s="2" t="s">
        <v>24</v>
      </c>
      <c r="K1800" s="2" t="s">
        <v>79</v>
      </c>
      <c r="L1800" s="2" t="s">
        <v>19</v>
      </c>
    </row>
    <row r="1801" spans="1:12" x14ac:dyDescent="0.35">
      <c r="A1801" s="2">
        <v>100211</v>
      </c>
      <c r="B1801" s="3">
        <v>45915</v>
      </c>
      <c r="C1801" s="2" t="s">
        <v>12</v>
      </c>
      <c r="D1801" s="2" t="s">
        <v>20</v>
      </c>
      <c r="E1801" s="2" t="s">
        <v>21</v>
      </c>
      <c r="F1801" s="2" t="s">
        <v>59</v>
      </c>
      <c r="G1801" s="2" t="s">
        <v>129</v>
      </c>
      <c r="H1801" s="2">
        <v>2</v>
      </c>
      <c r="I1801" s="4">
        <v>123.65</v>
      </c>
      <c r="J1801" s="2" t="s">
        <v>17</v>
      </c>
      <c r="K1801" s="2" t="s">
        <v>44</v>
      </c>
      <c r="L1801" s="2" t="s">
        <v>19</v>
      </c>
    </row>
    <row r="1802" spans="1:12" x14ac:dyDescent="0.35">
      <c r="A1802" s="2">
        <v>100777</v>
      </c>
      <c r="B1802" s="3">
        <v>45915</v>
      </c>
      <c r="C1802" s="2" t="s">
        <v>12</v>
      </c>
      <c r="D1802" s="2" t="s">
        <v>98</v>
      </c>
      <c r="E1802" s="2" t="s">
        <v>99</v>
      </c>
      <c r="F1802" s="2" t="s">
        <v>59</v>
      </c>
      <c r="G1802" s="2" t="s">
        <v>95</v>
      </c>
      <c r="H1802" s="2">
        <v>10</v>
      </c>
      <c r="I1802" s="4">
        <v>34.06</v>
      </c>
      <c r="J1802" s="2" t="s">
        <v>17</v>
      </c>
      <c r="K1802" s="2" t="s">
        <v>290</v>
      </c>
      <c r="L1802" s="2" t="s">
        <v>19</v>
      </c>
    </row>
    <row r="1803" spans="1:12" x14ac:dyDescent="0.35">
      <c r="A1803" s="2">
        <v>101081</v>
      </c>
      <c r="B1803" s="3">
        <v>45915</v>
      </c>
      <c r="C1803" s="2" t="s">
        <v>31</v>
      </c>
      <c r="D1803" s="2" t="s">
        <v>56</v>
      </c>
      <c r="E1803" s="2" t="s">
        <v>57</v>
      </c>
      <c r="F1803" s="2" t="s">
        <v>62</v>
      </c>
      <c r="G1803" s="2" t="s">
        <v>169</v>
      </c>
      <c r="H1803" s="2">
        <v>1</v>
      </c>
      <c r="I1803" s="4">
        <v>23.98</v>
      </c>
      <c r="J1803" s="2" t="s">
        <v>24</v>
      </c>
      <c r="K1803" s="2" t="s">
        <v>303</v>
      </c>
      <c r="L1803" s="2" t="s">
        <v>36</v>
      </c>
    </row>
    <row r="1804" spans="1:12" x14ac:dyDescent="0.35">
      <c r="A1804" s="2">
        <v>101292</v>
      </c>
      <c r="B1804" s="3">
        <v>45915</v>
      </c>
      <c r="C1804" s="2" t="s">
        <v>31</v>
      </c>
      <c r="D1804" s="2" t="s">
        <v>80</v>
      </c>
      <c r="E1804" s="2" t="s">
        <v>80</v>
      </c>
      <c r="F1804" s="2" t="s">
        <v>22</v>
      </c>
      <c r="G1804" s="2" t="s">
        <v>87</v>
      </c>
      <c r="H1804" s="2">
        <v>1</v>
      </c>
      <c r="I1804" s="4">
        <v>50.6</v>
      </c>
      <c r="J1804" s="2" t="s">
        <v>24</v>
      </c>
      <c r="K1804" s="2" t="s">
        <v>322</v>
      </c>
      <c r="L1804" s="2" t="s">
        <v>19</v>
      </c>
    </row>
    <row r="1805" spans="1:12" x14ac:dyDescent="0.35">
      <c r="A1805" s="2">
        <v>101331</v>
      </c>
      <c r="B1805" s="3">
        <v>45915</v>
      </c>
      <c r="C1805" s="2" t="s">
        <v>50</v>
      </c>
      <c r="D1805" s="2" t="s">
        <v>77</v>
      </c>
      <c r="E1805" s="2" t="s">
        <v>78</v>
      </c>
      <c r="F1805" s="2" t="s">
        <v>59</v>
      </c>
      <c r="G1805" s="2" t="s">
        <v>60</v>
      </c>
      <c r="H1805" s="2">
        <v>1</v>
      </c>
      <c r="I1805" s="4">
        <v>57.23</v>
      </c>
      <c r="J1805" s="2" t="s">
        <v>17</v>
      </c>
      <c r="K1805" s="2" t="s">
        <v>289</v>
      </c>
      <c r="L1805" s="2" t="s">
        <v>19</v>
      </c>
    </row>
    <row r="1806" spans="1:12" x14ac:dyDescent="0.35">
      <c r="A1806" s="2">
        <v>101356</v>
      </c>
      <c r="B1806" s="3">
        <v>45915</v>
      </c>
      <c r="C1806" s="2" t="s">
        <v>50</v>
      </c>
      <c r="D1806" s="2" t="s">
        <v>71</v>
      </c>
      <c r="E1806" s="2" t="s">
        <v>72</v>
      </c>
      <c r="F1806" s="2" t="s">
        <v>15</v>
      </c>
      <c r="G1806" s="2" t="s">
        <v>16</v>
      </c>
      <c r="H1806" s="2">
        <v>1</v>
      </c>
      <c r="I1806" s="4">
        <v>39.68</v>
      </c>
      <c r="J1806" s="2" t="s">
        <v>48</v>
      </c>
      <c r="K1806" s="2" t="s">
        <v>165</v>
      </c>
      <c r="L1806" s="2" t="s">
        <v>19</v>
      </c>
    </row>
    <row r="1807" spans="1:12" x14ac:dyDescent="0.35">
      <c r="A1807" s="2">
        <v>101435</v>
      </c>
      <c r="B1807" s="3">
        <v>45915</v>
      </c>
      <c r="C1807" s="2" t="s">
        <v>65</v>
      </c>
      <c r="D1807" s="2" t="s">
        <v>137</v>
      </c>
      <c r="E1807" s="2" t="s">
        <v>138</v>
      </c>
      <c r="F1807" s="2" t="s">
        <v>22</v>
      </c>
      <c r="G1807" s="2" t="s">
        <v>100</v>
      </c>
      <c r="H1807" s="2">
        <v>10</v>
      </c>
      <c r="I1807" s="4">
        <v>15.69</v>
      </c>
      <c r="J1807" s="2" t="s">
        <v>17</v>
      </c>
      <c r="K1807" s="2" t="s">
        <v>88</v>
      </c>
      <c r="L1807" s="2" t="s">
        <v>19</v>
      </c>
    </row>
    <row r="1808" spans="1:12" x14ac:dyDescent="0.35">
      <c r="A1808" s="2">
        <v>101554</v>
      </c>
      <c r="B1808" s="3">
        <v>45915</v>
      </c>
      <c r="C1808" s="2" t="s">
        <v>50</v>
      </c>
      <c r="D1808" s="2" t="s">
        <v>71</v>
      </c>
      <c r="E1808" s="2" t="s">
        <v>72</v>
      </c>
      <c r="F1808" s="2" t="s">
        <v>53</v>
      </c>
      <c r="G1808" s="2" t="s">
        <v>54</v>
      </c>
      <c r="H1808" s="2">
        <v>10</v>
      </c>
      <c r="I1808" s="4">
        <v>25.7</v>
      </c>
      <c r="J1808" s="2" t="s">
        <v>48</v>
      </c>
      <c r="K1808" s="2" t="s">
        <v>222</v>
      </c>
      <c r="L1808" s="2" t="s">
        <v>19</v>
      </c>
    </row>
    <row r="1809" spans="1:12" x14ac:dyDescent="0.35">
      <c r="A1809" s="2">
        <v>101619</v>
      </c>
      <c r="B1809" s="3">
        <v>45915</v>
      </c>
      <c r="C1809" s="2" t="s">
        <v>31</v>
      </c>
      <c r="D1809" s="2" t="s">
        <v>56</v>
      </c>
      <c r="E1809" s="2" t="s">
        <v>57</v>
      </c>
      <c r="F1809" s="2" t="s">
        <v>59</v>
      </c>
      <c r="G1809" s="2" t="s">
        <v>129</v>
      </c>
      <c r="H1809" s="2">
        <v>5</v>
      </c>
      <c r="I1809" s="4">
        <v>119.1</v>
      </c>
      <c r="J1809" s="2" t="s">
        <v>43</v>
      </c>
      <c r="K1809" s="2" t="s">
        <v>463</v>
      </c>
      <c r="L1809" s="2" t="s">
        <v>19</v>
      </c>
    </row>
    <row r="1810" spans="1:12" x14ac:dyDescent="0.35">
      <c r="A1810" s="2">
        <v>101963</v>
      </c>
      <c r="B1810" s="3">
        <v>45915</v>
      </c>
      <c r="C1810" s="2" t="s">
        <v>50</v>
      </c>
      <c r="D1810" s="2" t="s">
        <v>71</v>
      </c>
      <c r="E1810" s="2" t="s">
        <v>72</v>
      </c>
      <c r="F1810" s="2" t="s">
        <v>62</v>
      </c>
      <c r="G1810" s="2" t="s">
        <v>63</v>
      </c>
      <c r="H1810" s="2">
        <v>1</v>
      </c>
      <c r="I1810" s="4">
        <v>53.42</v>
      </c>
      <c r="J1810" s="2" t="s">
        <v>48</v>
      </c>
      <c r="K1810" s="2" t="s">
        <v>287</v>
      </c>
      <c r="L1810" s="2" t="s">
        <v>19</v>
      </c>
    </row>
    <row r="1811" spans="1:12" x14ac:dyDescent="0.35">
      <c r="A1811" s="2">
        <v>102133</v>
      </c>
      <c r="B1811" s="3">
        <v>45915</v>
      </c>
      <c r="C1811" s="2" t="s">
        <v>65</v>
      </c>
      <c r="D1811" s="2" t="s">
        <v>90</v>
      </c>
      <c r="E1811" s="2" t="s">
        <v>91</v>
      </c>
      <c r="F1811" s="2" t="s">
        <v>62</v>
      </c>
      <c r="G1811" s="2" t="s">
        <v>63</v>
      </c>
      <c r="H1811" s="2">
        <v>5</v>
      </c>
      <c r="I1811" s="4">
        <v>55.6</v>
      </c>
      <c r="J1811" s="2" t="s">
        <v>43</v>
      </c>
      <c r="K1811" s="2" t="s">
        <v>246</v>
      </c>
      <c r="L1811" s="2" t="s">
        <v>19</v>
      </c>
    </row>
    <row r="1812" spans="1:12" x14ac:dyDescent="0.35">
      <c r="A1812" s="2">
        <v>102170</v>
      </c>
      <c r="B1812" s="3">
        <v>45915</v>
      </c>
      <c r="C1812" s="2" t="s">
        <v>31</v>
      </c>
      <c r="D1812" s="2" t="s">
        <v>105</v>
      </c>
      <c r="E1812" s="2" t="s">
        <v>106</v>
      </c>
      <c r="F1812" s="2" t="s">
        <v>15</v>
      </c>
      <c r="G1812" s="2" t="s">
        <v>29</v>
      </c>
      <c r="H1812" s="2">
        <v>1</v>
      </c>
      <c r="I1812" s="4">
        <v>23.82</v>
      </c>
      <c r="J1812" s="2" t="s">
        <v>43</v>
      </c>
      <c r="K1812" s="2" t="s">
        <v>158</v>
      </c>
      <c r="L1812" s="2" t="s">
        <v>19</v>
      </c>
    </row>
    <row r="1813" spans="1:12" x14ac:dyDescent="0.35">
      <c r="A1813" s="2">
        <v>102284</v>
      </c>
      <c r="B1813" s="3">
        <v>45915</v>
      </c>
      <c r="C1813" s="2" t="s">
        <v>26</v>
      </c>
      <c r="D1813" s="2" t="s">
        <v>27</v>
      </c>
      <c r="E1813" s="2" t="s">
        <v>28</v>
      </c>
      <c r="F1813" s="2" t="s">
        <v>62</v>
      </c>
      <c r="G1813" s="2" t="s">
        <v>63</v>
      </c>
      <c r="H1813" s="2">
        <v>2</v>
      </c>
      <c r="I1813" s="4">
        <v>57.02</v>
      </c>
      <c r="J1813" s="2" t="s">
        <v>48</v>
      </c>
      <c r="K1813" s="2" t="s">
        <v>391</v>
      </c>
      <c r="L1813" s="2" t="s">
        <v>19</v>
      </c>
    </row>
    <row r="1814" spans="1:12" x14ac:dyDescent="0.35">
      <c r="A1814" s="2">
        <v>102451</v>
      </c>
      <c r="B1814" s="3">
        <v>45915</v>
      </c>
      <c r="C1814" s="2" t="s">
        <v>12</v>
      </c>
      <c r="D1814" s="2" t="s">
        <v>98</v>
      </c>
      <c r="E1814" s="2" t="s">
        <v>99</v>
      </c>
      <c r="F1814" s="2" t="s">
        <v>53</v>
      </c>
      <c r="G1814" s="2" t="s">
        <v>126</v>
      </c>
      <c r="H1814" s="2">
        <v>1</v>
      </c>
      <c r="I1814" s="4">
        <v>155.16</v>
      </c>
      <c r="J1814" s="2" t="s">
        <v>48</v>
      </c>
      <c r="K1814" s="2" t="s">
        <v>388</v>
      </c>
      <c r="L1814" s="2" t="s">
        <v>19</v>
      </c>
    </row>
    <row r="1815" spans="1:12" x14ac:dyDescent="0.35">
      <c r="A1815" s="2">
        <v>102535</v>
      </c>
      <c r="B1815" s="3">
        <v>45915</v>
      </c>
      <c r="C1815" s="2" t="s">
        <v>31</v>
      </c>
      <c r="D1815" s="2" t="s">
        <v>32</v>
      </c>
      <c r="E1815" s="2" t="s">
        <v>33</v>
      </c>
      <c r="F1815" s="2" t="s">
        <v>59</v>
      </c>
      <c r="G1815" s="2" t="s">
        <v>118</v>
      </c>
      <c r="H1815" s="2">
        <v>5</v>
      </c>
      <c r="I1815" s="4">
        <v>19.850000000000001</v>
      </c>
      <c r="J1815" s="2" t="s">
        <v>24</v>
      </c>
      <c r="K1815" s="2" t="s">
        <v>218</v>
      </c>
      <c r="L1815" s="2" t="s">
        <v>19</v>
      </c>
    </row>
    <row r="1816" spans="1:12" x14ac:dyDescent="0.35">
      <c r="A1816" s="2">
        <v>102678</v>
      </c>
      <c r="B1816" s="3">
        <v>45915</v>
      </c>
      <c r="C1816" s="2" t="s">
        <v>12</v>
      </c>
      <c r="D1816" s="2" t="s">
        <v>132</v>
      </c>
      <c r="E1816" s="2" t="s">
        <v>133</v>
      </c>
      <c r="F1816" s="2" t="s">
        <v>15</v>
      </c>
      <c r="G1816" s="2" t="s">
        <v>29</v>
      </c>
      <c r="H1816" s="2">
        <v>5</v>
      </c>
      <c r="I1816" s="4">
        <v>22.71</v>
      </c>
      <c r="J1816" s="2" t="s">
        <v>17</v>
      </c>
      <c r="K1816" s="2" t="s">
        <v>241</v>
      </c>
      <c r="L1816" s="2" t="s">
        <v>19</v>
      </c>
    </row>
    <row r="1817" spans="1:12" x14ac:dyDescent="0.35">
      <c r="A1817" s="2">
        <v>102890</v>
      </c>
      <c r="B1817" s="3">
        <v>45915</v>
      </c>
      <c r="C1817" s="2" t="s">
        <v>12</v>
      </c>
      <c r="D1817" s="2" t="s">
        <v>132</v>
      </c>
      <c r="E1817" s="2" t="s">
        <v>133</v>
      </c>
      <c r="F1817" s="2" t="s">
        <v>59</v>
      </c>
      <c r="G1817" s="2" t="s">
        <v>118</v>
      </c>
      <c r="H1817" s="2">
        <v>1</v>
      </c>
      <c r="I1817" s="4">
        <v>19.54</v>
      </c>
      <c r="J1817" s="2" t="s">
        <v>48</v>
      </c>
      <c r="K1817" s="2" t="s">
        <v>304</v>
      </c>
      <c r="L1817" s="2" t="s">
        <v>19</v>
      </c>
    </row>
    <row r="1818" spans="1:12" x14ac:dyDescent="0.35">
      <c r="A1818" s="2">
        <v>100270</v>
      </c>
      <c r="B1818" s="3">
        <v>45916</v>
      </c>
      <c r="C1818" s="2" t="s">
        <v>26</v>
      </c>
      <c r="D1818" s="2" t="s">
        <v>150</v>
      </c>
      <c r="E1818" s="2" t="s">
        <v>151</v>
      </c>
      <c r="F1818" s="2" t="s">
        <v>22</v>
      </c>
      <c r="G1818" s="2" t="s">
        <v>100</v>
      </c>
      <c r="H1818" s="2">
        <v>2</v>
      </c>
      <c r="I1818" s="4">
        <v>14.99</v>
      </c>
      <c r="J1818" s="2" t="s">
        <v>24</v>
      </c>
      <c r="K1818" s="2" t="s">
        <v>486</v>
      </c>
      <c r="L1818" s="2" t="s">
        <v>19</v>
      </c>
    </row>
    <row r="1819" spans="1:12" x14ac:dyDescent="0.35">
      <c r="A1819" s="2">
        <v>100524</v>
      </c>
      <c r="B1819" s="3">
        <v>45916</v>
      </c>
      <c r="C1819" s="2" t="s">
        <v>12</v>
      </c>
      <c r="D1819" s="2" t="s">
        <v>20</v>
      </c>
      <c r="E1819" s="2" t="s">
        <v>21</v>
      </c>
      <c r="F1819" s="2" t="s">
        <v>62</v>
      </c>
      <c r="G1819" s="2" t="s">
        <v>63</v>
      </c>
      <c r="H1819" s="2">
        <v>1</v>
      </c>
      <c r="I1819" s="4">
        <v>56.02</v>
      </c>
      <c r="J1819" s="2" t="s">
        <v>17</v>
      </c>
      <c r="K1819" s="2" t="s">
        <v>265</v>
      </c>
      <c r="L1819" s="2" t="s">
        <v>19</v>
      </c>
    </row>
    <row r="1820" spans="1:12" x14ac:dyDescent="0.35">
      <c r="A1820" s="2">
        <v>100588</v>
      </c>
      <c r="B1820" s="3">
        <v>45916</v>
      </c>
      <c r="C1820" s="2" t="s">
        <v>31</v>
      </c>
      <c r="D1820" s="2" t="s">
        <v>45</v>
      </c>
      <c r="E1820" s="2" t="s">
        <v>46</v>
      </c>
      <c r="F1820" s="2" t="s">
        <v>62</v>
      </c>
      <c r="G1820" s="2" t="s">
        <v>103</v>
      </c>
      <c r="H1820" s="2">
        <v>2</v>
      </c>
      <c r="I1820" s="4">
        <v>197.43</v>
      </c>
      <c r="J1820" s="2" t="s">
        <v>48</v>
      </c>
      <c r="K1820" s="2" t="s">
        <v>177</v>
      </c>
      <c r="L1820" s="2" t="s">
        <v>19</v>
      </c>
    </row>
    <row r="1821" spans="1:12" x14ac:dyDescent="0.35">
      <c r="A1821" s="2">
        <v>101094</v>
      </c>
      <c r="B1821" s="3">
        <v>45916</v>
      </c>
      <c r="C1821" s="2" t="s">
        <v>31</v>
      </c>
      <c r="D1821" s="2" t="s">
        <v>32</v>
      </c>
      <c r="E1821" s="2" t="s">
        <v>33</v>
      </c>
      <c r="F1821" s="2" t="s">
        <v>22</v>
      </c>
      <c r="G1821" s="2" t="s">
        <v>100</v>
      </c>
      <c r="H1821" s="2">
        <v>1</v>
      </c>
      <c r="I1821" s="4">
        <v>15.18</v>
      </c>
      <c r="J1821" s="2" t="s">
        <v>43</v>
      </c>
      <c r="K1821" s="2" t="s">
        <v>417</v>
      </c>
      <c r="L1821" s="2" t="s">
        <v>19</v>
      </c>
    </row>
    <row r="1822" spans="1:12" x14ac:dyDescent="0.35">
      <c r="A1822" s="2">
        <v>101658</v>
      </c>
      <c r="B1822" s="3">
        <v>45916</v>
      </c>
      <c r="C1822" s="2" t="s">
        <v>50</v>
      </c>
      <c r="D1822" s="2" t="s">
        <v>77</v>
      </c>
      <c r="E1822" s="2" t="s">
        <v>78</v>
      </c>
      <c r="F1822" s="2" t="s">
        <v>22</v>
      </c>
      <c r="G1822" s="2" t="s">
        <v>100</v>
      </c>
      <c r="H1822" s="2">
        <v>1</v>
      </c>
      <c r="I1822" s="4">
        <v>15.29</v>
      </c>
      <c r="J1822" s="2" t="s">
        <v>48</v>
      </c>
      <c r="K1822" s="2" t="s">
        <v>444</v>
      </c>
      <c r="L1822" s="2" t="s">
        <v>19</v>
      </c>
    </row>
    <row r="1823" spans="1:12" x14ac:dyDescent="0.35">
      <c r="A1823" s="2">
        <v>102063</v>
      </c>
      <c r="B1823" s="3">
        <v>45916</v>
      </c>
      <c r="C1823" s="2" t="s">
        <v>12</v>
      </c>
      <c r="D1823" s="2" t="s">
        <v>132</v>
      </c>
      <c r="E1823" s="2" t="s">
        <v>133</v>
      </c>
      <c r="F1823" s="2" t="s">
        <v>62</v>
      </c>
      <c r="G1823" s="2" t="s">
        <v>68</v>
      </c>
      <c r="H1823" s="2">
        <v>1</v>
      </c>
      <c r="I1823" s="4">
        <v>39.53</v>
      </c>
      <c r="J1823" s="2" t="s">
        <v>43</v>
      </c>
      <c r="K1823" s="2" t="s">
        <v>86</v>
      </c>
      <c r="L1823" s="2" t="s">
        <v>19</v>
      </c>
    </row>
    <row r="1824" spans="1:12" x14ac:dyDescent="0.35">
      <c r="A1824" s="2">
        <v>102295</v>
      </c>
      <c r="B1824" s="3">
        <v>45916</v>
      </c>
      <c r="C1824" s="2" t="s">
        <v>50</v>
      </c>
      <c r="D1824" s="2" t="s">
        <v>71</v>
      </c>
      <c r="E1824" s="2" t="s">
        <v>72</v>
      </c>
      <c r="F1824" s="2" t="s">
        <v>62</v>
      </c>
      <c r="G1824" s="2" t="s">
        <v>169</v>
      </c>
      <c r="H1824" s="2">
        <v>5</v>
      </c>
      <c r="I1824" s="4">
        <v>24.97</v>
      </c>
      <c r="J1824" s="2" t="s">
        <v>24</v>
      </c>
      <c r="K1824" s="2" t="s">
        <v>462</v>
      </c>
      <c r="L1824" s="2" t="s">
        <v>19</v>
      </c>
    </row>
    <row r="1825" spans="1:12" x14ac:dyDescent="0.35">
      <c r="A1825" s="2">
        <v>102473</v>
      </c>
      <c r="B1825" s="3">
        <v>45916</v>
      </c>
      <c r="C1825" s="2" t="s">
        <v>50</v>
      </c>
      <c r="D1825" s="2" t="s">
        <v>77</v>
      </c>
      <c r="E1825" s="2" t="s">
        <v>78</v>
      </c>
      <c r="F1825" s="2" t="s">
        <v>22</v>
      </c>
      <c r="G1825" s="2" t="s">
        <v>109</v>
      </c>
      <c r="H1825" s="2">
        <v>1</v>
      </c>
      <c r="I1825" s="4">
        <v>86.9</v>
      </c>
      <c r="J1825" s="2" t="s">
        <v>48</v>
      </c>
      <c r="K1825" s="2" t="s">
        <v>409</v>
      </c>
      <c r="L1825" s="2" t="s">
        <v>36</v>
      </c>
    </row>
    <row r="1826" spans="1:12" x14ac:dyDescent="0.35">
      <c r="A1826" s="2">
        <v>102712</v>
      </c>
      <c r="B1826" s="3">
        <v>45916</v>
      </c>
      <c r="C1826" s="2" t="s">
        <v>26</v>
      </c>
      <c r="D1826" s="2" t="s">
        <v>41</v>
      </c>
      <c r="E1826" s="2" t="s">
        <v>42</v>
      </c>
      <c r="F1826" s="2" t="s">
        <v>22</v>
      </c>
      <c r="G1826" s="2" t="s">
        <v>23</v>
      </c>
      <c r="H1826" s="2">
        <v>1</v>
      </c>
      <c r="I1826" s="4">
        <v>64.12</v>
      </c>
      <c r="J1826" s="2" t="s">
        <v>17</v>
      </c>
      <c r="K1826" s="2" t="s">
        <v>136</v>
      </c>
      <c r="L1826" s="2" t="s">
        <v>36</v>
      </c>
    </row>
    <row r="1827" spans="1:12" x14ac:dyDescent="0.35">
      <c r="A1827" s="2">
        <v>102717</v>
      </c>
      <c r="B1827" s="3">
        <v>45916</v>
      </c>
      <c r="C1827" s="2" t="s">
        <v>12</v>
      </c>
      <c r="D1827" s="2" t="s">
        <v>13</v>
      </c>
      <c r="E1827" s="2" t="s">
        <v>14</v>
      </c>
      <c r="F1827" s="2" t="s">
        <v>15</v>
      </c>
      <c r="G1827" s="2" t="s">
        <v>29</v>
      </c>
      <c r="H1827" s="2">
        <v>3</v>
      </c>
      <c r="I1827" s="4">
        <v>22.41</v>
      </c>
      <c r="J1827" s="2" t="s">
        <v>17</v>
      </c>
      <c r="K1827" s="2" t="s">
        <v>391</v>
      </c>
      <c r="L1827" s="2" t="s">
        <v>36</v>
      </c>
    </row>
    <row r="1828" spans="1:12" x14ac:dyDescent="0.35">
      <c r="A1828" s="2">
        <v>102946</v>
      </c>
      <c r="B1828" s="3">
        <v>45916</v>
      </c>
      <c r="C1828" s="2" t="s">
        <v>31</v>
      </c>
      <c r="D1828" s="2" t="s">
        <v>32</v>
      </c>
      <c r="E1828" s="2" t="s">
        <v>33</v>
      </c>
      <c r="F1828" s="2" t="s">
        <v>62</v>
      </c>
      <c r="G1828" s="2" t="s">
        <v>114</v>
      </c>
      <c r="H1828" s="2">
        <v>1</v>
      </c>
      <c r="I1828" s="4">
        <v>124.69</v>
      </c>
      <c r="J1828" s="2" t="s">
        <v>48</v>
      </c>
      <c r="K1828" s="2" t="s">
        <v>88</v>
      </c>
      <c r="L1828" s="2" t="s">
        <v>19</v>
      </c>
    </row>
    <row r="1829" spans="1:12" x14ac:dyDescent="0.35">
      <c r="A1829" s="2">
        <v>102979</v>
      </c>
      <c r="B1829" s="3">
        <v>45916</v>
      </c>
      <c r="C1829" s="2" t="s">
        <v>31</v>
      </c>
      <c r="D1829" s="2" t="s">
        <v>105</v>
      </c>
      <c r="E1829" s="2" t="s">
        <v>106</v>
      </c>
      <c r="F1829" s="2" t="s">
        <v>15</v>
      </c>
      <c r="G1829" s="2" t="s">
        <v>29</v>
      </c>
      <c r="H1829" s="2">
        <v>2</v>
      </c>
      <c r="I1829" s="4">
        <v>23.71</v>
      </c>
      <c r="J1829" s="2" t="s">
        <v>24</v>
      </c>
      <c r="K1829" s="2" t="s">
        <v>446</v>
      </c>
      <c r="L1829" s="2" t="s">
        <v>19</v>
      </c>
    </row>
    <row r="1830" spans="1:12" x14ac:dyDescent="0.35">
      <c r="A1830" s="2">
        <v>100109</v>
      </c>
      <c r="B1830" s="3">
        <v>45917</v>
      </c>
      <c r="C1830" s="2" t="s">
        <v>31</v>
      </c>
      <c r="D1830" s="2" t="s">
        <v>80</v>
      </c>
      <c r="E1830" s="2" t="s">
        <v>80</v>
      </c>
      <c r="F1830" s="2" t="s">
        <v>62</v>
      </c>
      <c r="G1830" s="2" t="s">
        <v>112</v>
      </c>
      <c r="H1830" s="2">
        <v>3</v>
      </c>
      <c r="I1830" s="4">
        <v>29.63</v>
      </c>
      <c r="J1830" s="2" t="s">
        <v>17</v>
      </c>
      <c r="K1830" s="2" t="s">
        <v>83</v>
      </c>
      <c r="L1830" s="2" t="s">
        <v>19</v>
      </c>
    </row>
    <row r="1831" spans="1:12" x14ac:dyDescent="0.35">
      <c r="A1831" s="2">
        <v>100343</v>
      </c>
      <c r="B1831" s="3">
        <v>45917</v>
      </c>
      <c r="C1831" s="2" t="s">
        <v>50</v>
      </c>
      <c r="D1831" s="2" t="s">
        <v>51</v>
      </c>
      <c r="E1831" s="2" t="s">
        <v>52</v>
      </c>
      <c r="F1831" s="2" t="s">
        <v>62</v>
      </c>
      <c r="G1831" s="2" t="s">
        <v>63</v>
      </c>
      <c r="H1831" s="2">
        <v>10</v>
      </c>
      <c r="I1831" s="4">
        <v>56.24</v>
      </c>
      <c r="J1831" s="2" t="s">
        <v>43</v>
      </c>
      <c r="K1831" s="2" t="s">
        <v>332</v>
      </c>
      <c r="L1831" s="2" t="s">
        <v>19</v>
      </c>
    </row>
    <row r="1832" spans="1:12" x14ac:dyDescent="0.35">
      <c r="A1832" s="2">
        <v>100418</v>
      </c>
      <c r="B1832" s="3">
        <v>45917</v>
      </c>
      <c r="C1832" s="2" t="s">
        <v>50</v>
      </c>
      <c r="D1832" s="2" t="s">
        <v>51</v>
      </c>
      <c r="E1832" s="2" t="s">
        <v>52</v>
      </c>
      <c r="F1832" s="2" t="s">
        <v>59</v>
      </c>
      <c r="G1832" s="2" t="s">
        <v>118</v>
      </c>
      <c r="H1832" s="2">
        <v>2</v>
      </c>
      <c r="I1832" s="4">
        <v>20.41</v>
      </c>
      <c r="J1832" s="2" t="s">
        <v>17</v>
      </c>
      <c r="K1832" s="2" t="s">
        <v>208</v>
      </c>
      <c r="L1832" s="2" t="s">
        <v>19</v>
      </c>
    </row>
    <row r="1833" spans="1:12" x14ac:dyDescent="0.35">
      <c r="A1833" s="2">
        <v>100419</v>
      </c>
      <c r="B1833" s="3">
        <v>45917</v>
      </c>
      <c r="C1833" s="2" t="s">
        <v>50</v>
      </c>
      <c r="D1833" s="2" t="s">
        <v>77</v>
      </c>
      <c r="E1833" s="2" t="s">
        <v>78</v>
      </c>
      <c r="F1833" s="2" t="s">
        <v>53</v>
      </c>
      <c r="G1833" s="2" t="s">
        <v>145</v>
      </c>
      <c r="H1833" s="2">
        <v>2</v>
      </c>
      <c r="I1833" s="4">
        <v>33.36</v>
      </c>
      <c r="J1833" s="2" t="s">
        <v>43</v>
      </c>
      <c r="K1833" s="2" t="s">
        <v>193</v>
      </c>
      <c r="L1833" s="2" t="s">
        <v>89</v>
      </c>
    </row>
    <row r="1834" spans="1:12" x14ac:dyDescent="0.35">
      <c r="A1834" s="2">
        <v>100508</v>
      </c>
      <c r="B1834" s="3">
        <v>45917</v>
      </c>
      <c r="C1834" s="2" t="s">
        <v>50</v>
      </c>
      <c r="D1834" s="2" t="s">
        <v>77</v>
      </c>
      <c r="E1834" s="2" t="s">
        <v>78</v>
      </c>
      <c r="F1834" s="2" t="s">
        <v>22</v>
      </c>
      <c r="G1834" s="2" t="s">
        <v>87</v>
      </c>
      <c r="H1834" s="2">
        <v>10</v>
      </c>
      <c r="I1834" s="4">
        <v>47.89</v>
      </c>
      <c r="J1834" s="2" t="s">
        <v>24</v>
      </c>
      <c r="K1834" s="2" t="s">
        <v>355</v>
      </c>
      <c r="L1834" s="2" t="s">
        <v>19</v>
      </c>
    </row>
    <row r="1835" spans="1:12" x14ac:dyDescent="0.35">
      <c r="A1835" s="2">
        <v>100848</v>
      </c>
      <c r="B1835" s="3">
        <v>45917</v>
      </c>
      <c r="C1835" s="2" t="s">
        <v>26</v>
      </c>
      <c r="D1835" s="2" t="s">
        <v>37</v>
      </c>
      <c r="E1835" s="2" t="s">
        <v>38</v>
      </c>
      <c r="F1835" s="2" t="s">
        <v>15</v>
      </c>
      <c r="G1835" s="2" t="s">
        <v>39</v>
      </c>
      <c r="H1835" s="2">
        <v>1</v>
      </c>
      <c r="I1835" s="4">
        <v>43.55</v>
      </c>
      <c r="J1835" s="2" t="s">
        <v>17</v>
      </c>
      <c r="K1835" s="2" t="s">
        <v>234</v>
      </c>
      <c r="L1835" s="2" t="s">
        <v>36</v>
      </c>
    </row>
    <row r="1836" spans="1:12" x14ac:dyDescent="0.35">
      <c r="A1836" s="2">
        <v>101133</v>
      </c>
      <c r="B1836" s="3">
        <v>45917</v>
      </c>
      <c r="C1836" s="2" t="s">
        <v>12</v>
      </c>
      <c r="D1836" s="2" t="s">
        <v>183</v>
      </c>
      <c r="E1836" s="2" t="s">
        <v>184</v>
      </c>
      <c r="F1836" s="2" t="s">
        <v>15</v>
      </c>
      <c r="G1836" s="2" t="s">
        <v>16</v>
      </c>
      <c r="H1836" s="2">
        <v>3</v>
      </c>
      <c r="I1836" s="4">
        <v>38.19</v>
      </c>
      <c r="J1836" s="2" t="s">
        <v>17</v>
      </c>
      <c r="K1836" s="2" t="s">
        <v>446</v>
      </c>
      <c r="L1836" s="2" t="s">
        <v>19</v>
      </c>
    </row>
    <row r="1837" spans="1:12" x14ac:dyDescent="0.35">
      <c r="A1837" s="2">
        <v>101354</v>
      </c>
      <c r="B1837" s="3">
        <v>45917</v>
      </c>
      <c r="C1837" s="2" t="s">
        <v>50</v>
      </c>
      <c r="D1837" s="2" t="s">
        <v>51</v>
      </c>
      <c r="E1837" s="2" t="s">
        <v>52</v>
      </c>
      <c r="F1837" s="2" t="s">
        <v>22</v>
      </c>
      <c r="G1837" s="2" t="s">
        <v>47</v>
      </c>
      <c r="H1837" s="2">
        <v>5</v>
      </c>
      <c r="I1837" s="4">
        <v>71.319999999999993</v>
      </c>
      <c r="J1837" s="2" t="s">
        <v>24</v>
      </c>
      <c r="K1837" s="2" t="s">
        <v>368</v>
      </c>
      <c r="L1837" s="2" t="s">
        <v>19</v>
      </c>
    </row>
    <row r="1838" spans="1:12" x14ac:dyDescent="0.35">
      <c r="A1838" s="2">
        <v>101728</v>
      </c>
      <c r="B1838" s="3">
        <v>45917</v>
      </c>
      <c r="C1838" s="2" t="s">
        <v>12</v>
      </c>
      <c r="D1838" s="2" t="s">
        <v>183</v>
      </c>
      <c r="E1838" s="2" t="s">
        <v>184</v>
      </c>
      <c r="F1838" s="2" t="s">
        <v>22</v>
      </c>
      <c r="G1838" s="2" t="s">
        <v>47</v>
      </c>
      <c r="H1838" s="2">
        <v>1</v>
      </c>
      <c r="I1838" s="4">
        <v>76.239999999999995</v>
      </c>
      <c r="J1838" s="2" t="s">
        <v>48</v>
      </c>
      <c r="K1838" s="2" t="s">
        <v>298</v>
      </c>
      <c r="L1838" s="2" t="s">
        <v>19</v>
      </c>
    </row>
    <row r="1839" spans="1:12" x14ac:dyDescent="0.35">
      <c r="A1839" s="2">
        <v>102384</v>
      </c>
      <c r="B1839" s="3">
        <v>45917</v>
      </c>
      <c r="C1839" s="2" t="s">
        <v>12</v>
      </c>
      <c r="D1839" s="2" t="s">
        <v>132</v>
      </c>
      <c r="E1839" s="2" t="s">
        <v>133</v>
      </c>
      <c r="F1839" s="2" t="s">
        <v>59</v>
      </c>
      <c r="G1839" s="2" t="s">
        <v>73</v>
      </c>
      <c r="H1839" s="2">
        <v>5</v>
      </c>
      <c r="I1839" s="4">
        <v>29.04</v>
      </c>
      <c r="J1839" s="2" t="s">
        <v>24</v>
      </c>
      <c r="K1839" s="2" t="s">
        <v>376</v>
      </c>
      <c r="L1839" s="2" t="s">
        <v>19</v>
      </c>
    </row>
    <row r="1840" spans="1:12" x14ac:dyDescent="0.35">
      <c r="A1840" s="2">
        <v>102560</v>
      </c>
      <c r="B1840" s="3">
        <v>45917</v>
      </c>
      <c r="C1840" s="2" t="s">
        <v>31</v>
      </c>
      <c r="D1840" s="2" t="s">
        <v>105</v>
      </c>
      <c r="E1840" s="2" t="s">
        <v>106</v>
      </c>
      <c r="F1840" s="2" t="s">
        <v>59</v>
      </c>
      <c r="G1840" s="2" t="s">
        <v>73</v>
      </c>
      <c r="H1840" s="2">
        <v>5</v>
      </c>
      <c r="I1840" s="4">
        <v>26.81</v>
      </c>
      <c r="J1840" s="2" t="s">
        <v>17</v>
      </c>
      <c r="K1840" s="2" t="s">
        <v>144</v>
      </c>
      <c r="L1840" s="2" t="s">
        <v>36</v>
      </c>
    </row>
    <row r="1841" spans="1:12" x14ac:dyDescent="0.35">
      <c r="A1841" s="2">
        <v>102881</v>
      </c>
      <c r="B1841" s="3">
        <v>45917</v>
      </c>
      <c r="C1841" s="2" t="s">
        <v>12</v>
      </c>
      <c r="D1841" s="2" t="s">
        <v>132</v>
      </c>
      <c r="E1841" s="2" t="s">
        <v>133</v>
      </c>
      <c r="F1841" s="2" t="s">
        <v>62</v>
      </c>
      <c r="G1841" s="2" t="s">
        <v>103</v>
      </c>
      <c r="H1841" s="2">
        <v>3</v>
      </c>
      <c r="I1841" s="4">
        <v>194.4</v>
      </c>
      <c r="J1841" s="2" t="s">
        <v>24</v>
      </c>
      <c r="K1841" s="2" t="s">
        <v>433</v>
      </c>
      <c r="L1841" s="2" t="s">
        <v>19</v>
      </c>
    </row>
    <row r="1842" spans="1:12" x14ac:dyDescent="0.35">
      <c r="A1842" s="2">
        <v>100113</v>
      </c>
      <c r="B1842" s="3">
        <v>45918</v>
      </c>
      <c r="C1842" s="2" t="s">
        <v>50</v>
      </c>
      <c r="D1842" s="2" t="s">
        <v>71</v>
      </c>
      <c r="E1842" s="2" t="s">
        <v>72</v>
      </c>
      <c r="F1842" s="2" t="s">
        <v>15</v>
      </c>
      <c r="G1842" s="2" t="s">
        <v>16</v>
      </c>
      <c r="H1842" s="2">
        <v>1</v>
      </c>
      <c r="I1842" s="4">
        <v>41.86</v>
      </c>
      <c r="J1842" s="2" t="s">
        <v>43</v>
      </c>
      <c r="K1842" s="2" t="s">
        <v>461</v>
      </c>
      <c r="L1842" s="2" t="s">
        <v>19</v>
      </c>
    </row>
    <row r="1843" spans="1:12" x14ac:dyDescent="0.35">
      <c r="A1843" s="2">
        <v>100608</v>
      </c>
      <c r="B1843" s="3">
        <v>45918</v>
      </c>
      <c r="C1843" s="2" t="s">
        <v>26</v>
      </c>
      <c r="D1843" s="2" t="s">
        <v>37</v>
      </c>
      <c r="E1843" s="2" t="s">
        <v>38</v>
      </c>
      <c r="F1843" s="2" t="s">
        <v>53</v>
      </c>
      <c r="G1843" s="2" t="s">
        <v>126</v>
      </c>
      <c r="H1843" s="2">
        <v>2</v>
      </c>
      <c r="I1843" s="4">
        <v>149.85</v>
      </c>
      <c r="J1843" s="2" t="s">
        <v>24</v>
      </c>
      <c r="K1843" s="2" t="s">
        <v>378</v>
      </c>
      <c r="L1843" s="2" t="s">
        <v>19</v>
      </c>
    </row>
    <row r="1844" spans="1:12" x14ac:dyDescent="0.35">
      <c r="A1844" s="2">
        <v>100629</v>
      </c>
      <c r="B1844" s="3">
        <v>45918</v>
      </c>
      <c r="C1844" s="2" t="s">
        <v>31</v>
      </c>
      <c r="D1844" s="2" t="s">
        <v>80</v>
      </c>
      <c r="E1844" s="2" t="s">
        <v>80</v>
      </c>
      <c r="F1844" s="2" t="s">
        <v>62</v>
      </c>
      <c r="G1844" s="2" t="s">
        <v>68</v>
      </c>
      <c r="H1844" s="2">
        <v>5</v>
      </c>
      <c r="I1844" s="4">
        <v>39.119999999999997</v>
      </c>
      <c r="J1844" s="2" t="s">
        <v>43</v>
      </c>
      <c r="K1844" s="2" t="s">
        <v>83</v>
      </c>
      <c r="L1844" s="2" t="s">
        <v>19</v>
      </c>
    </row>
    <row r="1845" spans="1:12" x14ac:dyDescent="0.35">
      <c r="A1845" s="2">
        <v>100682</v>
      </c>
      <c r="B1845" s="3">
        <v>45918</v>
      </c>
      <c r="C1845" s="2" t="s">
        <v>50</v>
      </c>
      <c r="D1845" s="2" t="s">
        <v>77</v>
      </c>
      <c r="E1845" s="2" t="s">
        <v>78</v>
      </c>
      <c r="F1845" s="2" t="s">
        <v>62</v>
      </c>
      <c r="G1845" s="2" t="s">
        <v>68</v>
      </c>
      <c r="H1845" s="2">
        <v>1</v>
      </c>
      <c r="I1845" s="4">
        <v>40.18</v>
      </c>
      <c r="J1845" s="2" t="s">
        <v>24</v>
      </c>
      <c r="K1845" s="2" t="s">
        <v>363</v>
      </c>
      <c r="L1845" s="2" t="s">
        <v>19</v>
      </c>
    </row>
    <row r="1846" spans="1:12" x14ac:dyDescent="0.35">
      <c r="A1846" s="2">
        <v>100855</v>
      </c>
      <c r="B1846" s="3">
        <v>45918</v>
      </c>
      <c r="C1846" s="2" t="s">
        <v>26</v>
      </c>
      <c r="D1846" s="2" t="s">
        <v>27</v>
      </c>
      <c r="E1846" s="2" t="s">
        <v>28</v>
      </c>
      <c r="F1846" s="2" t="s">
        <v>53</v>
      </c>
      <c r="G1846" s="2" t="s">
        <v>126</v>
      </c>
      <c r="H1846" s="2">
        <v>5</v>
      </c>
      <c r="I1846" s="4">
        <v>142.88</v>
      </c>
      <c r="J1846" s="2" t="s">
        <v>48</v>
      </c>
      <c r="K1846" s="2" t="s">
        <v>389</v>
      </c>
      <c r="L1846" s="2" t="s">
        <v>19</v>
      </c>
    </row>
    <row r="1847" spans="1:12" x14ac:dyDescent="0.35">
      <c r="A1847" s="2">
        <v>101154</v>
      </c>
      <c r="B1847" s="3">
        <v>45918</v>
      </c>
      <c r="C1847" s="2" t="s">
        <v>50</v>
      </c>
      <c r="D1847" s="2" t="s">
        <v>51</v>
      </c>
      <c r="E1847" s="2" t="s">
        <v>52</v>
      </c>
      <c r="F1847" s="2" t="s">
        <v>62</v>
      </c>
      <c r="G1847" s="2" t="s">
        <v>103</v>
      </c>
      <c r="H1847" s="2">
        <v>10</v>
      </c>
      <c r="I1847" s="4">
        <v>185.15</v>
      </c>
      <c r="J1847" s="2" t="s">
        <v>17</v>
      </c>
      <c r="K1847" s="2" t="s">
        <v>380</v>
      </c>
      <c r="L1847" s="2" t="s">
        <v>19</v>
      </c>
    </row>
    <row r="1848" spans="1:12" x14ac:dyDescent="0.35">
      <c r="A1848" s="2">
        <v>101247</v>
      </c>
      <c r="B1848" s="3">
        <v>45918</v>
      </c>
      <c r="C1848" s="2" t="s">
        <v>65</v>
      </c>
      <c r="D1848" s="2" t="s">
        <v>190</v>
      </c>
      <c r="E1848" s="2" t="s">
        <v>191</v>
      </c>
      <c r="F1848" s="2" t="s">
        <v>22</v>
      </c>
      <c r="G1848" s="2" t="s">
        <v>23</v>
      </c>
      <c r="H1848" s="2">
        <v>2</v>
      </c>
      <c r="I1848" s="4">
        <v>63.36</v>
      </c>
      <c r="J1848" s="2" t="s">
        <v>48</v>
      </c>
      <c r="K1848" s="2" t="s">
        <v>391</v>
      </c>
      <c r="L1848" s="2" t="s">
        <v>89</v>
      </c>
    </row>
    <row r="1849" spans="1:12" x14ac:dyDescent="0.35">
      <c r="A1849" s="2">
        <v>101599</v>
      </c>
      <c r="B1849" s="3">
        <v>45918</v>
      </c>
      <c r="C1849" s="2" t="s">
        <v>26</v>
      </c>
      <c r="D1849" s="2" t="s">
        <v>41</v>
      </c>
      <c r="E1849" s="2" t="s">
        <v>42</v>
      </c>
      <c r="F1849" s="2" t="s">
        <v>59</v>
      </c>
      <c r="G1849" s="2" t="s">
        <v>129</v>
      </c>
      <c r="H1849" s="2">
        <v>1</v>
      </c>
      <c r="I1849" s="4">
        <v>124.71</v>
      </c>
      <c r="J1849" s="2" t="s">
        <v>48</v>
      </c>
      <c r="K1849" s="2" t="s">
        <v>480</v>
      </c>
      <c r="L1849" s="2" t="s">
        <v>19</v>
      </c>
    </row>
    <row r="1850" spans="1:12" x14ac:dyDescent="0.35">
      <c r="A1850" s="2">
        <v>101788</v>
      </c>
      <c r="B1850" s="3">
        <v>45918</v>
      </c>
      <c r="C1850" s="2" t="s">
        <v>12</v>
      </c>
      <c r="D1850" s="2" t="s">
        <v>132</v>
      </c>
      <c r="E1850" s="2" t="s">
        <v>133</v>
      </c>
      <c r="F1850" s="2" t="s">
        <v>22</v>
      </c>
      <c r="G1850" s="2" t="s">
        <v>23</v>
      </c>
      <c r="H1850" s="2">
        <v>1</v>
      </c>
      <c r="I1850" s="4">
        <v>64.510000000000005</v>
      </c>
      <c r="J1850" s="2" t="s">
        <v>48</v>
      </c>
      <c r="K1850" s="2" t="s">
        <v>226</v>
      </c>
      <c r="L1850" s="2" t="s">
        <v>36</v>
      </c>
    </row>
    <row r="1851" spans="1:12" x14ac:dyDescent="0.35">
      <c r="A1851" s="2">
        <v>102118</v>
      </c>
      <c r="B1851" s="3">
        <v>45918</v>
      </c>
      <c r="C1851" s="2" t="s">
        <v>31</v>
      </c>
      <c r="D1851" s="2" t="s">
        <v>80</v>
      </c>
      <c r="E1851" s="2" t="s">
        <v>80</v>
      </c>
      <c r="F1851" s="2" t="s">
        <v>22</v>
      </c>
      <c r="G1851" s="2" t="s">
        <v>87</v>
      </c>
      <c r="H1851" s="2">
        <v>1</v>
      </c>
      <c r="I1851" s="4">
        <v>50.13</v>
      </c>
      <c r="J1851" s="2" t="s">
        <v>43</v>
      </c>
      <c r="K1851" s="2" t="s">
        <v>320</v>
      </c>
      <c r="L1851" s="2" t="s">
        <v>89</v>
      </c>
    </row>
    <row r="1852" spans="1:12" x14ac:dyDescent="0.35">
      <c r="A1852" s="2">
        <v>102130</v>
      </c>
      <c r="B1852" s="3">
        <v>45918</v>
      </c>
      <c r="C1852" s="2" t="s">
        <v>65</v>
      </c>
      <c r="D1852" s="2" t="s">
        <v>137</v>
      </c>
      <c r="E1852" s="2" t="s">
        <v>138</v>
      </c>
      <c r="F1852" s="2" t="s">
        <v>22</v>
      </c>
      <c r="G1852" s="2" t="s">
        <v>87</v>
      </c>
      <c r="H1852" s="2">
        <v>5</v>
      </c>
      <c r="I1852" s="4">
        <v>51.52</v>
      </c>
      <c r="J1852" s="2" t="s">
        <v>17</v>
      </c>
      <c r="K1852" s="2" t="s">
        <v>144</v>
      </c>
      <c r="L1852" s="2" t="s">
        <v>19</v>
      </c>
    </row>
    <row r="1853" spans="1:12" x14ac:dyDescent="0.35">
      <c r="A1853" s="2">
        <v>102186</v>
      </c>
      <c r="B1853" s="3">
        <v>45918</v>
      </c>
      <c r="C1853" s="2" t="s">
        <v>12</v>
      </c>
      <c r="D1853" s="2" t="s">
        <v>183</v>
      </c>
      <c r="E1853" s="2" t="s">
        <v>184</v>
      </c>
      <c r="F1853" s="2" t="s">
        <v>15</v>
      </c>
      <c r="G1853" s="2" t="s">
        <v>29</v>
      </c>
      <c r="H1853" s="2">
        <v>1</v>
      </c>
      <c r="I1853" s="4">
        <v>22.22</v>
      </c>
      <c r="J1853" s="2" t="s">
        <v>43</v>
      </c>
      <c r="K1853" s="2" t="s">
        <v>314</v>
      </c>
      <c r="L1853" s="2" t="s">
        <v>19</v>
      </c>
    </row>
    <row r="1854" spans="1:12" x14ac:dyDescent="0.35">
      <c r="A1854" s="2">
        <v>102564</v>
      </c>
      <c r="B1854" s="3">
        <v>45918</v>
      </c>
      <c r="C1854" s="2" t="s">
        <v>31</v>
      </c>
      <c r="D1854" s="2" t="s">
        <v>105</v>
      </c>
      <c r="E1854" s="2" t="s">
        <v>106</v>
      </c>
      <c r="F1854" s="2" t="s">
        <v>59</v>
      </c>
      <c r="G1854" s="2" t="s">
        <v>73</v>
      </c>
      <c r="H1854" s="2">
        <v>5</v>
      </c>
      <c r="I1854" s="4">
        <v>27.55</v>
      </c>
      <c r="J1854" s="2" t="s">
        <v>48</v>
      </c>
      <c r="K1854" s="2" t="s">
        <v>188</v>
      </c>
      <c r="L1854" s="2" t="s">
        <v>19</v>
      </c>
    </row>
    <row r="1855" spans="1:12" x14ac:dyDescent="0.35">
      <c r="A1855" s="2">
        <v>102640</v>
      </c>
      <c r="B1855" s="3">
        <v>45918</v>
      </c>
      <c r="C1855" s="2" t="s">
        <v>50</v>
      </c>
      <c r="D1855" s="2" t="s">
        <v>51</v>
      </c>
      <c r="E1855" s="2" t="s">
        <v>52</v>
      </c>
      <c r="F1855" s="2" t="s">
        <v>59</v>
      </c>
      <c r="G1855" s="2" t="s">
        <v>129</v>
      </c>
      <c r="H1855" s="2">
        <v>2</v>
      </c>
      <c r="I1855" s="4">
        <v>116.27</v>
      </c>
      <c r="J1855" s="2" t="s">
        <v>17</v>
      </c>
      <c r="K1855" s="2" t="s">
        <v>166</v>
      </c>
      <c r="L1855" s="2" t="s">
        <v>89</v>
      </c>
    </row>
    <row r="1856" spans="1:12" x14ac:dyDescent="0.35">
      <c r="A1856" s="2">
        <v>102742</v>
      </c>
      <c r="B1856" s="3">
        <v>45918</v>
      </c>
      <c r="C1856" s="2" t="s">
        <v>31</v>
      </c>
      <c r="D1856" s="2" t="s">
        <v>80</v>
      </c>
      <c r="E1856" s="2" t="s">
        <v>80</v>
      </c>
      <c r="F1856" s="2" t="s">
        <v>53</v>
      </c>
      <c r="G1856" s="2" t="s">
        <v>92</v>
      </c>
      <c r="H1856" s="2">
        <v>1</v>
      </c>
      <c r="I1856" s="4">
        <v>30.8</v>
      </c>
      <c r="J1856" s="2" t="s">
        <v>24</v>
      </c>
      <c r="K1856" s="2" t="s">
        <v>79</v>
      </c>
      <c r="L1856" s="2" t="s">
        <v>19</v>
      </c>
    </row>
    <row r="1857" spans="1:12" x14ac:dyDescent="0.35">
      <c r="A1857" s="2">
        <v>100041</v>
      </c>
      <c r="B1857" s="3">
        <v>45919</v>
      </c>
      <c r="C1857" s="2" t="s">
        <v>31</v>
      </c>
      <c r="D1857" s="2" t="s">
        <v>80</v>
      </c>
      <c r="E1857" s="2" t="s">
        <v>80</v>
      </c>
      <c r="F1857" s="2" t="s">
        <v>62</v>
      </c>
      <c r="G1857" s="2" t="s">
        <v>114</v>
      </c>
      <c r="H1857" s="2">
        <v>5</v>
      </c>
      <c r="I1857" s="4">
        <v>133.69999999999999</v>
      </c>
      <c r="J1857" s="2" t="s">
        <v>17</v>
      </c>
      <c r="K1857" s="2" t="s">
        <v>429</v>
      </c>
      <c r="L1857" s="2" t="s">
        <v>19</v>
      </c>
    </row>
    <row r="1858" spans="1:12" x14ac:dyDescent="0.35">
      <c r="A1858" s="2">
        <v>100055</v>
      </c>
      <c r="B1858" s="3">
        <v>45919</v>
      </c>
      <c r="C1858" s="2" t="s">
        <v>50</v>
      </c>
      <c r="D1858" s="2" t="s">
        <v>51</v>
      </c>
      <c r="E1858" s="2" t="s">
        <v>52</v>
      </c>
      <c r="F1858" s="2" t="s">
        <v>22</v>
      </c>
      <c r="G1858" s="2" t="s">
        <v>47</v>
      </c>
      <c r="H1858" s="2">
        <v>3</v>
      </c>
      <c r="I1858" s="4">
        <v>72.5</v>
      </c>
      <c r="J1858" s="2" t="s">
        <v>24</v>
      </c>
      <c r="K1858" s="2" t="s">
        <v>245</v>
      </c>
      <c r="L1858" s="2" t="s">
        <v>19</v>
      </c>
    </row>
    <row r="1859" spans="1:12" x14ac:dyDescent="0.35">
      <c r="A1859" s="2">
        <v>100089</v>
      </c>
      <c r="B1859" s="3">
        <v>45919</v>
      </c>
      <c r="C1859" s="2" t="s">
        <v>50</v>
      </c>
      <c r="D1859" s="2" t="s">
        <v>77</v>
      </c>
      <c r="E1859" s="2" t="s">
        <v>78</v>
      </c>
      <c r="F1859" s="2" t="s">
        <v>22</v>
      </c>
      <c r="G1859" s="2" t="s">
        <v>23</v>
      </c>
      <c r="H1859" s="2">
        <v>1</v>
      </c>
      <c r="I1859" s="4">
        <v>62.88</v>
      </c>
      <c r="J1859" s="2" t="s">
        <v>43</v>
      </c>
      <c r="K1859" s="2" t="s">
        <v>397</v>
      </c>
      <c r="L1859" s="2" t="s">
        <v>19</v>
      </c>
    </row>
    <row r="1860" spans="1:12" x14ac:dyDescent="0.35">
      <c r="A1860" s="2">
        <v>100409</v>
      </c>
      <c r="B1860" s="3">
        <v>45919</v>
      </c>
      <c r="C1860" s="2" t="s">
        <v>12</v>
      </c>
      <c r="D1860" s="2" t="s">
        <v>98</v>
      </c>
      <c r="E1860" s="2" t="s">
        <v>99</v>
      </c>
      <c r="F1860" s="2" t="s">
        <v>62</v>
      </c>
      <c r="G1860" s="2" t="s">
        <v>114</v>
      </c>
      <c r="H1860" s="2">
        <v>5</v>
      </c>
      <c r="I1860" s="4">
        <v>134.22999999999999</v>
      </c>
      <c r="J1860" s="2" t="s">
        <v>48</v>
      </c>
      <c r="K1860" s="2" t="s">
        <v>208</v>
      </c>
      <c r="L1860" s="2" t="s">
        <v>36</v>
      </c>
    </row>
    <row r="1861" spans="1:12" x14ac:dyDescent="0.35">
      <c r="A1861" s="2">
        <v>100584</v>
      </c>
      <c r="B1861" s="3">
        <v>45919</v>
      </c>
      <c r="C1861" s="2" t="s">
        <v>50</v>
      </c>
      <c r="D1861" s="2" t="s">
        <v>77</v>
      </c>
      <c r="E1861" s="2" t="s">
        <v>78</v>
      </c>
      <c r="F1861" s="2" t="s">
        <v>22</v>
      </c>
      <c r="G1861" s="2" t="s">
        <v>87</v>
      </c>
      <c r="H1861" s="2">
        <v>1</v>
      </c>
      <c r="I1861" s="4">
        <v>48.57</v>
      </c>
      <c r="J1861" s="2" t="s">
        <v>24</v>
      </c>
      <c r="K1861" s="2" t="s">
        <v>329</v>
      </c>
      <c r="L1861" s="2" t="s">
        <v>19</v>
      </c>
    </row>
    <row r="1862" spans="1:12" x14ac:dyDescent="0.35">
      <c r="A1862" s="2">
        <v>100728</v>
      </c>
      <c r="B1862" s="3">
        <v>45919</v>
      </c>
      <c r="C1862" s="2" t="s">
        <v>26</v>
      </c>
      <c r="D1862" s="2" t="s">
        <v>150</v>
      </c>
      <c r="E1862" s="2" t="s">
        <v>151</v>
      </c>
      <c r="F1862" s="2" t="s">
        <v>15</v>
      </c>
      <c r="G1862" s="2" t="s">
        <v>16</v>
      </c>
      <c r="H1862" s="2">
        <v>1</v>
      </c>
      <c r="I1862" s="4">
        <v>41.22</v>
      </c>
      <c r="J1862" s="2" t="s">
        <v>48</v>
      </c>
      <c r="K1862" s="2" t="s">
        <v>357</v>
      </c>
      <c r="L1862" s="2" t="s">
        <v>19</v>
      </c>
    </row>
    <row r="1863" spans="1:12" x14ac:dyDescent="0.35">
      <c r="A1863" s="2">
        <v>100802</v>
      </c>
      <c r="B1863" s="3">
        <v>45919</v>
      </c>
      <c r="C1863" s="2" t="s">
        <v>31</v>
      </c>
      <c r="D1863" s="2" t="s">
        <v>105</v>
      </c>
      <c r="E1863" s="2" t="s">
        <v>106</v>
      </c>
      <c r="F1863" s="2" t="s">
        <v>53</v>
      </c>
      <c r="G1863" s="2" t="s">
        <v>126</v>
      </c>
      <c r="H1863" s="2">
        <v>1</v>
      </c>
      <c r="I1863" s="4">
        <v>147.52000000000001</v>
      </c>
      <c r="J1863" s="2" t="s">
        <v>17</v>
      </c>
      <c r="K1863" s="2" t="s">
        <v>480</v>
      </c>
      <c r="L1863" s="2" t="s">
        <v>19</v>
      </c>
    </row>
    <row r="1864" spans="1:12" x14ac:dyDescent="0.35">
      <c r="A1864" s="2">
        <v>100858</v>
      </c>
      <c r="B1864" s="3">
        <v>45919</v>
      </c>
      <c r="C1864" s="2" t="s">
        <v>26</v>
      </c>
      <c r="D1864" s="2" t="s">
        <v>41</v>
      </c>
      <c r="E1864" s="2" t="s">
        <v>42</v>
      </c>
      <c r="F1864" s="2" t="s">
        <v>62</v>
      </c>
      <c r="G1864" s="2" t="s">
        <v>63</v>
      </c>
      <c r="H1864" s="2">
        <v>2</v>
      </c>
      <c r="I1864" s="4">
        <v>55.27</v>
      </c>
      <c r="J1864" s="2" t="s">
        <v>24</v>
      </c>
      <c r="K1864" s="2" t="s">
        <v>286</v>
      </c>
      <c r="L1864" s="2" t="s">
        <v>36</v>
      </c>
    </row>
    <row r="1865" spans="1:12" x14ac:dyDescent="0.35">
      <c r="A1865" s="2">
        <v>101182</v>
      </c>
      <c r="B1865" s="3">
        <v>45919</v>
      </c>
      <c r="C1865" s="2" t="s">
        <v>26</v>
      </c>
      <c r="D1865" s="2" t="s">
        <v>41</v>
      </c>
      <c r="E1865" s="2" t="s">
        <v>42</v>
      </c>
      <c r="F1865" s="2" t="s">
        <v>59</v>
      </c>
      <c r="G1865" s="2" t="s">
        <v>118</v>
      </c>
      <c r="H1865" s="2">
        <v>2</v>
      </c>
      <c r="I1865" s="4">
        <v>19.55</v>
      </c>
      <c r="J1865" s="2" t="s">
        <v>48</v>
      </c>
      <c r="K1865" s="2" t="s">
        <v>116</v>
      </c>
      <c r="L1865" s="2" t="s">
        <v>19</v>
      </c>
    </row>
    <row r="1866" spans="1:12" x14ac:dyDescent="0.35">
      <c r="A1866" s="2">
        <v>101380</v>
      </c>
      <c r="B1866" s="3">
        <v>45919</v>
      </c>
      <c r="C1866" s="2" t="s">
        <v>31</v>
      </c>
      <c r="D1866" s="2" t="s">
        <v>105</v>
      </c>
      <c r="E1866" s="2" t="s">
        <v>106</v>
      </c>
      <c r="F1866" s="2" t="s">
        <v>53</v>
      </c>
      <c r="G1866" s="2" t="s">
        <v>126</v>
      </c>
      <c r="H1866" s="2">
        <v>3</v>
      </c>
      <c r="I1866" s="4">
        <v>144.69</v>
      </c>
      <c r="J1866" s="2" t="s">
        <v>17</v>
      </c>
      <c r="K1866" s="2" t="s">
        <v>280</v>
      </c>
      <c r="L1866" s="2" t="s">
        <v>36</v>
      </c>
    </row>
    <row r="1867" spans="1:12" x14ac:dyDescent="0.35">
      <c r="A1867" s="2">
        <v>101485</v>
      </c>
      <c r="B1867" s="3">
        <v>45919</v>
      </c>
      <c r="C1867" s="2" t="s">
        <v>12</v>
      </c>
      <c r="D1867" s="2" t="s">
        <v>20</v>
      </c>
      <c r="E1867" s="2" t="s">
        <v>21</v>
      </c>
      <c r="F1867" s="2" t="s">
        <v>15</v>
      </c>
      <c r="G1867" s="2" t="s">
        <v>16</v>
      </c>
      <c r="H1867" s="2">
        <v>2</v>
      </c>
      <c r="I1867" s="4">
        <v>39.25</v>
      </c>
      <c r="J1867" s="2" t="s">
        <v>17</v>
      </c>
      <c r="K1867" s="2" t="s">
        <v>76</v>
      </c>
      <c r="L1867" s="2" t="s">
        <v>19</v>
      </c>
    </row>
    <row r="1868" spans="1:12" x14ac:dyDescent="0.35">
      <c r="A1868" s="2">
        <v>101589</v>
      </c>
      <c r="B1868" s="3">
        <v>45919</v>
      </c>
      <c r="C1868" s="2" t="s">
        <v>26</v>
      </c>
      <c r="D1868" s="2" t="s">
        <v>37</v>
      </c>
      <c r="E1868" s="2" t="s">
        <v>38</v>
      </c>
      <c r="F1868" s="2" t="s">
        <v>59</v>
      </c>
      <c r="G1868" s="2" t="s">
        <v>95</v>
      </c>
      <c r="H1868" s="2">
        <v>1</v>
      </c>
      <c r="I1868" s="4">
        <v>33.68</v>
      </c>
      <c r="J1868" s="2" t="s">
        <v>48</v>
      </c>
      <c r="K1868" s="2" t="s">
        <v>242</v>
      </c>
      <c r="L1868" s="2" t="s">
        <v>19</v>
      </c>
    </row>
    <row r="1869" spans="1:12" x14ac:dyDescent="0.35">
      <c r="A1869" s="2">
        <v>101708</v>
      </c>
      <c r="B1869" s="3">
        <v>45919</v>
      </c>
      <c r="C1869" s="2" t="s">
        <v>31</v>
      </c>
      <c r="D1869" s="2" t="s">
        <v>80</v>
      </c>
      <c r="E1869" s="2" t="s">
        <v>80</v>
      </c>
      <c r="F1869" s="2" t="s">
        <v>62</v>
      </c>
      <c r="G1869" s="2" t="s">
        <v>169</v>
      </c>
      <c r="H1869" s="2">
        <v>1</v>
      </c>
      <c r="I1869" s="4">
        <v>24.44</v>
      </c>
      <c r="J1869" s="2" t="s">
        <v>43</v>
      </c>
      <c r="K1869" s="2" t="s">
        <v>49</v>
      </c>
      <c r="L1869" s="2" t="s">
        <v>19</v>
      </c>
    </row>
    <row r="1870" spans="1:12" x14ac:dyDescent="0.35">
      <c r="A1870" s="2">
        <v>101922</v>
      </c>
      <c r="B1870" s="3">
        <v>45919</v>
      </c>
      <c r="C1870" s="2" t="s">
        <v>31</v>
      </c>
      <c r="D1870" s="2" t="s">
        <v>45</v>
      </c>
      <c r="E1870" s="2" t="s">
        <v>46</v>
      </c>
      <c r="F1870" s="2" t="s">
        <v>62</v>
      </c>
      <c r="G1870" s="2" t="s">
        <v>103</v>
      </c>
      <c r="H1870" s="2">
        <v>10</v>
      </c>
      <c r="I1870" s="4">
        <v>194.38</v>
      </c>
      <c r="J1870" s="2" t="s">
        <v>24</v>
      </c>
      <c r="K1870" s="2" t="s">
        <v>287</v>
      </c>
      <c r="L1870" s="2" t="s">
        <v>19</v>
      </c>
    </row>
    <row r="1871" spans="1:12" x14ac:dyDescent="0.35">
      <c r="A1871" s="2">
        <v>102113</v>
      </c>
      <c r="B1871" s="3">
        <v>45919</v>
      </c>
      <c r="C1871" s="2" t="s">
        <v>12</v>
      </c>
      <c r="D1871" s="2" t="s">
        <v>20</v>
      </c>
      <c r="E1871" s="2" t="s">
        <v>21</v>
      </c>
      <c r="F1871" s="2" t="s">
        <v>22</v>
      </c>
      <c r="G1871" s="2" t="s">
        <v>100</v>
      </c>
      <c r="H1871" s="2">
        <v>3</v>
      </c>
      <c r="I1871" s="4">
        <v>14.63</v>
      </c>
      <c r="J1871" s="2" t="s">
        <v>43</v>
      </c>
      <c r="K1871" s="2" t="s">
        <v>140</v>
      </c>
      <c r="L1871" s="2" t="s">
        <v>19</v>
      </c>
    </row>
    <row r="1872" spans="1:12" x14ac:dyDescent="0.35">
      <c r="A1872" s="2">
        <v>102171</v>
      </c>
      <c r="B1872" s="3">
        <v>45919</v>
      </c>
      <c r="C1872" s="2" t="s">
        <v>26</v>
      </c>
      <c r="D1872" s="2" t="s">
        <v>150</v>
      </c>
      <c r="E1872" s="2" t="s">
        <v>151</v>
      </c>
      <c r="F1872" s="2" t="s">
        <v>59</v>
      </c>
      <c r="G1872" s="2" t="s">
        <v>95</v>
      </c>
      <c r="H1872" s="2">
        <v>3</v>
      </c>
      <c r="I1872" s="4">
        <v>33.71</v>
      </c>
      <c r="J1872" s="2" t="s">
        <v>43</v>
      </c>
      <c r="K1872" s="2" t="s">
        <v>159</v>
      </c>
      <c r="L1872" s="2" t="s">
        <v>36</v>
      </c>
    </row>
    <row r="1873" spans="1:12" x14ac:dyDescent="0.35">
      <c r="A1873" s="2">
        <v>102220</v>
      </c>
      <c r="B1873" s="3">
        <v>45919</v>
      </c>
      <c r="C1873" s="2" t="s">
        <v>26</v>
      </c>
      <c r="D1873" s="2" t="s">
        <v>27</v>
      </c>
      <c r="E1873" s="2" t="s">
        <v>28</v>
      </c>
      <c r="F1873" s="2" t="s">
        <v>59</v>
      </c>
      <c r="G1873" s="2" t="s">
        <v>60</v>
      </c>
      <c r="H1873" s="2">
        <v>2</v>
      </c>
      <c r="I1873" s="4">
        <v>57.17</v>
      </c>
      <c r="J1873" s="2" t="s">
        <v>43</v>
      </c>
      <c r="K1873" s="2" t="s">
        <v>86</v>
      </c>
      <c r="L1873" s="2" t="s">
        <v>19</v>
      </c>
    </row>
    <row r="1874" spans="1:12" x14ac:dyDescent="0.35">
      <c r="A1874" s="2">
        <v>102243</v>
      </c>
      <c r="B1874" s="3">
        <v>45919</v>
      </c>
      <c r="C1874" s="2" t="s">
        <v>31</v>
      </c>
      <c r="D1874" s="2" t="s">
        <v>45</v>
      </c>
      <c r="E1874" s="2" t="s">
        <v>46</v>
      </c>
      <c r="F1874" s="2" t="s">
        <v>62</v>
      </c>
      <c r="G1874" s="2" t="s">
        <v>169</v>
      </c>
      <c r="H1874" s="2">
        <v>5</v>
      </c>
      <c r="I1874" s="4">
        <v>25.39</v>
      </c>
      <c r="J1874" s="2" t="s">
        <v>43</v>
      </c>
      <c r="K1874" s="2" t="s">
        <v>385</v>
      </c>
      <c r="L1874" s="2" t="s">
        <v>89</v>
      </c>
    </row>
    <row r="1875" spans="1:12" x14ac:dyDescent="0.35">
      <c r="A1875" s="2">
        <v>102391</v>
      </c>
      <c r="B1875" s="3">
        <v>45919</v>
      </c>
      <c r="C1875" s="2" t="s">
        <v>50</v>
      </c>
      <c r="D1875" s="2" t="s">
        <v>71</v>
      </c>
      <c r="E1875" s="2" t="s">
        <v>72</v>
      </c>
      <c r="F1875" s="2" t="s">
        <v>22</v>
      </c>
      <c r="G1875" s="2" t="s">
        <v>100</v>
      </c>
      <c r="H1875" s="2">
        <v>1</v>
      </c>
      <c r="I1875" s="4">
        <v>15.68</v>
      </c>
      <c r="J1875" s="2" t="s">
        <v>48</v>
      </c>
      <c r="K1875" s="2" t="s">
        <v>338</v>
      </c>
      <c r="L1875" s="2" t="s">
        <v>19</v>
      </c>
    </row>
    <row r="1876" spans="1:12" x14ac:dyDescent="0.35">
      <c r="A1876" s="2">
        <v>100414</v>
      </c>
      <c r="B1876" s="3">
        <v>45920</v>
      </c>
      <c r="C1876" s="2" t="s">
        <v>50</v>
      </c>
      <c r="D1876" s="2" t="s">
        <v>77</v>
      </c>
      <c r="E1876" s="2" t="s">
        <v>78</v>
      </c>
      <c r="F1876" s="2" t="s">
        <v>59</v>
      </c>
      <c r="G1876" s="2" t="s">
        <v>73</v>
      </c>
      <c r="H1876" s="2">
        <v>5</v>
      </c>
      <c r="I1876" s="4">
        <v>28.17</v>
      </c>
      <c r="J1876" s="2" t="s">
        <v>17</v>
      </c>
      <c r="K1876" s="2" t="s">
        <v>303</v>
      </c>
      <c r="L1876" s="2" t="s">
        <v>19</v>
      </c>
    </row>
    <row r="1877" spans="1:12" x14ac:dyDescent="0.35">
      <c r="A1877" s="2">
        <v>100510</v>
      </c>
      <c r="B1877" s="3">
        <v>45920</v>
      </c>
      <c r="C1877" s="2" t="s">
        <v>65</v>
      </c>
      <c r="D1877" s="2" t="s">
        <v>190</v>
      </c>
      <c r="E1877" s="2" t="s">
        <v>191</v>
      </c>
      <c r="F1877" s="2" t="s">
        <v>62</v>
      </c>
      <c r="G1877" s="2" t="s">
        <v>114</v>
      </c>
      <c r="H1877" s="2">
        <v>1</v>
      </c>
      <c r="I1877" s="4">
        <v>132.22999999999999</v>
      </c>
      <c r="J1877" s="2" t="s">
        <v>43</v>
      </c>
      <c r="K1877" s="2" t="s">
        <v>218</v>
      </c>
      <c r="L1877" s="2" t="s">
        <v>19</v>
      </c>
    </row>
    <row r="1878" spans="1:12" x14ac:dyDescent="0.35">
      <c r="A1878" s="2">
        <v>101105</v>
      </c>
      <c r="B1878" s="3">
        <v>45920</v>
      </c>
      <c r="C1878" s="2" t="s">
        <v>50</v>
      </c>
      <c r="D1878" s="2" t="s">
        <v>77</v>
      </c>
      <c r="E1878" s="2" t="s">
        <v>78</v>
      </c>
      <c r="F1878" s="2" t="s">
        <v>15</v>
      </c>
      <c r="G1878" s="2" t="s">
        <v>29</v>
      </c>
      <c r="H1878" s="2">
        <v>1</v>
      </c>
      <c r="I1878" s="4">
        <v>22.69</v>
      </c>
      <c r="J1878" s="2" t="s">
        <v>43</v>
      </c>
      <c r="K1878" s="2" t="s">
        <v>440</v>
      </c>
      <c r="L1878" s="2" t="s">
        <v>19</v>
      </c>
    </row>
    <row r="1879" spans="1:12" x14ac:dyDescent="0.35">
      <c r="A1879" s="2">
        <v>101387</v>
      </c>
      <c r="B1879" s="3">
        <v>45920</v>
      </c>
      <c r="C1879" s="2" t="s">
        <v>31</v>
      </c>
      <c r="D1879" s="2" t="s">
        <v>80</v>
      </c>
      <c r="E1879" s="2" t="s">
        <v>80</v>
      </c>
      <c r="F1879" s="2" t="s">
        <v>62</v>
      </c>
      <c r="G1879" s="2" t="s">
        <v>103</v>
      </c>
      <c r="H1879" s="2">
        <v>2</v>
      </c>
      <c r="I1879" s="4">
        <v>185.09</v>
      </c>
      <c r="J1879" s="2" t="s">
        <v>24</v>
      </c>
      <c r="K1879" s="2" t="s">
        <v>178</v>
      </c>
      <c r="L1879" s="2" t="s">
        <v>19</v>
      </c>
    </row>
    <row r="1880" spans="1:12" x14ac:dyDescent="0.35">
      <c r="A1880" s="2">
        <v>101477</v>
      </c>
      <c r="B1880" s="3">
        <v>45920</v>
      </c>
      <c r="C1880" s="2" t="s">
        <v>31</v>
      </c>
      <c r="D1880" s="2" t="s">
        <v>56</v>
      </c>
      <c r="E1880" s="2" t="s">
        <v>57</v>
      </c>
      <c r="F1880" s="2" t="s">
        <v>53</v>
      </c>
      <c r="G1880" s="2" t="s">
        <v>54</v>
      </c>
      <c r="H1880" s="2">
        <v>3</v>
      </c>
      <c r="I1880" s="4">
        <v>26.05</v>
      </c>
      <c r="J1880" s="2" t="s">
        <v>43</v>
      </c>
      <c r="K1880" s="2" t="s">
        <v>389</v>
      </c>
      <c r="L1880" s="2" t="s">
        <v>19</v>
      </c>
    </row>
    <row r="1881" spans="1:12" x14ac:dyDescent="0.35">
      <c r="A1881" s="2">
        <v>101828</v>
      </c>
      <c r="B1881" s="3">
        <v>45920</v>
      </c>
      <c r="C1881" s="2" t="s">
        <v>12</v>
      </c>
      <c r="D1881" s="2" t="s">
        <v>13</v>
      </c>
      <c r="E1881" s="2" t="s">
        <v>14</v>
      </c>
      <c r="F1881" s="2" t="s">
        <v>15</v>
      </c>
      <c r="G1881" s="2" t="s">
        <v>16</v>
      </c>
      <c r="H1881" s="2">
        <v>1</v>
      </c>
      <c r="I1881" s="4">
        <v>38.58</v>
      </c>
      <c r="J1881" s="2" t="s">
        <v>48</v>
      </c>
      <c r="K1881" s="2" t="s">
        <v>181</v>
      </c>
      <c r="L1881" s="2" t="s">
        <v>19</v>
      </c>
    </row>
    <row r="1882" spans="1:12" x14ac:dyDescent="0.35">
      <c r="A1882" s="2">
        <v>101840</v>
      </c>
      <c r="B1882" s="3">
        <v>45920</v>
      </c>
      <c r="C1882" s="2" t="s">
        <v>12</v>
      </c>
      <c r="D1882" s="2" t="s">
        <v>183</v>
      </c>
      <c r="E1882" s="2" t="s">
        <v>184</v>
      </c>
      <c r="F1882" s="2" t="s">
        <v>22</v>
      </c>
      <c r="G1882" s="2" t="s">
        <v>87</v>
      </c>
      <c r="H1882" s="2">
        <v>1</v>
      </c>
      <c r="I1882" s="4">
        <v>51.37</v>
      </c>
      <c r="J1882" s="2" t="s">
        <v>43</v>
      </c>
      <c r="K1882" s="2" t="s">
        <v>288</v>
      </c>
      <c r="L1882" s="2" t="s">
        <v>89</v>
      </c>
    </row>
    <row r="1883" spans="1:12" x14ac:dyDescent="0.35">
      <c r="A1883" s="2">
        <v>101869</v>
      </c>
      <c r="B1883" s="3">
        <v>45920</v>
      </c>
      <c r="C1883" s="2" t="s">
        <v>50</v>
      </c>
      <c r="D1883" s="2" t="s">
        <v>51</v>
      </c>
      <c r="E1883" s="2" t="s">
        <v>52</v>
      </c>
      <c r="F1883" s="2" t="s">
        <v>62</v>
      </c>
      <c r="G1883" s="2" t="s">
        <v>68</v>
      </c>
      <c r="H1883" s="2">
        <v>1</v>
      </c>
      <c r="I1883" s="4">
        <v>39.130000000000003</v>
      </c>
      <c r="J1883" s="2" t="s">
        <v>48</v>
      </c>
      <c r="K1883" s="2" t="s">
        <v>44</v>
      </c>
      <c r="L1883" s="2" t="s">
        <v>19</v>
      </c>
    </row>
    <row r="1884" spans="1:12" x14ac:dyDescent="0.35">
      <c r="A1884" s="2">
        <v>102139</v>
      </c>
      <c r="B1884" s="3">
        <v>45920</v>
      </c>
      <c r="C1884" s="2" t="s">
        <v>50</v>
      </c>
      <c r="D1884" s="2" t="s">
        <v>77</v>
      </c>
      <c r="E1884" s="2" t="s">
        <v>78</v>
      </c>
      <c r="F1884" s="2" t="s">
        <v>15</v>
      </c>
      <c r="G1884" s="2" t="s">
        <v>16</v>
      </c>
      <c r="H1884" s="2">
        <v>1</v>
      </c>
      <c r="I1884" s="4">
        <v>38.119999999999997</v>
      </c>
      <c r="J1884" s="2" t="s">
        <v>17</v>
      </c>
      <c r="K1884" s="2" t="s">
        <v>247</v>
      </c>
      <c r="L1884" s="2" t="s">
        <v>19</v>
      </c>
    </row>
    <row r="1885" spans="1:12" x14ac:dyDescent="0.35">
      <c r="A1885" s="2">
        <v>102335</v>
      </c>
      <c r="B1885" s="3">
        <v>45920</v>
      </c>
      <c r="C1885" s="2" t="s">
        <v>26</v>
      </c>
      <c r="D1885" s="2" t="s">
        <v>37</v>
      </c>
      <c r="E1885" s="2" t="s">
        <v>38</v>
      </c>
      <c r="F1885" s="2" t="s">
        <v>59</v>
      </c>
      <c r="G1885" s="2" t="s">
        <v>73</v>
      </c>
      <c r="H1885" s="2">
        <v>2</v>
      </c>
      <c r="I1885" s="4">
        <v>27.43</v>
      </c>
      <c r="J1885" s="2" t="s">
        <v>48</v>
      </c>
      <c r="K1885" s="2" t="s">
        <v>155</v>
      </c>
      <c r="L1885" s="2" t="s">
        <v>89</v>
      </c>
    </row>
    <row r="1886" spans="1:12" x14ac:dyDescent="0.35">
      <c r="A1886" s="2">
        <v>102783</v>
      </c>
      <c r="B1886" s="3">
        <v>45920</v>
      </c>
      <c r="C1886" s="2" t="s">
        <v>31</v>
      </c>
      <c r="D1886" s="2" t="s">
        <v>105</v>
      </c>
      <c r="E1886" s="2" t="s">
        <v>106</v>
      </c>
      <c r="F1886" s="2" t="s">
        <v>62</v>
      </c>
      <c r="G1886" s="2" t="s">
        <v>103</v>
      </c>
      <c r="H1886" s="2">
        <v>1</v>
      </c>
      <c r="I1886" s="4">
        <v>198.68</v>
      </c>
      <c r="J1886" s="2" t="s">
        <v>48</v>
      </c>
      <c r="K1886" s="2" t="s">
        <v>402</v>
      </c>
      <c r="L1886" s="2" t="s">
        <v>19</v>
      </c>
    </row>
    <row r="1887" spans="1:12" x14ac:dyDescent="0.35">
      <c r="A1887" s="2">
        <v>102864</v>
      </c>
      <c r="B1887" s="3">
        <v>45920</v>
      </c>
      <c r="C1887" s="2" t="s">
        <v>31</v>
      </c>
      <c r="D1887" s="2" t="s">
        <v>45</v>
      </c>
      <c r="E1887" s="2" t="s">
        <v>46</v>
      </c>
      <c r="F1887" s="2" t="s">
        <v>62</v>
      </c>
      <c r="G1887" s="2" t="s">
        <v>114</v>
      </c>
      <c r="H1887" s="2">
        <v>2</v>
      </c>
      <c r="I1887" s="4">
        <v>126.78</v>
      </c>
      <c r="J1887" s="2" t="s">
        <v>17</v>
      </c>
      <c r="K1887" s="2" t="s">
        <v>209</v>
      </c>
      <c r="L1887" s="2" t="s">
        <v>19</v>
      </c>
    </row>
    <row r="1888" spans="1:12" x14ac:dyDescent="0.35">
      <c r="A1888" s="2">
        <v>100117</v>
      </c>
      <c r="B1888" s="3">
        <v>45921</v>
      </c>
      <c r="C1888" s="2" t="s">
        <v>12</v>
      </c>
      <c r="D1888" s="2" t="s">
        <v>20</v>
      </c>
      <c r="E1888" s="2" t="s">
        <v>21</v>
      </c>
      <c r="F1888" s="2" t="s">
        <v>59</v>
      </c>
      <c r="G1888" s="2" t="s">
        <v>129</v>
      </c>
      <c r="H1888" s="2">
        <v>1</v>
      </c>
      <c r="I1888" s="4">
        <v>115.88</v>
      </c>
      <c r="J1888" s="2" t="s">
        <v>17</v>
      </c>
      <c r="K1888" s="2" t="s">
        <v>389</v>
      </c>
      <c r="L1888" s="2" t="s">
        <v>89</v>
      </c>
    </row>
    <row r="1889" spans="1:12" x14ac:dyDescent="0.35">
      <c r="A1889" s="2">
        <v>100571</v>
      </c>
      <c r="B1889" s="3">
        <v>45921</v>
      </c>
      <c r="C1889" s="2" t="s">
        <v>50</v>
      </c>
      <c r="D1889" s="2" t="s">
        <v>51</v>
      </c>
      <c r="E1889" s="2" t="s">
        <v>52</v>
      </c>
      <c r="F1889" s="2" t="s">
        <v>22</v>
      </c>
      <c r="G1889" s="2" t="s">
        <v>100</v>
      </c>
      <c r="H1889" s="2">
        <v>10</v>
      </c>
      <c r="I1889" s="4">
        <v>15.6</v>
      </c>
      <c r="J1889" s="2" t="s">
        <v>48</v>
      </c>
      <c r="K1889" s="2" t="s">
        <v>473</v>
      </c>
      <c r="L1889" s="2" t="s">
        <v>19</v>
      </c>
    </row>
    <row r="1890" spans="1:12" x14ac:dyDescent="0.35">
      <c r="A1890" s="2">
        <v>100826</v>
      </c>
      <c r="B1890" s="3">
        <v>45921</v>
      </c>
      <c r="C1890" s="2" t="s">
        <v>50</v>
      </c>
      <c r="D1890" s="2" t="s">
        <v>77</v>
      </c>
      <c r="E1890" s="2" t="s">
        <v>78</v>
      </c>
      <c r="F1890" s="2" t="s">
        <v>62</v>
      </c>
      <c r="G1890" s="2" t="s">
        <v>169</v>
      </c>
      <c r="H1890" s="2">
        <v>2</v>
      </c>
      <c r="I1890" s="4">
        <v>24.66</v>
      </c>
      <c r="J1890" s="2" t="s">
        <v>17</v>
      </c>
      <c r="K1890" s="2" t="s">
        <v>170</v>
      </c>
      <c r="L1890" s="2" t="s">
        <v>89</v>
      </c>
    </row>
    <row r="1891" spans="1:12" x14ac:dyDescent="0.35">
      <c r="A1891" s="2">
        <v>101270</v>
      </c>
      <c r="B1891" s="3">
        <v>45921</v>
      </c>
      <c r="C1891" s="2" t="s">
        <v>50</v>
      </c>
      <c r="D1891" s="2" t="s">
        <v>71</v>
      </c>
      <c r="E1891" s="2" t="s">
        <v>72</v>
      </c>
      <c r="F1891" s="2" t="s">
        <v>62</v>
      </c>
      <c r="G1891" s="2" t="s">
        <v>169</v>
      </c>
      <c r="H1891" s="2">
        <v>1</v>
      </c>
      <c r="I1891" s="4">
        <v>24.34</v>
      </c>
      <c r="J1891" s="2" t="s">
        <v>17</v>
      </c>
      <c r="K1891" s="2" t="s">
        <v>433</v>
      </c>
      <c r="L1891" s="2" t="s">
        <v>19</v>
      </c>
    </row>
    <row r="1892" spans="1:12" x14ac:dyDescent="0.35">
      <c r="A1892" s="2">
        <v>101424</v>
      </c>
      <c r="B1892" s="3">
        <v>45921</v>
      </c>
      <c r="C1892" s="2" t="s">
        <v>50</v>
      </c>
      <c r="D1892" s="2" t="s">
        <v>71</v>
      </c>
      <c r="E1892" s="2" t="s">
        <v>72</v>
      </c>
      <c r="F1892" s="2" t="s">
        <v>62</v>
      </c>
      <c r="G1892" s="2" t="s">
        <v>68</v>
      </c>
      <c r="H1892" s="2">
        <v>1</v>
      </c>
      <c r="I1892" s="4">
        <v>41.94</v>
      </c>
      <c r="J1892" s="2" t="s">
        <v>17</v>
      </c>
      <c r="K1892" s="2" t="s">
        <v>416</v>
      </c>
      <c r="L1892" s="2" t="s">
        <v>36</v>
      </c>
    </row>
    <row r="1893" spans="1:12" x14ac:dyDescent="0.35">
      <c r="A1893" s="2">
        <v>101737</v>
      </c>
      <c r="B1893" s="3">
        <v>45921</v>
      </c>
      <c r="C1893" s="2" t="s">
        <v>12</v>
      </c>
      <c r="D1893" s="2" t="s">
        <v>20</v>
      </c>
      <c r="E1893" s="2" t="s">
        <v>21</v>
      </c>
      <c r="F1893" s="2" t="s">
        <v>53</v>
      </c>
      <c r="G1893" s="2" t="s">
        <v>92</v>
      </c>
      <c r="H1893" s="2">
        <v>3</v>
      </c>
      <c r="I1893" s="4">
        <v>31.13</v>
      </c>
      <c r="J1893" s="2" t="s">
        <v>24</v>
      </c>
      <c r="K1893" s="2" t="s">
        <v>182</v>
      </c>
      <c r="L1893" s="2" t="s">
        <v>19</v>
      </c>
    </row>
    <row r="1894" spans="1:12" x14ac:dyDescent="0.35">
      <c r="A1894" s="2">
        <v>101870</v>
      </c>
      <c r="B1894" s="3">
        <v>45921</v>
      </c>
      <c r="C1894" s="2" t="s">
        <v>31</v>
      </c>
      <c r="D1894" s="2" t="s">
        <v>32</v>
      </c>
      <c r="E1894" s="2" t="s">
        <v>33</v>
      </c>
      <c r="F1894" s="2" t="s">
        <v>53</v>
      </c>
      <c r="G1894" s="2" t="s">
        <v>54</v>
      </c>
      <c r="H1894" s="2">
        <v>1</v>
      </c>
      <c r="I1894" s="4">
        <v>24.92</v>
      </c>
      <c r="J1894" s="2" t="s">
        <v>24</v>
      </c>
      <c r="K1894" s="2" t="s">
        <v>219</v>
      </c>
      <c r="L1894" s="2" t="s">
        <v>19</v>
      </c>
    </row>
    <row r="1895" spans="1:12" x14ac:dyDescent="0.35">
      <c r="A1895" s="2">
        <v>101874</v>
      </c>
      <c r="B1895" s="3">
        <v>45921</v>
      </c>
      <c r="C1895" s="2" t="s">
        <v>26</v>
      </c>
      <c r="D1895" s="2" t="s">
        <v>37</v>
      </c>
      <c r="E1895" s="2" t="s">
        <v>38</v>
      </c>
      <c r="F1895" s="2" t="s">
        <v>53</v>
      </c>
      <c r="G1895" s="2" t="s">
        <v>92</v>
      </c>
      <c r="H1895" s="2">
        <v>5</v>
      </c>
      <c r="I1895" s="4">
        <v>31.02</v>
      </c>
      <c r="J1895" s="2" t="s">
        <v>48</v>
      </c>
      <c r="K1895" s="2" t="s">
        <v>374</v>
      </c>
      <c r="L1895" s="2" t="s">
        <v>19</v>
      </c>
    </row>
    <row r="1896" spans="1:12" x14ac:dyDescent="0.35">
      <c r="A1896" s="2">
        <v>102104</v>
      </c>
      <c r="B1896" s="3">
        <v>45921</v>
      </c>
      <c r="C1896" s="2" t="s">
        <v>31</v>
      </c>
      <c r="D1896" s="2" t="s">
        <v>56</v>
      </c>
      <c r="E1896" s="2" t="s">
        <v>57</v>
      </c>
      <c r="F1896" s="2" t="s">
        <v>22</v>
      </c>
      <c r="G1896" s="2" t="s">
        <v>87</v>
      </c>
      <c r="H1896" s="2">
        <v>2</v>
      </c>
      <c r="I1896" s="4">
        <v>51.37</v>
      </c>
      <c r="J1896" s="2" t="s">
        <v>17</v>
      </c>
      <c r="K1896" s="2" t="s">
        <v>471</v>
      </c>
      <c r="L1896" s="2" t="s">
        <v>19</v>
      </c>
    </row>
    <row r="1897" spans="1:12" x14ac:dyDescent="0.35">
      <c r="A1897" s="2">
        <v>102137</v>
      </c>
      <c r="B1897" s="3">
        <v>45921</v>
      </c>
      <c r="C1897" s="2" t="s">
        <v>12</v>
      </c>
      <c r="D1897" s="2" t="s">
        <v>183</v>
      </c>
      <c r="E1897" s="2" t="s">
        <v>184</v>
      </c>
      <c r="F1897" s="2" t="s">
        <v>59</v>
      </c>
      <c r="G1897" s="2" t="s">
        <v>118</v>
      </c>
      <c r="H1897" s="2">
        <v>5</v>
      </c>
      <c r="I1897" s="4">
        <v>19.28</v>
      </c>
      <c r="J1897" s="2" t="s">
        <v>43</v>
      </c>
      <c r="K1897" s="2" t="s">
        <v>358</v>
      </c>
      <c r="L1897" s="2" t="s">
        <v>36</v>
      </c>
    </row>
    <row r="1898" spans="1:12" x14ac:dyDescent="0.35">
      <c r="A1898" s="2">
        <v>102145</v>
      </c>
      <c r="B1898" s="3">
        <v>45921</v>
      </c>
      <c r="C1898" s="2" t="s">
        <v>31</v>
      </c>
      <c r="D1898" s="2" t="s">
        <v>105</v>
      </c>
      <c r="E1898" s="2" t="s">
        <v>106</v>
      </c>
      <c r="F1898" s="2" t="s">
        <v>62</v>
      </c>
      <c r="G1898" s="2" t="s">
        <v>68</v>
      </c>
      <c r="H1898" s="2">
        <v>2</v>
      </c>
      <c r="I1898" s="4">
        <v>39.92</v>
      </c>
      <c r="J1898" s="2" t="s">
        <v>48</v>
      </c>
      <c r="K1898" s="2" t="s">
        <v>146</v>
      </c>
      <c r="L1898" s="2" t="s">
        <v>19</v>
      </c>
    </row>
    <row r="1899" spans="1:12" x14ac:dyDescent="0.35">
      <c r="A1899" s="2">
        <v>102884</v>
      </c>
      <c r="B1899" s="3">
        <v>45921</v>
      </c>
      <c r="C1899" s="2" t="s">
        <v>12</v>
      </c>
      <c r="D1899" s="2" t="s">
        <v>13</v>
      </c>
      <c r="E1899" s="2" t="s">
        <v>14</v>
      </c>
      <c r="F1899" s="2" t="s">
        <v>62</v>
      </c>
      <c r="G1899" s="2" t="s">
        <v>169</v>
      </c>
      <c r="H1899" s="2">
        <v>2</v>
      </c>
      <c r="I1899" s="4">
        <v>25.5</v>
      </c>
      <c r="J1899" s="2" t="s">
        <v>48</v>
      </c>
      <c r="K1899" s="2" t="s">
        <v>442</v>
      </c>
      <c r="L1899" s="2" t="s">
        <v>89</v>
      </c>
    </row>
    <row r="1900" spans="1:12" x14ac:dyDescent="0.35">
      <c r="A1900" s="2">
        <v>102896</v>
      </c>
      <c r="B1900" s="3">
        <v>45921</v>
      </c>
      <c r="C1900" s="2" t="s">
        <v>50</v>
      </c>
      <c r="D1900" s="2" t="s">
        <v>51</v>
      </c>
      <c r="E1900" s="2" t="s">
        <v>52</v>
      </c>
      <c r="F1900" s="2" t="s">
        <v>62</v>
      </c>
      <c r="G1900" s="2" t="s">
        <v>103</v>
      </c>
      <c r="H1900" s="2">
        <v>2</v>
      </c>
      <c r="I1900" s="4">
        <v>183.43</v>
      </c>
      <c r="J1900" s="2" t="s">
        <v>48</v>
      </c>
      <c r="K1900" s="2" t="s">
        <v>141</v>
      </c>
      <c r="L1900" s="2" t="s">
        <v>19</v>
      </c>
    </row>
    <row r="1901" spans="1:12" x14ac:dyDescent="0.35">
      <c r="A1901" s="2">
        <v>100054</v>
      </c>
      <c r="B1901" s="3">
        <v>45922</v>
      </c>
      <c r="C1901" s="2" t="s">
        <v>31</v>
      </c>
      <c r="D1901" s="2" t="s">
        <v>80</v>
      </c>
      <c r="E1901" s="2" t="s">
        <v>80</v>
      </c>
      <c r="F1901" s="2" t="s">
        <v>15</v>
      </c>
      <c r="G1901" s="2" t="s">
        <v>39</v>
      </c>
      <c r="H1901" s="2">
        <v>2</v>
      </c>
      <c r="I1901" s="4">
        <v>46.52</v>
      </c>
      <c r="J1901" s="2" t="s">
        <v>17</v>
      </c>
      <c r="K1901" s="2" t="s">
        <v>473</v>
      </c>
      <c r="L1901" s="2" t="s">
        <v>89</v>
      </c>
    </row>
    <row r="1902" spans="1:12" x14ac:dyDescent="0.35">
      <c r="A1902" s="2">
        <v>100069</v>
      </c>
      <c r="B1902" s="3">
        <v>45922</v>
      </c>
      <c r="C1902" s="2" t="s">
        <v>31</v>
      </c>
      <c r="D1902" s="2" t="s">
        <v>56</v>
      </c>
      <c r="E1902" s="2" t="s">
        <v>57</v>
      </c>
      <c r="F1902" s="2" t="s">
        <v>53</v>
      </c>
      <c r="G1902" s="2" t="s">
        <v>145</v>
      </c>
      <c r="H1902" s="2">
        <v>5</v>
      </c>
      <c r="I1902" s="4">
        <v>34.31</v>
      </c>
      <c r="J1902" s="2" t="s">
        <v>43</v>
      </c>
      <c r="K1902" s="2" t="s">
        <v>318</v>
      </c>
      <c r="L1902" s="2" t="s">
        <v>89</v>
      </c>
    </row>
    <row r="1903" spans="1:12" x14ac:dyDescent="0.35">
      <c r="A1903" s="2">
        <v>100319</v>
      </c>
      <c r="B1903" s="3">
        <v>45922</v>
      </c>
      <c r="C1903" s="2" t="s">
        <v>12</v>
      </c>
      <c r="D1903" s="2" t="s">
        <v>132</v>
      </c>
      <c r="E1903" s="2" t="s">
        <v>133</v>
      </c>
      <c r="F1903" s="2" t="s">
        <v>15</v>
      </c>
      <c r="G1903" s="2" t="s">
        <v>16</v>
      </c>
      <c r="H1903" s="2">
        <v>1</v>
      </c>
      <c r="I1903" s="4">
        <v>41.14</v>
      </c>
      <c r="J1903" s="2" t="s">
        <v>48</v>
      </c>
      <c r="K1903" s="2" t="s">
        <v>40</v>
      </c>
      <c r="L1903" s="2" t="s">
        <v>19</v>
      </c>
    </row>
    <row r="1904" spans="1:12" x14ac:dyDescent="0.35">
      <c r="A1904" s="2">
        <v>100558</v>
      </c>
      <c r="B1904" s="3">
        <v>45922</v>
      </c>
      <c r="C1904" s="2" t="s">
        <v>12</v>
      </c>
      <c r="D1904" s="2" t="s">
        <v>98</v>
      </c>
      <c r="E1904" s="2" t="s">
        <v>99</v>
      </c>
      <c r="F1904" s="2" t="s">
        <v>59</v>
      </c>
      <c r="G1904" s="2" t="s">
        <v>73</v>
      </c>
      <c r="H1904" s="2">
        <v>2</v>
      </c>
      <c r="I1904" s="4">
        <v>26.69</v>
      </c>
      <c r="J1904" s="2" t="s">
        <v>43</v>
      </c>
      <c r="K1904" s="2" t="s">
        <v>235</v>
      </c>
      <c r="L1904" s="2" t="s">
        <v>19</v>
      </c>
    </row>
    <row r="1905" spans="1:12" x14ac:dyDescent="0.35">
      <c r="A1905" s="2">
        <v>100926</v>
      </c>
      <c r="B1905" s="3">
        <v>45922</v>
      </c>
      <c r="C1905" s="2" t="s">
        <v>65</v>
      </c>
      <c r="D1905" s="2" t="s">
        <v>90</v>
      </c>
      <c r="E1905" s="2" t="s">
        <v>91</v>
      </c>
      <c r="F1905" s="2" t="s">
        <v>62</v>
      </c>
      <c r="G1905" s="2" t="s">
        <v>63</v>
      </c>
      <c r="H1905" s="2">
        <v>5</v>
      </c>
      <c r="I1905" s="4">
        <v>54.49</v>
      </c>
      <c r="J1905" s="2" t="s">
        <v>24</v>
      </c>
      <c r="K1905" s="2" t="s">
        <v>338</v>
      </c>
      <c r="L1905" s="2" t="s">
        <v>19</v>
      </c>
    </row>
    <row r="1906" spans="1:12" x14ac:dyDescent="0.35">
      <c r="A1906" s="2">
        <v>101419</v>
      </c>
      <c r="B1906" s="3">
        <v>45922</v>
      </c>
      <c r="C1906" s="2" t="s">
        <v>31</v>
      </c>
      <c r="D1906" s="2" t="s">
        <v>56</v>
      </c>
      <c r="E1906" s="2" t="s">
        <v>57</v>
      </c>
      <c r="F1906" s="2" t="s">
        <v>59</v>
      </c>
      <c r="G1906" s="2" t="s">
        <v>73</v>
      </c>
      <c r="H1906" s="2">
        <v>1</v>
      </c>
      <c r="I1906" s="4">
        <v>27.27</v>
      </c>
      <c r="J1906" s="2" t="s">
        <v>48</v>
      </c>
      <c r="K1906" s="2" t="s">
        <v>265</v>
      </c>
      <c r="L1906" s="2" t="s">
        <v>19</v>
      </c>
    </row>
    <row r="1907" spans="1:12" x14ac:dyDescent="0.35">
      <c r="A1907" s="2">
        <v>101445</v>
      </c>
      <c r="B1907" s="3">
        <v>45922</v>
      </c>
      <c r="C1907" s="2" t="s">
        <v>50</v>
      </c>
      <c r="D1907" s="2" t="s">
        <v>51</v>
      </c>
      <c r="E1907" s="2" t="s">
        <v>52</v>
      </c>
      <c r="F1907" s="2" t="s">
        <v>22</v>
      </c>
      <c r="G1907" s="2" t="s">
        <v>47</v>
      </c>
      <c r="H1907" s="2">
        <v>1</v>
      </c>
      <c r="I1907" s="4">
        <v>78.069999999999993</v>
      </c>
      <c r="J1907" s="2" t="s">
        <v>43</v>
      </c>
      <c r="K1907" s="2" t="s">
        <v>459</v>
      </c>
      <c r="L1907" s="2" t="s">
        <v>19</v>
      </c>
    </row>
    <row r="1908" spans="1:12" x14ac:dyDescent="0.35">
      <c r="A1908" s="2">
        <v>101559</v>
      </c>
      <c r="B1908" s="3">
        <v>45922</v>
      </c>
      <c r="C1908" s="2" t="s">
        <v>31</v>
      </c>
      <c r="D1908" s="2" t="s">
        <v>80</v>
      </c>
      <c r="E1908" s="2" t="s">
        <v>80</v>
      </c>
      <c r="F1908" s="2" t="s">
        <v>22</v>
      </c>
      <c r="G1908" s="2" t="s">
        <v>109</v>
      </c>
      <c r="H1908" s="2">
        <v>2</v>
      </c>
      <c r="I1908" s="4">
        <v>87.61</v>
      </c>
      <c r="J1908" s="2" t="s">
        <v>48</v>
      </c>
      <c r="K1908" s="2" t="s">
        <v>424</v>
      </c>
      <c r="L1908" s="2" t="s">
        <v>19</v>
      </c>
    </row>
    <row r="1909" spans="1:12" x14ac:dyDescent="0.35">
      <c r="A1909" s="2">
        <v>101850</v>
      </c>
      <c r="B1909" s="3">
        <v>45922</v>
      </c>
      <c r="C1909" s="2" t="s">
        <v>31</v>
      </c>
      <c r="D1909" s="2" t="s">
        <v>45</v>
      </c>
      <c r="E1909" s="2" t="s">
        <v>46</v>
      </c>
      <c r="F1909" s="2" t="s">
        <v>59</v>
      </c>
      <c r="G1909" s="2" t="s">
        <v>73</v>
      </c>
      <c r="H1909" s="2">
        <v>1</v>
      </c>
      <c r="I1909" s="4">
        <v>28.24</v>
      </c>
      <c r="J1909" s="2" t="s">
        <v>43</v>
      </c>
      <c r="K1909" s="2" t="s">
        <v>388</v>
      </c>
      <c r="L1909" s="2" t="s">
        <v>19</v>
      </c>
    </row>
    <row r="1910" spans="1:12" x14ac:dyDescent="0.35">
      <c r="A1910" s="2">
        <v>101881</v>
      </c>
      <c r="B1910" s="3">
        <v>45922</v>
      </c>
      <c r="C1910" s="2" t="s">
        <v>31</v>
      </c>
      <c r="D1910" s="2" t="s">
        <v>32</v>
      </c>
      <c r="E1910" s="2" t="s">
        <v>33</v>
      </c>
      <c r="F1910" s="2" t="s">
        <v>22</v>
      </c>
      <c r="G1910" s="2" t="s">
        <v>47</v>
      </c>
      <c r="H1910" s="2">
        <v>2</v>
      </c>
      <c r="I1910" s="4">
        <v>77.02</v>
      </c>
      <c r="J1910" s="2" t="s">
        <v>17</v>
      </c>
      <c r="K1910" s="2" t="s">
        <v>469</v>
      </c>
      <c r="L1910" s="2" t="s">
        <v>19</v>
      </c>
    </row>
    <row r="1911" spans="1:12" x14ac:dyDescent="0.35">
      <c r="A1911" s="2">
        <v>102189</v>
      </c>
      <c r="B1911" s="3">
        <v>45922</v>
      </c>
      <c r="C1911" s="2" t="s">
        <v>26</v>
      </c>
      <c r="D1911" s="2" t="s">
        <v>150</v>
      </c>
      <c r="E1911" s="2" t="s">
        <v>151</v>
      </c>
      <c r="F1911" s="2" t="s">
        <v>62</v>
      </c>
      <c r="G1911" s="2" t="s">
        <v>103</v>
      </c>
      <c r="H1911" s="2">
        <v>10</v>
      </c>
      <c r="I1911" s="4">
        <v>197.94</v>
      </c>
      <c r="J1911" s="2" t="s">
        <v>24</v>
      </c>
      <c r="K1911" s="2" t="s">
        <v>178</v>
      </c>
      <c r="L1911" s="2" t="s">
        <v>89</v>
      </c>
    </row>
    <row r="1912" spans="1:12" x14ac:dyDescent="0.35">
      <c r="A1912" s="2">
        <v>102405</v>
      </c>
      <c r="B1912" s="3">
        <v>45922</v>
      </c>
      <c r="C1912" s="2" t="s">
        <v>31</v>
      </c>
      <c r="D1912" s="2" t="s">
        <v>56</v>
      </c>
      <c r="E1912" s="2" t="s">
        <v>57</v>
      </c>
      <c r="F1912" s="2" t="s">
        <v>15</v>
      </c>
      <c r="G1912" s="2" t="s">
        <v>16</v>
      </c>
      <c r="H1912" s="2">
        <v>10</v>
      </c>
      <c r="I1912" s="4">
        <v>38.369999999999997</v>
      </c>
      <c r="J1912" s="2" t="s">
        <v>17</v>
      </c>
      <c r="K1912" s="2" t="s">
        <v>152</v>
      </c>
      <c r="L1912" s="2" t="s">
        <v>19</v>
      </c>
    </row>
    <row r="1913" spans="1:12" x14ac:dyDescent="0.35">
      <c r="A1913" s="2">
        <v>102513</v>
      </c>
      <c r="B1913" s="3">
        <v>45922</v>
      </c>
      <c r="C1913" s="2" t="s">
        <v>50</v>
      </c>
      <c r="D1913" s="2" t="s">
        <v>71</v>
      </c>
      <c r="E1913" s="2" t="s">
        <v>72</v>
      </c>
      <c r="F1913" s="2" t="s">
        <v>59</v>
      </c>
      <c r="G1913" s="2" t="s">
        <v>60</v>
      </c>
      <c r="H1913" s="2">
        <v>3</v>
      </c>
      <c r="I1913" s="4">
        <v>61.64</v>
      </c>
      <c r="J1913" s="2" t="s">
        <v>24</v>
      </c>
      <c r="K1913" s="2" t="s">
        <v>122</v>
      </c>
      <c r="L1913" s="2" t="s">
        <v>19</v>
      </c>
    </row>
    <row r="1914" spans="1:12" x14ac:dyDescent="0.35">
      <c r="A1914" s="2">
        <v>102628</v>
      </c>
      <c r="B1914" s="3">
        <v>45922</v>
      </c>
      <c r="C1914" s="2" t="s">
        <v>50</v>
      </c>
      <c r="D1914" s="2" t="s">
        <v>77</v>
      </c>
      <c r="E1914" s="2" t="s">
        <v>78</v>
      </c>
      <c r="F1914" s="2" t="s">
        <v>62</v>
      </c>
      <c r="G1914" s="2" t="s">
        <v>169</v>
      </c>
      <c r="H1914" s="2">
        <v>3</v>
      </c>
      <c r="I1914" s="4">
        <v>24.91</v>
      </c>
      <c r="J1914" s="2" t="s">
        <v>43</v>
      </c>
      <c r="K1914" s="2" t="s">
        <v>421</v>
      </c>
      <c r="L1914" s="2" t="s">
        <v>36</v>
      </c>
    </row>
    <row r="1915" spans="1:12" x14ac:dyDescent="0.35">
      <c r="A1915" s="2">
        <v>102791</v>
      </c>
      <c r="B1915" s="3">
        <v>45922</v>
      </c>
      <c r="C1915" s="2" t="s">
        <v>65</v>
      </c>
      <c r="D1915" s="2" t="s">
        <v>137</v>
      </c>
      <c r="E1915" s="2" t="s">
        <v>138</v>
      </c>
      <c r="F1915" s="2" t="s">
        <v>22</v>
      </c>
      <c r="G1915" s="2" t="s">
        <v>23</v>
      </c>
      <c r="H1915" s="2">
        <v>1</v>
      </c>
      <c r="I1915" s="4">
        <v>63.88</v>
      </c>
      <c r="J1915" s="2" t="s">
        <v>48</v>
      </c>
      <c r="K1915" s="2" t="s">
        <v>329</v>
      </c>
      <c r="L1915" s="2" t="s">
        <v>19</v>
      </c>
    </row>
    <row r="1916" spans="1:12" x14ac:dyDescent="0.35">
      <c r="A1916" s="2">
        <v>102984</v>
      </c>
      <c r="B1916" s="3">
        <v>45922</v>
      </c>
      <c r="C1916" s="2" t="s">
        <v>50</v>
      </c>
      <c r="D1916" s="2" t="s">
        <v>77</v>
      </c>
      <c r="E1916" s="2" t="s">
        <v>78</v>
      </c>
      <c r="F1916" s="2" t="s">
        <v>53</v>
      </c>
      <c r="G1916" s="2" t="s">
        <v>54</v>
      </c>
      <c r="H1916" s="2">
        <v>1</v>
      </c>
      <c r="I1916" s="4">
        <v>25.45</v>
      </c>
      <c r="J1916" s="2" t="s">
        <v>17</v>
      </c>
      <c r="K1916" s="2" t="s">
        <v>429</v>
      </c>
      <c r="L1916" s="2" t="s">
        <v>19</v>
      </c>
    </row>
    <row r="1917" spans="1:12" x14ac:dyDescent="0.35">
      <c r="A1917" s="2">
        <v>100126</v>
      </c>
      <c r="B1917" s="3">
        <v>45923</v>
      </c>
      <c r="C1917" s="2" t="s">
        <v>31</v>
      </c>
      <c r="D1917" s="2" t="s">
        <v>32</v>
      </c>
      <c r="E1917" s="2" t="s">
        <v>33</v>
      </c>
      <c r="F1917" s="2" t="s">
        <v>22</v>
      </c>
      <c r="G1917" s="2" t="s">
        <v>109</v>
      </c>
      <c r="H1917" s="2">
        <v>3</v>
      </c>
      <c r="I1917" s="4">
        <v>93.27</v>
      </c>
      <c r="J1917" s="2" t="s">
        <v>48</v>
      </c>
      <c r="K1917" s="2" t="s">
        <v>338</v>
      </c>
      <c r="L1917" s="2" t="s">
        <v>19</v>
      </c>
    </row>
    <row r="1918" spans="1:12" x14ac:dyDescent="0.35">
      <c r="A1918" s="2">
        <v>100263</v>
      </c>
      <c r="B1918" s="3">
        <v>45923</v>
      </c>
      <c r="C1918" s="2" t="s">
        <v>31</v>
      </c>
      <c r="D1918" s="2" t="s">
        <v>105</v>
      </c>
      <c r="E1918" s="2" t="s">
        <v>106</v>
      </c>
      <c r="F1918" s="2" t="s">
        <v>62</v>
      </c>
      <c r="G1918" s="2" t="s">
        <v>169</v>
      </c>
      <c r="H1918" s="2">
        <v>1</v>
      </c>
      <c r="I1918" s="4">
        <v>23.87</v>
      </c>
      <c r="J1918" s="2" t="s">
        <v>48</v>
      </c>
      <c r="K1918" s="2" t="s">
        <v>451</v>
      </c>
      <c r="L1918" s="2" t="s">
        <v>89</v>
      </c>
    </row>
    <row r="1919" spans="1:12" x14ac:dyDescent="0.35">
      <c r="A1919" s="2">
        <v>100370</v>
      </c>
      <c r="B1919" s="3">
        <v>45923</v>
      </c>
      <c r="C1919" s="2" t="s">
        <v>31</v>
      </c>
      <c r="D1919" s="2" t="s">
        <v>105</v>
      </c>
      <c r="E1919" s="2" t="s">
        <v>106</v>
      </c>
      <c r="F1919" s="2" t="s">
        <v>59</v>
      </c>
      <c r="G1919" s="2" t="s">
        <v>60</v>
      </c>
      <c r="H1919" s="2">
        <v>2</v>
      </c>
      <c r="I1919" s="4">
        <v>58.2</v>
      </c>
      <c r="J1919" s="2" t="s">
        <v>43</v>
      </c>
      <c r="K1919" s="2" t="s">
        <v>350</v>
      </c>
      <c r="L1919" s="2" t="s">
        <v>89</v>
      </c>
    </row>
    <row r="1920" spans="1:12" x14ac:dyDescent="0.35">
      <c r="A1920" s="2">
        <v>100378</v>
      </c>
      <c r="B1920" s="3">
        <v>45923</v>
      </c>
      <c r="C1920" s="2" t="s">
        <v>31</v>
      </c>
      <c r="D1920" s="2" t="s">
        <v>45</v>
      </c>
      <c r="E1920" s="2" t="s">
        <v>46</v>
      </c>
      <c r="F1920" s="2" t="s">
        <v>62</v>
      </c>
      <c r="G1920" s="2" t="s">
        <v>63</v>
      </c>
      <c r="H1920" s="2">
        <v>1</v>
      </c>
      <c r="I1920" s="4">
        <v>56.49</v>
      </c>
      <c r="J1920" s="2" t="s">
        <v>24</v>
      </c>
      <c r="K1920" s="2" t="s">
        <v>309</v>
      </c>
      <c r="L1920" s="2" t="s">
        <v>19</v>
      </c>
    </row>
    <row r="1921" spans="1:12" x14ac:dyDescent="0.35">
      <c r="A1921" s="2">
        <v>100640</v>
      </c>
      <c r="B1921" s="3">
        <v>45923</v>
      </c>
      <c r="C1921" s="2" t="s">
        <v>31</v>
      </c>
      <c r="D1921" s="2" t="s">
        <v>45</v>
      </c>
      <c r="E1921" s="2" t="s">
        <v>46</v>
      </c>
      <c r="F1921" s="2" t="s">
        <v>15</v>
      </c>
      <c r="G1921" s="2" t="s">
        <v>34</v>
      </c>
      <c r="H1921" s="2">
        <v>1</v>
      </c>
      <c r="I1921" s="4">
        <v>16.41</v>
      </c>
      <c r="J1921" s="2" t="s">
        <v>17</v>
      </c>
      <c r="K1921" s="2" t="s">
        <v>146</v>
      </c>
      <c r="L1921" s="2" t="s">
        <v>19</v>
      </c>
    </row>
    <row r="1922" spans="1:12" x14ac:dyDescent="0.35">
      <c r="A1922" s="2">
        <v>100648</v>
      </c>
      <c r="B1922" s="3">
        <v>45923</v>
      </c>
      <c r="C1922" s="2" t="s">
        <v>31</v>
      </c>
      <c r="D1922" s="2" t="s">
        <v>56</v>
      </c>
      <c r="E1922" s="2" t="s">
        <v>57</v>
      </c>
      <c r="F1922" s="2" t="s">
        <v>59</v>
      </c>
      <c r="G1922" s="2" t="s">
        <v>60</v>
      </c>
      <c r="H1922" s="2">
        <v>1</v>
      </c>
      <c r="I1922" s="4">
        <v>62.27</v>
      </c>
      <c r="J1922" s="2" t="s">
        <v>17</v>
      </c>
      <c r="K1922" s="2" t="s">
        <v>327</v>
      </c>
      <c r="L1922" s="2" t="s">
        <v>19</v>
      </c>
    </row>
    <row r="1923" spans="1:12" x14ac:dyDescent="0.35">
      <c r="A1923" s="2">
        <v>100821</v>
      </c>
      <c r="B1923" s="3">
        <v>45923</v>
      </c>
      <c r="C1923" s="2" t="s">
        <v>50</v>
      </c>
      <c r="D1923" s="2" t="s">
        <v>51</v>
      </c>
      <c r="E1923" s="2" t="s">
        <v>52</v>
      </c>
      <c r="F1923" s="2" t="s">
        <v>62</v>
      </c>
      <c r="G1923" s="2" t="s">
        <v>103</v>
      </c>
      <c r="H1923" s="2">
        <v>10</v>
      </c>
      <c r="I1923" s="4">
        <v>192.4</v>
      </c>
      <c r="J1923" s="2" t="s">
        <v>24</v>
      </c>
      <c r="K1923" s="2" t="s">
        <v>149</v>
      </c>
      <c r="L1923" s="2" t="s">
        <v>19</v>
      </c>
    </row>
    <row r="1924" spans="1:12" x14ac:dyDescent="0.35">
      <c r="A1924" s="2">
        <v>101067</v>
      </c>
      <c r="B1924" s="3">
        <v>45923</v>
      </c>
      <c r="C1924" s="2" t="s">
        <v>26</v>
      </c>
      <c r="D1924" s="2" t="s">
        <v>27</v>
      </c>
      <c r="E1924" s="2" t="s">
        <v>28</v>
      </c>
      <c r="F1924" s="2" t="s">
        <v>62</v>
      </c>
      <c r="G1924" s="2" t="s">
        <v>112</v>
      </c>
      <c r="H1924" s="2">
        <v>1</v>
      </c>
      <c r="I1924" s="4">
        <v>31.34</v>
      </c>
      <c r="J1924" s="2" t="s">
        <v>17</v>
      </c>
      <c r="K1924" s="2" t="s">
        <v>473</v>
      </c>
      <c r="L1924" s="2" t="s">
        <v>36</v>
      </c>
    </row>
    <row r="1925" spans="1:12" x14ac:dyDescent="0.35">
      <c r="A1925" s="2">
        <v>101110</v>
      </c>
      <c r="B1925" s="3">
        <v>45923</v>
      </c>
      <c r="C1925" s="2" t="s">
        <v>50</v>
      </c>
      <c r="D1925" s="2" t="s">
        <v>51</v>
      </c>
      <c r="E1925" s="2" t="s">
        <v>52</v>
      </c>
      <c r="F1925" s="2" t="s">
        <v>62</v>
      </c>
      <c r="G1925" s="2" t="s">
        <v>68</v>
      </c>
      <c r="H1925" s="2">
        <v>1</v>
      </c>
      <c r="I1925" s="4">
        <v>39.26</v>
      </c>
      <c r="J1925" s="2" t="s">
        <v>48</v>
      </c>
      <c r="K1925" s="2" t="s">
        <v>227</v>
      </c>
      <c r="L1925" s="2" t="s">
        <v>19</v>
      </c>
    </row>
    <row r="1926" spans="1:12" x14ac:dyDescent="0.35">
      <c r="A1926" s="2">
        <v>101473</v>
      </c>
      <c r="B1926" s="3">
        <v>45923</v>
      </c>
      <c r="C1926" s="2" t="s">
        <v>12</v>
      </c>
      <c r="D1926" s="2" t="s">
        <v>20</v>
      </c>
      <c r="E1926" s="2" t="s">
        <v>21</v>
      </c>
      <c r="F1926" s="2" t="s">
        <v>59</v>
      </c>
      <c r="G1926" s="2" t="s">
        <v>73</v>
      </c>
      <c r="H1926" s="2">
        <v>1</v>
      </c>
      <c r="I1926" s="4">
        <v>27.65</v>
      </c>
      <c r="J1926" s="2" t="s">
        <v>48</v>
      </c>
      <c r="K1926" s="2" t="s">
        <v>125</v>
      </c>
      <c r="L1926" s="2" t="s">
        <v>36</v>
      </c>
    </row>
    <row r="1927" spans="1:12" x14ac:dyDescent="0.35">
      <c r="A1927" s="2">
        <v>101541</v>
      </c>
      <c r="B1927" s="3">
        <v>45923</v>
      </c>
      <c r="C1927" s="2" t="s">
        <v>12</v>
      </c>
      <c r="D1927" s="2" t="s">
        <v>98</v>
      </c>
      <c r="E1927" s="2" t="s">
        <v>99</v>
      </c>
      <c r="F1927" s="2" t="s">
        <v>15</v>
      </c>
      <c r="G1927" s="2" t="s">
        <v>39</v>
      </c>
      <c r="H1927" s="2">
        <v>10</v>
      </c>
      <c r="I1927" s="4">
        <v>45.63</v>
      </c>
      <c r="J1927" s="2" t="s">
        <v>43</v>
      </c>
      <c r="K1927" s="2" t="s">
        <v>487</v>
      </c>
      <c r="L1927" s="2" t="s">
        <v>89</v>
      </c>
    </row>
    <row r="1928" spans="1:12" x14ac:dyDescent="0.35">
      <c r="A1928" s="2">
        <v>101755</v>
      </c>
      <c r="B1928" s="3">
        <v>45923</v>
      </c>
      <c r="C1928" s="2" t="s">
        <v>50</v>
      </c>
      <c r="D1928" s="2" t="s">
        <v>51</v>
      </c>
      <c r="E1928" s="2" t="s">
        <v>52</v>
      </c>
      <c r="F1928" s="2" t="s">
        <v>22</v>
      </c>
      <c r="G1928" s="2" t="s">
        <v>109</v>
      </c>
      <c r="H1928" s="2">
        <v>2</v>
      </c>
      <c r="I1928" s="4">
        <v>90.32</v>
      </c>
      <c r="J1928" s="2" t="s">
        <v>43</v>
      </c>
      <c r="K1928" s="2" t="s">
        <v>473</v>
      </c>
      <c r="L1928" s="2" t="s">
        <v>19</v>
      </c>
    </row>
    <row r="1929" spans="1:12" x14ac:dyDescent="0.35">
      <c r="A1929" s="2">
        <v>101856</v>
      </c>
      <c r="B1929" s="3">
        <v>45923</v>
      </c>
      <c r="C1929" s="2" t="s">
        <v>31</v>
      </c>
      <c r="D1929" s="2" t="s">
        <v>105</v>
      </c>
      <c r="E1929" s="2" t="s">
        <v>106</v>
      </c>
      <c r="F1929" s="2" t="s">
        <v>62</v>
      </c>
      <c r="G1929" s="2" t="s">
        <v>169</v>
      </c>
      <c r="H1929" s="2">
        <v>10</v>
      </c>
      <c r="I1929" s="4">
        <v>24.98</v>
      </c>
      <c r="J1929" s="2" t="s">
        <v>17</v>
      </c>
      <c r="K1929" s="2" t="s">
        <v>329</v>
      </c>
      <c r="L1929" s="2" t="s">
        <v>89</v>
      </c>
    </row>
    <row r="1930" spans="1:12" x14ac:dyDescent="0.35">
      <c r="A1930" s="2">
        <v>102224</v>
      </c>
      <c r="B1930" s="3">
        <v>45923</v>
      </c>
      <c r="C1930" s="2" t="s">
        <v>31</v>
      </c>
      <c r="D1930" s="2" t="s">
        <v>45</v>
      </c>
      <c r="E1930" s="2" t="s">
        <v>46</v>
      </c>
      <c r="F1930" s="2" t="s">
        <v>59</v>
      </c>
      <c r="G1930" s="2" t="s">
        <v>129</v>
      </c>
      <c r="H1930" s="2">
        <v>3</v>
      </c>
      <c r="I1930" s="4">
        <v>121</v>
      </c>
      <c r="J1930" s="2" t="s">
        <v>43</v>
      </c>
      <c r="K1930" s="2" t="s">
        <v>243</v>
      </c>
      <c r="L1930" s="2" t="s">
        <v>89</v>
      </c>
    </row>
    <row r="1931" spans="1:12" x14ac:dyDescent="0.35">
      <c r="A1931" s="2">
        <v>102408</v>
      </c>
      <c r="B1931" s="3">
        <v>45923</v>
      </c>
      <c r="C1931" s="2" t="s">
        <v>65</v>
      </c>
      <c r="D1931" s="2" t="s">
        <v>90</v>
      </c>
      <c r="E1931" s="2" t="s">
        <v>91</v>
      </c>
      <c r="F1931" s="2" t="s">
        <v>59</v>
      </c>
      <c r="G1931" s="2" t="s">
        <v>73</v>
      </c>
      <c r="H1931" s="2">
        <v>2</v>
      </c>
      <c r="I1931" s="4">
        <v>28.77</v>
      </c>
      <c r="J1931" s="2" t="s">
        <v>48</v>
      </c>
      <c r="K1931" s="2" t="s">
        <v>345</v>
      </c>
      <c r="L1931" s="2" t="s">
        <v>19</v>
      </c>
    </row>
    <row r="1932" spans="1:12" x14ac:dyDescent="0.35">
      <c r="A1932" s="2">
        <v>102871</v>
      </c>
      <c r="B1932" s="3">
        <v>45923</v>
      </c>
      <c r="C1932" s="2" t="s">
        <v>31</v>
      </c>
      <c r="D1932" s="2" t="s">
        <v>80</v>
      </c>
      <c r="E1932" s="2" t="s">
        <v>80</v>
      </c>
      <c r="F1932" s="2" t="s">
        <v>59</v>
      </c>
      <c r="G1932" s="2" t="s">
        <v>73</v>
      </c>
      <c r="H1932" s="2">
        <v>10</v>
      </c>
      <c r="I1932" s="4">
        <v>27.03</v>
      </c>
      <c r="J1932" s="2" t="s">
        <v>24</v>
      </c>
      <c r="K1932" s="2" t="s">
        <v>159</v>
      </c>
      <c r="L1932" s="2" t="s">
        <v>19</v>
      </c>
    </row>
    <row r="1933" spans="1:12" x14ac:dyDescent="0.35">
      <c r="A1933" s="2">
        <v>100079</v>
      </c>
      <c r="B1933" s="3">
        <v>45924</v>
      </c>
      <c r="C1933" s="2" t="s">
        <v>31</v>
      </c>
      <c r="D1933" s="2" t="s">
        <v>105</v>
      </c>
      <c r="E1933" s="2" t="s">
        <v>106</v>
      </c>
      <c r="F1933" s="2" t="s">
        <v>22</v>
      </c>
      <c r="G1933" s="2" t="s">
        <v>87</v>
      </c>
      <c r="H1933" s="2">
        <v>1</v>
      </c>
      <c r="I1933" s="4">
        <v>47.63</v>
      </c>
      <c r="J1933" s="2" t="s">
        <v>24</v>
      </c>
      <c r="K1933" s="2" t="s">
        <v>380</v>
      </c>
      <c r="L1933" s="2" t="s">
        <v>19</v>
      </c>
    </row>
    <row r="1934" spans="1:12" x14ac:dyDescent="0.35">
      <c r="A1934" s="2">
        <v>100178</v>
      </c>
      <c r="B1934" s="3">
        <v>45924</v>
      </c>
      <c r="C1934" s="2" t="s">
        <v>65</v>
      </c>
      <c r="D1934" s="2" t="s">
        <v>137</v>
      </c>
      <c r="E1934" s="2" t="s">
        <v>138</v>
      </c>
      <c r="F1934" s="2" t="s">
        <v>59</v>
      </c>
      <c r="G1934" s="2" t="s">
        <v>60</v>
      </c>
      <c r="H1934" s="2">
        <v>10</v>
      </c>
      <c r="I1934" s="4">
        <v>58.01</v>
      </c>
      <c r="J1934" s="2" t="s">
        <v>43</v>
      </c>
      <c r="K1934" s="2" t="s">
        <v>173</v>
      </c>
      <c r="L1934" s="2" t="s">
        <v>36</v>
      </c>
    </row>
    <row r="1935" spans="1:12" x14ac:dyDescent="0.35">
      <c r="A1935" s="2">
        <v>100347</v>
      </c>
      <c r="B1935" s="3">
        <v>45924</v>
      </c>
      <c r="C1935" s="2" t="s">
        <v>50</v>
      </c>
      <c r="D1935" s="2" t="s">
        <v>71</v>
      </c>
      <c r="E1935" s="2" t="s">
        <v>72</v>
      </c>
      <c r="F1935" s="2" t="s">
        <v>22</v>
      </c>
      <c r="G1935" s="2" t="s">
        <v>23</v>
      </c>
      <c r="H1935" s="2">
        <v>2</v>
      </c>
      <c r="I1935" s="4">
        <v>66.260000000000005</v>
      </c>
      <c r="J1935" s="2" t="s">
        <v>48</v>
      </c>
      <c r="K1935" s="2" t="s">
        <v>342</v>
      </c>
      <c r="L1935" s="2" t="s">
        <v>89</v>
      </c>
    </row>
    <row r="1936" spans="1:12" x14ac:dyDescent="0.35">
      <c r="A1936" s="2">
        <v>100959</v>
      </c>
      <c r="B1936" s="3">
        <v>45924</v>
      </c>
      <c r="C1936" s="2" t="s">
        <v>50</v>
      </c>
      <c r="D1936" s="2" t="s">
        <v>71</v>
      </c>
      <c r="E1936" s="2" t="s">
        <v>72</v>
      </c>
      <c r="F1936" s="2" t="s">
        <v>22</v>
      </c>
      <c r="G1936" s="2" t="s">
        <v>109</v>
      </c>
      <c r="H1936" s="2">
        <v>3</v>
      </c>
      <c r="I1936" s="4">
        <v>88.86</v>
      </c>
      <c r="J1936" s="2" t="s">
        <v>43</v>
      </c>
      <c r="K1936" s="2" t="s">
        <v>172</v>
      </c>
      <c r="L1936" s="2" t="s">
        <v>19</v>
      </c>
    </row>
    <row r="1937" spans="1:12" x14ac:dyDescent="0.35">
      <c r="A1937" s="2">
        <v>101016</v>
      </c>
      <c r="B1937" s="3">
        <v>45924</v>
      </c>
      <c r="C1937" s="2" t="s">
        <v>50</v>
      </c>
      <c r="D1937" s="2" t="s">
        <v>77</v>
      </c>
      <c r="E1937" s="2" t="s">
        <v>78</v>
      </c>
      <c r="F1937" s="2" t="s">
        <v>15</v>
      </c>
      <c r="G1937" s="2" t="s">
        <v>39</v>
      </c>
      <c r="H1937" s="2">
        <v>1</v>
      </c>
      <c r="I1937" s="4">
        <v>45.36</v>
      </c>
      <c r="J1937" s="2" t="s">
        <v>48</v>
      </c>
      <c r="K1937" s="2" t="s">
        <v>356</v>
      </c>
      <c r="L1937" s="2" t="s">
        <v>36</v>
      </c>
    </row>
    <row r="1938" spans="1:12" x14ac:dyDescent="0.35">
      <c r="A1938" s="2">
        <v>101540</v>
      </c>
      <c r="B1938" s="3">
        <v>45924</v>
      </c>
      <c r="C1938" s="2" t="s">
        <v>65</v>
      </c>
      <c r="D1938" s="2" t="s">
        <v>90</v>
      </c>
      <c r="E1938" s="2" t="s">
        <v>91</v>
      </c>
      <c r="F1938" s="2" t="s">
        <v>22</v>
      </c>
      <c r="G1938" s="2" t="s">
        <v>109</v>
      </c>
      <c r="H1938" s="2">
        <v>2</v>
      </c>
      <c r="I1938" s="4">
        <v>86.21</v>
      </c>
      <c r="J1938" s="2" t="s">
        <v>48</v>
      </c>
      <c r="K1938" s="2" t="s">
        <v>265</v>
      </c>
      <c r="L1938" s="2" t="s">
        <v>19</v>
      </c>
    </row>
    <row r="1939" spans="1:12" x14ac:dyDescent="0.35">
      <c r="A1939" s="2">
        <v>101556</v>
      </c>
      <c r="B1939" s="3">
        <v>45924</v>
      </c>
      <c r="C1939" s="2" t="s">
        <v>50</v>
      </c>
      <c r="D1939" s="2" t="s">
        <v>77</v>
      </c>
      <c r="E1939" s="2" t="s">
        <v>78</v>
      </c>
      <c r="F1939" s="2" t="s">
        <v>62</v>
      </c>
      <c r="G1939" s="2" t="s">
        <v>169</v>
      </c>
      <c r="H1939" s="2">
        <v>1</v>
      </c>
      <c r="I1939" s="4">
        <v>24.19</v>
      </c>
      <c r="J1939" s="2" t="s">
        <v>48</v>
      </c>
      <c r="K1939" s="2" t="s">
        <v>159</v>
      </c>
      <c r="L1939" s="2" t="s">
        <v>19</v>
      </c>
    </row>
    <row r="1940" spans="1:12" x14ac:dyDescent="0.35">
      <c r="A1940" s="2">
        <v>101670</v>
      </c>
      <c r="B1940" s="3">
        <v>45924</v>
      </c>
      <c r="C1940" s="2" t="s">
        <v>31</v>
      </c>
      <c r="D1940" s="2" t="s">
        <v>56</v>
      </c>
      <c r="E1940" s="2" t="s">
        <v>57</v>
      </c>
      <c r="F1940" s="2" t="s">
        <v>62</v>
      </c>
      <c r="G1940" s="2" t="s">
        <v>63</v>
      </c>
      <c r="H1940" s="2">
        <v>1</v>
      </c>
      <c r="I1940" s="4">
        <v>52.84</v>
      </c>
      <c r="J1940" s="2" t="s">
        <v>24</v>
      </c>
      <c r="K1940" s="2" t="s">
        <v>201</v>
      </c>
      <c r="L1940" s="2" t="s">
        <v>19</v>
      </c>
    </row>
    <row r="1941" spans="1:12" x14ac:dyDescent="0.35">
      <c r="A1941" s="2">
        <v>101786</v>
      </c>
      <c r="B1941" s="3">
        <v>45924</v>
      </c>
      <c r="C1941" s="2" t="s">
        <v>50</v>
      </c>
      <c r="D1941" s="2" t="s">
        <v>51</v>
      </c>
      <c r="E1941" s="2" t="s">
        <v>52</v>
      </c>
      <c r="F1941" s="2" t="s">
        <v>62</v>
      </c>
      <c r="G1941" s="2" t="s">
        <v>68</v>
      </c>
      <c r="H1941" s="2">
        <v>1</v>
      </c>
      <c r="I1941" s="4">
        <v>41.69</v>
      </c>
      <c r="J1941" s="2" t="s">
        <v>17</v>
      </c>
      <c r="K1941" s="2" t="s">
        <v>85</v>
      </c>
      <c r="L1941" s="2" t="s">
        <v>19</v>
      </c>
    </row>
    <row r="1942" spans="1:12" x14ac:dyDescent="0.35">
      <c r="A1942" s="2">
        <v>102336</v>
      </c>
      <c r="B1942" s="3">
        <v>45924</v>
      </c>
      <c r="C1942" s="2" t="s">
        <v>12</v>
      </c>
      <c r="D1942" s="2" t="s">
        <v>13</v>
      </c>
      <c r="E1942" s="2" t="s">
        <v>14</v>
      </c>
      <c r="F1942" s="2" t="s">
        <v>22</v>
      </c>
      <c r="G1942" s="2" t="s">
        <v>87</v>
      </c>
      <c r="H1942" s="2">
        <v>2</v>
      </c>
      <c r="I1942" s="4">
        <v>51.15</v>
      </c>
      <c r="J1942" s="2" t="s">
        <v>43</v>
      </c>
      <c r="K1942" s="2" t="s">
        <v>243</v>
      </c>
      <c r="L1942" s="2" t="s">
        <v>19</v>
      </c>
    </row>
    <row r="1943" spans="1:12" x14ac:dyDescent="0.35">
      <c r="A1943" s="2">
        <v>102469</v>
      </c>
      <c r="B1943" s="3">
        <v>45924</v>
      </c>
      <c r="C1943" s="2" t="s">
        <v>31</v>
      </c>
      <c r="D1943" s="2" t="s">
        <v>80</v>
      </c>
      <c r="E1943" s="2" t="s">
        <v>80</v>
      </c>
      <c r="F1943" s="2" t="s">
        <v>59</v>
      </c>
      <c r="G1943" s="2" t="s">
        <v>73</v>
      </c>
      <c r="H1943" s="2">
        <v>1</v>
      </c>
      <c r="I1943" s="4">
        <v>28.69</v>
      </c>
      <c r="J1943" s="2" t="s">
        <v>43</v>
      </c>
      <c r="K1943" s="2" t="s">
        <v>117</v>
      </c>
      <c r="L1943" s="2" t="s">
        <v>89</v>
      </c>
    </row>
    <row r="1944" spans="1:12" x14ac:dyDescent="0.35">
      <c r="A1944" s="2">
        <v>102713</v>
      </c>
      <c r="B1944" s="3">
        <v>45924</v>
      </c>
      <c r="C1944" s="2" t="s">
        <v>31</v>
      </c>
      <c r="D1944" s="2" t="s">
        <v>80</v>
      </c>
      <c r="E1944" s="2" t="s">
        <v>80</v>
      </c>
      <c r="F1944" s="2" t="s">
        <v>59</v>
      </c>
      <c r="G1944" s="2" t="s">
        <v>129</v>
      </c>
      <c r="H1944" s="2">
        <v>2</v>
      </c>
      <c r="I1944" s="4">
        <v>125.07</v>
      </c>
      <c r="J1944" s="2" t="s">
        <v>24</v>
      </c>
      <c r="K1944" s="2" t="s">
        <v>453</v>
      </c>
      <c r="L1944" s="2" t="s">
        <v>19</v>
      </c>
    </row>
    <row r="1945" spans="1:12" x14ac:dyDescent="0.35">
      <c r="A1945" s="2">
        <v>102975</v>
      </c>
      <c r="B1945" s="3">
        <v>45924</v>
      </c>
      <c r="C1945" s="2" t="s">
        <v>31</v>
      </c>
      <c r="D1945" s="2" t="s">
        <v>32</v>
      </c>
      <c r="E1945" s="2" t="s">
        <v>33</v>
      </c>
      <c r="F1945" s="2" t="s">
        <v>22</v>
      </c>
      <c r="G1945" s="2" t="s">
        <v>100</v>
      </c>
      <c r="H1945" s="2">
        <v>3</v>
      </c>
      <c r="I1945" s="4">
        <v>15.5</v>
      </c>
      <c r="J1945" s="2" t="s">
        <v>43</v>
      </c>
      <c r="K1945" s="2" t="s">
        <v>244</v>
      </c>
      <c r="L1945" s="2" t="s">
        <v>19</v>
      </c>
    </row>
    <row r="1946" spans="1:12" x14ac:dyDescent="0.35">
      <c r="A1946" s="2">
        <v>100340</v>
      </c>
      <c r="B1946" s="3">
        <v>45925</v>
      </c>
      <c r="C1946" s="2" t="s">
        <v>31</v>
      </c>
      <c r="D1946" s="2" t="s">
        <v>56</v>
      </c>
      <c r="E1946" s="2" t="s">
        <v>57</v>
      </c>
      <c r="F1946" s="2" t="s">
        <v>15</v>
      </c>
      <c r="G1946" s="2" t="s">
        <v>29</v>
      </c>
      <c r="H1946" s="2">
        <v>1</v>
      </c>
      <c r="I1946" s="4">
        <v>23.25</v>
      </c>
      <c r="J1946" s="2" t="s">
        <v>17</v>
      </c>
      <c r="K1946" s="2" t="s">
        <v>347</v>
      </c>
      <c r="L1946" s="2" t="s">
        <v>19</v>
      </c>
    </row>
    <row r="1947" spans="1:12" x14ac:dyDescent="0.35">
      <c r="A1947" s="2">
        <v>100734</v>
      </c>
      <c r="B1947" s="3">
        <v>45925</v>
      </c>
      <c r="C1947" s="2" t="s">
        <v>31</v>
      </c>
      <c r="D1947" s="2" t="s">
        <v>45</v>
      </c>
      <c r="E1947" s="2" t="s">
        <v>46</v>
      </c>
      <c r="F1947" s="2" t="s">
        <v>62</v>
      </c>
      <c r="G1947" s="2" t="s">
        <v>103</v>
      </c>
      <c r="H1947" s="2">
        <v>10</v>
      </c>
      <c r="I1947" s="4">
        <v>182.08</v>
      </c>
      <c r="J1947" s="2" t="s">
        <v>24</v>
      </c>
      <c r="K1947" s="2" t="s">
        <v>143</v>
      </c>
      <c r="L1947" s="2" t="s">
        <v>19</v>
      </c>
    </row>
    <row r="1948" spans="1:12" x14ac:dyDescent="0.35">
      <c r="A1948" s="2">
        <v>101005</v>
      </c>
      <c r="B1948" s="3">
        <v>45925</v>
      </c>
      <c r="C1948" s="2" t="s">
        <v>26</v>
      </c>
      <c r="D1948" s="2" t="s">
        <v>27</v>
      </c>
      <c r="E1948" s="2" t="s">
        <v>28</v>
      </c>
      <c r="F1948" s="2" t="s">
        <v>15</v>
      </c>
      <c r="G1948" s="2" t="s">
        <v>16</v>
      </c>
      <c r="H1948" s="2">
        <v>1</v>
      </c>
      <c r="I1948" s="4">
        <v>39.72</v>
      </c>
      <c r="J1948" s="2" t="s">
        <v>43</v>
      </c>
      <c r="K1948" s="2" t="s">
        <v>345</v>
      </c>
      <c r="L1948" s="2" t="s">
        <v>19</v>
      </c>
    </row>
    <row r="1949" spans="1:12" x14ac:dyDescent="0.35">
      <c r="A1949" s="2">
        <v>101369</v>
      </c>
      <c r="B1949" s="3">
        <v>45925</v>
      </c>
      <c r="C1949" s="2" t="s">
        <v>31</v>
      </c>
      <c r="D1949" s="2" t="s">
        <v>56</v>
      </c>
      <c r="E1949" s="2" t="s">
        <v>57</v>
      </c>
      <c r="F1949" s="2" t="s">
        <v>22</v>
      </c>
      <c r="G1949" s="2" t="s">
        <v>100</v>
      </c>
      <c r="H1949" s="2">
        <v>1</v>
      </c>
      <c r="I1949" s="4">
        <v>14.82</v>
      </c>
      <c r="J1949" s="2" t="s">
        <v>43</v>
      </c>
      <c r="K1949" s="2" t="s">
        <v>317</v>
      </c>
      <c r="L1949" s="2" t="s">
        <v>89</v>
      </c>
    </row>
    <row r="1950" spans="1:12" x14ac:dyDescent="0.35">
      <c r="A1950" s="2">
        <v>101490</v>
      </c>
      <c r="B1950" s="3">
        <v>45925</v>
      </c>
      <c r="C1950" s="2" t="s">
        <v>31</v>
      </c>
      <c r="D1950" s="2" t="s">
        <v>32</v>
      </c>
      <c r="E1950" s="2" t="s">
        <v>33</v>
      </c>
      <c r="F1950" s="2" t="s">
        <v>62</v>
      </c>
      <c r="G1950" s="2" t="s">
        <v>103</v>
      </c>
      <c r="H1950" s="2">
        <v>1</v>
      </c>
      <c r="I1950" s="4">
        <v>188.51</v>
      </c>
      <c r="J1950" s="2" t="s">
        <v>17</v>
      </c>
      <c r="K1950" s="2" t="s">
        <v>265</v>
      </c>
      <c r="L1950" s="2" t="s">
        <v>19</v>
      </c>
    </row>
    <row r="1951" spans="1:12" x14ac:dyDescent="0.35">
      <c r="A1951" s="2">
        <v>101683</v>
      </c>
      <c r="B1951" s="3">
        <v>45925</v>
      </c>
      <c r="C1951" s="2" t="s">
        <v>26</v>
      </c>
      <c r="D1951" s="2" t="s">
        <v>41</v>
      </c>
      <c r="E1951" s="2" t="s">
        <v>42</v>
      </c>
      <c r="F1951" s="2" t="s">
        <v>53</v>
      </c>
      <c r="G1951" s="2" t="s">
        <v>54</v>
      </c>
      <c r="H1951" s="2">
        <v>2</v>
      </c>
      <c r="I1951" s="4">
        <v>24.56</v>
      </c>
      <c r="J1951" s="2" t="s">
        <v>43</v>
      </c>
      <c r="K1951" s="2" t="s">
        <v>69</v>
      </c>
      <c r="L1951" s="2" t="s">
        <v>19</v>
      </c>
    </row>
    <row r="1952" spans="1:12" x14ac:dyDescent="0.35">
      <c r="A1952" s="2">
        <v>102106</v>
      </c>
      <c r="B1952" s="3">
        <v>45925</v>
      </c>
      <c r="C1952" s="2" t="s">
        <v>26</v>
      </c>
      <c r="D1952" s="2" t="s">
        <v>41</v>
      </c>
      <c r="E1952" s="2" t="s">
        <v>42</v>
      </c>
      <c r="F1952" s="2" t="s">
        <v>53</v>
      </c>
      <c r="G1952" s="2" t="s">
        <v>54</v>
      </c>
      <c r="H1952" s="2">
        <v>3</v>
      </c>
      <c r="I1952" s="4">
        <v>25.74</v>
      </c>
      <c r="J1952" s="2" t="s">
        <v>43</v>
      </c>
      <c r="K1952" s="2" t="s">
        <v>242</v>
      </c>
      <c r="L1952" s="2" t="s">
        <v>19</v>
      </c>
    </row>
    <row r="1953" spans="1:12" x14ac:dyDescent="0.35">
      <c r="A1953" s="2">
        <v>102261</v>
      </c>
      <c r="B1953" s="3">
        <v>45925</v>
      </c>
      <c r="C1953" s="2" t="s">
        <v>31</v>
      </c>
      <c r="D1953" s="2" t="s">
        <v>45</v>
      </c>
      <c r="E1953" s="2" t="s">
        <v>46</v>
      </c>
      <c r="F1953" s="2" t="s">
        <v>59</v>
      </c>
      <c r="G1953" s="2" t="s">
        <v>95</v>
      </c>
      <c r="H1953" s="2">
        <v>5</v>
      </c>
      <c r="I1953" s="4">
        <v>34.25</v>
      </c>
      <c r="J1953" s="2" t="s">
        <v>48</v>
      </c>
      <c r="K1953" s="2" t="s">
        <v>61</v>
      </c>
      <c r="L1953" s="2" t="s">
        <v>36</v>
      </c>
    </row>
    <row r="1954" spans="1:12" x14ac:dyDescent="0.35">
      <c r="A1954" s="2">
        <v>102266</v>
      </c>
      <c r="B1954" s="3">
        <v>45925</v>
      </c>
      <c r="C1954" s="2" t="s">
        <v>31</v>
      </c>
      <c r="D1954" s="2" t="s">
        <v>80</v>
      </c>
      <c r="E1954" s="2" t="s">
        <v>80</v>
      </c>
      <c r="F1954" s="2" t="s">
        <v>22</v>
      </c>
      <c r="G1954" s="2" t="s">
        <v>87</v>
      </c>
      <c r="H1954" s="2">
        <v>1</v>
      </c>
      <c r="I1954" s="4">
        <v>49.13</v>
      </c>
      <c r="J1954" s="2" t="s">
        <v>48</v>
      </c>
      <c r="K1954" s="2" t="s">
        <v>300</v>
      </c>
      <c r="L1954" s="2" t="s">
        <v>19</v>
      </c>
    </row>
    <row r="1955" spans="1:12" x14ac:dyDescent="0.35">
      <c r="A1955" s="2">
        <v>102294</v>
      </c>
      <c r="B1955" s="3">
        <v>45925</v>
      </c>
      <c r="C1955" s="2" t="s">
        <v>12</v>
      </c>
      <c r="D1955" s="2" t="s">
        <v>98</v>
      </c>
      <c r="E1955" s="2" t="s">
        <v>99</v>
      </c>
      <c r="F1955" s="2" t="s">
        <v>62</v>
      </c>
      <c r="G1955" s="2" t="s">
        <v>112</v>
      </c>
      <c r="H1955" s="2">
        <v>5</v>
      </c>
      <c r="I1955" s="4">
        <v>28.87</v>
      </c>
      <c r="J1955" s="2" t="s">
        <v>24</v>
      </c>
      <c r="K1955" s="2" t="s">
        <v>444</v>
      </c>
      <c r="L1955" s="2" t="s">
        <v>89</v>
      </c>
    </row>
    <row r="1956" spans="1:12" x14ac:dyDescent="0.35">
      <c r="A1956" s="2">
        <v>102604</v>
      </c>
      <c r="B1956" s="3">
        <v>45925</v>
      </c>
      <c r="C1956" s="2" t="s">
        <v>12</v>
      </c>
      <c r="D1956" s="2" t="s">
        <v>20</v>
      </c>
      <c r="E1956" s="2" t="s">
        <v>21</v>
      </c>
      <c r="F1956" s="2" t="s">
        <v>22</v>
      </c>
      <c r="G1956" s="2" t="s">
        <v>23</v>
      </c>
      <c r="H1956" s="2">
        <v>1</v>
      </c>
      <c r="I1956" s="4">
        <v>63.24</v>
      </c>
      <c r="J1956" s="2" t="s">
        <v>24</v>
      </c>
      <c r="K1956" s="2" t="s">
        <v>223</v>
      </c>
      <c r="L1956" s="2" t="s">
        <v>19</v>
      </c>
    </row>
    <row r="1957" spans="1:12" x14ac:dyDescent="0.35">
      <c r="A1957" s="2">
        <v>102845</v>
      </c>
      <c r="B1957" s="3">
        <v>45925</v>
      </c>
      <c r="C1957" s="2" t="s">
        <v>31</v>
      </c>
      <c r="D1957" s="2" t="s">
        <v>32</v>
      </c>
      <c r="E1957" s="2" t="s">
        <v>33</v>
      </c>
      <c r="F1957" s="2" t="s">
        <v>62</v>
      </c>
      <c r="G1957" s="2" t="s">
        <v>112</v>
      </c>
      <c r="H1957" s="2">
        <v>3</v>
      </c>
      <c r="I1957" s="4">
        <v>31.35</v>
      </c>
      <c r="J1957" s="2" t="s">
        <v>17</v>
      </c>
      <c r="K1957" s="2" t="s">
        <v>181</v>
      </c>
      <c r="L1957" s="2" t="s">
        <v>36</v>
      </c>
    </row>
    <row r="1958" spans="1:12" x14ac:dyDescent="0.35">
      <c r="A1958" s="2">
        <v>100189</v>
      </c>
      <c r="B1958" s="3">
        <v>45926</v>
      </c>
      <c r="C1958" s="2" t="s">
        <v>31</v>
      </c>
      <c r="D1958" s="2" t="s">
        <v>80</v>
      </c>
      <c r="E1958" s="2" t="s">
        <v>80</v>
      </c>
      <c r="F1958" s="2" t="s">
        <v>53</v>
      </c>
      <c r="G1958" s="2" t="s">
        <v>145</v>
      </c>
      <c r="H1958" s="2">
        <v>2</v>
      </c>
      <c r="I1958" s="4">
        <v>34.83</v>
      </c>
      <c r="J1958" s="2" t="s">
        <v>43</v>
      </c>
      <c r="K1958" s="2" t="s">
        <v>398</v>
      </c>
      <c r="L1958" s="2" t="s">
        <v>36</v>
      </c>
    </row>
    <row r="1959" spans="1:12" x14ac:dyDescent="0.35">
      <c r="A1959" s="2">
        <v>100191</v>
      </c>
      <c r="B1959" s="3">
        <v>45926</v>
      </c>
      <c r="C1959" s="2" t="s">
        <v>12</v>
      </c>
      <c r="D1959" s="2" t="s">
        <v>132</v>
      </c>
      <c r="E1959" s="2" t="s">
        <v>133</v>
      </c>
      <c r="F1959" s="2" t="s">
        <v>59</v>
      </c>
      <c r="G1959" s="2" t="s">
        <v>95</v>
      </c>
      <c r="H1959" s="2">
        <v>1</v>
      </c>
      <c r="I1959" s="4">
        <v>35.380000000000003</v>
      </c>
      <c r="J1959" s="2" t="s">
        <v>24</v>
      </c>
      <c r="K1959" s="2" t="s">
        <v>347</v>
      </c>
      <c r="L1959" s="2" t="s">
        <v>19</v>
      </c>
    </row>
    <row r="1960" spans="1:12" x14ac:dyDescent="0.35">
      <c r="A1960" s="2">
        <v>100312</v>
      </c>
      <c r="B1960" s="3">
        <v>45926</v>
      </c>
      <c r="C1960" s="2" t="s">
        <v>31</v>
      </c>
      <c r="D1960" s="2" t="s">
        <v>32</v>
      </c>
      <c r="E1960" s="2" t="s">
        <v>33</v>
      </c>
      <c r="F1960" s="2" t="s">
        <v>22</v>
      </c>
      <c r="G1960" s="2" t="s">
        <v>100</v>
      </c>
      <c r="H1960" s="2">
        <v>1</v>
      </c>
      <c r="I1960" s="4">
        <v>14.55</v>
      </c>
      <c r="J1960" s="2" t="s">
        <v>48</v>
      </c>
      <c r="K1960" s="2" t="s">
        <v>223</v>
      </c>
      <c r="L1960" s="2" t="s">
        <v>19</v>
      </c>
    </row>
    <row r="1961" spans="1:12" x14ac:dyDescent="0.35">
      <c r="A1961" s="2">
        <v>100381</v>
      </c>
      <c r="B1961" s="3">
        <v>45926</v>
      </c>
      <c r="C1961" s="2" t="s">
        <v>26</v>
      </c>
      <c r="D1961" s="2" t="s">
        <v>37</v>
      </c>
      <c r="E1961" s="2" t="s">
        <v>38</v>
      </c>
      <c r="F1961" s="2" t="s">
        <v>62</v>
      </c>
      <c r="G1961" s="2" t="s">
        <v>63</v>
      </c>
      <c r="H1961" s="2">
        <v>10</v>
      </c>
      <c r="I1961" s="4">
        <v>53.56</v>
      </c>
      <c r="J1961" s="2" t="s">
        <v>48</v>
      </c>
      <c r="K1961" s="2" t="s">
        <v>228</v>
      </c>
      <c r="L1961" s="2" t="s">
        <v>89</v>
      </c>
    </row>
    <row r="1962" spans="1:12" x14ac:dyDescent="0.35">
      <c r="A1962" s="2">
        <v>100445</v>
      </c>
      <c r="B1962" s="3">
        <v>45926</v>
      </c>
      <c r="C1962" s="2" t="s">
        <v>65</v>
      </c>
      <c r="D1962" s="2" t="s">
        <v>137</v>
      </c>
      <c r="E1962" s="2" t="s">
        <v>138</v>
      </c>
      <c r="F1962" s="2" t="s">
        <v>59</v>
      </c>
      <c r="G1962" s="2" t="s">
        <v>118</v>
      </c>
      <c r="H1962" s="2">
        <v>5</v>
      </c>
      <c r="I1962" s="4">
        <v>20.04</v>
      </c>
      <c r="J1962" s="2" t="s">
        <v>17</v>
      </c>
      <c r="K1962" s="2" t="s">
        <v>350</v>
      </c>
      <c r="L1962" s="2" t="s">
        <v>19</v>
      </c>
    </row>
    <row r="1963" spans="1:12" x14ac:dyDescent="0.35">
      <c r="A1963" s="2">
        <v>100710</v>
      </c>
      <c r="B1963" s="3">
        <v>45926</v>
      </c>
      <c r="C1963" s="2" t="s">
        <v>12</v>
      </c>
      <c r="D1963" s="2" t="s">
        <v>98</v>
      </c>
      <c r="E1963" s="2" t="s">
        <v>99</v>
      </c>
      <c r="F1963" s="2" t="s">
        <v>22</v>
      </c>
      <c r="G1963" s="2" t="s">
        <v>87</v>
      </c>
      <c r="H1963" s="2">
        <v>1</v>
      </c>
      <c r="I1963" s="4">
        <v>50.79</v>
      </c>
      <c r="J1963" s="2" t="s">
        <v>24</v>
      </c>
      <c r="K1963" s="2" t="s">
        <v>181</v>
      </c>
      <c r="L1963" s="2" t="s">
        <v>19</v>
      </c>
    </row>
    <row r="1964" spans="1:12" x14ac:dyDescent="0.35">
      <c r="A1964" s="2">
        <v>100791</v>
      </c>
      <c r="B1964" s="3">
        <v>45926</v>
      </c>
      <c r="C1964" s="2" t="s">
        <v>12</v>
      </c>
      <c r="D1964" s="2" t="s">
        <v>132</v>
      </c>
      <c r="E1964" s="2" t="s">
        <v>133</v>
      </c>
      <c r="F1964" s="2" t="s">
        <v>62</v>
      </c>
      <c r="G1964" s="2" t="s">
        <v>68</v>
      </c>
      <c r="H1964" s="2">
        <v>10</v>
      </c>
      <c r="I1964" s="4">
        <v>38.1</v>
      </c>
      <c r="J1964" s="2" t="s">
        <v>24</v>
      </c>
      <c r="K1964" s="2" t="s">
        <v>225</v>
      </c>
      <c r="L1964" s="2" t="s">
        <v>89</v>
      </c>
    </row>
    <row r="1965" spans="1:12" x14ac:dyDescent="0.35">
      <c r="A1965" s="2">
        <v>101002</v>
      </c>
      <c r="B1965" s="3">
        <v>45926</v>
      </c>
      <c r="C1965" s="2" t="s">
        <v>50</v>
      </c>
      <c r="D1965" s="2" t="s">
        <v>77</v>
      </c>
      <c r="E1965" s="2" t="s">
        <v>78</v>
      </c>
      <c r="F1965" s="2" t="s">
        <v>53</v>
      </c>
      <c r="G1965" s="2" t="s">
        <v>92</v>
      </c>
      <c r="H1965" s="2">
        <v>2</v>
      </c>
      <c r="I1965" s="4">
        <v>31.17</v>
      </c>
      <c r="J1965" s="2" t="s">
        <v>24</v>
      </c>
      <c r="K1965" s="2" t="s">
        <v>336</v>
      </c>
      <c r="L1965" s="2" t="s">
        <v>89</v>
      </c>
    </row>
    <row r="1966" spans="1:12" x14ac:dyDescent="0.35">
      <c r="A1966" s="2">
        <v>101649</v>
      </c>
      <c r="B1966" s="3">
        <v>45926</v>
      </c>
      <c r="C1966" s="2" t="s">
        <v>31</v>
      </c>
      <c r="D1966" s="2" t="s">
        <v>105</v>
      </c>
      <c r="E1966" s="2" t="s">
        <v>106</v>
      </c>
      <c r="F1966" s="2" t="s">
        <v>62</v>
      </c>
      <c r="G1966" s="2" t="s">
        <v>103</v>
      </c>
      <c r="H1966" s="2">
        <v>5</v>
      </c>
      <c r="I1966" s="4">
        <v>183.94</v>
      </c>
      <c r="J1966" s="2" t="s">
        <v>24</v>
      </c>
      <c r="K1966" s="2" t="s">
        <v>284</v>
      </c>
      <c r="L1966" s="2" t="s">
        <v>36</v>
      </c>
    </row>
    <row r="1967" spans="1:12" x14ac:dyDescent="0.35">
      <c r="A1967" s="2">
        <v>102319</v>
      </c>
      <c r="B1967" s="3">
        <v>45926</v>
      </c>
      <c r="C1967" s="2" t="s">
        <v>65</v>
      </c>
      <c r="D1967" s="2" t="s">
        <v>90</v>
      </c>
      <c r="E1967" s="2" t="s">
        <v>91</v>
      </c>
      <c r="F1967" s="2" t="s">
        <v>62</v>
      </c>
      <c r="G1967" s="2" t="s">
        <v>112</v>
      </c>
      <c r="H1967" s="2">
        <v>2</v>
      </c>
      <c r="I1967" s="4">
        <v>29</v>
      </c>
      <c r="J1967" s="2" t="s">
        <v>24</v>
      </c>
      <c r="K1967" s="2" t="s">
        <v>458</v>
      </c>
      <c r="L1967" s="2" t="s">
        <v>19</v>
      </c>
    </row>
    <row r="1968" spans="1:12" x14ac:dyDescent="0.35">
      <c r="A1968" s="2">
        <v>102328</v>
      </c>
      <c r="B1968" s="3">
        <v>45926</v>
      </c>
      <c r="C1968" s="2" t="s">
        <v>26</v>
      </c>
      <c r="D1968" s="2" t="s">
        <v>41</v>
      </c>
      <c r="E1968" s="2" t="s">
        <v>42</v>
      </c>
      <c r="F1968" s="2" t="s">
        <v>15</v>
      </c>
      <c r="G1968" s="2" t="s">
        <v>29</v>
      </c>
      <c r="H1968" s="2">
        <v>1</v>
      </c>
      <c r="I1968" s="4">
        <v>21.85</v>
      </c>
      <c r="J1968" s="2" t="s">
        <v>48</v>
      </c>
      <c r="K1968" s="2" t="s">
        <v>360</v>
      </c>
      <c r="L1968" s="2" t="s">
        <v>89</v>
      </c>
    </row>
    <row r="1969" spans="1:12" x14ac:dyDescent="0.35">
      <c r="A1969" s="2">
        <v>102383</v>
      </c>
      <c r="B1969" s="3">
        <v>45926</v>
      </c>
      <c r="C1969" s="2" t="s">
        <v>65</v>
      </c>
      <c r="D1969" s="2" t="s">
        <v>137</v>
      </c>
      <c r="E1969" s="2" t="s">
        <v>138</v>
      </c>
      <c r="F1969" s="2" t="s">
        <v>53</v>
      </c>
      <c r="G1969" s="2" t="s">
        <v>126</v>
      </c>
      <c r="H1969" s="2">
        <v>10</v>
      </c>
      <c r="I1969" s="4">
        <v>153.35</v>
      </c>
      <c r="J1969" s="2" t="s">
        <v>48</v>
      </c>
      <c r="K1969" s="2" t="s">
        <v>101</v>
      </c>
      <c r="L1969" s="2" t="s">
        <v>36</v>
      </c>
    </row>
    <row r="1970" spans="1:12" x14ac:dyDescent="0.35">
      <c r="A1970" s="2">
        <v>100026</v>
      </c>
      <c r="B1970" s="3">
        <v>45927</v>
      </c>
      <c r="C1970" s="2" t="s">
        <v>50</v>
      </c>
      <c r="D1970" s="2" t="s">
        <v>77</v>
      </c>
      <c r="E1970" s="2" t="s">
        <v>78</v>
      </c>
      <c r="F1970" s="2" t="s">
        <v>62</v>
      </c>
      <c r="G1970" s="2" t="s">
        <v>63</v>
      </c>
      <c r="H1970" s="2">
        <v>5</v>
      </c>
      <c r="I1970" s="4">
        <v>52.96</v>
      </c>
      <c r="J1970" s="2" t="s">
        <v>48</v>
      </c>
      <c r="K1970" s="2" t="s">
        <v>110</v>
      </c>
      <c r="L1970" s="2" t="s">
        <v>19</v>
      </c>
    </row>
    <row r="1971" spans="1:12" x14ac:dyDescent="0.35">
      <c r="A1971" s="2">
        <v>100094</v>
      </c>
      <c r="B1971" s="3">
        <v>45927</v>
      </c>
      <c r="C1971" s="2" t="s">
        <v>50</v>
      </c>
      <c r="D1971" s="2" t="s">
        <v>77</v>
      </c>
      <c r="E1971" s="2" t="s">
        <v>78</v>
      </c>
      <c r="F1971" s="2" t="s">
        <v>15</v>
      </c>
      <c r="G1971" s="2" t="s">
        <v>39</v>
      </c>
      <c r="H1971" s="2">
        <v>1</v>
      </c>
      <c r="I1971" s="4">
        <v>46.8</v>
      </c>
      <c r="J1971" s="2" t="s">
        <v>48</v>
      </c>
      <c r="K1971" s="2" t="s">
        <v>83</v>
      </c>
      <c r="L1971" s="2" t="s">
        <v>19</v>
      </c>
    </row>
    <row r="1972" spans="1:12" x14ac:dyDescent="0.35">
      <c r="A1972" s="2">
        <v>100268</v>
      </c>
      <c r="B1972" s="3">
        <v>45927</v>
      </c>
      <c r="C1972" s="2" t="s">
        <v>31</v>
      </c>
      <c r="D1972" s="2" t="s">
        <v>105</v>
      </c>
      <c r="E1972" s="2" t="s">
        <v>106</v>
      </c>
      <c r="F1972" s="2" t="s">
        <v>53</v>
      </c>
      <c r="G1972" s="2" t="s">
        <v>145</v>
      </c>
      <c r="H1972" s="2">
        <v>1</v>
      </c>
      <c r="I1972" s="4">
        <v>34.11</v>
      </c>
      <c r="J1972" s="2" t="s">
        <v>24</v>
      </c>
      <c r="K1972" s="2" t="s">
        <v>355</v>
      </c>
      <c r="L1972" s="2" t="s">
        <v>36</v>
      </c>
    </row>
    <row r="1973" spans="1:12" x14ac:dyDescent="0.35">
      <c r="A1973" s="2">
        <v>100458</v>
      </c>
      <c r="B1973" s="3">
        <v>45927</v>
      </c>
      <c r="C1973" s="2" t="s">
        <v>50</v>
      </c>
      <c r="D1973" s="2" t="s">
        <v>77</v>
      </c>
      <c r="E1973" s="2" t="s">
        <v>78</v>
      </c>
      <c r="F1973" s="2" t="s">
        <v>62</v>
      </c>
      <c r="G1973" s="2" t="s">
        <v>169</v>
      </c>
      <c r="H1973" s="2">
        <v>1</v>
      </c>
      <c r="I1973" s="4">
        <v>23.89</v>
      </c>
      <c r="J1973" s="2" t="s">
        <v>43</v>
      </c>
      <c r="K1973" s="2" t="s">
        <v>139</v>
      </c>
      <c r="L1973" s="2" t="s">
        <v>19</v>
      </c>
    </row>
    <row r="1974" spans="1:12" x14ac:dyDescent="0.35">
      <c r="A1974" s="2">
        <v>100943</v>
      </c>
      <c r="B1974" s="3">
        <v>45927</v>
      </c>
      <c r="C1974" s="2" t="s">
        <v>26</v>
      </c>
      <c r="D1974" s="2" t="s">
        <v>37</v>
      </c>
      <c r="E1974" s="2" t="s">
        <v>38</v>
      </c>
      <c r="F1974" s="2" t="s">
        <v>22</v>
      </c>
      <c r="G1974" s="2" t="s">
        <v>87</v>
      </c>
      <c r="H1974" s="2">
        <v>5</v>
      </c>
      <c r="I1974" s="4">
        <v>52.03</v>
      </c>
      <c r="J1974" s="2" t="s">
        <v>24</v>
      </c>
      <c r="K1974" s="2" t="s">
        <v>257</v>
      </c>
      <c r="L1974" s="2" t="s">
        <v>36</v>
      </c>
    </row>
    <row r="1975" spans="1:12" x14ac:dyDescent="0.35">
      <c r="A1975" s="2">
        <v>101320</v>
      </c>
      <c r="B1975" s="3">
        <v>45927</v>
      </c>
      <c r="C1975" s="2" t="s">
        <v>12</v>
      </c>
      <c r="D1975" s="2" t="s">
        <v>132</v>
      </c>
      <c r="E1975" s="2" t="s">
        <v>133</v>
      </c>
      <c r="F1975" s="2" t="s">
        <v>22</v>
      </c>
      <c r="G1975" s="2" t="s">
        <v>47</v>
      </c>
      <c r="H1975" s="2">
        <v>2</v>
      </c>
      <c r="I1975" s="4">
        <v>77.42</v>
      </c>
      <c r="J1975" s="2" t="s">
        <v>48</v>
      </c>
      <c r="K1975" s="2" t="s">
        <v>201</v>
      </c>
      <c r="L1975" s="2" t="s">
        <v>19</v>
      </c>
    </row>
    <row r="1976" spans="1:12" x14ac:dyDescent="0.35">
      <c r="A1976" s="2">
        <v>101448</v>
      </c>
      <c r="B1976" s="3">
        <v>45927</v>
      </c>
      <c r="C1976" s="2" t="s">
        <v>50</v>
      </c>
      <c r="D1976" s="2" t="s">
        <v>77</v>
      </c>
      <c r="E1976" s="2" t="s">
        <v>78</v>
      </c>
      <c r="F1976" s="2" t="s">
        <v>53</v>
      </c>
      <c r="G1976" s="2" t="s">
        <v>126</v>
      </c>
      <c r="H1976" s="2">
        <v>10</v>
      </c>
      <c r="I1976" s="4">
        <v>148.30000000000001</v>
      </c>
      <c r="J1976" s="2" t="s">
        <v>48</v>
      </c>
      <c r="K1976" s="2" t="s">
        <v>204</v>
      </c>
      <c r="L1976" s="2" t="s">
        <v>19</v>
      </c>
    </row>
    <row r="1977" spans="1:12" x14ac:dyDescent="0.35">
      <c r="A1977" s="2">
        <v>101606</v>
      </c>
      <c r="B1977" s="3">
        <v>45927</v>
      </c>
      <c r="C1977" s="2" t="s">
        <v>50</v>
      </c>
      <c r="D1977" s="2" t="s">
        <v>51</v>
      </c>
      <c r="E1977" s="2" t="s">
        <v>52</v>
      </c>
      <c r="F1977" s="2" t="s">
        <v>53</v>
      </c>
      <c r="G1977" s="2" t="s">
        <v>54</v>
      </c>
      <c r="H1977" s="2">
        <v>1</v>
      </c>
      <c r="I1977" s="4">
        <v>25.69</v>
      </c>
      <c r="J1977" s="2" t="s">
        <v>24</v>
      </c>
      <c r="K1977" s="2" t="s">
        <v>240</v>
      </c>
      <c r="L1977" s="2" t="s">
        <v>89</v>
      </c>
    </row>
    <row r="1978" spans="1:12" x14ac:dyDescent="0.35">
      <c r="A1978" s="2">
        <v>101983</v>
      </c>
      <c r="B1978" s="3">
        <v>45927</v>
      </c>
      <c r="C1978" s="2" t="s">
        <v>50</v>
      </c>
      <c r="D1978" s="2" t="s">
        <v>51</v>
      </c>
      <c r="E1978" s="2" t="s">
        <v>52</v>
      </c>
      <c r="F1978" s="2" t="s">
        <v>62</v>
      </c>
      <c r="G1978" s="2" t="s">
        <v>112</v>
      </c>
      <c r="H1978" s="2">
        <v>1</v>
      </c>
      <c r="I1978" s="4">
        <v>29.29</v>
      </c>
      <c r="J1978" s="2" t="s">
        <v>48</v>
      </c>
      <c r="K1978" s="2" t="s">
        <v>206</v>
      </c>
      <c r="L1978" s="2" t="s">
        <v>89</v>
      </c>
    </row>
    <row r="1979" spans="1:12" x14ac:dyDescent="0.35">
      <c r="A1979" s="2">
        <v>102389</v>
      </c>
      <c r="B1979" s="3">
        <v>45927</v>
      </c>
      <c r="C1979" s="2" t="s">
        <v>50</v>
      </c>
      <c r="D1979" s="2" t="s">
        <v>71</v>
      </c>
      <c r="E1979" s="2" t="s">
        <v>72</v>
      </c>
      <c r="F1979" s="2" t="s">
        <v>62</v>
      </c>
      <c r="G1979" s="2" t="s">
        <v>169</v>
      </c>
      <c r="H1979" s="2">
        <v>1</v>
      </c>
      <c r="I1979" s="4">
        <v>24.43</v>
      </c>
      <c r="J1979" s="2" t="s">
        <v>17</v>
      </c>
      <c r="K1979" s="2" t="s">
        <v>341</v>
      </c>
      <c r="L1979" s="2" t="s">
        <v>19</v>
      </c>
    </row>
    <row r="1980" spans="1:12" x14ac:dyDescent="0.35">
      <c r="A1980" s="2">
        <v>102437</v>
      </c>
      <c r="B1980" s="3">
        <v>45927</v>
      </c>
      <c r="C1980" s="2" t="s">
        <v>65</v>
      </c>
      <c r="D1980" s="2" t="s">
        <v>90</v>
      </c>
      <c r="E1980" s="2" t="s">
        <v>91</v>
      </c>
      <c r="F1980" s="2" t="s">
        <v>22</v>
      </c>
      <c r="G1980" s="2" t="s">
        <v>87</v>
      </c>
      <c r="H1980" s="2">
        <v>1</v>
      </c>
      <c r="I1980" s="4">
        <v>50.62</v>
      </c>
      <c r="J1980" s="2" t="s">
        <v>43</v>
      </c>
      <c r="K1980" s="2" t="s">
        <v>177</v>
      </c>
      <c r="L1980" s="2" t="s">
        <v>19</v>
      </c>
    </row>
    <row r="1981" spans="1:12" x14ac:dyDescent="0.35">
      <c r="A1981" s="2">
        <v>102556</v>
      </c>
      <c r="B1981" s="3">
        <v>45927</v>
      </c>
      <c r="C1981" s="2" t="s">
        <v>50</v>
      </c>
      <c r="D1981" s="2" t="s">
        <v>51</v>
      </c>
      <c r="E1981" s="2" t="s">
        <v>52</v>
      </c>
      <c r="F1981" s="2" t="s">
        <v>62</v>
      </c>
      <c r="G1981" s="2" t="s">
        <v>112</v>
      </c>
      <c r="H1981" s="2">
        <v>1</v>
      </c>
      <c r="I1981" s="4">
        <v>30.86</v>
      </c>
      <c r="J1981" s="2" t="s">
        <v>24</v>
      </c>
      <c r="K1981" s="2" t="s">
        <v>94</v>
      </c>
      <c r="L1981" s="2" t="s">
        <v>89</v>
      </c>
    </row>
    <row r="1982" spans="1:12" x14ac:dyDescent="0.35">
      <c r="A1982" s="2">
        <v>102621</v>
      </c>
      <c r="B1982" s="3">
        <v>45927</v>
      </c>
      <c r="C1982" s="2" t="s">
        <v>31</v>
      </c>
      <c r="D1982" s="2" t="s">
        <v>56</v>
      </c>
      <c r="E1982" s="2" t="s">
        <v>57</v>
      </c>
      <c r="F1982" s="2" t="s">
        <v>53</v>
      </c>
      <c r="G1982" s="2" t="s">
        <v>92</v>
      </c>
      <c r="H1982" s="2">
        <v>2</v>
      </c>
      <c r="I1982" s="4">
        <v>30.04</v>
      </c>
      <c r="J1982" s="2" t="s">
        <v>24</v>
      </c>
      <c r="K1982" s="2" t="s">
        <v>221</v>
      </c>
      <c r="L1982" s="2" t="s">
        <v>19</v>
      </c>
    </row>
    <row r="1983" spans="1:12" x14ac:dyDescent="0.35">
      <c r="A1983" s="2">
        <v>100080</v>
      </c>
      <c r="B1983" s="3">
        <v>45928</v>
      </c>
      <c r="C1983" s="2" t="s">
        <v>50</v>
      </c>
      <c r="D1983" s="2" t="s">
        <v>71</v>
      </c>
      <c r="E1983" s="2" t="s">
        <v>72</v>
      </c>
      <c r="F1983" s="2" t="s">
        <v>62</v>
      </c>
      <c r="G1983" s="2" t="s">
        <v>68</v>
      </c>
      <c r="H1983" s="2">
        <v>10</v>
      </c>
      <c r="I1983" s="4">
        <v>41.78</v>
      </c>
      <c r="J1983" s="2" t="s">
        <v>24</v>
      </c>
      <c r="K1983" s="2" t="s">
        <v>411</v>
      </c>
      <c r="L1983" s="2" t="s">
        <v>19</v>
      </c>
    </row>
    <row r="1984" spans="1:12" x14ac:dyDescent="0.35">
      <c r="A1984" s="2">
        <v>100354</v>
      </c>
      <c r="B1984" s="3">
        <v>45928</v>
      </c>
      <c r="C1984" s="2" t="s">
        <v>12</v>
      </c>
      <c r="D1984" s="2" t="s">
        <v>13</v>
      </c>
      <c r="E1984" s="2" t="s">
        <v>14</v>
      </c>
      <c r="F1984" s="2" t="s">
        <v>62</v>
      </c>
      <c r="G1984" s="2" t="s">
        <v>103</v>
      </c>
      <c r="H1984" s="2">
        <v>10</v>
      </c>
      <c r="I1984" s="4">
        <v>195.69</v>
      </c>
      <c r="J1984" s="2" t="s">
        <v>43</v>
      </c>
      <c r="K1984" s="2" t="s">
        <v>74</v>
      </c>
      <c r="L1984" s="2" t="s">
        <v>89</v>
      </c>
    </row>
    <row r="1985" spans="1:12" x14ac:dyDescent="0.35">
      <c r="A1985" s="2">
        <v>100594</v>
      </c>
      <c r="B1985" s="3">
        <v>45928</v>
      </c>
      <c r="C1985" s="2" t="s">
        <v>50</v>
      </c>
      <c r="D1985" s="2" t="s">
        <v>71</v>
      </c>
      <c r="E1985" s="2" t="s">
        <v>72</v>
      </c>
      <c r="F1985" s="2" t="s">
        <v>22</v>
      </c>
      <c r="G1985" s="2" t="s">
        <v>100</v>
      </c>
      <c r="H1985" s="2">
        <v>3</v>
      </c>
      <c r="I1985" s="4">
        <v>14.79</v>
      </c>
      <c r="J1985" s="2" t="s">
        <v>43</v>
      </c>
      <c r="K1985" s="2" t="s">
        <v>468</v>
      </c>
      <c r="L1985" s="2" t="s">
        <v>19</v>
      </c>
    </row>
    <row r="1986" spans="1:12" x14ac:dyDescent="0.35">
      <c r="A1986" s="2">
        <v>100686</v>
      </c>
      <c r="B1986" s="3">
        <v>45928</v>
      </c>
      <c r="C1986" s="2" t="s">
        <v>31</v>
      </c>
      <c r="D1986" s="2" t="s">
        <v>80</v>
      </c>
      <c r="E1986" s="2" t="s">
        <v>80</v>
      </c>
      <c r="F1986" s="2" t="s">
        <v>62</v>
      </c>
      <c r="G1986" s="2" t="s">
        <v>63</v>
      </c>
      <c r="H1986" s="2">
        <v>10</v>
      </c>
      <c r="I1986" s="4">
        <v>55.96</v>
      </c>
      <c r="J1986" s="2" t="s">
        <v>48</v>
      </c>
      <c r="K1986" s="2" t="s">
        <v>411</v>
      </c>
      <c r="L1986" s="2" t="s">
        <v>19</v>
      </c>
    </row>
    <row r="1987" spans="1:12" x14ac:dyDescent="0.35">
      <c r="A1987" s="2">
        <v>100854</v>
      </c>
      <c r="B1987" s="3">
        <v>45928</v>
      </c>
      <c r="C1987" s="2" t="s">
        <v>31</v>
      </c>
      <c r="D1987" s="2" t="s">
        <v>105</v>
      </c>
      <c r="E1987" s="2" t="s">
        <v>106</v>
      </c>
      <c r="F1987" s="2" t="s">
        <v>53</v>
      </c>
      <c r="G1987" s="2" t="s">
        <v>92</v>
      </c>
      <c r="H1987" s="2">
        <v>3</v>
      </c>
      <c r="I1987" s="4">
        <v>30.18</v>
      </c>
      <c r="J1987" s="2" t="s">
        <v>43</v>
      </c>
      <c r="K1987" s="2" t="s">
        <v>79</v>
      </c>
      <c r="L1987" s="2" t="s">
        <v>19</v>
      </c>
    </row>
    <row r="1988" spans="1:12" x14ac:dyDescent="0.35">
      <c r="A1988" s="2">
        <v>101379</v>
      </c>
      <c r="B1988" s="3">
        <v>45928</v>
      </c>
      <c r="C1988" s="2" t="s">
        <v>31</v>
      </c>
      <c r="D1988" s="2" t="s">
        <v>105</v>
      </c>
      <c r="E1988" s="2" t="s">
        <v>106</v>
      </c>
      <c r="F1988" s="2" t="s">
        <v>59</v>
      </c>
      <c r="G1988" s="2" t="s">
        <v>95</v>
      </c>
      <c r="H1988" s="2">
        <v>3</v>
      </c>
      <c r="I1988" s="4">
        <v>33.880000000000003</v>
      </c>
      <c r="J1988" s="2" t="s">
        <v>43</v>
      </c>
      <c r="K1988" s="2" t="s">
        <v>321</v>
      </c>
      <c r="L1988" s="2" t="s">
        <v>19</v>
      </c>
    </row>
    <row r="1989" spans="1:12" x14ac:dyDescent="0.35">
      <c r="A1989" s="2">
        <v>101635</v>
      </c>
      <c r="B1989" s="3">
        <v>45928</v>
      </c>
      <c r="C1989" s="2" t="s">
        <v>31</v>
      </c>
      <c r="D1989" s="2" t="s">
        <v>32</v>
      </c>
      <c r="E1989" s="2" t="s">
        <v>33</v>
      </c>
      <c r="F1989" s="2" t="s">
        <v>15</v>
      </c>
      <c r="G1989" s="2" t="s">
        <v>16</v>
      </c>
      <c r="H1989" s="2">
        <v>10</v>
      </c>
      <c r="I1989" s="4">
        <v>40.549999999999997</v>
      </c>
      <c r="J1989" s="2" t="s">
        <v>17</v>
      </c>
      <c r="K1989" s="2" t="s">
        <v>120</v>
      </c>
      <c r="L1989" s="2" t="s">
        <v>89</v>
      </c>
    </row>
    <row r="1990" spans="1:12" x14ac:dyDescent="0.35">
      <c r="A1990" s="2">
        <v>101880</v>
      </c>
      <c r="B1990" s="3">
        <v>45928</v>
      </c>
      <c r="C1990" s="2" t="s">
        <v>31</v>
      </c>
      <c r="D1990" s="2" t="s">
        <v>80</v>
      </c>
      <c r="E1990" s="2" t="s">
        <v>80</v>
      </c>
      <c r="F1990" s="2" t="s">
        <v>22</v>
      </c>
      <c r="G1990" s="2" t="s">
        <v>87</v>
      </c>
      <c r="H1990" s="2">
        <v>10</v>
      </c>
      <c r="I1990" s="4">
        <v>49.42</v>
      </c>
      <c r="J1990" s="2" t="s">
        <v>43</v>
      </c>
      <c r="K1990" s="2" t="s">
        <v>174</v>
      </c>
      <c r="L1990" s="2" t="s">
        <v>19</v>
      </c>
    </row>
    <row r="1991" spans="1:12" x14ac:dyDescent="0.35">
      <c r="A1991" s="2">
        <v>102041</v>
      </c>
      <c r="B1991" s="3">
        <v>45928</v>
      </c>
      <c r="C1991" s="2" t="s">
        <v>50</v>
      </c>
      <c r="D1991" s="2" t="s">
        <v>51</v>
      </c>
      <c r="E1991" s="2" t="s">
        <v>52</v>
      </c>
      <c r="F1991" s="2" t="s">
        <v>62</v>
      </c>
      <c r="G1991" s="2" t="s">
        <v>68</v>
      </c>
      <c r="H1991" s="2">
        <v>10</v>
      </c>
      <c r="I1991" s="4">
        <v>41.31</v>
      </c>
      <c r="J1991" s="2" t="s">
        <v>48</v>
      </c>
      <c r="K1991" s="2" t="s">
        <v>445</v>
      </c>
      <c r="L1991" s="2" t="s">
        <v>19</v>
      </c>
    </row>
    <row r="1992" spans="1:12" x14ac:dyDescent="0.35">
      <c r="A1992" s="2">
        <v>102225</v>
      </c>
      <c r="B1992" s="3">
        <v>45928</v>
      </c>
      <c r="C1992" s="2" t="s">
        <v>65</v>
      </c>
      <c r="D1992" s="2" t="s">
        <v>190</v>
      </c>
      <c r="E1992" s="2" t="s">
        <v>191</v>
      </c>
      <c r="F1992" s="2" t="s">
        <v>62</v>
      </c>
      <c r="G1992" s="2" t="s">
        <v>112</v>
      </c>
      <c r="H1992" s="2">
        <v>2</v>
      </c>
      <c r="I1992" s="4">
        <v>29.3</v>
      </c>
      <c r="J1992" s="2" t="s">
        <v>48</v>
      </c>
      <c r="K1992" s="2" t="s">
        <v>136</v>
      </c>
      <c r="L1992" s="2" t="s">
        <v>19</v>
      </c>
    </row>
    <row r="1993" spans="1:12" x14ac:dyDescent="0.35">
      <c r="A1993" s="2">
        <v>102448</v>
      </c>
      <c r="B1993" s="3">
        <v>45928</v>
      </c>
      <c r="C1993" s="2" t="s">
        <v>50</v>
      </c>
      <c r="D1993" s="2" t="s">
        <v>77</v>
      </c>
      <c r="E1993" s="2" t="s">
        <v>78</v>
      </c>
      <c r="F1993" s="2" t="s">
        <v>22</v>
      </c>
      <c r="G1993" s="2" t="s">
        <v>109</v>
      </c>
      <c r="H1993" s="2">
        <v>2</v>
      </c>
      <c r="I1993" s="4">
        <v>91.4</v>
      </c>
      <c r="J1993" s="2" t="s">
        <v>17</v>
      </c>
      <c r="K1993" s="2" t="s">
        <v>147</v>
      </c>
      <c r="L1993" s="2" t="s">
        <v>19</v>
      </c>
    </row>
    <row r="1994" spans="1:12" x14ac:dyDescent="0.35">
      <c r="A1994" s="2">
        <v>102563</v>
      </c>
      <c r="B1994" s="3">
        <v>45928</v>
      </c>
      <c r="C1994" s="2" t="s">
        <v>50</v>
      </c>
      <c r="D1994" s="2" t="s">
        <v>77</v>
      </c>
      <c r="E1994" s="2" t="s">
        <v>78</v>
      </c>
      <c r="F1994" s="2" t="s">
        <v>22</v>
      </c>
      <c r="G1994" s="2" t="s">
        <v>109</v>
      </c>
      <c r="H1994" s="2">
        <v>5</v>
      </c>
      <c r="I1994" s="4">
        <v>89.09</v>
      </c>
      <c r="J1994" s="2" t="s">
        <v>43</v>
      </c>
      <c r="K1994" s="2" t="s">
        <v>426</v>
      </c>
      <c r="L1994" s="2" t="s">
        <v>89</v>
      </c>
    </row>
    <row r="1995" spans="1:12" x14ac:dyDescent="0.35">
      <c r="A1995" s="2">
        <v>102960</v>
      </c>
      <c r="B1995" s="3">
        <v>45928</v>
      </c>
      <c r="C1995" s="2" t="s">
        <v>12</v>
      </c>
      <c r="D1995" s="2" t="s">
        <v>20</v>
      </c>
      <c r="E1995" s="2" t="s">
        <v>21</v>
      </c>
      <c r="F1995" s="2" t="s">
        <v>59</v>
      </c>
      <c r="G1995" s="2" t="s">
        <v>60</v>
      </c>
      <c r="H1995" s="2">
        <v>2</v>
      </c>
      <c r="I1995" s="4">
        <v>60.73</v>
      </c>
      <c r="J1995" s="2" t="s">
        <v>24</v>
      </c>
      <c r="K1995" s="2" t="s">
        <v>256</v>
      </c>
      <c r="L1995" s="2" t="s">
        <v>19</v>
      </c>
    </row>
    <row r="1996" spans="1:12" x14ac:dyDescent="0.35">
      <c r="A1996" s="2">
        <v>102974</v>
      </c>
      <c r="B1996" s="3">
        <v>45928</v>
      </c>
      <c r="C1996" s="2" t="s">
        <v>12</v>
      </c>
      <c r="D1996" s="2" t="s">
        <v>20</v>
      </c>
      <c r="E1996" s="2" t="s">
        <v>21</v>
      </c>
      <c r="F1996" s="2" t="s">
        <v>22</v>
      </c>
      <c r="G1996" s="2" t="s">
        <v>47</v>
      </c>
      <c r="H1996" s="2">
        <v>1</v>
      </c>
      <c r="I1996" s="4">
        <v>76.42</v>
      </c>
      <c r="J1996" s="2" t="s">
        <v>17</v>
      </c>
      <c r="K1996" s="2" t="s">
        <v>482</v>
      </c>
      <c r="L1996" s="2" t="s">
        <v>36</v>
      </c>
    </row>
    <row r="1997" spans="1:12" x14ac:dyDescent="0.35">
      <c r="A1997" s="2">
        <v>100125</v>
      </c>
      <c r="B1997" s="3">
        <v>45929</v>
      </c>
      <c r="C1997" s="2" t="s">
        <v>50</v>
      </c>
      <c r="D1997" s="2" t="s">
        <v>71</v>
      </c>
      <c r="E1997" s="2" t="s">
        <v>72</v>
      </c>
      <c r="F1997" s="2" t="s">
        <v>62</v>
      </c>
      <c r="G1997" s="2" t="s">
        <v>112</v>
      </c>
      <c r="H1997" s="2">
        <v>1</v>
      </c>
      <c r="I1997" s="4">
        <v>30.77</v>
      </c>
      <c r="J1997" s="2" t="s">
        <v>17</v>
      </c>
      <c r="K1997" s="2" t="s">
        <v>208</v>
      </c>
      <c r="L1997" s="2" t="s">
        <v>36</v>
      </c>
    </row>
    <row r="1998" spans="1:12" x14ac:dyDescent="0.35">
      <c r="A1998" s="2">
        <v>100468</v>
      </c>
      <c r="B1998" s="3">
        <v>45929</v>
      </c>
      <c r="C1998" s="2" t="s">
        <v>50</v>
      </c>
      <c r="D1998" s="2" t="s">
        <v>77</v>
      </c>
      <c r="E1998" s="2" t="s">
        <v>78</v>
      </c>
      <c r="F1998" s="2" t="s">
        <v>62</v>
      </c>
      <c r="G1998" s="2" t="s">
        <v>103</v>
      </c>
      <c r="H1998" s="2">
        <v>2</v>
      </c>
      <c r="I1998" s="4">
        <v>184.16</v>
      </c>
      <c r="J1998" s="2" t="s">
        <v>17</v>
      </c>
      <c r="K1998" s="2" t="s">
        <v>236</v>
      </c>
      <c r="L1998" s="2" t="s">
        <v>89</v>
      </c>
    </row>
    <row r="1999" spans="1:12" x14ac:dyDescent="0.35">
      <c r="A1999" s="2">
        <v>100819</v>
      </c>
      <c r="B1999" s="3">
        <v>45929</v>
      </c>
      <c r="C1999" s="2" t="s">
        <v>65</v>
      </c>
      <c r="D1999" s="2" t="s">
        <v>90</v>
      </c>
      <c r="E1999" s="2" t="s">
        <v>91</v>
      </c>
      <c r="F1999" s="2" t="s">
        <v>62</v>
      </c>
      <c r="G1999" s="2" t="s">
        <v>68</v>
      </c>
      <c r="H1999" s="2">
        <v>5</v>
      </c>
      <c r="I1999" s="4">
        <v>40.090000000000003</v>
      </c>
      <c r="J1999" s="2" t="s">
        <v>43</v>
      </c>
      <c r="K1999" s="2" t="s">
        <v>250</v>
      </c>
      <c r="L1999" s="2" t="s">
        <v>19</v>
      </c>
    </row>
    <row r="2000" spans="1:12" x14ac:dyDescent="0.35">
      <c r="A2000" s="2">
        <v>101158</v>
      </c>
      <c r="B2000" s="3">
        <v>45929</v>
      </c>
      <c r="C2000" s="2" t="s">
        <v>50</v>
      </c>
      <c r="D2000" s="2" t="s">
        <v>51</v>
      </c>
      <c r="E2000" s="2" t="s">
        <v>52</v>
      </c>
      <c r="F2000" s="2" t="s">
        <v>15</v>
      </c>
      <c r="G2000" s="2" t="s">
        <v>29</v>
      </c>
      <c r="H2000" s="2">
        <v>1</v>
      </c>
      <c r="I2000" s="4">
        <v>22.68</v>
      </c>
      <c r="J2000" s="2" t="s">
        <v>17</v>
      </c>
      <c r="K2000" s="2" t="s">
        <v>438</v>
      </c>
      <c r="L2000" s="2" t="s">
        <v>19</v>
      </c>
    </row>
    <row r="2001" spans="1:12" x14ac:dyDescent="0.35">
      <c r="A2001" s="2">
        <v>101339</v>
      </c>
      <c r="B2001" s="3">
        <v>45929</v>
      </c>
      <c r="C2001" s="2" t="s">
        <v>12</v>
      </c>
      <c r="D2001" s="2" t="s">
        <v>98</v>
      </c>
      <c r="E2001" s="2" t="s">
        <v>99</v>
      </c>
      <c r="F2001" s="2" t="s">
        <v>53</v>
      </c>
      <c r="G2001" s="2" t="s">
        <v>145</v>
      </c>
      <c r="H2001" s="2">
        <v>1</v>
      </c>
      <c r="I2001" s="4">
        <v>34.22</v>
      </c>
      <c r="J2001" s="2" t="s">
        <v>48</v>
      </c>
      <c r="K2001" s="2" t="s">
        <v>403</v>
      </c>
      <c r="L2001" s="2" t="s">
        <v>19</v>
      </c>
    </row>
    <row r="2002" spans="1:12" x14ac:dyDescent="0.35">
      <c r="A2002" s="2">
        <v>101528</v>
      </c>
      <c r="B2002" s="3">
        <v>45929</v>
      </c>
      <c r="C2002" s="2" t="s">
        <v>26</v>
      </c>
      <c r="D2002" s="2" t="s">
        <v>41</v>
      </c>
      <c r="E2002" s="2" t="s">
        <v>42</v>
      </c>
      <c r="F2002" s="2" t="s">
        <v>15</v>
      </c>
      <c r="G2002" s="2" t="s">
        <v>16</v>
      </c>
      <c r="H2002" s="2">
        <v>5</v>
      </c>
      <c r="I2002" s="4">
        <v>41.47</v>
      </c>
      <c r="J2002" s="2" t="s">
        <v>17</v>
      </c>
      <c r="K2002" s="2" t="s">
        <v>392</v>
      </c>
      <c r="L2002" s="2" t="s">
        <v>19</v>
      </c>
    </row>
    <row r="2003" spans="1:12" x14ac:dyDescent="0.35">
      <c r="A2003" s="2">
        <v>101679</v>
      </c>
      <c r="B2003" s="3">
        <v>45929</v>
      </c>
      <c r="C2003" s="2" t="s">
        <v>12</v>
      </c>
      <c r="D2003" s="2" t="s">
        <v>132</v>
      </c>
      <c r="E2003" s="2" t="s">
        <v>133</v>
      </c>
      <c r="F2003" s="2" t="s">
        <v>62</v>
      </c>
      <c r="G2003" s="2" t="s">
        <v>169</v>
      </c>
      <c r="H2003" s="2">
        <v>5</v>
      </c>
      <c r="I2003" s="4">
        <v>24.38</v>
      </c>
      <c r="J2003" s="2" t="s">
        <v>24</v>
      </c>
      <c r="K2003" s="2" t="s">
        <v>83</v>
      </c>
      <c r="L2003" s="2" t="s">
        <v>89</v>
      </c>
    </row>
    <row r="2004" spans="1:12" x14ac:dyDescent="0.35">
      <c r="A2004" s="2">
        <v>102079</v>
      </c>
      <c r="B2004" s="3">
        <v>45929</v>
      </c>
      <c r="C2004" s="2" t="s">
        <v>12</v>
      </c>
      <c r="D2004" s="2" t="s">
        <v>20</v>
      </c>
      <c r="E2004" s="2" t="s">
        <v>21</v>
      </c>
      <c r="F2004" s="2" t="s">
        <v>62</v>
      </c>
      <c r="G2004" s="2" t="s">
        <v>68</v>
      </c>
      <c r="H2004" s="2">
        <v>1</v>
      </c>
      <c r="I2004" s="4">
        <v>40.409999999999997</v>
      </c>
      <c r="J2004" s="2" t="s">
        <v>17</v>
      </c>
      <c r="K2004" s="2" t="s">
        <v>229</v>
      </c>
      <c r="L2004" s="2" t="s">
        <v>19</v>
      </c>
    </row>
    <row r="2005" spans="1:12" x14ac:dyDescent="0.35">
      <c r="A2005" s="2">
        <v>102444</v>
      </c>
      <c r="B2005" s="3">
        <v>45929</v>
      </c>
      <c r="C2005" s="2" t="s">
        <v>12</v>
      </c>
      <c r="D2005" s="2" t="s">
        <v>132</v>
      </c>
      <c r="E2005" s="2" t="s">
        <v>133</v>
      </c>
      <c r="F2005" s="2" t="s">
        <v>62</v>
      </c>
      <c r="G2005" s="2" t="s">
        <v>63</v>
      </c>
      <c r="H2005" s="2">
        <v>1</v>
      </c>
      <c r="I2005" s="4">
        <v>53.78</v>
      </c>
      <c r="J2005" s="2" t="s">
        <v>17</v>
      </c>
      <c r="K2005" s="2" t="s">
        <v>377</v>
      </c>
      <c r="L2005" s="2" t="s">
        <v>19</v>
      </c>
    </row>
    <row r="2006" spans="1:12" x14ac:dyDescent="0.35">
      <c r="A2006" s="2">
        <v>102516</v>
      </c>
      <c r="B2006" s="3">
        <v>45929</v>
      </c>
      <c r="C2006" s="2" t="s">
        <v>65</v>
      </c>
      <c r="D2006" s="2" t="s">
        <v>90</v>
      </c>
      <c r="E2006" s="2" t="s">
        <v>91</v>
      </c>
      <c r="F2006" s="2" t="s">
        <v>62</v>
      </c>
      <c r="G2006" s="2" t="s">
        <v>169</v>
      </c>
      <c r="H2006" s="2">
        <v>1</v>
      </c>
      <c r="I2006" s="4">
        <v>24.04</v>
      </c>
      <c r="J2006" s="2" t="s">
        <v>43</v>
      </c>
      <c r="K2006" s="2" t="s">
        <v>335</v>
      </c>
      <c r="L2006" s="2" t="s">
        <v>19</v>
      </c>
    </row>
    <row r="2007" spans="1:12" x14ac:dyDescent="0.35">
      <c r="A2007" s="2">
        <v>102631</v>
      </c>
      <c r="B2007" s="3">
        <v>45929</v>
      </c>
      <c r="C2007" s="2" t="s">
        <v>31</v>
      </c>
      <c r="D2007" s="2" t="s">
        <v>45</v>
      </c>
      <c r="E2007" s="2" t="s">
        <v>46</v>
      </c>
      <c r="F2007" s="2" t="s">
        <v>22</v>
      </c>
      <c r="G2007" s="2" t="s">
        <v>23</v>
      </c>
      <c r="H2007" s="2">
        <v>2</v>
      </c>
      <c r="I2007" s="4">
        <v>66.56</v>
      </c>
      <c r="J2007" s="2" t="s">
        <v>48</v>
      </c>
      <c r="K2007" s="2" t="s">
        <v>83</v>
      </c>
      <c r="L2007" s="2" t="s">
        <v>19</v>
      </c>
    </row>
    <row r="2008" spans="1:12" x14ac:dyDescent="0.35">
      <c r="A2008" s="2">
        <v>102655</v>
      </c>
      <c r="B2008" s="3">
        <v>45929</v>
      </c>
      <c r="C2008" s="2" t="s">
        <v>50</v>
      </c>
      <c r="D2008" s="2" t="s">
        <v>71</v>
      </c>
      <c r="E2008" s="2" t="s">
        <v>72</v>
      </c>
      <c r="F2008" s="2" t="s">
        <v>22</v>
      </c>
      <c r="G2008" s="2" t="s">
        <v>109</v>
      </c>
      <c r="H2008" s="2">
        <v>5</v>
      </c>
      <c r="I2008" s="4">
        <v>90.54</v>
      </c>
      <c r="J2008" s="2" t="s">
        <v>17</v>
      </c>
      <c r="K2008" s="2" t="s">
        <v>115</v>
      </c>
      <c r="L2008" s="2" t="s">
        <v>36</v>
      </c>
    </row>
    <row r="2009" spans="1:12" x14ac:dyDescent="0.35">
      <c r="A2009" s="2">
        <v>102931</v>
      </c>
      <c r="B2009" s="3">
        <v>45929</v>
      </c>
      <c r="C2009" s="2" t="s">
        <v>12</v>
      </c>
      <c r="D2009" s="2" t="s">
        <v>98</v>
      </c>
      <c r="E2009" s="2" t="s">
        <v>99</v>
      </c>
      <c r="F2009" s="2" t="s">
        <v>62</v>
      </c>
      <c r="G2009" s="2" t="s">
        <v>103</v>
      </c>
      <c r="H2009" s="2">
        <v>1</v>
      </c>
      <c r="I2009" s="4">
        <v>182.95</v>
      </c>
      <c r="J2009" s="2" t="s">
        <v>17</v>
      </c>
      <c r="K2009" s="2" t="s">
        <v>379</v>
      </c>
      <c r="L2009" s="2" t="s">
        <v>19</v>
      </c>
    </row>
    <row r="2010" spans="1:12" x14ac:dyDescent="0.35">
      <c r="A2010" s="2">
        <v>100057</v>
      </c>
      <c r="B2010" s="3">
        <v>45930</v>
      </c>
      <c r="C2010" s="2" t="s">
        <v>26</v>
      </c>
      <c r="D2010" s="2" t="s">
        <v>37</v>
      </c>
      <c r="E2010" s="2" t="s">
        <v>38</v>
      </c>
      <c r="F2010" s="2" t="s">
        <v>15</v>
      </c>
      <c r="G2010" s="2" t="s">
        <v>29</v>
      </c>
      <c r="H2010" s="2">
        <v>3</v>
      </c>
      <c r="I2010" s="4">
        <v>23.07</v>
      </c>
      <c r="J2010" s="2" t="s">
        <v>24</v>
      </c>
      <c r="K2010" s="2" t="s">
        <v>349</v>
      </c>
      <c r="L2010" s="2" t="s">
        <v>19</v>
      </c>
    </row>
    <row r="2011" spans="1:12" x14ac:dyDescent="0.35">
      <c r="A2011" s="2">
        <v>100368</v>
      </c>
      <c r="B2011" s="3">
        <v>45930</v>
      </c>
      <c r="C2011" s="2" t="s">
        <v>26</v>
      </c>
      <c r="D2011" s="2" t="s">
        <v>150</v>
      </c>
      <c r="E2011" s="2" t="s">
        <v>151</v>
      </c>
      <c r="F2011" s="2" t="s">
        <v>59</v>
      </c>
      <c r="G2011" s="2" t="s">
        <v>95</v>
      </c>
      <c r="H2011" s="2">
        <v>1</v>
      </c>
      <c r="I2011" s="4">
        <v>33.6</v>
      </c>
      <c r="J2011" s="2" t="s">
        <v>17</v>
      </c>
      <c r="K2011" s="2" t="s">
        <v>372</v>
      </c>
      <c r="L2011" s="2" t="s">
        <v>19</v>
      </c>
    </row>
    <row r="2012" spans="1:12" x14ac:dyDescent="0.35">
      <c r="A2012" s="2">
        <v>100537</v>
      </c>
      <c r="B2012" s="3">
        <v>45930</v>
      </c>
      <c r="C2012" s="2" t="s">
        <v>31</v>
      </c>
      <c r="D2012" s="2" t="s">
        <v>80</v>
      </c>
      <c r="E2012" s="2" t="s">
        <v>80</v>
      </c>
      <c r="F2012" s="2" t="s">
        <v>62</v>
      </c>
      <c r="G2012" s="2" t="s">
        <v>114</v>
      </c>
      <c r="H2012" s="2">
        <v>1</v>
      </c>
      <c r="I2012" s="4">
        <v>133.33000000000001</v>
      </c>
      <c r="J2012" s="2" t="s">
        <v>24</v>
      </c>
      <c r="K2012" s="2" t="s">
        <v>406</v>
      </c>
      <c r="L2012" s="2" t="s">
        <v>19</v>
      </c>
    </row>
    <row r="2013" spans="1:12" x14ac:dyDescent="0.35">
      <c r="A2013" s="2">
        <v>100635</v>
      </c>
      <c r="B2013" s="3">
        <v>45930</v>
      </c>
      <c r="C2013" s="2" t="s">
        <v>12</v>
      </c>
      <c r="D2013" s="2" t="s">
        <v>132</v>
      </c>
      <c r="E2013" s="2" t="s">
        <v>133</v>
      </c>
      <c r="F2013" s="2" t="s">
        <v>62</v>
      </c>
      <c r="G2013" s="2" t="s">
        <v>112</v>
      </c>
      <c r="H2013" s="2">
        <v>1</v>
      </c>
      <c r="I2013" s="4">
        <v>30.77</v>
      </c>
      <c r="J2013" s="2" t="s">
        <v>17</v>
      </c>
      <c r="K2013" s="2" t="s">
        <v>398</v>
      </c>
      <c r="L2013" s="2" t="s">
        <v>19</v>
      </c>
    </row>
    <row r="2014" spans="1:12" x14ac:dyDescent="0.35">
      <c r="A2014" s="2">
        <v>100779</v>
      </c>
      <c r="B2014" s="3">
        <v>45930</v>
      </c>
      <c r="C2014" s="2" t="s">
        <v>31</v>
      </c>
      <c r="D2014" s="2" t="s">
        <v>45</v>
      </c>
      <c r="E2014" s="2" t="s">
        <v>46</v>
      </c>
      <c r="F2014" s="2" t="s">
        <v>62</v>
      </c>
      <c r="G2014" s="2" t="s">
        <v>169</v>
      </c>
      <c r="H2014" s="2">
        <v>1</v>
      </c>
      <c r="I2014" s="4">
        <v>24.99</v>
      </c>
      <c r="J2014" s="2" t="s">
        <v>43</v>
      </c>
      <c r="K2014" s="2" t="s">
        <v>288</v>
      </c>
      <c r="L2014" s="2" t="s">
        <v>19</v>
      </c>
    </row>
    <row r="2015" spans="1:12" x14ac:dyDescent="0.35">
      <c r="A2015" s="2">
        <v>101070</v>
      </c>
      <c r="B2015" s="3">
        <v>45930</v>
      </c>
      <c r="C2015" s="2" t="s">
        <v>12</v>
      </c>
      <c r="D2015" s="2" t="s">
        <v>13</v>
      </c>
      <c r="E2015" s="2" t="s">
        <v>14</v>
      </c>
      <c r="F2015" s="2" t="s">
        <v>59</v>
      </c>
      <c r="G2015" s="2" t="s">
        <v>95</v>
      </c>
      <c r="H2015" s="2">
        <v>3</v>
      </c>
      <c r="I2015" s="4">
        <v>34.93</v>
      </c>
      <c r="J2015" s="2" t="s">
        <v>43</v>
      </c>
      <c r="K2015" s="2" t="s">
        <v>428</v>
      </c>
      <c r="L2015" s="2" t="s">
        <v>19</v>
      </c>
    </row>
    <row r="2016" spans="1:12" x14ac:dyDescent="0.35">
      <c r="A2016" s="2">
        <v>101455</v>
      </c>
      <c r="B2016" s="3">
        <v>45930</v>
      </c>
      <c r="C2016" s="2" t="s">
        <v>12</v>
      </c>
      <c r="D2016" s="2" t="s">
        <v>20</v>
      </c>
      <c r="E2016" s="2" t="s">
        <v>21</v>
      </c>
      <c r="F2016" s="2" t="s">
        <v>15</v>
      </c>
      <c r="G2016" s="2" t="s">
        <v>29</v>
      </c>
      <c r="H2016" s="2">
        <v>2</v>
      </c>
      <c r="I2016" s="4">
        <v>23.92</v>
      </c>
      <c r="J2016" s="2" t="s">
        <v>48</v>
      </c>
      <c r="K2016" s="2" t="s">
        <v>401</v>
      </c>
      <c r="L2016" s="2" t="s">
        <v>19</v>
      </c>
    </row>
    <row r="2017" spans="1:12" x14ac:dyDescent="0.35">
      <c r="A2017" s="2">
        <v>101609</v>
      </c>
      <c r="B2017" s="3">
        <v>45930</v>
      </c>
      <c r="C2017" s="2" t="s">
        <v>50</v>
      </c>
      <c r="D2017" s="2" t="s">
        <v>77</v>
      </c>
      <c r="E2017" s="2" t="s">
        <v>78</v>
      </c>
      <c r="F2017" s="2" t="s">
        <v>53</v>
      </c>
      <c r="G2017" s="2" t="s">
        <v>126</v>
      </c>
      <c r="H2017" s="2">
        <v>5</v>
      </c>
      <c r="I2017" s="4">
        <v>149.49</v>
      </c>
      <c r="J2017" s="2" t="s">
        <v>48</v>
      </c>
      <c r="K2017" s="2" t="s">
        <v>453</v>
      </c>
      <c r="L2017" s="2" t="s">
        <v>19</v>
      </c>
    </row>
    <row r="2018" spans="1:12" x14ac:dyDescent="0.35">
      <c r="A2018" s="2">
        <v>101716</v>
      </c>
      <c r="B2018" s="3">
        <v>45930</v>
      </c>
      <c r="C2018" s="2" t="s">
        <v>12</v>
      </c>
      <c r="D2018" s="2" t="s">
        <v>183</v>
      </c>
      <c r="E2018" s="2" t="s">
        <v>184</v>
      </c>
      <c r="F2018" s="2" t="s">
        <v>59</v>
      </c>
      <c r="G2018" s="2" t="s">
        <v>118</v>
      </c>
      <c r="H2018" s="2">
        <v>1</v>
      </c>
      <c r="I2018" s="4">
        <v>20.95</v>
      </c>
      <c r="J2018" s="2" t="s">
        <v>17</v>
      </c>
      <c r="K2018" s="2" t="s">
        <v>159</v>
      </c>
      <c r="L2018" s="2" t="s">
        <v>19</v>
      </c>
    </row>
    <row r="2019" spans="1:12" x14ac:dyDescent="0.35">
      <c r="A2019" s="2">
        <v>102083</v>
      </c>
      <c r="B2019" s="3">
        <v>45930</v>
      </c>
      <c r="C2019" s="2" t="s">
        <v>26</v>
      </c>
      <c r="D2019" s="2" t="s">
        <v>37</v>
      </c>
      <c r="E2019" s="2" t="s">
        <v>38</v>
      </c>
      <c r="F2019" s="2" t="s">
        <v>22</v>
      </c>
      <c r="G2019" s="2" t="s">
        <v>100</v>
      </c>
      <c r="H2019" s="2">
        <v>1</v>
      </c>
      <c r="I2019" s="4">
        <v>14.93</v>
      </c>
      <c r="J2019" s="2" t="s">
        <v>24</v>
      </c>
      <c r="K2019" s="2" t="s">
        <v>368</v>
      </c>
      <c r="L2019" s="2" t="s">
        <v>19</v>
      </c>
    </row>
    <row r="2020" spans="1:12" x14ac:dyDescent="0.35">
      <c r="A2020" s="2">
        <v>102124</v>
      </c>
      <c r="B2020" s="3">
        <v>45930</v>
      </c>
      <c r="C2020" s="2" t="s">
        <v>50</v>
      </c>
      <c r="D2020" s="2" t="s">
        <v>77</v>
      </c>
      <c r="E2020" s="2" t="s">
        <v>78</v>
      </c>
      <c r="F2020" s="2" t="s">
        <v>62</v>
      </c>
      <c r="G2020" s="2" t="s">
        <v>169</v>
      </c>
      <c r="H2020" s="2">
        <v>1</v>
      </c>
      <c r="I2020" s="4">
        <v>24.49</v>
      </c>
      <c r="J2020" s="2" t="s">
        <v>17</v>
      </c>
      <c r="K2020" s="2" t="s">
        <v>192</v>
      </c>
      <c r="L2020" s="2" t="s">
        <v>19</v>
      </c>
    </row>
    <row r="2021" spans="1:12" x14ac:dyDescent="0.35">
      <c r="A2021" s="2">
        <v>102361</v>
      </c>
      <c r="B2021" s="3">
        <v>45930</v>
      </c>
      <c r="C2021" s="2" t="s">
        <v>12</v>
      </c>
      <c r="D2021" s="2" t="s">
        <v>13</v>
      </c>
      <c r="E2021" s="2" t="s">
        <v>14</v>
      </c>
      <c r="F2021" s="2" t="s">
        <v>59</v>
      </c>
      <c r="G2021" s="2" t="s">
        <v>73</v>
      </c>
      <c r="H2021" s="2">
        <v>1</v>
      </c>
      <c r="I2021" s="4">
        <v>27.56</v>
      </c>
      <c r="J2021" s="2" t="s">
        <v>43</v>
      </c>
      <c r="K2021" s="2" t="s">
        <v>344</v>
      </c>
      <c r="L2021" s="2" t="s">
        <v>19</v>
      </c>
    </row>
    <row r="2022" spans="1:12" x14ac:dyDescent="0.35">
      <c r="A2022" s="2">
        <v>102695</v>
      </c>
      <c r="B2022" s="3">
        <v>45930</v>
      </c>
      <c r="C2022" s="2" t="s">
        <v>12</v>
      </c>
      <c r="D2022" s="2" t="s">
        <v>132</v>
      </c>
      <c r="E2022" s="2" t="s">
        <v>133</v>
      </c>
      <c r="F2022" s="2" t="s">
        <v>62</v>
      </c>
      <c r="G2022" s="2" t="s">
        <v>63</v>
      </c>
      <c r="H2022" s="2">
        <v>10</v>
      </c>
      <c r="I2022" s="4">
        <v>55.65</v>
      </c>
      <c r="J2022" s="2" t="s">
        <v>24</v>
      </c>
      <c r="K2022" s="2" t="s">
        <v>156</v>
      </c>
      <c r="L2022" s="2" t="s">
        <v>19</v>
      </c>
    </row>
    <row r="2023" spans="1:12" x14ac:dyDescent="0.35">
      <c r="A2023" s="2">
        <v>102768</v>
      </c>
      <c r="B2023" s="3">
        <v>45930</v>
      </c>
      <c r="C2023" s="2" t="s">
        <v>31</v>
      </c>
      <c r="D2023" s="2" t="s">
        <v>105</v>
      </c>
      <c r="E2023" s="2" t="s">
        <v>106</v>
      </c>
      <c r="F2023" s="2" t="s">
        <v>15</v>
      </c>
      <c r="G2023" s="2" t="s">
        <v>16</v>
      </c>
      <c r="H2023" s="2">
        <v>10</v>
      </c>
      <c r="I2023" s="4">
        <v>38.39</v>
      </c>
      <c r="J2023" s="2" t="s">
        <v>43</v>
      </c>
      <c r="K2023" s="2" t="s">
        <v>471</v>
      </c>
      <c r="L2023" s="2" t="s">
        <v>19</v>
      </c>
    </row>
    <row r="2024" spans="1:12" x14ac:dyDescent="0.35">
      <c r="A2024" s="2">
        <v>102785</v>
      </c>
      <c r="B2024" s="3">
        <v>45930</v>
      </c>
      <c r="C2024" s="2" t="s">
        <v>31</v>
      </c>
      <c r="D2024" s="2" t="s">
        <v>105</v>
      </c>
      <c r="E2024" s="2" t="s">
        <v>106</v>
      </c>
      <c r="F2024" s="2" t="s">
        <v>53</v>
      </c>
      <c r="G2024" s="2" t="s">
        <v>92</v>
      </c>
      <c r="H2024" s="2">
        <v>1</v>
      </c>
      <c r="I2024" s="4">
        <v>31.09</v>
      </c>
      <c r="J2024" s="2" t="s">
        <v>17</v>
      </c>
      <c r="K2024" s="2" t="s">
        <v>426</v>
      </c>
      <c r="L2024" s="2" t="s">
        <v>89</v>
      </c>
    </row>
    <row r="2025" spans="1:12" x14ac:dyDescent="0.35">
      <c r="A2025" s="2">
        <v>100042</v>
      </c>
      <c r="B2025" s="3">
        <v>45931</v>
      </c>
      <c r="C2025" s="2" t="s">
        <v>31</v>
      </c>
      <c r="D2025" s="2" t="s">
        <v>32</v>
      </c>
      <c r="E2025" s="2" t="s">
        <v>33</v>
      </c>
      <c r="F2025" s="2" t="s">
        <v>22</v>
      </c>
      <c r="G2025" s="2" t="s">
        <v>23</v>
      </c>
      <c r="H2025" s="2">
        <v>1</v>
      </c>
      <c r="I2025" s="4">
        <v>63.58</v>
      </c>
      <c r="J2025" s="2" t="s">
        <v>48</v>
      </c>
      <c r="K2025" s="2" t="s">
        <v>372</v>
      </c>
      <c r="L2025" s="2" t="s">
        <v>36</v>
      </c>
    </row>
    <row r="2026" spans="1:12" x14ac:dyDescent="0.35">
      <c r="A2026" s="2">
        <v>100831</v>
      </c>
      <c r="B2026" s="3">
        <v>45931</v>
      </c>
      <c r="C2026" s="2" t="s">
        <v>50</v>
      </c>
      <c r="D2026" s="2" t="s">
        <v>71</v>
      </c>
      <c r="E2026" s="2" t="s">
        <v>72</v>
      </c>
      <c r="F2026" s="2" t="s">
        <v>53</v>
      </c>
      <c r="G2026" s="2" t="s">
        <v>145</v>
      </c>
      <c r="H2026" s="2">
        <v>2</v>
      </c>
      <c r="I2026" s="4">
        <v>35.76</v>
      </c>
      <c r="J2026" s="2" t="s">
        <v>17</v>
      </c>
      <c r="K2026" s="2" t="s">
        <v>281</v>
      </c>
      <c r="L2026" s="2" t="s">
        <v>19</v>
      </c>
    </row>
    <row r="2027" spans="1:12" x14ac:dyDescent="0.35">
      <c r="A2027" s="2">
        <v>100851</v>
      </c>
      <c r="B2027" s="3">
        <v>45931</v>
      </c>
      <c r="C2027" s="2" t="s">
        <v>31</v>
      </c>
      <c r="D2027" s="2" t="s">
        <v>105</v>
      </c>
      <c r="E2027" s="2" t="s">
        <v>106</v>
      </c>
      <c r="F2027" s="2" t="s">
        <v>22</v>
      </c>
      <c r="G2027" s="2" t="s">
        <v>47</v>
      </c>
      <c r="H2027" s="2">
        <v>2</v>
      </c>
      <c r="I2027" s="4">
        <v>76.400000000000006</v>
      </c>
      <c r="J2027" s="2" t="s">
        <v>48</v>
      </c>
      <c r="K2027" s="2" t="s">
        <v>136</v>
      </c>
      <c r="L2027" s="2" t="s">
        <v>19</v>
      </c>
    </row>
    <row r="2028" spans="1:12" x14ac:dyDescent="0.35">
      <c r="A2028" s="2">
        <v>100991</v>
      </c>
      <c r="B2028" s="3">
        <v>45931</v>
      </c>
      <c r="C2028" s="2" t="s">
        <v>31</v>
      </c>
      <c r="D2028" s="2" t="s">
        <v>45</v>
      </c>
      <c r="E2028" s="2" t="s">
        <v>46</v>
      </c>
      <c r="F2028" s="2" t="s">
        <v>22</v>
      </c>
      <c r="G2028" s="2" t="s">
        <v>23</v>
      </c>
      <c r="H2028" s="2">
        <v>2</v>
      </c>
      <c r="I2028" s="4">
        <v>65.790000000000006</v>
      </c>
      <c r="J2028" s="2" t="s">
        <v>24</v>
      </c>
      <c r="K2028" s="2" t="s">
        <v>309</v>
      </c>
      <c r="L2028" s="2" t="s">
        <v>19</v>
      </c>
    </row>
    <row r="2029" spans="1:12" x14ac:dyDescent="0.35">
      <c r="A2029" s="2">
        <v>101062</v>
      </c>
      <c r="B2029" s="3">
        <v>45931</v>
      </c>
      <c r="C2029" s="2" t="s">
        <v>12</v>
      </c>
      <c r="D2029" s="2" t="s">
        <v>98</v>
      </c>
      <c r="E2029" s="2" t="s">
        <v>99</v>
      </c>
      <c r="F2029" s="2" t="s">
        <v>62</v>
      </c>
      <c r="G2029" s="2" t="s">
        <v>63</v>
      </c>
      <c r="H2029" s="2">
        <v>1</v>
      </c>
      <c r="I2029" s="4">
        <v>57.32</v>
      </c>
      <c r="J2029" s="2" t="s">
        <v>43</v>
      </c>
      <c r="K2029" s="2" t="s">
        <v>283</v>
      </c>
      <c r="L2029" s="2" t="s">
        <v>19</v>
      </c>
    </row>
    <row r="2030" spans="1:12" x14ac:dyDescent="0.35">
      <c r="A2030" s="2">
        <v>101734</v>
      </c>
      <c r="B2030" s="3">
        <v>45931</v>
      </c>
      <c r="C2030" s="2" t="s">
        <v>31</v>
      </c>
      <c r="D2030" s="2" t="s">
        <v>80</v>
      </c>
      <c r="E2030" s="2" t="s">
        <v>80</v>
      </c>
      <c r="F2030" s="2" t="s">
        <v>53</v>
      </c>
      <c r="G2030" s="2" t="s">
        <v>145</v>
      </c>
      <c r="H2030" s="2">
        <v>1</v>
      </c>
      <c r="I2030" s="4">
        <v>36.44</v>
      </c>
      <c r="J2030" s="2" t="s">
        <v>48</v>
      </c>
      <c r="K2030" s="2" t="s">
        <v>156</v>
      </c>
      <c r="L2030" s="2" t="s">
        <v>19</v>
      </c>
    </row>
    <row r="2031" spans="1:12" x14ac:dyDescent="0.35">
      <c r="A2031" s="2">
        <v>102304</v>
      </c>
      <c r="B2031" s="3">
        <v>45931</v>
      </c>
      <c r="C2031" s="2" t="s">
        <v>65</v>
      </c>
      <c r="D2031" s="2" t="s">
        <v>66</v>
      </c>
      <c r="E2031" s="2" t="s">
        <v>67</v>
      </c>
      <c r="F2031" s="2" t="s">
        <v>62</v>
      </c>
      <c r="G2031" s="2" t="s">
        <v>103</v>
      </c>
      <c r="H2031" s="2">
        <v>2</v>
      </c>
      <c r="I2031" s="4">
        <v>190.1</v>
      </c>
      <c r="J2031" s="2" t="s">
        <v>17</v>
      </c>
      <c r="K2031" s="2" t="s">
        <v>245</v>
      </c>
      <c r="L2031" s="2" t="s">
        <v>89</v>
      </c>
    </row>
    <row r="2032" spans="1:12" x14ac:dyDescent="0.35">
      <c r="A2032" s="2">
        <v>102692</v>
      </c>
      <c r="B2032" s="3">
        <v>45931</v>
      </c>
      <c r="C2032" s="2" t="s">
        <v>12</v>
      </c>
      <c r="D2032" s="2" t="s">
        <v>132</v>
      </c>
      <c r="E2032" s="2" t="s">
        <v>133</v>
      </c>
      <c r="F2032" s="2" t="s">
        <v>15</v>
      </c>
      <c r="G2032" s="2" t="s">
        <v>39</v>
      </c>
      <c r="H2032" s="2">
        <v>1</v>
      </c>
      <c r="I2032" s="4">
        <v>44.87</v>
      </c>
      <c r="J2032" s="2" t="s">
        <v>24</v>
      </c>
      <c r="K2032" s="2" t="s">
        <v>452</v>
      </c>
      <c r="L2032" s="2" t="s">
        <v>19</v>
      </c>
    </row>
    <row r="2033" spans="1:12" x14ac:dyDescent="0.35">
      <c r="A2033" s="2">
        <v>100090</v>
      </c>
      <c r="B2033" s="3">
        <v>45932</v>
      </c>
      <c r="C2033" s="2" t="s">
        <v>65</v>
      </c>
      <c r="D2033" s="2" t="s">
        <v>137</v>
      </c>
      <c r="E2033" s="2" t="s">
        <v>138</v>
      </c>
      <c r="F2033" s="2" t="s">
        <v>62</v>
      </c>
      <c r="G2033" s="2" t="s">
        <v>169</v>
      </c>
      <c r="H2033" s="2">
        <v>2</v>
      </c>
      <c r="I2033" s="4">
        <v>24.89</v>
      </c>
      <c r="J2033" s="2" t="s">
        <v>43</v>
      </c>
      <c r="K2033" s="2" t="s">
        <v>408</v>
      </c>
      <c r="L2033" s="2" t="s">
        <v>19</v>
      </c>
    </row>
    <row r="2034" spans="1:12" x14ac:dyDescent="0.35">
      <c r="A2034" s="2">
        <v>100100</v>
      </c>
      <c r="B2034" s="3">
        <v>45932</v>
      </c>
      <c r="C2034" s="2" t="s">
        <v>50</v>
      </c>
      <c r="D2034" s="2" t="s">
        <v>51</v>
      </c>
      <c r="E2034" s="2" t="s">
        <v>52</v>
      </c>
      <c r="F2034" s="2" t="s">
        <v>53</v>
      </c>
      <c r="G2034" s="2" t="s">
        <v>92</v>
      </c>
      <c r="H2034" s="2">
        <v>5</v>
      </c>
      <c r="I2034" s="4">
        <v>29.85</v>
      </c>
      <c r="J2034" s="2" t="s">
        <v>43</v>
      </c>
      <c r="K2034" s="2" t="s">
        <v>35</v>
      </c>
      <c r="L2034" s="2" t="s">
        <v>19</v>
      </c>
    </row>
    <row r="2035" spans="1:12" x14ac:dyDescent="0.35">
      <c r="A2035" s="2">
        <v>100357</v>
      </c>
      <c r="B2035" s="3">
        <v>45932</v>
      </c>
      <c r="C2035" s="2" t="s">
        <v>12</v>
      </c>
      <c r="D2035" s="2" t="s">
        <v>132</v>
      </c>
      <c r="E2035" s="2" t="s">
        <v>133</v>
      </c>
      <c r="F2035" s="2" t="s">
        <v>62</v>
      </c>
      <c r="G2035" s="2" t="s">
        <v>169</v>
      </c>
      <c r="H2035" s="2">
        <v>2</v>
      </c>
      <c r="I2035" s="4">
        <v>26.18</v>
      </c>
      <c r="J2035" s="2" t="s">
        <v>48</v>
      </c>
      <c r="K2035" s="2" t="s">
        <v>297</v>
      </c>
      <c r="L2035" s="2" t="s">
        <v>19</v>
      </c>
    </row>
    <row r="2036" spans="1:12" x14ac:dyDescent="0.35">
      <c r="A2036" s="2">
        <v>100400</v>
      </c>
      <c r="B2036" s="3">
        <v>45932</v>
      </c>
      <c r="C2036" s="2" t="s">
        <v>50</v>
      </c>
      <c r="D2036" s="2" t="s">
        <v>71</v>
      </c>
      <c r="E2036" s="2" t="s">
        <v>72</v>
      </c>
      <c r="F2036" s="2" t="s">
        <v>62</v>
      </c>
      <c r="G2036" s="2" t="s">
        <v>63</v>
      </c>
      <c r="H2036" s="2">
        <v>3</v>
      </c>
      <c r="I2036" s="4">
        <v>53.53</v>
      </c>
      <c r="J2036" s="2" t="s">
        <v>17</v>
      </c>
      <c r="K2036" s="2" t="s">
        <v>230</v>
      </c>
      <c r="L2036" s="2" t="s">
        <v>19</v>
      </c>
    </row>
    <row r="2037" spans="1:12" x14ac:dyDescent="0.35">
      <c r="A2037" s="2">
        <v>100759</v>
      </c>
      <c r="B2037" s="3">
        <v>45932</v>
      </c>
      <c r="C2037" s="2" t="s">
        <v>50</v>
      </c>
      <c r="D2037" s="2" t="s">
        <v>51</v>
      </c>
      <c r="E2037" s="2" t="s">
        <v>52</v>
      </c>
      <c r="F2037" s="2" t="s">
        <v>59</v>
      </c>
      <c r="G2037" s="2" t="s">
        <v>95</v>
      </c>
      <c r="H2037" s="2">
        <v>1</v>
      </c>
      <c r="I2037" s="4">
        <v>34.44</v>
      </c>
      <c r="J2037" s="2" t="s">
        <v>24</v>
      </c>
      <c r="K2037" s="2" t="s">
        <v>469</v>
      </c>
      <c r="L2037" s="2" t="s">
        <v>36</v>
      </c>
    </row>
    <row r="2038" spans="1:12" x14ac:dyDescent="0.35">
      <c r="A2038" s="2">
        <v>100794</v>
      </c>
      <c r="B2038" s="3">
        <v>45932</v>
      </c>
      <c r="C2038" s="2" t="s">
        <v>50</v>
      </c>
      <c r="D2038" s="2" t="s">
        <v>71</v>
      </c>
      <c r="E2038" s="2" t="s">
        <v>72</v>
      </c>
      <c r="F2038" s="2" t="s">
        <v>62</v>
      </c>
      <c r="G2038" s="2" t="s">
        <v>169</v>
      </c>
      <c r="H2038" s="2">
        <v>5</v>
      </c>
      <c r="I2038" s="4">
        <v>24.16</v>
      </c>
      <c r="J2038" s="2" t="s">
        <v>43</v>
      </c>
      <c r="K2038" s="2" t="s">
        <v>294</v>
      </c>
      <c r="L2038" s="2" t="s">
        <v>19</v>
      </c>
    </row>
    <row r="2039" spans="1:12" x14ac:dyDescent="0.35">
      <c r="A2039" s="2">
        <v>100935</v>
      </c>
      <c r="B2039" s="3">
        <v>45932</v>
      </c>
      <c r="C2039" s="2" t="s">
        <v>12</v>
      </c>
      <c r="D2039" s="2" t="s">
        <v>20</v>
      </c>
      <c r="E2039" s="2" t="s">
        <v>21</v>
      </c>
      <c r="F2039" s="2" t="s">
        <v>22</v>
      </c>
      <c r="G2039" s="2" t="s">
        <v>100</v>
      </c>
      <c r="H2039" s="2">
        <v>2</v>
      </c>
      <c r="I2039" s="4">
        <v>14.36</v>
      </c>
      <c r="J2039" s="2" t="s">
        <v>24</v>
      </c>
      <c r="K2039" s="2" t="s">
        <v>246</v>
      </c>
      <c r="L2039" s="2" t="s">
        <v>89</v>
      </c>
    </row>
    <row r="2040" spans="1:12" x14ac:dyDescent="0.35">
      <c r="A2040" s="2">
        <v>101206</v>
      </c>
      <c r="B2040" s="3">
        <v>45932</v>
      </c>
      <c r="C2040" s="2" t="s">
        <v>26</v>
      </c>
      <c r="D2040" s="2" t="s">
        <v>27</v>
      </c>
      <c r="E2040" s="2" t="s">
        <v>28</v>
      </c>
      <c r="F2040" s="2" t="s">
        <v>62</v>
      </c>
      <c r="G2040" s="2" t="s">
        <v>169</v>
      </c>
      <c r="H2040" s="2">
        <v>3</v>
      </c>
      <c r="I2040" s="4">
        <v>26.13</v>
      </c>
      <c r="J2040" s="2" t="s">
        <v>17</v>
      </c>
      <c r="K2040" s="2" t="s">
        <v>316</v>
      </c>
      <c r="L2040" s="2" t="s">
        <v>89</v>
      </c>
    </row>
    <row r="2041" spans="1:12" x14ac:dyDescent="0.35">
      <c r="A2041" s="2">
        <v>101212</v>
      </c>
      <c r="B2041" s="3">
        <v>45932</v>
      </c>
      <c r="C2041" s="2" t="s">
        <v>65</v>
      </c>
      <c r="D2041" s="2" t="s">
        <v>137</v>
      </c>
      <c r="E2041" s="2" t="s">
        <v>138</v>
      </c>
      <c r="F2041" s="2" t="s">
        <v>62</v>
      </c>
      <c r="G2041" s="2" t="s">
        <v>103</v>
      </c>
      <c r="H2041" s="2">
        <v>10</v>
      </c>
      <c r="I2041" s="4">
        <v>193.09</v>
      </c>
      <c r="J2041" s="2" t="s">
        <v>24</v>
      </c>
      <c r="K2041" s="2" t="s">
        <v>297</v>
      </c>
      <c r="L2041" s="2" t="s">
        <v>19</v>
      </c>
    </row>
    <row r="2042" spans="1:12" x14ac:dyDescent="0.35">
      <c r="A2042" s="2">
        <v>101337</v>
      </c>
      <c r="B2042" s="3">
        <v>45932</v>
      </c>
      <c r="C2042" s="2" t="s">
        <v>31</v>
      </c>
      <c r="D2042" s="2" t="s">
        <v>45</v>
      </c>
      <c r="E2042" s="2" t="s">
        <v>46</v>
      </c>
      <c r="F2042" s="2" t="s">
        <v>53</v>
      </c>
      <c r="G2042" s="2" t="s">
        <v>126</v>
      </c>
      <c r="H2042" s="2">
        <v>2</v>
      </c>
      <c r="I2042" s="4">
        <v>154.41</v>
      </c>
      <c r="J2042" s="2" t="s">
        <v>48</v>
      </c>
      <c r="K2042" s="2" t="s">
        <v>481</v>
      </c>
      <c r="L2042" s="2" t="s">
        <v>19</v>
      </c>
    </row>
    <row r="2043" spans="1:12" x14ac:dyDescent="0.35">
      <c r="A2043" s="2">
        <v>101437</v>
      </c>
      <c r="B2043" s="3">
        <v>45932</v>
      </c>
      <c r="C2043" s="2" t="s">
        <v>26</v>
      </c>
      <c r="D2043" s="2" t="s">
        <v>150</v>
      </c>
      <c r="E2043" s="2" t="s">
        <v>151</v>
      </c>
      <c r="F2043" s="2" t="s">
        <v>22</v>
      </c>
      <c r="G2043" s="2" t="s">
        <v>47</v>
      </c>
      <c r="H2043" s="2">
        <v>1</v>
      </c>
      <c r="I2043" s="4">
        <v>77.37</v>
      </c>
      <c r="J2043" s="2" t="s">
        <v>17</v>
      </c>
      <c r="K2043" s="2" t="s">
        <v>455</v>
      </c>
      <c r="L2043" s="2" t="s">
        <v>19</v>
      </c>
    </row>
    <row r="2044" spans="1:12" x14ac:dyDescent="0.35">
      <c r="A2044" s="2">
        <v>101526</v>
      </c>
      <c r="B2044" s="3">
        <v>45932</v>
      </c>
      <c r="C2044" s="2" t="s">
        <v>50</v>
      </c>
      <c r="D2044" s="2" t="s">
        <v>51</v>
      </c>
      <c r="E2044" s="2" t="s">
        <v>52</v>
      </c>
      <c r="F2044" s="2" t="s">
        <v>59</v>
      </c>
      <c r="G2044" s="2" t="s">
        <v>60</v>
      </c>
      <c r="H2044" s="2">
        <v>1</v>
      </c>
      <c r="I2044" s="4">
        <v>57.31</v>
      </c>
      <c r="J2044" s="2" t="s">
        <v>48</v>
      </c>
      <c r="K2044" s="2" t="s">
        <v>449</v>
      </c>
      <c r="L2044" s="2" t="s">
        <v>19</v>
      </c>
    </row>
    <row r="2045" spans="1:12" x14ac:dyDescent="0.35">
      <c r="A2045" s="2">
        <v>101539</v>
      </c>
      <c r="B2045" s="3">
        <v>45932</v>
      </c>
      <c r="C2045" s="2" t="s">
        <v>50</v>
      </c>
      <c r="D2045" s="2" t="s">
        <v>51</v>
      </c>
      <c r="E2045" s="2" t="s">
        <v>52</v>
      </c>
      <c r="F2045" s="2" t="s">
        <v>62</v>
      </c>
      <c r="G2045" s="2" t="s">
        <v>103</v>
      </c>
      <c r="H2045" s="2">
        <v>2</v>
      </c>
      <c r="I2045" s="4">
        <v>181.92</v>
      </c>
      <c r="J2045" s="2" t="s">
        <v>48</v>
      </c>
      <c r="K2045" s="2" t="s">
        <v>372</v>
      </c>
      <c r="L2045" s="2" t="s">
        <v>19</v>
      </c>
    </row>
    <row r="2046" spans="1:12" x14ac:dyDescent="0.35">
      <c r="A2046" s="2">
        <v>101625</v>
      </c>
      <c r="B2046" s="3">
        <v>45932</v>
      </c>
      <c r="C2046" s="2" t="s">
        <v>50</v>
      </c>
      <c r="D2046" s="2" t="s">
        <v>77</v>
      </c>
      <c r="E2046" s="2" t="s">
        <v>78</v>
      </c>
      <c r="F2046" s="2" t="s">
        <v>62</v>
      </c>
      <c r="G2046" s="2" t="s">
        <v>68</v>
      </c>
      <c r="H2046" s="2">
        <v>1</v>
      </c>
      <c r="I2046" s="4">
        <v>41.24</v>
      </c>
      <c r="J2046" s="2" t="s">
        <v>43</v>
      </c>
      <c r="K2046" s="2" t="s">
        <v>187</v>
      </c>
      <c r="L2046" s="2" t="s">
        <v>19</v>
      </c>
    </row>
    <row r="2047" spans="1:12" x14ac:dyDescent="0.35">
      <c r="A2047" s="2">
        <v>101707</v>
      </c>
      <c r="B2047" s="3">
        <v>45932</v>
      </c>
      <c r="C2047" s="2" t="s">
        <v>12</v>
      </c>
      <c r="D2047" s="2" t="s">
        <v>183</v>
      </c>
      <c r="E2047" s="2" t="s">
        <v>184</v>
      </c>
      <c r="F2047" s="2" t="s">
        <v>22</v>
      </c>
      <c r="G2047" s="2" t="s">
        <v>87</v>
      </c>
      <c r="H2047" s="2">
        <v>2</v>
      </c>
      <c r="I2047" s="4">
        <v>51.02</v>
      </c>
      <c r="J2047" s="2" t="s">
        <v>24</v>
      </c>
      <c r="K2047" s="2" t="s">
        <v>411</v>
      </c>
      <c r="L2047" s="2" t="s">
        <v>19</v>
      </c>
    </row>
    <row r="2048" spans="1:12" x14ac:dyDescent="0.35">
      <c r="A2048" s="2">
        <v>101805</v>
      </c>
      <c r="B2048" s="3">
        <v>45932</v>
      </c>
      <c r="C2048" s="2" t="s">
        <v>31</v>
      </c>
      <c r="D2048" s="2" t="s">
        <v>105</v>
      </c>
      <c r="E2048" s="2" t="s">
        <v>106</v>
      </c>
      <c r="F2048" s="2" t="s">
        <v>62</v>
      </c>
      <c r="G2048" s="2" t="s">
        <v>63</v>
      </c>
      <c r="H2048" s="2">
        <v>1</v>
      </c>
      <c r="I2048" s="4">
        <v>55.37</v>
      </c>
      <c r="J2048" s="2" t="s">
        <v>43</v>
      </c>
      <c r="K2048" s="2" t="s">
        <v>49</v>
      </c>
      <c r="L2048" s="2" t="s">
        <v>19</v>
      </c>
    </row>
    <row r="2049" spans="1:12" x14ac:dyDescent="0.35">
      <c r="A2049" s="2">
        <v>102065</v>
      </c>
      <c r="B2049" s="3">
        <v>45932</v>
      </c>
      <c r="C2049" s="2" t="s">
        <v>31</v>
      </c>
      <c r="D2049" s="2" t="s">
        <v>45</v>
      </c>
      <c r="E2049" s="2" t="s">
        <v>46</v>
      </c>
      <c r="F2049" s="2" t="s">
        <v>53</v>
      </c>
      <c r="G2049" s="2" t="s">
        <v>145</v>
      </c>
      <c r="H2049" s="2">
        <v>10</v>
      </c>
      <c r="I2049" s="4">
        <v>34.35</v>
      </c>
      <c r="J2049" s="2" t="s">
        <v>24</v>
      </c>
      <c r="K2049" s="2" t="s">
        <v>269</v>
      </c>
      <c r="L2049" s="2" t="s">
        <v>19</v>
      </c>
    </row>
    <row r="2050" spans="1:12" x14ac:dyDescent="0.35">
      <c r="A2050" s="2">
        <v>102278</v>
      </c>
      <c r="B2050" s="3">
        <v>45932</v>
      </c>
      <c r="C2050" s="2" t="s">
        <v>50</v>
      </c>
      <c r="D2050" s="2" t="s">
        <v>77</v>
      </c>
      <c r="E2050" s="2" t="s">
        <v>78</v>
      </c>
      <c r="F2050" s="2" t="s">
        <v>62</v>
      </c>
      <c r="G2050" s="2" t="s">
        <v>103</v>
      </c>
      <c r="H2050" s="2">
        <v>1</v>
      </c>
      <c r="I2050" s="4">
        <v>181.35</v>
      </c>
      <c r="J2050" s="2" t="s">
        <v>17</v>
      </c>
      <c r="K2050" s="2" t="s">
        <v>399</v>
      </c>
      <c r="L2050" s="2" t="s">
        <v>19</v>
      </c>
    </row>
    <row r="2051" spans="1:12" x14ac:dyDescent="0.35">
      <c r="A2051" s="2">
        <v>102485</v>
      </c>
      <c r="B2051" s="3">
        <v>45932</v>
      </c>
      <c r="C2051" s="2" t="s">
        <v>50</v>
      </c>
      <c r="D2051" s="2" t="s">
        <v>51</v>
      </c>
      <c r="E2051" s="2" t="s">
        <v>52</v>
      </c>
      <c r="F2051" s="2" t="s">
        <v>62</v>
      </c>
      <c r="G2051" s="2" t="s">
        <v>63</v>
      </c>
      <c r="H2051" s="2">
        <v>1</v>
      </c>
      <c r="I2051" s="4">
        <v>56.61</v>
      </c>
      <c r="J2051" s="2" t="s">
        <v>48</v>
      </c>
      <c r="K2051" s="2" t="s">
        <v>372</v>
      </c>
      <c r="L2051" s="2" t="s">
        <v>19</v>
      </c>
    </row>
    <row r="2052" spans="1:12" x14ac:dyDescent="0.35">
      <c r="A2052" s="2">
        <v>102519</v>
      </c>
      <c r="B2052" s="3">
        <v>45932</v>
      </c>
      <c r="C2052" s="2" t="s">
        <v>12</v>
      </c>
      <c r="D2052" s="2" t="s">
        <v>132</v>
      </c>
      <c r="E2052" s="2" t="s">
        <v>133</v>
      </c>
      <c r="F2052" s="2" t="s">
        <v>15</v>
      </c>
      <c r="G2052" s="2" t="s">
        <v>34</v>
      </c>
      <c r="H2052" s="2">
        <v>1</v>
      </c>
      <c r="I2052" s="4">
        <v>16.260000000000002</v>
      </c>
      <c r="J2052" s="2" t="s">
        <v>43</v>
      </c>
      <c r="K2052" s="2" t="s">
        <v>140</v>
      </c>
      <c r="L2052" s="2" t="s">
        <v>36</v>
      </c>
    </row>
    <row r="2053" spans="1:12" x14ac:dyDescent="0.35">
      <c r="A2053" s="2">
        <v>102523</v>
      </c>
      <c r="B2053" s="3">
        <v>45932</v>
      </c>
      <c r="C2053" s="2" t="s">
        <v>31</v>
      </c>
      <c r="D2053" s="2" t="s">
        <v>32</v>
      </c>
      <c r="E2053" s="2" t="s">
        <v>33</v>
      </c>
      <c r="F2053" s="2" t="s">
        <v>62</v>
      </c>
      <c r="G2053" s="2" t="s">
        <v>114</v>
      </c>
      <c r="H2053" s="2">
        <v>5</v>
      </c>
      <c r="I2053" s="4">
        <v>134.66999999999999</v>
      </c>
      <c r="J2053" s="2" t="s">
        <v>43</v>
      </c>
      <c r="K2053" s="2" t="s">
        <v>427</v>
      </c>
      <c r="L2053" s="2" t="s">
        <v>19</v>
      </c>
    </row>
    <row r="2054" spans="1:12" x14ac:dyDescent="0.35">
      <c r="A2054" s="2">
        <v>100386</v>
      </c>
      <c r="B2054" s="3">
        <v>45933</v>
      </c>
      <c r="C2054" s="2" t="s">
        <v>12</v>
      </c>
      <c r="D2054" s="2" t="s">
        <v>13</v>
      </c>
      <c r="E2054" s="2" t="s">
        <v>14</v>
      </c>
      <c r="F2054" s="2" t="s">
        <v>59</v>
      </c>
      <c r="G2054" s="2" t="s">
        <v>118</v>
      </c>
      <c r="H2054" s="2">
        <v>3</v>
      </c>
      <c r="I2054" s="4">
        <v>19.02</v>
      </c>
      <c r="J2054" s="2" t="s">
        <v>48</v>
      </c>
      <c r="K2054" s="2" t="s">
        <v>180</v>
      </c>
      <c r="L2054" s="2" t="s">
        <v>36</v>
      </c>
    </row>
    <row r="2055" spans="1:12" x14ac:dyDescent="0.35">
      <c r="A2055" s="2">
        <v>100782</v>
      </c>
      <c r="B2055" s="3">
        <v>45933</v>
      </c>
      <c r="C2055" s="2" t="s">
        <v>50</v>
      </c>
      <c r="D2055" s="2" t="s">
        <v>77</v>
      </c>
      <c r="E2055" s="2" t="s">
        <v>78</v>
      </c>
      <c r="F2055" s="2" t="s">
        <v>53</v>
      </c>
      <c r="G2055" s="2" t="s">
        <v>145</v>
      </c>
      <c r="H2055" s="2">
        <v>1</v>
      </c>
      <c r="I2055" s="4">
        <v>33.840000000000003</v>
      </c>
      <c r="J2055" s="2" t="s">
        <v>17</v>
      </c>
      <c r="K2055" s="2" t="s">
        <v>202</v>
      </c>
      <c r="L2055" s="2" t="s">
        <v>19</v>
      </c>
    </row>
    <row r="2056" spans="1:12" x14ac:dyDescent="0.35">
      <c r="A2056" s="2">
        <v>100822</v>
      </c>
      <c r="B2056" s="3">
        <v>45933</v>
      </c>
      <c r="C2056" s="2" t="s">
        <v>12</v>
      </c>
      <c r="D2056" s="2" t="s">
        <v>132</v>
      </c>
      <c r="E2056" s="2" t="s">
        <v>133</v>
      </c>
      <c r="F2056" s="2" t="s">
        <v>62</v>
      </c>
      <c r="G2056" s="2" t="s">
        <v>68</v>
      </c>
      <c r="H2056" s="2">
        <v>2</v>
      </c>
      <c r="I2056" s="4">
        <v>39.9</v>
      </c>
      <c r="J2056" s="2" t="s">
        <v>48</v>
      </c>
      <c r="K2056" s="2" t="s">
        <v>419</v>
      </c>
      <c r="L2056" s="2" t="s">
        <v>19</v>
      </c>
    </row>
    <row r="2057" spans="1:12" x14ac:dyDescent="0.35">
      <c r="A2057" s="2">
        <v>101502</v>
      </c>
      <c r="B2057" s="3">
        <v>45933</v>
      </c>
      <c r="C2057" s="2" t="s">
        <v>31</v>
      </c>
      <c r="D2057" s="2" t="s">
        <v>32</v>
      </c>
      <c r="E2057" s="2" t="s">
        <v>33</v>
      </c>
      <c r="F2057" s="2" t="s">
        <v>59</v>
      </c>
      <c r="G2057" s="2" t="s">
        <v>118</v>
      </c>
      <c r="H2057" s="2">
        <v>2</v>
      </c>
      <c r="I2057" s="4">
        <v>19.47</v>
      </c>
      <c r="J2057" s="2" t="s">
        <v>24</v>
      </c>
      <c r="K2057" s="2" t="s">
        <v>160</v>
      </c>
      <c r="L2057" s="2" t="s">
        <v>89</v>
      </c>
    </row>
    <row r="2058" spans="1:12" x14ac:dyDescent="0.35">
      <c r="A2058" s="2">
        <v>101648</v>
      </c>
      <c r="B2058" s="3">
        <v>45933</v>
      </c>
      <c r="C2058" s="2" t="s">
        <v>12</v>
      </c>
      <c r="D2058" s="2" t="s">
        <v>13</v>
      </c>
      <c r="E2058" s="2" t="s">
        <v>14</v>
      </c>
      <c r="F2058" s="2" t="s">
        <v>53</v>
      </c>
      <c r="G2058" s="2" t="s">
        <v>92</v>
      </c>
      <c r="H2058" s="2">
        <v>1</v>
      </c>
      <c r="I2058" s="4">
        <v>29.95</v>
      </c>
      <c r="J2058" s="2" t="s">
        <v>43</v>
      </c>
      <c r="K2058" s="2" t="s">
        <v>377</v>
      </c>
      <c r="L2058" s="2" t="s">
        <v>19</v>
      </c>
    </row>
    <row r="2059" spans="1:12" x14ac:dyDescent="0.35">
      <c r="A2059" s="2">
        <v>101812</v>
      </c>
      <c r="B2059" s="3">
        <v>45933</v>
      </c>
      <c r="C2059" s="2" t="s">
        <v>50</v>
      </c>
      <c r="D2059" s="2" t="s">
        <v>71</v>
      </c>
      <c r="E2059" s="2" t="s">
        <v>72</v>
      </c>
      <c r="F2059" s="2" t="s">
        <v>62</v>
      </c>
      <c r="G2059" s="2" t="s">
        <v>114</v>
      </c>
      <c r="H2059" s="2">
        <v>1</v>
      </c>
      <c r="I2059" s="4">
        <v>135.88999999999999</v>
      </c>
      <c r="J2059" s="2" t="s">
        <v>43</v>
      </c>
      <c r="K2059" s="2" t="s">
        <v>492</v>
      </c>
      <c r="L2059" s="2" t="s">
        <v>19</v>
      </c>
    </row>
    <row r="2060" spans="1:12" x14ac:dyDescent="0.35">
      <c r="A2060" s="2">
        <v>102305</v>
      </c>
      <c r="B2060" s="3">
        <v>45933</v>
      </c>
      <c r="C2060" s="2" t="s">
        <v>65</v>
      </c>
      <c r="D2060" s="2" t="s">
        <v>66</v>
      </c>
      <c r="E2060" s="2" t="s">
        <v>67</v>
      </c>
      <c r="F2060" s="2" t="s">
        <v>59</v>
      </c>
      <c r="G2060" s="2" t="s">
        <v>129</v>
      </c>
      <c r="H2060" s="2">
        <v>5</v>
      </c>
      <c r="I2060" s="4">
        <v>119.41</v>
      </c>
      <c r="J2060" s="2" t="s">
        <v>43</v>
      </c>
      <c r="K2060" s="2" t="s">
        <v>320</v>
      </c>
      <c r="L2060" s="2" t="s">
        <v>19</v>
      </c>
    </row>
    <row r="2061" spans="1:12" x14ac:dyDescent="0.35">
      <c r="A2061" s="2">
        <v>102404</v>
      </c>
      <c r="B2061" s="3">
        <v>45933</v>
      </c>
      <c r="C2061" s="2" t="s">
        <v>50</v>
      </c>
      <c r="D2061" s="2" t="s">
        <v>51</v>
      </c>
      <c r="E2061" s="2" t="s">
        <v>52</v>
      </c>
      <c r="F2061" s="2" t="s">
        <v>59</v>
      </c>
      <c r="G2061" s="2" t="s">
        <v>73</v>
      </c>
      <c r="H2061" s="2">
        <v>1</v>
      </c>
      <c r="I2061" s="4">
        <v>27.13</v>
      </c>
      <c r="J2061" s="2" t="s">
        <v>48</v>
      </c>
      <c r="K2061" s="2" t="s">
        <v>199</v>
      </c>
      <c r="L2061" s="2" t="s">
        <v>19</v>
      </c>
    </row>
    <row r="2062" spans="1:12" x14ac:dyDescent="0.35">
      <c r="A2062" s="2">
        <v>102423</v>
      </c>
      <c r="B2062" s="3">
        <v>45933</v>
      </c>
      <c r="C2062" s="2" t="s">
        <v>65</v>
      </c>
      <c r="D2062" s="2" t="s">
        <v>190</v>
      </c>
      <c r="E2062" s="2" t="s">
        <v>191</v>
      </c>
      <c r="F2062" s="2" t="s">
        <v>22</v>
      </c>
      <c r="G2062" s="2" t="s">
        <v>100</v>
      </c>
      <c r="H2062" s="2">
        <v>1</v>
      </c>
      <c r="I2062" s="4">
        <v>15.72</v>
      </c>
      <c r="J2062" s="2" t="s">
        <v>48</v>
      </c>
      <c r="K2062" s="2" t="s">
        <v>274</v>
      </c>
      <c r="L2062" s="2" t="s">
        <v>19</v>
      </c>
    </row>
    <row r="2063" spans="1:12" x14ac:dyDescent="0.35">
      <c r="A2063" s="2">
        <v>102629</v>
      </c>
      <c r="B2063" s="3">
        <v>45933</v>
      </c>
      <c r="C2063" s="2" t="s">
        <v>50</v>
      </c>
      <c r="D2063" s="2" t="s">
        <v>71</v>
      </c>
      <c r="E2063" s="2" t="s">
        <v>72</v>
      </c>
      <c r="F2063" s="2" t="s">
        <v>53</v>
      </c>
      <c r="G2063" s="2" t="s">
        <v>145</v>
      </c>
      <c r="H2063" s="2">
        <v>1</v>
      </c>
      <c r="I2063" s="4">
        <v>36.159999999999997</v>
      </c>
      <c r="J2063" s="2" t="s">
        <v>17</v>
      </c>
      <c r="K2063" s="2" t="s">
        <v>30</v>
      </c>
      <c r="L2063" s="2" t="s">
        <v>89</v>
      </c>
    </row>
    <row r="2064" spans="1:12" x14ac:dyDescent="0.35">
      <c r="A2064" s="2">
        <v>102891</v>
      </c>
      <c r="B2064" s="3">
        <v>45933</v>
      </c>
      <c r="C2064" s="2" t="s">
        <v>65</v>
      </c>
      <c r="D2064" s="2" t="s">
        <v>66</v>
      </c>
      <c r="E2064" s="2" t="s">
        <v>67</v>
      </c>
      <c r="F2064" s="2" t="s">
        <v>22</v>
      </c>
      <c r="G2064" s="2" t="s">
        <v>23</v>
      </c>
      <c r="H2064" s="2">
        <v>2</v>
      </c>
      <c r="I2064" s="4">
        <v>66.510000000000005</v>
      </c>
      <c r="J2064" s="2" t="s">
        <v>24</v>
      </c>
      <c r="K2064" s="2" t="s">
        <v>216</v>
      </c>
      <c r="L2064" s="2" t="s">
        <v>19</v>
      </c>
    </row>
    <row r="2065" spans="1:12" x14ac:dyDescent="0.35">
      <c r="A2065" s="2">
        <v>102930</v>
      </c>
      <c r="B2065" s="3">
        <v>45933</v>
      </c>
      <c r="C2065" s="2" t="s">
        <v>12</v>
      </c>
      <c r="D2065" s="2" t="s">
        <v>20</v>
      </c>
      <c r="E2065" s="2" t="s">
        <v>21</v>
      </c>
      <c r="F2065" s="2" t="s">
        <v>59</v>
      </c>
      <c r="G2065" s="2" t="s">
        <v>73</v>
      </c>
      <c r="H2065" s="2">
        <v>1</v>
      </c>
      <c r="I2065" s="4">
        <v>26.7</v>
      </c>
      <c r="J2065" s="2" t="s">
        <v>43</v>
      </c>
      <c r="K2065" s="2" t="s">
        <v>458</v>
      </c>
      <c r="L2065" s="2" t="s">
        <v>19</v>
      </c>
    </row>
    <row r="2066" spans="1:12" x14ac:dyDescent="0.35">
      <c r="A2066" s="2">
        <v>102986</v>
      </c>
      <c r="B2066" s="3">
        <v>45933</v>
      </c>
      <c r="C2066" s="2" t="s">
        <v>31</v>
      </c>
      <c r="D2066" s="2" t="s">
        <v>45</v>
      </c>
      <c r="E2066" s="2" t="s">
        <v>46</v>
      </c>
      <c r="F2066" s="2" t="s">
        <v>15</v>
      </c>
      <c r="G2066" s="2" t="s">
        <v>39</v>
      </c>
      <c r="H2066" s="2">
        <v>2</v>
      </c>
      <c r="I2066" s="4">
        <v>44.92</v>
      </c>
      <c r="J2066" s="2" t="s">
        <v>17</v>
      </c>
      <c r="K2066" s="2" t="s">
        <v>321</v>
      </c>
      <c r="L2066" s="2" t="s">
        <v>89</v>
      </c>
    </row>
    <row r="2067" spans="1:12" x14ac:dyDescent="0.35">
      <c r="A2067" s="2">
        <v>100328</v>
      </c>
      <c r="B2067" s="3">
        <v>45934</v>
      </c>
      <c r="C2067" s="2" t="s">
        <v>12</v>
      </c>
      <c r="D2067" s="2" t="s">
        <v>98</v>
      </c>
      <c r="E2067" s="2" t="s">
        <v>99</v>
      </c>
      <c r="F2067" s="2" t="s">
        <v>15</v>
      </c>
      <c r="G2067" s="2" t="s">
        <v>39</v>
      </c>
      <c r="H2067" s="2">
        <v>2</v>
      </c>
      <c r="I2067" s="4">
        <v>45.65</v>
      </c>
      <c r="J2067" s="2" t="s">
        <v>48</v>
      </c>
      <c r="K2067" s="2" t="s">
        <v>272</v>
      </c>
      <c r="L2067" s="2" t="s">
        <v>36</v>
      </c>
    </row>
    <row r="2068" spans="1:12" x14ac:dyDescent="0.35">
      <c r="A2068" s="2">
        <v>100355</v>
      </c>
      <c r="B2068" s="3">
        <v>45934</v>
      </c>
      <c r="C2068" s="2" t="s">
        <v>31</v>
      </c>
      <c r="D2068" s="2" t="s">
        <v>45</v>
      </c>
      <c r="E2068" s="2" t="s">
        <v>46</v>
      </c>
      <c r="F2068" s="2" t="s">
        <v>62</v>
      </c>
      <c r="G2068" s="2" t="s">
        <v>112</v>
      </c>
      <c r="H2068" s="2">
        <v>10</v>
      </c>
      <c r="I2068" s="4">
        <v>30.9</v>
      </c>
      <c r="J2068" s="2" t="s">
        <v>17</v>
      </c>
      <c r="K2068" s="2" t="s">
        <v>315</v>
      </c>
      <c r="L2068" s="2" t="s">
        <v>36</v>
      </c>
    </row>
    <row r="2069" spans="1:12" x14ac:dyDescent="0.35">
      <c r="A2069" s="2">
        <v>100437</v>
      </c>
      <c r="B2069" s="3">
        <v>45934</v>
      </c>
      <c r="C2069" s="2" t="s">
        <v>31</v>
      </c>
      <c r="D2069" s="2" t="s">
        <v>105</v>
      </c>
      <c r="E2069" s="2" t="s">
        <v>106</v>
      </c>
      <c r="F2069" s="2" t="s">
        <v>22</v>
      </c>
      <c r="G2069" s="2" t="s">
        <v>87</v>
      </c>
      <c r="H2069" s="2">
        <v>1</v>
      </c>
      <c r="I2069" s="4">
        <v>49.25</v>
      </c>
      <c r="J2069" s="2" t="s">
        <v>43</v>
      </c>
      <c r="K2069" s="2" t="s">
        <v>205</v>
      </c>
      <c r="L2069" s="2" t="s">
        <v>36</v>
      </c>
    </row>
    <row r="2070" spans="1:12" x14ac:dyDescent="0.35">
      <c r="A2070" s="2">
        <v>100742</v>
      </c>
      <c r="B2070" s="3">
        <v>45934</v>
      </c>
      <c r="C2070" s="2" t="s">
        <v>12</v>
      </c>
      <c r="D2070" s="2" t="s">
        <v>98</v>
      </c>
      <c r="E2070" s="2" t="s">
        <v>99</v>
      </c>
      <c r="F2070" s="2" t="s">
        <v>22</v>
      </c>
      <c r="G2070" s="2" t="s">
        <v>23</v>
      </c>
      <c r="H2070" s="2">
        <v>1</v>
      </c>
      <c r="I2070" s="4">
        <v>66.67</v>
      </c>
      <c r="J2070" s="2" t="s">
        <v>48</v>
      </c>
      <c r="K2070" s="2" t="s">
        <v>192</v>
      </c>
      <c r="L2070" s="2" t="s">
        <v>36</v>
      </c>
    </row>
    <row r="2071" spans="1:12" x14ac:dyDescent="0.35">
      <c r="A2071" s="2">
        <v>101111</v>
      </c>
      <c r="B2071" s="3">
        <v>45934</v>
      </c>
      <c r="C2071" s="2" t="s">
        <v>31</v>
      </c>
      <c r="D2071" s="2" t="s">
        <v>56</v>
      </c>
      <c r="E2071" s="2" t="s">
        <v>57</v>
      </c>
      <c r="F2071" s="2" t="s">
        <v>62</v>
      </c>
      <c r="G2071" s="2" t="s">
        <v>169</v>
      </c>
      <c r="H2071" s="2">
        <v>2</v>
      </c>
      <c r="I2071" s="4">
        <v>24.51</v>
      </c>
      <c r="J2071" s="2" t="s">
        <v>24</v>
      </c>
      <c r="K2071" s="2" t="s">
        <v>143</v>
      </c>
      <c r="L2071" s="2" t="s">
        <v>19</v>
      </c>
    </row>
    <row r="2072" spans="1:12" x14ac:dyDescent="0.35">
      <c r="A2072" s="2">
        <v>101173</v>
      </c>
      <c r="B2072" s="3">
        <v>45934</v>
      </c>
      <c r="C2072" s="2" t="s">
        <v>12</v>
      </c>
      <c r="D2072" s="2" t="s">
        <v>132</v>
      </c>
      <c r="E2072" s="2" t="s">
        <v>133</v>
      </c>
      <c r="F2072" s="2" t="s">
        <v>62</v>
      </c>
      <c r="G2072" s="2" t="s">
        <v>112</v>
      </c>
      <c r="H2072" s="2">
        <v>2</v>
      </c>
      <c r="I2072" s="4">
        <v>29.51</v>
      </c>
      <c r="J2072" s="2" t="s">
        <v>17</v>
      </c>
      <c r="K2072" s="2" t="s">
        <v>213</v>
      </c>
      <c r="L2072" s="2" t="s">
        <v>19</v>
      </c>
    </row>
    <row r="2073" spans="1:12" x14ac:dyDescent="0.35">
      <c r="A2073" s="2">
        <v>101434</v>
      </c>
      <c r="B2073" s="3">
        <v>45934</v>
      </c>
      <c r="C2073" s="2" t="s">
        <v>50</v>
      </c>
      <c r="D2073" s="2" t="s">
        <v>71</v>
      </c>
      <c r="E2073" s="2" t="s">
        <v>72</v>
      </c>
      <c r="F2073" s="2" t="s">
        <v>15</v>
      </c>
      <c r="G2073" s="2" t="s">
        <v>39</v>
      </c>
      <c r="H2073" s="2">
        <v>2</v>
      </c>
      <c r="I2073" s="4">
        <v>43.41</v>
      </c>
      <c r="J2073" s="2" t="s">
        <v>17</v>
      </c>
      <c r="K2073" s="2" t="s">
        <v>271</v>
      </c>
      <c r="L2073" s="2" t="s">
        <v>19</v>
      </c>
    </row>
    <row r="2074" spans="1:12" x14ac:dyDescent="0.35">
      <c r="A2074" s="2">
        <v>101887</v>
      </c>
      <c r="B2074" s="3">
        <v>45934</v>
      </c>
      <c r="C2074" s="2" t="s">
        <v>31</v>
      </c>
      <c r="D2074" s="2" t="s">
        <v>56</v>
      </c>
      <c r="E2074" s="2" t="s">
        <v>57</v>
      </c>
      <c r="F2074" s="2" t="s">
        <v>62</v>
      </c>
      <c r="G2074" s="2" t="s">
        <v>68</v>
      </c>
      <c r="H2074" s="2">
        <v>10</v>
      </c>
      <c r="I2074" s="4">
        <v>39.22</v>
      </c>
      <c r="J2074" s="2" t="s">
        <v>24</v>
      </c>
      <c r="K2074" s="2" t="s">
        <v>343</v>
      </c>
      <c r="L2074" s="2" t="s">
        <v>89</v>
      </c>
    </row>
    <row r="2075" spans="1:12" x14ac:dyDescent="0.35">
      <c r="A2075" s="2">
        <v>102115</v>
      </c>
      <c r="B2075" s="3">
        <v>45934</v>
      </c>
      <c r="C2075" s="2" t="s">
        <v>12</v>
      </c>
      <c r="D2075" s="2" t="s">
        <v>183</v>
      </c>
      <c r="E2075" s="2" t="s">
        <v>184</v>
      </c>
      <c r="F2075" s="2" t="s">
        <v>22</v>
      </c>
      <c r="G2075" s="2" t="s">
        <v>87</v>
      </c>
      <c r="H2075" s="2">
        <v>2</v>
      </c>
      <c r="I2075" s="4">
        <v>50.81</v>
      </c>
      <c r="J2075" s="2" t="s">
        <v>48</v>
      </c>
      <c r="K2075" s="2" t="s">
        <v>297</v>
      </c>
      <c r="L2075" s="2" t="s">
        <v>19</v>
      </c>
    </row>
    <row r="2076" spans="1:12" x14ac:dyDescent="0.35">
      <c r="A2076" s="2">
        <v>102363</v>
      </c>
      <c r="B2076" s="3">
        <v>45934</v>
      </c>
      <c r="C2076" s="2" t="s">
        <v>50</v>
      </c>
      <c r="D2076" s="2" t="s">
        <v>51</v>
      </c>
      <c r="E2076" s="2" t="s">
        <v>52</v>
      </c>
      <c r="F2076" s="2" t="s">
        <v>59</v>
      </c>
      <c r="G2076" s="2" t="s">
        <v>118</v>
      </c>
      <c r="H2076" s="2">
        <v>10</v>
      </c>
      <c r="I2076" s="4">
        <v>20.239999999999998</v>
      </c>
      <c r="J2076" s="2" t="s">
        <v>17</v>
      </c>
      <c r="K2076" s="2" t="s">
        <v>449</v>
      </c>
      <c r="L2076" s="2" t="s">
        <v>89</v>
      </c>
    </row>
    <row r="2077" spans="1:12" x14ac:dyDescent="0.35">
      <c r="A2077" s="2">
        <v>102947</v>
      </c>
      <c r="B2077" s="3">
        <v>45934</v>
      </c>
      <c r="C2077" s="2" t="s">
        <v>31</v>
      </c>
      <c r="D2077" s="2" t="s">
        <v>32</v>
      </c>
      <c r="E2077" s="2" t="s">
        <v>33</v>
      </c>
      <c r="F2077" s="2" t="s">
        <v>62</v>
      </c>
      <c r="G2077" s="2" t="s">
        <v>112</v>
      </c>
      <c r="H2077" s="2">
        <v>1</v>
      </c>
      <c r="I2077" s="4">
        <v>30.23</v>
      </c>
      <c r="J2077" s="2" t="s">
        <v>43</v>
      </c>
      <c r="K2077" s="2" t="s">
        <v>350</v>
      </c>
      <c r="L2077" s="2" t="s">
        <v>19</v>
      </c>
    </row>
    <row r="2078" spans="1:12" x14ac:dyDescent="0.35">
      <c r="A2078" s="2">
        <v>100087</v>
      </c>
      <c r="B2078" s="3">
        <v>45935</v>
      </c>
      <c r="C2078" s="2" t="s">
        <v>31</v>
      </c>
      <c r="D2078" s="2" t="s">
        <v>56</v>
      </c>
      <c r="E2078" s="2" t="s">
        <v>57</v>
      </c>
      <c r="F2078" s="2" t="s">
        <v>15</v>
      </c>
      <c r="G2078" s="2" t="s">
        <v>29</v>
      </c>
      <c r="H2078" s="2">
        <v>1</v>
      </c>
      <c r="I2078" s="4">
        <v>22.38</v>
      </c>
      <c r="J2078" s="2" t="s">
        <v>48</v>
      </c>
      <c r="K2078" s="2" t="s">
        <v>147</v>
      </c>
      <c r="L2078" s="2" t="s">
        <v>19</v>
      </c>
    </row>
    <row r="2079" spans="1:12" x14ac:dyDescent="0.35">
      <c r="A2079" s="2">
        <v>100293</v>
      </c>
      <c r="B2079" s="3">
        <v>45935</v>
      </c>
      <c r="C2079" s="2" t="s">
        <v>50</v>
      </c>
      <c r="D2079" s="2" t="s">
        <v>77</v>
      </c>
      <c r="E2079" s="2" t="s">
        <v>78</v>
      </c>
      <c r="F2079" s="2" t="s">
        <v>22</v>
      </c>
      <c r="G2079" s="2" t="s">
        <v>87</v>
      </c>
      <c r="H2079" s="2">
        <v>10</v>
      </c>
      <c r="I2079" s="4">
        <v>47.64</v>
      </c>
      <c r="J2079" s="2" t="s">
        <v>43</v>
      </c>
      <c r="K2079" s="2" t="s">
        <v>322</v>
      </c>
      <c r="L2079" s="2" t="s">
        <v>19</v>
      </c>
    </row>
    <row r="2080" spans="1:12" x14ac:dyDescent="0.35">
      <c r="A2080" s="2">
        <v>100408</v>
      </c>
      <c r="B2080" s="3">
        <v>45935</v>
      </c>
      <c r="C2080" s="2" t="s">
        <v>12</v>
      </c>
      <c r="D2080" s="2" t="s">
        <v>98</v>
      </c>
      <c r="E2080" s="2" t="s">
        <v>99</v>
      </c>
      <c r="F2080" s="2" t="s">
        <v>15</v>
      </c>
      <c r="G2080" s="2" t="s">
        <v>39</v>
      </c>
      <c r="H2080" s="2">
        <v>2</v>
      </c>
      <c r="I2080" s="4">
        <v>43.5</v>
      </c>
      <c r="J2080" s="2" t="s">
        <v>48</v>
      </c>
      <c r="K2080" s="2" t="s">
        <v>469</v>
      </c>
      <c r="L2080" s="2" t="s">
        <v>19</v>
      </c>
    </row>
    <row r="2081" spans="1:12" x14ac:dyDescent="0.35">
      <c r="A2081" s="2">
        <v>100536</v>
      </c>
      <c r="B2081" s="3">
        <v>45935</v>
      </c>
      <c r="C2081" s="2" t="s">
        <v>31</v>
      </c>
      <c r="D2081" s="2" t="s">
        <v>56</v>
      </c>
      <c r="E2081" s="2" t="s">
        <v>57</v>
      </c>
      <c r="F2081" s="2" t="s">
        <v>62</v>
      </c>
      <c r="G2081" s="2" t="s">
        <v>103</v>
      </c>
      <c r="H2081" s="2">
        <v>1</v>
      </c>
      <c r="I2081" s="4">
        <v>191.86</v>
      </c>
      <c r="J2081" s="2" t="s">
        <v>24</v>
      </c>
      <c r="K2081" s="2" t="s">
        <v>173</v>
      </c>
      <c r="L2081" s="2" t="s">
        <v>19</v>
      </c>
    </row>
    <row r="2082" spans="1:12" x14ac:dyDescent="0.35">
      <c r="A2082" s="2">
        <v>100580</v>
      </c>
      <c r="B2082" s="3">
        <v>45935</v>
      </c>
      <c r="C2082" s="2" t="s">
        <v>31</v>
      </c>
      <c r="D2082" s="2" t="s">
        <v>45</v>
      </c>
      <c r="E2082" s="2" t="s">
        <v>46</v>
      </c>
      <c r="F2082" s="2" t="s">
        <v>62</v>
      </c>
      <c r="G2082" s="2" t="s">
        <v>114</v>
      </c>
      <c r="H2082" s="2">
        <v>1</v>
      </c>
      <c r="I2082" s="4">
        <v>133.85</v>
      </c>
      <c r="J2082" s="2" t="s">
        <v>43</v>
      </c>
      <c r="K2082" s="2" t="s">
        <v>121</v>
      </c>
      <c r="L2082" s="2" t="s">
        <v>19</v>
      </c>
    </row>
    <row r="2083" spans="1:12" x14ac:dyDescent="0.35">
      <c r="A2083" s="2">
        <v>100638</v>
      </c>
      <c r="B2083" s="3">
        <v>45935</v>
      </c>
      <c r="C2083" s="2" t="s">
        <v>50</v>
      </c>
      <c r="D2083" s="2" t="s">
        <v>77</v>
      </c>
      <c r="E2083" s="2" t="s">
        <v>78</v>
      </c>
      <c r="F2083" s="2" t="s">
        <v>22</v>
      </c>
      <c r="G2083" s="2" t="s">
        <v>100</v>
      </c>
      <c r="H2083" s="2">
        <v>10</v>
      </c>
      <c r="I2083" s="4">
        <v>15.23</v>
      </c>
      <c r="J2083" s="2" t="s">
        <v>17</v>
      </c>
      <c r="K2083" s="2" t="s">
        <v>221</v>
      </c>
      <c r="L2083" s="2" t="s">
        <v>19</v>
      </c>
    </row>
    <row r="2084" spans="1:12" x14ac:dyDescent="0.35">
      <c r="A2084" s="2">
        <v>100664</v>
      </c>
      <c r="B2084" s="3">
        <v>45935</v>
      </c>
      <c r="C2084" s="2" t="s">
        <v>31</v>
      </c>
      <c r="D2084" s="2" t="s">
        <v>80</v>
      </c>
      <c r="E2084" s="2" t="s">
        <v>80</v>
      </c>
      <c r="F2084" s="2" t="s">
        <v>62</v>
      </c>
      <c r="G2084" s="2" t="s">
        <v>112</v>
      </c>
      <c r="H2084" s="2">
        <v>1</v>
      </c>
      <c r="I2084" s="4">
        <v>31.03</v>
      </c>
      <c r="J2084" s="2" t="s">
        <v>17</v>
      </c>
      <c r="K2084" s="2" t="s">
        <v>429</v>
      </c>
      <c r="L2084" s="2" t="s">
        <v>36</v>
      </c>
    </row>
    <row r="2085" spans="1:12" x14ac:dyDescent="0.35">
      <c r="A2085" s="2">
        <v>100679</v>
      </c>
      <c r="B2085" s="3">
        <v>45935</v>
      </c>
      <c r="C2085" s="2" t="s">
        <v>65</v>
      </c>
      <c r="D2085" s="2" t="s">
        <v>137</v>
      </c>
      <c r="E2085" s="2" t="s">
        <v>138</v>
      </c>
      <c r="F2085" s="2" t="s">
        <v>15</v>
      </c>
      <c r="G2085" s="2" t="s">
        <v>29</v>
      </c>
      <c r="H2085" s="2">
        <v>3</v>
      </c>
      <c r="I2085" s="4">
        <v>21.9</v>
      </c>
      <c r="J2085" s="2" t="s">
        <v>24</v>
      </c>
      <c r="K2085" s="2" t="s">
        <v>401</v>
      </c>
      <c r="L2085" s="2" t="s">
        <v>19</v>
      </c>
    </row>
    <row r="2086" spans="1:12" x14ac:dyDescent="0.35">
      <c r="A2086" s="2">
        <v>100921</v>
      </c>
      <c r="B2086" s="3">
        <v>45935</v>
      </c>
      <c r="C2086" s="2" t="s">
        <v>31</v>
      </c>
      <c r="D2086" s="2" t="s">
        <v>56</v>
      </c>
      <c r="E2086" s="2" t="s">
        <v>57</v>
      </c>
      <c r="F2086" s="2" t="s">
        <v>22</v>
      </c>
      <c r="G2086" s="2" t="s">
        <v>100</v>
      </c>
      <c r="H2086" s="2">
        <v>2</v>
      </c>
      <c r="I2086" s="4">
        <v>14.48</v>
      </c>
      <c r="J2086" s="2" t="s">
        <v>43</v>
      </c>
      <c r="K2086" s="2" t="s">
        <v>459</v>
      </c>
      <c r="L2086" s="2" t="s">
        <v>19</v>
      </c>
    </row>
    <row r="2087" spans="1:12" x14ac:dyDescent="0.35">
      <c r="A2087" s="2">
        <v>100932</v>
      </c>
      <c r="B2087" s="3">
        <v>45935</v>
      </c>
      <c r="C2087" s="2" t="s">
        <v>12</v>
      </c>
      <c r="D2087" s="2" t="s">
        <v>13</v>
      </c>
      <c r="E2087" s="2" t="s">
        <v>14</v>
      </c>
      <c r="F2087" s="2" t="s">
        <v>62</v>
      </c>
      <c r="G2087" s="2" t="s">
        <v>114</v>
      </c>
      <c r="H2087" s="2">
        <v>1</v>
      </c>
      <c r="I2087" s="4">
        <v>135.87</v>
      </c>
      <c r="J2087" s="2" t="s">
        <v>43</v>
      </c>
      <c r="K2087" s="2" t="s">
        <v>319</v>
      </c>
      <c r="L2087" s="2" t="s">
        <v>19</v>
      </c>
    </row>
    <row r="2088" spans="1:12" x14ac:dyDescent="0.35">
      <c r="A2088" s="2">
        <v>101017</v>
      </c>
      <c r="B2088" s="3">
        <v>45935</v>
      </c>
      <c r="C2088" s="2" t="s">
        <v>50</v>
      </c>
      <c r="D2088" s="2" t="s">
        <v>51</v>
      </c>
      <c r="E2088" s="2" t="s">
        <v>52</v>
      </c>
      <c r="F2088" s="2" t="s">
        <v>22</v>
      </c>
      <c r="G2088" s="2" t="s">
        <v>87</v>
      </c>
      <c r="H2088" s="2">
        <v>1</v>
      </c>
      <c r="I2088" s="4">
        <v>49.19</v>
      </c>
      <c r="J2088" s="2" t="s">
        <v>43</v>
      </c>
      <c r="K2088" s="2" t="s">
        <v>398</v>
      </c>
      <c r="L2088" s="2" t="s">
        <v>36</v>
      </c>
    </row>
    <row r="2089" spans="1:12" x14ac:dyDescent="0.35">
      <c r="A2089" s="2">
        <v>101128</v>
      </c>
      <c r="B2089" s="3">
        <v>45935</v>
      </c>
      <c r="C2089" s="2" t="s">
        <v>31</v>
      </c>
      <c r="D2089" s="2" t="s">
        <v>56</v>
      </c>
      <c r="E2089" s="2" t="s">
        <v>57</v>
      </c>
      <c r="F2089" s="2" t="s">
        <v>62</v>
      </c>
      <c r="G2089" s="2" t="s">
        <v>103</v>
      </c>
      <c r="H2089" s="2">
        <v>1</v>
      </c>
      <c r="I2089" s="4">
        <v>183.6</v>
      </c>
      <c r="J2089" s="2" t="s">
        <v>48</v>
      </c>
      <c r="K2089" s="2" t="s">
        <v>396</v>
      </c>
      <c r="L2089" s="2" t="s">
        <v>19</v>
      </c>
    </row>
    <row r="2090" spans="1:12" x14ac:dyDescent="0.35">
      <c r="A2090" s="2">
        <v>101620</v>
      </c>
      <c r="B2090" s="3">
        <v>45935</v>
      </c>
      <c r="C2090" s="2" t="s">
        <v>26</v>
      </c>
      <c r="D2090" s="2" t="s">
        <v>37</v>
      </c>
      <c r="E2090" s="2" t="s">
        <v>38</v>
      </c>
      <c r="F2090" s="2" t="s">
        <v>22</v>
      </c>
      <c r="G2090" s="2" t="s">
        <v>47</v>
      </c>
      <c r="H2090" s="2">
        <v>1</v>
      </c>
      <c r="I2090" s="4">
        <v>77.45</v>
      </c>
      <c r="J2090" s="2" t="s">
        <v>24</v>
      </c>
      <c r="K2090" s="2" t="s">
        <v>55</v>
      </c>
      <c r="L2090" s="2" t="s">
        <v>19</v>
      </c>
    </row>
    <row r="2091" spans="1:12" x14ac:dyDescent="0.35">
      <c r="A2091" s="2">
        <v>101811</v>
      </c>
      <c r="B2091" s="3">
        <v>45935</v>
      </c>
      <c r="C2091" s="2" t="s">
        <v>31</v>
      </c>
      <c r="D2091" s="2" t="s">
        <v>105</v>
      </c>
      <c r="E2091" s="2" t="s">
        <v>106</v>
      </c>
      <c r="F2091" s="2" t="s">
        <v>62</v>
      </c>
      <c r="G2091" s="2" t="s">
        <v>169</v>
      </c>
      <c r="H2091" s="2">
        <v>2</v>
      </c>
      <c r="I2091" s="4">
        <v>26.09</v>
      </c>
      <c r="J2091" s="2" t="s">
        <v>48</v>
      </c>
      <c r="K2091" s="2" t="s">
        <v>252</v>
      </c>
      <c r="L2091" s="2" t="s">
        <v>19</v>
      </c>
    </row>
    <row r="2092" spans="1:12" x14ac:dyDescent="0.35">
      <c r="A2092" s="2">
        <v>102058</v>
      </c>
      <c r="B2092" s="3">
        <v>45935</v>
      </c>
      <c r="C2092" s="2" t="s">
        <v>31</v>
      </c>
      <c r="D2092" s="2" t="s">
        <v>45</v>
      </c>
      <c r="E2092" s="2" t="s">
        <v>46</v>
      </c>
      <c r="F2092" s="2" t="s">
        <v>53</v>
      </c>
      <c r="G2092" s="2" t="s">
        <v>145</v>
      </c>
      <c r="H2092" s="2">
        <v>3</v>
      </c>
      <c r="I2092" s="4">
        <v>36.03</v>
      </c>
      <c r="J2092" s="2" t="s">
        <v>17</v>
      </c>
      <c r="K2092" s="2" t="s">
        <v>136</v>
      </c>
      <c r="L2092" s="2" t="s">
        <v>19</v>
      </c>
    </row>
    <row r="2093" spans="1:12" x14ac:dyDescent="0.35">
      <c r="A2093" s="2">
        <v>102187</v>
      </c>
      <c r="B2093" s="3">
        <v>45935</v>
      </c>
      <c r="C2093" s="2" t="s">
        <v>50</v>
      </c>
      <c r="D2093" s="2" t="s">
        <v>51</v>
      </c>
      <c r="E2093" s="2" t="s">
        <v>52</v>
      </c>
      <c r="F2093" s="2" t="s">
        <v>59</v>
      </c>
      <c r="G2093" s="2" t="s">
        <v>60</v>
      </c>
      <c r="H2093" s="2">
        <v>10</v>
      </c>
      <c r="I2093" s="4">
        <v>58.27</v>
      </c>
      <c r="J2093" s="2" t="s">
        <v>17</v>
      </c>
      <c r="K2093" s="2" t="s">
        <v>430</v>
      </c>
      <c r="L2093" s="2" t="s">
        <v>19</v>
      </c>
    </row>
    <row r="2094" spans="1:12" x14ac:dyDescent="0.35">
      <c r="A2094" s="2">
        <v>102239</v>
      </c>
      <c r="B2094" s="3">
        <v>45935</v>
      </c>
      <c r="C2094" s="2" t="s">
        <v>31</v>
      </c>
      <c r="D2094" s="2" t="s">
        <v>56</v>
      </c>
      <c r="E2094" s="2" t="s">
        <v>57</v>
      </c>
      <c r="F2094" s="2" t="s">
        <v>62</v>
      </c>
      <c r="G2094" s="2" t="s">
        <v>68</v>
      </c>
      <c r="H2094" s="2">
        <v>1</v>
      </c>
      <c r="I2094" s="4">
        <v>41.83</v>
      </c>
      <c r="J2094" s="2" t="s">
        <v>43</v>
      </c>
      <c r="K2094" s="2" t="s">
        <v>135</v>
      </c>
      <c r="L2094" s="2" t="s">
        <v>19</v>
      </c>
    </row>
    <row r="2095" spans="1:12" x14ac:dyDescent="0.35">
      <c r="A2095" s="2">
        <v>102364</v>
      </c>
      <c r="B2095" s="3">
        <v>45935</v>
      </c>
      <c r="C2095" s="2" t="s">
        <v>26</v>
      </c>
      <c r="D2095" s="2" t="s">
        <v>41</v>
      </c>
      <c r="E2095" s="2" t="s">
        <v>42</v>
      </c>
      <c r="F2095" s="2" t="s">
        <v>62</v>
      </c>
      <c r="G2095" s="2" t="s">
        <v>114</v>
      </c>
      <c r="H2095" s="2">
        <v>1</v>
      </c>
      <c r="I2095" s="4">
        <v>125.46</v>
      </c>
      <c r="J2095" s="2" t="s">
        <v>24</v>
      </c>
      <c r="K2095" s="2" t="s">
        <v>437</v>
      </c>
      <c r="L2095" s="2" t="s">
        <v>19</v>
      </c>
    </row>
    <row r="2096" spans="1:12" x14ac:dyDescent="0.35">
      <c r="A2096" s="2">
        <v>102478</v>
      </c>
      <c r="B2096" s="3">
        <v>45935</v>
      </c>
      <c r="C2096" s="2" t="s">
        <v>31</v>
      </c>
      <c r="D2096" s="2" t="s">
        <v>80</v>
      </c>
      <c r="E2096" s="2" t="s">
        <v>80</v>
      </c>
      <c r="F2096" s="2" t="s">
        <v>62</v>
      </c>
      <c r="G2096" s="2" t="s">
        <v>112</v>
      </c>
      <c r="H2096" s="2">
        <v>2</v>
      </c>
      <c r="I2096" s="4">
        <v>29.31</v>
      </c>
      <c r="J2096" s="2" t="s">
        <v>24</v>
      </c>
      <c r="K2096" s="2" t="s">
        <v>491</v>
      </c>
      <c r="L2096" s="2" t="s">
        <v>89</v>
      </c>
    </row>
    <row r="2097" spans="1:12" x14ac:dyDescent="0.35">
      <c r="A2097" s="2">
        <v>102735</v>
      </c>
      <c r="B2097" s="3">
        <v>45935</v>
      </c>
      <c r="C2097" s="2" t="s">
        <v>26</v>
      </c>
      <c r="D2097" s="2" t="s">
        <v>41</v>
      </c>
      <c r="E2097" s="2" t="s">
        <v>42</v>
      </c>
      <c r="F2097" s="2" t="s">
        <v>59</v>
      </c>
      <c r="G2097" s="2" t="s">
        <v>118</v>
      </c>
      <c r="H2097" s="2">
        <v>1</v>
      </c>
      <c r="I2097" s="4">
        <v>19.600000000000001</v>
      </c>
      <c r="J2097" s="2" t="s">
        <v>48</v>
      </c>
      <c r="K2097" s="2" t="s">
        <v>467</v>
      </c>
      <c r="L2097" s="2" t="s">
        <v>89</v>
      </c>
    </row>
    <row r="2098" spans="1:12" x14ac:dyDescent="0.35">
      <c r="A2098" s="2">
        <v>102862</v>
      </c>
      <c r="B2098" s="3">
        <v>45935</v>
      </c>
      <c r="C2098" s="2" t="s">
        <v>31</v>
      </c>
      <c r="D2098" s="2" t="s">
        <v>45</v>
      </c>
      <c r="E2098" s="2" t="s">
        <v>46</v>
      </c>
      <c r="F2098" s="2" t="s">
        <v>53</v>
      </c>
      <c r="G2098" s="2" t="s">
        <v>126</v>
      </c>
      <c r="H2098" s="2">
        <v>1</v>
      </c>
      <c r="I2098" s="4">
        <v>145.25</v>
      </c>
      <c r="J2098" s="2" t="s">
        <v>17</v>
      </c>
      <c r="K2098" s="2" t="s">
        <v>168</v>
      </c>
      <c r="L2098" s="2" t="s">
        <v>19</v>
      </c>
    </row>
    <row r="2099" spans="1:12" x14ac:dyDescent="0.35">
      <c r="A2099" s="2">
        <v>100031</v>
      </c>
      <c r="B2099" s="3">
        <v>45936</v>
      </c>
      <c r="C2099" s="2" t="s">
        <v>12</v>
      </c>
      <c r="D2099" s="2" t="s">
        <v>13</v>
      </c>
      <c r="E2099" s="2" t="s">
        <v>14</v>
      </c>
      <c r="F2099" s="2" t="s">
        <v>59</v>
      </c>
      <c r="G2099" s="2" t="s">
        <v>129</v>
      </c>
      <c r="H2099" s="2">
        <v>1</v>
      </c>
      <c r="I2099" s="4">
        <v>125.33</v>
      </c>
      <c r="J2099" s="2" t="s">
        <v>48</v>
      </c>
      <c r="K2099" s="2" t="s">
        <v>339</v>
      </c>
      <c r="L2099" s="2" t="s">
        <v>36</v>
      </c>
    </row>
    <row r="2100" spans="1:12" x14ac:dyDescent="0.35">
      <c r="A2100" s="2">
        <v>100111</v>
      </c>
      <c r="B2100" s="3">
        <v>45936</v>
      </c>
      <c r="C2100" s="2" t="s">
        <v>31</v>
      </c>
      <c r="D2100" s="2" t="s">
        <v>105</v>
      </c>
      <c r="E2100" s="2" t="s">
        <v>106</v>
      </c>
      <c r="F2100" s="2" t="s">
        <v>22</v>
      </c>
      <c r="G2100" s="2" t="s">
        <v>47</v>
      </c>
      <c r="H2100" s="2">
        <v>3</v>
      </c>
      <c r="I2100" s="4">
        <v>78.39</v>
      </c>
      <c r="J2100" s="2" t="s">
        <v>48</v>
      </c>
      <c r="K2100" s="2" t="s">
        <v>390</v>
      </c>
      <c r="L2100" s="2" t="s">
        <v>36</v>
      </c>
    </row>
    <row r="2101" spans="1:12" x14ac:dyDescent="0.35">
      <c r="A2101" s="2">
        <v>100373</v>
      </c>
      <c r="B2101" s="3">
        <v>45936</v>
      </c>
      <c r="C2101" s="2" t="s">
        <v>12</v>
      </c>
      <c r="D2101" s="2" t="s">
        <v>98</v>
      </c>
      <c r="E2101" s="2" t="s">
        <v>99</v>
      </c>
      <c r="F2101" s="2" t="s">
        <v>53</v>
      </c>
      <c r="G2101" s="2" t="s">
        <v>145</v>
      </c>
      <c r="H2101" s="2">
        <v>1</v>
      </c>
      <c r="I2101" s="4">
        <v>36.18</v>
      </c>
      <c r="J2101" s="2" t="s">
        <v>48</v>
      </c>
      <c r="K2101" s="2" t="s">
        <v>252</v>
      </c>
      <c r="L2101" s="2" t="s">
        <v>19</v>
      </c>
    </row>
    <row r="2102" spans="1:12" x14ac:dyDescent="0.35">
      <c r="A2102" s="2">
        <v>101087</v>
      </c>
      <c r="B2102" s="3">
        <v>45936</v>
      </c>
      <c r="C2102" s="2" t="s">
        <v>31</v>
      </c>
      <c r="D2102" s="2" t="s">
        <v>105</v>
      </c>
      <c r="E2102" s="2" t="s">
        <v>106</v>
      </c>
      <c r="F2102" s="2" t="s">
        <v>22</v>
      </c>
      <c r="G2102" s="2" t="s">
        <v>47</v>
      </c>
      <c r="H2102" s="2">
        <v>1</v>
      </c>
      <c r="I2102" s="4">
        <v>71.510000000000005</v>
      </c>
      <c r="J2102" s="2" t="s">
        <v>48</v>
      </c>
      <c r="K2102" s="2" t="s">
        <v>284</v>
      </c>
      <c r="L2102" s="2" t="s">
        <v>19</v>
      </c>
    </row>
    <row r="2103" spans="1:12" x14ac:dyDescent="0.35">
      <c r="A2103" s="2">
        <v>101491</v>
      </c>
      <c r="B2103" s="3">
        <v>45936</v>
      </c>
      <c r="C2103" s="2" t="s">
        <v>31</v>
      </c>
      <c r="D2103" s="2" t="s">
        <v>105</v>
      </c>
      <c r="E2103" s="2" t="s">
        <v>106</v>
      </c>
      <c r="F2103" s="2" t="s">
        <v>62</v>
      </c>
      <c r="G2103" s="2" t="s">
        <v>68</v>
      </c>
      <c r="H2103" s="2">
        <v>1</v>
      </c>
      <c r="I2103" s="4">
        <v>41.09</v>
      </c>
      <c r="J2103" s="2" t="s">
        <v>24</v>
      </c>
      <c r="K2103" s="2" t="s">
        <v>381</v>
      </c>
      <c r="L2103" s="2" t="s">
        <v>19</v>
      </c>
    </row>
    <row r="2104" spans="1:12" x14ac:dyDescent="0.35">
      <c r="A2104" s="2">
        <v>101557</v>
      </c>
      <c r="B2104" s="3">
        <v>45936</v>
      </c>
      <c r="C2104" s="2" t="s">
        <v>31</v>
      </c>
      <c r="D2104" s="2" t="s">
        <v>105</v>
      </c>
      <c r="E2104" s="2" t="s">
        <v>106</v>
      </c>
      <c r="F2104" s="2" t="s">
        <v>62</v>
      </c>
      <c r="G2104" s="2" t="s">
        <v>63</v>
      </c>
      <c r="H2104" s="2">
        <v>10</v>
      </c>
      <c r="I2104" s="4">
        <v>57.39</v>
      </c>
      <c r="J2104" s="2" t="s">
        <v>43</v>
      </c>
      <c r="K2104" s="2" t="s">
        <v>357</v>
      </c>
      <c r="L2104" s="2" t="s">
        <v>89</v>
      </c>
    </row>
    <row r="2105" spans="1:12" x14ac:dyDescent="0.35">
      <c r="A2105" s="2">
        <v>101594</v>
      </c>
      <c r="B2105" s="3">
        <v>45936</v>
      </c>
      <c r="C2105" s="2" t="s">
        <v>26</v>
      </c>
      <c r="D2105" s="2" t="s">
        <v>41</v>
      </c>
      <c r="E2105" s="2" t="s">
        <v>42</v>
      </c>
      <c r="F2105" s="2" t="s">
        <v>53</v>
      </c>
      <c r="G2105" s="2" t="s">
        <v>126</v>
      </c>
      <c r="H2105" s="2">
        <v>1</v>
      </c>
      <c r="I2105" s="4">
        <v>143.44</v>
      </c>
      <c r="J2105" s="2" t="s">
        <v>43</v>
      </c>
      <c r="K2105" s="2" t="s">
        <v>120</v>
      </c>
      <c r="L2105" s="2" t="s">
        <v>19</v>
      </c>
    </row>
    <row r="2106" spans="1:12" x14ac:dyDescent="0.35">
      <c r="A2106" s="2">
        <v>101687</v>
      </c>
      <c r="B2106" s="3">
        <v>45936</v>
      </c>
      <c r="C2106" s="2" t="s">
        <v>50</v>
      </c>
      <c r="D2106" s="2" t="s">
        <v>77</v>
      </c>
      <c r="E2106" s="2" t="s">
        <v>78</v>
      </c>
      <c r="F2106" s="2" t="s">
        <v>59</v>
      </c>
      <c r="G2106" s="2" t="s">
        <v>118</v>
      </c>
      <c r="H2106" s="2">
        <v>1</v>
      </c>
      <c r="I2106" s="4">
        <v>19.02</v>
      </c>
      <c r="J2106" s="2" t="s">
        <v>48</v>
      </c>
      <c r="K2106" s="2" t="s">
        <v>154</v>
      </c>
      <c r="L2106" s="2" t="s">
        <v>19</v>
      </c>
    </row>
    <row r="2107" spans="1:12" x14ac:dyDescent="0.35">
      <c r="A2107" s="2">
        <v>101844</v>
      </c>
      <c r="B2107" s="3">
        <v>45936</v>
      </c>
      <c r="C2107" s="2" t="s">
        <v>26</v>
      </c>
      <c r="D2107" s="2" t="s">
        <v>41</v>
      </c>
      <c r="E2107" s="2" t="s">
        <v>42</v>
      </c>
      <c r="F2107" s="2" t="s">
        <v>59</v>
      </c>
      <c r="G2107" s="2" t="s">
        <v>129</v>
      </c>
      <c r="H2107" s="2">
        <v>10</v>
      </c>
      <c r="I2107" s="4">
        <v>121.7</v>
      </c>
      <c r="J2107" s="2" t="s">
        <v>17</v>
      </c>
      <c r="K2107" s="2" t="s">
        <v>308</v>
      </c>
      <c r="L2107" s="2" t="s">
        <v>19</v>
      </c>
    </row>
    <row r="2108" spans="1:12" x14ac:dyDescent="0.35">
      <c r="A2108" s="2">
        <v>101987</v>
      </c>
      <c r="B2108" s="3">
        <v>45936</v>
      </c>
      <c r="C2108" s="2" t="s">
        <v>31</v>
      </c>
      <c r="D2108" s="2" t="s">
        <v>32</v>
      </c>
      <c r="E2108" s="2" t="s">
        <v>33</v>
      </c>
      <c r="F2108" s="2" t="s">
        <v>53</v>
      </c>
      <c r="G2108" s="2" t="s">
        <v>145</v>
      </c>
      <c r="H2108" s="2">
        <v>1</v>
      </c>
      <c r="I2108" s="4">
        <v>35.159999999999997</v>
      </c>
      <c r="J2108" s="2" t="s">
        <v>24</v>
      </c>
      <c r="K2108" s="2" t="s">
        <v>394</v>
      </c>
      <c r="L2108" s="2" t="s">
        <v>19</v>
      </c>
    </row>
    <row r="2109" spans="1:12" x14ac:dyDescent="0.35">
      <c r="A2109" s="2">
        <v>102442</v>
      </c>
      <c r="B2109" s="3">
        <v>45936</v>
      </c>
      <c r="C2109" s="2" t="s">
        <v>65</v>
      </c>
      <c r="D2109" s="2" t="s">
        <v>66</v>
      </c>
      <c r="E2109" s="2" t="s">
        <v>67</v>
      </c>
      <c r="F2109" s="2" t="s">
        <v>53</v>
      </c>
      <c r="G2109" s="2" t="s">
        <v>145</v>
      </c>
      <c r="H2109" s="2">
        <v>10</v>
      </c>
      <c r="I2109" s="4">
        <v>36.33</v>
      </c>
      <c r="J2109" s="2" t="s">
        <v>17</v>
      </c>
      <c r="K2109" s="2" t="s">
        <v>313</v>
      </c>
      <c r="L2109" s="2" t="s">
        <v>89</v>
      </c>
    </row>
    <row r="2110" spans="1:12" x14ac:dyDescent="0.35">
      <c r="A2110" s="2">
        <v>102454</v>
      </c>
      <c r="B2110" s="3">
        <v>45936</v>
      </c>
      <c r="C2110" s="2" t="s">
        <v>50</v>
      </c>
      <c r="D2110" s="2" t="s">
        <v>51</v>
      </c>
      <c r="E2110" s="2" t="s">
        <v>52</v>
      </c>
      <c r="F2110" s="2" t="s">
        <v>62</v>
      </c>
      <c r="G2110" s="2" t="s">
        <v>103</v>
      </c>
      <c r="H2110" s="2">
        <v>2</v>
      </c>
      <c r="I2110" s="4">
        <v>195.15</v>
      </c>
      <c r="J2110" s="2" t="s">
        <v>17</v>
      </c>
      <c r="K2110" s="2" t="s">
        <v>275</v>
      </c>
      <c r="L2110" s="2" t="s">
        <v>19</v>
      </c>
    </row>
    <row r="2111" spans="1:12" x14ac:dyDescent="0.35">
      <c r="A2111" s="2">
        <v>102592</v>
      </c>
      <c r="B2111" s="3">
        <v>45936</v>
      </c>
      <c r="C2111" s="2" t="s">
        <v>31</v>
      </c>
      <c r="D2111" s="2" t="s">
        <v>105</v>
      </c>
      <c r="E2111" s="2" t="s">
        <v>106</v>
      </c>
      <c r="F2111" s="2" t="s">
        <v>15</v>
      </c>
      <c r="G2111" s="2" t="s">
        <v>34</v>
      </c>
      <c r="H2111" s="2">
        <v>5</v>
      </c>
      <c r="I2111" s="4">
        <v>15.82</v>
      </c>
      <c r="J2111" s="2" t="s">
        <v>48</v>
      </c>
      <c r="K2111" s="2" t="s">
        <v>204</v>
      </c>
      <c r="L2111" s="2" t="s">
        <v>19</v>
      </c>
    </row>
    <row r="2112" spans="1:12" x14ac:dyDescent="0.35">
      <c r="A2112" s="2">
        <v>102698</v>
      </c>
      <c r="B2112" s="3">
        <v>45936</v>
      </c>
      <c r="C2112" s="2" t="s">
        <v>50</v>
      </c>
      <c r="D2112" s="2" t="s">
        <v>71</v>
      </c>
      <c r="E2112" s="2" t="s">
        <v>72</v>
      </c>
      <c r="F2112" s="2" t="s">
        <v>22</v>
      </c>
      <c r="G2112" s="2" t="s">
        <v>87</v>
      </c>
      <c r="H2112" s="2">
        <v>1</v>
      </c>
      <c r="I2112" s="4">
        <v>52</v>
      </c>
      <c r="J2112" s="2" t="s">
        <v>48</v>
      </c>
      <c r="K2112" s="2" t="s">
        <v>101</v>
      </c>
      <c r="L2112" s="2" t="s">
        <v>19</v>
      </c>
    </row>
    <row r="2113" spans="1:12" x14ac:dyDescent="0.35">
      <c r="A2113" s="2">
        <v>102983</v>
      </c>
      <c r="B2113" s="3">
        <v>45936</v>
      </c>
      <c r="C2113" s="2" t="s">
        <v>50</v>
      </c>
      <c r="D2113" s="2" t="s">
        <v>51</v>
      </c>
      <c r="E2113" s="2" t="s">
        <v>52</v>
      </c>
      <c r="F2113" s="2" t="s">
        <v>22</v>
      </c>
      <c r="G2113" s="2" t="s">
        <v>109</v>
      </c>
      <c r="H2113" s="2">
        <v>10</v>
      </c>
      <c r="I2113" s="4">
        <v>91.96</v>
      </c>
      <c r="J2113" s="2" t="s">
        <v>48</v>
      </c>
      <c r="K2113" s="2" t="s">
        <v>333</v>
      </c>
      <c r="L2113" s="2" t="s">
        <v>19</v>
      </c>
    </row>
    <row r="2114" spans="1:12" x14ac:dyDescent="0.35">
      <c r="A2114" s="2">
        <v>100484</v>
      </c>
      <c r="B2114" s="3">
        <v>45937</v>
      </c>
      <c r="C2114" s="2" t="s">
        <v>31</v>
      </c>
      <c r="D2114" s="2" t="s">
        <v>45</v>
      </c>
      <c r="E2114" s="2" t="s">
        <v>46</v>
      </c>
      <c r="F2114" s="2" t="s">
        <v>53</v>
      </c>
      <c r="G2114" s="2" t="s">
        <v>92</v>
      </c>
      <c r="H2114" s="2">
        <v>2</v>
      </c>
      <c r="I2114" s="4">
        <v>28.53</v>
      </c>
      <c r="J2114" s="2" t="s">
        <v>17</v>
      </c>
      <c r="K2114" s="2" t="s">
        <v>447</v>
      </c>
      <c r="L2114" s="2" t="s">
        <v>19</v>
      </c>
    </row>
    <row r="2115" spans="1:12" x14ac:dyDescent="0.35">
      <c r="A2115" s="2">
        <v>100693</v>
      </c>
      <c r="B2115" s="3">
        <v>45937</v>
      </c>
      <c r="C2115" s="2" t="s">
        <v>12</v>
      </c>
      <c r="D2115" s="2" t="s">
        <v>98</v>
      </c>
      <c r="E2115" s="2" t="s">
        <v>99</v>
      </c>
      <c r="F2115" s="2" t="s">
        <v>62</v>
      </c>
      <c r="G2115" s="2" t="s">
        <v>114</v>
      </c>
      <c r="H2115" s="2">
        <v>1</v>
      </c>
      <c r="I2115" s="4">
        <v>134.1</v>
      </c>
      <c r="J2115" s="2" t="s">
        <v>43</v>
      </c>
      <c r="K2115" s="2" t="s">
        <v>331</v>
      </c>
      <c r="L2115" s="2" t="s">
        <v>19</v>
      </c>
    </row>
    <row r="2116" spans="1:12" x14ac:dyDescent="0.35">
      <c r="A2116" s="2">
        <v>100739</v>
      </c>
      <c r="B2116" s="3">
        <v>45937</v>
      </c>
      <c r="C2116" s="2" t="s">
        <v>65</v>
      </c>
      <c r="D2116" s="2" t="s">
        <v>66</v>
      </c>
      <c r="E2116" s="2" t="s">
        <v>67</v>
      </c>
      <c r="F2116" s="2" t="s">
        <v>62</v>
      </c>
      <c r="G2116" s="2" t="s">
        <v>112</v>
      </c>
      <c r="H2116" s="2">
        <v>3</v>
      </c>
      <c r="I2116" s="4">
        <v>28.54</v>
      </c>
      <c r="J2116" s="2" t="s">
        <v>17</v>
      </c>
      <c r="K2116" s="2" t="s">
        <v>124</v>
      </c>
      <c r="L2116" s="2" t="s">
        <v>19</v>
      </c>
    </row>
    <row r="2117" spans="1:12" x14ac:dyDescent="0.35">
      <c r="A2117" s="2">
        <v>100746</v>
      </c>
      <c r="B2117" s="3">
        <v>45937</v>
      </c>
      <c r="C2117" s="2" t="s">
        <v>26</v>
      </c>
      <c r="D2117" s="2" t="s">
        <v>27</v>
      </c>
      <c r="E2117" s="2" t="s">
        <v>28</v>
      </c>
      <c r="F2117" s="2" t="s">
        <v>62</v>
      </c>
      <c r="G2117" s="2" t="s">
        <v>169</v>
      </c>
      <c r="H2117" s="2">
        <v>1</v>
      </c>
      <c r="I2117" s="4">
        <v>26.22</v>
      </c>
      <c r="J2117" s="2" t="s">
        <v>24</v>
      </c>
      <c r="K2117" s="2" t="s">
        <v>392</v>
      </c>
      <c r="L2117" s="2" t="s">
        <v>89</v>
      </c>
    </row>
    <row r="2118" spans="1:12" x14ac:dyDescent="0.35">
      <c r="A2118" s="2">
        <v>101026</v>
      </c>
      <c r="B2118" s="3">
        <v>45937</v>
      </c>
      <c r="C2118" s="2" t="s">
        <v>31</v>
      </c>
      <c r="D2118" s="2" t="s">
        <v>80</v>
      </c>
      <c r="E2118" s="2" t="s">
        <v>80</v>
      </c>
      <c r="F2118" s="2" t="s">
        <v>22</v>
      </c>
      <c r="G2118" s="2" t="s">
        <v>100</v>
      </c>
      <c r="H2118" s="2">
        <v>5</v>
      </c>
      <c r="I2118" s="4">
        <v>15.39</v>
      </c>
      <c r="J2118" s="2" t="s">
        <v>43</v>
      </c>
      <c r="K2118" s="2" t="s">
        <v>360</v>
      </c>
      <c r="L2118" s="2" t="s">
        <v>19</v>
      </c>
    </row>
    <row r="2119" spans="1:12" x14ac:dyDescent="0.35">
      <c r="A2119" s="2">
        <v>101118</v>
      </c>
      <c r="B2119" s="3">
        <v>45937</v>
      </c>
      <c r="C2119" s="2" t="s">
        <v>31</v>
      </c>
      <c r="D2119" s="2" t="s">
        <v>80</v>
      </c>
      <c r="E2119" s="2" t="s">
        <v>80</v>
      </c>
      <c r="F2119" s="2" t="s">
        <v>22</v>
      </c>
      <c r="G2119" s="2" t="s">
        <v>109</v>
      </c>
      <c r="H2119" s="2">
        <v>10</v>
      </c>
      <c r="I2119" s="4">
        <v>90.83</v>
      </c>
      <c r="J2119" s="2" t="s">
        <v>43</v>
      </c>
      <c r="K2119" s="2" t="s">
        <v>273</v>
      </c>
      <c r="L2119" s="2" t="s">
        <v>19</v>
      </c>
    </row>
    <row r="2120" spans="1:12" x14ac:dyDescent="0.35">
      <c r="A2120" s="2">
        <v>101295</v>
      </c>
      <c r="B2120" s="3">
        <v>45937</v>
      </c>
      <c r="C2120" s="2" t="s">
        <v>31</v>
      </c>
      <c r="D2120" s="2" t="s">
        <v>105</v>
      </c>
      <c r="E2120" s="2" t="s">
        <v>106</v>
      </c>
      <c r="F2120" s="2" t="s">
        <v>22</v>
      </c>
      <c r="G2120" s="2" t="s">
        <v>87</v>
      </c>
      <c r="H2120" s="2">
        <v>5</v>
      </c>
      <c r="I2120" s="4">
        <v>49.43</v>
      </c>
      <c r="J2120" s="2" t="s">
        <v>24</v>
      </c>
      <c r="K2120" s="2" t="s">
        <v>300</v>
      </c>
      <c r="L2120" s="2" t="s">
        <v>19</v>
      </c>
    </row>
    <row r="2121" spans="1:12" x14ac:dyDescent="0.35">
      <c r="A2121" s="2">
        <v>101442</v>
      </c>
      <c r="B2121" s="3">
        <v>45937</v>
      </c>
      <c r="C2121" s="2" t="s">
        <v>50</v>
      </c>
      <c r="D2121" s="2" t="s">
        <v>51</v>
      </c>
      <c r="E2121" s="2" t="s">
        <v>52</v>
      </c>
      <c r="F2121" s="2" t="s">
        <v>22</v>
      </c>
      <c r="G2121" s="2" t="s">
        <v>47</v>
      </c>
      <c r="H2121" s="2">
        <v>2</v>
      </c>
      <c r="I2121" s="4">
        <v>78.72</v>
      </c>
      <c r="J2121" s="2" t="s">
        <v>43</v>
      </c>
      <c r="K2121" s="2" t="s">
        <v>459</v>
      </c>
      <c r="L2121" s="2" t="s">
        <v>36</v>
      </c>
    </row>
    <row r="2122" spans="1:12" x14ac:dyDescent="0.35">
      <c r="A2122" s="2">
        <v>101810</v>
      </c>
      <c r="B2122" s="3">
        <v>45937</v>
      </c>
      <c r="C2122" s="2" t="s">
        <v>12</v>
      </c>
      <c r="D2122" s="2" t="s">
        <v>13</v>
      </c>
      <c r="E2122" s="2" t="s">
        <v>14</v>
      </c>
      <c r="F2122" s="2" t="s">
        <v>59</v>
      </c>
      <c r="G2122" s="2" t="s">
        <v>129</v>
      </c>
      <c r="H2122" s="2">
        <v>10</v>
      </c>
      <c r="I2122" s="4">
        <v>125.5</v>
      </c>
      <c r="J2122" s="2" t="s">
        <v>17</v>
      </c>
      <c r="K2122" s="2" t="s">
        <v>282</v>
      </c>
      <c r="L2122" s="2" t="s">
        <v>89</v>
      </c>
    </row>
    <row r="2123" spans="1:12" x14ac:dyDescent="0.35">
      <c r="A2123" s="2">
        <v>101818</v>
      </c>
      <c r="B2123" s="3">
        <v>45937</v>
      </c>
      <c r="C2123" s="2" t="s">
        <v>50</v>
      </c>
      <c r="D2123" s="2" t="s">
        <v>71</v>
      </c>
      <c r="E2123" s="2" t="s">
        <v>72</v>
      </c>
      <c r="F2123" s="2" t="s">
        <v>22</v>
      </c>
      <c r="G2123" s="2" t="s">
        <v>100</v>
      </c>
      <c r="H2123" s="2">
        <v>3</v>
      </c>
      <c r="I2123" s="4">
        <v>14.45</v>
      </c>
      <c r="J2123" s="2" t="s">
        <v>43</v>
      </c>
      <c r="K2123" s="2" t="s">
        <v>125</v>
      </c>
      <c r="L2123" s="2" t="s">
        <v>19</v>
      </c>
    </row>
    <row r="2124" spans="1:12" x14ac:dyDescent="0.35">
      <c r="A2124" s="2">
        <v>102572</v>
      </c>
      <c r="B2124" s="3">
        <v>45937</v>
      </c>
      <c r="C2124" s="2" t="s">
        <v>26</v>
      </c>
      <c r="D2124" s="2" t="s">
        <v>37</v>
      </c>
      <c r="E2124" s="2" t="s">
        <v>38</v>
      </c>
      <c r="F2124" s="2" t="s">
        <v>22</v>
      </c>
      <c r="G2124" s="2" t="s">
        <v>109</v>
      </c>
      <c r="H2124" s="2">
        <v>3</v>
      </c>
      <c r="I2124" s="4">
        <v>91.23</v>
      </c>
      <c r="J2124" s="2" t="s">
        <v>24</v>
      </c>
      <c r="K2124" s="2" t="s">
        <v>470</v>
      </c>
      <c r="L2124" s="2" t="s">
        <v>19</v>
      </c>
    </row>
    <row r="2125" spans="1:12" x14ac:dyDescent="0.35">
      <c r="A2125" s="2">
        <v>102611</v>
      </c>
      <c r="B2125" s="3">
        <v>45937</v>
      </c>
      <c r="C2125" s="2" t="s">
        <v>12</v>
      </c>
      <c r="D2125" s="2" t="s">
        <v>20</v>
      </c>
      <c r="E2125" s="2" t="s">
        <v>21</v>
      </c>
      <c r="F2125" s="2" t="s">
        <v>62</v>
      </c>
      <c r="G2125" s="2" t="s">
        <v>169</v>
      </c>
      <c r="H2125" s="2">
        <v>2</v>
      </c>
      <c r="I2125" s="4">
        <v>24.83</v>
      </c>
      <c r="J2125" s="2" t="s">
        <v>48</v>
      </c>
      <c r="K2125" s="2" t="s">
        <v>349</v>
      </c>
      <c r="L2125" s="2" t="s">
        <v>19</v>
      </c>
    </row>
    <row r="2126" spans="1:12" x14ac:dyDescent="0.35">
      <c r="A2126" s="2">
        <v>102782</v>
      </c>
      <c r="B2126" s="3">
        <v>45937</v>
      </c>
      <c r="C2126" s="2" t="s">
        <v>50</v>
      </c>
      <c r="D2126" s="2" t="s">
        <v>51</v>
      </c>
      <c r="E2126" s="2" t="s">
        <v>52</v>
      </c>
      <c r="F2126" s="2" t="s">
        <v>22</v>
      </c>
      <c r="G2126" s="2" t="s">
        <v>100</v>
      </c>
      <c r="H2126" s="2">
        <v>1</v>
      </c>
      <c r="I2126" s="4">
        <v>14.71</v>
      </c>
      <c r="J2126" s="2" t="s">
        <v>43</v>
      </c>
      <c r="K2126" s="2" t="s">
        <v>279</v>
      </c>
      <c r="L2126" s="2" t="s">
        <v>19</v>
      </c>
    </row>
    <row r="2127" spans="1:12" x14ac:dyDescent="0.35">
      <c r="A2127" s="2">
        <v>102858</v>
      </c>
      <c r="B2127" s="3">
        <v>45937</v>
      </c>
      <c r="C2127" s="2" t="s">
        <v>31</v>
      </c>
      <c r="D2127" s="2" t="s">
        <v>80</v>
      </c>
      <c r="E2127" s="2" t="s">
        <v>80</v>
      </c>
      <c r="F2127" s="2" t="s">
        <v>22</v>
      </c>
      <c r="G2127" s="2" t="s">
        <v>47</v>
      </c>
      <c r="H2127" s="2">
        <v>2</v>
      </c>
      <c r="I2127" s="4">
        <v>74.38</v>
      </c>
      <c r="J2127" s="2" t="s">
        <v>24</v>
      </c>
      <c r="K2127" s="2" t="s">
        <v>292</v>
      </c>
      <c r="L2127" s="2" t="s">
        <v>19</v>
      </c>
    </row>
    <row r="2128" spans="1:12" x14ac:dyDescent="0.35">
      <c r="A2128" s="2">
        <v>100441</v>
      </c>
      <c r="B2128" s="3">
        <v>45938</v>
      </c>
      <c r="C2128" s="2" t="s">
        <v>50</v>
      </c>
      <c r="D2128" s="2" t="s">
        <v>51</v>
      </c>
      <c r="E2128" s="2" t="s">
        <v>52</v>
      </c>
      <c r="F2128" s="2" t="s">
        <v>62</v>
      </c>
      <c r="G2128" s="2" t="s">
        <v>114</v>
      </c>
      <c r="H2128" s="2">
        <v>2</v>
      </c>
      <c r="I2128" s="4">
        <v>135.72</v>
      </c>
      <c r="J2128" s="2" t="s">
        <v>43</v>
      </c>
      <c r="K2128" s="2" t="s">
        <v>220</v>
      </c>
      <c r="L2128" s="2" t="s">
        <v>19</v>
      </c>
    </row>
    <row r="2129" spans="1:12" x14ac:dyDescent="0.35">
      <c r="A2129" s="2">
        <v>100801</v>
      </c>
      <c r="B2129" s="3">
        <v>45938</v>
      </c>
      <c r="C2129" s="2" t="s">
        <v>31</v>
      </c>
      <c r="D2129" s="2" t="s">
        <v>32</v>
      </c>
      <c r="E2129" s="2" t="s">
        <v>33</v>
      </c>
      <c r="F2129" s="2" t="s">
        <v>62</v>
      </c>
      <c r="G2129" s="2" t="s">
        <v>68</v>
      </c>
      <c r="H2129" s="2">
        <v>3</v>
      </c>
      <c r="I2129" s="4">
        <v>41.92</v>
      </c>
      <c r="J2129" s="2" t="s">
        <v>43</v>
      </c>
      <c r="K2129" s="2" t="s">
        <v>306</v>
      </c>
      <c r="L2129" s="2" t="s">
        <v>89</v>
      </c>
    </row>
    <row r="2130" spans="1:12" x14ac:dyDescent="0.35">
      <c r="A2130" s="2">
        <v>101143</v>
      </c>
      <c r="B2130" s="3">
        <v>45938</v>
      </c>
      <c r="C2130" s="2" t="s">
        <v>12</v>
      </c>
      <c r="D2130" s="2" t="s">
        <v>13</v>
      </c>
      <c r="E2130" s="2" t="s">
        <v>14</v>
      </c>
      <c r="F2130" s="2" t="s">
        <v>62</v>
      </c>
      <c r="G2130" s="2" t="s">
        <v>169</v>
      </c>
      <c r="H2130" s="2">
        <v>10</v>
      </c>
      <c r="I2130" s="4">
        <v>24.27</v>
      </c>
      <c r="J2130" s="2" t="s">
        <v>17</v>
      </c>
      <c r="K2130" s="2" t="s">
        <v>305</v>
      </c>
      <c r="L2130" s="2" t="s">
        <v>19</v>
      </c>
    </row>
    <row r="2131" spans="1:12" x14ac:dyDescent="0.35">
      <c r="A2131" s="2">
        <v>101185</v>
      </c>
      <c r="B2131" s="3">
        <v>45938</v>
      </c>
      <c r="C2131" s="2" t="s">
        <v>31</v>
      </c>
      <c r="D2131" s="2" t="s">
        <v>105</v>
      </c>
      <c r="E2131" s="2" t="s">
        <v>106</v>
      </c>
      <c r="F2131" s="2" t="s">
        <v>59</v>
      </c>
      <c r="G2131" s="2" t="s">
        <v>95</v>
      </c>
      <c r="H2131" s="2">
        <v>1</v>
      </c>
      <c r="I2131" s="4">
        <v>36.29</v>
      </c>
      <c r="J2131" s="2" t="s">
        <v>17</v>
      </c>
      <c r="K2131" s="2" t="s">
        <v>324</v>
      </c>
      <c r="L2131" s="2" t="s">
        <v>89</v>
      </c>
    </row>
    <row r="2132" spans="1:12" x14ac:dyDescent="0.35">
      <c r="A2132" s="2">
        <v>101363</v>
      </c>
      <c r="B2132" s="3">
        <v>45938</v>
      </c>
      <c r="C2132" s="2" t="s">
        <v>50</v>
      </c>
      <c r="D2132" s="2" t="s">
        <v>77</v>
      </c>
      <c r="E2132" s="2" t="s">
        <v>78</v>
      </c>
      <c r="F2132" s="2" t="s">
        <v>59</v>
      </c>
      <c r="G2132" s="2" t="s">
        <v>118</v>
      </c>
      <c r="H2132" s="2">
        <v>10</v>
      </c>
      <c r="I2132" s="4">
        <v>19.72</v>
      </c>
      <c r="J2132" s="2" t="s">
        <v>24</v>
      </c>
      <c r="K2132" s="2" t="s">
        <v>371</v>
      </c>
      <c r="L2132" s="2" t="s">
        <v>89</v>
      </c>
    </row>
    <row r="2133" spans="1:12" x14ac:dyDescent="0.35">
      <c r="A2133" s="2">
        <v>101508</v>
      </c>
      <c r="B2133" s="3">
        <v>45938</v>
      </c>
      <c r="C2133" s="2" t="s">
        <v>65</v>
      </c>
      <c r="D2133" s="2" t="s">
        <v>66</v>
      </c>
      <c r="E2133" s="2" t="s">
        <v>67</v>
      </c>
      <c r="F2133" s="2" t="s">
        <v>59</v>
      </c>
      <c r="G2133" s="2" t="s">
        <v>95</v>
      </c>
      <c r="H2133" s="2">
        <v>10</v>
      </c>
      <c r="I2133" s="4">
        <v>35.380000000000003</v>
      </c>
      <c r="J2133" s="2" t="s">
        <v>24</v>
      </c>
      <c r="K2133" s="2" t="s">
        <v>142</v>
      </c>
      <c r="L2133" s="2" t="s">
        <v>89</v>
      </c>
    </row>
    <row r="2134" spans="1:12" x14ac:dyDescent="0.35">
      <c r="A2134" s="2">
        <v>101736</v>
      </c>
      <c r="B2134" s="3">
        <v>45938</v>
      </c>
      <c r="C2134" s="2" t="s">
        <v>50</v>
      </c>
      <c r="D2134" s="2" t="s">
        <v>51</v>
      </c>
      <c r="E2134" s="2" t="s">
        <v>52</v>
      </c>
      <c r="F2134" s="2" t="s">
        <v>15</v>
      </c>
      <c r="G2134" s="2" t="s">
        <v>16</v>
      </c>
      <c r="H2134" s="2">
        <v>1</v>
      </c>
      <c r="I2134" s="4">
        <v>40.020000000000003</v>
      </c>
      <c r="J2134" s="2" t="s">
        <v>48</v>
      </c>
      <c r="K2134" s="2" t="s">
        <v>364</v>
      </c>
      <c r="L2134" s="2" t="s">
        <v>19</v>
      </c>
    </row>
    <row r="2135" spans="1:12" x14ac:dyDescent="0.35">
      <c r="A2135" s="2">
        <v>102164</v>
      </c>
      <c r="B2135" s="3">
        <v>45938</v>
      </c>
      <c r="C2135" s="2" t="s">
        <v>12</v>
      </c>
      <c r="D2135" s="2" t="s">
        <v>132</v>
      </c>
      <c r="E2135" s="2" t="s">
        <v>133</v>
      </c>
      <c r="F2135" s="2" t="s">
        <v>22</v>
      </c>
      <c r="G2135" s="2" t="s">
        <v>47</v>
      </c>
      <c r="H2135" s="2">
        <v>2</v>
      </c>
      <c r="I2135" s="4">
        <v>74.84</v>
      </c>
      <c r="J2135" s="2" t="s">
        <v>43</v>
      </c>
      <c r="K2135" s="2" t="s">
        <v>113</v>
      </c>
      <c r="L2135" s="2" t="s">
        <v>89</v>
      </c>
    </row>
    <row r="2136" spans="1:12" x14ac:dyDescent="0.35">
      <c r="A2136" s="2">
        <v>102360</v>
      </c>
      <c r="B2136" s="3">
        <v>45938</v>
      </c>
      <c r="C2136" s="2" t="s">
        <v>31</v>
      </c>
      <c r="D2136" s="2" t="s">
        <v>32</v>
      </c>
      <c r="E2136" s="2" t="s">
        <v>33</v>
      </c>
      <c r="F2136" s="2" t="s">
        <v>62</v>
      </c>
      <c r="G2136" s="2" t="s">
        <v>63</v>
      </c>
      <c r="H2136" s="2">
        <v>2</v>
      </c>
      <c r="I2136" s="4">
        <v>55.97</v>
      </c>
      <c r="J2136" s="2" t="s">
        <v>17</v>
      </c>
      <c r="K2136" s="2" t="s">
        <v>207</v>
      </c>
      <c r="L2136" s="2" t="s">
        <v>19</v>
      </c>
    </row>
    <row r="2137" spans="1:12" x14ac:dyDescent="0.35">
      <c r="A2137" s="2">
        <v>100006</v>
      </c>
      <c r="B2137" s="3">
        <v>45939</v>
      </c>
      <c r="C2137" s="2" t="s">
        <v>12</v>
      </c>
      <c r="D2137" s="2" t="s">
        <v>132</v>
      </c>
      <c r="E2137" s="2" t="s">
        <v>133</v>
      </c>
      <c r="F2137" s="2" t="s">
        <v>62</v>
      </c>
      <c r="G2137" s="2" t="s">
        <v>63</v>
      </c>
      <c r="H2137" s="2">
        <v>2</v>
      </c>
      <c r="I2137" s="4">
        <v>55.93</v>
      </c>
      <c r="J2137" s="2" t="s">
        <v>43</v>
      </c>
      <c r="K2137" s="2" t="s">
        <v>450</v>
      </c>
      <c r="L2137" s="2" t="s">
        <v>19</v>
      </c>
    </row>
    <row r="2138" spans="1:12" x14ac:dyDescent="0.35">
      <c r="A2138" s="2">
        <v>100182</v>
      </c>
      <c r="B2138" s="3">
        <v>45939</v>
      </c>
      <c r="C2138" s="2" t="s">
        <v>65</v>
      </c>
      <c r="D2138" s="2" t="s">
        <v>66</v>
      </c>
      <c r="E2138" s="2" t="s">
        <v>67</v>
      </c>
      <c r="F2138" s="2" t="s">
        <v>22</v>
      </c>
      <c r="G2138" s="2" t="s">
        <v>23</v>
      </c>
      <c r="H2138" s="2">
        <v>2</v>
      </c>
      <c r="I2138" s="4">
        <v>66.75</v>
      </c>
      <c r="J2138" s="2" t="s">
        <v>17</v>
      </c>
      <c r="K2138" s="2" t="s">
        <v>299</v>
      </c>
      <c r="L2138" s="2" t="s">
        <v>19</v>
      </c>
    </row>
    <row r="2139" spans="1:12" x14ac:dyDescent="0.35">
      <c r="A2139" s="2">
        <v>100465</v>
      </c>
      <c r="B2139" s="3">
        <v>45939</v>
      </c>
      <c r="C2139" s="2" t="s">
        <v>50</v>
      </c>
      <c r="D2139" s="2" t="s">
        <v>51</v>
      </c>
      <c r="E2139" s="2" t="s">
        <v>52</v>
      </c>
      <c r="F2139" s="2" t="s">
        <v>59</v>
      </c>
      <c r="G2139" s="2" t="s">
        <v>118</v>
      </c>
      <c r="H2139" s="2">
        <v>10</v>
      </c>
      <c r="I2139" s="4">
        <v>20.04</v>
      </c>
      <c r="J2139" s="2" t="s">
        <v>24</v>
      </c>
      <c r="K2139" s="2" t="s">
        <v>359</v>
      </c>
      <c r="L2139" s="2" t="s">
        <v>19</v>
      </c>
    </row>
    <row r="2140" spans="1:12" x14ac:dyDescent="0.35">
      <c r="A2140" s="2">
        <v>100540</v>
      </c>
      <c r="B2140" s="3">
        <v>45939</v>
      </c>
      <c r="C2140" s="2" t="s">
        <v>31</v>
      </c>
      <c r="D2140" s="2" t="s">
        <v>105</v>
      </c>
      <c r="E2140" s="2" t="s">
        <v>106</v>
      </c>
      <c r="F2140" s="2" t="s">
        <v>62</v>
      </c>
      <c r="G2140" s="2" t="s">
        <v>63</v>
      </c>
      <c r="H2140" s="2">
        <v>1</v>
      </c>
      <c r="I2140" s="4">
        <v>53.53</v>
      </c>
      <c r="J2140" s="2" t="s">
        <v>17</v>
      </c>
      <c r="K2140" s="2" t="s">
        <v>203</v>
      </c>
      <c r="L2140" s="2" t="s">
        <v>19</v>
      </c>
    </row>
    <row r="2141" spans="1:12" x14ac:dyDescent="0.35">
      <c r="A2141" s="2">
        <v>101083</v>
      </c>
      <c r="B2141" s="3">
        <v>45939</v>
      </c>
      <c r="C2141" s="2" t="s">
        <v>12</v>
      </c>
      <c r="D2141" s="2" t="s">
        <v>98</v>
      </c>
      <c r="E2141" s="2" t="s">
        <v>99</v>
      </c>
      <c r="F2141" s="2" t="s">
        <v>53</v>
      </c>
      <c r="G2141" s="2" t="s">
        <v>145</v>
      </c>
      <c r="H2141" s="2">
        <v>10</v>
      </c>
      <c r="I2141" s="4">
        <v>34.24</v>
      </c>
      <c r="J2141" s="2" t="s">
        <v>17</v>
      </c>
      <c r="K2141" s="2" t="s">
        <v>193</v>
      </c>
      <c r="L2141" s="2" t="s">
        <v>19</v>
      </c>
    </row>
    <row r="2142" spans="1:12" x14ac:dyDescent="0.35">
      <c r="A2142" s="2">
        <v>101287</v>
      </c>
      <c r="B2142" s="3">
        <v>45939</v>
      </c>
      <c r="C2142" s="2" t="s">
        <v>12</v>
      </c>
      <c r="D2142" s="2" t="s">
        <v>183</v>
      </c>
      <c r="E2142" s="2" t="s">
        <v>184</v>
      </c>
      <c r="F2142" s="2" t="s">
        <v>22</v>
      </c>
      <c r="G2142" s="2" t="s">
        <v>47</v>
      </c>
      <c r="H2142" s="2">
        <v>10</v>
      </c>
      <c r="I2142" s="4">
        <v>74.8</v>
      </c>
      <c r="J2142" s="2" t="s">
        <v>48</v>
      </c>
      <c r="K2142" s="2" t="s">
        <v>475</v>
      </c>
      <c r="L2142" s="2" t="s">
        <v>36</v>
      </c>
    </row>
    <row r="2143" spans="1:12" x14ac:dyDescent="0.35">
      <c r="A2143" s="2">
        <v>101312</v>
      </c>
      <c r="B2143" s="3">
        <v>45939</v>
      </c>
      <c r="C2143" s="2" t="s">
        <v>50</v>
      </c>
      <c r="D2143" s="2" t="s">
        <v>77</v>
      </c>
      <c r="E2143" s="2" t="s">
        <v>78</v>
      </c>
      <c r="F2143" s="2" t="s">
        <v>62</v>
      </c>
      <c r="G2143" s="2" t="s">
        <v>68</v>
      </c>
      <c r="H2143" s="2">
        <v>1</v>
      </c>
      <c r="I2143" s="4">
        <v>41.8</v>
      </c>
      <c r="J2143" s="2" t="s">
        <v>43</v>
      </c>
      <c r="K2143" s="2" t="s">
        <v>484</v>
      </c>
      <c r="L2143" s="2" t="s">
        <v>19</v>
      </c>
    </row>
    <row r="2144" spans="1:12" x14ac:dyDescent="0.35">
      <c r="A2144" s="2">
        <v>101341</v>
      </c>
      <c r="B2144" s="3">
        <v>45939</v>
      </c>
      <c r="C2144" s="2" t="s">
        <v>50</v>
      </c>
      <c r="D2144" s="2" t="s">
        <v>77</v>
      </c>
      <c r="E2144" s="2" t="s">
        <v>78</v>
      </c>
      <c r="F2144" s="2" t="s">
        <v>62</v>
      </c>
      <c r="G2144" s="2" t="s">
        <v>112</v>
      </c>
      <c r="H2144" s="2">
        <v>2</v>
      </c>
      <c r="I2144" s="4">
        <v>29.3</v>
      </c>
      <c r="J2144" s="2" t="s">
        <v>43</v>
      </c>
      <c r="K2144" s="2" t="s">
        <v>390</v>
      </c>
      <c r="L2144" s="2" t="s">
        <v>19</v>
      </c>
    </row>
    <row r="2145" spans="1:12" x14ac:dyDescent="0.35">
      <c r="A2145" s="2">
        <v>101344</v>
      </c>
      <c r="B2145" s="3">
        <v>45939</v>
      </c>
      <c r="C2145" s="2" t="s">
        <v>12</v>
      </c>
      <c r="D2145" s="2" t="s">
        <v>183</v>
      </c>
      <c r="E2145" s="2" t="s">
        <v>184</v>
      </c>
      <c r="F2145" s="2" t="s">
        <v>53</v>
      </c>
      <c r="G2145" s="2" t="s">
        <v>54</v>
      </c>
      <c r="H2145" s="2">
        <v>5</v>
      </c>
      <c r="I2145" s="4">
        <v>25.14</v>
      </c>
      <c r="J2145" s="2" t="s">
        <v>24</v>
      </c>
      <c r="K2145" s="2" t="s">
        <v>131</v>
      </c>
      <c r="L2145" s="2" t="s">
        <v>19</v>
      </c>
    </row>
    <row r="2146" spans="1:12" x14ac:dyDescent="0.35">
      <c r="A2146" s="2">
        <v>101390</v>
      </c>
      <c r="B2146" s="3">
        <v>45939</v>
      </c>
      <c r="C2146" s="2" t="s">
        <v>50</v>
      </c>
      <c r="D2146" s="2" t="s">
        <v>77</v>
      </c>
      <c r="E2146" s="2" t="s">
        <v>78</v>
      </c>
      <c r="F2146" s="2" t="s">
        <v>59</v>
      </c>
      <c r="G2146" s="2" t="s">
        <v>118</v>
      </c>
      <c r="H2146" s="2">
        <v>2</v>
      </c>
      <c r="I2146" s="4">
        <v>19.739999999999998</v>
      </c>
      <c r="J2146" s="2" t="s">
        <v>43</v>
      </c>
      <c r="K2146" s="2" t="s">
        <v>173</v>
      </c>
      <c r="L2146" s="2" t="s">
        <v>36</v>
      </c>
    </row>
    <row r="2147" spans="1:12" x14ac:dyDescent="0.35">
      <c r="A2147" s="2">
        <v>101967</v>
      </c>
      <c r="B2147" s="3">
        <v>45939</v>
      </c>
      <c r="C2147" s="2" t="s">
        <v>65</v>
      </c>
      <c r="D2147" s="2" t="s">
        <v>190</v>
      </c>
      <c r="E2147" s="2" t="s">
        <v>191</v>
      </c>
      <c r="F2147" s="2" t="s">
        <v>62</v>
      </c>
      <c r="G2147" s="2" t="s">
        <v>103</v>
      </c>
      <c r="H2147" s="2">
        <v>5</v>
      </c>
      <c r="I2147" s="4">
        <v>199.36</v>
      </c>
      <c r="J2147" s="2" t="s">
        <v>17</v>
      </c>
      <c r="K2147" s="2" t="s">
        <v>330</v>
      </c>
      <c r="L2147" s="2" t="s">
        <v>19</v>
      </c>
    </row>
    <row r="2148" spans="1:12" x14ac:dyDescent="0.35">
      <c r="A2148" s="2">
        <v>102064</v>
      </c>
      <c r="B2148" s="3">
        <v>45939</v>
      </c>
      <c r="C2148" s="2" t="s">
        <v>12</v>
      </c>
      <c r="D2148" s="2" t="s">
        <v>183</v>
      </c>
      <c r="E2148" s="2" t="s">
        <v>184</v>
      </c>
      <c r="F2148" s="2" t="s">
        <v>59</v>
      </c>
      <c r="G2148" s="2" t="s">
        <v>95</v>
      </c>
      <c r="H2148" s="2">
        <v>5</v>
      </c>
      <c r="I2148" s="4">
        <v>34.799999999999997</v>
      </c>
      <c r="J2148" s="2" t="s">
        <v>24</v>
      </c>
      <c r="K2148" s="2" t="s">
        <v>316</v>
      </c>
      <c r="L2148" s="2" t="s">
        <v>19</v>
      </c>
    </row>
    <row r="2149" spans="1:12" x14ac:dyDescent="0.35">
      <c r="A2149" s="2">
        <v>102248</v>
      </c>
      <c r="B2149" s="3">
        <v>45939</v>
      </c>
      <c r="C2149" s="2" t="s">
        <v>65</v>
      </c>
      <c r="D2149" s="2" t="s">
        <v>66</v>
      </c>
      <c r="E2149" s="2" t="s">
        <v>67</v>
      </c>
      <c r="F2149" s="2" t="s">
        <v>62</v>
      </c>
      <c r="G2149" s="2" t="s">
        <v>103</v>
      </c>
      <c r="H2149" s="2">
        <v>1</v>
      </c>
      <c r="I2149" s="4">
        <v>192.87</v>
      </c>
      <c r="J2149" s="2" t="s">
        <v>24</v>
      </c>
      <c r="K2149" s="2" t="s">
        <v>438</v>
      </c>
      <c r="L2149" s="2" t="s">
        <v>36</v>
      </c>
    </row>
    <row r="2150" spans="1:12" x14ac:dyDescent="0.35">
      <c r="A2150" s="2">
        <v>102375</v>
      </c>
      <c r="B2150" s="3">
        <v>45939</v>
      </c>
      <c r="C2150" s="2" t="s">
        <v>12</v>
      </c>
      <c r="D2150" s="2" t="s">
        <v>13</v>
      </c>
      <c r="E2150" s="2" t="s">
        <v>14</v>
      </c>
      <c r="F2150" s="2" t="s">
        <v>59</v>
      </c>
      <c r="G2150" s="2" t="s">
        <v>95</v>
      </c>
      <c r="H2150" s="2">
        <v>2</v>
      </c>
      <c r="I2150" s="4">
        <v>35.83</v>
      </c>
      <c r="J2150" s="2" t="s">
        <v>43</v>
      </c>
      <c r="K2150" s="2" t="s">
        <v>293</v>
      </c>
      <c r="L2150" s="2" t="s">
        <v>19</v>
      </c>
    </row>
    <row r="2151" spans="1:12" x14ac:dyDescent="0.35">
      <c r="A2151" s="2">
        <v>102395</v>
      </c>
      <c r="B2151" s="3">
        <v>45939</v>
      </c>
      <c r="C2151" s="2" t="s">
        <v>12</v>
      </c>
      <c r="D2151" s="2" t="s">
        <v>20</v>
      </c>
      <c r="E2151" s="2" t="s">
        <v>21</v>
      </c>
      <c r="F2151" s="2" t="s">
        <v>62</v>
      </c>
      <c r="G2151" s="2" t="s">
        <v>63</v>
      </c>
      <c r="H2151" s="2">
        <v>5</v>
      </c>
      <c r="I2151" s="4">
        <v>54.04</v>
      </c>
      <c r="J2151" s="2" t="s">
        <v>43</v>
      </c>
      <c r="K2151" s="2" t="s">
        <v>478</v>
      </c>
      <c r="L2151" s="2" t="s">
        <v>19</v>
      </c>
    </row>
    <row r="2152" spans="1:12" x14ac:dyDescent="0.35">
      <c r="A2152" s="2">
        <v>102747</v>
      </c>
      <c r="B2152" s="3">
        <v>45939</v>
      </c>
      <c r="C2152" s="2" t="s">
        <v>26</v>
      </c>
      <c r="D2152" s="2" t="s">
        <v>27</v>
      </c>
      <c r="E2152" s="2" t="s">
        <v>28</v>
      </c>
      <c r="F2152" s="2" t="s">
        <v>22</v>
      </c>
      <c r="G2152" s="2" t="s">
        <v>23</v>
      </c>
      <c r="H2152" s="2">
        <v>2</v>
      </c>
      <c r="I2152" s="4">
        <v>66.75</v>
      </c>
      <c r="J2152" s="2" t="s">
        <v>48</v>
      </c>
      <c r="K2152" s="2" t="s">
        <v>258</v>
      </c>
      <c r="L2152" s="2" t="s">
        <v>89</v>
      </c>
    </row>
    <row r="2153" spans="1:12" x14ac:dyDescent="0.35">
      <c r="A2153" s="2">
        <v>102939</v>
      </c>
      <c r="B2153" s="3">
        <v>45939</v>
      </c>
      <c r="C2153" s="2" t="s">
        <v>65</v>
      </c>
      <c r="D2153" s="2" t="s">
        <v>137</v>
      </c>
      <c r="E2153" s="2" t="s">
        <v>138</v>
      </c>
      <c r="F2153" s="2" t="s">
        <v>59</v>
      </c>
      <c r="G2153" s="2" t="s">
        <v>73</v>
      </c>
      <c r="H2153" s="2">
        <v>2</v>
      </c>
      <c r="I2153" s="4">
        <v>26.62</v>
      </c>
      <c r="J2153" s="2" t="s">
        <v>17</v>
      </c>
      <c r="K2153" s="2" t="s">
        <v>75</v>
      </c>
      <c r="L2153" s="2" t="s">
        <v>19</v>
      </c>
    </row>
    <row r="2154" spans="1:12" x14ac:dyDescent="0.35">
      <c r="A2154" s="2">
        <v>100132</v>
      </c>
      <c r="B2154" s="3">
        <v>45940</v>
      </c>
      <c r="C2154" s="2" t="s">
        <v>31</v>
      </c>
      <c r="D2154" s="2" t="s">
        <v>45</v>
      </c>
      <c r="E2154" s="2" t="s">
        <v>46</v>
      </c>
      <c r="F2154" s="2" t="s">
        <v>53</v>
      </c>
      <c r="G2154" s="2" t="s">
        <v>145</v>
      </c>
      <c r="H2154" s="2">
        <v>5</v>
      </c>
      <c r="I2154" s="4">
        <v>33.69</v>
      </c>
      <c r="J2154" s="2" t="s">
        <v>17</v>
      </c>
      <c r="K2154" s="2" t="s">
        <v>358</v>
      </c>
      <c r="L2154" s="2" t="s">
        <v>89</v>
      </c>
    </row>
    <row r="2155" spans="1:12" x14ac:dyDescent="0.35">
      <c r="A2155" s="2">
        <v>100345</v>
      </c>
      <c r="B2155" s="3">
        <v>45940</v>
      </c>
      <c r="C2155" s="2" t="s">
        <v>31</v>
      </c>
      <c r="D2155" s="2" t="s">
        <v>45</v>
      </c>
      <c r="E2155" s="2" t="s">
        <v>46</v>
      </c>
      <c r="F2155" s="2" t="s">
        <v>62</v>
      </c>
      <c r="G2155" s="2" t="s">
        <v>68</v>
      </c>
      <c r="H2155" s="2">
        <v>1</v>
      </c>
      <c r="I2155" s="4">
        <v>38.479999999999997</v>
      </c>
      <c r="J2155" s="2" t="s">
        <v>24</v>
      </c>
      <c r="K2155" s="2" t="s">
        <v>69</v>
      </c>
      <c r="L2155" s="2" t="s">
        <v>36</v>
      </c>
    </row>
    <row r="2156" spans="1:12" x14ac:dyDescent="0.35">
      <c r="A2156" s="2">
        <v>100504</v>
      </c>
      <c r="B2156" s="3">
        <v>45940</v>
      </c>
      <c r="C2156" s="2" t="s">
        <v>50</v>
      </c>
      <c r="D2156" s="2" t="s">
        <v>77</v>
      </c>
      <c r="E2156" s="2" t="s">
        <v>78</v>
      </c>
      <c r="F2156" s="2" t="s">
        <v>59</v>
      </c>
      <c r="G2156" s="2" t="s">
        <v>95</v>
      </c>
      <c r="H2156" s="2">
        <v>1</v>
      </c>
      <c r="I2156" s="4">
        <v>33.56</v>
      </c>
      <c r="J2156" s="2" t="s">
        <v>17</v>
      </c>
      <c r="K2156" s="2" t="s">
        <v>195</v>
      </c>
      <c r="L2156" s="2" t="s">
        <v>89</v>
      </c>
    </row>
    <row r="2157" spans="1:12" x14ac:dyDescent="0.35">
      <c r="A2157" s="2">
        <v>100530</v>
      </c>
      <c r="B2157" s="3">
        <v>45940</v>
      </c>
      <c r="C2157" s="2" t="s">
        <v>50</v>
      </c>
      <c r="D2157" s="2" t="s">
        <v>77</v>
      </c>
      <c r="E2157" s="2" t="s">
        <v>78</v>
      </c>
      <c r="F2157" s="2" t="s">
        <v>22</v>
      </c>
      <c r="G2157" s="2" t="s">
        <v>87</v>
      </c>
      <c r="H2157" s="2">
        <v>2</v>
      </c>
      <c r="I2157" s="4">
        <v>50.91</v>
      </c>
      <c r="J2157" s="2" t="s">
        <v>43</v>
      </c>
      <c r="K2157" s="2" t="s">
        <v>351</v>
      </c>
      <c r="L2157" s="2" t="s">
        <v>19</v>
      </c>
    </row>
    <row r="2158" spans="1:12" x14ac:dyDescent="0.35">
      <c r="A2158" s="2">
        <v>100576</v>
      </c>
      <c r="B2158" s="3">
        <v>45940</v>
      </c>
      <c r="C2158" s="2" t="s">
        <v>50</v>
      </c>
      <c r="D2158" s="2" t="s">
        <v>71</v>
      </c>
      <c r="E2158" s="2" t="s">
        <v>72</v>
      </c>
      <c r="F2158" s="2" t="s">
        <v>62</v>
      </c>
      <c r="G2158" s="2" t="s">
        <v>68</v>
      </c>
      <c r="H2158" s="2">
        <v>1</v>
      </c>
      <c r="I2158" s="4">
        <v>41.69</v>
      </c>
      <c r="J2158" s="2" t="s">
        <v>17</v>
      </c>
      <c r="K2158" s="2" t="s">
        <v>366</v>
      </c>
      <c r="L2158" s="2" t="s">
        <v>89</v>
      </c>
    </row>
    <row r="2159" spans="1:12" x14ac:dyDescent="0.35">
      <c r="A2159" s="2">
        <v>100612</v>
      </c>
      <c r="B2159" s="3">
        <v>45940</v>
      </c>
      <c r="C2159" s="2" t="s">
        <v>50</v>
      </c>
      <c r="D2159" s="2" t="s">
        <v>77</v>
      </c>
      <c r="E2159" s="2" t="s">
        <v>78</v>
      </c>
      <c r="F2159" s="2" t="s">
        <v>53</v>
      </c>
      <c r="G2159" s="2" t="s">
        <v>126</v>
      </c>
      <c r="H2159" s="2">
        <v>1</v>
      </c>
      <c r="I2159" s="4">
        <v>150.83000000000001</v>
      </c>
      <c r="J2159" s="2" t="s">
        <v>43</v>
      </c>
      <c r="K2159" s="2" t="s">
        <v>262</v>
      </c>
      <c r="L2159" s="2" t="s">
        <v>36</v>
      </c>
    </row>
    <row r="2160" spans="1:12" x14ac:dyDescent="0.35">
      <c r="A2160" s="2">
        <v>100785</v>
      </c>
      <c r="B2160" s="3">
        <v>45940</v>
      </c>
      <c r="C2160" s="2" t="s">
        <v>50</v>
      </c>
      <c r="D2160" s="2" t="s">
        <v>51</v>
      </c>
      <c r="E2160" s="2" t="s">
        <v>52</v>
      </c>
      <c r="F2160" s="2" t="s">
        <v>62</v>
      </c>
      <c r="G2160" s="2" t="s">
        <v>114</v>
      </c>
      <c r="H2160" s="2">
        <v>2</v>
      </c>
      <c r="I2160" s="4">
        <v>129.11000000000001</v>
      </c>
      <c r="J2160" s="2" t="s">
        <v>24</v>
      </c>
      <c r="K2160" s="2" t="s">
        <v>379</v>
      </c>
      <c r="L2160" s="2" t="s">
        <v>19</v>
      </c>
    </row>
    <row r="2161" spans="1:12" x14ac:dyDescent="0.35">
      <c r="A2161" s="2">
        <v>100948</v>
      </c>
      <c r="B2161" s="3">
        <v>45940</v>
      </c>
      <c r="C2161" s="2" t="s">
        <v>50</v>
      </c>
      <c r="D2161" s="2" t="s">
        <v>51</v>
      </c>
      <c r="E2161" s="2" t="s">
        <v>52</v>
      </c>
      <c r="F2161" s="2" t="s">
        <v>62</v>
      </c>
      <c r="G2161" s="2" t="s">
        <v>68</v>
      </c>
      <c r="H2161" s="2">
        <v>1</v>
      </c>
      <c r="I2161" s="4">
        <v>38.1</v>
      </c>
      <c r="J2161" s="2" t="s">
        <v>17</v>
      </c>
      <c r="K2161" s="2" t="s">
        <v>128</v>
      </c>
      <c r="L2161" s="2" t="s">
        <v>19</v>
      </c>
    </row>
    <row r="2162" spans="1:12" x14ac:dyDescent="0.35">
      <c r="A2162" s="2">
        <v>101009</v>
      </c>
      <c r="B2162" s="3">
        <v>45940</v>
      </c>
      <c r="C2162" s="2" t="s">
        <v>50</v>
      </c>
      <c r="D2162" s="2" t="s">
        <v>51</v>
      </c>
      <c r="E2162" s="2" t="s">
        <v>52</v>
      </c>
      <c r="F2162" s="2" t="s">
        <v>22</v>
      </c>
      <c r="G2162" s="2" t="s">
        <v>109</v>
      </c>
      <c r="H2162" s="2">
        <v>2</v>
      </c>
      <c r="I2162" s="4">
        <v>88.63</v>
      </c>
      <c r="J2162" s="2" t="s">
        <v>48</v>
      </c>
      <c r="K2162" s="2" t="s">
        <v>373</v>
      </c>
      <c r="L2162" s="2" t="s">
        <v>19</v>
      </c>
    </row>
    <row r="2163" spans="1:12" x14ac:dyDescent="0.35">
      <c r="A2163" s="2">
        <v>102158</v>
      </c>
      <c r="B2163" s="3">
        <v>45940</v>
      </c>
      <c r="C2163" s="2" t="s">
        <v>50</v>
      </c>
      <c r="D2163" s="2" t="s">
        <v>77</v>
      </c>
      <c r="E2163" s="2" t="s">
        <v>78</v>
      </c>
      <c r="F2163" s="2" t="s">
        <v>62</v>
      </c>
      <c r="G2163" s="2" t="s">
        <v>103</v>
      </c>
      <c r="H2163" s="2">
        <v>2</v>
      </c>
      <c r="I2163" s="4">
        <v>193.64</v>
      </c>
      <c r="J2163" s="2" t="s">
        <v>43</v>
      </c>
      <c r="K2163" s="2" t="s">
        <v>249</v>
      </c>
      <c r="L2163" s="2" t="s">
        <v>19</v>
      </c>
    </row>
    <row r="2164" spans="1:12" x14ac:dyDescent="0.35">
      <c r="A2164" s="2">
        <v>102310</v>
      </c>
      <c r="B2164" s="3">
        <v>45940</v>
      </c>
      <c r="C2164" s="2" t="s">
        <v>65</v>
      </c>
      <c r="D2164" s="2" t="s">
        <v>190</v>
      </c>
      <c r="E2164" s="2" t="s">
        <v>191</v>
      </c>
      <c r="F2164" s="2" t="s">
        <v>62</v>
      </c>
      <c r="G2164" s="2" t="s">
        <v>68</v>
      </c>
      <c r="H2164" s="2">
        <v>2</v>
      </c>
      <c r="I2164" s="4">
        <v>40.299999999999997</v>
      </c>
      <c r="J2164" s="2" t="s">
        <v>48</v>
      </c>
      <c r="K2164" s="2" t="s">
        <v>427</v>
      </c>
      <c r="L2164" s="2" t="s">
        <v>36</v>
      </c>
    </row>
    <row r="2165" spans="1:12" x14ac:dyDescent="0.35">
      <c r="A2165" s="2">
        <v>102496</v>
      </c>
      <c r="B2165" s="3">
        <v>45940</v>
      </c>
      <c r="C2165" s="2" t="s">
        <v>31</v>
      </c>
      <c r="D2165" s="2" t="s">
        <v>80</v>
      </c>
      <c r="E2165" s="2" t="s">
        <v>80</v>
      </c>
      <c r="F2165" s="2" t="s">
        <v>15</v>
      </c>
      <c r="G2165" s="2" t="s">
        <v>39</v>
      </c>
      <c r="H2165" s="2">
        <v>1</v>
      </c>
      <c r="I2165" s="4">
        <v>46.25</v>
      </c>
      <c r="J2165" s="2" t="s">
        <v>43</v>
      </c>
      <c r="K2165" s="2" t="s">
        <v>318</v>
      </c>
      <c r="L2165" s="2" t="s">
        <v>19</v>
      </c>
    </row>
    <row r="2166" spans="1:12" x14ac:dyDescent="0.35">
      <c r="A2166" s="2">
        <v>102605</v>
      </c>
      <c r="B2166" s="3">
        <v>45940</v>
      </c>
      <c r="C2166" s="2" t="s">
        <v>31</v>
      </c>
      <c r="D2166" s="2" t="s">
        <v>105</v>
      </c>
      <c r="E2166" s="2" t="s">
        <v>106</v>
      </c>
      <c r="F2166" s="2" t="s">
        <v>59</v>
      </c>
      <c r="G2166" s="2" t="s">
        <v>95</v>
      </c>
      <c r="H2166" s="2">
        <v>10</v>
      </c>
      <c r="I2166" s="4">
        <v>34.200000000000003</v>
      </c>
      <c r="J2166" s="2" t="s">
        <v>48</v>
      </c>
      <c r="K2166" s="2" t="s">
        <v>86</v>
      </c>
      <c r="L2166" s="2" t="s">
        <v>89</v>
      </c>
    </row>
    <row r="2167" spans="1:12" x14ac:dyDescent="0.35">
      <c r="A2167" s="2">
        <v>102821</v>
      </c>
      <c r="B2167" s="3">
        <v>45940</v>
      </c>
      <c r="C2167" s="2" t="s">
        <v>31</v>
      </c>
      <c r="D2167" s="2" t="s">
        <v>45</v>
      </c>
      <c r="E2167" s="2" t="s">
        <v>46</v>
      </c>
      <c r="F2167" s="2" t="s">
        <v>15</v>
      </c>
      <c r="G2167" s="2" t="s">
        <v>29</v>
      </c>
      <c r="H2167" s="2">
        <v>1</v>
      </c>
      <c r="I2167" s="4">
        <v>23.84</v>
      </c>
      <c r="J2167" s="2" t="s">
        <v>17</v>
      </c>
      <c r="K2167" s="2" t="s">
        <v>298</v>
      </c>
      <c r="L2167" s="2" t="s">
        <v>36</v>
      </c>
    </row>
    <row r="2168" spans="1:12" x14ac:dyDescent="0.35">
      <c r="A2168" s="2">
        <v>102936</v>
      </c>
      <c r="B2168" s="3">
        <v>45940</v>
      </c>
      <c r="C2168" s="2" t="s">
        <v>31</v>
      </c>
      <c r="D2168" s="2" t="s">
        <v>56</v>
      </c>
      <c r="E2168" s="2" t="s">
        <v>57</v>
      </c>
      <c r="F2168" s="2" t="s">
        <v>59</v>
      </c>
      <c r="G2168" s="2" t="s">
        <v>129</v>
      </c>
      <c r="H2168" s="2">
        <v>1</v>
      </c>
      <c r="I2168" s="4">
        <v>121.31</v>
      </c>
      <c r="J2168" s="2" t="s">
        <v>24</v>
      </c>
      <c r="K2168" s="2" t="s">
        <v>358</v>
      </c>
      <c r="L2168" s="2" t="s">
        <v>19</v>
      </c>
    </row>
    <row r="2169" spans="1:12" x14ac:dyDescent="0.35">
      <c r="A2169" s="2">
        <v>100002</v>
      </c>
      <c r="B2169" s="3">
        <v>45941</v>
      </c>
      <c r="C2169" s="2" t="s">
        <v>50</v>
      </c>
      <c r="D2169" s="2" t="s">
        <v>51</v>
      </c>
      <c r="E2169" s="2" t="s">
        <v>52</v>
      </c>
      <c r="F2169" s="2" t="s">
        <v>62</v>
      </c>
      <c r="G2169" s="2" t="s">
        <v>112</v>
      </c>
      <c r="H2169" s="2">
        <v>1</v>
      </c>
      <c r="I2169" s="4">
        <v>30.17</v>
      </c>
      <c r="J2169" s="2" t="s">
        <v>43</v>
      </c>
      <c r="K2169" s="2" t="s">
        <v>35</v>
      </c>
      <c r="L2169" s="2" t="s">
        <v>19</v>
      </c>
    </row>
    <row r="2170" spans="1:12" x14ac:dyDescent="0.35">
      <c r="A2170" s="2">
        <v>100228</v>
      </c>
      <c r="B2170" s="3">
        <v>45941</v>
      </c>
      <c r="C2170" s="2" t="s">
        <v>31</v>
      </c>
      <c r="D2170" s="2" t="s">
        <v>56</v>
      </c>
      <c r="E2170" s="2" t="s">
        <v>57</v>
      </c>
      <c r="F2170" s="2" t="s">
        <v>62</v>
      </c>
      <c r="G2170" s="2" t="s">
        <v>112</v>
      </c>
      <c r="H2170" s="2">
        <v>2</v>
      </c>
      <c r="I2170" s="4">
        <v>30.88</v>
      </c>
      <c r="J2170" s="2" t="s">
        <v>43</v>
      </c>
      <c r="K2170" s="2" t="s">
        <v>389</v>
      </c>
      <c r="L2170" s="2" t="s">
        <v>19</v>
      </c>
    </row>
    <row r="2171" spans="1:12" x14ac:dyDescent="0.35">
      <c r="A2171" s="2">
        <v>100535</v>
      </c>
      <c r="B2171" s="3">
        <v>45941</v>
      </c>
      <c r="C2171" s="2" t="s">
        <v>26</v>
      </c>
      <c r="D2171" s="2" t="s">
        <v>150</v>
      </c>
      <c r="E2171" s="2" t="s">
        <v>151</v>
      </c>
      <c r="F2171" s="2" t="s">
        <v>62</v>
      </c>
      <c r="G2171" s="2" t="s">
        <v>169</v>
      </c>
      <c r="H2171" s="2">
        <v>1</v>
      </c>
      <c r="I2171" s="4">
        <v>25.59</v>
      </c>
      <c r="J2171" s="2" t="s">
        <v>17</v>
      </c>
      <c r="K2171" s="2" t="s">
        <v>354</v>
      </c>
      <c r="L2171" s="2" t="s">
        <v>19</v>
      </c>
    </row>
    <row r="2172" spans="1:12" x14ac:dyDescent="0.35">
      <c r="A2172" s="2">
        <v>100696</v>
      </c>
      <c r="B2172" s="3">
        <v>45941</v>
      </c>
      <c r="C2172" s="2" t="s">
        <v>31</v>
      </c>
      <c r="D2172" s="2" t="s">
        <v>56</v>
      </c>
      <c r="E2172" s="2" t="s">
        <v>57</v>
      </c>
      <c r="F2172" s="2" t="s">
        <v>62</v>
      </c>
      <c r="G2172" s="2" t="s">
        <v>68</v>
      </c>
      <c r="H2172" s="2">
        <v>1</v>
      </c>
      <c r="I2172" s="4">
        <v>40.51</v>
      </c>
      <c r="J2172" s="2" t="s">
        <v>24</v>
      </c>
      <c r="K2172" s="2" t="s">
        <v>314</v>
      </c>
      <c r="L2172" s="2" t="s">
        <v>19</v>
      </c>
    </row>
    <row r="2173" spans="1:12" x14ac:dyDescent="0.35">
      <c r="A2173" s="2">
        <v>100904</v>
      </c>
      <c r="B2173" s="3">
        <v>45941</v>
      </c>
      <c r="C2173" s="2" t="s">
        <v>26</v>
      </c>
      <c r="D2173" s="2" t="s">
        <v>27</v>
      </c>
      <c r="E2173" s="2" t="s">
        <v>28</v>
      </c>
      <c r="F2173" s="2" t="s">
        <v>53</v>
      </c>
      <c r="G2173" s="2" t="s">
        <v>145</v>
      </c>
      <c r="H2173" s="2">
        <v>2</v>
      </c>
      <c r="I2173" s="4">
        <v>36.08</v>
      </c>
      <c r="J2173" s="2" t="s">
        <v>43</v>
      </c>
      <c r="K2173" s="2" t="s">
        <v>427</v>
      </c>
      <c r="L2173" s="2" t="s">
        <v>36</v>
      </c>
    </row>
    <row r="2174" spans="1:12" x14ac:dyDescent="0.35">
      <c r="A2174" s="2">
        <v>101153</v>
      </c>
      <c r="B2174" s="3">
        <v>45941</v>
      </c>
      <c r="C2174" s="2" t="s">
        <v>65</v>
      </c>
      <c r="D2174" s="2" t="s">
        <v>90</v>
      </c>
      <c r="E2174" s="2" t="s">
        <v>91</v>
      </c>
      <c r="F2174" s="2" t="s">
        <v>22</v>
      </c>
      <c r="G2174" s="2" t="s">
        <v>23</v>
      </c>
      <c r="H2174" s="2">
        <v>1</v>
      </c>
      <c r="I2174" s="4">
        <v>64.81</v>
      </c>
      <c r="J2174" s="2" t="s">
        <v>43</v>
      </c>
      <c r="K2174" s="2" t="s">
        <v>414</v>
      </c>
      <c r="L2174" s="2" t="s">
        <v>19</v>
      </c>
    </row>
    <row r="2175" spans="1:12" x14ac:dyDescent="0.35">
      <c r="A2175" s="2">
        <v>101192</v>
      </c>
      <c r="B2175" s="3">
        <v>45941</v>
      </c>
      <c r="C2175" s="2" t="s">
        <v>31</v>
      </c>
      <c r="D2175" s="2" t="s">
        <v>105</v>
      </c>
      <c r="E2175" s="2" t="s">
        <v>106</v>
      </c>
      <c r="F2175" s="2" t="s">
        <v>22</v>
      </c>
      <c r="G2175" s="2" t="s">
        <v>23</v>
      </c>
      <c r="H2175" s="2">
        <v>3</v>
      </c>
      <c r="I2175" s="4">
        <v>67.55</v>
      </c>
      <c r="J2175" s="2" t="s">
        <v>43</v>
      </c>
      <c r="K2175" s="2" t="s">
        <v>400</v>
      </c>
      <c r="L2175" s="2" t="s">
        <v>36</v>
      </c>
    </row>
    <row r="2176" spans="1:12" x14ac:dyDescent="0.35">
      <c r="A2176" s="2">
        <v>101281</v>
      </c>
      <c r="B2176" s="3">
        <v>45941</v>
      </c>
      <c r="C2176" s="2" t="s">
        <v>12</v>
      </c>
      <c r="D2176" s="2" t="s">
        <v>13</v>
      </c>
      <c r="E2176" s="2" t="s">
        <v>14</v>
      </c>
      <c r="F2176" s="2" t="s">
        <v>62</v>
      </c>
      <c r="G2176" s="2" t="s">
        <v>112</v>
      </c>
      <c r="H2176" s="2">
        <v>2</v>
      </c>
      <c r="I2176" s="4">
        <v>29.23</v>
      </c>
      <c r="J2176" s="2" t="s">
        <v>24</v>
      </c>
      <c r="K2176" s="2" t="s">
        <v>75</v>
      </c>
      <c r="L2176" s="2" t="s">
        <v>19</v>
      </c>
    </row>
    <row r="2177" spans="1:12" x14ac:dyDescent="0.35">
      <c r="A2177" s="2">
        <v>101406</v>
      </c>
      <c r="B2177" s="3">
        <v>45941</v>
      </c>
      <c r="C2177" s="2" t="s">
        <v>50</v>
      </c>
      <c r="D2177" s="2" t="s">
        <v>51</v>
      </c>
      <c r="E2177" s="2" t="s">
        <v>52</v>
      </c>
      <c r="F2177" s="2" t="s">
        <v>53</v>
      </c>
      <c r="G2177" s="2" t="s">
        <v>145</v>
      </c>
      <c r="H2177" s="2">
        <v>10</v>
      </c>
      <c r="I2177" s="4">
        <v>34.64</v>
      </c>
      <c r="J2177" s="2" t="s">
        <v>17</v>
      </c>
      <c r="K2177" s="2" t="s">
        <v>192</v>
      </c>
      <c r="L2177" s="2" t="s">
        <v>19</v>
      </c>
    </row>
    <row r="2178" spans="1:12" x14ac:dyDescent="0.35">
      <c r="A2178" s="2">
        <v>101453</v>
      </c>
      <c r="B2178" s="3">
        <v>45941</v>
      </c>
      <c r="C2178" s="2" t="s">
        <v>12</v>
      </c>
      <c r="D2178" s="2" t="s">
        <v>132</v>
      </c>
      <c r="E2178" s="2" t="s">
        <v>133</v>
      </c>
      <c r="F2178" s="2" t="s">
        <v>22</v>
      </c>
      <c r="G2178" s="2" t="s">
        <v>100</v>
      </c>
      <c r="H2178" s="2">
        <v>2</v>
      </c>
      <c r="I2178" s="4">
        <v>14.73</v>
      </c>
      <c r="J2178" s="2" t="s">
        <v>48</v>
      </c>
      <c r="K2178" s="2" t="s">
        <v>155</v>
      </c>
      <c r="L2178" s="2" t="s">
        <v>19</v>
      </c>
    </row>
    <row r="2179" spans="1:12" x14ac:dyDescent="0.35">
      <c r="A2179" s="2">
        <v>102006</v>
      </c>
      <c r="B2179" s="3">
        <v>45941</v>
      </c>
      <c r="C2179" s="2" t="s">
        <v>31</v>
      </c>
      <c r="D2179" s="2" t="s">
        <v>32</v>
      </c>
      <c r="E2179" s="2" t="s">
        <v>33</v>
      </c>
      <c r="F2179" s="2" t="s">
        <v>22</v>
      </c>
      <c r="G2179" s="2" t="s">
        <v>23</v>
      </c>
      <c r="H2179" s="2">
        <v>10</v>
      </c>
      <c r="I2179" s="4">
        <v>62.67</v>
      </c>
      <c r="J2179" s="2" t="s">
        <v>48</v>
      </c>
      <c r="K2179" s="2" t="s">
        <v>269</v>
      </c>
      <c r="L2179" s="2" t="s">
        <v>19</v>
      </c>
    </row>
    <row r="2180" spans="1:12" x14ac:dyDescent="0.35">
      <c r="A2180" s="2">
        <v>102407</v>
      </c>
      <c r="B2180" s="3">
        <v>45941</v>
      </c>
      <c r="C2180" s="2" t="s">
        <v>26</v>
      </c>
      <c r="D2180" s="2" t="s">
        <v>150</v>
      </c>
      <c r="E2180" s="2" t="s">
        <v>151</v>
      </c>
      <c r="F2180" s="2" t="s">
        <v>62</v>
      </c>
      <c r="G2180" s="2" t="s">
        <v>63</v>
      </c>
      <c r="H2180" s="2">
        <v>1</v>
      </c>
      <c r="I2180" s="4">
        <v>52.34</v>
      </c>
      <c r="J2180" s="2" t="s">
        <v>24</v>
      </c>
      <c r="K2180" s="2" t="s">
        <v>440</v>
      </c>
      <c r="L2180" s="2" t="s">
        <v>19</v>
      </c>
    </row>
    <row r="2181" spans="1:12" x14ac:dyDescent="0.35">
      <c r="A2181" s="2">
        <v>102597</v>
      </c>
      <c r="B2181" s="3">
        <v>45941</v>
      </c>
      <c r="C2181" s="2" t="s">
        <v>50</v>
      </c>
      <c r="D2181" s="2" t="s">
        <v>51</v>
      </c>
      <c r="E2181" s="2" t="s">
        <v>52</v>
      </c>
      <c r="F2181" s="2" t="s">
        <v>53</v>
      </c>
      <c r="G2181" s="2" t="s">
        <v>145</v>
      </c>
      <c r="H2181" s="2">
        <v>2</v>
      </c>
      <c r="I2181" s="4">
        <v>33.5</v>
      </c>
      <c r="J2181" s="2" t="s">
        <v>17</v>
      </c>
      <c r="K2181" s="2" t="s">
        <v>410</v>
      </c>
      <c r="L2181" s="2" t="s">
        <v>36</v>
      </c>
    </row>
    <row r="2182" spans="1:12" x14ac:dyDescent="0.35">
      <c r="A2182" s="2">
        <v>102641</v>
      </c>
      <c r="B2182" s="3">
        <v>45941</v>
      </c>
      <c r="C2182" s="2" t="s">
        <v>12</v>
      </c>
      <c r="D2182" s="2" t="s">
        <v>20</v>
      </c>
      <c r="E2182" s="2" t="s">
        <v>21</v>
      </c>
      <c r="F2182" s="2" t="s">
        <v>62</v>
      </c>
      <c r="G2182" s="2" t="s">
        <v>103</v>
      </c>
      <c r="H2182" s="2">
        <v>2</v>
      </c>
      <c r="I2182" s="4">
        <v>186.45</v>
      </c>
      <c r="J2182" s="2" t="s">
        <v>17</v>
      </c>
      <c r="K2182" s="2" t="s">
        <v>122</v>
      </c>
      <c r="L2182" s="2" t="s">
        <v>36</v>
      </c>
    </row>
    <row r="2183" spans="1:12" x14ac:dyDescent="0.35">
      <c r="A2183" s="2">
        <v>102733</v>
      </c>
      <c r="B2183" s="3">
        <v>45941</v>
      </c>
      <c r="C2183" s="2" t="s">
        <v>26</v>
      </c>
      <c r="D2183" s="2" t="s">
        <v>37</v>
      </c>
      <c r="E2183" s="2" t="s">
        <v>38</v>
      </c>
      <c r="F2183" s="2" t="s">
        <v>59</v>
      </c>
      <c r="G2183" s="2" t="s">
        <v>60</v>
      </c>
      <c r="H2183" s="2">
        <v>3</v>
      </c>
      <c r="I2183" s="4">
        <v>62.34</v>
      </c>
      <c r="J2183" s="2" t="s">
        <v>43</v>
      </c>
      <c r="K2183" s="2" t="s">
        <v>125</v>
      </c>
      <c r="L2183" s="2" t="s">
        <v>19</v>
      </c>
    </row>
    <row r="2184" spans="1:12" x14ac:dyDescent="0.35">
      <c r="A2184" s="2">
        <v>102753</v>
      </c>
      <c r="B2184" s="3">
        <v>45941</v>
      </c>
      <c r="C2184" s="2" t="s">
        <v>31</v>
      </c>
      <c r="D2184" s="2" t="s">
        <v>32</v>
      </c>
      <c r="E2184" s="2" t="s">
        <v>33</v>
      </c>
      <c r="F2184" s="2" t="s">
        <v>53</v>
      </c>
      <c r="G2184" s="2" t="s">
        <v>54</v>
      </c>
      <c r="H2184" s="2">
        <v>10</v>
      </c>
      <c r="I2184" s="4">
        <v>25.47</v>
      </c>
      <c r="J2184" s="2" t="s">
        <v>17</v>
      </c>
      <c r="K2184" s="2" t="s">
        <v>396</v>
      </c>
      <c r="L2184" s="2" t="s">
        <v>19</v>
      </c>
    </row>
    <row r="2185" spans="1:12" x14ac:dyDescent="0.35">
      <c r="A2185" s="2">
        <v>102953</v>
      </c>
      <c r="B2185" s="3">
        <v>45941</v>
      </c>
      <c r="C2185" s="2" t="s">
        <v>50</v>
      </c>
      <c r="D2185" s="2" t="s">
        <v>77</v>
      </c>
      <c r="E2185" s="2" t="s">
        <v>78</v>
      </c>
      <c r="F2185" s="2" t="s">
        <v>22</v>
      </c>
      <c r="G2185" s="2" t="s">
        <v>87</v>
      </c>
      <c r="H2185" s="2">
        <v>3</v>
      </c>
      <c r="I2185" s="4">
        <v>47.78</v>
      </c>
      <c r="J2185" s="2" t="s">
        <v>43</v>
      </c>
      <c r="K2185" s="2" t="s">
        <v>491</v>
      </c>
      <c r="L2185" s="2" t="s">
        <v>19</v>
      </c>
    </row>
    <row r="2186" spans="1:12" x14ac:dyDescent="0.35">
      <c r="A2186" s="2">
        <v>102968</v>
      </c>
      <c r="B2186" s="3">
        <v>45941</v>
      </c>
      <c r="C2186" s="2" t="s">
        <v>26</v>
      </c>
      <c r="D2186" s="2" t="s">
        <v>27</v>
      </c>
      <c r="E2186" s="2" t="s">
        <v>28</v>
      </c>
      <c r="F2186" s="2" t="s">
        <v>22</v>
      </c>
      <c r="G2186" s="2" t="s">
        <v>109</v>
      </c>
      <c r="H2186" s="2">
        <v>1</v>
      </c>
      <c r="I2186" s="4">
        <v>91.85</v>
      </c>
      <c r="J2186" s="2" t="s">
        <v>48</v>
      </c>
      <c r="K2186" s="2" t="s">
        <v>135</v>
      </c>
      <c r="L2186" s="2" t="s">
        <v>19</v>
      </c>
    </row>
    <row r="2187" spans="1:12" x14ac:dyDescent="0.35">
      <c r="A2187" s="2">
        <v>102990</v>
      </c>
      <c r="B2187" s="3">
        <v>45941</v>
      </c>
      <c r="C2187" s="2" t="s">
        <v>65</v>
      </c>
      <c r="D2187" s="2" t="s">
        <v>190</v>
      </c>
      <c r="E2187" s="2" t="s">
        <v>191</v>
      </c>
      <c r="F2187" s="2" t="s">
        <v>62</v>
      </c>
      <c r="G2187" s="2" t="s">
        <v>103</v>
      </c>
      <c r="H2187" s="2">
        <v>2</v>
      </c>
      <c r="I2187" s="4">
        <v>185.33</v>
      </c>
      <c r="J2187" s="2" t="s">
        <v>43</v>
      </c>
      <c r="K2187" s="2" t="s">
        <v>127</v>
      </c>
      <c r="L2187" s="2" t="s">
        <v>19</v>
      </c>
    </row>
    <row r="2188" spans="1:12" x14ac:dyDescent="0.35">
      <c r="A2188" s="2">
        <v>100709</v>
      </c>
      <c r="B2188" s="3">
        <v>45942</v>
      </c>
      <c r="C2188" s="2" t="s">
        <v>65</v>
      </c>
      <c r="D2188" s="2" t="s">
        <v>66</v>
      </c>
      <c r="E2188" s="2" t="s">
        <v>67</v>
      </c>
      <c r="F2188" s="2" t="s">
        <v>53</v>
      </c>
      <c r="G2188" s="2" t="s">
        <v>126</v>
      </c>
      <c r="H2188" s="2">
        <v>1</v>
      </c>
      <c r="I2188" s="4">
        <v>154.04</v>
      </c>
      <c r="J2188" s="2" t="s">
        <v>48</v>
      </c>
      <c r="K2188" s="2" t="s">
        <v>134</v>
      </c>
      <c r="L2188" s="2" t="s">
        <v>19</v>
      </c>
    </row>
    <row r="2189" spans="1:12" x14ac:dyDescent="0.35">
      <c r="A2189" s="2">
        <v>100832</v>
      </c>
      <c r="B2189" s="3">
        <v>45942</v>
      </c>
      <c r="C2189" s="2" t="s">
        <v>26</v>
      </c>
      <c r="D2189" s="2" t="s">
        <v>27</v>
      </c>
      <c r="E2189" s="2" t="s">
        <v>28</v>
      </c>
      <c r="F2189" s="2" t="s">
        <v>15</v>
      </c>
      <c r="G2189" s="2" t="s">
        <v>29</v>
      </c>
      <c r="H2189" s="2">
        <v>3</v>
      </c>
      <c r="I2189" s="4">
        <v>22.71</v>
      </c>
      <c r="J2189" s="2" t="s">
        <v>17</v>
      </c>
      <c r="K2189" s="2" t="s">
        <v>426</v>
      </c>
      <c r="L2189" s="2" t="s">
        <v>36</v>
      </c>
    </row>
    <row r="2190" spans="1:12" x14ac:dyDescent="0.35">
      <c r="A2190" s="2">
        <v>101157</v>
      </c>
      <c r="B2190" s="3">
        <v>45942</v>
      </c>
      <c r="C2190" s="2" t="s">
        <v>31</v>
      </c>
      <c r="D2190" s="2" t="s">
        <v>80</v>
      </c>
      <c r="E2190" s="2" t="s">
        <v>80</v>
      </c>
      <c r="F2190" s="2" t="s">
        <v>62</v>
      </c>
      <c r="G2190" s="2" t="s">
        <v>103</v>
      </c>
      <c r="H2190" s="2">
        <v>1</v>
      </c>
      <c r="I2190" s="4">
        <v>187.39</v>
      </c>
      <c r="J2190" s="2" t="s">
        <v>17</v>
      </c>
      <c r="K2190" s="2" t="s">
        <v>471</v>
      </c>
      <c r="L2190" s="2" t="s">
        <v>36</v>
      </c>
    </row>
    <row r="2191" spans="1:12" x14ac:dyDescent="0.35">
      <c r="A2191" s="2">
        <v>101242</v>
      </c>
      <c r="B2191" s="3">
        <v>45942</v>
      </c>
      <c r="C2191" s="2" t="s">
        <v>65</v>
      </c>
      <c r="D2191" s="2" t="s">
        <v>90</v>
      </c>
      <c r="E2191" s="2" t="s">
        <v>91</v>
      </c>
      <c r="F2191" s="2" t="s">
        <v>22</v>
      </c>
      <c r="G2191" s="2" t="s">
        <v>100</v>
      </c>
      <c r="H2191" s="2">
        <v>2</v>
      </c>
      <c r="I2191" s="4">
        <v>15.32</v>
      </c>
      <c r="J2191" s="2" t="s">
        <v>17</v>
      </c>
      <c r="K2191" s="2" t="s">
        <v>302</v>
      </c>
      <c r="L2191" s="2" t="s">
        <v>19</v>
      </c>
    </row>
    <row r="2192" spans="1:12" x14ac:dyDescent="0.35">
      <c r="A2192" s="2">
        <v>101296</v>
      </c>
      <c r="B2192" s="3">
        <v>45942</v>
      </c>
      <c r="C2192" s="2" t="s">
        <v>26</v>
      </c>
      <c r="D2192" s="2" t="s">
        <v>41</v>
      </c>
      <c r="E2192" s="2" t="s">
        <v>42</v>
      </c>
      <c r="F2192" s="2" t="s">
        <v>22</v>
      </c>
      <c r="G2192" s="2" t="s">
        <v>47</v>
      </c>
      <c r="H2192" s="2">
        <v>1</v>
      </c>
      <c r="I2192" s="4">
        <v>78.31</v>
      </c>
      <c r="J2192" s="2" t="s">
        <v>17</v>
      </c>
      <c r="K2192" s="2" t="s">
        <v>44</v>
      </c>
      <c r="L2192" s="2" t="s">
        <v>19</v>
      </c>
    </row>
    <row r="2193" spans="1:12" x14ac:dyDescent="0.35">
      <c r="A2193" s="2">
        <v>101463</v>
      </c>
      <c r="B2193" s="3">
        <v>45942</v>
      </c>
      <c r="C2193" s="2" t="s">
        <v>12</v>
      </c>
      <c r="D2193" s="2" t="s">
        <v>98</v>
      </c>
      <c r="E2193" s="2" t="s">
        <v>99</v>
      </c>
      <c r="F2193" s="2" t="s">
        <v>62</v>
      </c>
      <c r="G2193" s="2" t="s">
        <v>68</v>
      </c>
      <c r="H2193" s="2">
        <v>1</v>
      </c>
      <c r="I2193" s="4">
        <v>40.6</v>
      </c>
      <c r="J2193" s="2" t="s">
        <v>48</v>
      </c>
      <c r="K2193" s="2" t="s">
        <v>239</v>
      </c>
      <c r="L2193" s="2" t="s">
        <v>19</v>
      </c>
    </row>
    <row r="2194" spans="1:12" x14ac:dyDescent="0.35">
      <c r="A2194" s="2">
        <v>101513</v>
      </c>
      <c r="B2194" s="3">
        <v>45942</v>
      </c>
      <c r="C2194" s="2" t="s">
        <v>65</v>
      </c>
      <c r="D2194" s="2" t="s">
        <v>90</v>
      </c>
      <c r="E2194" s="2" t="s">
        <v>91</v>
      </c>
      <c r="F2194" s="2" t="s">
        <v>62</v>
      </c>
      <c r="G2194" s="2" t="s">
        <v>112</v>
      </c>
      <c r="H2194" s="2">
        <v>5</v>
      </c>
      <c r="I2194" s="4">
        <v>30.83</v>
      </c>
      <c r="J2194" s="2" t="s">
        <v>48</v>
      </c>
      <c r="K2194" s="2" t="s">
        <v>486</v>
      </c>
      <c r="L2194" s="2" t="s">
        <v>19</v>
      </c>
    </row>
    <row r="2195" spans="1:12" x14ac:dyDescent="0.35">
      <c r="A2195" s="2">
        <v>101790</v>
      </c>
      <c r="B2195" s="3">
        <v>45942</v>
      </c>
      <c r="C2195" s="2" t="s">
        <v>31</v>
      </c>
      <c r="D2195" s="2" t="s">
        <v>105</v>
      </c>
      <c r="E2195" s="2" t="s">
        <v>106</v>
      </c>
      <c r="F2195" s="2" t="s">
        <v>59</v>
      </c>
      <c r="G2195" s="2" t="s">
        <v>60</v>
      </c>
      <c r="H2195" s="2">
        <v>5</v>
      </c>
      <c r="I2195" s="4">
        <v>58.05</v>
      </c>
      <c r="J2195" s="2" t="s">
        <v>17</v>
      </c>
      <c r="K2195" s="2" t="s">
        <v>241</v>
      </c>
      <c r="L2195" s="2" t="s">
        <v>36</v>
      </c>
    </row>
    <row r="2196" spans="1:12" x14ac:dyDescent="0.35">
      <c r="A2196" s="2">
        <v>101895</v>
      </c>
      <c r="B2196" s="3">
        <v>45942</v>
      </c>
      <c r="C2196" s="2" t="s">
        <v>26</v>
      </c>
      <c r="D2196" s="2" t="s">
        <v>37</v>
      </c>
      <c r="E2196" s="2" t="s">
        <v>38</v>
      </c>
      <c r="F2196" s="2" t="s">
        <v>62</v>
      </c>
      <c r="G2196" s="2" t="s">
        <v>114</v>
      </c>
      <c r="H2196" s="2">
        <v>1</v>
      </c>
      <c r="I2196" s="4">
        <v>132.33000000000001</v>
      </c>
      <c r="J2196" s="2" t="s">
        <v>24</v>
      </c>
      <c r="K2196" s="2" t="s">
        <v>146</v>
      </c>
      <c r="L2196" s="2" t="s">
        <v>89</v>
      </c>
    </row>
    <row r="2197" spans="1:12" x14ac:dyDescent="0.35">
      <c r="A2197" s="2">
        <v>102068</v>
      </c>
      <c r="B2197" s="3">
        <v>45942</v>
      </c>
      <c r="C2197" s="2" t="s">
        <v>50</v>
      </c>
      <c r="D2197" s="2" t="s">
        <v>71</v>
      </c>
      <c r="E2197" s="2" t="s">
        <v>72</v>
      </c>
      <c r="F2197" s="2" t="s">
        <v>22</v>
      </c>
      <c r="G2197" s="2" t="s">
        <v>47</v>
      </c>
      <c r="H2197" s="2">
        <v>1</v>
      </c>
      <c r="I2197" s="4">
        <v>73.27</v>
      </c>
      <c r="J2197" s="2" t="s">
        <v>48</v>
      </c>
      <c r="K2197" s="2" t="s">
        <v>283</v>
      </c>
      <c r="L2197" s="2" t="s">
        <v>19</v>
      </c>
    </row>
    <row r="2198" spans="1:12" x14ac:dyDescent="0.35">
      <c r="A2198" s="2">
        <v>102461</v>
      </c>
      <c r="B2198" s="3">
        <v>45942</v>
      </c>
      <c r="C2198" s="2" t="s">
        <v>50</v>
      </c>
      <c r="D2198" s="2" t="s">
        <v>51</v>
      </c>
      <c r="E2198" s="2" t="s">
        <v>52</v>
      </c>
      <c r="F2198" s="2" t="s">
        <v>59</v>
      </c>
      <c r="G2198" s="2" t="s">
        <v>118</v>
      </c>
      <c r="H2198" s="2">
        <v>3</v>
      </c>
      <c r="I2198" s="4">
        <v>20.92</v>
      </c>
      <c r="J2198" s="2" t="s">
        <v>24</v>
      </c>
      <c r="K2198" s="2" t="s">
        <v>164</v>
      </c>
      <c r="L2198" s="2" t="s">
        <v>19</v>
      </c>
    </row>
    <row r="2199" spans="1:12" x14ac:dyDescent="0.35">
      <c r="A2199" s="2">
        <v>102484</v>
      </c>
      <c r="B2199" s="3">
        <v>45942</v>
      </c>
      <c r="C2199" s="2" t="s">
        <v>50</v>
      </c>
      <c r="D2199" s="2" t="s">
        <v>51</v>
      </c>
      <c r="E2199" s="2" t="s">
        <v>52</v>
      </c>
      <c r="F2199" s="2" t="s">
        <v>62</v>
      </c>
      <c r="G2199" s="2" t="s">
        <v>114</v>
      </c>
      <c r="H2199" s="2">
        <v>1</v>
      </c>
      <c r="I2199" s="4">
        <v>126.83</v>
      </c>
      <c r="J2199" s="2" t="s">
        <v>48</v>
      </c>
      <c r="K2199" s="2" t="s">
        <v>285</v>
      </c>
      <c r="L2199" s="2" t="s">
        <v>19</v>
      </c>
    </row>
    <row r="2200" spans="1:12" x14ac:dyDescent="0.35">
      <c r="A2200" s="2">
        <v>100131</v>
      </c>
      <c r="B2200" s="3">
        <v>45943</v>
      </c>
      <c r="C2200" s="2" t="s">
        <v>31</v>
      </c>
      <c r="D2200" s="2" t="s">
        <v>105</v>
      </c>
      <c r="E2200" s="2" t="s">
        <v>106</v>
      </c>
      <c r="F2200" s="2" t="s">
        <v>62</v>
      </c>
      <c r="G2200" s="2" t="s">
        <v>68</v>
      </c>
      <c r="H2200" s="2">
        <v>5</v>
      </c>
      <c r="I2200" s="4">
        <v>39.130000000000003</v>
      </c>
      <c r="J2200" s="2" t="s">
        <v>24</v>
      </c>
      <c r="K2200" s="2" t="s">
        <v>246</v>
      </c>
      <c r="L2200" s="2" t="s">
        <v>19</v>
      </c>
    </row>
    <row r="2201" spans="1:12" x14ac:dyDescent="0.35">
      <c r="A2201" s="2">
        <v>100219</v>
      </c>
      <c r="B2201" s="3">
        <v>45943</v>
      </c>
      <c r="C2201" s="2" t="s">
        <v>31</v>
      </c>
      <c r="D2201" s="2" t="s">
        <v>80</v>
      </c>
      <c r="E2201" s="2" t="s">
        <v>80</v>
      </c>
      <c r="F2201" s="2" t="s">
        <v>22</v>
      </c>
      <c r="G2201" s="2" t="s">
        <v>87</v>
      </c>
      <c r="H2201" s="2">
        <v>1</v>
      </c>
      <c r="I2201" s="4">
        <v>47.57</v>
      </c>
      <c r="J2201" s="2" t="s">
        <v>48</v>
      </c>
      <c r="K2201" s="2" t="s">
        <v>424</v>
      </c>
      <c r="L2201" s="2" t="s">
        <v>19</v>
      </c>
    </row>
    <row r="2202" spans="1:12" x14ac:dyDescent="0.35">
      <c r="A2202" s="2">
        <v>100382</v>
      </c>
      <c r="B2202" s="3">
        <v>45943</v>
      </c>
      <c r="C2202" s="2" t="s">
        <v>26</v>
      </c>
      <c r="D2202" s="2" t="s">
        <v>41</v>
      </c>
      <c r="E2202" s="2" t="s">
        <v>42</v>
      </c>
      <c r="F2202" s="2" t="s">
        <v>53</v>
      </c>
      <c r="G2202" s="2" t="s">
        <v>54</v>
      </c>
      <c r="H2202" s="2">
        <v>5</v>
      </c>
      <c r="I2202" s="4">
        <v>24.38</v>
      </c>
      <c r="J2202" s="2" t="s">
        <v>24</v>
      </c>
      <c r="K2202" s="2" t="s">
        <v>371</v>
      </c>
      <c r="L2202" s="2" t="s">
        <v>19</v>
      </c>
    </row>
    <row r="2203" spans="1:12" x14ac:dyDescent="0.35">
      <c r="A2203" s="2">
        <v>100421</v>
      </c>
      <c r="B2203" s="3">
        <v>45943</v>
      </c>
      <c r="C2203" s="2" t="s">
        <v>50</v>
      </c>
      <c r="D2203" s="2" t="s">
        <v>51</v>
      </c>
      <c r="E2203" s="2" t="s">
        <v>52</v>
      </c>
      <c r="F2203" s="2" t="s">
        <v>59</v>
      </c>
      <c r="G2203" s="2" t="s">
        <v>129</v>
      </c>
      <c r="H2203" s="2">
        <v>1</v>
      </c>
      <c r="I2203" s="4">
        <v>120.59</v>
      </c>
      <c r="J2203" s="2" t="s">
        <v>24</v>
      </c>
      <c r="K2203" s="2" t="s">
        <v>108</v>
      </c>
      <c r="L2203" s="2" t="s">
        <v>19</v>
      </c>
    </row>
    <row r="2204" spans="1:12" x14ac:dyDescent="0.35">
      <c r="A2204" s="2">
        <v>101402</v>
      </c>
      <c r="B2204" s="3">
        <v>45943</v>
      </c>
      <c r="C2204" s="2" t="s">
        <v>50</v>
      </c>
      <c r="D2204" s="2" t="s">
        <v>71</v>
      </c>
      <c r="E2204" s="2" t="s">
        <v>72</v>
      </c>
      <c r="F2204" s="2" t="s">
        <v>22</v>
      </c>
      <c r="G2204" s="2" t="s">
        <v>87</v>
      </c>
      <c r="H2204" s="2">
        <v>5</v>
      </c>
      <c r="I2204" s="4">
        <v>50.24</v>
      </c>
      <c r="J2204" s="2" t="s">
        <v>24</v>
      </c>
      <c r="K2204" s="2" t="s">
        <v>471</v>
      </c>
      <c r="L2204" s="2" t="s">
        <v>36</v>
      </c>
    </row>
    <row r="2205" spans="1:12" x14ac:dyDescent="0.35">
      <c r="A2205" s="2">
        <v>101512</v>
      </c>
      <c r="B2205" s="3">
        <v>45943</v>
      </c>
      <c r="C2205" s="2" t="s">
        <v>12</v>
      </c>
      <c r="D2205" s="2" t="s">
        <v>132</v>
      </c>
      <c r="E2205" s="2" t="s">
        <v>133</v>
      </c>
      <c r="F2205" s="2" t="s">
        <v>53</v>
      </c>
      <c r="G2205" s="2" t="s">
        <v>54</v>
      </c>
      <c r="H2205" s="2">
        <v>5</v>
      </c>
      <c r="I2205" s="4">
        <v>25.88</v>
      </c>
      <c r="J2205" s="2" t="s">
        <v>17</v>
      </c>
      <c r="K2205" s="2" t="s">
        <v>450</v>
      </c>
      <c r="L2205" s="2" t="s">
        <v>36</v>
      </c>
    </row>
    <row r="2206" spans="1:12" x14ac:dyDescent="0.35">
      <c r="A2206" s="2">
        <v>101518</v>
      </c>
      <c r="B2206" s="3">
        <v>45943</v>
      </c>
      <c r="C2206" s="2" t="s">
        <v>26</v>
      </c>
      <c r="D2206" s="2" t="s">
        <v>150</v>
      </c>
      <c r="E2206" s="2" t="s">
        <v>151</v>
      </c>
      <c r="F2206" s="2" t="s">
        <v>15</v>
      </c>
      <c r="G2206" s="2" t="s">
        <v>16</v>
      </c>
      <c r="H2206" s="2">
        <v>2</v>
      </c>
      <c r="I2206" s="4">
        <v>38.67</v>
      </c>
      <c r="J2206" s="2" t="s">
        <v>43</v>
      </c>
      <c r="K2206" s="2" t="s">
        <v>237</v>
      </c>
      <c r="L2206" s="2" t="s">
        <v>19</v>
      </c>
    </row>
    <row r="2207" spans="1:12" x14ac:dyDescent="0.35">
      <c r="A2207" s="2">
        <v>101610</v>
      </c>
      <c r="B2207" s="3">
        <v>45943</v>
      </c>
      <c r="C2207" s="2" t="s">
        <v>50</v>
      </c>
      <c r="D2207" s="2" t="s">
        <v>71</v>
      </c>
      <c r="E2207" s="2" t="s">
        <v>72</v>
      </c>
      <c r="F2207" s="2" t="s">
        <v>62</v>
      </c>
      <c r="G2207" s="2" t="s">
        <v>114</v>
      </c>
      <c r="H2207" s="2">
        <v>1</v>
      </c>
      <c r="I2207" s="4">
        <v>125.06</v>
      </c>
      <c r="J2207" s="2" t="s">
        <v>24</v>
      </c>
      <c r="K2207" s="2" t="s">
        <v>433</v>
      </c>
      <c r="L2207" s="2" t="s">
        <v>89</v>
      </c>
    </row>
    <row r="2208" spans="1:12" x14ac:dyDescent="0.35">
      <c r="A2208" s="2">
        <v>101721</v>
      </c>
      <c r="B2208" s="3">
        <v>45943</v>
      </c>
      <c r="C2208" s="2" t="s">
        <v>50</v>
      </c>
      <c r="D2208" s="2" t="s">
        <v>71</v>
      </c>
      <c r="E2208" s="2" t="s">
        <v>72</v>
      </c>
      <c r="F2208" s="2" t="s">
        <v>15</v>
      </c>
      <c r="G2208" s="2" t="s">
        <v>29</v>
      </c>
      <c r="H2208" s="2">
        <v>2</v>
      </c>
      <c r="I2208" s="4">
        <v>23.91</v>
      </c>
      <c r="J2208" s="2" t="s">
        <v>24</v>
      </c>
      <c r="K2208" s="2" t="s">
        <v>156</v>
      </c>
      <c r="L2208" s="2" t="s">
        <v>19</v>
      </c>
    </row>
    <row r="2209" spans="1:12" x14ac:dyDescent="0.35">
      <c r="A2209" s="2">
        <v>102539</v>
      </c>
      <c r="B2209" s="3">
        <v>45943</v>
      </c>
      <c r="C2209" s="2" t="s">
        <v>31</v>
      </c>
      <c r="D2209" s="2" t="s">
        <v>56</v>
      </c>
      <c r="E2209" s="2" t="s">
        <v>57</v>
      </c>
      <c r="F2209" s="2" t="s">
        <v>22</v>
      </c>
      <c r="G2209" s="2" t="s">
        <v>47</v>
      </c>
      <c r="H2209" s="2">
        <v>2</v>
      </c>
      <c r="I2209" s="4">
        <v>75.459999999999994</v>
      </c>
      <c r="J2209" s="2" t="s">
        <v>24</v>
      </c>
      <c r="K2209" s="2" t="s">
        <v>84</v>
      </c>
      <c r="L2209" s="2" t="s">
        <v>89</v>
      </c>
    </row>
    <row r="2210" spans="1:12" x14ac:dyDescent="0.35">
      <c r="A2210" s="2">
        <v>102689</v>
      </c>
      <c r="B2210" s="3">
        <v>45943</v>
      </c>
      <c r="C2210" s="2" t="s">
        <v>31</v>
      </c>
      <c r="D2210" s="2" t="s">
        <v>56</v>
      </c>
      <c r="E2210" s="2" t="s">
        <v>57</v>
      </c>
      <c r="F2210" s="2" t="s">
        <v>22</v>
      </c>
      <c r="G2210" s="2" t="s">
        <v>100</v>
      </c>
      <c r="H2210" s="2">
        <v>1</v>
      </c>
      <c r="I2210" s="4">
        <v>14.3</v>
      </c>
      <c r="J2210" s="2" t="s">
        <v>48</v>
      </c>
      <c r="K2210" s="2" t="s">
        <v>440</v>
      </c>
      <c r="L2210" s="2" t="s">
        <v>19</v>
      </c>
    </row>
    <row r="2211" spans="1:12" x14ac:dyDescent="0.35">
      <c r="A2211" s="2">
        <v>100152</v>
      </c>
      <c r="B2211" s="3">
        <v>45944</v>
      </c>
      <c r="C2211" s="2" t="s">
        <v>12</v>
      </c>
      <c r="D2211" s="2" t="s">
        <v>13</v>
      </c>
      <c r="E2211" s="2" t="s">
        <v>14</v>
      </c>
      <c r="F2211" s="2" t="s">
        <v>62</v>
      </c>
      <c r="G2211" s="2" t="s">
        <v>103</v>
      </c>
      <c r="H2211" s="2">
        <v>3</v>
      </c>
      <c r="I2211" s="4">
        <v>188.99</v>
      </c>
      <c r="J2211" s="2" t="s">
        <v>17</v>
      </c>
      <c r="K2211" s="2" t="s">
        <v>454</v>
      </c>
      <c r="L2211" s="2" t="s">
        <v>19</v>
      </c>
    </row>
    <row r="2212" spans="1:12" x14ac:dyDescent="0.35">
      <c r="A2212" s="2">
        <v>100283</v>
      </c>
      <c r="B2212" s="3">
        <v>45944</v>
      </c>
      <c r="C2212" s="2" t="s">
        <v>26</v>
      </c>
      <c r="D2212" s="2" t="s">
        <v>37</v>
      </c>
      <c r="E2212" s="2" t="s">
        <v>38</v>
      </c>
      <c r="F2212" s="2" t="s">
        <v>53</v>
      </c>
      <c r="G2212" s="2" t="s">
        <v>54</v>
      </c>
      <c r="H2212" s="2">
        <v>5</v>
      </c>
      <c r="I2212" s="4">
        <v>25.86</v>
      </c>
      <c r="J2212" s="2" t="s">
        <v>43</v>
      </c>
      <c r="K2212" s="2" t="s">
        <v>356</v>
      </c>
      <c r="L2212" s="2" t="s">
        <v>19</v>
      </c>
    </row>
    <row r="2213" spans="1:12" x14ac:dyDescent="0.35">
      <c r="A2213" s="2">
        <v>100649</v>
      </c>
      <c r="B2213" s="3">
        <v>45944</v>
      </c>
      <c r="C2213" s="2" t="s">
        <v>31</v>
      </c>
      <c r="D2213" s="2" t="s">
        <v>56</v>
      </c>
      <c r="E2213" s="2" t="s">
        <v>57</v>
      </c>
      <c r="F2213" s="2" t="s">
        <v>62</v>
      </c>
      <c r="G2213" s="2" t="s">
        <v>169</v>
      </c>
      <c r="H2213" s="2">
        <v>5</v>
      </c>
      <c r="I2213" s="4">
        <v>26.08</v>
      </c>
      <c r="J2213" s="2" t="s">
        <v>43</v>
      </c>
      <c r="K2213" s="2" t="s">
        <v>304</v>
      </c>
      <c r="L2213" s="2" t="s">
        <v>19</v>
      </c>
    </row>
    <row r="2214" spans="1:12" x14ac:dyDescent="0.35">
      <c r="A2214" s="2">
        <v>100852</v>
      </c>
      <c r="B2214" s="3">
        <v>45944</v>
      </c>
      <c r="C2214" s="2" t="s">
        <v>50</v>
      </c>
      <c r="D2214" s="2" t="s">
        <v>51</v>
      </c>
      <c r="E2214" s="2" t="s">
        <v>52</v>
      </c>
      <c r="F2214" s="2" t="s">
        <v>53</v>
      </c>
      <c r="G2214" s="2" t="s">
        <v>92</v>
      </c>
      <c r="H2214" s="2">
        <v>3</v>
      </c>
      <c r="I2214" s="4">
        <v>29.32</v>
      </c>
      <c r="J2214" s="2" t="s">
        <v>24</v>
      </c>
      <c r="K2214" s="2" t="s">
        <v>344</v>
      </c>
      <c r="L2214" s="2" t="s">
        <v>19</v>
      </c>
    </row>
    <row r="2215" spans="1:12" x14ac:dyDescent="0.35">
      <c r="A2215" s="2">
        <v>101459</v>
      </c>
      <c r="B2215" s="3">
        <v>45944</v>
      </c>
      <c r="C2215" s="2" t="s">
        <v>65</v>
      </c>
      <c r="D2215" s="2" t="s">
        <v>137</v>
      </c>
      <c r="E2215" s="2" t="s">
        <v>138</v>
      </c>
      <c r="F2215" s="2" t="s">
        <v>53</v>
      </c>
      <c r="G2215" s="2" t="s">
        <v>54</v>
      </c>
      <c r="H2215" s="2">
        <v>2</v>
      </c>
      <c r="I2215" s="4">
        <v>25.18</v>
      </c>
      <c r="J2215" s="2" t="s">
        <v>43</v>
      </c>
      <c r="K2215" s="2" t="s">
        <v>260</v>
      </c>
      <c r="L2215" s="2" t="s">
        <v>19</v>
      </c>
    </row>
    <row r="2216" spans="1:12" x14ac:dyDescent="0.35">
      <c r="A2216" s="2">
        <v>101782</v>
      </c>
      <c r="B2216" s="3">
        <v>45944</v>
      </c>
      <c r="C2216" s="2" t="s">
        <v>65</v>
      </c>
      <c r="D2216" s="2" t="s">
        <v>66</v>
      </c>
      <c r="E2216" s="2" t="s">
        <v>67</v>
      </c>
      <c r="F2216" s="2" t="s">
        <v>53</v>
      </c>
      <c r="G2216" s="2" t="s">
        <v>92</v>
      </c>
      <c r="H2216" s="2">
        <v>1</v>
      </c>
      <c r="I2216" s="4">
        <v>28.73</v>
      </c>
      <c r="J2216" s="2" t="s">
        <v>24</v>
      </c>
      <c r="K2216" s="2" t="s">
        <v>167</v>
      </c>
      <c r="L2216" s="2" t="s">
        <v>19</v>
      </c>
    </row>
    <row r="2217" spans="1:12" x14ac:dyDescent="0.35">
      <c r="A2217" s="2">
        <v>101807</v>
      </c>
      <c r="B2217" s="3">
        <v>45944</v>
      </c>
      <c r="C2217" s="2" t="s">
        <v>12</v>
      </c>
      <c r="D2217" s="2" t="s">
        <v>98</v>
      </c>
      <c r="E2217" s="2" t="s">
        <v>99</v>
      </c>
      <c r="F2217" s="2" t="s">
        <v>59</v>
      </c>
      <c r="G2217" s="2" t="s">
        <v>129</v>
      </c>
      <c r="H2217" s="2">
        <v>10</v>
      </c>
      <c r="I2217" s="4">
        <v>115.14</v>
      </c>
      <c r="J2217" s="2" t="s">
        <v>24</v>
      </c>
      <c r="K2217" s="2" t="s">
        <v>287</v>
      </c>
      <c r="L2217" s="2" t="s">
        <v>19</v>
      </c>
    </row>
    <row r="2218" spans="1:12" x14ac:dyDescent="0.35">
      <c r="A2218" s="2">
        <v>102200</v>
      </c>
      <c r="B2218" s="3">
        <v>45944</v>
      </c>
      <c r="C2218" s="2" t="s">
        <v>26</v>
      </c>
      <c r="D2218" s="2" t="s">
        <v>27</v>
      </c>
      <c r="E2218" s="2" t="s">
        <v>28</v>
      </c>
      <c r="F2218" s="2" t="s">
        <v>59</v>
      </c>
      <c r="G2218" s="2" t="s">
        <v>118</v>
      </c>
      <c r="H2218" s="2">
        <v>2</v>
      </c>
      <c r="I2218" s="4">
        <v>20.88</v>
      </c>
      <c r="J2218" s="2" t="s">
        <v>17</v>
      </c>
      <c r="K2218" s="2" t="s">
        <v>383</v>
      </c>
      <c r="L2218" s="2" t="s">
        <v>19</v>
      </c>
    </row>
    <row r="2219" spans="1:12" x14ac:dyDescent="0.35">
      <c r="A2219" s="2">
        <v>102602</v>
      </c>
      <c r="B2219" s="3">
        <v>45944</v>
      </c>
      <c r="C2219" s="2" t="s">
        <v>50</v>
      </c>
      <c r="D2219" s="2" t="s">
        <v>51</v>
      </c>
      <c r="E2219" s="2" t="s">
        <v>52</v>
      </c>
      <c r="F2219" s="2" t="s">
        <v>62</v>
      </c>
      <c r="G2219" s="2" t="s">
        <v>112</v>
      </c>
      <c r="H2219" s="2">
        <v>3</v>
      </c>
      <c r="I2219" s="4">
        <v>29.77</v>
      </c>
      <c r="J2219" s="2" t="s">
        <v>17</v>
      </c>
      <c r="K2219" s="2" t="s">
        <v>314</v>
      </c>
      <c r="L2219" s="2" t="s">
        <v>89</v>
      </c>
    </row>
    <row r="2220" spans="1:12" x14ac:dyDescent="0.35">
      <c r="A2220" s="2">
        <v>102838</v>
      </c>
      <c r="B2220" s="3">
        <v>45944</v>
      </c>
      <c r="C2220" s="2" t="s">
        <v>31</v>
      </c>
      <c r="D2220" s="2" t="s">
        <v>56</v>
      </c>
      <c r="E2220" s="2" t="s">
        <v>57</v>
      </c>
      <c r="F2220" s="2" t="s">
        <v>62</v>
      </c>
      <c r="G2220" s="2" t="s">
        <v>68</v>
      </c>
      <c r="H2220" s="2">
        <v>1</v>
      </c>
      <c r="I2220" s="4">
        <v>40.98</v>
      </c>
      <c r="J2220" s="2" t="s">
        <v>17</v>
      </c>
      <c r="K2220" s="2" t="s">
        <v>374</v>
      </c>
      <c r="L2220" s="2" t="s">
        <v>19</v>
      </c>
    </row>
    <row r="2221" spans="1:12" x14ac:dyDescent="0.35">
      <c r="A2221" s="2">
        <v>100206</v>
      </c>
      <c r="B2221" s="3">
        <v>45945</v>
      </c>
      <c r="C2221" s="2" t="s">
        <v>26</v>
      </c>
      <c r="D2221" s="2" t="s">
        <v>37</v>
      </c>
      <c r="E2221" s="2" t="s">
        <v>38</v>
      </c>
      <c r="F2221" s="2" t="s">
        <v>62</v>
      </c>
      <c r="G2221" s="2" t="s">
        <v>63</v>
      </c>
      <c r="H2221" s="2">
        <v>2</v>
      </c>
      <c r="I2221" s="4">
        <v>56.73</v>
      </c>
      <c r="J2221" s="2" t="s">
        <v>24</v>
      </c>
      <c r="K2221" s="2" t="s">
        <v>198</v>
      </c>
      <c r="L2221" s="2" t="s">
        <v>19</v>
      </c>
    </row>
    <row r="2222" spans="1:12" x14ac:dyDescent="0.35">
      <c r="A2222" s="2">
        <v>100216</v>
      </c>
      <c r="B2222" s="3">
        <v>45945</v>
      </c>
      <c r="C2222" s="2" t="s">
        <v>31</v>
      </c>
      <c r="D2222" s="2" t="s">
        <v>105</v>
      </c>
      <c r="E2222" s="2" t="s">
        <v>106</v>
      </c>
      <c r="F2222" s="2" t="s">
        <v>62</v>
      </c>
      <c r="G2222" s="2" t="s">
        <v>103</v>
      </c>
      <c r="H2222" s="2">
        <v>10</v>
      </c>
      <c r="I2222" s="4">
        <v>189.25</v>
      </c>
      <c r="J2222" s="2" t="s">
        <v>43</v>
      </c>
      <c r="K2222" s="2" t="s">
        <v>439</v>
      </c>
      <c r="L2222" s="2" t="s">
        <v>89</v>
      </c>
    </row>
    <row r="2223" spans="1:12" x14ac:dyDescent="0.35">
      <c r="A2223" s="2">
        <v>100467</v>
      </c>
      <c r="B2223" s="3">
        <v>45945</v>
      </c>
      <c r="C2223" s="2" t="s">
        <v>31</v>
      </c>
      <c r="D2223" s="2" t="s">
        <v>56</v>
      </c>
      <c r="E2223" s="2" t="s">
        <v>57</v>
      </c>
      <c r="F2223" s="2" t="s">
        <v>15</v>
      </c>
      <c r="G2223" s="2" t="s">
        <v>29</v>
      </c>
      <c r="H2223" s="2">
        <v>2</v>
      </c>
      <c r="I2223" s="4">
        <v>23.06</v>
      </c>
      <c r="J2223" s="2" t="s">
        <v>43</v>
      </c>
      <c r="K2223" s="2" t="s">
        <v>364</v>
      </c>
      <c r="L2223" s="2" t="s">
        <v>19</v>
      </c>
    </row>
    <row r="2224" spans="1:12" x14ac:dyDescent="0.35">
      <c r="A2224" s="2">
        <v>100985</v>
      </c>
      <c r="B2224" s="3">
        <v>45945</v>
      </c>
      <c r="C2224" s="2" t="s">
        <v>50</v>
      </c>
      <c r="D2224" s="2" t="s">
        <v>51</v>
      </c>
      <c r="E2224" s="2" t="s">
        <v>52</v>
      </c>
      <c r="F2224" s="2" t="s">
        <v>62</v>
      </c>
      <c r="G2224" s="2" t="s">
        <v>169</v>
      </c>
      <c r="H2224" s="2">
        <v>3</v>
      </c>
      <c r="I2224" s="4">
        <v>24.87</v>
      </c>
      <c r="J2224" s="2" t="s">
        <v>17</v>
      </c>
      <c r="K2224" s="2" t="s">
        <v>422</v>
      </c>
      <c r="L2224" s="2" t="s">
        <v>19</v>
      </c>
    </row>
    <row r="2225" spans="1:12" x14ac:dyDescent="0.35">
      <c r="A2225" s="2">
        <v>101030</v>
      </c>
      <c r="B2225" s="3">
        <v>45945</v>
      </c>
      <c r="C2225" s="2" t="s">
        <v>31</v>
      </c>
      <c r="D2225" s="2" t="s">
        <v>80</v>
      </c>
      <c r="E2225" s="2" t="s">
        <v>80</v>
      </c>
      <c r="F2225" s="2" t="s">
        <v>62</v>
      </c>
      <c r="G2225" s="2" t="s">
        <v>112</v>
      </c>
      <c r="H2225" s="2">
        <v>2</v>
      </c>
      <c r="I2225" s="4">
        <v>29.97</v>
      </c>
      <c r="J2225" s="2" t="s">
        <v>17</v>
      </c>
      <c r="K2225" s="2" t="s">
        <v>231</v>
      </c>
      <c r="L2225" s="2" t="s">
        <v>89</v>
      </c>
    </row>
    <row r="2226" spans="1:12" x14ac:dyDescent="0.35">
      <c r="A2226" s="2">
        <v>101068</v>
      </c>
      <c r="B2226" s="3">
        <v>45945</v>
      </c>
      <c r="C2226" s="2" t="s">
        <v>65</v>
      </c>
      <c r="D2226" s="2" t="s">
        <v>137</v>
      </c>
      <c r="E2226" s="2" t="s">
        <v>138</v>
      </c>
      <c r="F2226" s="2" t="s">
        <v>62</v>
      </c>
      <c r="G2226" s="2" t="s">
        <v>114</v>
      </c>
      <c r="H2226" s="2">
        <v>10</v>
      </c>
      <c r="I2226" s="4">
        <v>134.07</v>
      </c>
      <c r="J2226" s="2" t="s">
        <v>43</v>
      </c>
      <c r="K2226" s="2" t="s">
        <v>474</v>
      </c>
      <c r="L2226" s="2" t="s">
        <v>89</v>
      </c>
    </row>
    <row r="2227" spans="1:12" x14ac:dyDescent="0.35">
      <c r="A2227" s="2">
        <v>101151</v>
      </c>
      <c r="B2227" s="3">
        <v>45945</v>
      </c>
      <c r="C2227" s="2" t="s">
        <v>50</v>
      </c>
      <c r="D2227" s="2" t="s">
        <v>51</v>
      </c>
      <c r="E2227" s="2" t="s">
        <v>52</v>
      </c>
      <c r="F2227" s="2" t="s">
        <v>62</v>
      </c>
      <c r="G2227" s="2" t="s">
        <v>112</v>
      </c>
      <c r="H2227" s="2">
        <v>1</v>
      </c>
      <c r="I2227" s="4">
        <v>30.29</v>
      </c>
      <c r="J2227" s="2" t="s">
        <v>43</v>
      </c>
      <c r="K2227" s="2" t="s">
        <v>70</v>
      </c>
      <c r="L2227" s="2" t="s">
        <v>19</v>
      </c>
    </row>
    <row r="2228" spans="1:12" x14ac:dyDescent="0.35">
      <c r="A2228" s="2">
        <v>101224</v>
      </c>
      <c r="B2228" s="3">
        <v>45945</v>
      </c>
      <c r="C2228" s="2" t="s">
        <v>31</v>
      </c>
      <c r="D2228" s="2" t="s">
        <v>56</v>
      </c>
      <c r="E2228" s="2" t="s">
        <v>57</v>
      </c>
      <c r="F2228" s="2" t="s">
        <v>15</v>
      </c>
      <c r="G2228" s="2" t="s">
        <v>39</v>
      </c>
      <c r="H2228" s="2">
        <v>1</v>
      </c>
      <c r="I2228" s="4">
        <v>43.14</v>
      </c>
      <c r="J2228" s="2" t="s">
        <v>43</v>
      </c>
      <c r="K2228" s="2" t="s">
        <v>375</v>
      </c>
      <c r="L2228" s="2" t="s">
        <v>36</v>
      </c>
    </row>
    <row r="2229" spans="1:12" x14ac:dyDescent="0.35">
      <c r="A2229" s="2">
        <v>101350</v>
      </c>
      <c r="B2229" s="3">
        <v>45945</v>
      </c>
      <c r="C2229" s="2" t="s">
        <v>65</v>
      </c>
      <c r="D2229" s="2" t="s">
        <v>137</v>
      </c>
      <c r="E2229" s="2" t="s">
        <v>138</v>
      </c>
      <c r="F2229" s="2" t="s">
        <v>59</v>
      </c>
      <c r="G2229" s="2" t="s">
        <v>73</v>
      </c>
      <c r="H2229" s="2">
        <v>10</v>
      </c>
      <c r="I2229" s="4">
        <v>26.92</v>
      </c>
      <c r="J2229" s="2" t="s">
        <v>17</v>
      </c>
      <c r="K2229" s="2" t="s">
        <v>291</v>
      </c>
      <c r="L2229" s="2" t="s">
        <v>19</v>
      </c>
    </row>
    <row r="2230" spans="1:12" x14ac:dyDescent="0.35">
      <c r="A2230" s="2">
        <v>101757</v>
      </c>
      <c r="B2230" s="3">
        <v>45945</v>
      </c>
      <c r="C2230" s="2" t="s">
        <v>65</v>
      </c>
      <c r="D2230" s="2" t="s">
        <v>66</v>
      </c>
      <c r="E2230" s="2" t="s">
        <v>67</v>
      </c>
      <c r="F2230" s="2" t="s">
        <v>59</v>
      </c>
      <c r="G2230" s="2" t="s">
        <v>95</v>
      </c>
      <c r="H2230" s="2">
        <v>1</v>
      </c>
      <c r="I2230" s="4">
        <v>35.6</v>
      </c>
      <c r="J2230" s="2" t="s">
        <v>48</v>
      </c>
      <c r="K2230" s="2" t="s">
        <v>206</v>
      </c>
      <c r="L2230" s="2" t="s">
        <v>89</v>
      </c>
    </row>
    <row r="2231" spans="1:12" x14ac:dyDescent="0.35">
      <c r="A2231" s="2">
        <v>101889</v>
      </c>
      <c r="B2231" s="3">
        <v>45945</v>
      </c>
      <c r="C2231" s="2" t="s">
        <v>12</v>
      </c>
      <c r="D2231" s="2" t="s">
        <v>98</v>
      </c>
      <c r="E2231" s="2" t="s">
        <v>99</v>
      </c>
      <c r="F2231" s="2" t="s">
        <v>62</v>
      </c>
      <c r="G2231" s="2" t="s">
        <v>103</v>
      </c>
      <c r="H2231" s="2">
        <v>3</v>
      </c>
      <c r="I2231" s="4">
        <v>184.41</v>
      </c>
      <c r="J2231" s="2" t="s">
        <v>48</v>
      </c>
      <c r="K2231" s="2" t="s">
        <v>377</v>
      </c>
      <c r="L2231" s="2" t="s">
        <v>19</v>
      </c>
    </row>
    <row r="2232" spans="1:12" x14ac:dyDescent="0.35">
      <c r="A2232" s="2">
        <v>102028</v>
      </c>
      <c r="B2232" s="3">
        <v>45945</v>
      </c>
      <c r="C2232" s="2" t="s">
        <v>12</v>
      </c>
      <c r="D2232" s="2" t="s">
        <v>98</v>
      </c>
      <c r="E2232" s="2" t="s">
        <v>99</v>
      </c>
      <c r="F2232" s="2" t="s">
        <v>22</v>
      </c>
      <c r="G2232" s="2" t="s">
        <v>100</v>
      </c>
      <c r="H2232" s="2">
        <v>10</v>
      </c>
      <c r="I2232" s="4">
        <v>14.48</v>
      </c>
      <c r="J2232" s="2" t="s">
        <v>24</v>
      </c>
      <c r="K2232" s="2" t="s">
        <v>206</v>
      </c>
      <c r="L2232" s="2" t="s">
        <v>36</v>
      </c>
    </row>
    <row r="2233" spans="1:12" x14ac:dyDescent="0.35">
      <c r="A2233" s="2">
        <v>102071</v>
      </c>
      <c r="B2233" s="3">
        <v>45945</v>
      </c>
      <c r="C2233" s="2" t="s">
        <v>26</v>
      </c>
      <c r="D2233" s="2" t="s">
        <v>27</v>
      </c>
      <c r="E2233" s="2" t="s">
        <v>28</v>
      </c>
      <c r="F2233" s="2" t="s">
        <v>59</v>
      </c>
      <c r="G2233" s="2" t="s">
        <v>60</v>
      </c>
      <c r="H2233" s="2">
        <v>1</v>
      </c>
      <c r="I2233" s="4">
        <v>60.53</v>
      </c>
      <c r="J2233" s="2" t="s">
        <v>17</v>
      </c>
      <c r="K2233" s="2" t="s">
        <v>242</v>
      </c>
      <c r="L2233" s="2" t="s">
        <v>19</v>
      </c>
    </row>
    <row r="2234" spans="1:12" x14ac:dyDescent="0.35">
      <c r="A2234" s="2">
        <v>102148</v>
      </c>
      <c r="B2234" s="3">
        <v>45945</v>
      </c>
      <c r="C2234" s="2" t="s">
        <v>50</v>
      </c>
      <c r="D2234" s="2" t="s">
        <v>71</v>
      </c>
      <c r="E2234" s="2" t="s">
        <v>72</v>
      </c>
      <c r="F2234" s="2" t="s">
        <v>62</v>
      </c>
      <c r="G2234" s="2" t="s">
        <v>103</v>
      </c>
      <c r="H2234" s="2">
        <v>1</v>
      </c>
      <c r="I2234" s="4">
        <v>184.1</v>
      </c>
      <c r="J2234" s="2" t="s">
        <v>24</v>
      </c>
      <c r="K2234" s="2" t="s">
        <v>475</v>
      </c>
      <c r="L2234" s="2" t="s">
        <v>36</v>
      </c>
    </row>
    <row r="2235" spans="1:12" x14ac:dyDescent="0.35">
      <c r="A2235" s="2">
        <v>102387</v>
      </c>
      <c r="B2235" s="3">
        <v>45945</v>
      </c>
      <c r="C2235" s="2" t="s">
        <v>26</v>
      </c>
      <c r="D2235" s="2" t="s">
        <v>37</v>
      </c>
      <c r="E2235" s="2" t="s">
        <v>38</v>
      </c>
      <c r="F2235" s="2" t="s">
        <v>22</v>
      </c>
      <c r="G2235" s="2" t="s">
        <v>100</v>
      </c>
      <c r="H2235" s="2">
        <v>2</v>
      </c>
      <c r="I2235" s="4">
        <v>15.67</v>
      </c>
      <c r="J2235" s="2" t="s">
        <v>24</v>
      </c>
      <c r="K2235" s="2" t="s">
        <v>181</v>
      </c>
      <c r="L2235" s="2" t="s">
        <v>19</v>
      </c>
    </row>
    <row r="2236" spans="1:12" x14ac:dyDescent="0.35">
      <c r="A2236" s="2">
        <v>102393</v>
      </c>
      <c r="B2236" s="3">
        <v>45945</v>
      </c>
      <c r="C2236" s="2" t="s">
        <v>50</v>
      </c>
      <c r="D2236" s="2" t="s">
        <v>77</v>
      </c>
      <c r="E2236" s="2" t="s">
        <v>78</v>
      </c>
      <c r="F2236" s="2" t="s">
        <v>22</v>
      </c>
      <c r="G2236" s="2" t="s">
        <v>87</v>
      </c>
      <c r="H2236" s="2">
        <v>10</v>
      </c>
      <c r="I2236" s="4">
        <v>49.27</v>
      </c>
      <c r="J2236" s="2" t="s">
        <v>43</v>
      </c>
      <c r="K2236" s="2" t="s">
        <v>457</v>
      </c>
      <c r="L2236" s="2" t="s">
        <v>19</v>
      </c>
    </row>
    <row r="2237" spans="1:12" x14ac:dyDescent="0.35">
      <c r="A2237" s="2">
        <v>102738</v>
      </c>
      <c r="B2237" s="3">
        <v>45945</v>
      </c>
      <c r="C2237" s="2" t="s">
        <v>65</v>
      </c>
      <c r="D2237" s="2" t="s">
        <v>190</v>
      </c>
      <c r="E2237" s="2" t="s">
        <v>191</v>
      </c>
      <c r="F2237" s="2" t="s">
        <v>22</v>
      </c>
      <c r="G2237" s="2" t="s">
        <v>109</v>
      </c>
      <c r="H2237" s="2">
        <v>10</v>
      </c>
      <c r="I2237" s="4">
        <v>91.86</v>
      </c>
      <c r="J2237" s="2" t="s">
        <v>24</v>
      </c>
      <c r="K2237" s="2" t="s">
        <v>349</v>
      </c>
      <c r="L2237" s="2" t="s">
        <v>19</v>
      </c>
    </row>
    <row r="2238" spans="1:12" x14ac:dyDescent="0.35">
      <c r="A2238" s="2">
        <v>100390</v>
      </c>
      <c r="B2238" s="3">
        <v>45946</v>
      </c>
      <c r="C2238" s="2" t="s">
        <v>31</v>
      </c>
      <c r="D2238" s="2" t="s">
        <v>32</v>
      </c>
      <c r="E2238" s="2" t="s">
        <v>33</v>
      </c>
      <c r="F2238" s="2" t="s">
        <v>22</v>
      </c>
      <c r="G2238" s="2" t="s">
        <v>100</v>
      </c>
      <c r="H2238" s="2">
        <v>2</v>
      </c>
      <c r="I2238" s="4">
        <v>14.56</v>
      </c>
      <c r="J2238" s="2" t="s">
        <v>17</v>
      </c>
      <c r="K2238" s="2" t="s">
        <v>192</v>
      </c>
      <c r="L2238" s="2" t="s">
        <v>89</v>
      </c>
    </row>
    <row r="2239" spans="1:12" x14ac:dyDescent="0.35">
      <c r="A2239" s="2">
        <v>100443</v>
      </c>
      <c r="B2239" s="3">
        <v>45946</v>
      </c>
      <c r="C2239" s="2" t="s">
        <v>50</v>
      </c>
      <c r="D2239" s="2" t="s">
        <v>77</v>
      </c>
      <c r="E2239" s="2" t="s">
        <v>78</v>
      </c>
      <c r="F2239" s="2" t="s">
        <v>53</v>
      </c>
      <c r="G2239" s="2" t="s">
        <v>126</v>
      </c>
      <c r="H2239" s="2">
        <v>2</v>
      </c>
      <c r="I2239" s="4">
        <v>145.93</v>
      </c>
      <c r="J2239" s="2" t="s">
        <v>43</v>
      </c>
      <c r="K2239" s="2" t="s">
        <v>433</v>
      </c>
      <c r="L2239" s="2" t="s">
        <v>19</v>
      </c>
    </row>
    <row r="2240" spans="1:12" x14ac:dyDescent="0.35">
      <c r="A2240" s="2">
        <v>100550</v>
      </c>
      <c r="B2240" s="3">
        <v>45946</v>
      </c>
      <c r="C2240" s="2" t="s">
        <v>12</v>
      </c>
      <c r="D2240" s="2" t="s">
        <v>132</v>
      </c>
      <c r="E2240" s="2" t="s">
        <v>133</v>
      </c>
      <c r="F2240" s="2" t="s">
        <v>62</v>
      </c>
      <c r="G2240" s="2" t="s">
        <v>68</v>
      </c>
      <c r="H2240" s="2">
        <v>1</v>
      </c>
      <c r="I2240" s="4">
        <v>41.63</v>
      </c>
      <c r="J2240" s="2" t="s">
        <v>43</v>
      </c>
      <c r="K2240" s="2" t="s">
        <v>491</v>
      </c>
      <c r="L2240" s="2" t="s">
        <v>19</v>
      </c>
    </row>
    <row r="2241" spans="1:12" x14ac:dyDescent="0.35">
      <c r="A2241" s="2">
        <v>100613</v>
      </c>
      <c r="B2241" s="3">
        <v>45946</v>
      </c>
      <c r="C2241" s="2" t="s">
        <v>12</v>
      </c>
      <c r="D2241" s="2" t="s">
        <v>20</v>
      </c>
      <c r="E2241" s="2" t="s">
        <v>21</v>
      </c>
      <c r="F2241" s="2" t="s">
        <v>22</v>
      </c>
      <c r="G2241" s="2" t="s">
        <v>47</v>
      </c>
      <c r="H2241" s="2">
        <v>2</v>
      </c>
      <c r="I2241" s="4">
        <v>74.95</v>
      </c>
      <c r="J2241" s="2" t="s">
        <v>48</v>
      </c>
      <c r="K2241" s="2" t="s">
        <v>292</v>
      </c>
      <c r="L2241" s="2" t="s">
        <v>19</v>
      </c>
    </row>
    <row r="2242" spans="1:12" x14ac:dyDescent="0.35">
      <c r="A2242" s="2">
        <v>100787</v>
      </c>
      <c r="B2242" s="3">
        <v>45946</v>
      </c>
      <c r="C2242" s="2" t="s">
        <v>12</v>
      </c>
      <c r="D2242" s="2" t="s">
        <v>20</v>
      </c>
      <c r="E2242" s="2" t="s">
        <v>21</v>
      </c>
      <c r="F2242" s="2" t="s">
        <v>15</v>
      </c>
      <c r="G2242" s="2" t="s">
        <v>16</v>
      </c>
      <c r="H2242" s="2">
        <v>10</v>
      </c>
      <c r="I2242" s="4">
        <v>40.29</v>
      </c>
      <c r="J2242" s="2" t="s">
        <v>24</v>
      </c>
      <c r="K2242" s="2" t="s">
        <v>83</v>
      </c>
      <c r="L2242" s="2" t="s">
        <v>89</v>
      </c>
    </row>
    <row r="2243" spans="1:12" x14ac:dyDescent="0.35">
      <c r="A2243" s="2">
        <v>100833</v>
      </c>
      <c r="B2243" s="3">
        <v>45946</v>
      </c>
      <c r="C2243" s="2" t="s">
        <v>50</v>
      </c>
      <c r="D2243" s="2" t="s">
        <v>71</v>
      </c>
      <c r="E2243" s="2" t="s">
        <v>72</v>
      </c>
      <c r="F2243" s="2" t="s">
        <v>62</v>
      </c>
      <c r="G2243" s="2" t="s">
        <v>68</v>
      </c>
      <c r="H2243" s="2">
        <v>1</v>
      </c>
      <c r="I2243" s="4">
        <v>38.35</v>
      </c>
      <c r="J2243" s="2" t="s">
        <v>24</v>
      </c>
      <c r="K2243" s="2" t="s">
        <v>420</v>
      </c>
      <c r="L2243" s="2" t="s">
        <v>19</v>
      </c>
    </row>
    <row r="2244" spans="1:12" x14ac:dyDescent="0.35">
      <c r="A2244" s="2">
        <v>100930</v>
      </c>
      <c r="B2244" s="3">
        <v>45946</v>
      </c>
      <c r="C2244" s="2" t="s">
        <v>12</v>
      </c>
      <c r="D2244" s="2" t="s">
        <v>183</v>
      </c>
      <c r="E2244" s="2" t="s">
        <v>184</v>
      </c>
      <c r="F2244" s="2" t="s">
        <v>62</v>
      </c>
      <c r="G2244" s="2" t="s">
        <v>112</v>
      </c>
      <c r="H2244" s="2">
        <v>10</v>
      </c>
      <c r="I2244" s="4">
        <v>29.13</v>
      </c>
      <c r="J2244" s="2" t="s">
        <v>17</v>
      </c>
      <c r="K2244" s="2" t="s">
        <v>410</v>
      </c>
      <c r="L2244" s="2" t="s">
        <v>19</v>
      </c>
    </row>
    <row r="2245" spans="1:12" x14ac:dyDescent="0.35">
      <c r="A2245" s="2">
        <v>101057</v>
      </c>
      <c r="B2245" s="3">
        <v>45946</v>
      </c>
      <c r="C2245" s="2" t="s">
        <v>50</v>
      </c>
      <c r="D2245" s="2" t="s">
        <v>77</v>
      </c>
      <c r="E2245" s="2" t="s">
        <v>78</v>
      </c>
      <c r="F2245" s="2" t="s">
        <v>53</v>
      </c>
      <c r="G2245" s="2" t="s">
        <v>126</v>
      </c>
      <c r="H2245" s="2">
        <v>5</v>
      </c>
      <c r="I2245" s="4">
        <v>151.94999999999999</v>
      </c>
      <c r="J2245" s="2" t="s">
        <v>17</v>
      </c>
      <c r="K2245" s="2" t="s">
        <v>93</v>
      </c>
      <c r="L2245" s="2" t="s">
        <v>89</v>
      </c>
    </row>
    <row r="2246" spans="1:12" x14ac:dyDescent="0.35">
      <c r="A2246" s="2">
        <v>101080</v>
      </c>
      <c r="B2246" s="3">
        <v>45946</v>
      </c>
      <c r="C2246" s="2" t="s">
        <v>12</v>
      </c>
      <c r="D2246" s="2" t="s">
        <v>183</v>
      </c>
      <c r="E2246" s="2" t="s">
        <v>184</v>
      </c>
      <c r="F2246" s="2" t="s">
        <v>15</v>
      </c>
      <c r="G2246" s="2" t="s">
        <v>16</v>
      </c>
      <c r="H2246" s="2">
        <v>5</v>
      </c>
      <c r="I2246" s="4">
        <v>38.520000000000003</v>
      </c>
      <c r="J2246" s="2" t="s">
        <v>48</v>
      </c>
      <c r="K2246" s="2" t="s">
        <v>86</v>
      </c>
      <c r="L2246" s="2" t="s">
        <v>19</v>
      </c>
    </row>
    <row r="2247" spans="1:12" x14ac:dyDescent="0.35">
      <c r="A2247" s="2">
        <v>101285</v>
      </c>
      <c r="B2247" s="3">
        <v>45946</v>
      </c>
      <c r="C2247" s="2" t="s">
        <v>26</v>
      </c>
      <c r="D2247" s="2" t="s">
        <v>150</v>
      </c>
      <c r="E2247" s="2" t="s">
        <v>151</v>
      </c>
      <c r="F2247" s="2" t="s">
        <v>62</v>
      </c>
      <c r="G2247" s="2" t="s">
        <v>63</v>
      </c>
      <c r="H2247" s="2">
        <v>10</v>
      </c>
      <c r="I2247" s="4">
        <v>53.59</v>
      </c>
      <c r="J2247" s="2" t="s">
        <v>48</v>
      </c>
      <c r="K2247" s="2" t="s">
        <v>299</v>
      </c>
      <c r="L2247" s="2" t="s">
        <v>89</v>
      </c>
    </row>
    <row r="2248" spans="1:12" x14ac:dyDescent="0.35">
      <c r="A2248" s="2">
        <v>101817</v>
      </c>
      <c r="B2248" s="3">
        <v>45946</v>
      </c>
      <c r="C2248" s="2" t="s">
        <v>50</v>
      </c>
      <c r="D2248" s="2" t="s">
        <v>71</v>
      </c>
      <c r="E2248" s="2" t="s">
        <v>72</v>
      </c>
      <c r="F2248" s="2" t="s">
        <v>59</v>
      </c>
      <c r="G2248" s="2" t="s">
        <v>118</v>
      </c>
      <c r="H2248" s="2">
        <v>2</v>
      </c>
      <c r="I2248" s="4">
        <v>19.07</v>
      </c>
      <c r="J2248" s="2" t="s">
        <v>17</v>
      </c>
      <c r="K2248" s="2" t="s">
        <v>248</v>
      </c>
      <c r="L2248" s="2" t="s">
        <v>19</v>
      </c>
    </row>
    <row r="2249" spans="1:12" x14ac:dyDescent="0.35">
      <c r="A2249" s="2">
        <v>101885</v>
      </c>
      <c r="B2249" s="3">
        <v>45946</v>
      </c>
      <c r="C2249" s="2" t="s">
        <v>12</v>
      </c>
      <c r="D2249" s="2" t="s">
        <v>20</v>
      </c>
      <c r="E2249" s="2" t="s">
        <v>21</v>
      </c>
      <c r="F2249" s="2" t="s">
        <v>62</v>
      </c>
      <c r="G2249" s="2" t="s">
        <v>103</v>
      </c>
      <c r="H2249" s="2">
        <v>1</v>
      </c>
      <c r="I2249" s="4">
        <v>195.01</v>
      </c>
      <c r="J2249" s="2" t="s">
        <v>48</v>
      </c>
      <c r="K2249" s="2" t="s">
        <v>177</v>
      </c>
      <c r="L2249" s="2" t="s">
        <v>19</v>
      </c>
    </row>
    <row r="2250" spans="1:12" x14ac:dyDescent="0.35">
      <c r="A2250" s="2">
        <v>102340</v>
      </c>
      <c r="B2250" s="3">
        <v>45946</v>
      </c>
      <c r="C2250" s="2" t="s">
        <v>31</v>
      </c>
      <c r="D2250" s="2" t="s">
        <v>80</v>
      </c>
      <c r="E2250" s="2" t="s">
        <v>80</v>
      </c>
      <c r="F2250" s="2" t="s">
        <v>22</v>
      </c>
      <c r="G2250" s="2" t="s">
        <v>47</v>
      </c>
      <c r="H2250" s="2">
        <v>1</v>
      </c>
      <c r="I2250" s="4">
        <v>75.56</v>
      </c>
      <c r="J2250" s="2" t="s">
        <v>17</v>
      </c>
      <c r="K2250" s="2" t="s">
        <v>352</v>
      </c>
      <c r="L2250" s="2" t="s">
        <v>19</v>
      </c>
    </row>
    <row r="2251" spans="1:12" x14ac:dyDescent="0.35">
      <c r="A2251" s="2">
        <v>102501</v>
      </c>
      <c r="B2251" s="3">
        <v>45946</v>
      </c>
      <c r="C2251" s="2" t="s">
        <v>50</v>
      </c>
      <c r="D2251" s="2" t="s">
        <v>77</v>
      </c>
      <c r="E2251" s="2" t="s">
        <v>78</v>
      </c>
      <c r="F2251" s="2" t="s">
        <v>15</v>
      </c>
      <c r="G2251" s="2" t="s">
        <v>34</v>
      </c>
      <c r="H2251" s="2">
        <v>5</v>
      </c>
      <c r="I2251" s="4">
        <v>15.76</v>
      </c>
      <c r="J2251" s="2" t="s">
        <v>48</v>
      </c>
      <c r="K2251" s="2" t="s">
        <v>392</v>
      </c>
      <c r="L2251" s="2" t="s">
        <v>19</v>
      </c>
    </row>
    <row r="2252" spans="1:12" x14ac:dyDescent="0.35">
      <c r="A2252" s="2">
        <v>102943</v>
      </c>
      <c r="B2252" s="3">
        <v>45946</v>
      </c>
      <c r="C2252" s="2" t="s">
        <v>26</v>
      </c>
      <c r="D2252" s="2" t="s">
        <v>37</v>
      </c>
      <c r="E2252" s="2" t="s">
        <v>38</v>
      </c>
      <c r="F2252" s="2" t="s">
        <v>53</v>
      </c>
      <c r="G2252" s="2" t="s">
        <v>54</v>
      </c>
      <c r="H2252" s="2">
        <v>2</v>
      </c>
      <c r="I2252" s="4">
        <v>25.74</v>
      </c>
      <c r="J2252" s="2" t="s">
        <v>24</v>
      </c>
      <c r="K2252" s="2" t="s">
        <v>412</v>
      </c>
      <c r="L2252" s="2" t="s">
        <v>19</v>
      </c>
    </row>
    <row r="2253" spans="1:12" x14ac:dyDescent="0.35">
      <c r="A2253" s="2">
        <v>100106</v>
      </c>
      <c r="B2253" s="3">
        <v>45947</v>
      </c>
      <c r="C2253" s="2" t="s">
        <v>12</v>
      </c>
      <c r="D2253" s="2" t="s">
        <v>98</v>
      </c>
      <c r="E2253" s="2" t="s">
        <v>99</v>
      </c>
      <c r="F2253" s="2" t="s">
        <v>62</v>
      </c>
      <c r="G2253" s="2" t="s">
        <v>114</v>
      </c>
      <c r="H2253" s="2">
        <v>5</v>
      </c>
      <c r="I2253" s="4">
        <v>130.33000000000001</v>
      </c>
      <c r="J2253" s="2" t="s">
        <v>24</v>
      </c>
      <c r="K2253" s="2" t="s">
        <v>415</v>
      </c>
      <c r="L2253" s="2" t="s">
        <v>19</v>
      </c>
    </row>
    <row r="2254" spans="1:12" x14ac:dyDescent="0.35">
      <c r="A2254" s="2">
        <v>100121</v>
      </c>
      <c r="B2254" s="3">
        <v>45947</v>
      </c>
      <c r="C2254" s="2" t="s">
        <v>31</v>
      </c>
      <c r="D2254" s="2" t="s">
        <v>45</v>
      </c>
      <c r="E2254" s="2" t="s">
        <v>46</v>
      </c>
      <c r="F2254" s="2" t="s">
        <v>22</v>
      </c>
      <c r="G2254" s="2" t="s">
        <v>47</v>
      </c>
      <c r="H2254" s="2">
        <v>1</v>
      </c>
      <c r="I2254" s="4">
        <v>74.22</v>
      </c>
      <c r="J2254" s="2" t="s">
        <v>17</v>
      </c>
      <c r="K2254" s="2" t="s">
        <v>467</v>
      </c>
      <c r="L2254" s="2" t="s">
        <v>19</v>
      </c>
    </row>
    <row r="2255" spans="1:12" x14ac:dyDescent="0.35">
      <c r="A2255" s="2">
        <v>100199</v>
      </c>
      <c r="B2255" s="3">
        <v>45947</v>
      </c>
      <c r="C2255" s="2" t="s">
        <v>12</v>
      </c>
      <c r="D2255" s="2" t="s">
        <v>132</v>
      </c>
      <c r="E2255" s="2" t="s">
        <v>133</v>
      </c>
      <c r="F2255" s="2" t="s">
        <v>59</v>
      </c>
      <c r="G2255" s="2" t="s">
        <v>118</v>
      </c>
      <c r="H2255" s="2">
        <v>2</v>
      </c>
      <c r="I2255" s="4">
        <v>20.62</v>
      </c>
      <c r="J2255" s="2" t="s">
        <v>48</v>
      </c>
      <c r="K2255" s="2" t="s">
        <v>465</v>
      </c>
      <c r="L2255" s="2" t="s">
        <v>19</v>
      </c>
    </row>
    <row r="2256" spans="1:12" x14ac:dyDescent="0.35">
      <c r="A2256" s="2">
        <v>100449</v>
      </c>
      <c r="B2256" s="3">
        <v>45947</v>
      </c>
      <c r="C2256" s="2" t="s">
        <v>50</v>
      </c>
      <c r="D2256" s="2" t="s">
        <v>77</v>
      </c>
      <c r="E2256" s="2" t="s">
        <v>78</v>
      </c>
      <c r="F2256" s="2" t="s">
        <v>62</v>
      </c>
      <c r="G2256" s="2" t="s">
        <v>112</v>
      </c>
      <c r="H2256" s="2">
        <v>2</v>
      </c>
      <c r="I2256" s="4">
        <v>29.34</v>
      </c>
      <c r="J2256" s="2" t="s">
        <v>43</v>
      </c>
      <c r="K2256" s="2" t="s">
        <v>272</v>
      </c>
      <c r="L2256" s="2" t="s">
        <v>36</v>
      </c>
    </row>
    <row r="2257" spans="1:12" x14ac:dyDescent="0.35">
      <c r="A2257" s="2">
        <v>100479</v>
      </c>
      <c r="B2257" s="3">
        <v>45947</v>
      </c>
      <c r="C2257" s="2" t="s">
        <v>12</v>
      </c>
      <c r="D2257" s="2" t="s">
        <v>13</v>
      </c>
      <c r="E2257" s="2" t="s">
        <v>14</v>
      </c>
      <c r="F2257" s="2" t="s">
        <v>62</v>
      </c>
      <c r="G2257" s="2" t="s">
        <v>63</v>
      </c>
      <c r="H2257" s="2">
        <v>1</v>
      </c>
      <c r="I2257" s="4">
        <v>54.86</v>
      </c>
      <c r="J2257" s="2" t="s">
        <v>24</v>
      </c>
      <c r="K2257" s="2" t="s">
        <v>123</v>
      </c>
      <c r="L2257" s="2" t="s">
        <v>19</v>
      </c>
    </row>
    <row r="2258" spans="1:12" x14ac:dyDescent="0.35">
      <c r="A2258" s="2">
        <v>100495</v>
      </c>
      <c r="B2258" s="3">
        <v>45947</v>
      </c>
      <c r="C2258" s="2" t="s">
        <v>26</v>
      </c>
      <c r="D2258" s="2" t="s">
        <v>37</v>
      </c>
      <c r="E2258" s="2" t="s">
        <v>38</v>
      </c>
      <c r="F2258" s="2" t="s">
        <v>15</v>
      </c>
      <c r="G2258" s="2" t="s">
        <v>16</v>
      </c>
      <c r="H2258" s="2">
        <v>5</v>
      </c>
      <c r="I2258" s="4">
        <v>39.200000000000003</v>
      </c>
      <c r="J2258" s="2" t="s">
        <v>43</v>
      </c>
      <c r="K2258" s="2" t="s">
        <v>224</v>
      </c>
      <c r="L2258" s="2" t="s">
        <v>19</v>
      </c>
    </row>
    <row r="2259" spans="1:12" x14ac:dyDescent="0.35">
      <c r="A2259" s="2">
        <v>100883</v>
      </c>
      <c r="B2259" s="3">
        <v>45947</v>
      </c>
      <c r="C2259" s="2" t="s">
        <v>31</v>
      </c>
      <c r="D2259" s="2" t="s">
        <v>45</v>
      </c>
      <c r="E2259" s="2" t="s">
        <v>46</v>
      </c>
      <c r="F2259" s="2" t="s">
        <v>59</v>
      </c>
      <c r="G2259" s="2" t="s">
        <v>129</v>
      </c>
      <c r="H2259" s="2">
        <v>1</v>
      </c>
      <c r="I2259" s="4">
        <v>115.56</v>
      </c>
      <c r="J2259" s="2" t="s">
        <v>43</v>
      </c>
      <c r="K2259" s="2" t="s">
        <v>483</v>
      </c>
      <c r="L2259" s="2" t="s">
        <v>19</v>
      </c>
    </row>
    <row r="2260" spans="1:12" x14ac:dyDescent="0.35">
      <c r="A2260" s="2">
        <v>100937</v>
      </c>
      <c r="B2260" s="3">
        <v>45947</v>
      </c>
      <c r="C2260" s="2" t="s">
        <v>65</v>
      </c>
      <c r="D2260" s="2" t="s">
        <v>137</v>
      </c>
      <c r="E2260" s="2" t="s">
        <v>138</v>
      </c>
      <c r="F2260" s="2" t="s">
        <v>59</v>
      </c>
      <c r="G2260" s="2" t="s">
        <v>60</v>
      </c>
      <c r="H2260" s="2">
        <v>1</v>
      </c>
      <c r="I2260" s="4">
        <v>57.21</v>
      </c>
      <c r="J2260" s="2" t="s">
        <v>43</v>
      </c>
      <c r="K2260" s="2" t="s">
        <v>404</v>
      </c>
      <c r="L2260" s="2" t="s">
        <v>19</v>
      </c>
    </row>
    <row r="2261" spans="1:12" x14ac:dyDescent="0.35">
      <c r="A2261" s="2">
        <v>100954</v>
      </c>
      <c r="B2261" s="3">
        <v>45947</v>
      </c>
      <c r="C2261" s="2" t="s">
        <v>65</v>
      </c>
      <c r="D2261" s="2" t="s">
        <v>66</v>
      </c>
      <c r="E2261" s="2" t="s">
        <v>67</v>
      </c>
      <c r="F2261" s="2" t="s">
        <v>22</v>
      </c>
      <c r="G2261" s="2" t="s">
        <v>109</v>
      </c>
      <c r="H2261" s="2">
        <v>1</v>
      </c>
      <c r="I2261" s="4">
        <v>86.92</v>
      </c>
      <c r="J2261" s="2" t="s">
        <v>48</v>
      </c>
      <c r="K2261" s="2" t="s">
        <v>356</v>
      </c>
      <c r="L2261" s="2" t="s">
        <v>19</v>
      </c>
    </row>
    <row r="2262" spans="1:12" x14ac:dyDescent="0.35">
      <c r="A2262" s="2">
        <v>101130</v>
      </c>
      <c r="B2262" s="3">
        <v>45947</v>
      </c>
      <c r="C2262" s="2" t="s">
        <v>31</v>
      </c>
      <c r="D2262" s="2" t="s">
        <v>56</v>
      </c>
      <c r="E2262" s="2" t="s">
        <v>57</v>
      </c>
      <c r="F2262" s="2" t="s">
        <v>22</v>
      </c>
      <c r="G2262" s="2" t="s">
        <v>100</v>
      </c>
      <c r="H2262" s="2">
        <v>2</v>
      </c>
      <c r="I2262" s="4">
        <v>14.88</v>
      </c>
      <c r="J2262" s="2" t="s">
        <v>17</v>
      </c>
      <c r="K2262" s="2" t="s">
        <v>196</v>
      </c>
      <c r="L2262" s="2" t="s">
        <v>19</v>
      </c>
    </row>
    <row r="2263" spans="1:12" x14ac:dyDescent="0.35">
      <c r="A2263" s="2">
        <v>101284</v>
      </c>
      <c r="B2263" s="3">
        <v>45947</v>
      </c>
      <c r="C2263" s="2" t="s">
        <v>65</v>
      </c>
      <c r="D2263" s="2" t="s">
        <v>190</v>
      </c>
      <c r="E2263" s="2" t="s">
        <v>191</v>
      </c>
      <c r="F2263" s="2" t="s">
        <v>59</v>
      </c>
      <c r="G2263" s="2" t="s">
        <v>118</v>
      </c>
      <c r="H2263" s="2">
        <v>1</v>
      </c>
      <c r="I2263" s="4">
        <v>19.54</v>
      </c>
      <c r="J2263" s="2" t="s">
        <v>17</v>
      </c>
      <c r="K2263" s="2" t="s">
        <v>400</v>
      </c>
      <c r="L2263" s="2" t="s">
        <v>19</v>
      </c>
    </row>
    <row r="2264" spans="1:12" x14ac:dyDescent="0.35">
      <c r="A2264" s="2">
        <v>101340</v>
      </c>
      <c r="B2264" s="3">
        <v>45947</v>
      </c>
      <c r="C2264" s="2" t="s">
        <v>50</v>
      </c>
      <c r="D2264" s="2" t="s">
        <v>71</v>
      </c>
      <c r="E2264" s="2" t="s">
        <v>72</v>
      </c>
      <c r="F2264" s="2" t="s">
        <v>53</v>
      </c>
      <c r="G2264" s="2" t="s">
        <v>92</v>
      </c>
      <c r="H2264" s="2">
        <v>1</v>
      </c>
      <c r="I2264" s="4">
        <v>31.25</v>
      </c>
      <c r="J2264" s="2" t="s">
        <v>43</v>
      </c>
      <c r="K2264" s="2" t="s">
        <v>384</v>
      </c>
      <c r="L2264" s="2" t="s">
        <v>19</v>
      </c>
    </row>
    <row r="2265" spans="1:12" x14ac:dyDescent="0.35">
      <c r="A2265" s="2">
        <v>101929</v>
      </c>
      <c r="B2265" s="3">
        <v>45947</v>
      </c>
      <c r="C2265" s="2" t="s">
        <v>26</v>
      </c>
      <c r="D2265" s="2" t="s">
        <v>27</v>
      </c>
      <c r="E2265" s="2" t="s">
        <v>28</v>
      </c>
      <c r="F2265" s="2" t="s">
        <v>62</v>
      </c>
      <c r="G2265" s="2" t="s">
        <v>169</v>
      </c>
      <c r="H2265" s="2">
        <v>5</v>
      </c>
      <c r="I2265" s="4">
        <v>23.79</v>
      </c>
      <c r="J2265" s="2" t="s">
        <v>43</v>
      </c>
      <c r="K2265" s="2" t="s">
        <v>211</v>
      </c>
      <c r="L2265" s="2" t="s">
        <v>36</v>
      </c>
    </row>
    <row r="2266" spans="1:12" x14ac:dyDescent="0.35">
      <c r="A2266" s="2">
        <v>102147</v>
      </c>
      <c r="B2266" s="3">
        <v>45947</v>
      </c>
      <c r="C2266" s="2" t="s">
        <v>31</v>
      </c>
      <c r="D2266" s="2" t="s">
        <v>45</v>
      </c>
      <c r="E2266" s="2" t="s">
        <v>46</v>
      </c>
      <c r="F2266" s="2" t="s">
        <v>53</v>
      </c>
      <c r="G2266" s="2" t="s">
        <v>92</v>
      </c>
      <c r="H2266" s="2">
        <v>3</v>
      </c>
      <c r="I2266" s="4">
        <v>30.99</v>
      </c>
      <c r="J2266" s="2" t="s">
        <v>48</v>
      </c>
      <c r="K2266" s="2" t="s">
        <v>374</v>
      </c>
      <c r="L2266" s="2" t="s">
        <v>19</v>
      </c>
    </row>
    <row r="2267" spans="1:12" x14ac:dyDescent="0.35">
      <c r="A2267" s="2">
        <v>102183</v>
      </c>
      <c r="B2267" s="3">
        <v>45947</v>
      </c>
      <c r="C2267" s="2" t="s">
        <v>31</v>
      </c>
      <c r="D2267" s="2" t="s">
        <v>80</v>
      </c>
      <c r="E2267" s="2" t="s">
        <v>80</v>
      </c>
      <c r="F2267" s="2" t="s">
        <v>59</v>
      </c>
      <c r="G2267" s="2" t="s">
        <v>129</v>
      </c>
      <c r="H2267" s="2">
        <v>5</v>
      </c>
      <c r="I2267" s="4">
        <v>119.21</v>
      </c>
      <c r="J2267" s="2" t="s">
        <v>43</v>
      </c>
      <c r="K2267" s="2" t="s">
        <v>423</v>
      </c>
      <c r="L2267" s="2" t="s">
        <v>19</v>
      </c>
    </row>
    <row r="2268" spans="1:12" x14ac:dyDescent="0.35">
      <c r="A2268" s="2">
        <v>102489</v>
      </c>
      <c r="B2268" s="3">
        <v>45947</v>
      </c>
      <c r="C2268" s="2" t="s">
        <v>50</v>
      </c>
      <c r="D2268" s="2" t="s">
        <v>71</v>
      </c>
      <c r="E2268" s="2" t="s">
        <v>72</v>
      </c>
      <c r="F2268" s="2" t="s">
        <v>62</v>
      </c>
      <c r="G2268" s="2" t="s">
        <v>63</v>
      </c>
      <c r="H2268" s="2">
        <v>5</v>
      </c>
      <c r="I2268" s="4">
        <v>52.83</v>
      </c>
      <c r="J2268" s="2" t="s">
        <v>43</v>
      </c>
      <c r="K2268" s="2" t="s">
        <v>277</v>
      </c>
      <c r="L2268" s="2" t="s">
        <v>19</v>
      </c>
    </row>
    <row r="2269" spans="1:12" x14ac:dyDescent="0.35">
      <c r="A2269" s="2">
        <v>102750</v>
      </c>
      <c r="B2269" s="3">
        <v>45947</v>
      </c>
      <c r="C2269" s="2" t="s">
        <v>50</v>
      </c>
      <c r="D2269" s="2" t="s">
        <v>51</v>
      </c>
      <c r="E2269" s="2" t="s">
        <v>52</v>
      </c>
      <c r="F2269" s="2" t="s">
        <v>53</v>
      </c>
      <c r="G2269" s="2" t="s">
        <v>145</v>
      </c>
      <c r="H2269" s="2">
        <v>1</v>
      </c>
      <c r="I2269" s="4">
        <v>35.020000000000003</v>
      </c>
      <c r="J2269" s="2" t="s">
        <v>43</v>
      </c>
      <c r="K2269" s="2" t="s">
        <v>94</v>
      </c>
      <c r="L2269" s="2" t="s">
        <v>19</v>
      </c>
    </row>
    <row r="2270" spans="1:12" x14ac:dyDescent="0.35">
      <c r="A2270" s="2">
        <v>100033</v>
      </c>
      <c r="B2270" s="3">
        <v>45948</v>
      </c>
      <c r="C2270" s="2" t="s">
        <v>50</v>
      </c>
      <c r="D2270" s="2" t="s">
        <v>51</v>
      </c>
      <c r="E2270" s="2" t="s">
        <v>52</v>
      </c>
      <c r="F2270" s="2" t="s">
        <v>22</v>
      </c>
      <c r="G2270" s="2" t="s">
        <v>109</v>
      </c>
      <c r="H2270" s="2">
        <v>5</v>
      </c>
      <c r="I2270" s="4">
        <v>94.25</v>
      </c>
      <c r="J2270" s="2" t="s">
        <v>43</v>
      </c>
      <c r="K2270" s="2" t="s">
        <v>380</v>
      </c>
      <c r="L2270" s="2" t="s">
        <v>19</v>
      </c>
    </row>
    <row r="2271" spans="1:12" x14ac:dyDescent="0.35">
      <c r="A2271" s="2">
        <v>100485</v>
      </c>
      <c r="B2271" s="3">
        <v>45948</v>
      </c>
      <c r="C2271" s="2" t="s">
        <v>50</v>
      </c>
      <c r="D2271" s="2" t="s">
        <v>51</v>
      </c>
      <c r="E2271" s="2" t="s">
        <v>52</v>
      </c>
      <c r="F2271" s="2" t="s">
        <v>15</v>
      </c>
      <c r="G2271" s="2" t="s">
        <v>39</v>
      </c>
      <c r="H2271" s="2">
        <v>2</v>
      </c>
      <c r="I2271" s="4">
        <v>45.2</v>
      </c>
      <c r="J2271" s="2" t="s">
        <v>43</v>
      </c>
      <c r="K2271" s="2" t="s">
        <v>163</v>
      </c>
      <c r="L2271" s="2" t="s">
        <v>89</v>
      </c>
    </row>
    <row r="2272" spans="1:12" x14ac:dyDescent="0.35">
      <c r="A2272" s="2">
        <v>100556</v>
      </c>
      <c r="B2272" s="3">
        <v>45948</v>
      </c>
      <c r="C2272" s="2" t="s">
        <v>26</v>
      </c>
      <c r="D2272" s="2" t="s">
        <v>27</v>
      </c>
      <c r="E2272" s="2" t="s">
        <v>28</v>
      </c>
      <c r="F2272" s="2" t="s">
        <v>59</v>
      </c>
      <c r="G2272" s="2" t="s">
        <v>118</v>
      </c>
      <c r="H2272" s="2">
        <v>10</v>
      </c>
      <c r="I2272" s="4">
        <v>20.54</v>
      </c>
      <c r="J2272" s="2" t="s">
        <v>24</v>
      </c>
      <c r="K2272" s="2" t="s">
        <v>75</v>
      </c>
      <c r="L2272" s="2" t="s">
        <v>89</v>
      </c>
    </row>
    <row r="2273" spans="1:12" x14ac:dyDescent="0.35">
      <c r="A2273" s="2">
        <v>100768</v>
      </c>
      <c r="B2273" s="3">
        <v>45948</v>
      </c>
      <c r="C2273" s="2" t="s">
        <v>31</v>
      </c>
      <c r="D2273" s="2" t="s">
        <v>56</v>
      </c>
      <c r="E2273" s="2" t="s">
        <v>57</v>
      </c>
      <c r="F2273" s="2" t="s">
        <v>15</v>
      </c>
      <c r="G2273" s="2" t="s">
        <v>29</v>
      </c>
      <c r="H2273" s="2">
        <v>1</v>
      </c>
      <c r="I2273" s="4">
        <v>23.01</v>
      </c>
      <c r="J2273" s="2" t="s">
        <v>17</v>
      </c>
      <c r="K2273" s="2" t="s">
        <v>230</v>
      </c>
      <c r="L2273" s="2" t="s">
        <v>19</v>
      </c>
    </row>
    <row r="2274" spans="1:12" x14ac:dyDescent="0.35">
      <c r="A2274" s="2">
        <v>100912</v>
      </c>
      <c r="B2274" s="3">
        <v>45948</v>
      </c>
      <c r="C2274" s="2" t="s">
        <v>31</v>
      </c>
      <c r="D2274" s="2" t="s">
        <v>56</v>
      </c>
      <c r="E2274" s="2" t="s">
        <v>57</v>
      </c>
      <c r="F2274" s="2" t="s">
        <v>62</v>
      </c>
      <c r="G2274" s="2" t="s">
        <v>114</v>
      </c>
      <c r="H2274" s="2">
        <v>10</v>
      </c>
      <c r="I2274" s="4">
        <v>133.16</v>
      </c>
      <c r="J2274" s="2" t="s">
        <v>17</v>
      </c>
      <c r="K2274" s="2" t="s">
        <v>309</v>
      </c>
      <c r="L2274" s="2" t="s">
        <v>89</v>
      </c>
    </row>
    <row r="2275" spans="1:12" x14ac:dyDescent="0.35">
      <c r="A2275" s="2">
        <v>100941</v>
      </c>
      <c r="B2275" s="3">
        <v>45948</v>
      </c>
      <c r="C2275" s="2" t="s">
        <v>26</v>
      </c>
      <c r="D2275" s="2" t="s">
        <v>37</v>
      </c>
      <c r="E2275" s="2" t="s">
        <v>38</v>
      </c>
      <c r="F2275" s="2" t="s">
        <v>62</v>
      </c>
      <c r="G2275" s="2" t="s">
        <v>68</v>
      </c>
      <c r="H2275" s="2">
        <v>5</v>
      </c>
      <c r="I2275" s="4">
        <v>38.409999999999997</v>
      </c>
      <c r="J2275" s="2" t="s">
        <v>48</v>
      </c>
      <c r="K2275" s="2" t="s">
        <v>330</v>
      </c>
      <c r="L2275" s="2" t="s">
        <v>89</v>
      </c>
    </row>
    <row r="2276" spans="1:12" x14ac:dyDescent="0.35">
      <c r="A2276" s="2">
        <v>101126</v>
      </c>
      <c r="B2276" s="3">
        <v>45948</v>
      </c>
      <c r="C2276" s="2" t="s">
        <v>50</v>
      </c>
      <c r="D2276" s="2" t="s">
        <v>51</v>
      </c>
      <c r="E2276" s="2" t="s">
        <v>52</v>
      </c>
      <c r="F2276" s="2" t="s">
        <v>22</v>
      </c>
      <c r="G2276" s="2" t="s">
        <v>47</v>
      </c>
      <c r="H2276" s="2">
        <v>1</v>
      </c>
      <c r="I2276" s="4">
        <v>75.819999999999993</v>
      </c>
      <c r="J2276" s="2" t="s">
        <v>43</v>
      </c>
      <c r="K2276" s="2" t="s">
        <v>310</v>
      </c>
      <c r="L2276" s="2" t="s">
        <v>19</v>
      </c>
    </row>
    <row r="2277" spans="1:12" x14ac:dyDescent="0.35">
      <c r="A2277" s="2">
        <v>101144</v>
      </c>
      <c r="B2277" s="3">
        <v>45948</v>
      </c>
      <c r="C2277" s="2" t="s">
        <v>31</v>
      </c>
      <c r="D2277" s="2" t="s">
        <v>32</v>
      </c>
      <c r="E2277" s="2" t="s">
        <v>33</v>
      </c>
      <c r="F2277" s="2" t="s">
        <v>53</v>
      </c>
      <c r="G2277" s="2" t="s">
        <v>126</v>
      </c>
      <c r="H2277" s="2">
        <v>3</v>
      </c>
      <c r="I2277" s="4">
        <v>143.74</v>
      </c>
      <c r="J2277" s="2" t="s">
        <v>24</v>
      </c>
      <c r="K2277" s="2" t="s">
        <v>230</v>
      </c>
      <c r="L2277" s="2" t="s">
        <v>19</v>
      </c>
    </row>
    <row r="2278" spans="1:12" x14ac:dyDescent="0.35">
      <c r="A2278" s="2">
        <v>101250</v>
      </c>
      <c r="B2278" s="3">
        <v>45948</v>
      </c>
      <c r="C2278" s="2" t="s">
        <v>50</v>
      </c>
      <c r="D2278" s="2" t="s">
        <v>51</v>
      </c>
      <c r="E2278" s="2" t="s">
        <v>52</v>
      </c>
      <c r="F2278" s="2" t="s">
        <v>62</v>
      </c>
      <c r="G2278" s="2" t="s">
        <v>169</v>
      </c>
      <c r="H2278" s="2">
        <v>1</v>
      </c>
      <c r="I2278" s="4">
        <v>24.59</v>
      </c>
      <c r="J2278" s="2" t="s">
        <v>48</v>
      </c>
      <c r="K2278" s="2" t="s">
        <v>271</v>
      </c>
      <c r="L2278" s="2" t="s">
        <v>19</v>
      </c>
    </row>
    <row r="2279" spans="1:12" x14ac:dyDescent="0.35">
      <c r="A2279" s="2">
        <v>101611</v>
      </c>
      <c r="B2279" s="3">
        <v>45948</v>
      </c>
      <c r="C2279" s="2" t="s">
        <v>31</v>
      </c>
      <c r="D2279" s="2" t="s">
        <v>32</v>
      </c>
      <c r="E2279" s="2" t="s">
        <v>33</v>
      </c>
      <c r="F2279" s="2" t="s">
        <v>15</v>
      </c>
      <c r="G2279" s="2" t="s">
        <v>39</v>
      </c>
      <c r="H2279" s="2">
        <v>2</v>
      </c>
      <c r="I2279" s="4">
        <v>46.9</v>
      </c>
      <c r="J2279" s="2" t="s">
        <v>24</v>
      </c>
      <c r="K2279" s="2" t="s">
        <v>204</v>
      </c>
      <c r="L2279" s="2" t="s">
        <v>19</v>
      </c>
    </row>
    <row r="2280" spans="1:12" x14ac:dyDescent="0.35">
      <c r="A2280" s="2">
        <v>102000</v>
      </c>
      <c r="B2280" s="3">
        <v>45948</v>
      </c>
      <c r="C2280" s="2" t="s">
        <v>50</v>
      </c>
      <c r="D2280" s="2" t="s">
        <v>71</v>
      </c>
      <c r="E2280" s="2" t="s">
        <v>72</v>
      </c>
      <c r="F2280" s="2" t="s">
        <v>15</v>
      </c>
      <c r="G2280" s="2" t="s">
        <v>16</v>
      </c>
      <c r="H2280" s="2">
        <v>2</v>
      </c>
      <c r="I2280" s="4">
        <v>40.409999999999997</v>
      </c>
      <c r="J2280" s="2" t="s">
        <v>24</v>
      </c>
      <c r="K2280" s="2" t="s">
        <v>322</v>
      </c>
      <c r="L2280" s="2" t="s">
        <v>19</v>
      </c>
    </row>
    <row r="2281" spans="1:12" x14ac:dyDescent="0.35">
      <c r="A2281" s="2">
        <v>102009</v>
      </c>
      <c r="B2281" s="3">
        <v>45948</v>
      </c>
      <c r="C2281" s="2" t="s">
        <v>31</v>
      </c>
      <c r="D2281" s="2" t="s">
        <v>80</v>
      </c>
      <c r="E2281" s="2" t="s">
        <v>80</v>
      </c>
      <c r="F2281" s="2" t="s">
        <v>59</v>
      </c>
      <c r="G2281" s="2" t="s">
        <v>118</v>
      </c>
      <c r="H2281" s="2">
        <v>5</v>
      </c>
      <c r="I2281" s="4">
        <v>19.079999999999998</v>
      </c>
      <c r="J2281" s="2" t="s">
        <v>24</v>
      </c>
      <c r="K2281" s="2" t="s">
        <v>64</v>
      </c>
      <c r="L2281" s="2" t="s">
        <v>89</v>
      </c>
    </row>
    <row r="2282" spans="1:12" x14ac:dyDescent="0.35">
      <c r="A2282" s="2">
        <v>102249</v>
      </c>
      <c r="B2282" s="3">
        <v>45948</v>
      </c>
      <c r="C2282" s="2" t="s">
        <v>50</v>
      </c>
      <c r="D2282" s="2" t="s">
        <v>71</v>
      </c>
      <c r="E2282" s="2" t="s">
        <v>72</v>
      </c>
      <c r="F2282" s="2" t="s">
        <v>22</v>
      </c>
      <c r="G2282" s="2" t="s">
        <v>87</v>
      </c>
      <c r="H2282" s="2">
        <v>1</v>
      </c>
      <c r="I2282" s="4">
        <v>49.11</v>
      </c>
      <c r="J2282" s="2" t="s">
        <v>48</v>
      </c>
      <c r="K2282" s="2" t="s">
        <v>392</v>
      </c>
      <c r="L2282" s="2" t="s">
        <v>89</v>
      </c>
    </row>
    <row r="2283" spans="1:12" x14ac:dyDescent="0.35">
      <c r="A2283" s="2">
        <v>102268</v>
      </c>
      <c r="B2283" s="3">
        <v>45948</v>
      </c>
      <c r="C2283" s="2" t="s">
        <v>50</v>
      </c>
      <c r="D2283" s="2" t="s">
        <v>71</v>
      </c>
      <c r="E2283" s="2" t="s">
        <v>72</v>
      </c>
      <c r="F2283" s="2" t="s">
        <v>15</v>
      </c>
      <c r="G2283" s="2" t="s">
        <v>29</v>
      </c>
      <c r="H2283" s="2">
        <v>5</v>
      </c>
      <c r="I2283" s="4">
        <v>22.41</v>
      </c>
      <c r="J2283" s="2" t="s">
        <v>48</v>
      </c>
      <c r="K2283" s="2" t="s">
        <v>303</v>
      </c>
      <c r="L2283" s="2" t="s">
        <v>19</v>
      </c>
    </row>
    <row r="2284" spans="1:12" x14ac:dyDescent="0.35">
      <c r="A2284" s="2">
        <v>102289</v>
      </c>
      <c r="B2284" s="3">
        <v>45948</v>
      </c>
      <c r="C2284" s="2" t="s">
        <v>50</v>
      </c>
      <c r="D2284" s="2" t="s">
        <v>51</v>
      </c>
      <c r="E2284" s="2" t="s">
        <v>52</v>
      </c>
      <c r="F2284" s="2" t="s">
        <v>59</v>
      </c>
      <c r="G2284" s="2" t="s">
        <v>60</v>
      </c>
      <c r="H2284" s="2">
        <v>3</v>
      </c>
      <c r="I2284" s="4">
        <v>58.48</v>
      </c>
      <c r="J2284" s="2" t="s">
        <v>24</v>
      </c>
      <c r="K2284" s="2" t="s">
        <v>258</v>
      </c>
      <c r="L2284" s="2" t="s">
        <v>89</v>
      </c>
    </row>
    <row r="2285" spans="1:12" x14ac:dyDescent="0.35">
      <c r="A2285" s="2">
        <v>102514</v>
      </c>
      <c r="B2285" s="3">
        <v>45948</v>
      </c>
      <c r="C2285" s="2" t="s">
        <v>26</v>
      </c>
      <c r="D2285" s="2" t="s">
        <v>41</v>
      </c>
      <c r="E2285" s="2" t="s">
        <v>42</v>
      </c>
      <c r="F2285" s="2" t="s">
        <v>62</v>
      </c>
      <c r="G2285" s="2" t="s">
        <v>63</v>
      </c>
      <c r="H2285" s="2">
        <v>1</v>
      </c>
      <c r="I2285" s="4">
        <v>55.33</v>
      </c>
      <c r="J2285" s="2" t="s">
        <v>48</v>
      </c>
      <c r="K2285" s="2" t="s">
        <v>241</v>
      </c>
      <c r="L2285" s="2" t="s">
        <v>19</v>
      </c>
    </row>
    <row r="2286" spans="1:12" x14ac:dyDescent="0.35">
      <c r="A2286" s="2">
        <v>102561</v>
      </c>
      <c r="B2286" s="3">
        <v>45948</v>
      </c>
      <c r="C2286" s="2" t="s">
        <v>12</v>
      </c>
      <c r="D2286" s="2" t="s">
        <v>183</v>
      </c>
      <c r="E2286" s="2" t="s">
        <v>184</v>
      </c>
      <c r="F2286" s="2" t="s">
        <v>62</v>
      </c>
      <c r="G2286" s="2" t="s">
        <v>68</v>
      </c>
      <c r="H2286" s="2">
        <v>3</v>
      </c>
      <c r="I2286" s="4">
        <v>40</v>
      </c>
      <c r="J2286" s="2" t="s">
        <v>17</v>
      </c>
      <c r="K2286" s="2" t="s">
        <v>216</v>
      </c>
      <c r="L2286" s="2" t="s">
        <v>19</v>
      </c>
    </row>
    <row r="2287" spans="1:12" x14ac:dyDescent="0.35">
      <c r="A2287" s="2">
        <v>102707</v>
      </c>
      <c r="B2287" s="3">
        <v>45948</v>
      </c>
      <c r="C2287" s="2" t="s">
        <v>31</v>
      </c>
      <c r="D2287" s="2" t="s">
        <v>56</v>
      </c>
      <c r="E2287" s="2" t="s">
        <v>57</v>
      </c>
      <c r="F2287" s="2" t="s">
        <v>59</v>
      </c>
      <c r="G2287" s="2" t="s">
        <v>118</v>
      </c>
      <c r="H2287" s="2">
        <v>10</v>
      </c>
      <c r="I2287" s="4">
        <v>19.329999999999998</v>
      </c>
      <c r="J2287" s="2" t="s">
        <v>24</v>
      </c>
      <c r="K2287" s="2" t="s">
        <v>252</v>
      </c>
      <c r="L2287" s="2" t="s">
        <v>19</v>
      </c>
    </row>
    <row r="2288" spans="1:12" x14ac:dyDescent="0.35">
      <c r="A2288" s="2">
        <v>100136</v>
      </c>
      <c r="B2288" s="3">
        <v>45949</v>
      </c>
      <c r="C2288" s="2" t="s">
        <v>12</v>
      </c>
      <c r="D2288" s="2" t="s">
        <v>13</v>
      </c>
      <c r="E2288" s="2" t="s">
        <v>14</v>
      </c>
      <c r="F2288" s="2" t="s">
        <v>22</v>
      </c>
      <c r="G2288" s="2" t="s">
        <v>23</v>
      </c>
      <c r="H2288" s="2">
        <v>10</v>
      </c>
      <c r="I2288" s="4">
        <v>65.709999999999994</v>
      </c>
      <c r="J2288" s="2" t="s">
        <v>43</v>
      </c>
      <c r="K2288" s="2" t="s">
        <v>402</v>
      </c>
      <c r="L2288" s="2" t="s">
        <v>19</v>
      </c>
    </row>
    <row r="2289" spans="1:12" x14ac:dyDescent="0.35">
      <c r="A2289" s="2">
        <v>100253</v>
      </c>
      <c r="B2289" s="3">
        <v>45949</v>
      </c>
      <c r="C2289" s="2" t="s">
        <v>31</v>
      </c>
      <c r="D2289" s="2" t="s">
        <v>32</v>
      </c>
      <c r="E2289" s="2" t="s">
        <v>33</v>
      </c>
      <c r="F2289" s="2" t="s">
        <v>62</v>
      </c>
      <c r="G2289" s="2" t="s">
        <v>112</v>
      </c>
      <c r="H2289" s="2">
        <v>3</v>
      </c>
      <c r="I2289" s="4">
        <v>30.12</v>
      </c>
      <c r="J2289" s="2" t="s">
        <v>43</v>
      </c>
      <c r="K2289" s="2" t="s">
        <v>406</v>
      </c>
      <c r="L2289" s="2" t="s">
        <v>19</v>
      </c>
    </row>
    <row r="2290" spans="1:12" x14ac:dyDescent="0.35">
      <c r="A2290" s="2">
        <v>100341</v>
      </c>
      <c r="B2290" s="3">
        <v>45949</v>
      </c>
      <c r="C2290" s="2" t="s">
        <v>50</v>
      </c>
      <c r="D2290" s="2" t="s">
        <v>77</v>
      </c>
      <c r="E2290" s="2" t="s">
        <v>78</v>
      </c>
      <c r="F2290" s="2" t="s">
        <v>62</v>
      </c>
      <c r="G2290" s="2" t="s">
        <v>63</v>
      </c>
      <c r="H2290" s="2">
        <v>1</v>
      </c>
      <c r="I2290" s="4">
        <v>57.15</v>
      </c>
      <c r="J2290" s="2" t="s">
        <v>48</v>
      </c>
      <c r="K2290" s="2" t="s">
        <v>457</v>
      </c>
      <c r="L2290" s="2" t="s">
        <v>89</v>
      </c>
    </row>
    <row r="2291" spans="1:12" x14ac:dyDescent="0.35">
      <c r="A2291" s="2">
        <v>100478</v>
      </c>
      <c r="B2291" s="3">
        <v>45949</v>
      </c>
      <c r="C2291" s="2" t="s">
        <v>31</v>
      </c>
      <c r="D2291" s="2" t="s">
        <v>45</v>
      </c>
      <c r="E2291" s="2" t="s">
        <v>46</v>
      </c>
      <c r="F2291" s="2" t="s">
        <v>62</v>
      </c>
      <c r="G2291" s="2" t="s">
        <v>169</v>
      </c>
      <c r="H2291" s="2">
        <v>5</v>
      </c>
      <c r="I2291" s="4">
        <v>26.17</v>
      </c>
      <c r="J2291" s="2" t="s">
        <v>48</v>
      </c>
      <c r="K2291" s="2" t="s">
        <v>418</v>
      </c>
      <c r="L2291" s="2" t="s">
        <v>19</v>
      </c>
    </row>
    <row r="2292" spans="1:12" x14ac:dyDescent="0.35">
      <c r="A2292" s="2">
        <v>100626</v>
      </c>
      <c r="B2292" s="3">
        <v>45949</v>
      </c>
      <c r="C2292" s="2" t="s">
        <v>26</v>
      </c>
      <c r="D2292" s="2" t="s">
        <v>37</v>
      </c>
      <c r="E2292" s="2" t="s">
        <v>38</v>
      </c>
      <c r="F2292" s="2" t="s">
        <v>22</v>
      </c>
      <c r="G2292" s="2" t="s">
        <v>23</v>
      </c>
      <c r="H2292" s="2">
        <v>2</v>
      </c>
      <c r="I2292" s="4">
        <v>62.86</v>
      </c>
      <c r="J2292" s="2" t="s">
        <v>43</v>
      </c>
      <c r="K2292" s="2" t="s">
        <v>434</v>
      </c>
      <c r="L2292" s="2" t="s">
        <v>19</v>
      </c>
    </row>
    <row r="2293" spans="1:12" x14ac:dyDescent="0.35">
      <c r="A2293" s="2">
        <v>100704</v>
      </c>
      <c r="B2293" s="3">
        <v>45949</v>
      </c>
      <c r="C2293" s="2" t="s">
        <v>26</v>
      </c>
      <c r="D2293" s="2" t="s">
        <v>37</v>
      </c>
      <c r="E2293" s="2" t="s">
        <v>38</v>
      </c>
      <c r="F2293" s="2" t="s">
        <v>59</v>
      </c>
      <c r="G2293" s="2" t="s">
        <v>118</v>
      </c>
      <c r="H2293" s="2">
        <v>10</v>
      </c>
      <c r="I2293" s="4">
        <v>20.91</v>
      </c>
      <c r="J2293" s="2" t="s">
        <v>48</v>
      </c>
      <c r="K2293" s="2" t="s">
        <v>196</v>
      </c>
      <c r="L2293" s="2" t="s">
        <v>36</v>
      </c>
    </row>
    <row r="2294" spans="1:12" x14ac:dyDescent="0.35">
      <c r="A2294" s="2">
        <v>100715</v>
      </c>
      <c r="B2294" s="3">
        <v>45949</v>
      </c>
      <c r="C2294" s="2" t="s">
        <v>50</v>
      </c>
      <c r="D2294" s="2" t="s">
        <v>71</v>
      </c>
      <c r="E2294" s="2" t="s">
        <v>72</v>
      </c>
      <c r="F2294" s="2" t="s">
        <v>62</v>
      </c>
      <c r="G2294" s="2" t="s">
        <v>112</v>
      </c>
      <c r="H2294" s="2">
        <v>3</v>
      </c>
      <c r="I2294" s="4">
        <v>28.86</v>
      </c>
      <c r="J2294" s="2" t="s">
        <v>24</v>
      </c>
      <c r="K2294" s="2" t="s">
        <v>396</v>
      </c>
      <c r="L2294" s="2" t="s">
        <v>19</v>
      </c>
    </row>
    <row r="2295" spans="1:12" x14ac:dyDescent="0.35">
      <c r="A2295" s="2">
        <v>100732</v>
      </c>
      <c r="B2295" s="3">
        <v>45949</v>
      </c>
      <c r="C2295" s="2" t="s">
        <v>65</v>
      </c>
      <c r="D2295" s="2" t="s">
        <v>190</v>
      </c>
      <c r="E2295" s="2" t="s">
        <v>191</v>
      </c>
      <c r="F2295" s="2" t="s">
        <v>62</v>
      </c>
      <c r="G2295" s="2" t="s">
        <v>114</v>
      </c>
      <c r="H2295" s="2">
        <v>2</v>
      </c>
      <c r="I2295" s="4">
        <v>129.9</v>
      </c>
      <c r="J2295" s="2" t="s">
        <v>24</v>
      </c>
      <c r="K2295" s="2" t="s">
        <v>146</v>
      </c>
      <c r="L2295" s="2" t="s">
        <v>19</v>
      </c>
    </row>
    <row r="2296" spans="1:12" x14ac:dyDescent="0.35">
      <c r="A2296" s="2">
        <v>100775</v>
      </c>
      <c r="B2296" s="3">
        <v>45949</v>
      </c>
      <c r="C2296" s="2" t="s">
        <v>31</v>
      </c>
      <c r="D2296" s="2" t="s">
        <v>105</v>
      </c>
      <c r="E2296" s="2" t="s">
        <v>106</v>
      </c>
      <c r="F2296" s="2" t="s">
        <v>62</v>
      </c>
      <c r="G2296" s="2" t="s">
        <v>112</v>
      </c>
      <c r="H2296" s="2">
        <v>1</v>
      </c>
      <c r="I2296" s="4">
        <v>31.48</v>
      </c>
      <c r="J2296" s="2" t="s">
        <v>48</v>
      </c>
      <c r="K2296" s="2" t="s">
        <v>422</v>
      </c>
      <c r="L2296" s="2" t="s">
        <v>36</v>
      </c>
    </row>
    <row r="2297" spans="1:12" x14ac:dyDescent="0.35">
      <c r="A2297" s="2">
        <v>100830</v>
      </c>
      <c r="B2297" s="3">
        <v>45949</v>
      </c>
      <c r="C2297" s="2" t="s">
        <v>65</v>
      </c>
      <c r="D2297" s="2" t="s">
        <v>90</v>
      </c>
      <c r="E2297" s="2" t="s">
        <v>91</v>
      </c>
      <c r="F2297" s="2" t="s">
        <v>59</v>
      </c>
      <c r="G2297" s="2" t="s">
        <v>95</v>
      </c>
      <c r="H2297" s="2">
        <v>2</v>
      </c>
      <c r="I2297" s="4">
        <v>33.979999999999997</v>
      </c>
      <c r="J2297" s="2" t="s">
        <v>17</v>
      </c>
      <c r="K2297" s="2" t="s">
        <v>127</v>
      </c>
      <c r="L2297" s="2" t="s">
        <v>89</v>
      </c>
    </row>
    <row r="2298" spans="1:12" x14ac:dyDescent="0.35">
      <c r="A2298" s="2">
        <v>100966</v>
      </c>
      <c r="B2298" s="3">
        <v>45949</v>
      </c>
      <c r="C2298" s="2" t="s">
        <v>31</v>
      </c>
      <c r="D2298" s="2" t="s">
        <v>80</v>
      </c>
      <c r="E2298" s="2" t="s">
        <v>80</v>
      </c>
      <c r="F2298" s="2" t="s">
        <v>22</v>
      </c>
      <c r="G2298" s="2" t="s">
        <v>87</v>
      </c>
      <c r="H2298" s="2">
        <v>2</v>
      </c>
      <c r="I2298" s="4">
        <v>48.86</v>
      </c>
      <c r="J2298" s="2" t="s">
        <v>24</v>
      </c>
      <c r="K2298" s="2" t="s">
        <v>135</v>
      </c>
      <c r="L2298" s="2" t="s">
        <v>19</v>
      </c>
    </row>
    <row r="2299" spans="1:12" x14ac:dyDescent="0.35">
      <c r="A2299" s="2">
        <v>101330</v>
      </c>
      <c r="B2299" s="3">
        <v>45949</v>
      </c>
      <c r="C2299" s="2" t="s">
        <v>50</v>
      </c>
      <c r="D2299" s="2" t="s">
        <v>51</v>
      </c>
      <c r="E2299" s="2" t="s">
        <v>52</v>
      </c>
      <c r="F2299" s="2" t="s">
        <v>53</v>
      </c>
      <c r="G2299" s="2" t="s">
        <v>92</v>
      </c>
      <c r="H2299" s="2">
        <v>3</v>
      </c>
      <c r="I2299" s="4">
        <v>29.46</v>
      </c>
      <c r="J2299" s="2" t="s">
        <v>24</v>
      </c>
      <c r="K2299" s="2" t="s">
        <v>257</v>
      </c>
      <c r="L2299" s="2" t="s">
        <v>19</v>
      </c>
    </row>
    <row r="2300" spans="1:12" x14ac:dyDescent="0.35">
      <c r="A2300" s="2">
        <v>101646</v>
      </c>
      <c r="B2300" s="3">
        <v>45949</v>
      </c>
      <c r="C2300" s="2" t="s">
        <v>50</v>
      </c>
      <c r="D2300" s="2" t="s">
        <v>77</v>
      </c>
      <c r="E2300" s="2" t="s">
        <v>78</v>
      </c>
      <c r="F2300" s="2" t="s">
        <v>22</v>
      </c>
      <c r="G2300" s="2" t="s">
        <v>109</v>
      </c>
      <c r="H2300" s="2">
        <v>1</v>
      </c>
      <c r="I2300" s="4">
        <v>89.66</v>
      </c>
      <c r="J2300" s="2" t="s">
        <v>48</v>
      </c>
      <c r="K2300" s="2" t="s">
        <v>221</v>
      </c>
      <c r="L2300" s="2" t="s">
        <v>19</v>
      </c>
    </row>
    <row r="2301" spans="1:12" x14ac:dyDescent="0.35">
      <c r="A2301" s="2">
        <v>101654</v>
      </c>
      <c r="B2301" s="3">
        <v>45949</v>
      </c>
      <c r="C2301" s="2" t="s">
        <v>12</v>
      </c>
      <c r="D2301" s="2" t="s">
        <v>98</v>
      </c>
      <c r="E2301" s="2" t="s">
        <v>99</v>
      </c>
      <c r="F2301" s="2" t="s">
        <v>53</v>
      </c>
      <c r="G2301" s="2" t="s">
        <v>54</v>
      </c>
      <c r="H2301" s="2">
        <v>2</v>
      </c>
      <c r="I2301" s="4">
        <v>24.63</v>
      </c>
      <c r="J2301" s="2" t="s">
        <v>43</v>
      </c>
      <c r="K2301" s="2" t="s">
        <v>241</v>
      </c>
      <c r="L2301" s="2" t="s">
        <v>89</v>
      </c>
    </row>
    <row r="2302" spans="1:12" x14ac:dyDescent="0.35">
      <c r="A2302" s="2">
        <v>102059</v>
      </c>
      <c r="B2302" s="3">
        <v>45949</v>
      </c>
      <c r="C2302" s="2" t="s">
        <v>31</v>
      </c>
      <c r="D2302" s="2" t="s">
        <v>32</v>
      </c>
      <c r="E2302" s="2" t="s">
        <v>33</v>
      </c>
      <c r="F2302" s="2" t="s">
        <v>15</v>
      </c>
      <c r="G2302" s="2" t="s">
        <v>34</v>
      </c>
      <c r="H2302" s="2">
        <v>2</v>
      </c>
      <c r="I2302" s="4">
        <v>16.190000000000001</v>
      </c>
      <c r="J2302" s="2" t="s">
        <v>43</v>
      </c>
      <c r="K2302" s="2" t="s">
        <v>61</v>
      </c>
      <c r="L2302" s="2" t="s">
        <v>19</v>
      </c>
    </row>
    <row r="2303" spans="1:12" x14ac:dyDescent="0.35">
      <c r="A2303" s="2">
        <v>102210</v>
      </c>
      <c r="B2303" s="3">
        <v>45949</v>
      </c>
      <c r="C2303" s="2" t="s">
        <v>31</v>
      </c>
      <c r="D2303" s="2" t="s">
        <v>56</v>
      </c>
      <c r="E2303" s="2" t="s">
        <v>57</v>
      </c>
      <c r="F2303" s="2" t="s">
        <v>62</v>
      </c>
      <c r="G2303" s="2" t="s">
        <v>169</v>
      </c>
      <c r="H2303" s="2">
        <v>2</v>
      </c>
      <c r="I2303" s="4">
        <v>24.72</v>
      </c>
      <c r="J2303" s="2" t="s">
        <v>17</v>
      </c>
      <c r="K2303" s="2" t="s">
        <v>297</v>
      </c>
      <c r="L2303" s="2" t="s">
        <v>89</v>
      </c>
    </row>
    <row r="2304" spans="1:12" x14ac:dyDescent="0.35">
      <c r="A2304" s="2">
        <v>102272</v>
      </c>
      <c r="B2304" s="3">
        <v>45949</v>
      </c>
      <c r="C2304" s="2" t="s">
        <v>50</v>
      </c>
      <c r="D2304" s="2" t="s">
        <v>77</v>
      </c>
      <c r="E2304" s="2" t="s">
        <v>78</v>
      </c>
      <c r="F2304" s="2" t="s">
        <v>53</v>
      </c>
      <c r="G2304" s="2" t="s">
        <v>92</v>
      </c>
      <c r="H2304" s="2">
        <v>1</v>
      </c>
      <c r="I2304" s="4">
        <v>29.39</v>
      </c>
      <c r="J2304" s="2" t="s">
        <v>24</v>
      </c>
      <c r="K2304" s="2" t="s">
        <v>481</v>
      </c>
      <c r="L2304" s="2" t="s">
        <v>19</v>
      </c>
    </row>
    <row r="2305" spans="1:12" x14ac:dyDescent="0.35">
      <c r="A2305" s="2">
        <v>102298</v>
      </c>
      <c r="B2305" s="3">
        <v>45949</v>
      </c>
      <c r="C2305" s="2" t="s">
        <v>31</v>
      </c>
      <c r="D2305" s="2" t="s">
        <v>105</v>
      </c>
      <c r="E2305" s="2" t="s">
        <v>106</v>
      </c>
      <c r="F2305" s="2" t="s">
        <v>59</v>
      </c>
      <c r="G2305" s="2" t="s">
        <v>60</v>
      </c>
      <c r="H2305" s="2">
        <v>2</v>
      </c>
      <c r="I2305" s="4">
        <v>60.69</v>
      </c>
      <c r="J2305" s="2" t="s">
        <v>17</v>
      </c>
      <c r="K2305" s="2" t="s">
        <v>317</v>
      </c>
      <c r="L2305" s="2" t="s">
        <v>19</v>
      </c>
    </row>
    <row r="2306" spans="1:12" x14ac:dyDescent="0.35">
      <c r="A2306" s="2">
        <v>102337</v>
      </c>
      <c r="B2306" s="3">
        <v>45949</v>
      </c>
      <c r="C2306" s="2" t="s">
        <v>31</v>
      </c>
      <c r="D2306" s="2" t="s">
        <v>32</v>
      </c>
      <c r="E2306" s="2" t="s">
        <v>33</v>
      </c>
      <c r="F2306" s="2" t="s">
        <v>53</v>
      </c>
      <c r="G2306" s="2" t="s">
        <v>92</v>
      </c>
      <c r="H2306" s="2">
        <v>1</v>
      </c>
      <c r="I2306" s="4">
        <v>29.65</v>
      </c>
      <c r="J2306" s="2" t="s">
        <v>48</v>
      </c>
      <c r="K2306" s="2" t="s">
        <v>470</v>
      </c>
      <c r="L2306" s="2" t="s">
        <v>89</v>
      </c>
    </row>
    <row r="2307" spans="1:12" x14ac:dyDescent="0.35">
      <c r="A2307" s="2">
        <v>102503</v>
      </c>
      <c r="B2307" s="3">
        <v>45949</v>
      </c>
      <c r="C2307" s="2" t="s">
        <v>31</v>
      </c>
      <c r="D2307" s="2" t="s">
        <v>105</v>
      </c>
      <c r="E2307" s="2" t="s">
        <v>106</v>
      </c>
      <c r="F2307" s="2" t="s">
        <v>15</v>
      </c>
      <c r="G2307" s="2" t="s">
        <v>16</v>
      </c>
      <c r="H2307" s="2">
        <v>1</v>
      </c>
      <c r="I2307" s="4">
        <v>40.97</v>
      </c>
      <c r="J2307" s="2" t="s">
        <v>24</v>
      </c>
      <c r="K2307" s="2" t="s">
        <v>157</v>
      </c>
      <c r="L2307" s="2" t="s">
        <v>19</v>
      </c>
    </row>
    <row r="2308" spans="1:12" x14ac:dyDescent="0.35">
      <c r="A2308" s="2">
        <v>102846</v>
      </c>
      <c r="B2308" s="3">
        <v>45949</v>
      </c>
      <c r="C2308" s="2" t="s">
        <v>31</v>
      </c>
      <c r="D2308" s="2" t="s">
        <v>32</v>
      </c>
      <c r="E2308" s="2" t="s">
        <v>33</v>
      </c>
      <c r="F2308" s="2" t="s">
        <v>53</v>
      </c>
      <c r="G2308" s="2" t="s">
        <v>145</v>
      </c>
      <c r="H2308" s="2">
        <v>3</v>
      </c>
      <c r="I2308" s="4">
        <v>34.82</v>
      </c>
      <c r="J2308" s="2" t="s">
        <v>17</v>
      </c>
      <c r="K2308" s="2" t="s">
        <v>299</v>
      </c>
      <c r="L2308" s="2" t="s">
        <v>89</v>
      </c>
    </row>
    <row r="2309" spans="1:12" x14ac:dyDescent="0.35">
      <c r="A2309" s="2">
        <v>102865</v>
      </c>
      <c r="B2309" s="3">
        <v>45949</v>
      </c>
      <c r="C2309" s="2" t="s">
        <v>65</v>
      </c>
      <c r="D2309" s="2" t="s">
        <v>90</v>
      </c>
      <c r="E2309" s="2" t="s">
        <v>91</v>
      </c>
      <c r="F2309" s="2" t="s">
        <v>62</v>
      </c>
      <c r="G2309" s="2" t="s">
        <v>68</v>
      </c>
      <c r="H2309" s="2">
        <v>2</v>
      </c>
      <c r="I2309" s="4">
        <v>40.729999999999997</v>
      </c>
      <c r="J2309" s="2" t="s">
        <v>48</v>
      </c>
      <c r="K2309" s="2" t="s">
        <v>226</v>
      </c>
      <c r="L2309" s="2" t="s">
        <v>89</v>
      </c>
    </row>
    <row r="2310" spans="1:12" x14ac:dyDescent="0.35">
      <c r="A2310" s="2">
        <v>100324</v>
      </c>
      <c r="B2310" s="3">
        <v>45950</v>
      </c>
      <c r="C2310" s="2" t="s">
        <v>12</v>
      </c>
      <c r="D2310" s="2" t="s">
        <v>183</v>
      </c>
      <c r="E2310" s="2" t="s">
        <v>184</v>
      </c>
      <c r="F2310" s="2" t="s">
        <v>62</v>
      </c>
      <c r="G2310" s="2" t="s">
        <v>114</v>
      </c>
      <c r="H2310" s="2">
        <v>5</v>
      </c>
      <c r="I2310" s="4">
        <v>133.12</v>
      </c>
      <c r="J2310" s="2" t="s">
        <v>43</v>
      </c>
      <c r="K2310" s="2" t="s">
        <v>254</v>
      </c>
      <c r="L2310" s="2" t="s">
        <v>19</v>
      </c>
    </row>
    <row r="2311" spans="1:12" x14ac:dyDescent="0.35">
      <c r="A2311" s="2">
        <v>100595</v>
      </c>
      <c r="B2311" s="3">
        <v>45950</v>
      </c>
      <c r="C2311" s="2" t="s">
        <v>65</v>
      </c>
      <c r="D2311" s="2" t="s">
        <v>137</v>
      </c>
      <c r="E2311" s="2" t="s">
        <v>138</v>
      </c>
      <c r="F2311" s="2" t="s">
        <v>22</v>
      </c>
      <c r="G2311" s="2" t="s">
        <v>87</v>
      </c>
      <c r="H2311" s="2">
        <v>2</v>
      </c>
      <c r="I2311" s="4">
        <v>51.26</v>
      </c>
      <c r="J2311" s="2" t="s">
        <v>24</v>
      </c>
      <c r="K2311" s="2" t="s">
        <v>324</v>
      </c>
      <c r="L2311" s="2" t="s">
        <v>19</v>
      </c>
    </row>
    <row r="2312" spans="1:12" x14ac:dyDescent="0.35">
      <c r="A2312" s="2">
        <v>100776</v>
      </c>
      <c r="B2312" s="3">
        <v>45950</v>
      </c>
      <c r="C2312" s="2" t="s">
        <v>12</v>
      </c>
      <c r="D2312" s="2" t="s">
        <v>132</v>
      </c>
      <c r="E2312" s="2" t="s">
        <v>133</v>
      </c>
      <c r="F2312" s="2" t="s">
        <v>15</v>
      </c>
      <c r="G2312" s="2" t="s">
        <v>16</v>
      </c>
      <c r="H2312" s="2">
        <v>5</v>
      </c>
      <c r="I2312" s="4">
        <v>41.28</v>
      </c>
      <c r="J2312" s="2" t="s">
        <v>43</v>
      </c>
      <c r="K2312" s="2" t="s">
        <v>384</v>
      </c>
      <c r="L2312" s="2" t="s">
        <v>36</v>
      </c>
    </row>
    <row r="2313" spans="1:12" x14ac:dyDescent="0.35">
      <c r="A2313" s="2">
        <v>100803</v>
      </c>
      <c r="B2313" s="3">
        <v>45950</v>
      </c>
      <c r="C2313" s="2" t="s">
        <v>31</v>
      </c>
      <c r="D2313" s="2" t="s">
        <v>45</v>
      </c>
      <c r="E2313" s="2" t="s">
        <v>46</v>
      </c>
      <c r="F2313" s="2" t="s">
        <v>22</v>
      </c>
      <c r="G2313" s="2" t="s">
        <v>100</v>
      </c>
      <c r="H2313" s="2">
        <v>2</v>
      </c>
      <c r="I2313" s="4">
        <v>14.27</v>
      </c>
      <c r="J2313" s="2" t="s">
        <v>43</v>
      </c>
      <c r="K2313" s="2" t="s">
        <v>447</v>
      </c>
      <c r="L2313" s="2" t="s">
        <v>89</v>
      </c>
    </row>
    <row r="2314" spans="1:12" x14ac:dyDescent="0.35">
      <c r="A2314" s="2">
        <v>100875</v>
      </c>
      <c r="B2314" s="3">
        <v>45950</v>
      </c>
      <c r="C2314" s="2" t="s">
        <v>65</v>
      </c>
      <c r="D2314" s="2" t="s">
        <v>190</v>
      </c>
      <c r="E2314" s="2" t="s">
        <v>191</v>
      </c>
      <c r="F2314" s="2" t="s">
        <v>22</v>
      </c>
      <c r="G2314" s="2" t="s">
        <v>47</v>
      </c>
      <c r="H2314" s="2">
        <v>2</v>
      </c>
      <c r="I2314" s="4">
        <v>74.88</v>
      </c>
      <c r="J2314" s="2" t="s">
        <v>43</v>
      </c>
      <c r="K2314" s="2" t="s">
        <v>466</v>
      </c>
      <c r="L2314" s="2" t="s">
        <v>89</v>
      </c>
    </row>
    <row r="2315" spans="1:12" x14ac:dyDescent="0.35">
      <c r="A2315" s="2">
        <v>100983</v>
      </c>
      <c r="B2315" s="3">
        <v>45950</v>
      </c>
      <c r="C2315" s="2" t="s">
        <v>12</v>
      </c>
      <c r="D2315" s="2" t="s">
        <v>132</v>
      </c>
      <c r="E2315" s="2" t="s">
        <v>133</v>
      </c>
      <c r="F2315" s="2" t="s">
        <v>62</v>
      </c>
      <c r="G2315" s="2" t="s">
        <v>63</v>
      </c>
      <c r="H2315" s="2">
        <v>1</v>
      </c>
      <c r="I2315" s="4">
        <v>53.18</v>
      </c>
      <c r="J2315" s="2" t="s">
        <v>24</v>
      </c>
      <c r="K2315" s="2" t="s">
        <v>124</v>
      </c>
      <c r="L2315" s="2" t="s">
        <v>19</v>
      </c>
    </row>
    <row r="2316" spans="1:12" x14ac:dyDescent="0.35">
      <c r="A2316" s="2">
        <v>101160</v>
      </c>
      <c r="B2316" s="3">
        <v>45950</v>
      </c>
      <c r="C2316" s="2" t="s">
        <v>31</v>
      </c>
      <c r="D2316" s="2" t="s">
        <v>105</v>
      </c>
      <c r="E2316" s="2" t="s">
        <v>106</v>
      </c>
      <c r="F2316" s="2" t="s">
        <v>15</v>
      </c>
      <c r="G2316" s="2" t="s">
        <v>34</v>
      </c>
      <c r="H2316" s="2">
        <v>2</v>
      </c>
      <c r="I2316" s="4">
        <v>16.14</v>
      </c>
      <c r="J2316" s="2" t="s">
        <v>24</v>
      </c>
      <c r="K2316" s="2" t="s">
        <v>155</v>
      </c>
      <c r="L2316" s="2" t="s">
        <v>19</v>
      </c>
    </row>
    <row r="2317" spans="1:12" x14ac:dyDescent="0.35">
      <c r="A2317" s="2">
        <v>101446</v>
      </c>
      <c r="B2317" s="3">
        <v>45950</v>
      </c>
      <c r="C2317" s="2" t="s">
        <v>12</v>
      </c>
      <c r="D2317" s="2" t="s">
        <v>20</v>
      </c>
      <c r="E2317" s="2" t="s">
        <v>21</v>
      </c>
      <c r="F2317" s="2" t="s">
        <v>15</v>
      </c>
      <c r="G2317" s="2" t="s">
        <v>39</v>
      </c>
      <c r="H2317" s="2">
        <v>10</v>
      </c>
      <c r="I2317" s="4">
        <v>47.2</v>
      </c>
      <c r="J2317" s="2" t="s">
        <v>24</v>
      </c>
      <c r="K2317" s="2" t="s">
        <v>188</v>
      </c>
      <c r="L2317" s="2" t="s">
        <v>36</v>
      </c>
    </row>
    <row r="2318" spans="1:12" x14ac:dyDescent="0.35">
      <c r="A2318" s="2">
        <v>101570</v>
      </c>
      <c r="B2318" s="3">
        <v>45950</v>
      </c>
      <c r="C2318" s="2" t="s">
        <v>12</v>
      </c>
      <c r="D2318" s="2" t="s">
        <v>132</v>
      </c>
      <c r="E2318" s="2" t="s">
        <v>133</v>
      </c>
      <c r="F2318" s="2" t="s">
        <v>62</v>
      </c>
      <c r="G2318" s="2" t="s">
        <v>169</v>
      </c>
      <c r="H2318" s="2">
        <v>3</v>
      </c>
      <c r="I2318" s="4">
        <v>24.21</v>
      </c>
      <c r="J2318" s="2" t="s">
        <v>24</v>
      </c>
      <c r="K2318" s="2" t="s">
        <v>379</v>
      </c>
      <c r="L2318" s="2" t="s">
        <v>19</v>
      </c>
    </row>
    <row r="2319" spans="1:12" x14ac:dyDescent="0.35">
      <c r="A2319" s="2">
        <v>101796</v>
      </c>
      <c r="B2319" s="3">
        <v>45950</v>
      </c>
      <c r="C2319" s="2" t="s">
        <v>31</v>
      </c>
      <c r="D2319" s="2" t="s">
        <v>45</v>
      </c>
      <c r="E2319" s="2" t="s">
        <v>46</v>
      </c>
      <c r="F2319" s="2" t="s">
        <v>59</v>
      </c>
      <c r="G2319" s="2" t="s">
        <v>118</v>
      </c>
      <c r="H2319" s="2">
        <v>5</v>
      </c>
      <c r="I2319" s="4">
        <v>20.84</v>
      </c>
      <c r="J2319" s="2" t="s">
        <v>17</v>
      </c>
      <c r="K2319" s="2" t="s">
        <v>422</v>
      </c>
      <c r="L2319" s="2" t="s">
        <v>19</v>
      </c>
    </row>
    <row r="2320" spans="1:12" x14ac:dyDescent="0.35">
      <c r="A2320" s="2">
        <v>102081</v>
      </c>
      <c r="B2320" s="3">
        <v>45950</v>
      </c>
      <c r="C2320" s="2" t="s">
        <v>26</v>
      </c>
      <c r="D2320" s="2" t="s">
        <v>37</v>
      </c>
      <c r="E2320" s="2" t="s">
        <v>38</v>
      </c>
      <c r="F2320" s="2" t="s">
        <v>62</v>
      </c>
      <c r="G2320" s="2" t="s">
        <v>114</v>
      </c>
      <c r="H2320" s="2">
        <v>1</v>
      </c>
      <c r="I2320" s="4">
        <v>124.14</v>
      </c>
      <c r="J2320" s="2" t="s">
        <v>43</v>
      </c>
      <c r="K2320" s="2" t="s">
        <v>119</v>
      </c>
      <c r="L2320" s="2" t="s">
        <v>19</v>
      </c>
    </row>
    <row r="2321" spans="1:12" x14ac:dyDescent="0.35">
      <c r="A2321" s="2">
        <v>102194</v>
      </c>
      <c r="B2321" s="3">
        <v>45950</v>
      </c>
      <c r="C2321" s="2" t="s">
        <v>26</v>
      </c>
      <c r="D2321" s="2" t="s">
        <v>27</v>
      </c>
      <c r="E2321" s="2" t="s">
        <v>28</v>
      </c>
      <c r="F2321" s="2" t="s">
        <v>53</v>
      </c>
      <c r="G2321" s="2" t="s">
        <v>92</v>
      </c>
      <c r="H2321" s="2">
        <v>1</v>
      </c>
      <c r="I2321" s="4">
        <v>29.04</v>
      </c>
      <c r="J2321" s="2" t="s">
        <v>17</v>
      </c>
      <c r="K2321" s="2" t="s">
        <v>217</v>
      </c>
      <c r="L2321" s="2" t="s">
        <v>19</v>
      </c>
    </row>
    <row r="2322" spans="1:12" x14ac:dyDescent="0.35">
      <c r="A2322" s="2">
        <v>102198</v>
      </c>
      <c r="B2322" s="3">
        <v>45950</v>
      </c>
      <c r="C2322" s="2" t="s">
        <v>50</v>
      </c>
      <c r="D2322" s="2" t="s">
        <v>71</v>
      </c>
      <c r="E2322" s="2" t="s">
        <v>72</v>
      </c>
      <c r="F2322" s="2" t="s">
        <v>62</v>
      </c>
      <c r="G2322" s="2" t="s">
        <v>169</v>
      </c>
      <c r="H2322" s="2">
        <v>5</v>
      </c>
      <c r="I2322" s="4">
        <v>24.92</v>
      </c>
      <c r="J2322" s="2" t="s">
        <v>17</v>
      </c>
      <c r="K2322" s="2" t="s">
        <v>327</v>
      </c>
      <c r="L2322" s="2" t="s">
        <v>19</v>
      </c>
    </row>
    <row r="2323" spans="1:12" x14ac:dyDescent="0.35">
      <c r="A2323" s="2">
        <v>102269</v>
      </c>
      <c r="B2323" s="3">
        <v>45950</v>
      </c>
      <c r="C2323" s="2" t="s">
        <v>31</v>
      </c>
      <c r="D2323" s="2" t="s">
        <v>105</v>
      </c>
      <c r="E2323" s="2" t="s">
        <v>106</v>
      </c>
      <c r="F2323" s="2" t="s">
        <v>59</v>
      </c>
      <c r="G2323" s="2" t="s">
        <v>118</v>
      </c>
      <c r="H2323" s="2">
        <v>3</v>
      </c>
      <c r="I2323" s="4">
        <v>19.7</v>
      </c>
      <c r="J2323" s="2" t="s">
        <v>17</v>
      </c>
      <c r="K2323" s="2" t="s">
        <v>208</v>
      </c>
      <c r="L2323" s="2" t="s">
        <v>19</v>
      </c>
    </row>
    <row r="2324" spans="1:12" x14ac:dyDescent="0.35">
      <c r="A2324" s="2">
        <v>102544</v>
      </c>
      <c r="B2324" s="3">
        <v>45950</v>
      </c>
      <c r="C2324" s="2" t="s">
        <v>26</v>
      </c>
      <c r="D2324" s="2" t="s">
        <v>37</v>
      </c>
      <c r="E2324" s="2" t="s">
        <v>38</v>
      </c>
      <c r="F2324" s="2" t="s">
        <v>59</v>
      </c>
      <c r="G2324" s="2" t="s">
        <v>95</v>
      </c>
      <c r="H2324" s="2">
        <v>2</v>
      </c>
      <c r="I2324" s="4">
        <v>35.25</v>
      </c>
      <c r="J2324" s="2" t="s">
        <v>48</v>
      </c>
      <c r="K2324" s="2" t="s">
        <v>320</v>
      </c>
      <c r="L2324" s="2" t="s">
        <v>89</v>
      </c>
    </row>
    <row r="2325" spans="1:12" x14ac:dyDescent="0.35">
      <c r="A2325" s="2">
        <v>102606</v>
      </c>
      <c r="B2325" s="3">
        <v>45950</v>
      </c>
      <c r="C2325" s="2" t="s">
        <v>31</v>
      </c>
      <c r="D2325" s="2" t="s">
        <v>32</v>
      </c>
      <c r="E2325" s="2" t="s">
        <v>33</v>
      </c>
      <c r="F2325" s="2" t="s">
        <v>22</v>
      </c>
      <c r="G2325" s="2" t="s">
        <v>23</v>
      </c>
      <c r="H2325" s="2">
        <v>5</v>
      </c>
      <c r="I2325" s="4">
        <v>64.62</v>
      </c>
      <c r="J2325" s="2" t="s">
        <v>17</v>
      </c>
      <c r="K2325" s="2" t="s">
        <v>196</v>
      </c>
      <c r="L2325" s="2" t="s">
        <v>19</v>
      </c>
    </row>
    <row r="2326" spans="1:12" x14ac:dyDescent="0.35">
      <c r="A2326" s="2">
        <v>102610</v>
      </c>
      <c r="B2326" s="3">
        <v>45950</v>
      </c>
      <c r="C2326" s="2" t="s">
        <v>31</v>
      </c>
      <c r="D2326" s="2" t="s">
        <v>45</v>
      </c>
      <c r="E2326" s="2" t="s">
        <v>46</v>
      </c>
      <c r="F2326" s="2" t="s">
        <v>53</v>
      </c>
      <c r="G2326" s="2" t="s">
        <v>92</v>
      </c>
      <c r="H2326" s="2">
        <v>1</v>
      </c>
      <c r="I2326" s="4">
        <v>30.06</v>
      </c>
      <c r="J2326" s="2" t="s">
        <v>43</v>
      </c>
      <c r="K2326" s="2" t="s">
        <v>472</v>
      </c>
      <c r="L2326" s="2" t="s">
        <v>19</v>
      </c>
    </row>
    <row r="2327" spans="1:12" x14ac:dyDescent="0.35">
      <c r="A2327" s="2">
        <v>102681</v>
      </c>
      <c r="B2327" s="3">
        <v>45950</v>
      </c>
      <c r="C2327" s="2" t="s">
        <v>26</v>
      </c>
      <c r="D2327" s="2" t="s">
        <v>41</v>
      </c>
      <c r="E2327" s="2" t="s">
        <v>42</v>
      </c>
      <c r="F2327" s="2" t="s">
        <v>62</v>
      </c>
      <c r="G2327" s="2" t="s">
        <v>68</v>
      </c>
      <c r="H2327" s="2">
        <v>1</v>
      </c>
      <c r="I2327" s="4">
        <v>41.77</v>
      </c>
      <c r="J2327" s="2" t="s">
        <v>43</v>
      </c>
      <c r="K2327" s="2" t="s">
        <v>461</v>
      </c>
      <c r="L2327" s="2" t="s">
        <v>19</v>
      </c>
    </row>
    <row r="2328" spans="1:12" x14ac:dyDescent="0.35">
      <c r="A2328" s="2">
        <v>102834</v>
      </c>
      <c r="B2328" s="3">
        <v>45950</v>
      </c>
      <c r="C2328" s="2" t="s">
        <v>12</v>
      </c>
      <c r="D2328" s="2" t="s">
        <v>20</v>
      </c>
      <c r="E2328" s="2" t="s">
        <v>21</v>
      </c>
      <c r="F2328" s="2" t="s">
        <v>15</v>
      </c>
      <c r="G2328" s="2" t="s">
        <v>39</v>
      </c>
      <c r="H2328" s="2">
        <v>1</v>
      </c>
      <c r="I2328" s="4">
        <v>45.93</v>
      </c>
      <c r="J2328" s="2" t="s">
        <v>43</v>
      </c>
      <c r="K2328" s="2" t="s">
        <v>209</v>
      </c>
      <c r="L2328" s="2" t="s">
        <v>19</v>
      </c>
    </row>
    <row r="2329" spans="1:12" x14ac:dyDescent="0.35">
      <c r="A2329" s="2">
        <v>102929</v>
      </c>
      <c r="B2329" s="3">
        <v>45950</v>
      </c>
      <c r="C2329" s="2" t="s">
        <v>31</v>
      </c>
      <c r="D2329" s="2" t="s">
        <v>80</v>
      </c>
      <c r="E2329" s="2" t="s">
        <v>80</v>
      </c>
      <c r="F2329" s="2" t="s">
        <v>62</v>
      </c>
      <c r="G2329" s="2" t="s">
        <v>112</v>
      </c>
      <c r="H2329" s="2">
        <v>10</v>
      </c>
      <c r="I2329" s="4">
        <v>28.76</v>
      </c>
      <c r="J2329" s="2" t="s">
        <v>43</v>
      </c>
      <c r="K2329" s="2" t="s">
        <v>339</v>
      </c>
      <c r="L2329" s="2" t="s">
        <v>19</v>
      </c>
    </row>
    <row r="2330" spans="1:12" x14ac:dyDescent="0.35">
      <c r="A2330" s="2">
        <v>100049</v>
      </c>
      <c r="B2330" s="3">
        <v>45951</v>
      </c>
      <c r="C2330" s="2" t="s">
        <v>50</v>
      </c>
      <c r="D2330" s="2" t="s">
        <v>71</v>
      </c>
      <c r="E2330" s="2" t="s">
        <v>72</v>
      </c>
      <c r="F2330" s="2" t="s">
        <v>22</v>
      </c>
      <c r="G2330" s="2" t="s">
        <v>109</v>
      </c>
      <c r="H2330" s="2">
        <v>1</v>
      </c>
      <c r="I2330" s="4">
        <v>93.2</v>
      </c>
      <c r="J2330" s="2" t="s">
        <v>48</v>
      </c>
      <c r="K2330" s="2" t="s">
        <v>273</v>
      </c>
      <c r="L2330" s="2" t="s">
        <v>19</v>
      </c>
    </row>
    <row r="2331" spans="1:12" x14ac:dyDescent="0.35">
      <c r="A2331" s="2">
        <v>100068</v>
      </c>
      <c r="B2331" s="3">
        <v>45951</v>
      </c>
      <c r="C2331" s="2" t="s">
        <v>50</v>
      </c>
      <c r="D2331" s="2" t="s">
        <v>77</v>
      </c>
      <c r="E2331" s="2" t="s">
        <v>78</v>
      </c>
      <c r="F2331" s="2" t="s">
        <v>53</v>
      </c>
      <c r="G2331" s="2" t="s">
        <v>54</v>
      </c>
      <c r="H2331" s="2">
        <v>2</v>
      </c>
      <c r="I2331" s="4">
        <v>24.04</v>
      </c>
      <c r="J2331" s="2" t="s">
        <v>43</v>
      </c>
      <c r="K2331" s="2" t="s">
        <v>201</v>
      </c>
      <c r="L2331" s="2" t="s">
        <v>36</v>
      </c>
    </row>
    <row r="2332" spans="1:12" x14ac:dyDescent="0.35">
      <c r="A2332" s="2">
        <v>100139</v>
      </c>
      <c r="B2332" s="3">
        <v>45951</v>
      </c>
      <c r="C2332" s="2" t="s">
        <v>12</v>
      </c>
      <c r="D2332" s="2" t="s">
        <v>183</v>
      </c>
      <c r="E2332" s="2" t="s">
        <v>184</v>
      </c>
      <c r="F2332" s="2" t="s">
        <v>59</v>
      </c>
      <c r="G2332" s="2" t="s">
        <v>60</v>
      </c>
      <c r="H2332" s="2">
        <v>1</v>
      </c>
      <c r="I2332" s="4">
        <v>58.7</v>
      </c>
      <c r="J2332" s="2" t="s">
        <v>43</v>
      </c>
      <c r="K2332" s="2" t="s">
        <v>443</v>
      </c>
      <c r="L2332" s="2" t="s">
        <v>36</v>
      </c>
    </row>
    <row r="2333" spans="1:12" x14ac:dyDescent="0.35">
      <c r="A2333" s="2">
        <v>100447</v>
      </c>
      <c r="B2333" s="3">
        <v>45951</v>
      </c>
      <c r="C2333" s="2" t="s">
        <v>12</v>
      </c>
      <c r="D2333" s="2" t="s">
        <v>20</v>
      </c>
      <c r="E2333" s="2" t="s">
        <v>21</v>
      </c>
      <c r="F2333" s="2" t="s">
        <v>62</v>
      </c>
      <c r="G2333" s="2" t="s">
        <v>103</v>
      </c>
      <c r="H2333" s="2">
        <v>10</v>
      </c>
      <c r="I2333" s="4">
        <v>186.18</v>
      </c>
      <c r="J2333" s="2" t="s">
        <v>43</v>
      </c>
      <c r="K2333" s="2" t="s">
        <v>232</v>
      </c>
      <c r="L2333" s="2" t="s">
        <v>36</v>
      </c>
    </row>
    <row r="2334" spans="1:12" x14ac:dyDescent="0.35">
      <c r="A2334" s="2">
        <v>100559</v>
      </c>
      <c r="B2334" s="3">
        <v>45951</v>
      </c>
      <c r="C2334" s="2" t="s">
        <v>31</v>
      </c>
      <c r="D2334" s="2" t="s">
        <v>80</v>
      </c>
      <c r="E2334" s="2" t="s">
        <v>80</v>
      </c>
      <c r="F2334" s="2" t="s">
        <v>62</v>
      </c>
      <c r="G2334" s="2" t="s">
        <v>112</v>
      </c>
      <c r="H2334" s="2">
        <v>1</v>
      </c>
      <c r="I2334" s="4">
        <v>29.62</v>
      </c>
      <c r="J2334" s="2" t="s">
        <v>48</v>
      </c>
      <c r="K2334" s="2" t="s">
        <v>236</v>
      </c>
      <c r="L2334" s="2" t="s">
        <v>89</v>
      </c>
    </row>
    <row r="2335" spans="1:12" x14ac:dyDescent="0.35">
      <c r="A2335" s="2">
        <v>100607</v>
      </c>
      <c r="B2335" s="3">
        <v>45951</v>
      </c>
      <c r="C2335" s="2" t="s">
        <v>12</v>
      </c>
      <c r="D2335" s="2" t="s">
        <v>20</v>
      </c>
      <c r="E2335" s="2" t="s">
        <v>21</v>
      </c>
      <c r="F2335" s="2" t="s">
        <v>59</v>
      </c>
      <c r="G2335" s="2" t="s">
        <v>60</v>
      </c>
      <c r="H2335" s="2">
        <v>2</v>
      </c>
      <c r="I2335" s="4">
        <v>61.68</v>
      </c>
      <c r="J2335" s="2" t="s">
        <v>48</v>
      </c>
      <c r="K2335" s="2" t="s">
        <v>331</v>
      </c>
      <c r="L2335" s="2" t="s">
        <v>19</v>
      </c>
    </row>
    <row r="2336" spans="1:12" x14ac:dyDescent="0.35">
      <c r="A2336" s="2">
        <v>101095</v>
      </c>
      <c r="B2336" s="3">
        <v>45951</v>
      </c>
      <c r="C2336" s="2" t="s">
        <v>31</v>
      </c>
      <c r="D2336" s="2" t="s">
        <v>45</v>
      </c>
      <c r="E2336" s="2" t="s">
        <v>46</v>
      </c>
      <c r="F2336" s="2" t="s">
        <v>62</v>
      </c>
      <c r="G2336" s="2" t="s">
        <v>103</v>
      </c>
      <c r="H2336" s="2">
        <v>2</v>
      </c>
      <c r="I2336" s="4">
        <v>187.47</v>
      </c>
      <c r="J2336" s="2" t="s">
        <v>43</v>
      </c>
      <c r="K2336" s="2" t="s">
        <v>343</v>
      </c>
      <c r="L2336" s="2" t="s">
        <v>19</v>
      </c>
    </row>
    <row r="2337" spans="1:12" x14ac:dyDescent="0.35">
      <c r="A2337" s="2">
        <v>101121</v>
      </c>
      <c r="B2337" s="3">
        <v>45951</v>
      </c>
      <c r="C2337" s="2" t="s">
        <v>31</v>
      </c>
      <c r="D2337" s="2" t="s">
        <v>45</v>
      </c>
      <c r="E2337" s="2" t="s">
        <v>46</v>
      </c>
      <c r="F2337" s="2" t="s">
        <v>59</v>
      </c>
      <c r="G2337" s="2" t="s">
        <v>129</v>
      </c>
      <c r="H2337" s="2">
        <v>1</v>
      </c>
      <c r="I2337" s="4">
        <v>117.7</v>
      </c>
      <c r="J2337" s="2" t="s">
        <v>17</v>
      </c>
      <c r="K2337" s="2" t="s">
        <v>395</v>
      </c>
      <c r="L2337" s="2" t="s">
        <v>19</v>
      </c>
    </row>
    <row r="2338" spans="1:12" x14ac:dyDescent="0.35">
      <c r="A2338" s="2">
        <v>101228</v>
      </c>
      <c r="B2338" s="3">
        <v>45951</v>
      </c>
      <c r="C2338" s="2" t="s">
        <v>31</v>
      </c>
      <c r="D2338" s="2" t="s">
        <v>32</v>
      </c>
      <c r="E2338" s="2" t="s">
        <v>33</v>
      </c>
      <c r="F2338" s="2" t="s">
        <v>15</v>
      </c>
      <c r="G2338" s="2" t="s">
        <v>29</v>
      </c>
      <c r="H2338" s="2">
        <v>1</v>
      </c>
      <c r="I2338" s="4">
        <v>22.11</v>
      </c>
      <c r="J2338" s="2" t="s">
        <v>17</v>
      </c>
      <c r="K2338" s="2" t="s">
        <v>369</v>
      </c>
      <c r="L2338" s="2" t="s">
        <v>36</v>
      </c>
    </row>
    <row r="2339" spans="1:12" x14ac:dyDescent="0.35">
      <c r="A2339" s="2">
        <v>101307</v>
      </c>
      <c r="B2339" s="3">
        <v>45951</v>
      </c>
      <c r="C2339" s="2" t="s">
        <v>12</v>
      </c>
      <c r="D2339" s="2" t="s">
        <v>132</v>
      </c>
      <c r="E2339" s="2" t="s">
        <v>133</v>
      </c>
      <c r="F2339" s="2" t="s">
        <v>22</v>
      </c>
      <c r="G2339" s="2" t="s">
        <v>87</v>
      </c>
      <c r="H2339" s="2">
        <v>3</v>
      </c>
      <c r="I2339" s="4">
        <v>49.99</v>
      </c>
      <c r="J2339" s="2" t="s">
        <v>43</v>
      </c>
      <c r="K2339" s="2" t="s">
        <v>362</v>
      </c>
      <c r="L2339" s="2" t="s">
        <v>19</v>
      </c>
    </row>
    <row r="2340" spans="1:12" x14ac:dyDescent="0.35">
      <c r="A2340" s="2">
        <v>101696</v>
      </c>
      <c r="B2340" s="3">
        <v>45951</v>
      </c>
      <c r="C2340" s="2" t="s">
        <v>31</v>
      </c>
      <c r="D2340" s="2" t="s">
        <v>80</v>
      </c>
      <c r="E2340" s="2" t="s">
        <v>80</v>
      </c>
      <c r="F2340" s="2" t="s">
        <v>15</v>
      </c>
      <c r="G2340" s="2" t="s">
        <v>34</v>
      </c>
      <c r="H2340" s="2">
        <v>5</v>
      </c>
      <c r="I2340" s="4">
        <v>16.440000000000001</v>
      </c>
      <c r="J2340" s="2" t="s">
        <v>43</v>
      </c>
      <c r="K2340" s="2" t="s">
        <v>365</v>
      </c>
      <c r="L2340" s="2" t="s">
        <v>19</v>
      </c>
    </row>
    <row r="2341" spans="1:12" x14ac:dyDescent="0.35">
      <c r="A2341" s="2">
        <v>101720</v>
      </c>
      <c r="B2341" s="3">
        <v>45951</v>
      </c>
      <c r="C2341" s="2" t="s">
        <v>26</v>
      </c>
      <c r="D2341" s="2" t="s">
        <v>27</v>
      </c>
      <c r="E2341" s="2" t="s">
        <v>28</v>
      </c>
      <c r="F2341" s="2" t="s">
        <v>62</v>
      </c>
      <c r="G2341" s="2" t="s">
        <v>63</v>
      </c>
      <c r="H2341" s="2">
        <v>2</v>
      </c>
      <c r="I2341" s="4">
        <v>57.5</v>
      </c>
      <c r="J2341" s="2" t="s">
        <v>43</v>
      </c>
      <c r="K2341" s="2" t="s">
        <v>344</v>
      </c>
      <c r="L2341" s="2" t="s">
        <v>19</v>
      </c>
    </row>
    <row r="2342" spans="1:12" x14ac:dyDescent="0.35">
      <c r="A2342" s="2">
        <v>101984</v>
      </c>
      <c r="B2342" s="3">
        <v>45951</v>
      </c>
      <c r="C2342" s="2" t="s">
        <v>31</v>
      </c>
      <c r="D2342" s="2" t="s">
        <v>45</v>
      </c>
      <c r="E2342" s="2" t="s">
        <v>46</v>
      </c>
      <c r="F2342" s="2" t="s">
        <v>59</v>
      </c>
      <c r="G2342" s="2" t="s">
        <v>60</v>
      </c>
      <c r="H2342" s="2">
        <v>10</v>
      </c>
      <c r="I2342" s="4">
        <v>60.57</v>
      </c>
      <c r="J2342" s="2" t="s">
        <v>17</v>
      </c>
      <c r="K2342" s="2" t="s">
        <v>206</v>
      </c>
      <c r="L2342" s="2" t="s">
        <v>19</v>
      </c>
    </row>
    <row r="2343" spans="1:12" x14ac:dyDescent="0.35">
      <c r="A2343" s="2">
        <v>102026</v>
      </c>
      <c r="B2343" s="3">
        <v>45951</v>
      </c>
      <c r="C2343" s="2" t="s">
        <v>65</v>
      </c>
      <c r="D2343" s="2" t="s">
        <v>66</v>
      </c>
      <c r="E2343" s="2" t="s">
        <v>67</v>
      </c>
      <c r="F2343" s="2" t="s">
        <v>22</v>
      </c>
      <c r="G2343" s="2" t="s">
        <v>109</v>
      </c>
      <c r="H2343" s="2">
        <v>3</v>
      </c>
      <c r="I2343" s="4">
        <v>88.38</v>
      </c>
      <c r="J2343" s="2" t="s">
        <v>48</v>
      </c>
      <c r="K2343" s="2" t="s">
        <v>281</v>
      </c>
      <c r="L2343" s="2" t="s">
        <v>19</v>
      </c>
    </row>
    <row r="2344" spans="1:12" x14ac:dyDescent="0.35">
      <c r="A2344" s="2">
        <v>102027</v>
      </c>
      <c r="B2344" s="3">
        <v>45951</v>
      </c>
      <c r="C2344" s="2" t="s">
        <v>65</v>
      </c>
      <c r="D2344" s="2" t="s">
        <v>66</v>
      </c>
      <c r="E2344" s="2" t="s">
        <v>67</v>
      </c>
      <c r="F2344" s="2" t="s">
        <v>15</v>
      </c>
      <c r="G2344" s="2" t="s">
        <v>39</v>
      </c>
      <c r="H2344" s="2">
        <v>2</v>
      </c>
      <c r="I2344" s="4">
        <v>45.41</v>
      </c>
      <c r="J2344" s="2" t="s">
        <v>48</v>
      </c>
      <c r="K2344" s="2" t="s">
        <v>170</v>
      </c>
      <c r="L2344" s="2" t="s">
        <v>19</v>
      </c>
    </row>
    <row r="2345" spans="1:12" x14ac:dyDescent="0.35">
      <c r="A2345" s="2">
        <v>102107</v>
      </c>
      <c r="B2345" s="3">
        <v>45951</v>
      </c>
      <c r="C2345" s="2" t="s">
        <v>26</v>
      </c>
      <c r="D2345" s="2" t="s">
        <v>41</v>
      </c>
      <c r="E2345" s="2" t="s">
        <v>42</v>
      </c>
      <c r="F2345" s="2" t="s">
        <v>62</v>
      </c>
      <c r="G2345" s="2" t="s">
        <v>169</v>
      </c>
      <c r="H2345" s="2">
        <v>5</v>
      </c>
      <c r="I2345" s="4">
        <v>25.65</v>
      </c>
      <c r="J2345" s="2" t="s">
        <v>17</v>
      </c>
      <c r="K2345" s="2" t="s">
        <v>123</v>
      </c>
      <c r="L2345" s="2" t="s">
        <v>19</v>
      </c>
    </row>
    <row r="2346" spans="1:12" x14ac:dyDescent="0.35">
      <c r="A2346" s="2">
        <v>102127</v>
      </c>
      <c r="B2346" s="3">
        <v>45951</v>
      </c>
      <c r="C2346" s="2" t="s">
        <v>50</v>
      </c>
      <c r="D2346" s="2" t="s">
        <v>77</v>
      </c>
      <c r="E2346" s="2" t="s">
        <v>78</v>
      </c>
      <c r="F2346" s="2" t="s">
        <v>62</v>
      </c>
      <c r="G2346" s="2" t="s">
        <v>63</v>
      </c>
      <c r="H2346" s="2">
        <v>3</v>
      </c>
      <c r="I2346" s="4">
        <v>53.46</v>
      </c>
      <c r="J2346" s="2" t="s">
        <v>48</v>
      </c>
      <c r="K2346" s="2" t="s">
        <v>179</v>
      </c>
      <c r="L2346" s="2" t="s">
        <v>89</v>
      </c>
    </row>
    <row r="2347" spans="1:12" x14ac:dyDescent="0.35">
      <c r="A2347" s="2">
        <v>102245</v>
      </c>
      <c r="B2347" s="3">
        <v>45951</v>
      </c>
      <c r="C2347" s="2" t="s">
        <v>31</v>
      </c>
      <c r="D2347" s="2" t="s">
        <v>80</v>
      </c>
      <c r="E2347" s="2" t="s">
        <v>80</v>
      </c>
      <c r="F2347" s="2" t="s">
        <v>15</v>
      </c>
      <c r="G2347" s="2" t="s">
        <v>16</v>
      </c>
      <c r="H2347" s="2">
        <v>2</v>
      </c>
      <c r="I2347" s="4">
        <v>40.950000000000003</v>
      </c>
      <c r="J2347" s="2" t="s">
        <v>24</v>
      </c>
      <c r="K2347" s="2" t="s">
        <v>420</v>
      </c>
      <c r="L2347" s="2" t="s">
        <v>19</v>
      </c>
    </row>
    <row r="2348" spans="1:12" x14ac:dyDescent="0.35">
      <c r="A2348" s="2">
        <v>102291</v>
      </c>
      <c r="B2348" s="3">
        <v>45951</v>
      </c>
      <c r="C2348" s="2" t="s">
        <v>65</v>
      </c>
      <c r="D2348" s="2" t="s">
        <v>90</v>
      </c>
      <c r="E2348" s="2" t="s">
        <v>91</v>
      </c>
      <c r="F2348" s="2" t="s">
        <v>22</v>
      </c>
      <c r="G2348" s="2" t="s">
        <v>47</v>
      </c>
      <c r="H2348" s="2">
        <v>1</v>
      </c>
      <c r="I2348" s="4">
        <v>73.25</v>
      </c>
      <c r="J2348" s="2" t="s">
        <v>24</v>
      </c>
      <c r="K2348" s="2" t="s">
        <v>229</v>
      </c>
      <c r="L2348" s="2" t="s">
        <v>36</v>
      </c>
    </row>
    <row r="2349" spans="1:12" x14ac:dyDescent="0.35">
      <c r="A2349" s="2">
        <v>102401</v>
      </c>
      <c r="B2349" s="3">
        <v>45951</v>
      </c>
      <c r="C2349" s="2" t="s">
        <v>31</v>
      </c>
      <c r="D2349" s="2" t="s">
        <v>32</v>
      </c>
      <c r="E2349" s="2" t="s">
        <v>33</v>
      </c>
      <c r="F2349" s="2" t="s">
        <v>53</v>
      </c>
      <c r="G2349" s="2" t="s">
        <v>92</v>
      </c>
      <c r="H2349" s="2">
        <v>1</v>
      </c>
      <c r="I2349" s="4">
        <v>30.41</v>
      </c>
      <c r="J2349" s="2" t="s">
        <v>43</v>
      </c>
      <c r="K2349" s="2" t="s">
        <v>355</v>
      </c>
      <c r="L2349" s="2" t="s">
        <v>19</v>
      </c>
    </row>
    <row r="2350" spans="1:12" x14ac:dyDescent="0.35">
      <c r="A2350" s="2">
        <v>102665</v>
      </c>
      <c r="B2350" s="3">
        <v>45951</v>
      </c>
      <c r="C2350" s="2" t="s">
        <v>50</v>
      </c>
      <c r="D2350" s="2" t="s">
        <v>51</v>
      </c>
      <c r="E2350" s="2" t="s">
        <v>52</v>
      </c>
      <c r="F2350" s="2" t="s">
        <v>59</v>
      </c>
      <c r="G2350" s="2" t="s">
        <v>73</v>
      </c>
      <c r="H2350" s="2">
        <v>1</v>
      </c>
      <c r="I2350" s="4">
        <v>29.13</v>
      </c>
      <c r="J2350" s="2" t="s">
        <v>43</v>
      </c>
      <c r="K2350" s="2" t="s">
        <v>339</v>
      </c>
      <c r="L2350" s="2" t="s">
        <v>19</v>
      </c>
    </row>
    <row r="2351" spans="1:12" x14ac:dyDescent="0.35">
      <c r="A2351" s="2">
        <v>102851</v>
      </c>
      <c r="B2351" s="3">
        <v>45951</v>
      </c>
      <c r="C2351" s="2" t="s">
        <v>65</v>
      </c>
      <c r="D2351" s="2" t="s">
        <v>66</v>
      </c>
      <c r="E2351" s="2" t="s">
        <v>67</v>
      </c>
      <c r="F2351" s="2" t="s">
        <v>59</v>
      </c>
      <c r="G2351" s="2" t="s">
        <v>129</v>
      </c>
      <c r="H2351" s="2">
        <v>1</v>
      </c>
      <c r="I2351" s="4">
        <v>116.68</v>
      </c>
      <c r="J2351" s="2" t="s">
        <v>24</v>
      </c>
      <c r="K2351" s="2" t="s">
        <v>160</v>
      </c>
      <c r="L2351" s="2" t="s">
        <v>19</v>
      </c>
    </row>
    <row r="2352" spans="1:12" x14ac:dyDescent="0.35">
      <c r="A2352" s="2">
        <v>102889</v>
      </c>
      <c r="B2352" s="3">
        <v>45951</v>
      </c>
      <c r="C2352" s="2" t="s">
        <v>31</v>
      </c>
      <c r="D2352" s="2" t="s">
        <v>56</v>
      </c>
      <c r="E2352" s="2" t="s">
        <v>57</v>
      </c>
      <c r="F2352" s="2" t="s">
        <v>15</v>
      </c>
      <c r="G2352" s="2" t="s">
        <v>29</v>
      </c>
      <c r="H2352" s="2">
        <v>3</v>
      </c>
      <c r="I2352" s="4">
        <v>22.63</v>
      </c>
      <c r="J2352" s="2" t="s">
        <v>48</v>
      </c>
      <c r="K2352" s="2" t="s">
        <v>408</v>
      </c>
      <c r="L2352" s="2" t="s">
        <v>36</v>
      </c>
    </row>
    <row r="2353" spans="1:12" x14ac:dyDescent="0.35">
      <c r="A2353" s="2">
        <v>100604</v>
      </c>
      <c r="B2353" s="3">
        <v>45952</v>
      </c>
      <c r="C2353" s="2" t="s">
        <v>65</v>
      </c>
      <c r="D2353" s="2" t="s">
        <v>66</v>
      </c>
      <c r="E2353" s="2" t="s">
        <v>67</v>
      </c>
      <c r="F2353" s="2" t="s">
        <v>62</v>
      </c>
      <c r="G2353" s="2" t="s">
        <v>68</v>
      </c>
      <c r="H2353" s="2">
        <v>5</v>
      </c>
      <c r="I2353" s="4">
        <v>41.71</v>
      </c>
      <c r="J2353" s="2" t="s">
        <v>43</v>
      </c>
      <c r="K2353" s="2" t="s">
        <v>110</v>
      </c>
      <c r="L2353" s="2" t="s">
        <v>19</v>
      </c>
    </row>
    <row r="2354" spans="1:12" x14ac:dyDescent="0.35">
      <c r="A2354" s="2">
        <v>100694</v>
      </c>
      <c r="B2354" s="3">
        <v>45952</v>
      </c>
      <c r="C2354" s="2" t="s">
        <v>31</v>
      </c>
      <c r="D2354" s="2" t="s">
        <v>45</v>
      </c>
      <c r="E2354" s="2" t="s">
        <v>46</v>
      </c>
      <c r="F2354" s="2" t="s">
        <v>22</v>
      </c>
      <c r="G2354" s="2" t="s">
        <v>109</v>
      </c>
      <c r="H2354" s="2">
        <v>2</v>
      </c>
      <c r="I2354" s="4">
        <v>86.27</v>
      </c>
      <c r="J2354" s="2" t="s">
        <v>17</v>
      </c>
      <c r="K2354" s="2" t="s">
        <v>411</v>
      </c>
      <c r="L2354" s="2" t="s">
        <v>19</v>
      </c>
    </row>
    <row r="2355" spans="1:12" x14ac:dyDescent="0.35">
      <c r="A2355" s="2">
        <v>100761</v>
      </c>
      <c r="B2355" s="3">
        <v>45952</v>
      </c>
      <c r="C2355" s="2" t="s">
        <v>31</v>
      </c>
      <c r="D2355" s="2" t="s">
        <v>45</v>
      </c>
      <c r="E2355" s="2" t="s">
        <v>46</v>
      </c>
      <c r="F2355" s="2" t="s">
        <v>22</v>
      </c>
      <c r="G2355" s="2" t="s">
        <v>23</v>
      </c>
      <c r="H2355" s="2">
        <v>2</v>
      </c>
      <c r="I2355" s="4">
        <v>64.86</v>
      </c>
      <c r="J2355" s="2" t="s">
        <v>43</v>
      </c>
      <c r="K2355" s="2" t="s">
        <v>368</v>
      </c>
      <c r="L2355" s="2" t="s">
        <v>19</v>
      </c>
    </row>
    <row r="2356" spans="1:12" x14ac:dyDescent="0.35">
      <c r="A2356" s="2">
        <v>100816</v>
      </c>
      <c r="B2356" s="3">
        <v>45952</v>
      </c>
      <c r="C2356" s="2" t="s">
        <v>31</v>
      </c>
      <c r="D2356" s="2" t="s">
        <v>45</v>
      </c>
      <c r="E2356" s="2" t="s">
        <v>46</v>
      </c>
      <c r="F2356" s="2" t="s">
        <v>62</v>
      </c>
      <c r="G2356" s="2" t="s">
        <v>112</v>
      </c>
      <c r="H2356" s="2">
        <v>1</v>
      </c>
      <c r="I2356" s="4">
        <v>28.53</v>
      </c>
      <c r="J2356" s="2" t="s">
        <v>48</v>
      </c>
      <c r="K2356" s="2" t="s">
        <v>382</v>
      </c>
      <c r="L2356" s="2" t="s">
        <v>19</v>
      </c>
    </row>
    <row r="2357" spans="1:12" x14ac:dyDescent="0.35">
      <c r="A2357" s="2">
        <v>101306</v>
      </c>
      <c r="B2357" s="3">
        <v>45952</v>
      </c>
      <c r="C2357" s="2" t="s">
        <v>31</v>
      </c>
      <c r="D2357" s="2" t="s">
        <v>56</v>
      </c>
      <c r="E2357" s="2" t="s">
        <v>57</v>
      </c>
      <c r="F2357" s="2" t="s">
        <v>62</v>
      </c>
      <c r="G2357" s="2" t="s">
        <v>169</v>
      </c>
      <c r="H2357" s="2">
        <v>1</v>
      </c>
      <c r="I2357" s="4">
        <v>24.54</v>
      </c>
      <c r="J2357" s="2" t="s">
        <v>48</v>
      </c>
      <c r="K2357" s="2" t="s">
        <v>454</v>
      </c>
      <c r="L2357" s="2" t="s">
        <v>19</v>
      </c>
    </row>
    <row r="2358" spans="1:12" x14ac:dyDescent="0.35">
      <c r="A2358" s="2">
        <v>101433</v>
      </c>
      <c r="B2358" s="3">
        <v>45952</v>
      </c>
      <c r="C2358" s="2" t="s">
        <v>31</v>
      </c>
      <c r="D2358" s="2" t="s">
        <v>56</v>
      </c>
      <c r="E2358" s="2" t="s">
        <v>57</v>
      </c>
      <c r="F2358" s="2" t="s">
        <v>53</v>
      </c>
      <c r="G2358" s="2" t="s">
        <v>92</v>
      </c>
      <c r="H2358" s="2">
        <v>1</v>
      </c>
      <c r="I2358" s="4">
        <v>29.74</v>
      </c>
      <c r="J2358" s="2" t="s">
        <v>24</v>
      </c>
      <c r="K2358" s="2" t="s">
        <v>288</v>
      </c>
      <c r="L2358" s="2" t="s">
        <v>19</v>
      </c>
    </row>
    <row r="2359" spans="1:12" x14ac:dyDescent="0.35">
      <c r="A2359" s="2">
        <v>101991</v>
      </c>
      <c r="B2359" s="3">
        <v>45952</v>
      </c>
      <c r="C2359" s="2" t="s">
        <v>31</v>
      </c>
      <c r="D2359" s="2" t="s">
        <v>56</v>
      </c>
      <c r="E2359" s="2" t="s">
        <v>57</v>
      </c>
      <c r="F2359" s="2" t="s">
        <v>22</v>
      </c>
      <c r="G2359" s="2" t="s">
        <v>47</v>
      </c>
      <c r="H2359" s="2">
        <v>2</v>
      </c>
      <c r="I2359" s="4">
        <v>78.41</v>
      </c>
      <c r="J2359" s="2" t="s">
        <v>17</v>
      </c>
      <c r="K2359" s="2" t="s">
        <v>313</v>
      </c>
      <c r="L2359" s="2" t="s">
        <v>89</v>
      </c>
    </row>
    <row r="2360" spans="1:12" x14ac:dyDescent="0.35">
      <c r="A2360" s="2">
        <v>102055</v>
      </c>
      <c r="B2360" s="3">
        <v>45952</v>
      </c>
      <c r="C2360" s="2" t="s">
        <v>31</v>
      </c>
      <c r="D2360" s="2" t="s">
        <v>80</v>
      </c>
      <c r="E2360" s="2" t="s">
        <v>80</v>
      </c>
      <c r="F2360" s="2" t="s">
        <v>59</v>
      </c>
      <c r="G2360" s="2" t="s">
        <v>95</v>
      </c>
      <c r="H2360" s="2">
        <v>1</v>
      </c>
      <c r="I2360" s="4">
        <v>33.82</v>
      </c>
      <c r="J2360" s="2" t="s">
        <v>43</v>
      </c>
      <c r="K2360" s="2" t="s">
        <v>102</v>
      </c>
      <c r="L2360" s="2" t="s">
        <v>19</v>
      </c>
    </row>
    <row r="2361" spans="1:12" x14ac:dyDescent="0.35">
      <c r="A2361" s="2">
        <v>102642</v>
      </c>
      <c r="B2361" s="3">
        <v>45952</v>
      </c>
      <c r="C2361" s="2" t="s">
        <v>26</v>
      </c>
      <c r="D2361" s="2" t="s">
        <v>37</v>
      </c>
      <c r="E2361" s="2" t="s">
        <v>38</v>
      </c>
      <c r="F2361" s="2" t="s">
        <v>53</v>
      </c>
      <c r="G2361" s="2" t="s">
        <v>145</v>
      </c>
      <c r="H2361" s="2">
        <v>1</v>
      </c>
      <c r="I2361" s="4">
        <v>33.93</v>
      </c>
      <c r="J2361" s="2" t="s">
        <v>17</v>
      </c>
      <c r="K2361" s="2" t="s">
        <v>107</v>
      </c>
      <c r="L2361" s="2" t="s">
        <v>89</v>
      </c>
    </row>
    <row r="2362" spans="1:12" x14ac:dyDescent="0.35">
      <c r="A2362" s="2">
        <v>102996</v>
      </c>
      <c r="B2362" s="3">
        <v>45952</v>
      </c>
      <c r="C2362" s="2" t="s">
        <v>50</v>
      </c>
      <c r="D2362" s="2" t="s">
        <v>71</v>
      </c>
      <c r="E2362" s="2" t="s">
        <v>72</v>
      </c>
      <c r="F2362" s="2" t="s">
        <v>22</v>
      </c>
      <c r="G2362" s="2" t="s">
        <v>109</v>
      </c>
      <c r="H2362" s="2">
        <v>1</v>
      </c>
      <c r="I2362" s="4">
        <v>94.27</v>
      </c>
      <c r="J2362" s="2" t="s">
        <v>43</v>
      </c>
      <c r="K2362" s="2" t="s">
        <v>301</v>
      </c>
      <c r="L2362" s="2" t="s">
        <v>89</v>
      </c>
    </row>
    <row r="2363" spans="1:12" x14ac:dyDescent="0.35">
      <c r="A2363" s="2">
        <v>100005</v>
      </c>
      <c r="B2363" s="3">
        <v>45953</v>
      </c>
      <c r="C2363" s="2" t="s">
        <v>31</v>
      </c>
      <c r="D2363" s="2" t="s">
        <v>105</v>
      </c>
      <c r="E2363" s="2" t="s">
        <v>106</v>
      </c>
      <c r="F2363" s="2" t="s">
        <v>59</v>
      </c>
      <c r="G2363" s="2" t="s">
        <v>129</v>
      </c>
      <c r="H2363" s="2">
        <v>1</v>
      </c>
      <c r="I2363" s="4">
        <v>121.92</v>
      </c>
      <c r="J2363" s="2" t="s">
        <v>48</v>
      </c>
      <c r="K2363" s="2" t="s">
        <v>310</v>
      </c>
      <c r="L2363" s="2" t="s">
        <v>19</v>
      </c>
    </row>
    <row r="2364" spans="1:12" x14ac:dyDescent="0.35">
      <c r="A2364" s="2">
        <v>100714</v>
      </c>
      <c r="B2364" s="3">
        <v>45953</v>
      </c>
      <c r="C2364" s="2" t="s">
        <v>31</v>
      </c>
      <c r="D2364" s="2" t="s">
        <v>80</v>
      </c>
      <c r="E2364" s="2" t="s">
        <v>80</v>
      </c>
      <c r="F2364" s="2" t="s">
        <v>62</v>
      </c>
      <c r="G2364" s="2" t="s">
        <v>112</v>
      </c>
      <c r="H2364" s="2">
        <v>2</v>
      </c>
      <c r="I2364" s="4">
        <v>29.21</v>
      </c>
      <c r="J2364" s="2" t="s">
        <v>48</v>
      </c>
      <c r="K2364" s="2" t="s">
        <v>274</v>
      </c>
      <c r="L2364" s="2" t="s">
        <v>89</v>
      </c>
    </row>
    <row r="2365" spans="1:12" x14ac:dyDescent="0.35">
      <c r="A2365" s="2">
        <v>100838</v>
      </c>
      <c r="B2365" s="3">
        <v>45953</v>
      </c>
      <c r="C2365" s="2" t="s">
        <v>12</v>
      </c>
      <c r="D2365" s="2" t="s">
        <v>98</v>
      </c>
      <c r="E2365" s="2" t="s">
        <v>99</v>
      </c>
      <c r="F2365" s="2" t="s">
        <v>15</v>
      </c>
      <c r="G2365" s="2" t="s">
        <v>39</v>
      </c>
      <c r="H2365" s="2">
        <v>1</v>
      </c>
      <c r="I2365" s="4">
        <v>46.89</v>
      </c>
      <c r="J2365" s="2" t="s">
        <v>24</v>
      </c>
      <c r="K2365" s="2" t="s">
        <v>493</v>
      </c>
      <c r="L2365" s="2" t="s">
        <v>36</v>
      </c>
    </row>
    <row r="2366" spans="1:12" x14ac:dyDescent="0.35">
      <c r="A2366" s="2">
        <v>100942</v>
      </c>
      <c r="B2366" s="3">
        <v>45953</v>
      </c>
      <c r="C2366" s="2" t="s">
        <v>12</v>
      </c>
      <c r="D2366" s="2" t="s">
        <v>20</v>
      </c>
      <c r="E2366" s="2" t="s">
        <v>21</v>
      </c>
      <c r="F2366" s="2" t="s">
        <v>15</v>
      </c>
      <c r="G2366" s="2" t="s">
        <v>34</v>
      </c>
      <c r="H2366" s="2">
        <v>5</v>
      </c>
      <c r="I2366" s="4">
        <v>15.53</v>
      </c>
      <c r="J2366" s="2" t="s">
        <v>48</v>
      </c>
      <c r="K2366" s="2" t="s">
        <v>123</v>
      </c>
      <c r="L2366" s="2" t="s">
        <v>19</v>
      </c>
    </row>
    <row r="2367" spans="1:12" x14ac:dyDescent="0.35">
      <c r="A2367" s="2">
        <v>100986</v>
      </c>
      <c r="B2367" s="3">
        <v>45953</v>
      </c>
      <c r="C2367" s="2" t="s">
        <v>12</v>
      </c>
      <c r="D2367" s="2" t="s">
        <v>183</v>
      </c>
      <c r="E2367" s="2" t="s">
        <v>184</v>
      </c>
      <c r="F2367" s="2" t="s">
        <v>15</v>
      </c>
      <c r="G2367" s="2" t="s">
        <v>34</v>
      </c>
      <c r="H2367" s="2">
        <v>3</v>
      </c>
      <c r="I2367" s="4">
        <v>16.62</v>
      </c>
      <c r="J2367" s="2" t="s">
        <v>48</v>
      </c>
      <c r="K2367" s="2" t="s">
        <v>405</v>
      </c>
      <c r="L2367" s="2" t="s">
        <v>19</v>
      </c>
    </row>
    <row r="2368" spans="1:12" x14ac:dyDescent="0.35">
      <c r="A2368" s="2">
        <v>101318</v>
      </c>
      <c r="B2368" s="3">
        <v>45953</v>
      </c>
      <c r="C2368" s="2" t="s">
        <v>31</v>
      </c>
      <c r="D2368" s="2" t="s">
        <v>56</v>
      </c>
      <c r="E2368" s="2" t="s">
        <v>57</v>
      </c>
      <c r="F2368" s="2" t="s">
        <v>59</v>
      </c>
      <c r="G2368" s="2" t="s">
        <v>73</v>
      </c>
      <c r="H2368" s="2">
        <v>1</v>
      </c>
      <c r="I2368" s="4">
        <v>27.85</v>
      </c>
      <c r="J2368" s="2" t="s">
        <v>24</v>
      </c>
      <c r="K2368" s="2" t="s">
        <v>224</v>
      </c>
      <c r="L2368" s="2" t="s">
        <v>36</v>
      </c>
    </row>
    <row r="2369" spans="1:12" x14ac:dyDescent="0.35">
      <c r="A2369" s="2">
        <v>101759</v>
      </c>
      <c r="B2369" s="3">
        <v>45953</v>
      </c>
      <c r="C2369" s="2" t="s">
        <v>65</v>
      </c>
      <c r="D2369" s="2" t="s">
        <v>190</v>
      </c>
      <c r="E2369" s="2" t="s">
        <v>191</v>
      </c>
      <c r="F2369" s="2" t="s">
        <v>62</v>
      </c>
      <c r="G2369" s="2" t="s">
        <v>169</v>
      </c>
      <c r="H2369" s="2">
        <v>2</v>
      </c>
      <c r="I2369" s="4">
        <v>23.84</v>
      </c>
      <c r="J2369" s="2" t="s">
        <v>48</v>
      </c>
      <c r="K2369" s="2" t="s">
        <v>155</v>
      </c>
      <c r="L2369" s="2" t="s">
        <v>19</v>
      </c>
    </row>
    <row r="2370" spans="1:12" x14ac:dyDescent="0.35">
      <c r="A2370" s="2">
        <v>102014</v>
      </c>
      <c r="B2370" s="3">
        <v>45953</v>
      </c>
      <c r="C2370" s="2" t="s">
        <v>31</v>
      </c>
      <c r="D2370" s="2" t="s">
        <v>32</v>
      </c>
      <c r="E2370" s="2" t="s">
        <v>33</v>
      </c>
      <c r="F2370" s="2" t="s">
        <v>59</v>
      </c>
      <c r="G2370" s="2" t="s">
        <v>118</v>
      </c>
      <c r="H2370" s="2">
        <v>2</v>
      </c>
      <c r="I2370" s="4">
        <v>19.95</v>
      </c>
      <c r="J2370" s="2" t="s">
        <v>17</v>
      </c>
      <c r="K2370" s="2" t="s">
        <v>44</v>
      </c>
      <c r="L2370" s="2" t="s">
        <v>19</v>
      </c>
    </row>
    <row r="2371" spans="1:12" x14ac:dyDescent="0.35">
      <c r="A2371" s="2">
        <v>102293</v>
      </c>
      <c r="B2371" s="3">
        <v>45953</v>
      </c>
      <c r="C2371" s="2" t="s">
        <v>12</v>
      </c>
      <c r="D2371" s="2" t="s">
        <v>20</v>
      </c>
      <c r="E2371" s="2" t="s">
        <v>21</v>
      </c>
      <c r="F2371" s="2" t="s">
        <v>59</v>
      </c>
      <c r="G2371" s="2" t="s">
        <v>95</v>
      </c>
      <c r="H2371" s="2">
        <v>2</v>
      </c>
      <c r="I2371" s="4">
        <v>36.31</v>
      </c>
      <c r="J2371" s="2" t="s">
        <v>17</v>
      </c>
      <c r="K2371" s="2" t="s">
        <v>300</v>
      </c>
      <c r="L2371" s="2" t="s">
        <v>89</v>
      </c>
    </row>
    <row r="2372" spans="1:12" x14ac:dyDescent="0.35">
      <c r="A2372" s="2">
        <v>102529</v>
      </c>
      <c r="B2372" s="3">
        <v>45953</v>
      </c>
      <c r="C2372" s="2" t="s">
        <v>31</v>
      </c>
      <c r="D2372" s="2" t="s">
        <v>56</v>
      </c>
      <c r="E2372" s="2" t="s">
        <v>57</v>
      </c>
      <c r="F2372" s="2" t="s">
        <v>53</v>
      </c>
      <c r="G2372" s="2" t="s">
        <v>145</v>
      </c>
      <c r="H2372" s="2">
        <v>1</v>
      </c>
      <c r="I2372" s="4">
        <v>35.020000000000003</v>
      </c>
      <c r="J2372" s="2" t="s">
        <v>43</v>
      </c>
      <c r="K2372" s="2" t="s">
        <v>102</v>
      </c>
      <c r="L2372" s="2" t="s">
        <v>19</v>
      </c>
    </row>
    <row r="2373" spans="1:12" x14ac:dyDescent="0.35">
      <c r="A2373" s="2">
        <v>102826</v>
      </c>
      <c r="B2373" s="3">
        <v>45953</v>
      </c>
      <c r="C2373" s="2" t="s">
        <v>26</v>
      </c>
      <c r="D2373" s="2" t="s">
        <v>41</v>
      </c>
      <c r="E2373" s="2" t="s">
        <v>42</v>
      </c>
      <c r="F2373" s="2" t="s">
        <v>59</v>
      </c>
      <c r="G2373" s="2" t="s">
        <v>118</v>
      </c>
      <c r="H2373" s="2">
        <v>1</v>
      </c>
      <c r="I2373" s="4">
        <v>20.45</v>
      </c>
      <c r="J2373" s="2" t="s">
        <v>43</v>
      </c>
      <c r="K2373" s="2" t="s">
        <v>435</v>
      </c>
      <c r="L2373" s="2" t="s">
        <v>89</v>
      </c>
    </row>
    <row r="2374" spans="1:12" x14ac:dyDescent="0.35">
      <c r="A2374" s="2">
        <v>100420</v>
      </c>
      <c r="B2374" s="3">
        <v>45954</v>
      </c>
      <c r="C2374" s="2" t="s">
        <v>50</v>
      </c>
      <c r="D2374" s="2" t="s">
        <v>51</v>
      </c>
      <c r="E2374" s="2" t="s">
        <v>52</v>
      </c>
      <c r="F2374" s="2" t="s">
        <v>59</v>
      </c>
      <c r="G2374" s="2" t="s">
        <v>95</v>
      </c>
      <c r="H2374" s="2">
        <v>1</v>
      </c>
      <c r="I2374" s="4">
        <v>36.729999999999997</v>
      </c>
      <c r="J2374" s="2" t="s">
        <v>17</v>
      </c>
      <c r="K2374" s="2" t="s">
        <v>425</v>
      </c>
      <c r="L2374" s="2" t="s">
        <v>19</v>
      </c>
    </row>
    <row r="2375" spans="1:12" x14ac:dyDescent="0.35">
      <c r="A2375" s="2">
        <v>100578</v>
      </c>
      <c r="B2375" s="3">
        <v>45954</v>
      </c>
      <c r="C2375" s="2" t="s">
        <v>31</v>
      </c>
      <c r="D2375" s="2" t="s">
        <v>32</v>
      </c>
      <c r="E2375" s="2" t="s">
        <v>33</v>
      </c>
      <c r="F2375" s="2" t="s">
        <v>62</v>
      </c>
      <c r="G2375" s="2" t="s">
        <v>103</v>
      </c>
      <c r="H2375" s="2">
        <v>1</v>
      </c>
      <c r="I2375" s="4">
        <v>192.41</v>
      </c>
      <c r="J2375" s="2" t="s">
        <v>48</v>
      </c>
      <c r="K2375" s="2" t="s">
        <v>263</v>
      </c>
      <c r="L2375" s="2" t="s">
        <v>19</v>
      </c>
    </row>
    <row r="2376" spans="1:12" x14ac:dyDescent="0.35">
      <c r="A2376" s="2">
        <v>100712</v>
      </c>
      <c r="B2376" s="3">
        <v>45954</v>
      </c>
      <c r="C2376" s="2" t="s">
        <v>12</v>
      </c>
      <c r="D2376" s="2" t="s">
        <v>98</v>
      </c>
      <c r="E2376" s="2" t="s">
        <v>99</v>
      </c>
      <c r="F2376" s="2" t="s">
        <v>53</v>
      </c>
      <c r="G2376" s="2" t="s">
        <v>126</v>
      </c>
      <c r="H2376" s="2">
        <v>3</v>
      </c>
      <c r="I2376" s="4">
        <v>155.80000000000001</v>
      </c>
      <c r="J2376" s="2" t="s">
        <v>24</v>
      </c>
      <c r="K2376" s="2" t="s">
        <v>303</v>
      </c>
      <c r="L2376" s="2" t="s">
        <v>19</v>
      </c>
    </row>
    <row r="2377" spans="1:12" x14ac:dyDescent="0.35">
      <c r="A2377" s="2">
        <v>100857</v>
      </c>
      <c r="B2377" s="3">
        <v>45954</v>
      </c>
      <c r="C2377" s="2" t="s">
        <v>50</v>
      </c>
      <c r="D2377" s="2" t="s">
        <v>71</v>
      </c>
      <c r="E2377" s="2" t="s">
        <v>72</v>
      </c>
      <c r="F2377" s="2" t="s">
        <v>53</v>
      </c>
      <c r="G2377" s="2" t="s">
        <v>92</v>
      </c>
      <c r="H2377" s="2">
        <v>5</v>
      </c>
      <c r="I2377" s="4">
        <v>31.34</v>
      </c>
      <c r="J2377" s="2" t="s">
        <v>24</v>
      </c>
      <c r="K2377" s="2" t="s">
        <v>245</v>
      </c>
      <c r="L2377" s="2" t="s">
        <v>19</v>
      </c>
    </row>
    <row r="2378" spans="1:12" x14ac:dyDescent="0.35">
      <c r="A2378" s="2">
        <v>100873</v>
      </c>
      <c r="B2378" s="3">
        <v>45954</v>
      </c>
      <c r="C2378" s="2" t="s">
        <v>31</v>
      </c>
      <c r="D2378" s="2" t="s">
        <v>56</v>
      </c>
      <c r="E2378" s="2" t="s">
        <v>57</v>
      </c>
      <c r="F2378" s="2" t="s">
        <v>15</v>
      </c>
      <c r="G2378" s="2" t="s">
        <v>39</v>
      </c>
      <c r="H2378" s="2">
        <v>3</v>
      </c>
      <c r="I2378" s="4">
        <v>46.12</v>
      </c>
      <c r="J2378" s="2" t="s">
        <v>17</v>
      </c>
      <c r="K2378" s="2" t="s">
        <v>373</v>
      </c>
      <c r="L2378" s="2" t="s">
        <v>19</v>
      </c>
    </row>
    <row r="2379" spans="1:12" x14ac:dyDescent="0.35">
      <c r="A2379" s="2">
        <v>101215</v>
      </c>
      <c r="B2379" s="3">
        <v>45954</v>
      </c>
      <c r="C2379" s="2" t="s">
        <v>26</v>
      </c>
      <c r="D2379" s="2" t="s">
        <v>150</v>
      </c>
      <c r="E2379" s="2" t="s">
        <v>151</v>
      </c>
      <c r="F2379" s="2" t="s">
        <v>15</v>
      </c>
      <c r="G2379" s="2" t="s">
        <v>39</v>
      </c>
      <c r="H2379" s="2">
        <v>3</v>
      </c>
      <c r="I2379" s="4">
        <v>45.11</v>
      </c>
      <c r="J2379" s="2" t="s">
        <v>48</v>
      </c>
      <c r="K2379" s="2" t="s">
        <v>418</v>
      </c>
      <c r="L2379" s="2" t="s">
        <v>36</v>
      </c>
    </row>
    <row r="2380" spans="1:12" x14ac:dyDescent="0.35">
      <c r="A2380" s="2">
        <v>101416</v>
      </c>
      <c r="B2380" s="3">
        <v>45954</v>
      </c>
      <c r="C2380" s="2" t="s">
        <v>31</v>
      </c>
      <c r="D2380" s="2" t="s">
        <v>32</v>
      </c>
      <c r="E2380" s="2" t="s">
        <v>33</v>
      </c>
      <c r="F2380" s="2" t="s">
        <v>62</v>
      </c>
      <c r="G2380" s="2" t="s">
        <v>169</v>
      </c>
      <c r="H2380" s="2">
        <v>2</v>
      </c>
      <c r="I2380" s="4">
        <v>25.76</v>
      </c>
      <c r="J2380" s="2" t="s">
        <v>48</v>
      </c>
      <c r="K2380" s="2" t="s">
        <v>275</v>
      </c>
      <c r="L2380" s="2" t="s">
        <v>19</v>
      </c>
    </row>
    <row r="2381" spans="1:12" x14ac:dyDescent="0.35">
      <c r="A2381" s="2">
        <v>102012</v>
      </c>
      <c r="B2381" s="3">
        <v>45954</v>
      </c>
      <c r="C2381" s="2" t="s">
        <v>50</v>
      </c>
      <c r="D2381" s="2" t="s">
        <v>71</v>
      </c>
      <c r="E2381" s="2" t="s">
        <v>72</v>
      </c>
      <c r="F2381" s="2" t="s">
        <v>53</v>
      </c>
      <c r="G2381" s="2" t="s">
        <v>126</v>
      </c>
      <c r="H2381" s="2">
        <v>1</v>
      </c>
      <c r="I2381" s="4">
        <v>149.57</v>
      </c>
      <c r="J2381" s="2" t="s">
        <v>43</v>
      </c>
      <c r="K2381" s="2" t="s">
        <v>326</v>
      </c>
      <c r="L2381" s="2" t="s">
        <v>19</v>
      </c>
    </row>
    <row r="2382" spans="1:12" x14ac:dyDescent="0.35">
      <c r="A2382" s="2">
        <v>102114</v>
      </c>
      <c r="B2382" s="3">
        <v>45954</v>
      </c>
      <c r="C2382" s="2" t="s">
        <v>65</v>
      </c>
      <c r="D2382" s="2" t="s">
        <v>66</v>
      </c>
      <c r="E2382" s="2" t="s">
        <v>67</v>
      </c>
      <c r="F2382" s="2" t="s">
        <v>59</v>
      </c>
      <c r="G2382" s="2" t="s">
        <v>95</v>
      </c>
      <c r="H2382" s="2">
        <v>1</v>
      </c>
      <c r="I2382" s="4">
        <v>35.68</v>
      </c>
      <c r="J2382" s="2" t="s">
        <v>48</v>
      </c>
      <c r="K2382" s="2" t="s">
        <v>172</v>
      </c>
      <c r="L2382" s="2" t="s">
        <v>19</v>
      </c>
    </row>
    <row r="2383" spans="1:12" x14ac:dyDescent="0.35">
      <c r="A2383" s="2">
        <v>102244</v>
      </c>
      <c r="B2383" s="3">
        <v>45954</v>
      </c>
      <c r="C2383" s="2" t="s">
        <v>12</v>
      </c>
      <c r="D2383" s="2" t="s">
        <v>13</v>
      </c>
      <c r="E2383" s="2" t="s">
        <v>14</v>
      </c>
      <c r="F2383" s="2" t="s">
        <v>22</v>
      </c>
      <c r="G2383" s="2" t="s">
        <v>87</v>
      </c>
      <c r="H2383" s="2">
        <v>5</v>
      </c>
      <c r="I2383" s="4">
        <v>51.8</v>
      </c>
      <c r="J2383" s="2" t="s">
        <v>24</v>
      </c>
      <c r="K2383" s="2" t="s">
        <v>61</v>
      </c>
      <c r="L2383" s="2" t="s">
        <v>19</v>
      </c>
    </row>
    <row r="2384" spans="1:12" x14ac:dyDescent="0.35">
      <c r="A2384" s="2">
        <v>102369</v>
      </c>
      <c r="B2384" s="3">
        <v>45954</v>
      </c>
      <c r="C2384" s="2" t="s">
        <v>50</v>
      </c>
      <c r="D2384" s="2" t="s">
        <v>71</v>
      </c>
      <c r="E2384" s="2" t="s">
        <v>72</v>
      </c>
      <c r="F2384" s="2" t="s">
        <v>53</v>
      </c>
      <c r="G2384" s="2" t="s">
        <v>92</v>
      </c>
      <c r="H2384" s="2">
        <v>1</v>
      </c>
      <c r="I2384" s="4">
        <v>28.77</v>
      </c>
      <c r="J2384" s="2" t="s">
        <v>24</v>
      </c>
      <c r="K2384" s="2" t="s">
        <v>488</v>
      </c>
      <c r="L2384" s="2" t="s">
        <v>19</v>
      </c>
    </row>
    <row r="2385" spans="1:12" x14ac:dyDescent="0.35">
      <c r="A2385" s="2">
        <v>102415</v>
      </c>
      <c r="B2385" s="3">
        <v>45954</v>
      </c>
      <c r="C2385" s="2" t="s">
        <v>65</v>
      </c>
      <c r="D2385" s="2" t="s">
        <v>90</v>
      </c>
      <c r="E2385" s="2" t="s">
        <v>91</v>
      </c>
      <c r="F2385" s="2" t="s">
        <v>59</v>
      </c>
      <c r="G2385" s="2" t="s">
        <v>118</v>
      </c>
      <c r="H2385" s="2">
        <v>5</v>
      </c>
      <c r="I2385" s="4">
        <v>19.72</v>
      </c>
      <c r="J2385" s="2" t="s">
        <v>17</v>
      </c>
      <c r="K2385" s="2" t="s">
        <v>336</v>
      </c>
      <c r="L2385" s="2" t="s">
        <v>19</v>
      </c>
    </row>
    <row r="2386" spans="1:12" x14ac:dyDescent="0.35">
      <c r="A2386" s="2">
        <v>102637</v>
      </c>
      <c r="B2386" s="3">
        <v>45954</v>
      </c>
      <c r="C2386" s="2" t="s">
        <v>50</v>
      </c>
      <c r="D2386" s="2" t="s">
        <v>77</v>
      </c>
      <c r="E2386" s="2" t="s">
        <v>78</v>
      </c>
      <c r="F2386" s="2" t="s">
        <v>62</v>
      </c>
      <c r="G2386" s="2" t="s">
        <v>169</v>
      </c>
      <c r="H2386" s="2">
        <v>3</v>
      </c>
      <c r="I2386" s="4">
        <v>25.19</v>
      </c>
      <c r="J2386" s="2" t="s">
        <v>17</v>
      </c>
      <c r="K2386" s="2" t="s">
        <v>108</v>
      </c>
      <c r="L2386" s="2" t="s">
        <v>19</v>
      </c>
    </row>
    <row r="2387" spans="1:12" x14ac:dyDescent="0.35">
      <c r="A2387" s="2">
        <v>102748</v>
      </c>
      <c r="B2387" s="3">
        <v>45954</v>
      </c>
      <c r="C2387" s="2" t="s">
        <v>50</v>
      </c>
      <c r="D2387" s="2" t="s">
        <v>71</v>
      </c>
      <c r="E2387" s="2" t="s">
        <v>72</v>
      </c>
      <c r="F2387" s="2" t="s">
        <v>22</v>
      </c>
      <c r="G2387" s="2" t="s">
        <v>109</v>
      </c>
      <c r="H2387" s="2">
        <v>10</v>
      </c>
      <c r="I2387" s="4">
        <v>86.46</v>
      </c>
      <c r="J2387" s="2" t="s">
        <v>24</v>
      </c>
      <c r="K2387" s="2" t="s">
        <v>152</v>
      </c>
      <c r="L2387" s="2" t="s">
        <v>19</v>
      </c>
    </row>
    <row r="2388" spans="1:12" x14ac:dyDescent="0.35">
      <c r="A2388" s="2">
        <v>100034</v>
      </c>
      <c r="B2388" s="3">
        <v>45955</v>
      </c>
      <c r="C2388" s="2" t="s">
        <v>50</v>
      </c>
      <c r="D2388" s="2" t="s">
        <v>77</v>
      </c>
      <c r="E2388" s="2" t="s">
        <v>78</v>
      </c>
      <c r="F2388" s="2" t="s">
        <v>53</v>
      </c>
      <c r="G2388" s="2" t="s">
        <v>126</v>
      </c>
      <c r="H2388" s="2">
        <v>2</v>
      </c>
      <c r="I2388" s="4">
        <v>146.49</v>
      </c>
      <c r="J2388" s="2" t="s">
        <v>48</v>
      </c>
      <c r="K2388" s="2" t="s">
        <v>401</v>
      </c>
      <c r="L2388" s="2" t="s">
        <v>36</v>
      </c>
    </row>
    <row r="2389" spans="1:12" x14ac:dyDescent="0.35">
      <c r="A2389" s="2">
        <v>100261</v>
      </c>
      <c r="B2389" s="3">
        <v>45955</v>
      </c>
      <c r="C2389" s="2" t="s">
        <v>26</v>
      </c>
      <c r="D2389" s="2" t="s">
        <v>27</v>
      </c>
      <c r="E2389" s="2" t="s">
        <v>28</v>
      </c>
      <c r="F2389" s="2" t="s">
        <v>53</v>
      </c>
      <c r="G2389" s="2" t="s">
        <v>54</v>
      </c>
      <c r="H2389" s="2">
        <v>1</v>
      </c>
      <c r="I2389" s="4">
        <v>23.99</v>
      </c>
      <c r="J2389" s="2" t="s">
        <v>48</v>
      </c>
      <c r="K2389" s="2" t="s">
        <v>449</v>
      </c>
      <c r="L2389" s="2" t="s">
        <v>36</v>
      </c>
    </row>
    <row r="2390" spans="1:12" x14ac:dyDescent="0.35">
      <c r="A2390" s="2">
        <v>100394</v>
      </c>
      <c r="B2390" s="3">
        <v>45955</v>
      </c>
      <c r="C2390" s="2" t="s">
        <v>31</v>
      </c>
      <c r="D2390" s="2" t="s">
        <v>105</v>
      </c>
      <c r="E2390" s="2" t="s">
        <v>106</v>
      </c>
      <c r="F2390" s="2" t="s">
        <v>53</v>
      </c>
      <c r="G2390" s="2" t="s">
        <v>92</v>
      </c>
      <c r="H2390" s="2">
        <v>1</v>
      </c>
      <c r="I2390" s="4">
        <v>29.43</v>
      </c>
      <c r="J2390" s="2" t="s">
        <v>24</v>
      </c>
      <c r="K2390" s="2" t="s">
        <v>328</v>
      </c>
      <c r="L2390" s="2" t="s">
        <v>19</v>
      </c>
    </row>
    <row r="2391" spans="1:12" x14ac:dyDescent="0.35">
      <c r="A2391" s="2">
        <v>100740</v>
      </c>
      <c r="B2391" s="3">
        <v>45955</v>
      </c>
      <c r="C2391" s="2" t="s">
        <v>26</v>
      </c>
      <c r="D2391" s="2" t="s">
        <v>150</v>
      </c>
      <c r="E2391" s="2" t="s">
        <v>151</v>
      </c>
      <c r="F2391" s="2" t="s">
        <v>22</v>
      </c>
      <c r="G2391" s="2" t="s">
        <v>87</v>
      </c>
      <c r="H2391" s="2">
        <v>5</v>
      </c>
      <c r="I2391" s="4">
        <v>50.18</v>
      </c>
      <c r="J2391" s="2" t="s">
        <v>48</v>
      </c>
      <c r="K2391" s="2" t="s">
        <v>468</v>
      </c>
      <c r="L2391" s="2" t="s">
        <v>36</v>
      </c>
    </row>
    <row r="2392" spans="1:12" x14ac:dyDescent="0.35">
      <c r="A2392" s="2">
        <v>100947</v>
      </c>
      <c r="B2392" s="3">
        <v>45955</v>
      </c>
      <c r="C2392" s="2" t="s">
        <v>50</v>
      </c>
      <c r="D2392" s="2" t="s">
        <v>51</v>
      </c>
      <c r="E2392" s="2" t="s">
        <v>52</v>
      </c>
      <c r="F2392" s="2" t="s">
        <v>62</v>
      </c>
      <c r="G2392" s="2" t="s">
        <v>114</v>
      </c>
      <c r="H2392" s="2">
        <v>1</v>
      </c>
      <c r="I2392" s="4">
        <v>131.69999999999999</v>
      </c>
      <c r="J2392" s="2" t="s">
        <v>43</v>
      </c>
      <c r="K2392" s="2" t="s">
        <v>343</v>
      </c>
      <c r="L2392" s="2" t="s">
        <v>19</v>
      </c>
    </row>
    <row r="2393" spans="1:12" x14ac:dyDescent="0.35">
      <c r="A2393" s="2">
        <v>100993</v>
      </c>
      <c r="B2393" s="3">
        <v>45955</v>
      </c>
      <c r="C2393" s="2" t="s">
        <v>12</v>
      </c>
      <c r="D2393" s="2" t="s">
        <v>183</v>
      </c>
      <c r="E2393" s="2" t="s">
        <v>184</v>
      </c>
      <c r="F2393" s="2" t="s">
        <v>62</v>
      </c>
      <c r="G2393" s="2" t="s">
        <v>114</v>
      </c>
      <c r="H2393" s="2">
        <v>3</v>
      </c>
      <c r="I2393" s="4">
        <v>134.91</v>
      </c>
      <c r="J2393" s="2" t="s">
        <v>43</v>
      </c>
      <c r="K2393" s="2" t="s">
        <v>282</v>
      </c>
      <c r="L2393" s="2" t="s">
        <v>19</v>
      </c>
    </row>
    <row r="2394" spans="1:12" x14ac:dyDescent="0.35">
      <c r="A2394" s="2">
        <v>101309</v>
      </c>
      <c r="B2394" s="3">
        <v>45955</v>
      </c>
      <c r="C2394" s="2" t="s">
        <v>50</v>
      </c>
      <c r="D2394" s="2" t="s">
        <v>77</v>
      </c>
      <c r="E2394" s="2" t="s">
        <v>78</v>
      </c>
      <c r="F2394" s="2" t="s">
        <v>15</v>
      </c>
      <c r="G2394" s="2" t="s">
        <v>16</v>
      </c>
      <c r="H2394" s="2">
        <v>1</v>
      </c>
      <c r="I2394" s="4">
        <v>41.48</v>
      </c>
      <c r="J2394" s="2" t="s">
        <v>17</v>
      </c>
      <c r="K2394" s="2" t="s">
        <v>64</v>
      </c>
      <c r="L2394" s="2" t="s">
        <v>19</v>
      </c>
    </row>
    <row r="2395" spans="1:12" x14ac:dyDescent="0.35">
      <c r="A2395" s="2">
        <v>101414</v>
      </c>
      <c r="B2395" s="3">
        <v>45955</v>
      </c>
      <c r="C2395" s="2" t="s">
        <v>50</v>
      </c>
      <c r="D2395" s="2" t="s">
        <v>51</v>
      </c>
      <c r="E2395" s="2" t="s">
        <v>52</v>
      </c>
      <c r="F2395" s="2" t="s">
        <v>62</v>
      </c>
      <c r="G2395" s="2" t="s">
        <v>68</v>
      </c>
      <c r="H2395" s="2">
        <v>2</v>
      </c>
      <c r="I2395" s="4">
        <v>40.9</v>
      </c>
      <c r="J2395" s="2" t="s">
        <v>43</v>
      </c>
      <c r="K2395" s="2" t="s">
        <v>256</v>
      </c>
      <c r="L2395" s="2" t="s">
        <v>89</v>
      </c>
    </row>
    <row r="2396" spans="1:12" x14ac:dyDescent="0.35">
      <c r="A2396" s="2">
        <v>101744</v>
      </c>
      <c r="B2396" s="3">
        <v>45955</v>
      </c>
      <c r="C2396" s="2" t="s">
        <v>26</v>
      </c>
      <c r="D2396" s="2" t="s">
        <v>27</v>
      </c>
      <c r="E2396" s="2" t="s">
        <v>28</v>
      </c>
      <c r="F2396" s="2" t="s">
        <v>62</v>
      </c>
      <c r="G2396" s="2" t="s">
        <v>68</v>
      </c>
      <c r="H2396" s="2">
        <v>1</v>
      </c>
      <c r="I2396" s="4">
        <v>38.049999999999997</v>
      </c>
      <c r="J2396" s="2" t="s">
        <v>17</v>
      </c>
      <c r="K2396" s="2" t="s">
        <v>181</v>
      </c>
      <c r="L2396" s="2" t="s">
        <v>36</v>
      </c>
    </row>
    <row r="2397" spans="1:12" x14ac:dyDescent="0.35">
      <c r="A2397" s="2">
        <v>102215</v>
      </c>
      <c r="B2397" s="3">
        <v>45955</v>
      </c>
      <c r="C2397" s="2" t="s">
        <v>12</v>
      </c>
      <c r="D2397" s="2" t="s">
        <v>183</v>
      </c>
      <c r="E2397" s="2" t="s">
        <v>184</v>
      </c>
      <c r="F2397" s="2" t="s">
        <v>62</v>
      </c>
      <c r="G2397" s="2" t="s">
        <v>112</v>
      </c>
      <c r="H2397" s="2">
        <v>10</v>
      </c>
      <c r="I2397" s="4">
        <v>29.5</v>
      </c>
      <c r="J2397" s="2" t="s">
        <v>43</v>
      </c>
      <c r="K2397" s="2" t="s">
        <v>274</v>
      </c>
      <c r="L2397" s="2" t="s">
        <v>19</v>
      </c>
    </row>
    <row r="2398" spans="1:12" x14ac:dyDescent="0.35">
      <c r="A2398" s="2">
        <v>102462</v>
      </c>
      <c r="B2398" s="3">
        <v>45955</v>
      </c>
      <c r="C2398" s="2" t="s">
        <v>50</v>
      </c>
      <c r="D2398" s="2" t="s">
        <v>71</v>
      </c>
      <c r="E2398" s="2" t="s">
        <v>72</v>
      </c>
      <c r="F2398" s="2" t="s">
        <v>62</v>
      </c>
      <c r="G2398" s="2" t="s">
        <v>63</v>
      </c>
      <c r="H2398" s="2">
        <v>1</v>
      </c>
      <c r="I2398" s="4">
        <v>55.05</v>
      </c>
      <c r="J2398" s="2" t="s">
        <v>43</v>
      </c>
      <c r="K2398" s="2" t="s">
        <v>225</v>
      </c>
      <c r="L2398" s="2" t="s">
        <v>19</v>
      </c>
    </row>
    <row r="2399" spans="1:12" x14ac:dyDescent="0.35">
      <c r="A2399" s="2">
        <v>100072</v>
      </c>
      <c r="B2399" s="3">
        <v>45956</v>
      </c>
      <c r="C2399" s="2" t="s">
        <v>31</v>
      </c>
      <c r="D2399" s="2" t="s">
        <v>45</v>
      </c>
      <c r="E2399" s="2" t="s">
        <v>46</v>
      </c>
      <c r="F2399" s="2" t="s">
        <v>53</v>
      </c>
      <c r="G2399" s="2" t="s">
        <v>92</v>
      </c>
      <c r="H2399" s="2">
        <v>1</v>
      </c>
      <c r="I2399" s="4">
        <v>28.67</v>
      </c>
      <c r="J2399" s="2" t="s">
        <v>24</v>
      </c>
      <c r="K2399" s="2" t="s">
        <v>218</v>
      </c>
      <c r="L2399" s="2" t="s">
        <v>19</v>
      </c>
    </row>
    <row r="2400" spans="1:12" x14ac:dyDescent="0.35">
      <c r="A2400" s="2">
        <v>100104</v>
      </c>
      <c r="B2400" s="3">
        <v>45956</v>
      </c>
      <c r="C2400" s="2" t="s">
        <v>26</v>
      </c>
      <c r="D2400" s="2" t="s">
        <v>150</v>
      </c>
      <c r="E2400" s="2" t="s">
        <v>151</v>
      </c>
      <c r="F2400" s="2" t="s">
        <v>59</v>
      </c>
      <c r="G2400" s="2" t="s">
        <v>95</v>
      </c>
      <c r="H2400" s="2">
        <v>3</v>
      </c>
      <c r="I2400" s="4">
        <v>35.950000000000003</v>
      </c>
      <c r="J2400" s="2" t="s">
        <v>24</v>
      </c>
      <c r="K2400" s="2" t="s">
        <v>266</v>
      </c>
      <c r="L2400" s="2" t="s">
        <v>36</v>
      </c>
    </row>
    <row r="2401" spans="1:12" x14ac:dyDescent="0.35">
      <c r="A2401" s="2">
        <v>100823</v>
      </c>
      <c r="B2401" s="3">
        <v>45956</v>
      </c>
      <c r="C2401" s="2" t="s">
        <v>31</v>
      </c>
      <c r="D2401" s="2" t="s">
        <v>80</v>
      </c>
      <c r="E2401" s="2" t="s">
        <v>80</v>
      </c>
      <c r="F2401" s="2" t="s">
        <v>59</v>
      </c>
      <c r="G2401" s="2" t="s">
        <v>129</v>
      </c>
      <c r="H2401" s="2">
        <v>1</v>
      </c>
      <c r="I2401" s="4">
        <v>116.52</v>
      </c>
      <c r="J2401" s="2" t="s">
        <v>24</v>
      </c>
      <c r="K2401" s="2" t="s">
        <v>397</v>
      </c>
      <c r="L2401" s="2" t="s">
        <v>19</v>
      </c>
    </row>
    <row r="2402" spans="1:12" x14ac:dyDescent="0.35">
      <c r="A2402" s="2">
        <v>101267</v>
      </c>
      <c r="B2402" s="3">
        <v>45956</v>
      </c>
      <c r="C2402" s="2" t="s">
        <v>31</v>
      </c>
      <c r="D2402" s="2" t="s">
        <v>45</v>
      </c>
      <c r="E2402" s="2" t="s">
        <v>46</v>
      </c>
      <c r="F2402" s="2" t="s">
        <v>62</v>
      </c>
      <c r="G2402" s="2" t="s">
        <v>68</v>
      </c>
      <c r="H2402" s="2">
        <v>1</v>
      </c>
      <c r="I2402" s="4">
        <v>38.630000000000003</v>
      </c>
      <c r="J2402" s="2" t="s">
        <v>24</v>
      </c>
      <c r="K2402" s="2" t="s">
        <v>394</v>
      </c>
      <c r="L2402" s="2" t="s">
        <v>19</v>
      </c>
    </row>
    <row r="2403" spans="1:12" x14ac:dyDescent="0.35">
      <c r="A2403" s="2">
        <v>101366</v>
      </c>
      <c r="B2403" s="3">
        <v>45956</v>
      </c>
      <c r="C2403" s="2" t="s">
        <v>31</v>
      </c>
      <c r="D2403" s="2" t="s">
        <v>32</v>
      </c>
      <c r="E2403" s="2" t="s">
        <v>33</v>
      </c>
      <c r="F2403" s="2" t="s">
        <v>22</v>
      </c>
      <c r="G2403" s="2" t="s">
        <v>47</v>
      </c>
      <c r="H2403" s="2">
        <v>10</v>
      </c>
      <c r="I2403" s="4">
        <v>71.739999999999995</v>
      </c>
      <c r="J2403" s="2" t="s">
        <v>17</v>
      </c>
      <c r="K2403" s="2" t="s">
        <v>240</v>
      </c>
      <c r="L2403" s="2" t="s">
        <v>19</v>
      </c>
    </row>
    <row r="2404" spans="1:12" x14ac:dyDescent="0.35">
      <c r="A2404" s="2">
        <v>101405</v>
      </c>
      <c r="B2404" s="3">
        <v>45956</v>
      </c>
      <c r="C2404" s="2" t="s">
        <v>50</v>
      </c>
      <c r="D2404" s="2" t="s">
        <v>71</v>
      </c>
      <c r="E2404" s="2" t="s">
        <v>72</v>
      </c>
      <c r="F2404" s="2" t="s">
        <v>15</v>
      </c>
      <c r="G2404" s="2" t="s">
        <v>39</v>
      </c>
      <c r="H2404" s="2">
        <v>10</v>
      </c>
      <c r="I2404" s="4">
        <v>46.63</v>
      </c>
      <c r="J2404" s="2" t="s">
        <v>17</v>
      </c>
      <c r="K2404" s="2" t="s">
        <v>336</v>
      </c>
      <c r="L2404" s="2" t="s">
        <v>19</v>
      </c>
    </row>
    <row r="2405" spans="1:12" x14ac:dyDescent="0.35">
      <c r="A2405" s="2">
        <v>101834</v>
      </c>
      <c r="B2405" s="3">
        <v>45956</v>
      </c>
      <c r="C2405" s="2" t="s">
        <v>31</v>
      </c>
      <c r="D2405" s="2" t="s">
        <v>32</v>
      </c>
      <c r="E2405" s="2" t="s">
        <v>33</v>
      </c>
      <c r="F2405" s="2" t="s">
        <v>22</v>
      </c>
      <c r="G2405" s="2" t="s">
        <v>87</v>
      </c>
      <c r="H2405" s="2">
        <v>1</v>
      </c>
      <c r="I2405" s="4">
        <v>47.65</v>
      </c>
      <c r="J2405" s="2" t="s">
        <v>24</v>
      </c>
      <c r="K2405" s="2" t="s">
        <v>421</v>
      </c>
      <c r="L2405" s="2" t="s">
        <v>19</v>
      </c>
    </row>
    <row r="2406" spans="1:12" x14ac:dyDescent="0.35">
      <c r="A2406" s="2">
        <v>101890</v>
      </c>
      <c r="B2406" s="3">
        <v>45956</v>
      </c>
      <c r="C2406" s="2" t="s">
        <v>12</v>
      </c>
      <c r="D2406" s="2" t="s">
        <v>20</v>
      </c>
      <c r="E2406" s="2" t="s">
        <v>21</v>
      </c>
      <c r="F2406" s="2" t="s">
        <v>22</v>
      </c>
      <c r="G2406" s="2" t="s">
        <v>47</v>
      </c>
      <c r="H2406" s="2">
        <v>2</v>
      </c>
      <c r="I2406" s="4">
        <v>73.61</v>
      </c>
      <c r="J2406" s="2" t="s">
        <v>17</v>
      </c>
      <c r="K2406" s="2" t="s">
        <v>185</v>
      </c>
      <c r="L2406" s="2" t="s">
        <v>19</v>
      </c>
    </row>
    <row r="2407" spans="1:12" x14ac:dyDescent="0.35">
      <c r="A2407" s="2">
        <v>102526</v>
      </c>
      <c r="B2407" s="3">
        <v>45956</v>
      </c>
      <c r="C2407" s="2" t="s">
        <v>31</v>
      </c>
      <c r="D2407" s="2" t="s">
        <v>80</v>
      </c>
      <c r="E2407" s="2" t="s">
        <v>80</v>
      </c>
      <c r="F2407" s="2" t="s">
        <v>15</v>
      </c>
      <c r="G2407" s="2" t="s">
        <v>39</v>
      </c>
      <c r="H2407" s="2">
        <v>1</v>
      </c>
      <c r="I2407" s="4">
        <v>46.5</v>
      </c>
      <c r="J2407" s="2" t="s">
        <v>24</v>
      </c>
      <c r="K2407" s="2" t="s">
        <v>474</v>
      </c>
      <c r="L2407" s="2" t="s">
        <v>89</v>
      </c>
    </row>
    <row r="2408" spans="1:12" x14ac:dyDescent="0.35">
      <c r="A2408" s="2">
        <v>102620</v>
      </c>
      <c r="B2408" s="3">
        <v>45956</v>
      </c>
      <c r="C2408" s="2" t="s">
        <v>31</v>
      </c>
      <c r="D2408" s="2" t="s">
        <v>105</v>
      </c>
      <c r="E2408" s="2" t="s">
        <v>106</v>
      </c>
      <c r="F2408" s="2" t="s">
        <v>62</v>
      </c>
      <c r="G2408" s="2" t="s">
        <v>112</v>
      </c>
      <c r="H2408" s="2">
        <v>2</v>
      </c>
      <c r="I2408" s="4">
        <v>29.39</v>
      </c>
      <c r="J2408" s="2" t="s">
        <v>24</v>
      </c>
      <c r="K2408" s="2" t="s">
        <v>241</v>
      </c>
      <c r="L2408" s="2" t="s">
        <v>19</v>
      </c>
    </row>
    <row r="2409" spans="1:12" x14ac:dyDescent="0.35">
      <c r="A2409" s="2">
        <v>102676</v>
      </c>
      <c r="B2409" s="3">
        <v>45956</v>
      </c>
      <c r="C2409" s="2" t="s">
        <v>12</v>
      </c>
      <c r="D2409" s="2" t="s">
        <v>132</v>
      </c>
      <c r="E2409" s="2" t="s">
        <v>133</v>
      </c>
      <c r="F2409" s="2" t="s">
        <v>22</v>
      </c>
      <c r="G2409" s="2" t="s">
        <v>87</v>
      </c>
      <c r="H2409" s="2">
        <v>1</v>
      </c>
      <c r="I2409" s="4">
        <v>50.05</v>
      </c>
      <c r="J2409" s="2" t="s">
        <v>17</v>
      </c>
      <c r="K2409" s="2" t="s">
        <v>440</v>
      </c>
      <c r="L2409" s="2" t="s">
        <v>89</v>
      </c>
    </row>
    <row r="2410" spans="1:12" x14ac:dyDescent="0.35">
      <c r="A2410" s="2">
        <v>102786</v>
      </c>
      <c r="B2410" s="3">
        <v>45956</v>
      </c>
      <c r="C2410" s="2" t="s">
        <v>50</v>
      </c>
      <c r="D2410" s="2" t="s">
        <v>77</v>
      </c>
      <c r="E2410" s="2" t="s">
        <v>78</v>
      </c>
      <c r="F2410" s="2" t="s">
        <v>62</v>
      </c>
      <c r="G2410" s="2" t="s">
        <v>114</v>
      </c>
      <c r="H2410" s="2">
        <v>2</v>
      </c>
      <c r="I2410" s="4">
        <v>130.97999999999999</v>
      </c>
      <c r="J2410" s="2" t="s">
        <v>17</v>
      </c>
      <c r="K2410" s="2" t="s">
        <v>212</v>
      </c>
      <c r="L2410" s="2" t="s">
        <v>19</v>
      </c>
    </row>
    <row r="2411" spans="1:12" x14ac:dyDescent="0.35">
      <c r="A2411" s="2">
        <v>100035</v>
      </c>
      <c r="B2411" s="3">
        <v>45957</v>
      </c>
      <c r="C2411" s="2" t="s">
        <v>12</v>
      </c>
      <c r="D2411" s="2" t="s">
        <v>98</v>
      </c>
      <c r="E2411" s="2" t="s">
        <v>99</v>
      </c>
      <c r="F2411" s="2" t="s">
        <v>15</v>
      </c>
      <c r="G2411" s="2" t="s">
        <v>16</v>
      </c>
      <c r="H2411" s="2">
        <v>3</v>
      </c>
      <c r="I2411" s="4">
        <v>39.21</v>
      </c>
      <c r="J2411" s="2" t="s">
        <v>48</v>
      </c>
      <c r="K2411" s="2" t="s">
        <v>275</v>
      </c>
      <c r="L2411" s="2" t="s">
        <v>89</v>
      </c>
    </row>
    <row r="2412" spans="1:12" x14ac:dyDescent="0.35">
      <c r="A2412" s="2">
        <v>100088</v>
      </c>
      <c r="B2412" s="3">
        <v>45957</v>
      </c>
      <c r="C2412" s="2" t="s">
        <v>65</v>
      </c>
      <c r="D2412" s="2" t="s">
        <v>190</v>
      </c>
      <c r="E2412" s="2" t="s">
        <v>191</v>
      </c>
      <c r="F2412" s="2" t="s">
        <v>22</v>
      </c>
      <c r="G2412" s="2" t="s">
        <v>47</v>
      </c>
      <c r="H2412" s="2">
        <v>1</v>
      </c>
      <c r="I2412" s="4">
        <v>71.59</v>
      </c>
      <c r="J2412" s="2" t="s">
        <v>24</v>
      </c>
      <c r="K2412" s="2" t="s">
        <v>350</v>
      </c>
      <c r="L2412" s="2" t="s">
        <v>19</v>
      </c>
    </row>
    <row r="2413" spans="1:12" x14ac:dyDescent="0.35">
      <c r="A2413" s="2">
        <v>100143</v>
      </c>
      <c r="B2413" s="3">
        <v>45957</v>
      </c>
      <c r="C2413" s="2" t="s">
        <v>26</v>
      </c>
      <c r="D2413" s="2" t="s">
        <v>150</v>
      </c>
      <c r="E2413" s="2" t="s">
        <v>151</v>
      </c>
      <c r="F2413" s="2" t="s">
        <v>62</v>
      </c>
      <c r="G2413" s="2" t="s">
        <v>68</v>
      </c>
      <c r="H2413" s="2">
        <v>2</v>
      </c>
      <c r="I2413" s="4">
        <v>39.67</v>
      </c>
      <c r="J2413" s="2" t="s">
        <v>48</v>
      </c>
      <c r="K2413" s="2" t="s">
        <v>167</v>
      </c>
      <c r="L2413" s="2" t="s">
        <v>36</v>
      </c>
    </row>
    <row r="2414" spans="1:12" x14ac:dyDescent="0.35">
      <c r="A2414" s="2">
        <v>100177</v>
      </c>
      <c r="B2414" s="3">
        <v>45957</v>
      </c>
      <c r="C2414" s="2" t="s">
        <v>26</v>
      </c>
      <c r="D2414" s="2" t="s">
        <v>27</v>
      </c>
      <c r="E2414" s="2" t="s">
        <v>28</v>
      </c>
      <c r="F2414" s="2" t="s">
        <v>62</v>
      </c>
      <c r="G2414" s="2" t="s">
        <v>68</v>
      </c>
      <c r="H2414" s="2">
        <v>5</v>
      </c>
      <c r="I2414" s="4">
        <v>40.32</v>
      </c>
      <c r="J2414" s="2" t="s">
        <v>17</v>
      </c>
      <c r="K2414" s="2" t="s">
        <v>124</v>
      </c>
      <c r="L2414" s="2" t="s">
        <v>19</v>
      </c>
    </row>
    <row r="2415" spans="1:12" x14ac:dyDescent="0.35">
      <c r="A2415" s="2">
        <v>100522</v>
      </c>
      <c r="B2415" s="3">
        <v>45957</v>
      </c>
      <c r="C2415" s="2" t="s">
        <v>12</v>
      </c>
      <c r="D2415" s="2" t="s">
        <v>183</v>
      </c>
      <c r="E2415" s="2" t="s">
        <v>184</v>
      </c>
      <c r="F2415" s="2" t="s">
        <v>15</v>
      </c>
      <c r="G2415" s="2" t="s">
        <v>29</v>
      </c>
      <c r="H2415" s="2">
        <v>10</v>
      </c>
      <c r="I2415" s="4">
        <v>23</v>
      </c>
      <c r="J2415" s="2" t="s">
        <v>43</v>
      </c>
      <c r="K2415" s="2" t="s">
        <v>393</v>
      </c>
      <c r="L2415" s="2" t="s">
        <v>19</v>
      </c>
    </row>
    <row r="2416" spans="1:12" x14ac:dyDescent="0.35">
      <c r="A2416" s="2">
        <v>100538</v>
      </c>
      <c r="B2416" s="3">
        <v>45957</v>
      </c>
      <c r="C2416" s="2" t="s">
        <v>31</v>
      </c>
      <c r="D2416" s="2" t="s">
        <v>56</v>
      </c>
      <c r="E2416" s="2" t="s">
        <v>57</v>
      </c>
      <c r="F2416" s="2" t="s">
        <v>62</v>
      </c>
      <c r="G2416" s="2" t="s">
        <v>169</v>
      </c>
      <c r="H2416" s="2">
        <v>3</v>
      </c>
      <c r="I2416" s="4">
        <v>24.49</v>
      </c>
      <c r="J2416" s="2" t="s">
        <v>24</v>
      </c>
      <c r="K2416" s="2" t="s">
        <v>342</v>
      </c>
      <c r="L2416" s="2" t="s">
        <v>19</v>
      </c>
    </row>
    <row r="2417" spans="1:12" x14ac:dyDescent="0.35">
      <c r="A2417" s="2">
        <v>101422</v>
      </c>
      <c r="B2417" s="3">
        <v>45957</v>
      </c>
      <c r="C2417" s="2" t="s">
        <v>31</v>
      </c>
      <c r="D2417" s="2" t="s">
        <v>32</v>
      </c>
      <c r="E2417" s="2" t="s">
        <v>33</v>
      </c>
      <c r="F2417" s="2" t="s">
        <v>22</v>
      </c>
      <c r="G2417" s="2" t="s">
        <v>100</v>
      </c>
      <c r="H2417" s="2">
        <v>1</v>
      </c>
      <c r="I2417" s="4">
        <v>14.36</v>
      </c>
      <c r="J2417" s="2" t="s">
        <v>17</v>
      </c>
      <c r="K2417" s="2" t="s">
        <v>206</v>
      </c>
      <c r="L2417" s="2" t="s">
        <v>19</v>
      </c>
    </row>
    <row r="2418" spans="1:12" x14ac:dyDescent="0.35">
      <c r="A2418" s="2">
        <v>101537</v>
      </c>
      <c r="B2418" s="3">
        <v>45957</v>
      </c>
      <c r="C2418" s="2" t="s">
        <v>50</v>
      </c>
      <c r="D2418" s="2" t="s">
        <v>51</v>
      </c>
      <c r="E2418" s="2" t="s">
        <v>52</v>
      </c>
      <c r="F2418" s="2" t="s">
        <v>15</v>
      </c>
      <c r="G2418" s="2" t="s">
        <v>16</v>
      </c>
      <c r="H2418" s="2">
        <v>1</v>
      </c>
      <c r="I2418" s="4">
        <v>38.950000000000003</v>
      </c>
      <c r="J2418" s="2" t="s">
        <v>24</v>
      </c>
      <c r="K2418" s="2" t="s">
        <v>251</v>
      </c>
      <c r="L2418" s="2" t="s">
        <v>89</v>
      </c>
    </row>
    <row r="2419" spans="1:12" x14ac:dyDescent="0.35">
      <c r="A2419" s="2">
        <v>101725</v>
      </c>
      <c r="B2419" s="3">
        <v>45957</v>
      </c>
      <c r="C2419" s="2" t="s">
        <v>12</v>
      </c>
      <c r="D2419" s="2" t="s">
        <v>98</v>
      </c>
      <c r="E2419" s="2" t="s">
        <v>99</v>
      </c>
      <c r="F2419" s="2" t="s">
        <v>62</v>
      </c>
      <c r="G2419" s="2" t="s">
        <v>114</v>
      </c>
      <c r="H2419" s="2">
        <v>5</v>
      </c>
      <c r="I2419" s="4">
        <v>135.46</v>
      </c>
      <c r="J2419" s="2" t="s">
        <v>43</v>
      </c>
      <c r="K2419" s="2" t="s">
        <v>423</v>
      </c>
      <c r="L2419" s="2" t="s">
        <v>19</v>
      </c>
    </row>
    <row r="2420" spans="1:12" x14ac:dyDescent="0.35">
      <c r="A2420" s="2">
        <v>101993</v>
      </c>
      <c r="B2420" s="3">
        <v>45957</v>
      </c>
      <c r="C2420" s="2" t="s">
        <v>31</v>
      </c>
      <c r="D2420" s="2" t="s">
        <v>105</v>
      </c>
      <c r="E2420" s="2" t="s">
        <v>106</v>
      </c>
      <c r="F2420" s="2" t="s">
        <v>62</v>
      </c>
      <c r="G2420" s="2" t="s">
        <v>63</v>
      </c>
      <c r="H2420" s="2">
        <v>10</v>
      </c>
      <c r="I2420" s="4">
        <v>56.2</v>
      </c>
      <c r="J2420" s="2" t="s">
        <v>17</v>
      </c>
      <c r="K2420" s="2" t="s">
        <v>472</v>
      </c>
      <c r="L2420" s="2" t="s">
        <v>36</v>
      </c>
    </row>
    <row r="2421" spans="1:12" x14ac:dyDescent="0.35">
      <c r="A2421" s="2">
        <v>102144</v>
      </c>
      <c r="B2421" s="3">
        <v>45957</v>
      </c>
      <c r="C2421" s="2" t="s">
        <v>50</v>
      </c>
      <c r="D2421" s="2" t="s">
        <v>77</v>
      </c>
      <c r="E2421" s="2" t="s">
        <v>78</v>
      </c>
      <c r="F2421" s="2" t="s">
        <v>53</v>
      </c>
      <c r="G2421" s="2" t="s">
        <v>145</v>
      </c>
      <c r="H2421" s="2">
        <v>1</v>
      </c>
      <c r="I2421" s="4">
        <v>34.32</v>
      </c>
      <c r="J2421" s="2" t="s">
        <v>24</v>
      </c>
      <c r="K2421" s="2" t="s">
        <v>309</v>
      </c>
      <c r="L2421" s="2" t="s">
        <v>19</v>
      </c>
    </row>
    <row r="2422" spans="1:12" x14ac:dyDescent="0.35">
      <c r="A2422" s="2">
        <v>102645</v>
      </c>
      <c r="B2422" s="3">
        <v>45957</v>
      </c>
      <c r="C2422" s="2" t="s">
        <v>65</v>
      </c>
      <c r="D2422" s="2" t="s">
        <v>190</v>
      </c>
      <c r="E2422" s="2" t="s">
        <v>191</v>
      </c>
      <c r="F2422" s="2" t="s">
        <v>62</v>
      </c>
      <c r="G2422" s="2" t="s">
        <v>114</v>
      </c>
      <c r="H2422" s="2">
        <v>1</v>
      </c>
      <c r="I2422" s="4">
        <v>135.93</v>
      </c>
      <c r="J2422" s="2" t="s">
        <v>24</v>
      </c>
      <c r="K2422" s="2" t="s">
        <v>149</v>
      </c>
      <c r="L2422" s="2" t="s">
        <v>89</v>
      </c>
    </row>
    <row r="2423" spans="1:12" x14ac:dyDescent="0.35">
      <c r="A2423" s="2">
        <v>102691</v>
      </c>
      <c r="B2423" s="3">
        <v>45957</v>
      </c>
      <c r="C2423" s="2" t="s">
        <v>26</v>
      </c>
      <c r="D2423" s="2" t="s">
        <v>41</v>
      </c>
      <c r="E2423" s="2" t="s">
        <v>42</v>
      </c>
      <c r="F2423" s="2" t="s">
        <v>62</v>
      </c>
      <c r="G2423" s="2" t="s">
        <v>112</v>
      </c>
      <c r="H2423" s="2">
        <v>10</v>
      </c>
      <c r="I2423" s="4">
        <v>29.1</v>
      </c>
      <c r="J2423" s="2" t="s">
        <v>43</v>
      </c>
      <c r="K2423" s="2" t="s">
        <v>389</v>
      </c>
      <c r="L2423" s="2" t="s">
        <v>36</v>
      </c>
    </row>
    <row r="2424" spans="1:12" x14ac:dyDescent="0.35">
      <c r="A2424" s="2">
        <v>102745</v>
      </c>
      <c r="B2424" s="3">
        <v>45957</v>
      </c>
      <c r="C2424" s="2" t="s">
        <v>50</v>
      </c>
      <c r="D2424" s="2" t="s">
        <v>71</v>
      </c>
      <c r="E2424" s="2" t="s">
        <v>72</v>
      </c>
      <c r="F2424" s="2" t="s">
        <v>22</v>
      </c>
      <c r="G2424" s="2" t="s">
        <v>100</v>
      </c>
      <c r="H2424" s="2">
        <v>3</v>
      </c>
      <c r="I2424" s="4">
        <v>15.24</v>
      </c>
      <c r="J2424" s="2" t="s">
        <v>24</v>
      </c>
      <c r="K2424" s="2" t="s">
        <v>303</v>
      </c>
      <c r="L2424" s="2" t="s">
        <v>19</v>
      </c>
    </row>
    <row r="2425" spans="1:12" x14ac:dyDescent="0.35">
      <c r="A2425" s="2">
        <v>102959</v>
      </c>
      <c r="B2425" s="3">
        <v>45957</v>
      </c>
      <c r="C2425" s="2" t="s">
        <v>12</v>
      </c>
      <c r="D2425" s="2" t="s">
        <v>98</v>
      </c>
      <c r="E2425" s="2" t="s">
        <v>99</v>
      </c>
      <c r="F2425" s="2" t="s">
        <v>62</v>
      </c>
      <c r="G2425" s="2" t="s">
        <v>63</v>
      </c>
      <c r="H2425" s="2">
        <v>2</v>
      </c>
      <c r="I2425" s="4">
        <v>56.88</v>
      </c>
      <c r="J2425" s="2" t="s">
        <v>17</v>
      </c>
      <c r="K2425" s="2" t="s">
        <v>203</v>
      </c>
      <c r="L2425" s="2" t="s">
        <v>19</v>
      </c>
    </row>
    <row r="2426" spans="1:12" x14ac:dyDescent="0.35">
      <c r="A2426" s="2">
        <v>100153</v>
      </c>
      <c r="B2426" s="3">
        <v>45958</v>
      </c>
      <c r="C2426" s="2" t="s">
        <v>31</v>
      </c>
      <c r="D2426" s="2" t="s">
        <v>80</v>
      </c>
      <c r="E2426" s="2" t="s">
        <v>80</v>
      </c>
      <c r="F2426" s="2" t="s">
        <v>62</v>
      </c>
      <c r="G2426" s="2" t="s">
        <v>169</v>
      </c>
      <c r="H2426" s="2">
        <v>5</v>
      </c>
      <c r="I2426" s="4">
        <v>24.65</v>
      </c>
      <c r="J2426" s="2" t="s">
        <v>43</v>
      </c>
      <c r="K2426" s="2" t="s">
        <v>234</v>
      </c>
      <c r="L2426" s="2" t="s">
        <v>36</v>
      </c>
    </row>
    <row r="2427" spans="1:12" x14ac:dyDescent="0.35">
      <c r="A2427" s="2">
        <v>100295</v>
      </c>
      <c r="B2427" s="3">
        <v>45958</v>
      </c>
      <c r="C2427" s="2" t="s">
        <v>12</v>
      </c>
      <c r="D2427" s="2" t="s">
        <v>98</v>
      </c>
      <c r="E2427" s="2" t="s">
        <v>99</v>
      </c>
      <c r="F2427" s="2" t="s">
        <v>22</v>
      </c>
      <c r="G2427" s="2" t="s">
        <v>109</v>
      </c>
      <c r="H2427" s="2">
        <v>2</v>
      </c>
      <c r="I2427" s="4">
        <v>91.17</v>
      </c>
      <c r="J2427" s="2" t="s">
        <v>24</v>
      </c>
      <c r="K2427" s="2" t="s">
        <v>488</v>
      </c>
      <c r="L2427" s="2" t="s">
        <v>19</v>
      </c>
    </row>
    <row r="2428" spans="1:12" x14ac:dyDescent="0.35">
      <c r="A2428" s="2">
        <v>100308</v>
      </c>
      <c r="B2428" s="3">
        <v>45958</v>
      </c>
      <c r="C2428" s="2" t="s">
        <v>12</v>
      </c>
      <c r="D2428" s="2" t="s">
        <v>13</v>
      </c>
      <c r="E2428" s="2" t="s">
        <v>14</v>
      </c>
      <c r="F2428" s="2" t="s">
        <v>15</v>
      </c>
      <c r="G2428" s="2" t="s">
        <v>39</v>
      </c>
      <c r="H2428" s="2">
        <v>1</v>
      </c>
      <c r="I2428" s="4">
        <v>44.77</v>
      </c>
      <c r="J2428" s="2" t="s">
        <v>48</v>
      </c>
      <c r="K2428" s="2" t="s">
        <v>189</v>
      </c>
      <c r="L2428" s="2" t="s">
        <v>19</v>
      </c>
    </row>
    <row r="2429" spans="1:12" x14ac:dyDescent="0.35">
      <c r="A2429" s="2">
        <v>100360</v>
      </c>
      <c r="B2429" s="3">
        <v>45958</v>
      </c>
      <c r="C2429" s="2" t="s">
        <v>50</v>
      </c>
      <c r="D2429" s="2" t="s">
        <v>77</v>
      </c>
      <c r="E2429" s="2" t="s">
        <v>78</v>
      </c>
      <c r="F2429" s="2" t="s">
        <v>22</v>
      </c>
      <c r="G2429" s="2" t="s">
        <v>23</v>
      </c>
      <c r="H2429" s="2">
        <v>1</v>
      </c>
      <c r="I2429" s="4">
        <v>64.72</v>
      </c>
      <c r="J2429" s="2" t="s">
        <v>17</v>
      </c>
      <c r="K2429" s="2" t="s">
        <v>167</v>
      </c>
      <c r="L2429" s="2" t="s">
        <v>19</v>
      </c>
    </row>
    <row r="2430" spans="1:12" x14ac:dyDescent="0.35">
      <c r="A2430" s="2">
        <v>100430</v>
      </c>
      <c r="B2430" s="3">
        <v>45958</v>
      </c>
      <c r="C2430" s="2" t="s">
        <v>65</v>
      </c>
      <c r="D2430" s="2" t="s">
        <v>66</v>
      </c>
      <c r="E2430" s="2" t="s">
        <v>67</v>
      </c>
      <c r="F2430" s="2" t="s">
        <v>22</v>
      </c>
      <c r="G2430" s="2" t="s">
        <v>109</v>
      </c>
      <c r="H2430" s="2">
        <v>1</v>
      </c>
      <c r="I2430" s="4">
        <v>85.98</v>
      </c>
      <c r="J2430" s="2" t="s">
        <v>48</v>
      </c>
      <c r="K2430" s="2" t="s">
        <v>470</v>
      </c>
      <c r="L2430" s="2" t="s">
        <v>19</v>
      </c>
    </row>
    <row r="2431" spans="1:12" x14ac:dyDescent="0.35">
      <c r="A2431" s="2">
        <v>100452</v>
      </c>
      <c r="B2431" s="3">
        <v>45958</v>
      </c>
      <c r="C2431" s="2" t="s">
        <v>50</v>
      </c>
      <c r="D2431" s="2" t="s">
        <v>51</v>
      </c>
      <c r="E2431" s="2" t="s">
        <v>52</v>
      </c>
      <c r="F2431" s="2" t="s">
        <v>22</v>
      </c>
      <c r="G2431" s="2" t="s">
        <v>47</v>
      </c>
      <c r="H2431" s="2">
        <v>5</v>
      </c>
      <c r="I2431" s="4">
        <v>73.58</v>
      </c>
      <c r="J2431" s="2" t="s">
        <v>48</v>
      </c>
      <c r="K2431" s="2" t="s">
        <v>395</v>
      </c>
      <c r="L2431" s="2" t="s">
        <v>19</v>
      </c>
    </row>
    <row r="2432" spans="1:12" x14ac:dyDescent="0.35">
      <c r="A2432" s="2">
        <v>101065</v>
      </c>
      <c r="B2432" s="3">
        <v>45958</v>
      </c>
      <c r="C2432" s="2" t="s">
        <v>31</v>
      </c>
      <c r="D2432" s="2" t="s">
        <v>80</v>
      </c>
      <c r="E2432" s="2" t="s">
        <v>80</v>
      </c>
      <c r="F2432" s="2" t="s">
        <v>15</v>
      </c>
      <c r="G2432" s="2" t="s">
        <v>34</v>
      </c>
      <c r="H2432" s="2">
        <v>1</v>
      </c>
      <c r="I2432" s="4">
        <v>16.739999999999998</v>
      </c>
      <c r="J2432" s="2" t="s">
        <v>24</v>
      </c>
      <c r="K2432" s="2" t="s">
        <v>481</v>
      </c>
      <c r="L2432" s="2" t="s">
        <v>19</v>
      </c>
    </row>
    <row r="2433" spans="1:12" x14ac:dyDescent="0.35">
      <c r="A2433" s="2">
        <v>101209</v>
      </c>
      <c r="B2433" s="3">
        <v>45958</v>
      </c>
      <c r="C2433" s="2" t="s">
        <v>26</v>
      </c>
      <c r="D2433" s="2" t="s">
        <v>27</v>
      </c>
      <c r="E2433" s="2" t="s">
        <v>28</v>
      </c>
      <c r="F2433" s="2" t="s">
        <v>22</v>
      </c>
      <c r="G2433" s="2" t="s">
        <v>23</v>
      </c>
      <c r="H2433" s="2">
        <v>1</v>
      </c>
      <c r="I2433" s="4">
        <v>66.599999999999994</v>
      </c>
      <c r="J2433" s="2" t="s">
        <v>43</v>
      </c>
      <c r="K2433" s="2" t="s">
        <v>346</v>
      </c>
      <c r="L2433" s="2" t="s">
        <v>19</v>
      </c>
    </row>
    <row r="2434" spans="1:12" x14ac:dyDescent="0.35">
      <c r="A2434" s="2">
        <v>101392</v>
      </c>
      <c r="B2434" s="3">
        <v>45958</v>
      </c>
      <c r="C2434" s="2" t="s">
        <v>31</v>
      </c>
      <c r="D2434" s="2" t="s">
        <v>32</v>
      </c>
      <c r="E2434" s="2" t="s">
        <v>33</v>
      </c>
      <c r="F2434" s="2" t="s">
        <v>62</v>
      </c>
      <c r="G2434" s="2" t="s">
        <v>169</v>
      </c>
      <c r="H2434" s="2">
        <v>1</v>
      </c>
      <c r="I2434" s="4">
        <v>24.87</v>
      </c>
      <c r="J2434" s="2" t="s">
        <v>24</v>
      </c>
      <c r="K2434" s="2" t="s">
        <v>357</v>
      </c>
      <c r="L2434" s="2" t="s">
        <v>19</v>
      </c>
    </row>
    <row r="2435" spans="1:12" x14ac:dyDescent="0.35">
      <c r="A2435" s="2">
        <v>102162</v>
      </c>
      <c r="B2435" s="3">
        <v>45958</v>
      </c>
      <c r="C2435" s="2" t="s">
        <v>50</v>
      </c>
      <c r="D2435" s="2" t="s">
        <v>77</v>
      </c>
      <c r="E2435" s="2" t="s">
        <v>78</v>
      </c>
      <c r="F2435" s="2" t="s">
        <v>62</v>
      </c>
      <c r="G2435" s="2" t="s">
        <v>63</v>
      </c>
      <c r="H2435" s="2">
        <v>1</v>
      </c>
      <c r="I2435" s="4">
        <v>54.13</v>
      </c>
      <c r="J2435" s="2" t="s">
        <v>48</v>
      </c>
      <c r="K2435" s="2" t="s">
        <v>380</v>
      </c>
      <c r="L2435" s="2" t="s">
        <v>19</v>
      </c>
    </row>
    <row r="2436" spans="1:12" x14ac:dyDescent="0.35">
      <c r="A2436" s="2">
        <v>102203</v>
      </c>
      <c r="B2436" s="3">
        <v>45958</v>
      </c>
      <c r="C2436" s="2" t="s">
        <v>31</v>
      </c>
      <c r="D2436" s="2" t="s">
        <v>105</v>
      </c>
      <c r="E2436" s="2" t="s">
        <v>106</v>
      </c>
      <c r="F2436" s="2" t="s">
        <v>15</v>
      </c>
      <c r="G2436" s="2" t="s">
        <v>29</v>
      </c>
      <c r="H2436" s="2">
        <v>2</v>
      </c>
      <c r="I2436" s="4">
        <v>23.21</v>
      </c>
      <c r="J2436" s="2" t="s">
        <v>17</v>
      </c>
      <c r="K2436" s="2" t="s">
        <v>143</v>
      </c>
      <c r="L2436" s="2" t="s">
        <v>36</v>
      </c>
    </row>
    <row r="2437" spans="1:12" x14ac:dyDescent="0.35">
      <c r="A2437" s="2">
        <v>102217</v>
      </c>
      <c r="B2437" s="3">
        <v>45958</v>
      </c>
      <c r="C2437" s="2" t="s">
        <v>50</v>
      </c>
      <c r="D2437" s="2" t="s">
        <v>77</v>
      </c>
      <c r="E2437" s="2" t="s">
        <v>78</v>
      </c>
      <c r="F2437" s="2" t="s">
        <v>59</v>
      </c>
      <c r="G2437" s="2" t="s">
        <v>118</v>
      </c>
      <c r="H2437" s="2">
        <v>2</v>
      </c>
      <c r="I2437" s="4">
        <v>19</v>
      </c>
      <c r="J2437" s="2" t="s">
        <v>17</v>
      </c>
      <c r="K2437" s="2" t="s">
        <v>249</v>
      </c>
      <c r="L2437" s="2" t="s">
        <v>19</v>
      </c>
    </row>
    <row r="2438" spans="1:12" x14ac:dyDescent="0.35">
      <c r="A2438" s="2">
        <v>102465</v>
      </c>
      <c r="B2438" s="3">
        <v>45958</v>
      </c>
      <c r="C2438" s="2" t="s">
        <v>50</v>
      </c>
      <c r="D2438" s="2" t="s">
        <v>77</v>
      </c>
      <c r="E2438" s="2" t="s">
        <v>78</v>
      </c>
      <c r="F2438" s="2" t="s">
        <v>59</v>
      </c>
      <c r="G2438" s="2" t="s">
        <v>118</v>
      </c>
      <c r="H2438" s="2">
        <v>10</v>
      </c>
      <c r="I2438" s="4">
        <v>19.45</v>
      </c>
      <c r="J2438" s="2" t="s">
        <v>24</v>
      </c>
      <c r="K2438" s="2" t="s">
        <v>84</v>
      </c>
      <c r="L2438" s="2" t="s">
        <v>36</v>
      </c>
    </row>
    <row r="2439" spans="1:12" x14ac:dyDescent="0.35">
      <c r="A2439" s="2">
        <v>102542</v>
      </c>
      <c r="B2439" s="3">
        <v>45958</v>
      </c>
      <c r="C2439" s="2" t="s">
        <v>31</v>
      </c>
      <c r="D2439" s="2" t="s">
        <v>80</v>
      </c>
      <c r="E2439" s="2" t="s">
        <v>80</v>
      </c>
      <c r="F2439" s="2" t="s">
        <v>22</v>
      </c>
      <c r="G2439" s="2" t="s">
        <v>109</v>
      </c>
      <c r="H2439" s="2">
        <v>1</v>
      </c>
      <c r="I2439" s="4">
        <v>93.59</v>
      </c>
      <c r="J2439" s="2" t="s">
        <v>48</v>
      </c>
      <c r="K2439" s="2" t="s">
        <v>447</v>
      </c>
      <c r="L2439" s="2" t="s">
        <v>36</v>
      </c>
    </row>
    <row r="2440" spans="1:12" x14ac:dyDescent="0.35">
      <c r="A2440" s="2">
        <v>102688</v>
      </c>
      <c r="B2440" s="3">
        <v>45958</v>
      </c>
      <c r="C2440" s="2" t="s">
        <v>50</v>
      </c>
      <c r="D2440" s="2" t="s">
        <v>71</v>
      </c>
      <c r="E2440" s="2" t="s">
        <v>72</v>
      </c>
      <c r="F2440" s="2" t="s">
        <v>22</v>
      </c>
      <c r="G2440" s="2" t="s">
        <v>47</v>
      </c>
      <c r="H2440" s="2">
        <v>1</v>
      </c>
      <c r="I2440" s="4">
        <v>73.98</v>
      </c>
      <c r="J2440" s="2" t="s">
        <v>17</v>
      </c>
      <c r="K2440" s="2" t="s">
        <v>470</v>
      </c>
      <c r="L2440" s="2" t="s">
        <v>19</v>
      </c>
    </row>
    <row r="2441" spans="1:12" x14ac:dyDescent="0.35">
      <c r="A2441" s="2">
        <v>102844</v>
      </c>
      <c r="B2441" s="3">
        <v>45958</v>
      </c>
      <c r="C2441" s="2" t="s">
        <v>31</v>
      </c>
      <c r="D2441" s="2" t="s">
        <v>105</v>
      </c>
      <c r="E2441" s="2" t="s">
        <v>106</v>
      </c>
      <c r="F2441" s="2" t="s">
        <v>53</v>
      </c>
      <c r="G2441" s="2" t="s">
        <v>54</v>
      </c>
      <c r="H2441" s="2">
        <v>5</v>
      </c>
      <c r="I2441" s="4">
        <v>23.82</v>
      </c>
      <c r="J2441" s="2" t="s">
        <v>24</v>
      </c>
      <c r="K2441" s="2" t="s">
        <v>456</v>
      </c>
      <c r="L2441" s="2" t="s">
        <v>19</v>
      </c>
    </row>
    <row r="2442" spans="1:12" x14ac:dyDescent="0.35">
      <c r="A2442" s="2">
        <v>100265</v>
      </c>
      <c r="B2442" s="3">
        <v>45959</v>
      </c>
      <c r="C2442" s="2" t="s">
        <v>12</v>
      </c>
      <c r="D2442" s="2" t="s">
        <v>98</v>
      </c>
      <c r="E2442" s="2" t="s">
        <v>99</v>
      </c>
      <c r="F2442" s="2" t="s">
        <v>22</v>
      </c>
      <c r="G2442" s="2" t="s">
        <v>23</v>
      </c>
      <c r="H2442" s="2">
        <v>5</v>
      </c>
      <c r="I2442" s="4">
        <v>62.32</v>
      </c>
      <c r="J2442" s="2" t="s">
        <v>24</v>
      </c>
      <c r="K2442" s="2" t="s">
        <v>435</v>
      </c>
      <c r="L2442" s="2" t="s">
        <v>19</v>
      </c>
    </row>
    <row r="2443" spans="1:12" x14ac:dyDescent="0.35">
      <c r="A2443" s="2">
        <v>100411</v>
      </c>
      <c r="B2443" s="3">
        <v>45959</v>
      </c>
      <c r="C2443" s="2" t="s">
        <v>26</v>
      </c>
      <c r="D2443" s="2" t="s">
        <v>41</v>
      </c>
      <c r="E2443" s="2" t="s">
        <v>42</v>
      </c>
      <c r="F2443" s="2" t="s">
        <v>62</v>
      </c>
      <c r="G2443" s="2" t="s">
        <v>103</v>
      </c>
      <c r="H2443" s="2">
        <v>5</v>
      </c>
      <c r="I2443" s="4">
        <v>187.15</v>
      </c>
      <c r="J2443" s="2" t="s">
        <v>17</v>
      </c>
      <c r="K2443" s="2" t="s">
        <v>158</v>
      </c>
      <c r="L2443" s="2" t="s">
        <v>19</v>
      </c>
    </row>
    <row r="2444" spans="1:12" x14ac:dyDescent="0.35">
      <c r="A2444" s="2">
        <v>100610</v>
      </c>
      <c r="B2444" s="3">
        <v>45959</v>
      </c>
      <c r="C2444" s="2" t="s">
        <v>31</v>
      </c>
      <c r="D2444" s="2" t="s">
        <v>56</v>
      </c>
      <c r="E2444" s="2" t="s">
        <v>57</v>
      </c>
      <c r="F2444" s="2" t="s">
        <v>15</v>
      </c>
      <c r="G2444" s="2" t="s">
        <v>16</v>
      </c>
      <c r="H2444" s="2">
        <v>10</v>
      </c>
      <c r="I2444" s="4">
        <v>39.14</v>
      </c>
      <c r="J2444" s="2" t="s">
        <v>43</v>
      </c>
      <c r="K2444" s="2" t="s">
        <v>360</v>
      </c>
      <c r="L2444" s="2" t="s">
        <v>36</v>
      </c>
    </row>
    <row r="2445" spans="1:12" x14ac:dyDescent="0.35">
      <c r="A2445" s="2">
        <v>101047</v>
      </c>
      <c r="B2445" s="3">
        <v>45959</v>
      </c>
      <c r="C2445" s="2" t="s">
        <v>12</v>
      </c>
      <c r="D2445" s="2" t="s">
        <v>98</v>
      </c>
      <c r="E2445" s="2" t="s">
        <v>99</v>
      </c>
      <c r="F2445" s="2" t="s">
        <v>53</v>
      </c>
      <c r="G2445" s="2" t="s">
        <v>54</v>
      </c>
      <c r="H2445" s="2">
        <v>1</v>
      </c>
      <c r="I2445" s="4">
        <v>25.26</v>
      </c>
      <c r="J2445" s="2" t="s">
        <v>24</v>
      </c>
      <c r="K2445" s="2" t="s">
        <v>276</v>
      </c>
      <c r="L2445" s="2" t="s">
        <v>19</v>
      </c>
    </row>
    <row r="2446" spans="1:12" x14ac:dyDescent="0.35">
      <c r="A2446" s="2">
        <v>101205</v>
      </c>
      <c r="B2446" s="3">
        <v>45959</v>
      </c>
      <c r="C2446" s="2" t="s">
        <v>12</v>
      </c>
      <c r="D2446" s="2" t="s">
        <v>13</v>
      </c>
      <c r="E2446" s="2" t="s">
        <v>14</v>
      </c>
      <c r="F2446" s="2" t="s">
        <v>15</v>
      </c>
      <c r="G2446" s="2" t="s">
        <v>16</v>
      </c>
      <c r="H2446" s="2">
        <v>1</v>
      </c>
      <c r="I2446" s="4">
        <v>41.42</v>
      </c>
      <c r="J2446" s="2" t="s">
        <v>17</v>
      </c>
      <c r="K2446" s="2" t="s">
        <v>242</v>
      </c>
      <c r="L2446" s="2" t="s">
        <v>19</v>
      </c>
    </row>
    <row r="2447" spans="1:12" x14ac:dyDescent="0.35">
      <c r="A2447" s="2">
        <v>101234</v>
      </c>
      <c r="B2447" s="3">
        <v>45959</v>
      </c>
      <c r="C2447" s="2" t="s">
        <v>50</v>
      </c>
      <c r="D2447" s="2" t="s">
        <v>71</v>
      </c>
      <c r="E2447" s="2" t="s">
        <v>72</v>
      </c>
      <c r="F2447" s="2" t="s">
        <v>62</v>
      </c>
      <c r="G2447" s="2" t="s">
        <v>169</v>
      </c>
      <c r="H2447" s="2">
        <v>10</v>
      </c>
      <c r="I2447" s="4">
        <v>24.62</v>
      </c>
      <c r="J2447" s="2" t="s">
        <v>43</v>
      </c>
      <c r="K2447" s="2" t="s">
        <v>439</v>
      </c>
      <c r="L2447" s="2" t="s">
        <v>19</v>
      </c>
    </row>
    <row r="2448" spans="1:12" x14ac:dyDescent="0.35">
      <c r="A2448" s="2">
        <v>101492</v>
      </c>
      <c r="B2448" s="3">
        <v>45959</v>
      </c>
      <c r="C2448" s="2" t="s">
        <v>31</v>
      </c>
      <c r="D2448" s="2" t="s">
        <v>32</v>
      </c>
      <c r="E2448" s="2" t="s">
        <v>33</v>
      </c>
      <c r="F2448" s="2" t="s">
        <v>62</v>
      </c>
      <c r="G2448" s="2" t="s">
        <v>169</v>
      </c>
      <c r="H2448" s="2">
        <v>2</v>
      </c>
      <c r="I2448" s="4">
        <v>24.94</v>
      </c>
      <c r="J2448" s="2" t="s">
        <v>24</v>
      </c>
      <c r="K2448" s="2" t="s">
        <v>406</v>
      </c>
      <c r="L2448" s="2" t="s">
        <v>19</v>
      </c>
    </row>
    <row r="2449" spans="1:12" x14ac:dyDescent="0.35">
      <c r="A2449" s="2">
        <v>101534</v>
      </c>
      <c r="B2449" s="3">
        <v>45959</v>
      </c>
      <c r="C2449" s="2" t="s">
        <v>65</v>
      </c>
      <c r="D2449" s="2" t="s">
        <v>190</v>
      </c>
      <c r="E2449" s="2" t="s">
        <v>191</v>
      </c>
      <c r="F2449" s="2" t="s">
        <v>53</v>
      </c>
      <c r="G2449" s="2" t="s">
        <v>126</v>
      </c>
      <c r="H2449" s="2">
        <v>3</v>
      </c>
      <c r="I2449" s="4">
        <v>142.94</v>
      </c>
      <c r="J2449" s="2" t="s">
        <v>24</v>
      </c>
      <c r="K2449" s="2" t="s">
        <v>160</v>
      </c>
      <c r="L2449" s="2" t="s">
        <v>19</v>
      </c>
    </row>
    <row r="2450" spans="1:12" x14ac:dyDescent="0.35">
      <c r="A2450" s="2">
        <v>101536</v>
      </c>
      <c r="B2450" s="3">
        <v>45959</v>
      </c>
      <c r="C2450" s="2" t="s">
        <v>31</v>
      </c>
      <c r="D2450" s="2" t="s">
        <v>56</v>
      </c>
      <c r="E2450" s="2" t="s">
        <v>57</v>
      </c>
      <c r="F2450" s="2" t="s">
        <v>62</v>
      </c>
      <c r="G2450" s="2" t="s">
        <v>169</v>
      </c>
      <c r="H2450" s="2">
        <v>1</v>
      </c>
      <c r="I2450" s="4">
        <v>25.66</v>
      </c>
      <c r="J2450" s="2" t="s">
        <v>24</v>
      </c>
      <c r="K2450" s="2" t="s">
        <v>198</v>
      </c>
      <c r="L2450" s="2" t="s">
        <v>36</v>
      </c>
    </row>
    <row r="2451" spans="1:12" x14ac:dyDescent="0.35">
      <c r="A2451" s="2">
        <v>101729</v>
      </c>
      <c r="B2451" s="3">
        <v>45959</v>
      </c>
      <c r="C2451" s="2" t="s">
        <v>12</v>
      </c>
      <c r="D2451" s="2" t="s">
        <v>20</v>
      </c>
      <c r="E2451" s="2" t="s">
        <v>21</v>
      </c>
      <c r="F2451" s="2" t="s">
        <v>53</v>
      </c>
      <c r="G2451" s="2" t="s">
        <v>54</v>
      </c>
      <c r="H2451" s="2">
        <v>1</v>
      </c>
      <c r="I2451" s="4">
        <v>24.1</v>
      </c>
      <c r="J2451" s="2" t="s">
        <v>48</v>
      </c>
      <c r="K2451" s="2" t="s">
        <v>225</v>
      </c>
      <c r="L2451" s="2" t="s">
        <v>89</v>
      </c>
    </row>
    <row r="2452" spans="1:12" x14ac:dyDescent="0.35">
      <c r="A2452" s="2">
        <v>102030</v>
      </c>
      <c r="B2452" s="3">
        <v>45959</v>
      </c>
      <c r="C2452" s="2" t="s">
        <v>12</v>
      </c>
      <c r="D2452" s="2" t="s">
        <v>183</v>
      </c>
      <c r="E2452" s="2" t="s">
        <v>184</v>
      </c>
      <c r="F2452" s="2" t="s">
        <v>15</v>
      </c>
      <c r="G2452" s="2" t="s">
        <v>16</v>
      </c>
      <c r="H2452" s="2">
        <v>1</v>
      </c>
      <c r="I2452" s="4">
        <v>39.44</v>
      </c>
      <c r="J2452" s="2" t="s">
        <v>43</v>
      </c>
      <c r="K2452" s="2" t="s">
        <v>470</v>
      </c>
      <c r="L2452" s="2" t="s">
        <v>19</v>
      </c>
    </row>
    <row r="2453" spans="1:12" x14ac:dyDescent="0.35">
      <c r="A2453" s="2">
        <v>102066</v>
      </c>
      <c r="B2453" s="3">
        <v>45959</v>
      </c>
      <c r="C2453" s="2" t="s">
        <v>50</v>
      </c>
      <c r="D2453" s="2" t="s">
        <v>51</v>
      </c>
      <c r="E2453" s="2" t="s">
        <v>52</v>
      </c>
      <c r="F2453" s="2" t="s">
        <v>59</v>
      </c>
      <c r="G2453" s="2" t="s">
        <v>60</v>
      </c>
      <c r="H2453" s="2">
        <v>5</v>
      </c>
      <c r="I2453" s="4">
        <v>57.71</v>
      </c>
      <c r="J2453" s="2" t="s">
        <v>48</v>
      </c>
      <c r="K2453" s="2" t="s">
        <v>292</v>
      </c>
      <c r="L2453" s="2" t="s">
        <v>19</v>
      </c>
    </row>
    <row r="2454" spans="1:12" x14ac:dyDescent="0.35">
      <c r="A2454" s="2">
        <v>102420</v>
      </c>
      <c r="B2454" s="3">
        <v>45959</v>
      </c>
      <c r="C2454" s="2" t="s">
        <v>26</v>
      </c>
      <c r="D2454" s="2" t="s">
        <v>150</v>
      </c>
      <c r="E2454" s="2" t="s">
        <v>151</v>
      </c>
      <c r="F2454" s="2" t="s">
        <v>62</v>
      </c>
      <c r="G2454" s="2" t="s">
        <v>103</v>
      </c>
      <c r="H2454" s="2">
        <v>1</v>
      </c>
      <c r="I2454" s="4">
        <v>194.31</v>
      </c>
      <c r="J2454" s="2" t="s">
        <v>48</v>
      </c>
      <c r="K2454" s="2" t="s">
        <v>88</v>
      </c>
      <c r="L2454" s="2" t="s">
        <v>19</v>
      </c>
    </row>
    <row r="2455" spans="1:12" x14ac:dyDescent="0.35">
      <c r="A2455" s="2">
        <v>102441</v>
      </c>
      <c r="B2455" s="3">
        <v>45959</v>
      </c>
      <c r="C2455" s="2" t="s">
        <v>26</v>
      </c>
      <c r="D2455" s="2" t="s">
        <v>150</v>
      </c>
      <c r="E2455" s="2" t="s">
        <v>151</v>
      </c>
      <c r="F2455" s="2" t="s">
        <v>53</v>
      </c>
      <c r="G2455" s="2" t="s">
        <v>126</v>
      </c>
      <c r="H2455" s="2">
        <v>1</v>
      </c>
      <c r="I2455" s="4">
        <v>146.38</v>
      </c>
      <c r="J2455" s="2" t="s">
        <v>43</v>
      </c>
      <c r="K2455" s="2" t="s">
        <v>491</v>
      </c>
      <c r="L2455" s="2" t="s">
        <v>19</v>
      </c>
    </row>
    <row r="2456" spans="1:12" x14ac:dyDescent="0.35">
      <c r="A2456" s="2">
        <v>102532</v>
      </c>
      <c r="B2456" s="3">
        <v>45959</v>
      </c>
      <c r="C2456" s="2" t="s">
        <v>12</v>
      </c>
      <c r="D2456" s="2" t="s">
        <v>13</v>
      </c>
      <c r="E2456" s="2" t="s">
        <v>14</v>
      </c>
      <c r="F2456" s="2" t="s">
        <v>15</v>
      </c>
      <c r="G2456" s="2" t="s">
        <v>29</v>
      </c>
      <c r="H2456" s="2">
        <v>2</v>
      </c>
      <c r="I2456" s="4">
        <v>23.15</v>
      </c>
      <c r="J2456" s="2" t="s">
        <v>24</v>
      </c>
      <c r="K2456" s="2" t="s">
        <v>284</v>
      </c>
      <c r="L2456" s="2" t="s">
        <v>19</v>
      </c>
    </row>
    <row r="2457" spans="1:12" x14ac:dyDescent="0.35">
      <c r="A2457" s="2">
        <v>102937</v>
      </c>
      <c r="B2457" s="3">
        <v>45959</v>
      </c>
      <c r="C2457" s="2" t="s">
        <v>12</v>
      </c>
      <c r="D2457" s="2" t="s">
        <v>132</v>
      </c>
      <c r="E2457" s="2" t="s">
        <v>133</v>
      </c>
      <c r="F2457" s="2" t="s">
        <v>62</v>
      </c>
      <c r="G2457" s="2" t="s">
        <v>68</v>
      </c>
      <c r="H2457" s="2">
        <v>2</v>
      </c>
      <c r="I2457" s="4">
        <v>38.15</v>
      </c>
      <c r="J2457" s="2" t="s">
        <v>17</v>
      </c>
      <c r="K2457" s="2" t="s">
        <v>411</v>
      </c>
      <c r="L2457" s="2" t="s">
        <v>36</v>
      </c>
    </row>
    <row r="2458" spans="1:12" x14ac:dyDescent="0.35">
      <c r="A2458" s="2">
        <v>100084</v>
      </c>
      <c r="B2458" s="3">
        <v>45960</v>
      </c>
      <c r="C2458" s="2" t="s">
        <v>26</v>
      </c>
      <c r="D2458" s="2" t="s">
        <v>41</v>
      </c>
      <c r="E2458" s="2" t="s">
        <v>42</v>
      </c>
      <c r="F2458" s="2" t="s">
        <v>62</v>
      </c>
      <c r="G2458" s="2" t="s">
        <v>169</v>
      </c>
      <c r="H2458" s="2">
        <v>10</v>
      </c>
      <c r="I2458" s="4">
        <v>25.5</v>
      </c>
      <c r="J2458" s="2" t="s">
        <v>17</v>
      </c>
      <c r="K2458" s="2" t="s">
        <v>64</v>
      </c>
      <c r="L2458" s="2" t="s">
        <v>19</v>
      </c>
    </row>
    <row r="2459" spans="1:12" x14ac:dyDescent="0.35">
      <c r="A2459" s="2">
        <v>100518</v>
      </c>
      <c r="B2459" s="3">
        <v>45960</v>
      </c>
      <c r="C2459" s="2" t="s">
        <v>50</v>
      </c>
      <c r="D2459" s="2" t="s">
        <v>51</v>
      </c>
      <c r="E2459" s="2" t="s">
        <v>52</v>
      </c>
      <c r="F2459" s="2" t="s">
        <v>22</v>
      </c>
      <c r="G2459" s="2" t="s">
        <v>87</v>
      </c>
      <c r="H2459" s="2">
        <v>3</v>
      </c>
      <c r="I2459" s="4">
        <v>49.8</v>
      </c>
      <c r="J2459" s="2" t="s">
        <v>24</v>
      </c>
      <c r="K2459" s="2" t="s">
        <v>304</v>
      </c>
      <c r="L2459" s="2" t="s">
        <v>19</v>
      </c>
    </row>
    <row r="2460" spans="1:12" x14ac:dyDescent="0.35">
      <c r="A2460" s="2">
        <v>100692</v>
      </c>
      <c r="B2460" s="3">
        <v>45960</v>
      </c>
      <c r="C2460" s="2" t="s">
        <v>31</v>
      </c>
      <c r="D2460" s="2" t="s">
        <v>56</v>
      </c>
      <c r="E2460" s="2" t="s">
        <v>57</v>
      </c>
      <c r="F2460" s="2" t="s">
        <v>59</v>
      </c>
      <c r="G2460" s="2" t="s">
        <v>60</v>
      </c>
      <c r="H2460" s="2">
        <v>10</v>
      </c>
      <c r="I2460" s="4">
        <v>58.81</v>
      </c>
      <c r="J2460" s="2" t="s">
        <v>17</v>
      </c>
      <c r="K2460" s="2" t="s">
        <v>375</v>
      </c>
      <c r="L2460" s="2" t="s">
        <v>36</v>
      </c>
    </row>
    <row r="2461" spans="1:12" x14ac:dyDescent="0.35">
      <c r="A2461" s="2">
        <v>100735</v>
      </c>
      <c r="B2461" s="3">
        <v>45960</v>
      </c>
      <c r="C2461" s="2" t="s">
        <v>65</v>
      </c>
      <c r="D2461" s="2" t="s">
        <v>137</v>
      </c>
      <c r="E2461" s="2" t="s">
        <v>138</v>
      </c>
      <c r="F2461" s="2" t="s">
        <v>22</v>
      </c>
      <c r="G2461" s="2" t="s">
        <v>87</v>
      </c>
      <c r="H2461" s="2">
        <v>10</v>
      </c>
      <c r="I2461" s="4">
        <v>47.7</v>
      </c>
      <c r="J2461" s="2" t="s">
        <v>43</v>
      </c>
      <c r="K2461" s="2" t="s">
        <v>484</v>
      </c>
      <c r="L2461" s="2" t="s">
        <v>19</v>
      </c>
    </row>
    <row r="2462" spans="1:12" x14ac:dyDescent="0.35">
      <c r="A2462" s="2">
        <v>100820</v>
      </c>
      <c r="B2462" s="3">
        <v>45960</v>
      </c>
      <c r="C2462" s="2" t="s">
        <v>50</v>
      </c>
      <c r="D2462" s="2" t="s">
        <v>51</v>
      </c>
      <c r="E2462" s="2" t="s">
        <v>52</v>
      </c>
      <c r="F2462" s="2" t="s">
        <v>62</v>
      </c>
      <c r="G2462" s="2" t="s">
        <v>114</v>
      </c>
      <c r="H2462" s="2">
        <v>1</v>
      </c>
      <c r="I2462" s="4">
        <v>129.35</v>
      </c>
      <c r="J2462" s="2" t="s">
        <v>48</v>
      </c>
      <c r="K2462" s="2" t="s">
        <v>84</v>
      </c>
      <c r="L2462" s="2" t="s">
        <v>89</v>
      </c>
    </row>
    <row r="2463" spans="1:12" x14ac:dyDescent="0.35">
      <c r="A2463" s="2">
        <v>100882</v>
      </c>
      <c r="B2463" s="3">
        <v>45960</v>
      </c>
      <c r="C2463" s="2" t="s">
        <v>50</v>
      </c>
      <c r="D2463" s="2" t="s">
        <v>51</v>
      </c>
      <c r="E2463" s="2" t="s">
        <v>52</v>
      </c>
      <c r="F2463" s="2" t="s">
        <v>59</v>
      </c>
      <c r="G2463" s="2" t="s">
        <v>95</v>
      </c>
      <c r="H2463" s="2">
        <v>3</v>
      </c>
      <c r="I2463" s="4">
        <v>34.5</v>
      </c>
      <c r="J2463" s="2" t="s">
        <v>24</v>
      </c>
      <c r="K2463" s="2" t="s">
        <v>418</v>
      </c>
      <c r="L2463" s="2" t="s">
        <v>19</v>
      </c>
    </row>
    <row r="2464" spans="1:12" x14ac:dyDescent="0.35">
      <c r="A2464" s="2">
        <v>101025</v>
      </c>
      <c r="B2464" s="3">
        <v>45960</v>
      </c>
      <c r="C2464" s="2" t="s">
        <v>26</v>
      </c>
      <c r="D2464" s="2" t="s">
        <v>150</v>
      </c>
      <c r="E2464" s="2" t="s">
        <v>151</v>
      </c>
      <c r="F2464" s="2" t="s">
        <v>62</v>
      </c>
      <c r="G2464" s="2" t="s">
        <v>68</v>
      </c>
      <c r="H2464" s="2">
        <v>1</v>
      </c>
      <c r="I2464" s="4">
        <v>41.08</v>
      </c>
      <c r="J2464" s="2" t="s">
        <v>17</v>
      </c>
      <c r="K2464" s="2" t="s">
        <v>392</v>
      </c>
      <c r="L2464" s="2" t="s">
        <v>89</v>
      </c>
    </row>
    <row r="2465" spans="1:12" x14ac:dyDescent="0.35">
      <c r="A2465" s="2">
        <v>101132</v>
      </c>
      <c r="B2465" s="3">
        <v>45960</v>
      </c>
      <c r="C2465" s="2" t="s">
        <v>31</v>
      </c>
      <c r="D2465" s="2" t="s">
        <v>45</v>
      </c>
      <c r="E2465" s="2" t="s">
        <v>46</v>
      </c>
      <c r="F2465" s="2" t="s">
        <v>62</v>
      </c>
      <c r="G2465" s="2" t="s">
        <v>169</v>
      </c>
      <c r="H2465" s="2">
        <v>2</v>
      </c>
      <c r="I2465" s="4">
        <v>24.23</v>
      </c>
      <c r="J2465" s="2" t="s">
        <v>48</v>
      </c>
      <c r="K2465" s="2" t="s">
        <v>209</v>
      </c>
      <c r="L2465" s="2" t="s">
        <v>19</v>
      </c>
    </row>
    <row r="2466" spans="1:12" x14ac:dyDescent="0.35">
      <c r="A2466" s="2">
        <v>101627</v>
      </c>
      <c r="B2466" s="3">
        <v>45960</v>
      </c>
      <c r="C2466" s="2" t="s">
        <v>50</v>
      </c>
      <c r="D2466" s="2" t="s">
        <v>71</v>
      </c>
      <c r="E2466" s="2" t="s">
        <v>72</v>
      </c>
      <c r="F2466" s="2" t="s">
        <v>59</v>
      </c>
      <c r="G2466" s="2" t="s">
        <v>73</v>
      </c>
      <c r="H2466" s="2">
        <v>1</v>
      </c>
      <c r="I2466" s="4">
        <v>29.3</v>
      </c>
      <c r="J2466" s="2" t="s">
        <v>24</v>
      </c>
      <c r="K2466" s="2" t="s">
        <v>350</v>
      </c>
      <c r="L2466" s="2" t="s">
        <v>19</v>
      </c>
    </row>
    <row r="2467" spans="1:12" x14ac:dyDescent="0.35">
      <c r="A2467" s="2">
        <v>102173</v>
      </c>
      <c r="B2467" s="3">
        <v>45960</v>
      </c>
      <c r="C2467" s="2" t="s">
        <v>31</v>
      </c>
      <c r="D2467" s="2" t="s">
        <v>32</v>
      </c>
      <c r="E2467" s="2" t="s">
        <v>33</v>
      </c>
      <c r="F2467" s="2" t="s">
        <v>22</v>
      </c>
      <c r="G2467" s="2" t="s">
        <v>23</v>
      </c>
      <c r="H2467" s="2">
        <v>10</v>
      </c>
      <c r="I2467" s="4">
        <v>64.010000000000005</v>
      </c>
      <c r="J2467" s="2" t="s">
        <v>24</v>
      </c>
      <c r="K2467" s="2" t="s">
        <v>341</v>
      </c>
      <c r="L2467" s="2" t="s">
        <v>19</v>
      </c>
    </row>
    <row r="2468" spans="1:12" x14ac:dyDescent="0.35">
      <c r="A2468" s="2">
        <v>102182</v>
      </c>
      <c r="B2468" s="3">
        <v>45960</v>
      </c>
      <c r="C2468" s="2" t="s">
        <v>12</v>
      </c>
      <c r="D2468" s="2" t="s">
        <v>132</v>
      </c>
      <c r="E2468" s="2" t="s">
        <v>133</v>
      </c>
      <c r="F2468" s="2" t="s">
        <v>59</v>
      </c>
      <c r="G2468" s="2" t="s">
        <v>73</v>
      </c>
      <c r="H2468" s="2">
        <v>2</v>
      </c>
      <c r="I2468" s="4">
        <v>26.86</v>
      </c>
      <c r="J2468" s="2" t="s">
        <v>48</v>
      </c>
      <c r="K2468" s="2" t="s">
        <v>387</v>
      </c>
      <c r="L2468" s="2" t="s">
        <v>19</v>
      </c>
    </row>
    <row r="2469" spans="1:12" x14ac:dyDescent="0.35">
      <c r="A2469" s="2">
        <v>102345</v>
      </c>
      <c r="B2469" s="3">
        <v>45960</v>
      </c>
      <c r="C2469" s="2" t="s">
        <v>12</v>
      </c>
      <c r="D2469" s="2" t="s">
        <v>13</v>
      </c>
      <c r="E2469" s="2" t="s">
        <v>14</v>
      </c>
      <c r="F2469" s="2" t="s">
        <v>15</v>
      </c>
      <c r="G2469" s="2" t="s">
        <v>39</v>
      </c>
      <c r="H2469" s="2">
        <v>3</v>
      </c>
      <c r="I2469" s="4">
        <v>46.35</v>
      </c>
      <c r="J2469" s="2" t="s">
        <v>43</v>
      </c>
      <c r="K2469" s="2" t="s">
        <v>424</v>
      </c>
      <c r="L2469" s="2" t="s">
        <v>19</v>
      </c>
    </row>
    <row r="2470" spans="1:12" x14ac:dyDescent="0.35">
      <c r="A2470" s="2">
        <v>102589</v>
      </c>
      <c r="B2470" s="3">
        <v>45960</v>
      </c>
      <c r="C2470" s="2" t="s">
        <v>50</v>
      </c>
      <c r="D2470" s="2" t="s">
        <v>71</v>
      </c>
      <c r="E2470" s="2" t="s">
        <v>72</v>
      </c>
      <c r="F2470" s="2" t="s">
        <v>62</v>
      </c>
      <c r="G2470" s="2" t="s">
        <v>63</v>
      </c>
      <c r="H2470" s="2">
        <v>1</v>
      </c>
      <c r="I2470" s="4">
        <v>57.19</v>
      </c>
      <c r="J2470" s="2" t="s">
        <v>48</v>
      </c>
      <c r="K2470" s="2" t="s">
        <v>297</v>
      </c>
      <c r="L2470" s="2" t="s">
        <v>89</v>
      </c>
    </row>
    <row r="2471" spans="1:12" x14ac:dyDescent="0.35">
      <c r="A2471" s="2">
        <v>102788</v>
      </c>
      <c r="B2471" s="3">
        <v>45960</v>
      </c>
      <c r="C2471" s="2" t="s">
        <v>26</v>
      </c>
      <c r="D2471" s="2" t="s">
        <v>37</v>
      </c>
      <c r="E2471" s="2" t="s">
        <v>38</v>
      </c>
      <c r="F2471" s="2" t="s">
        <v>22</v>
      </c>
      <c r="G2471" s="2" t="s">
        <v>47</v>
      </c>
      <c r="H2471" s="2">
        <v>1</v>
      </c>
      <c r="I2471" s="4">
        <v>74.19</v>
      </c>
      <c r="J2471" s="2" t="s">
        <v>43</v>
      </c>
      <c r="K2471" s="2" t="s">
        <v>392</v>
      </c>
      <c r="L2471" s="2" t="s">
        <v>19</v>
      </c>
    </row>
    <row r="2472" spans="1:12" x14ac:dyDescent="0.35">
      <c r="A2472" s="2">
        <v>102951</v>
      </c>
      <c r="B2472" s="3">
        <v>45960</v>
      </c>
      <c r="C2472" s="2" t="s">
        <v>50</v>
      </c>
      <c r="D2472" s="2" t="s">
        <v>77</v>
      </c>
      <c r="E2472" s="2" t="s">
        <v>78</v>
      </c>
      <c r="F2472" s="2" t="s">
        <v>15</v>
      </c>
      <c r="G2472" s="2" t="s">
        <v>16</v>
      </c>
      <c r="H2472" s="2">
        <v>2</v>
      </c>
      <c r="I2472" s="4">
        <v>38.130000000000003</v>
      </c>
      <c r="J2472" s="2" t="s">
        <v>43</v>
      </c>
      <c r="K2472" s="2" t="s">
        <v>434</v>
      </c>
      <c r="L2472" s="2" t="s">
        <v>89</v>
      </c>
    </row>
    <row r="2473" spans="1:12" x14ac:dyDescent="0.35">
      <c r="A2473" s="2">
        <v>102997</v>
      </c>
      <c r="B2473" s="3">
        <v>45960</v>
      </c>
      <c r="C2473" s="2" t="s">
        <v>65</v>
      </c>
      <c r="D2473" s="2" t="s">
        <v>90</v>
      </c>
      <c r="E2473" s="2" t="s">
        <v>91</v>
      </c>
      <c r="F2473" s="2" t="s">
        <v>62</v>
      </c>
      <c r="G2473" s="2" t="s">
        <v>169</v>
      </c>
      <c r="H2473" s="2">
        <v>1</v>
      </c>
      <c r="I2473" s="4">
        <v>24.86</v>
      </c>
      <c r="J2473" s="2" t="s">
        <v>48</v>
      </c>
      <c r="K2473" s="2" t="s">
        <v>170</v>
      </c>
      <c r="L2473" s="2" t="s">
        <v>19</v>
      </c>
    </row>
    <row r="2474" spans="1:12" x14ac:dyDescent="0.35">
      <c r="A2474" s="2">
        <v>100476</v>
      </c>
      <c r="B2474" s="3">
        <v>45961</v>
      </c>
      <c r="C2474" s="2" t="s">
        <v>31</v>
      </c>
      <c r="D2474" s="2" t="s">
        <v>32</v>
      </c>
      <c r="E2474" s="2" t="s">
        <v>33</v>
      </c>
      <c r="F2474" s="2" t="s">
        <v>22</v>
      </c>
      <c r="G2474" s="2" t="s">
        <v>100</v>
      </c>
      <c r="H2474" s="2">
        <v>3</v>
      </c>
      <c r="I2474" s="4">
        <v>14.76</v>
      </c>
      <c r="J2474" s="2" t="s">
        <v>43</v>
      </c>
      <c r="K2474" s="2" t="s">
        <v>152</v>
      </c>
      <c r="L2474" s="2" t="s">
        <v>89</v>
      </c>
    </row>
    <row r="2475" spans="1:12" x14ac:dyDescent="0.35">
      <c r="A2475" s="2">
        <v>100529</v>
      </c>
      <c r="B2475" s="3">
        <v>45961</v>
      </c>
      <c r="C2475" s="2" t="s">
        <v>31</v>
      </c>
      <c r="D2475" s="2" t="s">
        <v>32</v>
      </c>
      <c r="E2475" s="2" t="s">
        <v>33</v>
      </c>
      <c r="F2475" s="2" t="s">
        <v>59</v>
      </c>
      <c r="G2475" s="2" t="s">
        <v>118</v>
      </c>
      <c r="H2475" s="2">
        <v>3</v>
      </c>
      <c r="I2475" s="4">
        <v>19.62</v>
      </c>
      <c r="J2475" s="2" t="s">
        <v>17</v>
      </c>
      <c r="K2475" s="2" t="s">
        <v>317</v>
      </c>
      <c r="L2475" s="2" t="s">
        <v>19</v>
      </c>
    </row>
    <row r="2476" spans="1:12" x14ac:dyDescent="0.35">
      <c r="A2476" s="2">
        <v>100565</v>
      </c>
      <c r="B2476" s="3">
        <v>45961</v>
      </c>
      <c r="C2476" s="2" t="s">
        <v>26</v>
      </c>
      <c r="D2476" s="2" t="s">
        <v>37</v>
      </c>
      <c r="E2476" s="2" t="s">
        <v>38</v>
      </c>
      <c r="F2476" s="2" t="s">
        <v>22</v>
      </c>
      <c r="G2476" s="2" t="s">
        <v>100</v>
      </c>
      <c r="H2476" s="2">
        <v>5</v>
      </c>
      <c r="I2476" s="4">
        <v>15.67</v>
      </c>
      <c r="J2476" s="2" t="s">
        <v>24</v>
      </c>
      <c r="K2476" s="2" t="s">
        <v>354</v>
      </c>
      <c r="L2476" s="2" t="s">
        <v>19</v>
      </c>
    </row>
    <row r="2477" spans="1:12" x14ac:dyDescent="0.35">
      <c r="A2477" s="2">
        <v>100847</v>
      </c>
      <c r="B2477" s="3">
        <v>45961</v>
      </c>
      <c r="C2477" s="2" t="s">
        <v>12</v>
      </c>
      <c r="D2477" s="2" t="s">
        <v>20</v>
      </c>
      <c r="E2477" s="2" t="s">
        <v>21</v>
      </c>
      <c r="F2477" s="2" t="s">
        <v>62</v>
      </c>
      <c r="G2477" s="2" t="s">
        <v>169</v>
      </c>
      <c r="H2477" s="2">
        <v>1</v>
      </c>
      <c r="I2477" s="4">
        <v>24.72</v>
      </c>
      <c r="J2477" s="2" t="s">
        <v>48</v>
      </c>
      <c r="K2477" s="2" t="s">
        <v>398</v>
      </c>
      <c r="L2477" s="2" t="s">
        <v>19</v>
      </c>
    </row>
    <row r="2478" spans="1:12" x14ac:dyDescent="0.35">
      <c r="A2478" s="2">
        <v>101022</v>
      </c>
      <c r="B2478" s="3">
        <v>45961</v>
      </c>
      <c r="C2478" s="2" t="s">
        <v>12</v>
      </c>
      <c r="D2478" s="2" t="s">
        <v>132</v>
      </c>
      <c r="E2478" s="2" t="s">
        <v>133</v>
      </c>
      <c r="F2478" s="2" t="s">
        <v>53</v>
      </c>
      <c r="G2478" s="2" t="s">
        <v>54</v>
      </c>
      <c r="H2478" s="2">
        <v>1</v>
      </c>
      <c r="I2478" s="4">
        <v>24.25</v>
      </c>
      <c r="J2478" s="2" t="s">
        <v>43</v>
      </c>
      <c r="K2478" s="2" t="s">
        <v>142</v>
      </c>
      <c r="L2478" s="2" t="s">
        <v>19</v>
      </c>
    </row>
    <row r="2479" spans="1:12" x14ac:dyDescent="0.35">
      <c r="A2479" s="2">
        <v>101431</v>
      </c>
      <c r="B2479" s="3">
        <v>45961</v>
      </c>
      <c r="C2479" s="2" t="s">
        <v>50</v>
      </c>
      <c r="D2479" s="2" t="s">
        <v>71</v>
      </c>
      <c r="E2479" s="2" t="s">
        <v>72</v>
      </c>
      <c r="F2479" s="2" t="s">
        <v>22</v>
      </c>
      <c r="G2479" s="2" t="s">
        <v>87</v>
      </c>
      <c r="H2479" s="2">
        <v>3</v>
      </c>
      <c r="I2479" s="4">
        <v>49.74</v>
      </c>
      <c r="J2479" s="2" t="s">
        <v>43</v>
      </c>
      <c r="K2479" s="2" t="s">
        <v>247</v>
      </c>
      <c r="L2479" s="2" t="s">
        <v>19</v>
      </c>
    </row>
    <row r="2480" spans="1:12" x14ac:dyDescent="0.35">
      <c r="A2480" s="2">
        <v>101667</v>
      </c>
      <c r="B2480" s="3">
        <v>45961</v>
      </c>
      <c r="C2480" s="2" t="s">
        <v>31</v>
      </c>
      <c r="D2480" s="2" t="s">
        <v>80</v>
      </c>
      <c r="E2480" s="2" t="s">
        <v>80</v>
      </c>
      <c r="F2480" s="2" t="s">
        <v>62</v>
      </c>
      <c r="G2480" s="2" t="s">
        <v>103</v>
      </c>
      <c r="H2480" s="2">
        <v>2</v>
      </c>
      <c r="I2480" s="4">
        <v>183.57</v>
      </c>
      <c r="J2480" s="2" t="s">
        <v>17</v>
      </c>
      <c r="K2480" s="2" t="s">
        <v>334</v>
      </c>
      <c r="L2480" s="2" t="s">
        <v>36</v>
      </c>
    </row>
    <row r="2481" spans="1:12" x14ac:dyDescent="0.35">
      <c r="A2481" s="2">
        <v>101935</v>
      </c>
      <c r="B2481" s="3">
        <v>45961</v>
      </c>
      <c r="C2481" s="2" t="s">
        <v>65</v>
      </c>
      <c r="D2481" s="2" t="s">
        <v>90</v>
      </c>
      <c r="E2481" s="2" t="s">
        <v>91</v>
      </c>
      <c r="F2481" s="2" t="s">
        <v>59</v>
      </c>
      <c r="G2481" s="2" t="s">
        <v>129</v>
      </c>
      <c r="H2481" s="2">
        <v>3</v>
      </c>
      <c r="I2481" s="4">
        <v>124.32</v>
      </c>
      <c r="J2481" s="2" t="s">
        <v>17</v>
      </c>
      <c r="K2481" s="2" t="s">
        <v>226</v>
      </c>
      <c r="L2481" s="2" t="s">
        <v>19</v>
      </c>
    </row>
    <row r="2482" spans="1:12" x14ac:dyDescent="0.35">
      <c r="A2482" s="2">
        <v>101978</v>
      </c>
      <c r="B2482" s="3">
        <v>45961</v>
      </c>
      <c r="C2482" s="2" t="s">
        <v>65</v>
      </c>
      <c r="D2482" s="2" t="s">
        <v>90</v>
      </c>
      <c r="E2482" s="2" t="s">
        <v>91</v>
      </c>
      <c r="F2482" s="2" t="s">
        <v>62</v>
      </c>
      <c r="G2482" s="2" t="s">
        <v>68</v>
      </c>
      <c r="H2482" s="2">
        <v>1</v>
      </c>
      <c r="I2482" s="4">
        <v>41.68</v>
      </c>
      <c r="J2482" s="2" t="s">
        <v>24</v>
      </c>
      <c r="K2482" s="2" t="s">
        <v>418</v>
      </c>
      <c r="L2482" s="2" t="s">
        <v>89</v>
      </c>
    </row>
    <row r="2483" spans="1:12" x14ac:dyDescent="0.35">
      <c r="A2483" s="2">
        <v>102315</v>
      </c>
      <c r="B2483" s="3">
        <v>45961</v>
      </c>
      <c r="C2483" s="2" t="s">
        <v>31</v>
      </c>
      <c r="D2483" s="2" t="s">
        <v>45</v>
      </c>
      <c r="E2483" s="2" t="s">
        <v>46</v>
      </c>
      <c r="F2483" s="2" t="s">
        <v>15</v>
      </c>
      <c r="G2483" s="2" t="s">
        <v>29</v>
      </c>
      <c r="H2483" s="2">
        <v>2</v>
      </c>
      <c r="I2483" s="4">
        <v>23.97</v>
      </c>
      <c r="J2483" s="2" t="s">
        <v>17</v>
      </c>
      <c r="K2483" s="2" t="s">
        <v>336</v>
      </c>
      <c r="L2483" s="2" t="s">
        <v>89</v>
      </c>
    </row>
    <row r="2484" spans="1:12" x14ac:dyDescent="0.35">
      <c r="A2484" s="2">
        <v>102894</v>
      </c>
      <c r="B2484" s="3">
        <v>45961</v>
      </c>
      <c r="C2484" s="2" t="s">
        <v>50</v>
      </c>
      <c r="D2484" s="2" t="s">
        <v>77</v>
      </c>
      <c r="E2484" s="2" t="s">
        <v>78</v>
      </c>
      <c r="F2484" s="2" t="s">
        <v>22</v>
      </c>
      <c r="G2484" s="2" t="s">
        <v>109</v>
      </c>
      <c r="H2484" s="2">
        <v>3</v>
      </c>
      <c r="I2484" s="4">
        <v>90.86</v>
      </c>
      <c r="J2484" s="2" t="s">
        <v>24</v>
      </c>
      <c r="K2484" s="2" t="s">
        <v>310</v>
      </c>
      <c r="L2484" s="2" t="s">
        <v>36</v>
      </c>
    </row>
    <row r="2485" spans="1:12" x14ac:dyDescent="0.35">
      <c r="A2485" s="2">
        <v>100203</v>
      </c>
      <c r="B2485" s="3">
        <v>45962</v>
      </c>
      <c r="C2485" s="2" t="s">
        <v>50</v>
      </c>
      <c r="D2485" s="2" t="s">
        <v>51</v>
      </c>
      <c r="E2485" s="2" t="s">
        <v>52</v>
      </c>
      <c r="F2485" s="2" t="s">
        <v>53</v>
      </c>
      <c r="G2485" s="2" t="s">
        <v>126</v>
      </c>
      <c r="H2485" s="2">
        <v>5</v>
      </c>
      <c r="I2485" s="4">
        <v>150.47</v>
      </c>
      <c r="J2485" s="2" t="s">
        <v>24</v>
      </c>
      <c r="K2485" s="2" t="s">
        <v>256</v>
      </c>
      <c r="L2485" s="2" t="s">
        <v>19</v>
      </c>
    </row>
    <row r="2486" spans="1:12" x14ac:dyDescent="0.35">
      <c r="A2486" s="2">
        <v>100475</v>
      </c>
      <c r="B2486" s="3">
        <v>45962</v>
      </c>
      <c r="C2486" s="2" t="s">
        <v>12</v>
      </c>
      <c r="D2486" s="2" t="s">
        <v>98</v>
      </c>
      <c r="E2486" s="2" t="s">
        <v>99</v>
      </c>
      <c r="F2486" s="2" t="s">
        <v>59</v>
      </c>
      <c r="G2486" s="2" t="s">
        <v>73</v>
      </c>
      <c r="H2486" s="2">
        <v>10</v>
      </c>
      <c r="I2486" s="4">
        <v>27.07</v>
      </c>
      <c r="J2486" s="2" t="s">
        <v>24</v>
      </c>
      <c r="K2486" s="2" t="s">
        <v>158</v>
      </c>
      <c r="L2486" s="2" t="s">
        <v>19</v>
      </c>
    </row>
    <row r="2487" spans="1:12" x14ac:dyDescent="0.35">
      <c r="A2487" s="2">
        <v>101056</v>
      </c>
      <c r="B2487" s="3">
        <v>45962</v>
      </c>
      <c r="C2487" s="2" t="s">
        <v>12</v>
      </c>
      <c r="D2487" s="2" t="s">
        <v>20</v>
      </c>
      <c r="E2487" s="2" t="s">
        <v>21</v>
      </c>
      <c r="F2487" s="2" t="s">
        <v>62</v>
      </c>
      <c r="G2487" s="2" t="s">
        <v>63</v>
      </c>
      <c r="H2487" s="2">
        <v>1</v>
      </c>
      <c r="I2487" s="4">
        <v>54.09</v>
      </c>
      <c r="J2487" s="2" t="s">
        <v>48</v>
      </c>
      <c r="K2487" s="2" t="s">
        <v>198</v>
      </c>
      <c r="L2487" s="2" t="s">
        <v>89</v>
      </c>
    </row>
    <row r="2488" spans="1:12" x14ac:dyDescent="0.35">
      <c r="A2488" s="2">
        <v>101219</v>
      </c>
      <c r="B2488" s="3">
        <v>45962</v>
      </c>
      <c r="C2488" s="2" t="s">
        <v>31</v>
      </c>
      <c r="D2488" s="2" t="s">
        <v>80</v>
      </c>
      <c r="E2488" s="2" t="s">
        <v>80</v>
      </c>
      <c r="F2488" s="2" t="s">
        <v>62</v>
      </c>
      <c r="G2488" s="2" t="s">
        <v>103</v>
      </c>
      <c r="H2488" s="2">
        <v>1</v>
      </c>
      <c r="I2488" s="4">
        <v>183.22</v>
      </c>
      <c r="J2488" s="2" t="s">
        <v>43</v>
      </c>
      <c r="K2488" s="2" t="s">
        <v>409</v>
      </c>
      <c r="L2488" s="2" t="s">
        <v>89</v>
      </c>
    </row>
    <row r="2489" spans="1:12" x14ac:dyDescent="0.35">
      <c r="A2489" s="2">
        <v>101276</v>
      </c>
      <c r="B2489" s="3">
        <v>45962</v>
      </c>
      <c r="C2489" s="2" t="s">
        <v>50</v>
      </c>
      <c r="D2489" s="2" t="s">
        <v>77</v>
      </c>
      <c r="E2489" s="2" t="s">
        <v>78</v>
      </c>
      <c r="F2489" s="2" t="s">
        <v>62</v>
      </c>
      <c r="G2489" s="2" t="s">
        <v>112</v>
      </c>
      <c r="H2489" s="2">
        <v>1</v>
      </c>
      <c r="I2489" s="4">
        <v>28.55</v>
      </c>
      <c r="J2489" s="2" t="s">
        <v>17</v>
      </c>
      <c r="K2489" s="2" t="s">
        <v>307</v>
      </c>
      <c r="L2489" s="2" t="s">
        <v>19</v>
      </c>
    </row>
    <row r="2490" spans="1:12" x14ac:dyDescent="0.35">
      <c r="A2490" s="2">
        <v>101319</v>
      </c>
      <c r="B2490" s="3">
        <v>45962</v>
      </c>
      <c r="C2490" s="2" t="s">
        <v>26</v>
      </c>
      <c r="D2490" s="2" t="s">
        <v>41</v>
      </c>
      <c r="E2490" s="2" t="s">
        <v>42</v>
      </c>
      <c r="F2490" s="2" t="s">
        <v>62</v>
      </c>
      <c r="G2490" s="2" t="s">
        <v>169</v>
      </c>
      <c r="H2490" s="2">
        <v>1</v>
      </c>
      <c r="I2490" s="4">
        <v>24.56</v>
      </c>
      <c r="J2490" s="2" t="s">
        <v>43</v>
      </c>
      <c r="K2490" s="2" t="s">
        <v>470</v>
      </c>
      <c r="L2490" s="2" t="s">
        <v>36</v>
      </c>
    </row>
    <row r="2491" spans="1:12" x14ac:dyDescent="0.35">
      <c r="A2491" s="2">
        <v>101413</v>
      </c>
      <c r="B2491" s="3">
        <v>45962</v>
      </c>
      <c r="C2491" s="2" t="s">
        <v>50</v>
      </c>
      <c r="D2491" s="2" t="s">
        <v>51</v>
      </c>
      <c r="E2491" s="2" t="s">
        <v>52</v>
      </c>
      <c r="F2491" s="2" t="s">
        <v>62</v>
      </c>
      <c r="G2491" s="2" t="s">
        <v>112</v>
      </c>
      <c r="H2491" s="2">
        <v>2</v>
      </c>
      <c r="I2491" s="4">
        <v>29.74</v>
      </c>
      <c r="J2491" s="2" t="s">
        <v>24</v>
      </c>
      <c r="K2491" s="2" t="s">
        <v>219</v>
      </c>
      <c r="L2491" s="2" t="s">
        <v>19</v>
      </c>
    </row>
    <row r="2492" spans="1:12" x14ac:dyDescent="0.35">
      <c r="A2492" s="2">
        <v>101509</v>
      </c>
      <c r="B2492" s="3">
        <v>45962</v>
      </c>
      <c r="C2492" s="2" t="s">
        <v>31</v>
      </c>
      <c r="D2492" s="2" t="s">
        <v>105</v>
      </c>
      <c r="E2492" s="2" t="s">
        <v>106</v>
      </c>
      <c r="F2492" s="2" t="s">
        <v>62</v>
      </c>
      <c r="G2492" s="2" t="s">
        <v>114</v>
      </c>
      <c r="H2492" s="2">
        <v>2</v>
      </c>
      <c r="I2492" s="4">
        <v>136.1</v>
      </c>
      <c r="J2492" s="2" t="s">
        <v>24</v>
      </c>
      <c r="K2492" s="2" t="s">
        <v>337</v>
      </c>
      <c r="L2492" s="2" t="s">
        <v>19</v>
      </c>
    </row>
    <row r="2493" spans="1:12" x14ac:dyDescent="0.35">
      <c r="A2493" s="2">
        <v>101515</v>
      </c>
      <c r="B2493" s="3">
        <v>45962</v>
      </c>
      <c r="C2493" s="2" t="s">
        <v>31</v>
      </c>
      <c r="D2493" s="2" t="s">
        <v>105</v>
      </c>
      <c r="E2493" s="2" t="s">
        <v>106</v>
      </c>
      <c r="F2493" s="2" t="s">
        <v>22</v>
      </c>
      <c r="G2493" s="2" t="s">
        <v>87</v>
      </c>
      <c r="H2493" s="2">
        <v>2</v>
      </c>
      <c r="I2493" s="4">
        <v>51.14</v>
      </c>
      <c r="J2493" s="2" t="s">
        <v>17</v>
      </c>
      <c r="K2493" s="2" t="s">
        <v>318</v>
      </c>
      <c r="L2493" s="2" t="s">
        <v>19</v>
      </c>
    </row>
    <row r="2494" spans="1:12" x14ac:dyDescent="0.35">
      <c r="A2494" s="2">
        <v>101607</v>
      </c>
      <c r="B2494" s="3">
        <v>45962</v>
      </c>
      <c r="C2494" s="2" t="s">
        <v>50</v>
      </c>
      <c r="D2494" s="2" t="s">
        <v>71</v>
      </c>
      <c r="E2494" s="2" t="s">
        <v>72</v>
      </c>
      <c r="F2494" s="2" t="s">
        <v>62</v>
      </c>
      <c r="G2494" s="2" t="s">
        <v>63</v>
      </c>
      <c r="H2494" s="2">
        <v>2</v>
      </c>
      <c r="I2494" s="4">
        <v>52.55</v>
      </c>
      <c r="J2494" s="2" t="s">
        <v>17</v>
      </c>
      <c r="K2494" s="2" t="s">
        <v>244</v>
      </c>
      <c r="L2494" s="2" t="s">
        <v>19</v>
      </c>
    </row>
    <row r="2495" spans="1:12" x14ac:dyDescent="0.35">
      <c r="A2495" s="2">
        <v>102110</v>
      </c>
      <c r="B2495" s="3">
        <v>45962</v>
      </c>
      <c r="C2495" s="2" t="s">
        <v>26</v>
      </c>
      <c r="D2495" s="2" t="s">
        <v>41</v>
      </c>
      <c r="E2495" s="2" t="s">
        <v>42</v>
      </c>
      <c r="F2495" s="2" t="s">
        <v>62</v>
      </c>
      <c r="G2495" s="2" t="s">
        <v>169</v>
      </c>
      <c r="H2495" s="2">
        <v>1</v>
      </c>
      <c r="I2495" s="4">
        <v>25.07</v>
      </c>
      <c r="J2495" s="2" t="s">
        <v>24</v>
      </c>
      <c r="K2495" s="2" t="s">
        <v>232</v>
      </c>
      <c r="L2495" s="2" t="s">
        <v>19</v>
      </c>
    </row>
    <row r="2496" spans="1:12" x14ac:dyDescent="0.35">
      <c r="A2496" s="2">
        <v>102154</v>
      </c>
      <c r="B2496" s="3">
        <v>45962</v>
      </c>
      <c r="C2496" s="2" t="s">
        <v>12</v>
      </c>
      <c r="D2496" s="2" t="s">
        <v>20</v>
      </c>
      <c r="E2496" s="2" t="s">
        <v>21</v>
      </c>
      <c r="F2496" s="2" t="s">
        <v>59</v>
      </c>
      <c r="G2496" s="2" t="s">
        <v>118</v>
      </c>
      <c r="H2496" s="2">
        <v>1</v>
      </c>
      <c r="I2496" s="4">
        <v>20.28</v>
      </c>
      <c r="J2496" s="2" t="s">
        <v>24</v>
      </c>
      <c r="K2496" s="2" t="s">
        <v>107</v>
      </c>
      <c r="L2496" s="2" t="s">
        <v>19</v>
      </c>
    </row>
    <row r="2497" spans="1:12" x14ac:dyDescent="0.35">
      <c r="A2497" s="2">
        <v>102338</v>
      </c>
      <c r="B2497" s="3">
        <v>45962</v>
      </c>
      <c r="C2497" s="2" t="s">
        <v>65</v>
      </c>
      <c r="D2497" s="2" t="s">
        <v>90</v>
      </c>
      <c r="E2497" s="2" t="s">
        <v>91</v>
      </c>
      <c r="F2497" s="2" t="s">
        <v>22</v>
      </c>
      <c r="G2497" s="2" t="s">
        <v>100</v>
      </c>
      <c r="H2497" s="2">
        <v>1</v>
      </c>
      <c r="I2497" s="4">
        <v>14.39</v>
      </c>
      <c r="J2497" s="2" t="s">
        <v>24</v>
      </c>
      <c r="K2497" s="2" t="s">
        <v>293</v>
      </c>
      <c r="L2497" s="2" t="s">
        <v>19</v>
      </c>
    </row>
    <row r="2498" spans="1:12" x14ac:dyDescent="0.35">
      <c r="A2498" s="2">
        <v>102458</v>
      </c>
      <c r="B2498" s="3">
        <v>45962</v>
      </c>
      <c r="C2498" s="2" t="s">
        <v>12</v>
      </c>
      <c r="D2498" s="2" t="s">
        <v>183</v>
      </c>
      <c r="E2498" s="2" t="s">
        <v>184</v>
      </c>
      <c r="F2498" s="2" t="s">
        <v>62</v>
      </c>
      <c r="G2498" s="2" t="s">
        <v>103</v>
      </c>
      <c r="H2498" s="2">
        <v>1</v>
      </c>
      <c r="I2498" s="4">
        <v>195.66</v>
      </c>
      <c r="J2498" s="2" t="s">
        <v>43</v>
      </c>
      <c r="K2498" s="2" t="s">
        <v>128</v>
      </c>
      <c r="L2498" s="2" t="s">
        <v>19</v>
      </c>
    </row>
    <row r="2499" spans="1:12" x14ac:dyDescent="0.35">
      <c r="A2499" s="2">
        <v>102861</v>
      </c>
      <c r="B2499" s="3">
        <v>45962</v>
      </c>
      <c r="C2499" s="2" t="s">
        <v>31</v>
      </c>
      <c r="D2499" s="2" t="s">
        <v>56</v>
      </c>
      <c r="E2499" s="2" t="s">
        <v>57</v>
      </c>
      <c r="F2499" s="2" t="s">
        <v>62</v>
      </c>
      <c r="G2499" s="2" t="s">
        <v>112</v>
      </c>
      <c r="H2499" s="2">
        <v>1</v>
      </c>
      <c r="I2499" s="4">
        <v>30.57</v>
      </c>
      <c r="J2499" s="2" t="s">
        <v>17</v>
      </c>
      <c r="K2499" s="2" t="s">
        <v>357</v>
      </c>
      <c r="L2499" s="2" t="s">
        <v>89</v>
      </c>
    </row>
    <row r="2500" spans="1:12" x14ac:dyDescent="0.35">
      <c r="A2500" s="2">
        <v>100618</v>
      </c>
      <c r="B2500" s="3">
        <v>45963</v>
      </c>
      <c r="C2500" s="2" t="s">
        <v>31</v>
      </c>
      <c r="D2500" s="2" t="s">
        <v>80</v>
      </c>
      <c r="E2500" s="2" t="s">
        <v>80</v>
      </c>
      <c r="F2500" s="2" t="s">
        <v>59</v>
      </c>
      <c r="G2500" s="2" t="s">
        <v>95</v>
      </c>
      <c r="H2500" s="2">
        <v>3</v>
      </c>
      <c r="I2500" s="4">
        <v>36.29</v>
      </c>
      <c r="J2500" s="2" t="s">
        <v>24</v>
      </c>
      <c r="K2500" s="2" t="s">
        <v>485</v>
      </c>
      <c r="L2500" s="2" t="s">
        <v>19</v>
      </c>
    </row>
    <row r="2501" spans="1:12" x14ac:dyDescent="0.35">
      <c r="A2501" s="2">
        <v>100680</v>
      </c>
      <c r="B2501" s="3">
        <v>45963</v>
      </c>
      <c r="C2501" s="2" t="s">
        <v>65</v>
      </c>
      <c r="D2501" s="2" t="s">
        <v>190</v>
      </c>
      <c r="E2501" s="2" t="s">
        <v>191</v>
      </c>
      <c r="F2501" s="2" t="s">
        <v>15</v>
      </c>
      <c r="G2501" s="2" t="s">
        <v>39</v>
      </c>
      <c r="H2501" s="2">
        <v>1</v>
      </c>
      <c r="I2501" s="4">
        <v>43.11</v>
      </c>
      <c r="J2501" s="2" t="s">
        <v>24</v>
      </c>
      <c r="K2501" s="2" t="s">
        <v>415</v>
      </c>
      <c r="L2501" s="2" t="s">
        <v>19</v>
      </c>
    </row>
    <row r="2502" spans="1:12" x14ac:dyDescent="0.35">
      <c r="A2502" s="2">
        <v>100897</v>
      </c>
      <c r="B2502" s="3">
        <v>45963</v>
      </c>
      <c r="C2502" s="2" t="s">
        <v>31</v>
      </c>
      <c r="D2502" s="2" t="s">
        <v>80</v>
      </c>
      <c r="E2502" s="2" t="s">
        <v>80</v>
      </c>
      <c r="F2502" s="2" t="s">
        <v>59</v>
      </c>
      <c r="G2502" s="2" t="s">
        <v>118</v>
      </c>
      <c r="H2502" s="2">
        <v>5</v>
      </c>
      <c r="I2502" s="4">
        <v>19.03</v>
      </c>
      <c r="J2502" s="2" t="s">
        <v>43</v>
      </c>
      <c r="K2502" s="2" t="s">
        <v>104</v>
      </c>
      <c r="L2502" s="2" t="s">
        <v>36</v>
      </c>
    </row>
    <row r="2503" spans="1:12" x14ac:dyDescent="0.35">
      <c r="A2503" s="2">
        <v>101052</v>
      </c>
      <c r="B2503" s="3">
        <v>45963</v>
      </c>
      <c r="C2503" s="2" t="s">
        <v>31</v>
      </c>
      <c r="D2503" s="2" t="s">
        <v>45</v>
      </c>
      <c r="E2503" s="2" t="s">
        <v>46</v>
      </c>
      <c r="F2503" s="2" t="s">
        <v>22</v>
      </c>
      <c r="G2503" s="2" t="s">
        <v>87</v>
      </c>
      <c r="H2503" s="2">
        <v>2</v>
      </c>
      <c r="I2503" s="4">
        <v>50.34</v>
      </c>
      <c r="J2503" s="2" t="s">
        <v>43</v>
      </c>
      <c r="K2503" s="2" t="s">
        <v>339</v>
      </c>
      <c r="L2503" s="2" t="s">
        <v>36</v>
      </c>
    </row>
    <row r="2504" spans="1:12" x14ac:dyDescent="0.35">
      <c r="A2504" s="2">
        <v>101569</v>
      </c>
      <c r="B2504" s="3">
        <v>45963</v>
      </c>
      <c r="C2504" s="2" t="s">
        <v>31</v>
      </c>
      <c r="D2504" s="2" t="s">
        <v>45</v>
      </c>
      <c r="E2504" s="2" t="s">
        <v>46</v>
      </c>
      <c r="F2504" s="2" t="s">
        <v>59</v>
      </c>
      <c r="G2504" s="2" t="s">
        <v>60</v>
      </c>
      <c r="H2504" s="2">
        <v>2</v>
      </c>
      <c r="I2504" s="4">
        <v>61.73</v>
      </c>
      <c r="J2504" s="2" t="s">
        <v>48</v>
      </c>
      <c r="K2504" s="2" t="s">
        <v>61</v>
      </c>
      <c r="L2504" s="2" t="s">
        <v>19</v>
      </c>
    </row>
    <row r="2505" spans="1:12" x14ac:dyDescent="0.35">
      <c r="A2505" s="2">
        <v>101637</v>
      </c>
      <c r="B2505" s="3">
        <v>45963</v>
      </c>
      <c r="C2505" s="2" t="s">
        <v>12</v>
      </c>
      <c r="D2505" s="2" t="s">
        <v>183</v>
      </c>
      <c r="E2505" s="2" t="s">
        <v>184</v>
      </c>
      <c r="F2505" s="2" t="s">
        <v>22</v>
      </c>
      <c r="G2505" s="2" t="s">
        <v>109</v>
      </c>
      <c r="H2505" s="2">
        <v>2</v>
      </c>
      <c r="I2505" s="4">
        <v>87.72</v>
      </c>
      <c r="J2505" s="2" t="s">
        <v>43</v>
      </c>
      <c r="K2505" s="2" t="s">
        <v>332</v>
      </c>
      <c r="L2505" s="2" t="s">
        <v>19</v>
      </c>
    </row>
    <row r="2506" spans="1:12" x14ac:dyDescent="0.35">
      <c r="A2506" s="2">
        <v>101997</v>
      </c>
      <c r="B2506" s="3">
        <v>45963</v>
      </c>
      <c r="C2506" s="2" t="s">
        <v>26</v>
      </c>
      <c r="D2506" s="2" t="s">
        <v>41</v>
      </c>
      <c r="E2506" s="2" t="s">
        <v>42</v>
      </c>
      <c r="F2506" s="2" t="s">
        <v>22</v>
      </c>
      <c r="G2506" s="2" t="s">
        <v>47</v>
      </c>
      <c r="H2506" s="2">
        <v>2</v>
      </c>
      <c r="I2506" s="4">
        <v>74.790000000000006</v>
      </c>
      <c r="J2506" s="2" t="s">
        <v>48</v>
      </c>
      <c r="K2506" s="2" t="s">
        <v>240</v>
      </c>
      <c r="L2506" s="2" t="s">
        <v>89</v>
      </c>
    </row>
    <row r="2507" spans="1:12" x14ac:dyDescent="0.35">
      <c r="A2507" s="2">
        <v>102207</v>
      </c>
      <c r="B2507" s="3">
        <v>45963</v>
      </c>
      <c r="C2507" s="2" t="s">
        <v>31</v>
      </c>
      <c r="D2507" s="2" t="s">
        <v>32</v>
      </c>
      <c r="E2507" s="2" t="s">
        <v>33</v>
      </c>
      <c r="F2507" s="2" t="s">
        <v>59</v>
      </c>
      <c r="G2507" s="2" t="s">
        <v>73</v>
      </c>
      <c r="H2507" s="2">
        <v>10</v>
      </c>
      <c r="I2507" s="4">
        <v>27.43</v>
      </c>
      <c r="J2507" s="2" t="s">
        <v>17</v>
      </c>
      <c r="K2507" s="2" t="s">
        <v>255</v>
      </c>
      <c r="L2507" s="2" t="s">
        <v>89</v>
      </c>
    </row>
    <row r="2508" spans="1:12" x14ac:dyDescent="0.35">
      <c r="A2508" s="2">
        <v>102238</v>
      </c>
      <c r="B2508" s="3">
        <v>45963</v>
      </c>
      <c r="C2508" s="2" t="s">
        <v>50</v>
      </c>
      <c r="D2508" s="2" t="s">
        <v>77</v>
      </c>
      <c r="E2508" s="2" t="s">
        <v>78</v>
      </c>
      <c r="F2508" s="2" t="s">
        <v>62</v>
      </c>
      <c r="G2508" s="2" t="s">
        <v>112</v>
      </c>
      <c r="H2508" s="2">
        <v>5</v>
      </c>
      <c r="I2508" s="4">
        <v>28.99</v>
      </c>
      <c r="J2508" s="2" t="s">
        <v>24</v>
      </c>
      <c r="K2508" s="2" t="s">
        <v>337</v>
      </c>
      <c r="L2508" s="2" t="s">
        <v>19</v>
      </c>
    </row>
    <row r="2509" spans="1:12" x14ac:dyDescent="0.35">
      <c r="A2509" s="2">
        <v>102311</v>
      </c>
      <c r="B2509" s="3">
        <v>45963</v>
      </c>
      <c r="C2509" s="2" t="s">
        <v>12</v>
      </c>
      <c r="D2509" s="2" t="s">
        <v>98</v>
      </c>
      <c r="E2509" s="2" t="s">
        <v>99</v>
      </c>
      <c r="F2509" s="2" t="s">
        <v>53</v>
      </c>
      <c r="G2509" s="2" t="s">
        <v>54</v>
      </c>
      <c r="H2509" s="2">
        <v>1</v>
      </c>
      <c r="I2509" s="4">
        <v>25.06</v>
      </c>
      <c r="J2509" s="2" t="s">
        <v>48</v>
      </c>
      <c r="K2509" s="2" t="s">
        <v>360</v>
      </c>
      <c r="L2509" s="2" t="s">
        <v>19</v>
      </c>
    </row>
    <row r="2510" spans="1:12" x14ac:dyDescent="0.35">
      <c r="A2510" s="2">
        <v>102446</v>
      </c>
      <c r="B2510" s="3">
        <v>45963</v>
      </c>
      <c r="C2510" s="2" t="s">
        <v>50</v>
      </c>
      <c r="D2510" s="2" t="s">
        <v>71</v>
      </c>
      <c r="E2510" s="2" t="s">
        <v>72</v>
      </c>
      <c r="F2510" s="2" t="s">
        <v>15</v>
      </c>
      <c r="G2510" s="2" t="s">
        <v>39</v>
      </c>
      <c r="H2510" s="2">
        <v>5</v>
      </c>
      <c r="I2510" s="4">
        <v>47.14</v>
      </c>
      <c r="J2510" s="2" t="s">
        <v>43</v>
      </c>
      <c r="K2510" s="2" t="s">
        <v>399</v>
      </c>
      <c r="L2510" s="2" t="s">
        <v>19</v>
      </c>
    </row>
    <row r="2511" spans="1:12" x14ac:dyDescent="0.35">
      <c r="A2511" s="2">
        <v>102723</v>
      </c>
      <c r="B2511" s="3">
        <v>45963</v>
      </c>
      <c r="C2511" s="2" t="s">
        <v>31</v>
      </c>
      <c r="D2511" s="2" t="s">
        <v>32</v>
      </c>
      <c r="E2511" s="2" t="s">
        <v>33</v>
      </c>
      <c r="F2511" s="2" t="s">
        <v>59</v>
      </c>
      <c r="G2511" s="2" t="s">
        <v>73</v>
      </c>
      <c r="H2511" s="2">
        <v>10</v>
      </c>
      <c r="I2511" s="4">
        <v>27.15</v>
      </c>
      <c r="J2511" s="2" t="s">
        <v>43</v>
      </c>
      <c r="K2511" s="2" t="s">
        <v>215</v>
      </c>
      <c r="L2511" s="2" t="s">
        <v>19</v>
      </c>
    </row>
    <row r="2512" spans="1:12" x14ac:dyDescent="0.35">
      <c r="A2512" s="2">
        <v>102882</v>
      </c>
      <c r="B2512" s="3">
        <v>45963</v>
      </c>
      <c r="C2512" s="2" t="s">
        <v>50</v>
      </c>
      <c r="D2512" s="2" t="s">
        <v>51</v>
      </c>
      <c r="E2512" s="2" t="s">
        <v>52</v>
      </c>
      <c r="F2512" s="2" t="s">
        <v>62</v>
      </c>
      <c r="G2512" s="2" t="s">
        <v>68</v>
      </c>
      <c r="H2512" s="2">
        <v>1</v>
      </c>
      <c r="I2512" s="4">
        <v>38.130000000000003</v>
      </c>
      <c r="J2512" s="2" t="s">
        <v>17</v>
      </c>
      <c r="K2512" s="2" t="s">
        <v>107</v>
      </c>
      <c r="L2512" s="2" t="s">
        <v>19</v>
      </c>
    </row>
    <row r="2513" spans="1:12" x14ac:dyDescent="0.35">
      <c r="A2513" s="2">
        <v>100074</v>
      </c>
      <c r="B2513" s="3">
        <v>45964</v>
      </c>
      <c r="C2513" s="2" t="s">
        <v>31</v>
      </c>
      <c r="D2513" s="2" t="s">
        <v>32</v>
      </c>
      <c r="E2513" s="2" t="s">
        <v>33</v>
      </c>
      <c r="F2513" s="2" t="s">
        <v>62</v>
      </c>
      <c r="G2513" s="2" t="s">
        <v>68</v>
      </c>
      <c r="H2513" s="2">
        <v>2</v>
      </c>
      <c r="I2513" s="4">
        <v>41.84</v>
      </c>
      <c r="J2513" s="2" t="s">
        <v>48</v>
      </c>
      <c r="K2513" s="2" t="s">
        <v>279</v>
      </c>
      <c r="L2513" s="2" t="s">
        <v>36</v>
      </c>
    </row>
    <row r="2514" spans="1:12" x14ac:dyDescent="0.35">
      <c r="A2514" s="2">
        <v>100142</v>
      </c>
      <c r="B2514" s="3">
        <v>45964</v>
      </c>
      <c r="C2514" s="2" t="s">
        <v>31</v>
      </c>
      <c r="D2514" s="2" t="s">
        <v>56</v>
      </c>
      <c r="E2514" s="2" t="s">
        <v>57</v>
      </c>
      <c r="F2514" s="2" t="s">
        <v>59</v>
      </c>
      <c r="G2514" s="2" t="s">
        <v>129</v>
      </c>
      <c r="H2514" s="2">
        <v>1</v>
      </c>
      <c r="I2514" s="4">
        <v>117.06</v>
      </c>
      <c r="J2514" s="2" t="s">
        <v>17</v>
      </c>
      <c r="K2514" s="2" t="s">
        <v>392</v>
      </c>
      <c r="L2514" s="2" t="s">
        <v>19</v>
      </c>
    </row>
    <row r="2515" spans="1:12" x14ac:dyDescent="0.35">
      <c r="A2515" s="2">
        <v>100466</v>
      </c>
      <c r="B2515" s="3">
        <v>45964</v>
      </c>
      <c r="C2515" s="2" t="s">
        <v>31</v>
      </c>
      <c r="D2515" s="2" t="s">
        <v>80</v>
      </c>
      <c r="E2515" s="2" t="s">
        <v>80</v>
      </c>
      <c r="F2515" s="2" t="s">
        <v>62</v>
      </c>
      <c r="G2515" s="2" t="s">
        <v>114</v>
      </c>
      <c r="H2515" s="2">
        <v>10</v>
      </c>
      <c r="I2515" s="4">
        <v>135.56</v>
      </c>
      <c r="J2515" s="2" t="s">
        <v>24</v>
      </c>
      <c r="K2515" s="2" t="s">
        <v>385</v>
      </c>
      <c r="L2515" s="2" t="s">
        <v>19</v>
      </c>
    </row>
    <row r="2516" spans="1:12" x14ac:dyDescent="0.35">
      <c r="A2516" s="2">
        <v>100572</v>
      </c>
      <c r="B2516" s="3">
        <v>45964</v>
      </c>
      <c r="C2516" s="2" t="s">
        <v>31</v>
      </c>
      <c r="D2516" s="2" t="s">
        <v>105</v>
      </c>
      <c r="E2516" s="2" t="s">
        <v>106</v>
      </c>
      <c r="F2516" s="2" t="s">
        <v>15</v>
      </c>
      <c r="G2516" s="2" t="s">
        <v>29</v>
      </c>
      <c r="H2516" s="2">
        <v>10</v>
      </c>
      <c r="I2516" s="4">
        <v>23.25</v>
      </c>
      <c r="J2516" s="2" t="s">
        <v>48</v>
      </c>
      <c r="K2516" s="2" t="s">
        <v>127</v>
      </c>
      <c r="L2516" s="2" t="s">
        <v>19</v>
      </c>
    </row>
    <row r="2517" spans="1:12" x14ac:dyDescent="0.35">
      <c r="A2517" s="2">
        <v>100573</v>
      </c>
      <c r="B2517" s="3">
        <v>45964</v>
      </c>
      <c r="C2517" s="2" t="s">
        <v>31</v>
      </c>
      <c r="D2517" s="2" t="s">
        <v>32</v>
      </c>
      <c r="E2517" s="2" t="s">
        <v>33</v>
      </c>
      <c r="F2517" s="2" t="s">
        <v>62</v>
      </c>
      <c r="G2517" s="2" t="s">
        <v>114</v>
      </c>
      <c r="H2517" s="2">
        <v>5</v>
      </c>
      <c r="I2517" s="4">
        <v>127.88</v>
      </c>
      <c r="J2517" s="2" t="s">
        <v>48</v>
      </c>
      <c r="K2517" s="2" t="s">
        <v>203</v>
      </c>
      <c r="L2517" s="2" t="s">
        <v>89</v>
      </c>
    </row>
    <row r="2518" spans="1:12" x14ac:dyDescent="0.35">
      <c r="A2518" s="2">
        <v>100684</v>
      </c>
      <c r="B2518" s="3">
        <v>45964</v>
      </c>
      <c r="C2518" s="2" t="s">
        <v>26</v>
      </c>
      <c r="D2518" s="2" t="s">
        <v>27</v>
      </c>
      <c r="E2518" s="2" t="s">
        <v>28</v>
      </c>
      <c r="F2518" s="2" t="s">
        <v>53</v>
      </c>
      <c r="G2518" s="2" t="s">
        <v>92</v>
      </c>
      <c r="H2518" s="2">
        <v>3</v>
      </c>
      <c r="I2518" s="4">
        <v>30.49</v>
      </c>
      <c r="J2518" s="2" t="s">
        <v>17</v>
      </c>
      <c r="K2518" s="2" t="s">
        <v>457</v>
      </c>
      <c r="L2518" s="2" t="s">
        <v>19</v>
      </c>
    </row>
    <row r="2519" spans="1:12" x14ac:dyDescent="0.35">
      <c r="A2519" s="2">
        <v>101063</v>
      </c>
      <c r="B2519" s="3">
        <v>45964</v>
      </c>
      <c r="C2519" s="2" t="s">
        <v>26</v>
      </c>
      <c r="D2519" s="2" t="s">
        <v>150</v>
      </c>
      <c r="E2519" s="2" t="s">
        <v>151</v>
      </c>
      <c r="F2519" s="2" t="s">
        <v>62</v>
      </c>
      <c r="G2519" s="2" t="s">
        <v>68</v>
      </c>
      <c r="H2519" s="2">
        <v>2</v>
      </c>
      <c r="I2519" s="4">
        <v>38.020000000000003</v>
      </c>
      <c r="J2519" s="2" t="s">
        <v>43</v>
      </c>
      <c r="K2519" s="2" t="s">
        <v>58</v>
      </c>
      <c r="L2519" s="2" t="s">
        <v>19</v>
      </c>
    </row>
    <row r="2520" spans="1:12" x14ac:dyDescent="0.35">
      <c r="A2520" s="2">
        <v>101112</v>
      </c>
      <c r="B2520" s="3">
        <v>45964</v>
      </c>
      <c r="C2520" s="2" t="s">
        <v>12</v>
      </c>
      <c r="D2520" s="2" t="s">
        <v>132</v>
      </c>
      <c r="E2520" s="2" t="s">
        <v>133</v>
      </c>
      <c r="F2520" s="2" t="s">
        <v>62</v>
      </c>
      <c r="G2520" s="2" t="s">
        <v>114</v>
      </c>
      <c r="H2520" s="2">
        <v>3</v>
      </c>
      <c r="I2520" s="4">
        <v>128.87</v>
      </c>
      <c r="J2520" s="2" t="s">
        <v>43</v>
      </c>
      <c r="K2520" s="2" t="s">
        <v>81</v>
      </c>
      <c r="L2520" s="2" t="s">
        <v>19</v>
      </c>
    </row>
    <row r="2521" spans="1:12" x14ac:dyDescent="0.35">
      <c r="A2521" s="2">
        <v>101482</v>
      </c>
      <c r="B2521" s="3">
        <v>45964</v>
      </c>
      <c r="C2521" s="2" t="s">
        <v>31</v>
      </c>
      <c r="D2521" s="2" t="s">
        <v>105</v>
      </c>
      <c r="E2521" s="2" t="s">
        <v>106</v>
      </c>
      <c r="F2521" s="2" t="s">
        <v>15</v>
      </c>
      <c r="G2521" s="2" t="s">
        <v>16</v>
      </c>
      <c r="H2521" s="2">
        <v>1</v>
      </c>
      <c r="I2521" s="4">
        <v>40.74</v>
      </c>
      <c r="J2521" s="2" t="s">
        <v>17</v>
      </c>
      <c r="K2521" s="2" t="s">
        <v>208</v>
      </c>
      <c r="L2521" s="2" t="s">
        <v>19</v>
      </c>
    </row>
    <row r="2522" spans="1:12" x14ac:dyDescent="0.35">
      <c r="A2522" s="2">
        <v>101551</v>
      </c>
      <c r="B2522" s="3">
        <v>45964</v>
      </c>
      <c r="C2522" s="2" t="s">
        <v>31</v>
      </c>
      <c r="D2522" s="2" t="s">
        <v>56</v>
      </c>
      <c r="E2522" s="2" t="s">
        <v>57</v>
      </c>
      <c r="F2522" s="2" t="s">
        <v>59</v>
      </c>
      <c r="G2522" s="2" t="s">
        <v>95</v>
      </c>
      <c r="H2522" s="2">
        <v>1</v>
      </c>
      <c r="I2522" s="4">
        <v>33.5</v>
      </c>
      <c r="J2522" s="2" t="s">
        <v>43</v>
      </c>
      <c r="K2522" s="2" t="s">
        <v>223</v>
      </c>
      <c r="L2522" s="2" t="s">
        <v>19</v>
      </c>
    </row>
    <row r="2523" spans="1:12" x14ac:dyDescent="0.35">
      <c r="A2523" s="2">
        <v>101710</v>
      </c>
      <c r="B2523" s="3">
        <v>45964</v>
      </c>
      <c r="C2523" s="2" t="s">
        <v>65</v>
      </c>
      <c r="D2523" s="2" t="s">
        <v>190</v>
      </c>
      <c r="E2523" s="2" t="s">
        <v>191</v>
      </c>
      <c r="F2523" s="2" t="s">
        <v>15</v>
      </c>
      <c r="G2523" s="2" t="s">
        <v>34</v>
      </c>
      <c r="H2523" s="2">
        <v>2</v>
      </c>
      <c r="I2523" s="4">
        <v>15.79</v>
      </c>
      <c r="J2523" s="2" t="s">
        <v>17</v>
      </c>
      <c r="K2523" s="2" t="s">
        <v>432</v>
      </c>
      <c r="L2523" s="2" t="s">
        <v>36</v>
      </c>
    </row>
    <row r="2524" spans="1:12" x14ac:dyDescent="0.35">
      <c r="A2524" s="2">
        <v>101892</v>
      </c>
      <c r="B2524" s="3">
        <v>45964</v>
      </c>
      <c r="C2524" s="2" t="s">
        <v>31</v>
      </c>
      <c r="D2524" s="2" t="s">
        <v>80</v>
      </c>
      <c r="E2524" s="2" t="s">
        <v>80</v>
      </c>
      <c r="F2524" s="2" t="s">
        <v>62</v>
      </c>
      <c r="G2524" s="2" t="s">
        <v>112</v>
      </c>
      <c r="H2524" s="2">
        <v>1</v>
      </c>
      <c r="I2524" s="4">
        <v>29.3</v>
      </c>
      <c r="J2524" s="2" t="s">
        <v>48</v>
      </c>
      <c r="K2524" s="2" t="s">
        <v>261</v>
      </c>
      <c r="L2524" s="2" t="s">
        <v>36</v>
      </c>
    </row>
    <row r="2525" spans="1:12" x14ac:dyDescent="0.35">
      <c r="A2525" s="2">
        <v>102290</v>
      </c>
      <c r="B2525" s="3">
        <v>45964</v>
      </c>
      <c r="C2525" s="2" t="s">
        <v>31</v>
      </c>
      <c r="D2525" s="2" t="s">
        <v>105</v>
      </c>
      <c r="E2525" s="2" t="s">
        <v>106</v>
      </c>
      <c r="F2525" s="2" t="s">
        <v>62</v>
      </c>
      <c r="G2525" s="2" t="s">
        <v>103</v>
      </c>
      <c r="H2525" s="2">
        <v>2</v>
      </c>
      <c r="I2525" s="4">
        <v>187.26</v>
      </c>
      <c r="J2525" s="2" t="s">
        <v>43</v>
      </c>
      <c r="K2525" s="2" t="s">
        <v>265</v>
      </c>
      <c r="L2525" s="2" t="s">
        <v>19</v>
      </c>
    </row>
    <row r="2526" spans="1:12" x14ac:dyDescent="0.35">
      <c r="A2526" s="2">
        <v>100315</v>
      </c>
      <c r="B2526" s="3">
        <v>45965</v>
      </c>
      <c r="C2526" s="2" t="s">
        <v>12</v>
      </c>
      <c r="D2526" s="2" t="s">
        <v>20</v>
      </c>
      <c r="E2526" s="2" t="s">
        <v>21</v>
      </c>
      <c r="F2526" s="2" t="s">
        <v>22</v>
      </c>
      <c r="G2526" s="2" t="s">
        <v>109</v>
      </c>
      <c r="H2526" s="2">
        <v>2</v>
      </c>
      <c r="I2526" s="4">
        <v>90.47</v>
      </c>
      <c r="J2526" s="2" t="s">
        <v>17</v>
      </c>
      <c r="K2526" s="2" t="s">
        <v>40</v>
      </c>
      <c r="L2526" s="2" t="s">
        <v>19</v>
      </c>
    </row>
    <row r="2527" spans="1:12" x14ac:dyDescent="0.35">
      <c r="A2527" s="2">
        <v>100327</v>
      </c>
      <c r="B2527" s="3">
        <v>45965</v>
      </c>
      <c r="C2527" s="2" t="s">
        <v>31</v>
      </c>
      <c r="D2527" s="2" t="s">
        <v>56</v>
      </c>
      <c r="E2527" s="2" t="s">
        <v>57</v>
      </c>
      <c r="F2527" s="2" t="s">
        <v>62</v>
      </c>
      <c r="G2527" s="2" t="s">
        <v>103</v>
      </c>
      <c r="H2527" s="2">
        <v>3</v>
      </c>
      <c r="I2527" s="4">
        <v>187.03</v>
      </c>
      <c r="J2527" s="2" t="s">
        <v>24</v>
      </c>
      <c r="K2527" s="2" t="s">
        <v>86</v>
      </c>
      <c r="L2527" s="2" t="s">
        <v>19</v>
      </c>
    </row>
    <row r="2528" spans="1:12" x14ac:dyDescent="0.35">
      <c r="A2528" s="2">
        <v>100366</v>
      </c>
      <c r="B2528" s="3">
        <v>45965</v>
      </c>
      <c r="C2528" s="2" t="s">
        <v>26</v>
      </c>
      <c r="D2528" s="2" t="s">
        <v>27</v>
      </c>
      <c r="E2528" s="2" t="s">
        <v>28</v>
      </c>
      <c r="F2528" s="2" t="s">
        <v>62</v>
      </c>
      <c r="G2528" s="2" t="s">
        <v>103</v>
      </c>
      <c r="H2528" s="2">
        <v>1</v>
      </c>
      <c r="I2528" s="4">
        <v>198.1</v>
      </c>
      <c r="J2528" s="2" t="s">
        <v>17</v>
      </c>
      <c r="K2528" s="2" t="s">
        <v>158</v>
      </c>
      <c r="L2528" s="2" t="s">
        <v>19</v>
      </c>
    </row>
    <row r="2529" spans="1:12" x14ac:dyDescent="0.35">
      <c r="A2529" s="2">
        <v>101086</v>
      </c>
      <c r="B2529" s="3">
        <v>45965</v>
      </c>
      <c r="C2529" s="2" t="s">
        <v>26</v>
      </c>
      <c r="D2529" s="2" t="s">
        <v>41</v>
      </c>
      <c r="E2529" s="2" t="s">
        <v>42</v>
      </c>
      <c r="F2529" s="2" t="s">
        <v>59</v>
      </c>
      <c r="G2529" s="2" t="s">
        <v>129</v>
      </c>
      <c r="H2529" s="2">
        <v>1</v>
      </c>
      <c r="I2529" s="4">
        <v>118.83</v>
      </c>
      <c r="J2529" s="2" t="s">
        <v>43</v>
      </c>
      <c r="K2529" s="2" t="s">
        <v>259</v>
      </c>
      <c r="L2529" s="2" t="s">
        <v>19</v>
      </c>
    </row>
    <row r="2530" spans="1:12" x14ac:dyDescent="0.35">
      <c r="A2530" s="2">
        <v>101227</v>
      </c>
      <c r="B2530" s="3">
        <v>45965</v>
      </c>
      <c r="C2530" s="2" t="s">
        <v>31</v>
      </c>
      <c r="D2530" s="2" t="s">
        <v>105</v>
      </c>
      <c r="E2530" s="2" t="s">
        <v>106</v>
      </c>
      <c r="F2530" s="2" t="s">
        <v>62</v>
      </c>
      <c r="G2530" s="2" t="s">
        <v>169</v>
      </c>
      <c r="H2530" s="2">
        <v>10</v>
      </c>
      <c r="I2530" s="4">
        <v>25.14</v>
      </c>
      <c r="J2530" s="2" t="s">
        <v>17</v>
      </c>
      <c r="K2530" s="2" t="s">
        <v>397</v>
      </c>
      <c r="L2530" s="2" t="s">
        <v>19</v>
      </c>
    </row>
    <row r="2531" spans="1:12" x14ac:dyDescent="0.35">
      <c r="A2531" s="2">
        <v>101264</v>
      </c>
      <c r="B2531" s="3">
        <v>45965</v>
      </c>
      <c r="C2531" s="2" t="s">
        <v>26</v>
      </c>
      <c r="D2531" s="2" t="s">
        <v>27</v>
      </c>
      <c r="E2531" s="2" t="s">
        <v>28</v>
      </c>
      <c r="F2531" s="2" t="s">
        <v>53</v>
      </c>
      <c r="G2531" s="2" t="s">
        <v>126</v>
      </c>
      <c r="H2531" s="2">
        <v>2</v>
      </c>
      <c r="I2531" s="4">
        <v>148.07</v>
      </c>
      <c r="J2531" s="2" t="s">
        <v>43</v>
      </c>
      <c r="K2531" s="2" t="s">
        <v>104</v>
      </c>
      <c r="L2531" s="2" t="s">
        <v>19</v>
      </c>
    </row>
    <row r="2532" spans="1:12" x14ac:dyDescent="0.35">
      <c r="A2532" s="2">
        <v>101449</v>
      </c>
      <c r="B2532" s="3">
        <v>45965</v>
      </c>
      <c r="C2532" s="2" t="s">
        <v>50</v>
      </c>
      <c r="D2532" s="2" t="s">
        <v>77</v>
      </c>
      <c r="E2532" s="2" t="s">
        <v>78</v>
      </c>
      <c r="F2532" s="2" t="s">
        <v>22</v>
      </c>
      <c r="G2532" s="2" t="s">
        <v>47</v>
      </c>
      <c r="H2532" s="2">
        <v>3</v>
      </c>
      <c r="I2532" s="4">
        <v>74.36</v>
      </c>
      <c r="J2532" s="2" t="s">
        <v>48</v>
      </c>
      <c r="K2532" s="2" t="s">
        <v>429</v>
      </c>
      <c r="L2532" s="2" t="s">
        <v>19</v>
      </c>
    </row>
    <row r="2533" spans="1:12" x14ac:dyDescent="0.35">
      <c r="A2533" s="2">
        <v>102101</v>
      </c>
      <c r="B2533" s="3">
        <v>45965</v>
      </c>
      <c r="C2533" s="2" t="s">
        <v>26</v>
      </c>
      <c r="D2533" s="2" t="s">
        <v>27</v>
      </c>
      <c r="E2533" s="2" t="s">
        <v>28</v>
      </c>
      <c r="F2533" s="2" t="s">
        <v>62</v>
      </c>
      <c r="G2533" s="2" t="s">
        <v>169</v>
      </c>
      <c r="H2533" s="2">
        <v>10</v>
      </c>
      <c r="I2533" s="4">
        <v>25.36</v>
      </c>
      <c r="J2533" s="2" t="s">
        <v>24</v>
      </c>
      <c r="K2533" s="2" t="s">
        <v>257</v>
      </c>
      <c r="L2533" s="2" t="s">
        <v>19</v>
      </c>
    </row>
    <row r="2534" spans="1:12" x14ac:dyDescent="0.35">
      <c r="A2534" s="2">
        <v>102177</v>
      </c>
      <c r="B2534" s="3">
        <v>45965</v>
      </c>
      <c r="C2534" s="2" t="s">
        <v>12</v>
      </c>
      <c r="D2534" s="2" t="s">
        <v>183</v>
      </c>
      <c r="E2534" s="2" t="s">
        <v>184</v>
      </c>
      <c r="F2534" s="2" t="s">
        <v>62</v>
      </c>
      <c r="G2534" s="2" t="s">
        <v>103</v>
      </c>
      <c r="H2534" s="2">
        <v>1</v>
      </c>
      <c r="I2534" s="4">
        <v>195.9</v>
      </c>
      <c r="J2534" s="2" t="s">
        <v>17</v>
      </c>
      <c r="K2534" s="2" t="s">
        <v>88</v>
      </c>
      <c r="L2534" s="2" t="s">
        <v>19</v>
      </c>
    </row>
    <row r="2535" spans="1:12" x14ac:dyDescent="0.35">
      <c r="A2535" s="2">
        <v>102264</v>
      </c>
      <c r="B2535" s="3">
        <v>45965</v>
      </c>
      <c r="C2535" s="2" t="s">
        <v>12</v>
      </c>
      <c r="D2535" s="2" t="s">
        <v>98</v>
      </c>
      <c r="E2535" s="2" t="s">
        <v>99</v>
      </c>
      <c r="F2535" s="2" t="s">
        <v>62</v>
      </c>
      <c r="G2535" s="2" t="s">
        <v>68</v>
      </c>
      <c r="H2535" s="2">
        <v>1</v>
      </c>
      <c r="I2535" s="4">
        <v>41.16</v>
      </c>
      <c r="J2535" s="2" t="s">
        <v>24</v>
      </c>
      <c r="K2535" s="2" t="s">
        <v>438</v>
      </c>
      <c r="L2535" s="2" t="s">
        <v>19</v>
      </c>
    </row>
    <row r="2536" spans="1:12" x14ac:dyDescent="0.35">
      <c r="A2536" s="2">
        <v>102381</v>
      </c>
      <c r="B2536" s="3">
        <v>45965</v>
      </c>
      <c r="C2536" s="2" t="s">
        <v>50</v>
      </c>
      <c r="D2536" s="2" t="s">
        <v>51</v>
      </c>
      <c r="E2536" s="2" t="s">
        <v>52</v>
      </c>
      <c r="F2536" s="2" t="s">
        <v>53</v>
      </c>
      <c r="G2536" s="2" t="s">
        <v>92</v>
      </c>
      <c r="H2536" s="2">
        <v>1</v>
      </c>
      <c r="I2536" s="4">
        <v>30.95</v>
      </c>
      <c r="J2536" s="2" t="s">
        <v>24</v>
      </c>
      <c r="K2536" s="2" t="s">
        <v>213</v>
      </c>
      <c r="L2536" s="2" t="s">
        <v>19</v>
      </c>
    </row>
    <row r="2537" spans="1:12" x14ac:dyDescent="0.35">
      <c r="A2537" s="2">
        <v>102435</v>
      </c>
      <c r="B2537" s="3">
        <v>45965</v>
      </c>
      <c r="C2537" s="2" t="s">
        <v>12</v>
      </c>
      <c r="D2537" s="2" t="s">
        <v>183</v>
      </c>
      <c r="E2537" s="2" t="s">
        <v>184</v>
      </c>
      <c r="F2537" s="2" t="s">
        <v>22</v>
      </c>
      <c r="G2537" s="2" t="s">
        <v>87</v>
      </c>
      <c r="H2537" s="2">
        <v>1</v>
      </c>
      <c r="I2537" s="4">
        <v>50.73</v>
      </c>
      <c r="J2537" s="2" t="s">
        <v>17</v>
      </c>
      <c r="K2537" s="2" t="s">
        <v>251</v>
      </c>
      <c r="L2537" s="2" t="s">
        <v>19</v>
      </c>
    </row>
    <row r="2538" spans="1:12" x14ac:dyDescent="0.35">
      <c r="A2538" s="2">
        <v>102609</v>
      </c>
      <c r="B2538" s="3">
        <v>45965</v>
      </c>
      <c r="C2538" s="2" t="s">
        <v>31</v>
      </c>
      <c r="D2538" s="2" t="s">
        <v>45</v>
      </c>
      <c r="E2538" s="2" t="s">
        <v>46</v>
      </c>
      <c r="F2538" s="2" t="s">
        <v>62</v>
      </c>
      <c r="G2538" s="2" t="s">
        <v>68</v>
      </c>
      <c r="H2538" s="2">
        <v>5</v>
      </c>
      <c r="I2538" s="4">
        <v>41.13</v>
      </c>
      <c r="J2538" s="2" t="s">
        <v>17</v>
      </c>
      <c r="K2538" s="2" t="s">
        <v>265</v>
      </c>
      <c r="L2538" s="2" t="s">
        <v>89</v>
      </c>
    </row>
    <row r="2539" spans="1:12" x14ac:dyDescent="0.35">
      <c r="A2539" s="2">
        <v>102663</v>
      </c>
      <c r="B2539" s="3">
        <v>45965</v>
      </c>
      <c r="C2539" s="2" t="s">
        <v>26</v>
      </c>
      <c r="D2539" s="2" t="s">
        <v>27</v>
      </c>
      <c r="E2539" s="2" t="s">
        <v>28</v>
      </c>
      <c r="F2539" s="2" t="s">
        <v>22</v>
      </c>
      <c r="G2539" s="2" t="s">
        <v>109</v>
      </c>
      <c r="H2539" s="2">
        <v>2</v>
      </c>
      <c r="I2539" s="4">
        <v>87.22</v>
      </c>
      <c r="J2539" s="2" t="s">
        <v>17</v>
      </c>
      <c r="K2539" s="2" t="s">
        <v>427</v>
      </c>
      <c r="L2539" s="2" t="s">
        <v>19</v>
      </c>
    </row>
    <row r="2540" spans="1:12" x14ac:dyDescent="0.35">
      <c r="A2540" s="2">
        <v>102724</v>
      </c>
      <c r="B2540" s="3">
        <v>45965</v>
      </c>
      <c r="C2540" s="2" t="s">
        <v>50</v>
      </c>
      <c r="D2540" s="2" t="s">
        <v>71</v>
      </c>
      <c r="E2540" s="2" t="s">
        <v>72</v>
      </c>
      <c r="F2540" s="2" t="s">
        <v>62</v>
      </c>
      <c r="G2540" s="2" t="s">
        <v>63</v>
      </c>
      <c r="H2540" s="2">
        <v>2</v>
      </c>
      <c r="I2540" s="4">
        <v>55.7</v>
      </c>
      <c r="J2540" s="2" t="s">
        <v>43</v>
      </c>
      <c r="K2540" s="2" t="s">
        <v>204</v>
      </c>
      <c r="L2540" s="2" t="s">
        <v>19</v>
      </c>
    </row>
    <row r="2541" spans="1:12" x14ac:dyDescent="0.35">
      <c r="A2541" s="2">
        <v>102848</v>
      </c>
      <c r="B2541" s="3">
        <v>45965</v>
      </c>
      <c r="C2541" s="2" t="s">
        <v>65</v>
      </c>
      <c r="D2541" s="2" t="s">
        <v>137</v>
      </c>
      <c r="E2541" s="2" t="s">
        <v>138</v>
      </c>
      <c r="F2541" s="2" t="s">
        <v>62</v>
      </c>
      <c r="G2541" s="2" t="s">
        <v>103</v>
      </c>
      <c r="H2541" s="2">
        <v>1</v>
      </c>
      <c r="I2541" s="4">
        <v>195.81</v>
      </c>
      <c r="J2541" s="2" t="s">
        <v>48</v>
      </c>
      <c r="K2541" s="2" t="s">
        <v>225</v>
      </c>
      <c r="L2541" s="2" t="s">
        <v>89</v>
      </c>
    </row>
    <row r="2542" spans="1:12" x14ac:dyDescent="0.35">
      <c r="A2542" s="2">
        <v>102904</v>
      </c>
      <c r="B2542" s="3">
        <v>45965</v>
      </c>
      <c r="C2542" s="2" t="s">
        <v>31</v>
      </c>
      <c r="D2542" s="2" t="s">
        <v>105</v>
      </c>
      <c r="E2542" s="2" t="s">
        <v>106</v>
      </c>
      <c r="F2542" s="2" t="s">
        <v>22</v>
      </c>
      <c r="G2542" s="2" t="s">
        <v>23</v>
      </c>
      <c r="H2542" s="2">
        <v>1</v>
      </c>
      <c r="I2542" s="4">
        <v>62.46</v>
      </c>
      <c r="J2542" s="2" t="s">
        <v>24</v>
      </c>
      <c r="K2542" s="2" t="s">
        <v>213</v>
      </c>
      <c r="L2542" s="2" t="s">
        <v>19</v>
      </c>
    </row>
    <row r="2543" spans="1:12" x14ac:dyDescent="0.35">
      <c r="A2543" s="2">
        <v>102961</v>
      </c>
      <c r="B2543" s="3">
        <v>45965</v>
      </c>
      <c r="C2543" s="2" t="s">
        <v>31</v>
      </c>
      <c r="D2543" s="2" t="s">
        <v>32</v>
      </c>
      <c r="E2543" s="2" t="s">
        <v>33</v>
      </c>
      <c r="F2543" s="2" t="s">
        <v>22</v>
      </c>
      <c r="G2543" s="2" t="s">
        <v>23</v>
      </c>
      <c r="H2543" s="2">
        <v>3</v>
      </c>
      <c r="I2543" s="4">
        <v>67.680000000000007</v>
      </c>
      <c r="J2543" s="2" t="s">
        <v>24</v>
      </c>
      <c r="K2543" s="2" t="s">
        <v>477</v>
      </c>
      <c r="L2543" s="2" t="s">
        <v>89</v>
      </c>
    </row>
    <row r="2544" spans="1:12" x14ac:dyDescent="0.35">
      <c r="A2544" s="2">
        <v>102992</v>
      </c>
      <c r="B2544" s="3">
        <v>45965</v>
      </c>
      <c r="C2544" s="2" t="s">
        <v>50</v>
      </c>
      <c r="D2544" s="2" t="s">
        <v>71</v>
      </c>
      <c r="E2544" s="2" t="s">
        <v>72</v>
      </c>
      <c r="F2544" s="2" t="s">
        <v>53</v>
      </c>
      <c r="G2544" s="2" t="s">
        <v>126</v>
      </c>
      <c r="H2544" s="2">
        <v>2</v>
      </c>
      <c r="I2544" s="4">
        <v>150.88</v>
      </c>
      <c r="J2544" s="2" t="s">
        <v>48</v>
      </c>
      <c r="K2544" s="2" t="s">
        <v>415</v>
      </c>
      <c r="L2544" s="2" t="s">
        <v>19</v>
      </c>
    </row>
    <row r="2545" spans="1:12" x14ac:dyDescent="0.35">
      <c r="A2545" s="2">
        <v>100007</v>
      </c>
      <c r="B2545" s="3">
        <v>45966</v>
      </c>
      <c r="C2545" s="2" t="s">
        <v>31</v>
      </c>
      <c r="D2545" s="2" t="s">
        <v>45</v>
      </c>
      <c r="E2545" s="2" t="s">
        <v>46</v>
      </c>
      <c r="F2545" s="2" t="s">
        <v>22</v>
      </c>
      <c r="G2545" s="2" t="s">
        <v>47</v>
      </c>
      <c r="H2545" s="2">
        <v>2</v>
      </c>
      <c r="I2545" s="4">
        <v>76.37</v>
      </c>
      <c r="J2545" s="2" t="s">
        <v>48</v>
      </c>
      <c r="K2545" s="2" t="s">
        <v>136</v>
      </c>
      <c r="L2545" s="2" t="s">
        <v>36</v>
      </c>
    </row>
    <row r="2546" spans="1:12" x14ac:dyDescent="0.35">
      <c r="A2546" s="2">
        <v>100334</v>
      </c>
      <c r="B2546" s="3">
        <v>45966</v>
      </c>
      <c r="C2546" s="2" t="s">
        <v>31</v>
      </c>
      <c r="D2546" s="2" t="s">
        <v>45</v>
      </c>
      <c r="E2546" s="2" t="s">
        <v>46</v>
      </c>
      <c r="F2546" s="2" t="s">
        <v>59</v>
      </c>
      <c r="G2546" s="2" t="s">
        <v>118</v>
      </c>
      <c r="H2546" s="2">
        <v>3</v>
      </c>
      <c r="I2546" s="4">
        <v>20</v>
      </c>
      <c r="J2546" s="2" t="s">
        <v>24</v>
      </c>
      <c r="K2546" s="2" t="s">
        <v>153</v>
      </c>
      <c r="L2546" s="2" t="s">
        <v>19</v>
      </c>
    </row>
    <row r="2547" spans="1:12" x14ac:dyDescent="0.35">
      <c r="A2547" s="2">
        <v>100513</v>
      </c>
      <c r="B2547" s="3">
        <v>45966</v>
      </c>
      <c r="C2547" s="2" t="s">
        <v>31</v>
      </c>
      <c r="D2547" s="2" t="s">
        <v>32</v>
      </c>
      <c r="E2547" s="2" t="s">
        <v>33</v>
      </c>
      <c r="F2547" s="2" t="s">
        <v>53</v>
      </c>
      <c r="G2547" s="2" t="s">
        <v>126</v>
      </c>
      <c r="H2547" s="2">
        <v>2</v>
      </c>
      <c r="I2547" s="4">
        <v>148.9</v>
      </c>
      <c r="J2547" s="2" t="s">
        <v>24</v>
      </c>
      <c r="K2547" s="2" t="s">
        <v>179</v>
      </c>
      <c r="L2547" s="2" t="s">
        <v>19</v>
      </c>
    </row>
    <row r="2548" spans="1:12" x14ac:dyDescent="0.35">
      <c r="A2548" s="2">
        <v>100700</v>
      </c>
      <c r="B2548" s="3">
        <v>45966</v>
      </c>
      <c r="C2548" s="2" t="s">
        <v>26</v>
      </c>
      <c r="D2548" s="2" t="s">
        <v>41</v>
      </c>
      <c r="E2548" s="2" t="s">
        <v>42</v>
      </c>
      <c r="F2548" s="2" t="s">
        <v>53</v>
      </c>
      <c r="G2548" s="2" t="s">
        <v>145</v>
      </c>
      <c r="H2548" s="2">
        <v>10</v>
      </c>
      <c r="I2548" s="4">
        <v>36.04</v>
      </c>
      <c r="J2548" s="2" t="s">
        <v>24</v>
      </c>
      <c r="K2548" s="2" t="s">
        <v>205</v>
      </c>
      <c r="L2548" s="2" t="s">
        <v>89</v>
      </c>
    </row>
    <row r="2549" spans="1:12" x14ac:dyDescent="0.35">
      <c r="A2549" s="2">
        <v>100736</v>
      </c>
      <c r="B2549" s="3">
        <v>45966</v>
      </c>
      <c r="C2549" s="2" t="s">
        <v>50</v>
      </c>
      <c r="D2549" s="2" t="s">
        <v>71</v>
      </c>
      <c r="E2549" s="2" t="s">
        <v>72</v>
      </c>
      <c r="F2549" s="2" t="s">
        <v>62</v>
      </c>
      <c r="G2549" s="2" t="s">
        <v>63</v>
      </c>
      <c r="H2549" s="2">
        <v>5</v>
      </c>
      <c r="I2549" s="4">
        <v>57.74</v>
      </c>
      <c r="J2549" s="2" t="s">
        <v>24</v>
      </c>
      <c r="K2549" s="2" t="s">
        <v>430</v>
      </c>
      <c r="L2549" s="2" t="s">
        <v>19</v>
      </c>
    </row>
    <row r="2550" spans="1:12" x14ac:dyDescent="0.35">
      <c r="A2550" s="2">
        <v>100940</v>
      </c>
      <c r="B2550" s="3">
        <v>45966</v>
      </c>
      <c r="C2550" s="2" t="s">
        <v>12</v>
      </c>
      <c r="D2550" s="2" t="s">
        <v>98</v>
      </c>
      <c r="E2550" s="2" t="s">
        <v>99</v>
      </c>
      <c r="F2550" s="2" t="s">
        <v>22</v>
      </c>
      <c r="G2550" s="2" t="s">
        <v>23</v>
      </c>
      <c r="H2550" s="2">
        <v>5</v>
      </c>
      <c r="I2550" s="4">
        <v>64.22</v>
      </c>
      <c r="J2550" s="2" t="s">
        <v>48</v>
      </c>
      <c r="K2550" s="2" t="s">
        <v>93</v>
      </c>
      <c r="L2550" s="2" t="s">
        <v>19</v>
      </c>
    </row>
    <row r="2551" spans="1:12" x14ac:dyDescent="0.35">
      <c r="A2551" s="2">
        <v>101040</v>
      </c>
      <c r="B2551" s="3">
        <v>45966</v>
      </c>
      <c r="C2551" s="2" t="s">
        <v>31</v>
      </c>
      <c r="D2551" s="2" t="s">
        <v>32</v>
      </c>
      <c r="E2551" s="2" t="s">
        <v>33</v>
      </c>
      <c r="F2551" s="2" t="s">
        <v>62</v>
      </c>
      <c r="G2551" s="2" t="s">
        <v>63</v>
      </c>
      <c r="H2551" s="2">
        <v>3</v>
      </c>
      <c r="I2551" s="4">
        <v>56.84</v>
      </c>
      <c r="J2551" s="2" t="s">
        <v>48</v>
      </c>
      <c r="K2551" s="2" t="s">
        <v>431</v>
      </c>
      <c r="L2551" s="2" t="s">
        <v>19</v>
      </c>
    </row>
    <row r="2552" spans="1:12" x14ac:dyDescent="0.35">
      <c r="A2552" s="2">
        <v>101329</v>
      </c>
      <c r="B2552" s="3">
        <v>45966</v>
      </c>
      <c r="C2552" s="2" t="s">
        <v>31</v>
      </c>
      <c r="D2552" s="2" t="s">
        <v>105</v>
      </c>
      <c r="E2552" s="2" t="s">
        <v>106</v>
      </c>
      <c r="F2552" s="2" t="s">
        <v>62</v>
      </c>
      <c r="G2552" s="2" t="s">
        <v>68</v>
      </c>
      <c r="H2552" s="2">
        <v>1</v>
      </c>
      <c r="I2552" s="4">
        <v>38.200000000000003</v>
      </c>
      <c r="J2552" s="2" t="s">
        <v>48</v>
      </c>
      <c r="K2552" s="2" t="s">
        <v>361</v>
      </c>
      <c r="L2552" s="2" t="s">
        <v>19</v>
      </c>
    </row>
    <row r="2553" spans="1:12" x14ac:dyDescent="0.35">
      <c r="A2553" s="2">
        <v>101400</v>
      </c>
      <c r="B2553" s="3">
        <v>45966</v>
      </c>
      <c r="C2553" s="2" t="s">
        <v>31</v>
      </c>
      <c r="D2553" s="2" t="s">
        <v>80</v>
      </c>
      <c r="E2553" s="2" t="s">
        <v>80</v>
      </c>
      <c r="F2553" s="2" t="s">
        <v>22</v>
      </c>
      <c r="G2553" s="2" t="s">
        <v>23</v>
      </c>
      <c r="H2553" s="2">
        <v>1</v>
      </c>
      <c r="I2553" s="4">
        <v>64.790000000000006</v>
      </c>
      <c r="J2553" s="2" t="s">
        <v>24</v>
      </c>
      <c r="K2553" s="2" t="s">
        <v>466</v>
      </c>
      <c r="L2553" s="2" t="s">
        <v>19</v>
      </c>
    </row>
    <row r="2554" spans="1:12" x14ac:dyDescent="0.35">
      <c r="A2554" s="2">
        <v>101910</v>
      </c>
      <c r="B2554" s="3">
        <v>45966</v>
      </c>
      <c r="C2554" s="2" t="s">
        <v>12</v>
      </c>
      <c r="D2554" s="2" t="s">
        <v>20</v>
      </c>
      <c r="E2554" s="2" t="s">
        <v>21</v>
      </c>
      <c r="F2554" s="2" t="s">
        <v>59</v>
      </c>
      <c r="G2554" s="2" t="s">
        <v>73</v>
      </c>
      <c r="H2554" s="2">
        <v>1</v>
      </c>
      <c r="I2554" s="4">
        <v>28.92</v>
      </c>
      <c r="J2554" s="2" t="s">
        <v>24</v>
      </c>
      <c r="K2554" s="2" t="s">
        <v>458</v>
      </c>
      <c r="L2554" s="2" t="s">
        <v>89</v>
      </c>
    </row>
    <row r="2555" spans="1:12" x14ac:dyDescent="0.35">
      <c r="A2555" s="2">
        <v>102226</v>
      </c>
      <c r="B2555" s="3">
        <v>45966</v>
      </c>
      <c r="C2555" s="2" t="s">
        <v>65</v>
      </c>
      <c r="D2555" s="2" t="s">
        <v>137</v>
      </c>
      <c r="E2555" s="2" t="s">
        <v>138</v>
      </c>
      <c r="F2555" s="2" t="s">
        <v>62</v>
      </c>
      <c r="G2555" s="2" t="s">
        <v>63</v>
      </c>
      <c r="H2555" s="2">
        <v>1</v>
      </c>
      <c r="I2555" s="4">
        <v>54.82</v>
      </c>
      <c r="J2555" s="2" t="s">
        <v>43</v>
      </c>
      <c r="K2555" s="2" t="s">
        <v>168</v>
      </c>
      <c r="L2555" s="2" t="s">
        <v>19</v>
      </c>
    </row>
    <row r="2556" spans="1:12" x14ac:dyDescent="0.35">
      <c r="A2556" s="2">
        <v>102231</v>
      </c>
      <c r="B2556" s="3">
        <v>45966</v>
      </c>
      <c r="C2556" s="2" t="s">
        <v>26</v>
      </c>
      <c r="D2556" s="2" t="s">
        <v>41</v>
      </c>
      <c r="E2556" s="2" t="s">
        <v>42</v>
      </c>
      <c r="F2556" s="2" t="s">
        <v>62</v>
      </c>
      <c r="G2556" s="2" t="s">
        <v>68</v>
      </c>
      <c r="H2556" s="2">
        <v>5</v>
      </c>
      <c r="I2556" s="4">
        <v>39.6</v>
      </c>
      <c r="J2556" s="2" t="s">
        <v>24</v>
      </c>
      <c r="K2556" s="2" t="s">
        <v>117</v>
      </c>
      <c r="L2556" s="2" t="s">
        <v>19</v>
      </c>
    </row>
    <row r="2557" spans="1:12" x14ac:dyDescent="0.35">
      <c r="A2557" s="2">
        <v>102972</v>
      </c>
      <c r="B2557" s="3">
        <v>45966</v>
      </c>
      <c r="C2557" s="2" t="s">
        <v>26</v>
      </c>
      <c r="D2557" s="2" t="s">
        <v>27</v>
      </c>
      <c r="E2557" s="2" t="s">
        <v>28</v>
      </c>
      <c r="F2557" s="2" t="s">
        <v>59</v>
      </c>
      <c r="G2557" s="2" t="s">
        <v>73</v>
      </c>
      <c r="H2557" s="2">
        <v>2</v>
      </c>
      <c r="I2557" s="4">
        <v>29.37</v>
      </c>
      <c r="J2557" s="2" t="s">
        <v>17</v>
      </c>
      <c r="K2557" s="2" t="s">
        <v>263</v>
      </c>
      <c r="L2557" s="2" t="s">
        <v>19</v>
      </c>
    </row>
    <row r="2558" spans="1:12" x14ac:dyDescent="0.35">
      <c r="A2558" s="2">
        <v>102995</v>
      </c>
      <c r="B2558" s="3">
        <v>45966</v>
      </c>
      <c r="C2558" s="2" t="s">
        <v>12</v>
      </c>
      <c r="D2558" s="2" t="s">
        <v>183</v>
      </c>
      <c r="E2558" s="2" t="s">
        <v>184</v>
      </c>
      <c r="F2558" s="2" t="s">
        <v>62</v>
      </c>
      <c r="G2558" s="2" t="s">
        <v>103</v>
      </c>
      <c r="H2558" s="2">
        <v>3</v>
      </c>
      <c r="I2558" s="4">
        <v>197.79</v>
      </c>
      <c r="J2558" s="2" t="s">
        <v>24</v>
      </c>
      <c r="K2558" s="2" t="s">
        <v>44</v>
      </c>
      <c r="L2558" s="2" t="s">
        <v>19</v>
      </c>
    </row>
    <row r="2559" spans="1:12" x14ac:dyDescent="0.35">
      <c r="A2559" s="2">
        <v>100549</v>
      </c>
      <c r="B2559" s="3">
        <v>45967</v>
      </c>
      <c r="C2559" s="2" t="s">
        <v>31</v>
      </c>
      <c r="D2559" s="2" t="s">
        <v>80</v>
      </c>
      <c r="E2559" s="2" t="s">
        <v>80</v>
      </c>
      <c r="F2559" s="2" t="s">
        <v>62</v>
      </c>
      <c r="G2559" s="2" t="s">
        <v>68</v>
      </c>
      <c r="H2559" s="2">
        <v>1</v>
      </c>
      <c r="I2559" s="4">
        <v>40.01</v>
      </c>
      <c r="J2559" s="2" t="s">
        <v>43</v>
      </c>
      <c r="K2559" s="2" t="s">
        <v>319</v>
      </c>
      <c r="L2559" s="2" t="s">
        <v>19</v>
      </c>
    </row>
    <row r="2560" spans="1:12" x14ac:dyDescent="0.35">
      <c r="A2560" s="2">
        <v>101489</v>
      </c>
      <c r="B2560" s="3">
        <v>45967</v>
      </c>
      <c r="C2560" s="2" t="s">
        <v>12</v>
      </c>
      <c r="D2560" s="2" t="s">
        <v>20</v>
      </c>
      <c r="E2560" s="2" t="s">
        <v>21</v>
      </c>
      <c r="F2560" s="2" t="s">
        <v>62</v>
      </c>
      <c r="G2560" s="2" t="s">
        <v>114</v>
      </c>
      <c r="H2560" s="2">
        <v>1</v>
      </c>
      <c r="I2560" s="4">
        <v>129.05000000000001</v>
      </c>
      <c r="J2560" s="2" t="s">
        <v>43</v>
      </c>
      <c r="K2560" s="2" t="s">
        <v>143</v>
      </c>
      <c r="L2560" s="2" t="s">
        <v>89</v>
      </c>
    </row>
    <row r="2561" spans="1:12" x14ac:dyDescent="0.35">
      <c r="A2561" s="2">
        <v>101586</v>
      </c>
      <c r="B2561" s="3">
        <v>45967</v>
      </c>
      <c r="C2561" s="2" t="s">
        <v>31</v>
      </c>
      <c r="D2561" s="2" t="s">
        <v>32</v>
      </c>
      <c r="E2561" s="2" t="s">
        <v>33</v>
      </c>
      <c r="F2561" s="2" t="s">
        <v>59</v>
      </c>
      <c r="G2561" s="2" t="s">
        <v>129</v>
      </c>
      <c r="H2561" s="2">
        <v>2</v>
      </c>
      <c r="I2561" s="4">
        <v>117.63</v>
      </c>
      <c r="J2561" s="2" t="s">
        <v>17</v>
      </c>
      <c r="K2561" s="2" t="s">
        <v>79</v>
      </c>
      <c r="L2561" s="2" t="s">
        <v>19</v>
      </c>
    </row>
    <row r="2562" spans="1:12" x14ac:dyDescent="0.35">
      <c r="A2562" s="2">
        <v>101925</v>
      </c>
      <c r="B2562" s="3">
        <v>45967</v>
      </c>
      <c r="C2562" s="2" t="s">
        <v>50</v>
      </c>
      <c r="D2562" s="2" t="s">
        <v>51</v>
      </c>
      <c r="E2562" s="2" t="s">
        <v>52</v>
      </c>
      <c r="F2562" s="2" t="s">
        <v>59</v>
      </c>
      <c r="G2562" s="2" t="s">
        <v>95</v>
      </c>
      <c r="H2562" s="2">
        <v>3</v>
      </c>
      <c r="I2562" s="4">
        <v>35.869999999999997</v>
      </c>
      <c r="J2562" s="2" t="s">
        <v>43</v>
      </c>
      <c r="K2562" s="2" t="s">
        <v>207</v>
      </c>
      <c r="L2562" s="2" t="s">
        <v>19</v>
      </c>
    </row>
    <row r="2563" spans="1:12" x14ac:dyDescent="0.35">
      <c r="A2563" s="2">
        <v>102019</v>
      </c>
      <c r="B2563" s="3">
        <v>45967</v>
      </c>
      <c r="C2563" s="2" t="s">
        <v>12</v>
      </c>
      <c r="D2563" s="2" t="s">
        <v>132</v>
      </c>
      <c r="E2563" s="2" t="s">
        <v>133</v>
      </c>
      <c r="F2563" s="2" t="s">
        <v>62</v>
      </c>
      <c r="G2563" s="2" t="s">
        <v>112</v>
      </c>
      <c r="H2563" s="2">
        <v>1</v>
      </c>
      <c r="I2563" s="4">
        <v>29.23</v>
      </c>
      <c r="J2563" s="2" t="s">
        <v>48</v>
      </c>
      <c r="K2563" s="2" t="s">
        <v>85</v>
      </c>
      <c r="L2563" s="2" t="s">
        <v>19</v>
      </c>
    </row>
    <row r="2564" spans="1:12" x14ac:dyDescent="0.35">
      <c r="A2564" s="2">
        <v>102159</v>
      </c>
      <c r="B2564" s="3">
        <v>45967</v>
      </c>
      <c r="C2564" s="2" t="s">
        <v>31</v>
      </c>
      <c r="D2564" s="2" t="s">
        <v>45</v>
      </c>
      <c r="E2564" s="2" t="s">
        <v>46</v>
      </c>
      <c r="F2564" s="2" t="s">
        <v>62</v>
      </c>
      <c r="G2564" s="2" t="s">
        <v>114</v>
      </c>
      <c r="H2564" s="2">
        <v>10</v>
      </c>
      <c r="I2564" s="4">
        <v>127.39</v>
      </c>
      <c r="J2564" s="2" t="s">
        <v>48</v>
      </c>
      <c r="K2564" s="2" t="s">
        <v>276</v>
      </c>
      <c r="L2564" s="2" t="s">
        <v>36</v>
      </c>
    </row>
    <row r="2565" spans="1:12" x14ac:dyDescent="0.35">
      <c r="A2565" s="2">
        <v>102466</v>
      </c>
      <c r="B2565" s="3">
        <v>45967</v>
      </c>
      <c r="C2565" s="2" t="s">
        <v>50</v>
      </c>
      <c r="D2565" s="2" t="s">
        <v>77</v>
      </c>
      <c r="E2565" s="2" t="s">
        <v>78</v>
      </c>
      <c r="F2565" s="2" t="s">
        <v>53</v>
      </c>
      <c r="G2565" s="2" t="s">
        <v>54</v>
      </c>
      <c r="H2565" s="2">
        <v>2</v>
      </c>
      <c r="I2565" s="4">
        <v>25</v>
      </c>
      <c r="J2565" s="2" t="s">
        <v>43</v>
      </c>
      <c r="K2565" s="2" t="s">
        <v>358</v>
      </c>
      <c r="L2565" s="2" t="s">
        <v>19</v>
      </c>
    </row>
    <row r="2566" spans="1:12" x14ac:dyDescent="0.35">
      <c r="A2566" s="2">
        <v>102490</v>
      </c>
      <c r="B2566" s="3">
        <v>45967</v>
      </c>
      <c r="C2566" s="2" t="s">
        <v>12</v>
      </c>
      <c r="D2566" s="2" t="s">
        <v>13</v>
      </c>
      <c r="E2566" s="2" t="s">
        <v>14</v>
      </c>
      <c r="F2566" s="2" t="s">
        <v>62</v>
      </c>
      <c r="G2566" s="2" t="s">
        <v>68</v>
      </c>
      <c r="H2566" s="2">
        <v>2</v>
      </c>
      <c r="I2566" s="4">
        <v>40.17</v>
      </c>
      <c r="J2566" s="2" t="s">
        <v>48</v>
      </c>
      <c r="K2566" s="2" t="s">
        <v>341</v>
      </c>
      <c r="L2566" s="2" t="s">
        <v>19</v>
      </c>
    </row>
    <row r="2567" spans="1:12" x14ac:dyDescent="0.35">
      <c r="A2567" s="2">
        <v>102531</v>
      </c>
      <c r="B2567" s="3">
        <v>45967</v>
      </c>
      <c r="C2567" s="2" t="s">
        <v>26</v>
      </c>
      <c r="D2567" s="2" t="s">
        <v>37</v>
      </c>
      <c r="E2567" s="2" t="s">
        <v>38</v>
      </c>
      <c r="F2567" s="2" t="s">
        <v>59</v>
      </c>
      <c r="G2567" s="2" t="s">
        <v>73</v>
      </c>
      <c r="H2567" s="2">
        <v>1</v>
      </c>
      <c r="I2567" s="4">
        <v>29.32</v>
      </c>
      <c r="J2567" s="2" t="s">
        <v>24</v>
      </c>
      <c r="K2567" s="2" t="s">
        <v>79</v>
      </c>
      <c r="L2567" s="2" t="s">
        <v>19</v>
      </c>
    </row>
    <row r="2568" spans="1:12" x14ac:dyDescent="0.35">
      <c r="A2568" s="2">
        <v>102553</v>
      </c>
      <c r="B2568" s="3">
        <v>45967</v>
      </c>
      <c r="C2568" s="2" t="s">
        <v>12</v>
      </c>
      <c r="D2568" s="2" t="s">
        <v>98</v>
      </c>
      <c r="E2568" s="2" t="s">
        <v>99</v>
      </c>
      <c r="F2568" s="2" t="s">
        <v>53</v>
      </c>
      <c r="G2568" s="2" t="s">
        <v>145</v>
      </c>
      <c r="H2568" s="2">
        <v>1</v>
      </c>
      <c r="I2568" s="4">
        <v>35.299999999999997</v>
      </c>
      <c r="J2568" s="2" t="s">
        <v>24</v>
      </c>
      <c r="K2568" s="2" t="s">
        <v>431</v>
      </c>
      <c r="L2568" s="2" t="s">
        <v>36</v>
      </c>
    </row>
    <row r="2569" spans="1:12" x14ac:dyDescent="0.35">
      <c r="A2569" s="2">
        <v>102674</v>
      </c>
      <c r="B2569" s="3">
        <v>45967</v>
      </c>
      <c r="C2569" s="2" t="s">
        <v>12</v>
      </c>
      <c r="D2569" s="2" t="s">
        <v>132</v>
      </c>
      <c r="E2569" s="2" t="s">
        <v>133</v>
      </c>
      <c r="F2569" s="2" t="s">
        <v>62</v>
      </c>
      <c r="G2569" s="2" t="s">
        <v>68</v>
      </c>
      <c r="H2569" s="2">
        <v>10</v>
      </c>
      <c r="I2569" s="4">
        <v>40.369999999999997</v>
      </c>
      <c r="J2569" s="2" t="s">
        <v>24</v>
      </c>
      <c r="K2569" s="2" t="s">
        <v>369</v>
      </c>
      <c r="L2569" s="2" t="s">
        <v>36</v>
      </c>
    </row>
    <row r="2570" spans="1:12" x14ac:dyDescent="0.35">
      <c r="A2570" s="2">
        <v>102756</v>
      </c>
      <c r="B2570" s="3">
        <v>45967</v>
      </c>
      <c r="C2570" s="2" t="s">
        <v>26</v>
      </c>
      <c r="D2570" s="2" t="s">
        <v>27</v>
      </c>
      <c r="E2570" s="2" t="s">
        <v>28</v>
      </c>
      <c r="F2570" s="2" t="s">
        <v>62</v>
      </c>
      <c r="G2570" s="2" t="s">
        <v>103</v>
      </c>
      <c r="H2570" s="2">
        <v>10</v>
      </c>
      <c r="I2570" s="4">
        <v>189.07</v>
      </c>
      <c r="J2570" s="2" t="s">
        <v>24</v>
      </c>
      <c r="K2570" s="2" t="s">
        <v>245</v>
      </c>
      <c r="L2570" s="2" t="s">
        <v>19</v>
      </c>
    </row>
    <row r="2571" spans="1:12" x14ac:dyDescent="0.35">
      <c r="A2571" s="2">
        <v>102828</v>
      </c>
      <c r="B2571" s="3">
        <v>45967</v>
      </c>
      <c r="C2571" s="2" t="s">
        <v>31</v>
      </c>
      <c r="D2571" s="2" t="s">
        <v>105</v>
      </c>
      <c r="E2571" s="2" t="s">
        <v>106</v>
      </c>
      <c r="F2571" s="2" t="s">
        <v>62</v>
      </c>
      <c r="G2571" s="2" t="s">
        <v>63</v>
      </c>
      <c r="H2571" s="2">
        <v>1</v>
      </c>
      <c r="I2571" s="4">
        <v>57.49</v>
      </c>
      <c r="J2571" s="2" t="s">
        <v>17</v>
      </c>
      <c r="K2571" s="2" t="s">
        <v>309</v>
      </c>
      <c r="L2571" s="2" t="s">
        <v>19</v>
      </c>
    </row>
    <row r="2572" spans="1:12" x14ac:dyDescent="0.35">
      <c r="A2572" s="2">
        <v>100197</v>
      </c>
      <c r="B2572" s="3">
        <v>45968</v>
      </c>
      <c r="C2572" s="2" t="s">
        <v>31</v>
      </c>
      <c r="D2572" s="2" t="s">
        <v>32</v>
      </c>
      <c r="E2572" s="2" t="s">
        <v>33</v>
      </c>
      <c r="F2572" s="2" t="s">
        <v>62</v>
      </c>
      <c r="G2572" s="2" t="s">
        <v>112</v>
      </c>
      <c r="H2572" s="2">
        <v>1</v>
      </c>
      <c r="I2572" s="4">
        <v>28.98</v>
      </c>
      <c r="J2572" s="2" t="s">
        <v>43</v>
      </c>
      <c r="K2572" s="2" t="s">
        <v>187</v>
      </c>
      <c r="L2572" s="2" t="s">
        <v>89</v>
      </c>
    </row>
    <row r="2573" spans="1:12" x14ac:dyDescent="0.35">
      <c r="A2573" s="2">
        <v>100507</v>
      </c>
      <c r="B2573" s="3">
        <v>45968</v>
      </c>
      <c r="C2573" s="2" t="s">
        <v>65</v>
      </c>
      <c r="D2573" s="2" t="s">
        <v>190</v>
      </c>
      <c r="E2573" s="2" t="s">
        <v>191</v>
      </c>
      <c r="F2573" s="2" t="s">
        <v>59</v>
      </c>
      <c r="G2573" s="2" t="s">
        <v>73</v>
      </c>
      <c r="H2573" s="2">
        <v>1</v>
      </c>
      <c r="I2573" s="4">
        <v>27.87</v>
      </c>
      <c r="J2573" s="2" t="s">
        <v>17</v>
      </c>
      <c r="K2573" s="2" t="s">
        <v>180</v>
      </c>
      <c r="L2573" s="2" t="s">
        <v>19</v>
      </c>
    </row>
    <row r="2574" spans="1:12" x14ac:dyDescent="0.35">
      <c r="A2574" s="2">
        <v>100566</v>
      </c>
      <c r="B2574" s="3">
        <v>45968</v>
      </c>
      <c r="C2574" s="2" t="s">
        <v>31</v>
      </c>
      <c r="D2574" s="2" t="s">
        <v>56</v>
      </c>
      <c r="E2574" s="2" t="s">
        <v>57</v>
      </c>
      <c r="F2574" s="2" t="s">
        <v>62</v>
      </c>
      <c r="G2574" s="2" t="s">
        <v>169</v>
      </c>
      <c r="H2574" s="2">
        <v>1</v>
      </c>
      <c r="I2574" s="4">
        <v>24.65</v>
      </c>
      <c r="J2574" s="2" t="s">
        <v>17</v>
      </c>
      <c r="K2574" s="2" t="s">
        <v>18</v>
      </c>
      <c r="L2574" s="2" t="s">
        <v>36</v>
      </c>
    </row>
    <row r="2575" spans="1:12" x14ac:dyDescent="0.35">
      <c r="A2575" s="2">
        <v>100877</v>
      </c>
      <c r="B2575" s="3">
        <v>45968</v>
      </c>
      <c r="C2575" s="2" t="s">
        <v>26</v>
      </c>
      <c r="D2575" s="2" t="s">
        <v>37</v>
      </c>
      <c r="E2575" s="2" t="s">
        <v>38</v>
      </c>
      <c r="F2575" s="2" t="s">
        <v>59</v>
      </c>
      <c r="G2575" s="2" t="s">
        <v>60</v>
      </c>
      <c r="H2575" s="2">
        <v>1</v>
      </c>
      <c r="I2575" s="4">
        <v>58.12</v>
      </c>
      <c r="J2575" s="2" t="s">
        <v>48</v>
      </c>
      <c r="K2575" s="2" t="s">
        <v>438</v>
      </c>
      <c r="L2575" s="2" t="s">
        <v>19</v>
      </c>
    </row>
    <row r="2576" spans="1:12" x14ac:dyDescent="0.35">
      <c r="A2576" s="2">
        <v>101106</v>
      </c>
      <c r="B2576" s="3">
        <v>45968</v>
      </c>
      <c r="C2576" s="2" t="s">
        <v>12</v>
      </c>
      <c r="D2576" s="2" t="s">
        <v>183</v>
      </c>
      <c r="E2576" s="2" t="s">
        <v>184</v>
      </c>
      <c r="F2576" s="2" t="s">
        <v>62</v>
      </c>
      <c r="G2576" s="2" t="s">
        <v>169</v>
      </c>
      <c r="H2576" s="2">
        <v>1</v>
      </c>
      <c r="I2576" s="4">
        <v>24.53</v>
      </c>
      <c r="J2576" s="2" t="s">
        <v>48</v>
      </c>
      <c r="K2576" s="2" t="s">
        <v>81</v>
      </c>
      <c r="L2576" s="2" t="s">
        <v>19</v>
      </c>
    </row>
    <row r="2577" spans="1:12" x14ac:dyDescent="0.35">
      <c r="A2577" s="2">
        <v>101451</v>
      </c>
      <c r="B2577" s="3">
        <v>45968</v>
      </c>
      <c r="C2577" s="2" t="s">
        <v>26</v>
      </c>
      <c r="D2577" s="2" t="s">
        <v>27</v>
      </c>
      <c r="E2577" s="2" t="s">
        <v>28</v>
      </c>
      <c r="F2577" s="2" t="s">
        <v>62</v>
      </c>
      <c r="G2577" s="2" t="s">
        <v>112</v>
      </c>
      <c r="H2577" s="2">
        <v>5</v>
      </c>
      <c r="I2577" s="4">
        <v>29.37</v>
      </c>
      <c r="J2577" s="2" t="s">
        <v>43</v>
      </c>
      <c r="K2577" s="2" t="s">
        <v>189</v>
      </c>
      <c r="L2577" s="2" t="s">
        <v>89</v>
      </c>
    </row>
    <row r="2578" spans="1:12" x14ac:dyDescent="0.35">
      <c r="A2578" s="2">
        <v>101465</v>
      </c>
      <c r="B2578" s="3">
        <v>45968</v>
      </c>
      <c r="C2578" s="2" t="s">
        <v>31</v>
      </c>
      <c r="D2578" s="2" t="s">
        <v>45</v>
      </c>
      <c r="E2578" s="2" t="s">
        <v>46</v>
      </c>
      <c r="F2578" s="2" t="s">
        <v>62</v>
      </c>
      <c r="G2578" s="2" t="s">
        <v>63</v>
      </c>
      <c r="H2578" s="2">
        <v>2</v>
      </c>
      <c r="I2578" s="4">
        <v>57.02</v>
      </c>
      <c r="J2578" s="2" t="s">
        <v>17</v>
      </c>
      <c r="K2578" s="2" t="s">
        <v>361</v>
      </c>
      <c r="L2578" s="2" t="s">
        <v>19</v>
      </c>
    </row>
    <row r="2579" spans="1:12" x14ac:dyDescent="0.35">
      <c r="A2579" s="2">
        <v>101605</v>
      </c>
      <c r="B2579" s="3">
        <v>45968</v>
      </c>
      <c r="C2579" s="2" t="s">
        <v>12</v>
      </c>
      <c r="D2579" s="2" t="s">
        <v>132</v>
      </c>
      <c r="E2579" s="2" t="s">
        <v>133</v>
      </c>
      <c r="F2579" s="2" t="s">
        <v>62</v>
      </c>
      <c r="G2579" s="2" t="s">
        <v>103</v>
      </c>
      <c r="H2579" s="2">
        <v>1</v>
      </c>
      <c r="I2579" s="4">
        <v>195.97</v>
      </c>
      <c r="J2579" s="2" t="s">
        <v>48</v>
      </c>
      <c r="K2579" s="2" t="s">
        <v>492</v>
      </c>
      <c r="L2579" s="2" t="s">
        <v>19</v>
      </c>
    </row>
    <row r="2580" spans="1:12" x14ac:dyDescent="0.35">
      <c r="A2580" s="2">
        <v>102002</v>
      </c>
      <c r="B2580" s="3">
        <v>45968</v>
      </c>
      <c r="C2580" s="2" t="s">
        <v>50</v>
      </c>
      <c r="D2580" s="2" t="s">
        <v>77</v>
      </c>
      <c r="E2580" s="2" t="s">
        <v>78</v>
      </c>
      <c r="F2580" s="2" t="s">
        <v>62</v>
      </c>
      <c r="G2580" s="2" t="s">
        <v>114</v>
      </c>
      <c r="H2580" s="2">
        <v>10</v>
      </c>
      <c r="I2580" s="4">
        <v>126.73</v>
      </c>
      <c r="J2580" s="2" t="s">
        <v>24</v>
      </c>
      <c r="K2580" s="2" t="s">
        <v>463</v>
      </c>
      <c r="L2580" s="2" t="s">
        <v>19</v>
      </c>
    </row>
    <row r="2581" spans="1:12" x14ac:dyDescent="0.35">
      <c r="A2581" s="2">
        <v>102131</v>
      </c>
      <c r="B2581" s="3">
        <v>45968</v>
      </c>
      <c r="C2581" s="2" t="s">
        <v>31</v>
      </c>
      <c r="D2581" s="2" t="s">
        <v>45</v>
      </c>
      <c r="E2581" s="2" t="s">
        <v>46</v>
      </c>
      <c r="F2581" s="2" t="s">
        <v>22</v>
      </c>
      <c r="G2581" s="2" t="s">
        <v>47</v>
      </c>
      <c r="H2581" s="2">
        <v>10</v>
      </c>
      <c r="I2581" s="4">
        <v>78.5</v>
      </c>
      <c r="J2581" s="2" t="s">
        <v>48</v>
      </c>
      <c r="K2581" s="2" t="s">
        <v>345</v>
      </c>
      <c r="L2581" s="2" t="s">
        <v>19</v>
      </c>
    </row>
    <row r="2582" spans="1:12" x14ac:dyDescent="0.35">
      <c r="A2582" s="2">
        <v>102142</v>
      </c>
      <c r="B2582" s="3">
        <v>45968</v>
      </c>
      <c r="C2582" s="2" t="s">
        <v>65</v>
      </c>
      <c r="D2582" s="2" t="s">
        <v>90</v>
      </c>
      <c r="E2582" s="2" t="s">
        <v>91</v>
      </c>
      <c r="F2582" s="2" t="s">
        <v>62</v>
      </c>
      <c r="G2582" s="2" t="s">
        <v>112</v>
      </c>
      <c r="H2582" s="2">
        <v>1</v>
      </c>
      <c r="I2582" s="4">
        <v>30.44</v>
      </c>
      <c r="J2582" s="2" t="s">
        <v>43</v>
      </c>
      <c r="K2582" s="2" t="s">
        <v>426</v>
      </c>
      <c r="L2582" s="2" t="s">
        <v>19</v>
      </c>
    </row>
    <row r="2583" spans="1:12" x14ac:dyDescent="0.35">
      <c r="A2583" s="2">
        <v>102559</v>
      </c>
      <c r="B2583" s="3">
        <v>45968</v>
      </c>
      <c r="C2583" s="2" t="s">
        <v>65</v>
      </c>
      <c r="D2583" s="2" t="s">
        <v>190</v>
      </c>
      <c r="E2583" s="2" t="s">
        <v>191</v>
      </c>
      <c r="F2583" s="2" t="s">
        <v>15</v>
      </c>
      <c r="G2583" s="2" t="s">
        <v>29</v>
      </c>
      <c r="H2583" s="2">
        <v>2</v>
      </c>
      <c r="I2583" s="4">
        <v>22.91</v>
      </c>
      <c r="J2583" s="2" t="s">
        <v>48</v>
      </c>
      <c r="K2583" s="2" t="s">
        <v>465</v>
      </c>
      <c r="L2583" s="2" t="s">
        <v>19</v>
      </c>
    </row>
    <row r="2584" spans="1:12" x14ac:dyDescent="0.35">
      <c r="A2584" s="2">
        <v>102612</v>
      </c>
      <c r="B2584" s="3">
        <v>45968</v>
      </c>
      <c r="C2584" s="2" t="s">
        <v>50</v>
      </c>
      <c r="D2584" s="2" t="s">
        <v>51</v>
      </c>
      <c r="E2584" s="2" t="s">
        <v>52</v>
      </c>
      <c r="F2584" s="2" t="s">
        <v>62</v>
      </c>
      <c r="G2584" s="2" t="s">
        <v>63</v>
      </c>
      <c r="H2584" s="2">
        <v>1</v>
      </c>
      <c r="I2584" s="4">
        <v>52.64</v>
      </c>
      <c r="J2584" s="2" t="s">
        <v>43</v>
      </c>
      <c r="K2584" s="2" t="s">
        <v>256</v>
      </c>
      <c r="L2584" s="2" t="s">
        <v>19</v>
      </c>
    </row>
    <row r="2585" spans="1:12" x14ac:dyDescent="0.35">
      <c r="A2585" s="2">
        <v>102624</v>
      </c>
      <c r="B2585" s="3">
        <v>45968</v>
      </c>
      <c r="C2585" s="2" t="s">
        <v>26</v>
      </c>
      <c r="D2585" s="2" t="s">
        <v>150</v>
      </c>
      <c r="E2585" s="2" t="s">
        <v>151</v>
      </c>
      <c r="F2585" s="2" t="s">
        <v>53</v>
      </c>
      <c r="G2585" s="2" t="s">
        <v>54</v>
      </c>
      <c r="H2585" s="2">
        <v>2</v>
      </c>
      <c r="I2585" s="4">
        <v>25.66</v>
      </c>
      <c r="J2585" s="2" t="s">
        <v>17</v>
      </c>
      <c r="K2585" s="2" t="s">
        <v>285</v>
      </c>
      <c r="L2585" s="2" t="s">
        <v>89</v>
      </c>
    </row>
    <row r="2586" spans="1:12" x14ac:dyDescent="0.35">
      <c r="A2586" s="2">
        <v>102722</v>
      </c>
      <c r="B2586" s="3">
        <v>45968</v>
      </c>
      <c r="C2586" s="2" t="s">
        <v>50</v>
      </c>
      <c r="D2586" s="2" t="s">
        <v>51</v>
      </c>
      <c r="E2586" s="2" t="s">
        <v>52</v>
      </c>
      <c r="F2586" s="2" t="s">
        <v>59</v>
      </c>
      <c r="G2586" s="2" t="s">
        <v>118</v>
      </c>
      <c r="H2586" s="2">
        <v>1</v>
      </c>
      <c r="I2586" s="4">
        <v>19.54</v>
      </c>
      <c r="J2586" s="2" t="s">
        <v>24</v>
      </c>
      <c r="K2586" s="2" t="s">
        <v>236</v>
      </c>
      <c r="L2586" s="2" t="s">
        <v>19</v>
      </c>
    </row>
    <row r="2587" spans="1:12" x14ac:dyDescent="0.35">
      <c r="A2587" s="2">
        <v>100149</v>
      </c>
      <c r="B2587" s="3">
        <v>45969</v>
      </c>
      <c r="C2587" s="2" t="s">
        <v>31</v>
      </c>
      <c r="D2587" s="2" t="s">
        <v>32</v>
      </c>
      <c r="E2587" s="2" t="s">
        <v>33</v>
      </c>
      <c r="F2587" s="2" t="s">
        <v>22</v>
      </c>
      <c r="G2587" s="2" t="s">
        <v>100</v>
      </c>
      <c r="H2587" s="2">
        <v>2</v>
      </c>
      <c r="I2587" s="4">
        <v>14.67</v>
      </c>
      <c r="J2587" s="2" t="s">
        <v>24</v>
      </c>
      <c r="K2587" s="2" t="s">
        <v>432</v>
      </c>
      <c r="L2587" s="2" t="s">
        <v>19</v>
      </c>
    </row>
    <row r="2588" spans="1:12" x14ac:dyDescent="0.35">
      <c r="A2588" s="2">
        <v>100695</v>
      </c>
      <c r="B2588" s="3">
        <v>45969</v>
      </c>
      <c r="C2588" s="2" t="s">
        <v>50</v>
      </c>
      <c r="D2588" s="2" t="s">
        <v>51</v>
      </c>
      <c r="E2588" s="2" t="s">
        <v>52</v>
      </c>
      <c r="F2588" s="2" t="s">
        <v>59</v>
      </c>
      <c r="G2588" s="2" t="s">
        <v>118</v>
      </c>
      <c r="H2588" s="2">
        <v>10</v>
      </c>
      <c r="I2588" s="4">
        <v>19.93</v>
      </c>
      <c r="J2588" s="2" t="s">
        <v>43</v>
      </c>
      <c r="K2588" s="2" t="s">
        <v>119</v>
      </c>
      <c r="L2588" s="2" t="s">
        <v>19</v>
      </c>
    </row>
    <row r="2589" spans="1:12" x14ac:dyDescent="0.35">
      <c r="A2589" s="2">
        <v>101010</v>
      </c>
      <c r="B2589" s="3">
        <v>45969</v>
      </c>
      <c r="C2589" s="2" t="s">
        <v>31</v>
      </c>
      <c r="D2589" s="2" t="s">
        <v>105</v>
      </c>
      <c r="E2589" s="2" t="s">
        <v>106</v>
      </c>
      <c r="F2589" s="2" t="s">
        <v>59</v>
      </c>
      <c r="G2589" s="2" t="s">
        <v>60</v>
      </c>
      <c r="H2589" s="2">
        <v>3</v>
      </c>
      <c r="I2589" s="4">
        <v>59.75</v>
      </c>
      <c r="J2589" s="2" t="s">
        <v>24</v>
      </c>
      <c r="K2589" s="2" t="s">
        <v>448</v>
      </c>
      <c r="L2589" s="2" t="s">
        <v>19</v>
      </c>
    </row>
    <row r="2590" spans="1:12" x14ac:dyDescent="0.35">
      <c r="A2590" s="2">
        <v>101171</v>
      </c>
      <c r="B2590" s="3">
        <v>45969</v>
      </c>
      <c r="C2590" s="2" t="s">
        <v>31</v>
      </c>
      <c r="D2590" s="2" t="s">
        <v>45</v>
      </c>
      <c r="E2590" s="2" t="s">
        <v>46</v>
      </c>
      <c r="F2590" s="2" t="s">
        <v>59</v>
      </c>
      <c r="G2590" s="2" t="s">
        <v>73</v>
      </c>
      <c r="H2590" s="2">
        <v>1</v>
      </c>
      <c r="I2590" s="4">
        <v>28.22</v>
      </c>
      <c r="J2590" s="2" t="s">
        <v>43</v>
      </c>
      <c r="K2590" s="2" t="s">
        <v>396</v>
      </c>
      <c r="L2590" s="2" t="s">
        <v>19</v>
      </c>
    </row>
    <row r="2591" spans="1:12" x14ac:dyDescent="0.35">
      <c r="A2591" s="2">
        <v>101298</v>
      </c>
      <c r="B2591" s="3">
        <v>45969</v>
      </c>
      <c r="C2591" s="2" t="s">
        <v>50</v>
      </c>
      <c r="D2591" s="2" t="s">
        <v>71</v>
      </c>
      <c r="E2591" s="2" t="s">
        <v>72</v>
      </c>
      <c r="F2591" s="2" t="s">
        <v>62</v>
      </c>
      <c r="G2591" s="2" t="s">
        <v>112</v>
      </c>
      <c r="H2591" s="2">
        <v>2</v>
      </c>
      <c r="I2591" s="4">
        <v>30.83</v>
      </c>
      <c r="J2591" s="2" t="s">
        <v>24</v>
      </c>
      <c r="K2591" s="2" t="s">
        <v>301</v>
      </c>
      <c r="L2591" s="2" t="s">
        <v>36</v>
      </c>
    </row>
    <row r="2592" spans="1:12" x14ac:dyDescent="0.35">
      <c r="A2592" s="2">
        <v>101690</v>
      </c>
      <c r="B2592" s="3">
        <v>45969</v>
      </c>
      <c r="C2592" s="2" t="s">
        <v>12</v>
      </c>
      <c r="D2592" s="2" t="s">
        <v>98</v>
      </c>
      <c r="E2592" s="2" t="s">
        <v>99</v>
      </c>
      <c r="F2592" s="2" t="s">
        <v>62</v>
      </c>
      <c r="G2592" s="2" t="s">
        <v>114</v>
      </c>
      <c r="H2592" s="2">
        <v>1</v>
      </c>
      <c r="I2592" s="4">
        <v>134.02000000000001</v>
      </c>
      <c r="J2592" s="2" t="s">
        <v>17</v>
      </c>
      <c r="K2592" s="2" t="s">
        <v>330</v>
      </c>
      <c r="L2592" s="2" t="s">
        <v>89</v>
      </c>
    </row>
    <row r="2593" spans="1:12" x14ac:dyDescent="0.35">
      <c r="A2593" s="2">
        <v>101791</v>
      </c>
      <c r="B2593" s="3">
        <v>45969</v>
      </c>
      <c r="C2593" s="2" t="s">
        <v>50</v>
      </c>
      <c r="D2593" s="2" t="s">
        <v>51</v>
      </c>
      <c r="E2593" s="2" t="s">
        <v>52</v>
      </c>
      <c r="F2593" s="2" t="s">
        <v>59</v>
      </c>
      <c r="G2593" s="2" t="s">
        <v>60</v>
      </c>
      <c r="H2593" s="2">
        <v>3</v>
      </c>
      <c r="I2593" s="4">
        <v>61.95</v>
      </c>
      <c r="J2593" s="2" t="s">
        <v>43</v>
      </c>
      <c r="K2593" s="2" t="s">
        <v>289</v>
      </c>
      <c r="L2593" s="2" t="s">
        <v>19</v>
      </c>
    </row>
    <row r="2594" spans="1:12" x14ac:dyDescent="0.35">
      <c r="A2594" s="2">
        <v>101849</v>
      </c>
      <c r="B2594" s="3">
        <v>45969</v>
      </c>
      <c r="C2594" s="2" t="s">
        <v>31</v>
      </c>
      <c r="D2594" s="2" t="s">
        <v>32</v>
      </c>
      <c r="E2594" s="2" t="s">
        <v>33</v>
      </c>
      <c r="F2594" s="2" t="s">
        <v>62</v>
      </c>
      <c r="G2594" s="2" t="s">
        <v>68</v>
      </c>
      <c r="H2594" s="2">
        <v>10</v>
      </c>
      <c r="I2594" s="4">
        <v>41.41</v>
      </c>
      <c r="J2594" s="2" t="s">
        <v>48</v>
      </c>
      <c r="K2594" s="2" t="s">
        <v>341</v>
      </c>
      <c r="L2594" s="2" t="s">
        <v>36</v>
      </c>
    </row>
    <row r="2595" spans="1:12" x14ac:dyDescent="0.35">
      <c r="A2595" s="2">
        <v>101927</v>
      </c>
      <c r="B2595" s="3">
        <v>45969</v>
      </c>
      <c r="C2595" s="2" t="s">
        <v>50</v>
      </c>
      <c r="D2595" s="2" t="s">
        <v>71</v>
      </c>
      <c r="E2595" s="2" t="s">
        <v>72</v>
      </c>
      <c r="F2595" s="2" t="s">
        <v>59</v>
      </c>
      <c r="G2595" s="2" t="s">
        <v>73</v>
      </c>
      <c r="H2595" s="2">
        <v>3</v>
      </c>
      <c r="I2595" s="4">
        <v>27</v>
      </c>
      <c r="J2595" s="2" t="s">
        <v>43</v>
      </c>
      <c r="K2595" s="2" t="s">
        <v>214</v>
      </c>
      <c r="L2595" s="2" t="s">
        <v>19</v>
      </c>
    </row>
    <row r="2596" spans="1:12" x14ac:dyDescent="0.35">
      <c r="A2596" s="2">
        <v>102039</v>
      </c>
      <c r="B2596" s="3">
        <v>45969</v>
      </c>
      <c r="C2596" s="2" t="s">
        <v>31</v>
      </c>
      <c r="D2596" s="2" t="s">
        <v>105</v>
      </c>
      <c r="E2596" s="2" t="s">
        <v>106</v>
      </c>
      <c r="F2596" s="2" t="s">
        <v>62</v>
      </c>
      <c r="G2596" s="2" t="s">
        <v>103</v>
      </c>
      <c r="H2596" s="2">
        <v>1</v>
      </c>
      <c r="I2596" s="4">
        <v>191.64</v>
      </c>
      <c r="J2596" s="2" t="s">
        <v>24</v>
      </c>
      <c r="K2596" s="2" t="s">
        <v>311</v>
      </c>
      <c r="L2596" s="2" t="s">
        <v>19</v>
      </c>
    </row>
    <row r="2597" spans="1:12" x14ac:dyDescent="0.35">
      <c r="A2597" s="2">
        <v>102467</v>
      </c>
      <c r="B2597" s="3">
        <v>45969</v>
      </c>
      <c r="C2597" s="2" t="s">
        <v>50</v>
      </c>
      <c r="D2597" s="2" t="s">
        <v>77</v>
      </c>
      <c r="E2597" s="2" t="s">
        <v>78</v>
      </c>
      <c r="F2597" s="2" t="s">
        <v>15</v>
      </c>
      <c r="G2597" s="2" t="s">
        <v>16</v>
      </c>
      <c r="H2597" s="2">
        <v>2</v>
      </c>
      <c r="I2597" s="4">
        <v>39.46</v>
      </c>
      <c r="J2597" s="2" t="s">
        <v>43</v>
      </c>
      <c r="K2597" s="2" t="s">
        <v>339</v>
      </c>
      <c r="L2597" s="2" t="s">
        <v>36</v>
      </c>
    </row>
    <row r="2598" spans="1:12" x14ac:dyDescent="0.35">
      <c r="A2598" s="2">
        <v>102679</v>
      </c>
      <c r="B2598" s="3">
        <v>45969</v>
      </c>
      <c r="C2598" s="2" t="s">
        <v>50</v>
      </c>
      <c r="D2598" s="2" t="s">
        <v>51</v>
      </c>
      <c r="E2598" s="2" t="s">
        <v>52</v>
      </c>
      <c r="F2598" s="2" t="s">
        <v>53</v>
      </c>
      <c r="G2598" s="2" t="s">
        <v>126</v>
      </c>
      <c r="H2598" s="2">
        <v>1</v>
      </c>
      <c r="I2598" s="4">
        <v>151.86000000000001</v>
      </c>
      <c r="J2598" s="2" t="s">
        <v>17</v>
      </c>
      <c r="K2598" s="2" t="s">
        <v>431</v>
      </c>
      <c r="L2598" s="2" t="s">
        <v>19</v>
      </c>
    </row>
    <row r="2599" spans="1:12" x14ac:dyDescent="0.35">
      <c r="A2599" s="2">
        <v>102686</v>
      </c>
      <c r="B2599" s="3">
        <v>45969</v>
      </c>
      <c r="C2599" s="2" t="s">
        <v>12</v>
      </c>
      <c r="D2599" s="2" t="s">
        <v>13</v>
      </c>
      <c r="E2599" s="2" t="s">
        <v>14</v>
      </c>
      <c r="F2599" s="2" t="s">
        <v>59</v>
      </c>
      <c r="G2599" s="2" t="s">
        <v>129</v>
      </c>
      <c r="H2599" s="2">
        <v>1</v>
      </c>
      <c r="I2599" s="4">
        <v>123.42</v>
      </c>
      <c r="J2599" s="2" t="s">
        <v>24</v>
      </c>
      <c r="K2599" s="2" t="s">
        <v>319</v>
      </c>
      <c r="L2599" s="2" t="s">
        <v>19</v>
      </c>
    </row>
    <row r="2600" spans="1:12" x14ac:dyDescent="0.35">
      <c r="A2600" s="2">
        <v>100181</v>
      </c>
      <c r="B2600" s="3">
        <v>45970</v>
      </c>
      <c r="C2600" s="2" t="s">
        <v>65</v>
      </c>
      <c r="D2600" s="2" t="s">
        <v>90</v>
      </c>
      <c r="E2600" s="2" t="s">
        <v>91</v>
      </c>
      <c r="F2600" s="2" t="s">
        <v>53</v>
      </c>
      <c r="G2600" s="2" t="s">
        <v>145</v>
      </c>
      <c r="H2600" s="2">
        <v>3</v>
      </c>
      <c r="I2600" s="4">
        <v>35.61</v>
      </c>
      <c r="J2600" s="2" t="s">
        <v>17</v>
      </c>
      <c r="K2600" s="2" t="s">
        <v>97</v>
      </c>
      <c r="L2600" s="2" t="s">
        <v>19</v>
      </c>
    </row>
    <row r="2601" spans="1:12" x14ac:dyDescent="0.35">
      <c r="A2601" s="2">
        <v>100259</v>
      </c>
      <c r="B2601" s="3">
        <v>45970</v>
      </c>
      <c r="C2601" s="2" t="s">
        <v>31</v>
      </c>
      <c r="D2601" s="2" t="s">
        <v>105</v>
      </c>
      <c r="E2601" s="2" t="s">
        <v>106</v>
      </c>
      <c r="F2601" s="2" t="s">
        <v>22</v>
      </c>
      <c r="G2601" s="2" t="s">
        <v>87</v>
      </c>
      <c r="H2601" s="2">
        <v>3</v>
      </c>
      <c r="I2601" s="4">
        <v>50.4</v>
      </c>
      <c r="J2601" s="2" t="s">
        <v>24</v>
      </c>
      <c r="K2601" s="2" t="s">
        <v>172</v>
      </c>
      <c r="L2601" s="2" t="s">
        <v>36</v>
      </c>
    </row>
    <row r="2602" spans="1:12" x14ac:dyDescent="0.35">
      <c r="A2602" s="2">
        <v>100615</v>
      </c>
      <c r="B2602" s="3">
        <v>45970</v>
      </c>
      <c r="C2602" s="2" t="s">
        <v>12</v>
      </c>
      <c r="D2602" s="2" t="s">
        <v>183</v>
      </c>
      <c r="E2602" s="2" t="s">
        <v>184</v>
      </c>
      <c r="F2602" s="2" t="s">
        <v>59</v>
      </c>
      <c r="G2602" s="2" t="s">
        <v>73</v>
      </c>
      <c r="H2602" s="2">
        <v>10</v>
      </c>
      <c r="I2602" s="4">
        <v>28.17</v>
      </c>
      <c r="J2602" s="2" t="s">
        <v>24</v>
      </c>
      <c r="K2602" s="2" t="s">
        <v>354</v>
      </c>
      <c r="L2602" s="2" t="s">
        <v>19</v>
      </c>
    </row>
    <row r="2603" spans="1:12" x14ac:dyDescent="0.35">
      <c r="A2603" s="2">
        <v>101055</v>
      </c>
      <c r="B2603" s="3">
        <v>45970</v>
      </c>
      <c r="C2603" s="2" t="s">
        <v>26</v>
      </c>
      <c r="D2603" s="2" t="s">
        <v>41</v>
      </c>
      <c r="E2603" s="2" t="s">
        <v>42</v>
      </c>
      <c r="F2603" s="2" t="s">
        <v>62</v>
      </c>
      <c r="G2603" s="2" t="s">
        <v>114</v>
      </c>
      <c r="H2603" s="2">
        <v>1</v>
      </c>
      <c r="I2603" s="4">
        <v>125.21</v>
      </c>
      <c r="J2603" s="2" t="s">
        <v>24</v>
      </c>
      <c r="K2603" s="2" t="s">
        <v>347</v>
      </c>
      <c r="L2603" s="2" t="s">
        <v>19</v>
      </c>
    </row>
    <row r="2604" spans="1:12" x14ac:dyDescent="0.35">
      <c r="A2604" s="2">
        <v>101408</v>
      </c>
      <c r="B2604" s="3">
        <v>45970</v>
      </c>
      <c r="C2604" s="2" t="s">
        <v>31</v>
      </c>
      <c r="D2604" s="2" t="s">
        <v>105</v>
      </c>
      <c r="E2604" s="2" t="s">
        <v>106</v>
      </c>
      <c r="F2604" s="2" t="s">
        <v>15</v>
      </c>
      <c r="G2604" s="2" t="s">
        <v>16</v>
      </c>
      <c r="H2604" s="2">
        <v>1</v>
      </c>
      <c r="I2604" s="4">
        <v>41.73</v>
      </c>
      <c r="J2604" s="2" t="s">
        <v>24</v>
      </c>
      <c r="K2604" s="2" t="s">
        <v>390</v>
      </c>
      <c r="L2604" s="2" t="s">
        <v>19</v>
      </c>
    </row>
    <row r="2605" spans="1:12" x14ac:dyDescent="0.35">
      <c r="A2605" s="2">
        <v>101762</v>
      </c>
      <c r="B2605" s="3">
        <v>45970</v>
      </c>
      <c r="C2605" s="2" t="s">
        <v>50</v>
      </c>
      <c r="D2605" s="2" t="s">
        <v>77</v>
      </c>
      <c r="E2605" s="2" t="s">
        <v>78</v>
      </c>
      <c r="F2605" s="2" t="s">
        <v>53</v>
      </c>
      <c r="G2605" s="2" t="s">
        <v>54</v>
      </c>
      <c r="H2605" s="2">
        <v>10</v>
      </c>
      <c r="I2605" s="4">
        <v>24.49</v>
      </c>
      <c r="J2605" s="2" t="s">
        <v>43</v>
      </c>
      <c r="K2605" s="2" t="s">
        <v>286</v>
      </c>
      <c r="L2605" s="2" t="s">
        <v>19</v>
      </c>
    </row>
    <row r="2606" spans="1:12" x14ac:dyDescent="0.35">
      <c r="A2606" s="2">
        <v>102135</v>
      </c>
      <c r="B2606" s="3">
        <v>45970</v>
      </c>
      <c r="C2606" s="2" t="s">
        <v>12</v>
      </c>
      <c r="D2606" s="2" t="s">
        <v>98</v>
      </c>
      <c r="E2606" s="2" t="s">
        <v>99</v>
      </c>
      <c r="F2606" s="2" t="s">
        <v>62</v>
      </c>
      <c r="G2606" s="2" t="s">
        <v>114</v>
      </c>
      <c r="H2606" s="2">
        <v>1</v>
      </c>
      <c r="I2606" s="4">
        <v>130.29</v>
      </c>
      <c r="J2606" s="2" t="s">
        <v>43</v>
      </c>
      <c r="K2606" s="2" t="s">
        <v>97</v>
      </c>
      <c r="L2606" s="2" t="s">
        <v>19</v>
      </c>
    </row>
    <row r="2607" spans="1:12" x14ac:dyDescent="0.35">
      <c r="A2607" s="2">
        <v>102218</v>
      </c>
      <c r="B2607" s="3">
        <v>45970</v>
      </c>
      <c r="C2607" s="2" t="s">
        <v>65</v>
      </c>
      <c r="D2607" s="2" t="s">
        <v>190</v>
      </c>
      <c r="E2607" s="2" t="s">
        <v>191</v>
      </c>
      <c r="F2607" s="2" t="s">
        <v>22</v>
      </c>
      <c r="G2607" s="2" t="s">
        <v>23</v>
      </c>
      <c r="H2607" s="2">
        <v>3</v>
      </c>
      <c r="I2607" s="4">
        <v>67.069999999999993</v>
      </c>
      <c r="J2607" s="2" t="s">
        <v>48</v>
      </c>
      <c r="K2607" s="2" t="s">
        <v>172</v>
      </c>
      <c r="L2607" s="2" t="s">
        <v>19</v>
      </c>
    </row>
    <row r="2608" spans="1:12" x14ac:dyDescent="0.35">
      <c r="A2608" s="2">
        <v>102536</v>
      </c>
      <c r="B2608" s="3">
        <v>45970</v>
      </c>
      <c r="C2608" s="2" t="s">
        <v>50</v>
      </c>
      <c r="D2608" s="2" t="s">
        <v>77</v>
      </c>
      <c r="E2608" s="2" t="s">
        <v>78</v>
      </c>
      <c r="F2608" s="2" t="s">
        <v>62</v>
      </c>
      <c r="G2608" s="2" t="s">
        <v>169</v>
      </c>
      <c r="H2608" s="2">
        <v>1</v>
      </c>
      <c r="I2608" s="4">
        <v>25.92</v>
      </c>
      <c r="J2608" s="2" t="s">
        <v>48</v>
      </c>
      <c r="K2608" s="2" t="s">
        <v>214</v>
      </c>
      <c r="L2608" s="2" t="s">
        <v>19</v>
      </c>
    </row>
    <row r="2609" spans="1:12" x14ac:dyDescent="0.35">
      <c r="A2609" s="2">
        <v>102570</v>
      </c>
      <c r="B2609" s="3">
        <v>45970</v>
      </c>
      <c r="C2609" s="2" t="s">
        <v>12</v>
      </c>
      <c r="D2609" s="2" t="s">
        <v>183</v>
      </c>
      <c r="E2609" s="2" t="s">
        <v>184</v>
      </c>
      <c r="F2609" s="2" t="s">
        <v>22</v>
      </c>
      <c r="G2609" s="2" t="s">
        <v>87</v>
      </c>
      <c r="H2609" s="2">
        <v>5</v>
      </c>
      <c r="I2609" s="4">
        <v>49.04</v>
      </c>
      <c r="J2609" s="2" t="s">
        <v>24</v>
      </c>
      <c r="K2609" s="2" t="s">
        <v>121</v>
      </c>
      <c r="L2609" s="2" t="s">
        <v>19</v>
      </c>
    </row>
    <row r="2610" spans="1:12" x14ac:dyDescent="0.35">
      <c r="A2610" s="2">
        <v>102709</v>
      </c>
      <c r="B2610" s="3">
        <v>45970</v>
      </c>
      <c r="C2610" s="2" t="s">
        <v>12</v>
      </c>
      <c r="D2610" s="2" t="s">
        <v>13</v>
      </c>
      <c r="E2610" s="2" t="s">
        <v>14</v>
      </c>
      <c r="F2610" s="2" t="s">
        <v>15</v>
      </c>
      <c r="G2610" s="2" t="s">
        <v>34</v>
      </c>
      <c r="H2610" s="2">
        <v>2</v>
      </c>
      <c r="I2610" s="4">
        <v>16.62</v>
      </c>
      <c r="J2610" s="2" t="s">
        <v>48</v>
      </c>
      <c r="K2610" s="2" t="s">
        <v>286</v>
      </c>
      <c r="L2610" s="2" t="s">
        <v>36</v>
      </c>
    </row>
    <row r="2611" spans="1:12" x14ac:dyDescent="0.35">
      <c r="A2611" s="2">
        <v>102719</v>
      </c>
      <c r="B2611" s="3">
        <v>45970</v>
      </c>
      <c r="C2611" s="2" t="s">
        <v>50</v>
      </c>
      <c r="D2611" s="2" t="s">
        <v>77</v>
      </c>
      <c r="E2611" s="2" t="s">
        <v>78</v>
      </c>
      <c r="F2611" s="2" t="s">
        <v>62</v>
      </c>
      <c r="G2611" s="2" t="s">
        <v>63</v>
      </c>
      <c r="H2611" s="2">
        <v>10</v>
      </c>
      <c r="I2611" s="4">
        <v>54.48</v>
      </c>
      <c r="J2611" s="2" t="s">
        <v>43</v>
      </c>
      <c r="K2611" s="2" t="s">
        <v>475</v>
      </c>
      <c r="L2611" s="2" t="s">
        <v>19</v>
      </c>
    </row>
    <row r="2612" spans="1:12" x14ac:dyDescent="0.35">
      <c r="A2612" s="2">
        <v>102873</v>
      </c>
      <c r="B2612" s="3">
        <v>45970</v>
      </c>
      <c r="C2612" s="2" t="s">
        <v>26</v>
      </c>
      <c r="D2612" s="2" t="s">
        <v>27</v>
      </c>
      <c r="E2612" s="2" t="s">
        <v>28</v>
      </c>
      <c r="F2612" s="2" t="s">
        <v>22</v>
      </c>
      <c r="G2612" s="2" t="s">
        <v>87</v>
      </c>
      <c r="H2612" s="2">
        <v>10</v>
      </c>
      <c r="I2612" s="4">
        <v>49.78</v>
      </c>
      <c r="J2612" s="2" t="s">
        <v>43</v>
      </c>
      <c r="K2612" s="2" t="s">
        <v>344</v>
      </c>
      <c r="L2612" s="2" t="s">
        <v>19</v>
      </c>
    </row>
    <row r="2613" spans="1:12" x14ac:dyDescent="0.35">
      <c r="A2613" s="2">
        <v>100570</v>
      </c>
      <c r="B2613" s="3">
        <v>45971</v>
      </c>
      <c r="C2613" s="2" t="s">
        <v>31</v>
      </c>
      <c r="D2613" s="2" t="s">
        <v>56</v>
      </c>
      <c r="E2613" s="2" t="s">
        <v>57</v>
      </c>
      <c r="F2613" s="2" t="s">
        <v>62</v>
      </c>
      <c r="G2613" s="2" t="s">
        <v>169</v>
      </c>
      <c r="H2613" s="2">
        <v>10</v>
      </c>
      <c r="I2613" s="4">
        <v>26.09</v>
      </c>
      <c r="J2613" s="2" t="s">
        <v>43</v>
      </c>
      <c r="K2613" s="2" t="s">
        <v>365</v>
      </c>
      <c r="L2613" s="2" t="s">
        <v>19</v>
      </c>
    </row>
    <row r="2614" spans="1:12" x14ac:dyDescent="0.35">
      <c r="A2614" s="2">
        <v>100789</v>
      </c>
      <c r="B2614" s="3">
        <v>45971</v>
      </c>
      <c r="C2614" s="2" t="s">
        <v>50</v>
      </c>
      <c r="D2614" s="2" t="s">
        <v>77</v>
      </c>
      <c r="E2614" s="2" t="s">
        <v>78</v>
      </c>
      <c r="F2614" s="2" t="s">
        <v>62</v>
      </c>
      <c r="G2614" s="2" t="s">
        <v>169</v>
      </c>
      <c r="H2614" s="2">
        <v>1</v>
      </c>
      <c r="I2614" s="4">
        <v>24.34</v>
      </c>
      <c r="J2614" s="2" t="s">
        <v>24</v>
      </c>
      <c r="K2614" s="2" t="s">
        <v>343</v>
      </c>
      <c r="L2614" s="2" t="s">
        <v>89</v>
      </c>
    </row>
    <row r="2615" spans="1:12" x14ac:dyDescent="0.35">
      <c r="A2615" s="2">
        <v>100827</v>
      </c>
      <c r="B2615" s="3">
        <v>45971</v>
      </c>
      <c r="C2615" s="2" t="s">
        <v>50</v>
      </c>
      <c r="D2615" s="2" t="s">
        <v>77</v>
      </c>
      <c r="E2615" s="2" t="s">
        <v>78</v>
      </c>
      <c r="F2615" s="2" t="s">
        <v>53</v>
      </c>
      <c r="G2615" s="2" t="s">
        <v>145</v>
      </c>
      <c r="H2615" s="2">
        <v>1</v>
      </c>
      <c r="I2615" s="4">
        <v>35.46</v>
      </c>
      <c r="J2615" s="2" t="s">
        <v>43</v>
      </c>
      <c r="K2615" s="2" t="s">
        <v>429</v>
      </c>
      <c r="L2615" s="2" t="s">
        <v>19</v>
      </c>
    </row>
    <row r="2616" spans="1:12" x14ac:dyDescent="0.35">
      <c r="A2616" s="2">
        <v>100887</v>
      </c>
      <c r="B2616" s="3">
        <v>45971</v>
      </c>
      <c r="C2616" s="2" t="s">
        <v>65</v>
      </c>
      <c r="D2616" s="2" t="s">
        <v>137</v>
      </c>
      <c r="E2616" s="2" t="s">
        <v>138</v>
      </c>
      <c r="F2616" s="2" t="s">
        <v>15</v>
      </c>
      <c r="G2616" s="2" t="s">
        <v>16</v>
      </c>
      <c r="H2616" s="2">
        <v>10</v>
      </c>
      <c r="I2616" s="4">
        <v>40.729999999999997</v>
      </c>
      <c r="J2616" s="2" t="s">
        <v>17</v>
      </c>
      <c r="K2616" s="2" t="s">
        <v>394</v>
      </c>
      <c r="L2616" s="2" t="s">
        <v>36</v>
      </c>
    </row>
    <row r="2617" spans="1:12" x14ac:dyDescent="0.35">
      <c r="A2617" s="2">
        <v>101149</v>
      </c>
      <c r="B2617" s="3">
        <v>45971</v>
      </c>
      <c r="C2617" s="2" t="s">
        <v>26</v>
      </c>
      <c r="D2617" s="2" t="s">
        <v>41</v>
      </c>
      <c r="E2617" s="2" t="s">
        <v>42</v>
      </c>
      <c r="F2617" s="2" t="s">
        <v>15</v>
      </c>
      <c r="G2617" s="2" t="s">
        <v>34</v>
      </c>
      <c r="H2617" s="2">
        <v>10</v>
      </c>
      <c r="I2617" s="4">
        <v>15.44</v>
      </c>
      <c r="J2617" s="2" t="s">
        <v>48</v>
      </c>
      <c r="K2617" s="2" t="s">
        <v>452</v>
      </c>
      <c r="L2617" s="2" t="s">
        <v>19</v>
      </c>
    </row>
    <row r="2618" spans="1:12" x14ac:dyDescent="0.35">
      <c r="A2618" s="2">
        <v>101924</v>
      </c>
      <c r="B2618" s="3">
        <v>45971</v>
      </c>
      <c r="C2618" s="2" t="s">
        <v>65</v>
      </c>
      <c r="D2618" s="2" t="s">
        <v>190</v>
      </c>
      <c r="E2618" s="2" t="s">
        <v>191</v>
      </c>
      <c r="F2618" s="2" t="s">
        <v>15</v>
      </c>
      <c r="G2618" s="2" t="s">
        <v>39</v>
      </c>
      <c r="H2618" s="2">
        <v>5</v>
      </c>
      <c r="I2618" s="4">
        <v>44.97</v>
      </c>
      <c r="J2618" s="2" t="s">
        <v>48</v>
      </c>
      <c r="K2618" s="2" t="s">
        <v>269</v>
      </c>
      <c r="L2618" s="2" t="s">
        <v>19</v>
      </c>
    </row>
    <row r="2619" spans="1:12" x14ac:dyDescent="0.35">
      <c r="A2619" s="2">
        <v>101939</v>
      </c>
      <c r="B2619" s="3">
        <v>45971</v>
      </c>
      <c r="C2619" s="2" t="s">
        <v>26</v>
      </c>
      <c r="D2619" s="2" t="s">
        <v>41</v>
      </c>
      <c r="E2619" s="2" t="s">
        <v>42</v>
      </c>
      <c r="F2619" s="2" t="s">
        <v>53</v>
      </c>
      <c r="G2619" s="2" t="s">
        <v>145</v>
      </c>
      <c r="H2619" s="2">
        <v>2</v>
      </c>
      <c r="I2619" s="4">
        <v>34.409999999999997</v>
      </c>
      <c r="J2619" s="2" t="s">
        <v>24</v>
      </c>
      <c r="K2619" s="2" t="s">
        <v>342</v>
      </c>
      <c r="L2619" s="2" t="s">
        <v>19</v>
      </c>
    </row>
    <row r="2620" spans="1:12" x14ac:dyDescent="0.35">
      <c r="A2620" s="2">
        <v>102084</v>
      </c>
      <c r="B2620" s="3">
        <v>45971</v>
      </c>
      <c r="C2620" s="2" t="s">
        <v>50</v>
      </c>
      <c r="D2620" s="2" t="s">
        <v>77</v>
      </c>
      <c r="E2620" s="2" t="s">
        <v>78</v>
      </c>
      <c r="F2620" s="2" t="s">
        <v>15</v>
      </c>
      <c r="G2620" s="2" t="s">
        <v>29</v>
      </c>
      <c r="H2620" s="2">
        <v>10</v>
      </c>
      <c r="I2620" s="4">
        <v>24.08</v>
      </c>
      <c r="J2620" s="2" t="s">
        <v>43</v>
      </c>
      <c r="K2620" s="2" t="s">
        <v>452</v>
      </c>
      <c r="L2620" s="2" t="s">
        <v>89</v>
      </c>
    </row>
    <row r="2621" spans="1:12" x14ac:dyDescent="0.35">
      <c r="A2621" s="2">
        <v>102128</v>
      </c>
      <c r="B2621" s="3">
        <v>45971</v>
      </c>
      <c r="C2621" s="2" t="s">
        <v>31</v>
      </c>
      <c r="D2621" s="2" t="s">
        <v>56</v>
      </c>
      <c r="E2621" s="2" t="s">
        <v>57</v>
      </c>
      <c r="F2621" s="2" t="s">
        <v>15</v>
      </c>
      <c r="G2621" s="2" t="s">
        <v>34</v>
      </c>
      <c r="H2621" s="2">
        <v>1</v>
      </c>
      <c r="I2621" s="4">
        <v>16.739999999999998</v>
      </c>
      <c r="J2621" s="2" t="s">
        <v>43</v>
      </c>
      <c r="K2621" s="2" t="s">
        <v>179</v>
      </c>
      <c r="L2621" s="2" t="s">
        <v>19</v>
      </c>
    </row>
    <row r="2622" spans="1:12" x14ac:dyDescent="0.35">
      <c r="A2622" s="2">
        <v>102250</v>
      </c>
      <c r="B2622" s="3">
        <v>45971</v>
      </c>
      <c r="C2622" s="2" t="s">
        <v>50</v>
      </c>
      <c r="D2622" s="2" t="s">
        <v>77</v>
      </c>
      <c r="E2622" s="2" t="s">
        <v>78</v>
      </c>
      <c r="F2622" s="2" t="s">
        <v>22</v>
      </c>
      <c r="G2622" s="2" t="s">
        <v>87</v>
      </c>
      <c r="H2622" s="2">
        <v>10</v>
      </c>
      <c r="I2622" s="4">
        <v>50.18</v>
      </c>
      <c r="J2622" s="2" t="s">
        <v>24</v>
      </c>
      <c r="K2622" s="2" t="s">
        <v>438</v>
      </c>
      <c r="L2622" s="2" t="s">
        <v>36</v>
      </c>
    </row>
    <row r="2623" spans="1:12" x14ac:dyDescent="0.35">
      <c r="A2623" s="2">
        <v>102424</v>
      </c>
      <c r="B2623" s="3">
        <v>45971</v>
      </c>
      <c r="C2623" s="2" t="s">
        <v>26</v>
      </c>
      <c r="D2623" s="2" t="s">
        <v>27</v>
      </c>
      <c r="E2623" s="2" t="s">
        <v>28</v>
      </c>
      <c r="F2623" s="2" t="s">
        <v>15</v>
      </c>
      <c r="G2623" s="2" t="s">
        <v>34</v>
      </c>
      <c r="H2623" s="2">
        <v>10</v>
      </c>
      <c r="I2623" s="4">
        <v>16.54</v>
      </c>
      <c r="J2623" s="2" t="s">
        <v>48</v>
      </c>
      <c r="K2623" s="2" t="s">
        <v>481</v>
      </c>
      <c r="L2623" s="2" t="s">
        <v>19</v>
      </c>
    </row>
    <row r="2624" spans="1:12" x14ac:dyDescent="0.35">
      <c r="A2624" s="2">
        <v>102956</v>
      </c>
      <c r="B2624" s="3">
        <v>45971</v>
      </c>
      <c r="C2624" s="2" t="s">
        <v>26</v>
      </c>
      <c r="D2624" s="2" t="s">
        <v>41</v>
      </c>
      <c r="E2624" s="2" t="s">
        <v>42</v>
      </c>
      <c r="F2624" s="2" t="s">
        <v>15</v>
      </c>
      <c r="G2624" s="2" t="s">
        <v>39</v>
      </c>
      <c r="H2624" s="2">
        <v>1</v>
      </c>
      <c r="I2624" s="4">
        <v>44.65</v>
      </c>
      <c r="J2624" s="2" t="s">
        <v>24</v>
      </c>
      <c r="K2624" s="2" t="s">
        <v>301</v>
      </c>
      <c r="L2624" s="2" t="s">
        <v>19</v>
      </c>
    </row>
    <row r="2625" spans="1:12" x14ac:dyDescent="0.35">
      <c r="A2625" s="2">
        <v>100325</v>
      </c>
      <c r="B2625" s="3">
        <v>45972</v>
      </c>
      <c r="C2625" s="2" t="s">
        <v>12</v>
      </c>
      <c r="D2625" s="2" t="s">
        <v>20</v>
      </c>
      <c r="E2625" s="2" t="s">
        <v>21</v>
      </c>
      <c r="F2625" s="2" t="s">
        <v>22</v>
      </c>
      <c r="G2625" s="2" t="s">
        <v>109</v>
      </c>
      <c r="H2625" s="2">
        <v>1</v>
      </c>
      <c r="I2625" s="4">
        <v>87.05</v>
      </c>
      <c r="J2625" s="2" t="s">
        <v>43</v>
      </c>
      <c r="K2625" s="2" t="s">
        <v>204</v>
      </c>
      <c r="L2625" s="2" t="s">
        <v>19</v>
      </c>
    </row>
    <row r="2626" spans="1:12" x14ac:dyDescent="0.35">
      <c r="A2626" s="2">
        <v>100901</v>
      </c>
      <c r="B2626" s="3">
        <v>45972</v>
      </c>
      <c r="C2626" s="2" t="s">
        <v>50</v>
      </c>
      <c r="D2626" s="2" t="s">
        <v>71</v>
      </c>
      <c r="E2626" s="2" t="s">
        <v>72</v>
      </c>
      <c r="F2626" s="2" t="s">
        <v>22</v>
      </c>
      <c r="G2626" s="2" t="s">
        <v>47</v>
      </c>
      <c r="H2626" s="2">
        <v>2</v>
      </c>
      <c r="I2626" s="4">
        <v>72.930000000000007</v>
      </c>
      <c r="J2626" s="2" t="s">
        <v>17</v>
      </c>
      <c r="K2626" s="2" t="s">
        <v>146</v>
      </c>
      <c r="L2626" s="2" t="s">
        <v>19</v>
      </c>
    </row>
    <row r="2627" spans="1:12" x14ac:dyDescent="0.35">
      <c r="A2627" s="2">
        <v>100927</v>
      </c>
      <c r="B2627" s="3">
        <v>45972</v>
      </c>
      <c r="C2627" s="2" t="s">
        <v>26</v>
      </c>
      <c r="D2627" s="2" t="s">
        <v>27</v>
      </c>
      <c r="E2627" s="2" t="s">
        <v>28</v>
      </c>
      <c r="F2627" s="2" t="s">
        <v>22</v>
      </c>
      <c r="G2627" s="2" t="s">
        <v>87</v>
      </c>
      <c r="H2627" s="2">
        <v>10</v>
      </c>
      <c r="I2627" s="4">
        <v>48.8</v>
      </c>
      <c r="J2627" s="2" t="s">
        <v>48</v>
      </c>
      <c r="K2627" s="2" t="s">
        <v>235</v>
      </c>
      <c r="L2627" s="2" t="s">
        <v>89</v>
      </c>
    </row>
    <row r="2628" spans="1:12" x14ac:dyDescent="0.35">
      <c r="A2628" s="2">
        <v>101045</v>
      </c>
      <c r="B2628" s="3">
        <v>45972</v>
      </c>
      <c r="C2628" s="2" t="s">
        <v>50</v>
      </c>
      <c r="D2628" s="2" t="s">
        <v>77</v>
      </c>
      <c r="E2628" s="2" t="s">
        <v>78</v>
      </c>
      <c r="F2628" s="2" t="s">
        <v>22</v>
      </c>
      <c r="G2628" s="2" t="s">
        <v>87</v>
      </c>
      <c r="H2628" s="2">
        <v>1</v>
      </c>
      <c r="I2628" s="4">
        <v>50.7</v>
      </c>
      <c r="J2628" s="2" t="s">
        <v>24</v>
      </c>
      <c r="K2628" s="2" t="s">
        <v>25</v>
      </c>
      <c r="L2628" s="2" t="s">
        <v>19</v>
      </c>
    </row>
    <row r="2629" spans="1:12" x14ac:dyDescent="0.35">
      <c r="A2629" s="2">
        <v>101090</v>
      </c>
      <c r="B2629" s="3">
        <v>45972</v>
      </c>
      <c r="C2629" s="2" t="s">
        <v>26</v>
      </c>
      <c r="D2629" s="2" t="s">
        <v>41</v>
      </c>
      <c r="E2629" s="2" t="s">
        <v>42</v>
      </c>
      <c r="F2629" s="2" t="s">
        <v>62</v>
      </c>
      <c r="G2629" s="2" t="s">
        <v>112</v>
      </c>
      <c r="H2629" s="2">
        <v>10</v>
      </c>
      <c r="I2629" s="4">
        <v>28.91</v>
      </c>
      <c r="J2629" s="2" t="s">
        <v>48</v>
      </c>
      <c r="K2629" s="2" t="s">
        <v>222</v>
      </c>
      <c r="L2629" s="2" t="s">
        <v>19</v>
      </c>
    </row>
    <row r="2630" spans="1:12" x14ac:dyDescent="0.35">
      <c r="A2630" s="2">
        <v>101265</v>
      </c>
      <c r="B2630" s="3">
        <v>45972</v>
      </c>
      <c r="C2630" s="2" t="s">
        <v>50</v>
      </c>
      <c r="D2630" s="2" t="s">
        <v>77</v>
      </c>
      <c r="E2630" s="2" t="s">
        <v>78</v>
      </c>
      <c r="F2630" s="2" t="s">
        <v>62</v>
      </c>
      <c r="G2630" s="2" t="s">
        <v>103</v>
      </c>
      <c r="H2630" s="2">
        <v>2</v>
      </c>
      <c r="I2630" s="4">
        <v>184.38</v>
      </c>
      <c r="J2630" s="2" t="s">
        <v>48</v>
      </c>
      <c r="K2630" s="2" t="s">
        <v>272</v>
      </c>
      <c r="L2630" s="2" t="s">
        <v>19</v>
      </c>
    </row>
    <row r="2631" spans="1:12" x14ac:dyDescent="0.35">
      <c r="A2631" s="2">
        <v>101521</v>
      </c>
      <c r="B2631" s="3">
        <v>45972</v>
      </c>
      <c r="C2631" s="2" t="s">
        <v>31</v>
      </c>
      <c r="D2631" s="2" t="s">
        <v>56</v>
      </c>
      <c r="E2631" s="2" t="s">
        <v>57</v>
      </c>
      <c r="F2631" s="2" t="s">
        <v>15</v>
      </c>
      <c r="G2631" s="2" t="s">
        <v>29</v>
      </c>
      <c r="H2631" s="2">
        <v>1</v>
      </c>
      <c r="I2631" s="4">
        <v>24.01</v>
      </c>
      <c r="J2631" s="2" t="s">
        <v>43</v>
      </c>
      <c r="K2631" s="2" t="s">
        <v>304</v>
      </c>
      <c r="L2631" s="2" t="s">
        <v>19</v>
      </c>
    </row>
    <row r="2632" spans="1:12" x14ac:dyDescent="0.35">
      <c r="A2632" s="2">
        <v>102370</v>
      </c>
      <c r="B2632" s="3">
        <v>45972</v>
      </c>
      <c r="C2632" s="2" t="s">
        <v>31</v>
      </c>
      <c r="D2632" s="2" t="s">
        <v>56</v>
      </c>
      <c r="E2632" s="2" t="s">
        <v>57</v>
      </c>
      <c r="F2632" s="2" t="s">
        <v>62</v>
      </c>
      <c r="G2632" s="2" t="s">
        <v>103</v>
      </c>
      <c r="H2632" s="2">
        <v>10</v>
      </c>
      <c r="I2632" s="4">
        <v>196.94</v>
      </c>
      <c r="J2632" s="2" t="s">
        <v>43</v>
      </c>
      <c r="K2632" s="2" t="s">
        <v>195</v>
      </c>
      <c r="L2632" s="2" t="s">
        <v>19</v>
      </c>
    </row>
    <row r="2633" spans="1:12" x14ac:dyDescent="0.35">
      <c r="A2633" s="2">
        <v>102510</v>
      </c>
      <c r="B2633" s="3">
        <v>45972</v>
      </c>
      <c r="C2633" s="2" t="s">
        <v>26</v>
      </c>
      <c r="D2633" s="2" t="s">
        <v>37</v>
      </c>
      <c r="E2633" s="2" t="s">
        <v>38</v>
      </c>
      <c r="F2633" s="2" t="s">
        <v>15</v>
      </c>
      <c r="G2633" s="2" t="s">
        <v>39</v>
      </c>
      <c r="H2633" s="2">
        <v>3</v>
      </c>
      <c r="I2633" s="4">
        <v>45.25</v>
      </c>
      <c r="J2633" s="2" t="s">
        <v>17</v>
      </c>
      <c r="K2633" s="2" t="s">
        <v>111</v>
      </c>
      <c r="L2633" s="2" t="s">
        <v>19</v>
      </c>
    </row>
    <row r="2634" spans="1:12" x14ac:dyDescent="0.35">
      <c r="A2634" s="2">
        <v>102969</v>
      </c>
      <c r="B2634" s="3">
        <v>45972</v>
      </c>
      <c r="C2634" s="2" t="s">
        <v>31</v>
      </c>
      <c r="D2634" s="2" t="s">
        <v>80</v>
      </c>
      <c r="E2634" s="2" t="s">
        <v>80</v>
      </c>
      <c r="F2634" s="2" t="s">
        <v>62</v>
      </c>
      <c r="G2634" s="2" t="s">
        <v>103</v>
      </c>
      <c r="H2634" s="2">
        <v>1</v>
      </c>
      <c r="I2634" s="4">
        <v>196.82</v>
      </c>
      <c r="J2634" s="2" t="s">
        <v>43</v>
      </c>
      <c r="K2634" s="2" t="s">
        <v>459</v>
      </c>
      <c r="L2634" s="2" t="s">
        <v>19</v>
      </c>
    </row>
    <row r="2635" spans="1:12" x14ac:dyDescent="0.35">
      <c r="A2635" s="2">
        <v>100172</v>
      </c>
      <c r="B2635" s="3">
        <v>45973</v>
      </c>
      <c r="C2635" s="2" t="s">
        <v>26</v>
      </c>
      <c r="D2635" s="2" t="s">
        <v>41</v>
      </c>
      <c r="E2635" s="2" t="s">
        <v>42</v>
      </c>
      <c r="F2635" s="2" t="s">
        <v>62</v>
      </c>
      <c r="G2635" s="2" t="s">
        <v>68</v>
      </c>
      <c r="H2635" s="2">
        <v>1</v>
      </c>
      <c r="I2635" s="4">
        <v>39.71</v>
      </c>
      <c r="J2635" s="2" t="s">
        <v>24</v>
      </c>
      <c r="K2635" s="2" t="s">
        <v>425</v>
      </c>
      <c r="L2635" s="2" t="s">
        <v>19</v>
      </c>
    </row>
    <row r="2636" spans="1:12" x14ac:dyDescent="0.35">
      <c r="A2636" s="2">
        <v>100514</v>
      </c>
      <c r="B2636" s="3">
        <v>45973</v>
      </c>
      <c r="C2636" s="2" t="s">
        <v>31</v>
      </c>
      <c r="D2636" s="2" t="s">
        <v>56</v>
      </c>
      <c r="E2636" s="2" t="s">
        <v>57</v>
      </c>
      <c r="F2636" s="2" t="s">
        <v>22</v>
      </c>
      <c r="G2636" s="2" t="s">
        <v>87</v>
      </c>
      <c r="H2636" s="2">
        <v>10</v>
      </c>
      <c r="I2636" s="4">
        <v>51.53</v>
      </c>
      <c r="J2636" s="2" t="s">
        <v>43</v>
      </c>
      <c r="K2636" s="2" t="s">
        <v>325</v>
      </c>
      <c r="L2636" s="2" t="s">
        <v>19</v>
      </c>
    </row>
    <row r="2637" spans="1:12" x14ac:dyDescent="0.35">
      <c r="A2637" s="2">
        <v>100871</v>
      </c>
      <c r="B2637" s="3">
        <v>45973</v>
      </c>
      <c r="C2637" s="2" t="s">
        <v>65</v>
      </c>
      <c r="D2637" s="2" t="s">
        <v>90</v>
      </c>
      <c r="E2637" s="2" t="s">
        <v>91</v>
      </c>
      <c r="F2637" s="2" t="s">
        <v>62</v>
      </c>
      <c r="G2637" s="2" t="s">
        <v>63</v>
      </c>
      <c r="H2637" s="2">
        <v>5</v>
      </c>
      <c r="I2637" s="4">
        <v>52.27</v>
      </c>
      <c r="J2637" s="2" t="s">
        <v>43</v>
      </c>
      <c r="K2637" s="2" t="s">
        <v>420</v>
      </c>
      <c r="L2637" s="2" t="s">
        <v>19</v>
      </c>
    </row>
    <row r="2638" spans="1:12" x14ac:dyDescent="0.35">
      <c r="A2638" s="2">
        <v>101013</v>
      </c>
      <c r="B2638" s="3">
        <v>45973</v>
      </c>
      <c r="C2638" s="2" t="s">
        <v>50</v>
      </c>
      <c r="D2638" s="2" t="s">
        <v>77</v>
      </c>
      <c r="E2638" s="2" t="s">
        <v>78</v>
      </c>
      <c r="F2638" s="2" t="s">
        <v>22</v>
      </c>
      <c r="G2638" s="2" t="s">
        <v>23</v>
      </c>
      <c r="H2638" s="2">
        <v>2</v>
      </c>
      <c r="I2638" s="4">
        <v>62.43</v>
      </c>
      <c r="J2638" s="2" t="s">
        <v>48</v>
      </c>
      <c r="K2638" s="2" t="s">
        <v>347</v>
      </c>
      <c r="L2638" s="2" t="s">
        <v>19</v>
      </c>
    </row>
    <row r="2639" spans="1:12" x14ac:dyDescent="0.35">
      <c r="A2639" s="2">
        <v>101152</v>
      </c>
      <c r="B2639" s="3">
        <v>45973</v>
      </c>
      <c r="C2639" s="2" t="s">
        <v>31</v>
      </c>
      <c r="D2639" s="2" t="s">
        <v>56</v>
      </c>
      <c r="E2639" s="2" t="s">
        <v>57</v>
      </c>
      <c r="F2639" s="2" t="s">
        <v>59</v>
      </c>
      <c r="G2639" s="2" t="s">
        <v>73</v>
      </c>
      <c r="H2639" s="2">
        <v>1</v>
      </c>
      <c r="I2639" s="4">
        <v>28.67</v>
      </c>
      <c r="J2639" s="2" t="s">
        <v>43</v>
      </c>
      <c r="K2639" s="2" t="s">
        <v>426</v>
      </c>
      <c r="L2639" s="2" t="s">
        <v>36</v>
      </c>
    </row>
    <row r="2640" spans="1:12" x14ac:dyDescent="0.35">
      <c r="A2640" s="2">
        <v>101156</v>
      </c>
      <c r="B2640" s="3">
        <v>45973</v>
      </c>
      <c r="C2640" s="2" t="s">
        <v>31</v>
      </c>
      <c r="D2640" s="2" t="s">
        <v>56</v>
      </c>
      <c r="E2640" s="2" t="s">
        <v>57</v>
      </c>
      <c r="F2640" s="2" t="s">
        <v>15</v>
      </c>
      <c r="G2640" s="2" t="s">
        <v>29</v>
      </c>
      <c r="H2640" s="2">
        <v>5</v>
      </c>
      <c r="I2640" s="4">
        <v>24.04</v>
      </c>
      <c r="J2640" s="2" t="s">
        <v>48</v>
      </c>
      <c r="K2640" s="2" t="s">
        <v>139</v>
      </c>
      <c r="L2640" s="2" t="s">
        <v>19</v>
      </c>
    </row>
    <row r="2641" spans="1:12" x14ac:dyDescent="0.35">
      <c r="A2641" s="2">
        <v>101823</v>
      </c>
      <c r="B2641" s="3">
        <v>45973</v>
      </c>
      <c r="C2641" s="2" t="s">
        <v>31</v>
      </c>
      <c r="D2641" s="2" t="s">
        <v>105</v>
      </c>
      <c r="E2641" s="2" t="s">
        <v>106</v>
      </c>
      <c r="F2641" s="2" t="s">
        <v>62</v>
      </c>
      <c r="G2641" s="2" t="s">
        <v>103</v>
      </c>
      <c r="H2641" s="2">
        <v>2</v>
      </c>
      <c r="I2641" s="4">
        <v>184.79</v>
      </c>
      <c r="J2641" s="2" t="s">
        <v>48</v>
      </c>
      <c r="K2641" s="2" t="s">
        <v>328</v>
      </c>
      <c r="L2641" s="2" t="s">
        <v>19</v>
      </c>
    </row>
    <row r="2642" spans="1:12" x14ac:dyDescent="0.35">
      <c r="A2642" s="2">
        <v>102049</v>
      </c>
      <c r="B2642" s="3">
        <v>45973</v>
      </c>
      <c r="C2642" s="2" t="s">
        <v>50</v>
      </c>
      <c r="D2642" s="2" t="s">
        <v>71</v>
      </c>
      <c r="E2642" s="2" t="s">
        <v>72</v>
      </c>
      <c r="F2642" s="2" t="s">
        <v>15</v>
      </c>
      <c r="G2642" s="2" t="s">
        <v>34</v>
      </c>
      <c r="H2642" s="2">
        <v>2</v>
      </c>
      <c r="I2642" s="4">
        <v>15.29</v>
      </c>
      <c r="J2642" s="2" t="s">
        <v>24</v>
      </c>
      <c r="K2642" s="2" t="s">
        <v>201</v>
      </c>
      <c r="L2642" s="2" t="s">
        <v>19</v>
      </c>
    </row>
    <row r="2643" spans="1:12" x14ac:dyDescent="0.35">
      <c r="A2643" s="2">
        <v>102072</v>
      </c>
      <c r="B2643" s="3">
        <v>45973</v>
      </c>
      <c r="C2643" s="2" t="s">
        <v>50</v>
      </c>
      <c r="D2643" s="2" t="s">
        <v>71</v>
      </c>
      <c r="E2643" s="2" t="s">
        <v>72</v>
      </c>
      <c r="F2643" s="2" t="s">
        <v>59</v>
      </c>
      <c r="G2643" s="2" t="s">
        <v>60</v>
      </c>
      <c r="H2643" s="2">
        <v>2</v>
      </c>
      <c r="I2643" s="4">
        <v>62.76</v>
      </c>
      <c r="J2643" s="2" t="s">
        <v>17</v>
      </c>
      <c r="K2643" s="2" t="s">
        <v>240</v>
      </c>
      <c r="L2643" s="2" t="s">
        <v>19</v>
      </c>
    </row>
    <row r="2644" spans="1:12" x14ac:dyDescent="0.35">
      <c r="A2644" s="2">
        <v>102117</v>
      </c>
      <c r="B2644" s="3">
        <v>45973</v>
      </c>
      <c r="C2644" s="2" t="s">
        <v>50</v>
      </c>
      <c r="D2644" s="2" t="s">
        <v>77</v>
      </c>
      <c r="E2644" s="2" t="s">
        <v>78</v>
      </c>
      <c r="F2644" s="2" t="s">
        <v>53</v>
      </c>
      <c r="G2644" s="2" t="s">
        <v>126</v>
      </c>
      <c r="H2644" s="2">
        <v>2</v>
      </c>
      <c r="I2644" s="4">
        <v>143.13</v>
      </c>
      <c r="J2644" s="2" t="s">
        <v>48</v>
      </c>
      <c r="K2644" s="2" t="s">
        <v>331</v>
      </c>
      <c r="L2644" s="2" t="s">
        <v>19</v>
      </c>
    </row>
    <row r="2645" spans="1:12" x14ac:dyDescent="0.35">
      <c r="A2645" s="2">
        <v>102234</v>
      </c>
      <c r="B2645" s="3">
        <v>45973</v>
      </c>
      <c r="C2645" s="2" t="s">
        <v>12</v>
      </c>
      <c r="D2645" s="2" t="s">
        <v>13</v>
      </c>
      <c r="E2645" s="2" t="s">
        <v>14</v>
      </c>
      <c r="F2645" s="2" t="s">
        <v>59</v>
      </c>
      <c r="G2645" s="2" t="s">
        <v>60</v>
      </c>
      <c r="H2645" s="2">
        <v>1</v>
      </c>
      <c r="I2645" s="4">
        <v>62.87</v>
      </c>
      <c r="J2645" s="2" t="s">
        <v>48</v>
      </c>
      <c r="K2645" s="2" t="s">
        <v>361</v>
      </c>
      <c r="L2645" s="2" t="s">
        <v>19</v>
      </c>
    </row>
    <row r="2646" spans="1:12" x14ac:dyDescent="0.35">
      <c r="A2646" s="2">
        <v>102421</v>
      </c>
      <c r="B2646" s="3">
        <v>45973</v>
      </c>
      <c r="C2646" s="2" t="s">
        <v>31</v>
      </c>
      <c r="D2646" s="2" t="s">
        <v>45</v>
      </c>
      <c r="E2646" s="2" t="s">
        <v>46</v>
      </c>
      <c r="F2646" s="2" t="s">
        <v>62</v>
      </c>
      <c r="G2646" s="2" t="s">
        <v>63</v>
      </c>
      <c r="H2646" s="2">
        <v>1</v>
      </c>
      <c r="I2646" s="4">
        <v>54.08</v>
      </c>
      <c r="J2646" s="2" t="s">
        <v>48</v>
      </c>
      <c r="K2646" s="2" t="s">
        <v>241</v>
      </c>
      <c r="L2646" s="2" t="s">
        <v>19</v>
      </c>
    </row>
    <row r="2647" spans="1:12" x14ac:dyDescent="0.35">
      <c r="A2647" s="2">
        <v>102803</v>
      </c>
      <c r="B2647" s="3">
        <v>45973</v>
      </c>
      <c r="C2647" s="2" t="s">
        <v>65</v>
      </c>
      <c r="D2647" s="2" t="s">
        <v>90</v>
      </c>
      <c r="E2647" s="2" t="s">
        <v>91</v>
      </c>
      <c r="F2647" s="2" t="s">
        <v>15</v>
      </c>
      <c r="G2647" s="2" t="s">
        <v>16</v>
      </c>
      <c r="H2647" s="2">
        <v>1</v>
      </c>
      <c r="I2647" s="4">
        <v>41.48</v>
      </c>
      <c r="J2647" s="2" t="s">
        <v>43</v>
      </c>
      <c r="K2647" s="2" t="s">
        <v>358</v>
      </c>
      <c r="L2647" s="2" t="s">
        <v>19</v>
      </c>
    </row>
    <row r="2648" spans="1:12" x14ac:dyDescent="0.35">
      <c r="A2648" s="2">
        <v>102870</v>
      </c>
      <c r="B2648" s="3">
        <v>45973</v>
      </c>
      <c r="C2648" s="2" t="s">
        <v>50</v>
      </c>
      <c r="D2648" s="2" t="s">
        <v>77</v>
      </c>
      <c r="E2648" s="2" t="s">
        <v>78</v>
      </c>
      <c r="F2648" s="2" t="s">
        <v>22</v>
      </c>
      <c r="G2648" s="2" t="s">
        <v>109</v>
      </c>
      <c r="H2648" s="2">
        <v>3</v>
      </c>
      <c r="I2648" s="4">
        <v>86.73</v>
      </c>
      <c r="J2648" s="2" t="s">
        <v>48</v>
      </c>
      <c r="K2648" s="2" t="s">
        <v>445</v>
      </c>
      <c r="L2648" s="2" t="s">
        <v>36</v>
      </c>
    </row>
    <row r="2649" spans="1:12" x14ac:dyDescent="0.35">
      <c r="A2649" s="2">
        <v>102899</v>
      </c>
      <c r="B2649" s="3">
        <v>45973</v>
      </c>
      <c r="C2649" s="2" t="s">
        <v>65</v>
      </c>
      <c r="D2649" s="2" t="s">
        <v>90</v>
      </c>
      <c r="E2649" s="2" t="s">
        <v>91</v>
      </c>
      <c r="F2649" s="2" t="s">
        <v>59</v>
      </c>
      <c r="G2649" s="2" t="s">
        <v>73</v>
      </c>
      <c r="H2649" s="2">
        <v>10</v>
      </c>
      <c r="I2649" s="4">
        <v>29.35</v>
      </c>
      <c r="J2649" s="2" t="s">
        <v>17</v>
      </c>
      <c r="K2649" s="2" t="s">
        <v>389</v>
      </c>
      <c r="L2649" s="2" t="s">
        <v>19</v>
      </c>
    </row>
    <row r="2650" spans="1:12" x14ac:dyDescent="0.35">
      <c r="A2650" s="2">
        <v>102949</v>
      </c>
      <c r="B2650" s="3">
        <v>45973</v>
      </c>
      <c r="C2650" s="2" t="s">
        <v>65</v>
      </c>
      <c r="D2650" s="2" t="s">
        <v>137</v>
      </c>
      <c r="E2650" s="2" t="s">
        <v>138</v>
      </c>
      <c r="F2650" s="2" t="s">
        <v>62</v>
      </c>
      <c r="G2650" s="2" t="s">
        <v>114</v>
      </c>
      <c r="H2650" s="2">
        <v>2</v>
      </c>
      <c r="I2650" s="4">
        <v>133.37</v>
      </c>
      <c r="J2650" s="2" t="s">
        <v>48</v>
      </c>
      <c r="K2650" s="2" t="s">
        <v>273</v>
      </c>
      <c r="L2650" s="2" t="s">
        <v>19</v>
      </c>
    </row>
    <row r="2651" spans="1:12" x14ac:dyDescent="0.35">
      <c r="A2651" s="2">
        <v>100307</v>
      </c>
      <c r="B2651" s="3">
        <v>45974</v>
      </c>
      <c r="C2651" s="2" t="s">
        <v>50</v>
      </c>
      <c r="D2651" s="2" t="s">
        <v>51</v>
      </c>
      <c r="E2651" s="2" t="s">
        <v>52</v>
      </c>
      <c r="F2651" s="2" t="s">
        <v>62</v>
      </c>
      <c r="G2651" s="2" t="s">
        <v>103</v>
      </c>
      <c r="H2651" s="2">
        <v>5</v>
      </c>
      <c r="I2651" s="4">
        <v>198.9</v>
      </c>
      <c r="J2651" s="2" t="s">
        <v>24</v>
      </c>
      <c r="K2651" s="2" t="s">
        <v>493</v>
      </c>
      <c r="L2651" s="2" t="s">
        <v>19</v>
      </c>
    </row>
    <row r="2652" spans="1:12" x14ac:dyDescent="0.35">
      <c r="A2652" s="2">
        <v>100396</v>
      </c>
      <c r="B2652" s="3">
        <v>45974</v>
      </c>
      <c r="C2652" s="2" t="s">
        <v>31</v>
      </c>
      <c r="D2652" s="2" t="s">
        <v>105</v>
      </c>
      <c r="E2652" s="2" t="s">
        <v>106</v>
      </c>
      <c r="F2652" s="2" t="s">
        <v>15</v>
      </c>
      <c r="G2652" s="2" t="s">
        <v>39</v>
      </c>
      <c r="H2652" s="2">
        <v>2</v>
      </c>
      <c r="I2652" s="4">
        <v>43.92</v>
      </c>
      <c r="J2652" s="2" t="s">
        <v>48</v>
      </c>
      <c r="K2652" s="2" t="s">
        <v>459</v>
      </c>
      <c r="L2652" s="2" t="s">
        <v>36</v>
      </c>
    </row>
    <row r="2653" spans="1:12" x14ac:dyDescent="0.35">
      <c r="A2653" s="2">
        <v>100499</v>
      </c>
      <c r="B2653" s="3">
        <v>45974</v>
      </c>
      <c r="C2653" s="2" t="s">
        <v>65</v>
      </c>
      <c r="D2653" s="2" t="s">
        <v>90</v>
      </c>
      <c r="E2653" s="2" t="s">
        <v>91</v>
      </c>
      <c r="F2653" s="2" t="s">
        <v>15</v>
      </c>
      <c r="G2653" s="2" t="s">
        <v>16</v>
      </c>
      <c r="H2653" s="2">
        <v>3</v>
      </c>
      <c r="I2653" s="4">
        <v>41.46</v>
      </c>
      <c r="J2653" s="2" t="s">
        <v>48</v>
      </c>
      <c r="K2653" s="2" t="s">
        <v>222</v>
      </c>
      <c r="L2653" s="2" t="s">
        <v>19</v>
      </c>
    </row>
    <row r="2654" spans="1:12" x14ac:dyDescent="0.35">
      <c r="A2654" s="2">
        <v>100542</v>
      </c>
      <c r="B2654" s="3">
        <v>45974</v>
      </c>
      <c r="C2654" s="2" t="s">
        <v>65</v>
      </c>
      <c r="D2654" s="2" t="s">
        <v>137</v>
      </c>
      <c r="E2654" s="2" t="s">
        <v>138</v>
      </c>
      <c r="F2654" s="2" t="s">
        <v>62</v>
      </c>
      <c r="G2654" s="2" t="s">
        <v>68</v>
      </c>
      <c r="H2654" s="2">
        <v>1</v>
      </c>
      <c r="I2654" s="4">
        <v>38.57</v>
      </c>
      <c r="J2654" s="2" t="s">
        <v>48</v>
      </c>
      <c r="K2654" s="2" t="s">
        <v>161</v>
      </c>
      <c r="L2654" s="2" t="s">
        <v>19</v>
      </c>
    </row>
    <row r="2655" spans="1:12" x14ac:dyDescent="0.35">
      <c r="A2655" s="2">
        <v>100654</v>
      </c>
      <c r="B2655" s="3">
        <v>45974</v>
      </c>
      <c r="C2655" s="2" t="s">
        <v>31</v>
      </c>
      <c r="D2655" s="2" t="s">
        <v>80</v>
      </c>
      <c r="E2655" s="2" t="s">
        <v>80</v>
      </c>
      <c r="F2655" s="2" t="s">
        <v>53</v>
      </c>
      <c r="G2655" s="2" t="s">
        <v>126</v>
      </c>
      <c r="H2655" s="2">
        <v>3</v>
      </c>
      <c r="I2655" s="4">
        <v>152.56</v>
      </c>
      <c r="J2655" s="2" t="s">
        <v>43</v>
      </c>
      <c r="K2655" s="2" t="s">
        <v>64</v>
      </c>
      <c r="L2655" s="2" t="s">
        <v>19</v>
      </c>
    </row>
    <row r="2656" spans="1:12" x14ac:dyDescent="0.35">
      <c r="A2656" s="2">
        <v>100900</v>
      </c>
      <c r="B2656" s="3">
        <v>45974</v>
      </c>
      <c r="C2656" s="2" t="s">
        <v>31</v>
      </c>
      <c r="D2656" s="2" t="s">
        <v>80</v>
      </c>
      <c r="E2656" s="2" t="s">
        <v>80</v>
      </c>
      <c r="F2656" s="2" t="s">
        <v>15</v>
      </c>
      <c r="G2656" s="2" t="s">
        <v>29</v>
      </c>
      <c r="H2656" s="2">
        <v>2</v>
      </c>
      <c r="I2656" s="4">
        <v>22.08</v>
      </c>
      <c r="J2656" s="2" t="s">
        <v>48</v>
      </c>
      <c r="K2656" s="2" t="s">
        <v>161</v>
      </c>
      <c r="L2656" s="2" t="s">
        <v>19</v>
      </c>
    </row>
    <row r="2657" spans="1:12" x14ac:dyDescent="0.35">
      <c r="A2657" s="2">
        <v>101713</v>
      </c>
      <c r="B2657" s="3">
        <v>45974</v>
      </c>
      <c r="C2657" s="2" t="s">
        <v>26</v>
      </c>
      <c r="D2657" s="2" t="s">
        <v>41</v>
      </c>
      <c r="E2657" s="2" t="s">
        <v>42</v>
      </c>
      <c r="F2657" s="2" t="s">
        <v>53</v>
      </c>
      <c r="G2657" s="2" t="s">
        <v>92</v>
      </c>
      <c r="H2657" s="2">
        <v>3</v>
      </c>
      <c r="I2657" s="4">
        <v>31.15</v>
      </c>
      <c r="J2657" s="2" t="s">
        <v>48</v>
      </c>
      <c r="K2657" s="2" t="s">
        <v>295</v>
      </c>
      <c r="L2657" s="2" t="s">
        <v>19</v>
      </c>
    </row>
    <row r="2658" spans="1:12" x14ac:dyDescent="0.35">
      <c r="A2658" s="2">
        <v>102086</v>
      </c>
      <c r="B2658" s="3">
        <v>45974</v>
      </c>
      <c r="C2658" s="2" t="s">
        <v>26</v>
      </c>
      <c r="D2658" s="2" t="s">
        <v>150</v>
      </c>
      <c r="E2658" s="2" t="s">
        <v>151</v>
      </c>
      <c r="F2658" s="2" t="s">
        <v>15</v>
      </c>
      <c r="G2658" s="2" t="s">
        <v>29</v>
      </c>
      <c r="H2658" s="2">
        <v>2</v>
      </c>
      <c r="I2658" s="4">
        <v>24.1</v>
      </c>
      <c r="J2658" s="2" t="s">
        <v>48</v>
      </c>
      <c r="K2658" s="2" t="s">
        <v>152</v>
      </c>
      <c r="L2658" s="2" t="s">
        <v>89</v>
      </c>
    </row>
    <row r="2659" spans="1:12" x14ac:dyDescent="0.35">
      <c r="A2659" s="2">
        <v>102235</v>
      </c>
      <c r="B2659" s="3">
        <v>45974</v>
      </c>
      <c r="C2659" s="2" t="s">
        <v>31</v>
      </c>
      <c r="D2659" s="2" t="s">
        <v>56</v>
      </c>
      <c r="E2659" s="2" t="s">
        <v>57</v>
      </c>
      <c r="F2659" s="2" t="s">
        <v>62</v>
      </c>
      <c r="G2659" s="2" t="s">
        <v>63</v>
      </c>
      <c r="H2659" s="2">
        <v>10</v>
      </c>
      <c r="I2659" s="4">
        <v>52.55</v>
      </c>
      <c r="J2659" s="2" t="s">
        <v>17</v>
      </c>
      <c r="K2659" s="2" t="s">
        <v>443</v>
      </c>
      <c r="L2659" s="2" t="s">
        <v>19</v>
      </c>
    </row>
    <row r="2660" spans="1:12" x14ac:dyDescent="0.35">
      <c r="A2660" s="2">
        <v>102905</v>
      </c>
      <c r="B2660" s="3">
        <v>45974</v>
      </c>
      <c r="C2660" s="2" t="s">
        <v>31</v>
      </c>
      <c r="D2660" s="2" t="s">
        <v>56</v>
      </c>
      <c r="E2660" s="2" t="s">
        <v>57</v>
      </c>
      <c r="F2660" s="2" t="s">
        <v>59</v>
      </c>
      <c r="G2660" s="2" t="s">
        <v>73</v>
      </c>
      <c r="H2660" s="2">
        <v>5</v>
      </c>
      <c r="I2660" s="4">
        <v>26.92</v>
      </c>
      <c r="J2660" s="2" t="s">
        <v>17</v>
      </c>
      <c r="K2660" s="2" t="s">
        <v>263</v>
      </c>
      <c r="L2660" s="2" t="s">
        <v>19</v>
      </c>
    </row>
    <row r="2661" spans="1:12" x14ac:dyDescent="0.35">
      <c r="A2661" s="2">
        <v>102955</v>
      </c>
      <c r="B2661" s="3">
        <v>45974</v>
      </c>
      <c r="C2661" s="2" t="s">
        <v>31</v>
      </c>
      <c r="D2661" s="2" t="s">
        <v>32</v>
      </c>
      <c r="E2661" s="2" t="s">
        <v>33</v>
      </c>
      <c r="F2661" s="2" t="s">
        <v>59</v>
      </c>
      <c r="G2661" s="2" t="s">
        <v>129</v>
      </c>
      <c r="H2661" s="2">
        <v>1</v>
      </c>
      <c r="I2661" s="4">
        <v>117.78</v>
      </c>
      <c r="J2661" s="2" t="s">
        <v>43</v>
      </c>
      <c r="K2661" s="2" t="s">
        <v>449</v>
      </c>
      <c r="L2661" s="2" t="s">
        <v>36</v>
      </c>
    </row>
    <row r="2662" spans="1:12" x14ac:dyDescent="0.35">
      <c r="A2662" s="2">
        <v>100175</v>
      </c>
      <c r="B2662" s="3">
        <v>45975</v>
      </c>
      <c r="C2662" s="2" t="s">
        <v>50</v>
      </c>
      <c r="D2662" s="2" t="s">
        <v>77</v>
      </c>
      <c r="E2662" s="2" t="s">
        <v>78</v>
      </c>
      <c r="F2662" s="2" t="s">
        <v>62</v>
      </c>
      <c r="G2662" s="2" t="s">
        <v>103</v>
      </c>
      <c r="H2662" s="2">
        <v>10</v>
      </c>
      <c r="I2662" s="4">
        <v>183.32</v>
      </c>
      <c r="J2662" s="2" t="s">
        <v>24</v>
      </c>
      <c r="K2662" s="2" t="s">
        <v>306</v>
      </c>
      <c r="L2662" s="2" t="s">
        <v>19</v>
      </c>
    </row>
    <row r="2663" spans="1:12" x14ac:dyDescent="0.35">
      <c r="A2663" s="2">
        <v>101029</v>
      </c>
      <c r="B2663" s="3">
        <v>45975</v>
      </c>
      <c r="C2663" s="2" t="s">
        <v>50</v>
      </c>
      <c r="D2663" s="2" t="s">
        <v>51</v>
      </c>
      <c r="E2663" s="2" t="s">
        <v>52</v>
      </c>
      <c r="F2663" s="2" t="s">
        <v>62</v>
      </c>
      <c r="G2663" s="2" t="s">
        <v>63</v>
      </c>
      <c r="H2663" s="2">
        <v>3</v>
      </c>
      <c r="I2663" s="4">
        <v>55.55</v>
      </c>
      <c r="J2663" s="2" t="s">
        <v>17</v>
      </c>
      <c r="K2663" s="2" t="s">
        <v>474</v>
      </c>
      <c r="L2663" s="2" t="s">
        <v>19</v>
      </c>
    </row>
    <row r="2664" spans="1:12" x14ac:dyDescent="0.35">
      <c r="A2664" s="2">
        <v>101466</v>
      </c>
      <c r="B2664" s="3">
        <v>45975</v>
      </c>
      <c r="C2664" s="2" t="s">
        <v>12</v>
      </c>
      <c r="D2664" s="2" t="s">
        <v>132</v>
      </c>
      <c r="E2664" s="2" t="s">
        <v>133</v>
      </c>
      <c r="F2664" s="2" t="s">
        <v>62</v>
      </c>
      <c r="G2664" s="2" t="s">
        <v>103</v>
      </c>
      <c r="H2664" s="2">
        <v>1</v>
      </c>
      <c r="I2664" s="4">
        <v>181.66</v>
      </c>
      <c r="J2664" s="2" t="s">
        <v>24</v>
      </c>
      <c r="K2664" s="2" t="s">
        <v>479</v>
      </c>
      <c r="L2664" s="2" t="s">
        <v>19</v>
      </c>
    </row>
    <row r="2665" spans="1:12" x14ac:dyDescent="0.35">
      <c r="A2665" s="2">
        <v>101548</v>
      </c>
      <c r="B2665" s="3">
        <v>45975</v>
      </c>
      <c r="C2665" s="2" t="s">
        <v>31</v>
      </c>
      <c r="D2665" s="2" t="s">
        <v>105</v>
      </c>
      <c r="E2665" s="2" t="s">
        <v>106</v>
      </c>
      <c r="F2665" s="2" t="s">
        <v>22</v>
      </c>
      <c r="G2665" s="2" t="s">
        <v>23</v>
      </c>
      <c r="H2665" s="2">
        <v>2</v>
      </c>
      <c r="I2665" s="4">
        <v>64.650000000000006</v>
      </c>
      <c r="J2665" s="2" t="s">
        <v>24</v>
      </c>
      <c r="K2665" s="2" t="s">
        <v>424</v>
      </c>
      <c r="L2665" s="2" t="s">
        <v>19</v>
      </c>
    </row>
    <row r="2666" spans="1:12" x14ac:dyDescent="0.35">
      <c r="A2666" s="2">
        <v>101693</v>
      </c>
      <c r="B2666" s="3">
        <v>45975</v>
      </c>
      <c r="C2666" s="2" t="s">
        <v>50</v>
      </c>
      <c r="D2666" s="2" t="s">
        <v>51</v>
      </c>
      <c r="E2666" s="2" t="s">
        <v>52</v>
      </c>
      <c r="F2666" s="2" t="s">
        <v>15</v>
      </c>
      <c r="G2666" s="2" t="s">
        <v>29</v>
      </c>
      <c r="H2666" s="2">
        <v>1</v>
      </c>
      <c r="I2666" s="4">
        <v>22.37</v>
      </c>
      <c r="J2666" s="2" t="s">
        <v>17</v>
      </c>
      <c r="K2666" s="2" t="s">
        <v>381</v>
      </c>
      <c r="L2666" s="2" t="s">
        <v>19</v>
      </c>
    </row>
    <row r="2667" spans="1:12" x14ac:dyDescent="0.35">
      <c r="A2667" s="2">
        <v>101982</v>
      </c>
      <c r="B2667" s="3">
        <v>45975</v>
      </c>
      <c r="C2667" s="2" t="s">
        <v>50</v>
      </c>
      <c r="D2667" s="2" t="s">
        <v>71</v>
      </c>
      <c r="E2667" s="2" t="s">
        <v>72</v>
      </c>
      <c r="F2667" s="2" t="s">
        <v>22</v>
      </c>
      <c r="G2667" s="2" t="s">
        <v>109</v>
      </c>
      <c r="H2667" s="2">
        <v>2</v>
      </c>
      <c r="I2667" s="4">
        <v>88.04</v>
      </c>
      <c r="J2667" s="2" t="s">
        <v>17</v>
      </c>
      <c r="K2667" s="2" t="s">
        <v>300</v>
      </c>
      <c r="L2667" s="2" t="s">
        <v>19</v>
      </c>
    </row>
    <row r="2668" spans="1:12" x14ac:dyDescent="0.35">
      <c r="A2668" s="2">
        <v>102504</v>
      </c>
      <c r="B2668" s="3">
        <v>45975</v>
      </c>
      <c r="C2668" s="2" t="s">
        <v>12</v>
      </c>
      <c r="D2668" s="2" t="s">
        <v>13</v>
      </c>
      <c r="E2668" s="2" t="s">
        <v>14</v>
      </c>
      <c r="F2668" s="2" t="s">
        <v>53</v>
      </c>
      <c r="G2668" s="2" t="s">
        <v>54</v>
      </c>
      <c r="H2668" s="2">
        <v>1</v>
      </c>
      <c r="I2668" s="4">
        <v>25.17</v>
      </c>
      <c r="J2668" s="2" t="s">
        <v>48</v>
      </c>
      <c r="K2668" s="2" t="s">
        <v>259</v>
      </c>
      <c r="L2668" s="2" t="s">
        <v>19</v>
      </c>
    </row>
    <row r="2669" spans="1:12" x14ac:dyDescent="0.35">
      <c r="A2669" s="2">
        <v>102551</v>
      </c>
      <c r="B2669" s="3">
        <v>45975</v>
      </c>
      <c r="C2669" s="2" t="s">
        <v>26</v>
      </c>
      <c r="D2669" s="2" t="s">
        <v>41</v>
      </c>
      <c r="E2669" s="2" t="s">
        <v>42</v>
      </c>
      <c r="F2669" s="2" t="s">
        <v>22</v>
      </c>
      <c r="G2669" s="2" t="s">
        <v>87</v>
      </c>
      <c r="H2669" s="2">
        <v>1</v>
      </c>
      <c r="I2669" s="4">
        <v>50.87</v>
      </c>
      <c r="J2669" s="2" t="s">
        <v>17</v>
      </c>
      <c r="K2669" s="2" t="s">
        <v>200</v>
      </c>
      <c r="L2669" s="2" t="s">
        <v>19</v>
      </c>
    </row>
    <row r="2670" spans="1:12" x14ac:dyDescent="0.35">
      <c r="A2670" s="2">
        <v>102913</v>
      </c>
      <c r="B2670" s="3">
        <v>45975</v>
      </c>
      <c r="C2670" s="2" t="s">
        <v>31</v>
      </c>
      <c r="D2670" s="2" t="s">
        <v>32</v>
      </c>
      <c r="E2670" s="2" t="s">
        <v>33</v>
      </c>
      <c r="F2670" s="2" t="s">
        <v>22</v>
      </c>
      <c r="G2670" s="2" t="s">
        <v>47</v>
      </c>
      <c r="H2670" s="2">
        <v>1</v>
      </c>
      <c r="I2670" s="4">
        <v>75.27</v>
      </c>
      <c r="J2670" s="2" t="s">
        <v>17</v>
      </c>
      <c r="K2670" s="2" t="s">
        <v>424</v>
      </c>
      <c r="L2670" s="2" t="s">
        <v>19</v>
      </c>
    </row>
    <row r="2671" spans="1:12" x14ac:dyDescent="0.35">
      <c r="A2671" s="2">
        <v>102944</v>
      </c>
      <c r="B2671" s="3">
        <v>45975</v>
      </c>
      <c r="C2671" s="2" t="s">
        <v>50</v>
      </c>
      <c r="D2671" s="2" t="s">
        <v>51</v>
      </c>
      <c r="E2671" s="2" t="s">
        <v>52</v>
      </c>
      <c r="F2671" s="2" t="s">
        <v>59</v>
      </c>
      <c r="G2671" s="2" t="s">
        <v>60</v>
      </c>
      <c r="H2671" s="2">
        <v>5</v>
      </c>
      <c r="I2671" s="4">
        <v>61.14</v>
      </c>
      <c r="J2671" s="2" t="s">
        <v>17</v>
      </c>
      <c r="K2671" s="2" t="s">
        <v>320</v>
      </c>
      <c r="L2671" s="2" t="s">
        <v>19</v>
      </c>
    </row>
    <row r="2672" spans="1:12" x14ac:dyDescent="0.35">
      <c r="A2672" s="2">
        <v>100322</v>
      </c>
      <c r="B2672" s="3">
        <v>45976</v>
      </c>
      <c r="C2672" s="2" t="s">
        <v>12</v>
      </c>
      <c r="D2672" s="2" t="s">
        <v>132</v>
      </c>
      <c r="E2672" s="2" t="s">
        <v>133</v>
      </c>
      <c r="F2672" s="2" t="s">
        <v>59</v>
      </c>
      <c r="G2672" s="2" t="s">
        <v>129</v>
      </c>
      <c r="H2672" s="2">
        <v>10</v>
      </c>
      <c r="I2672" s="4">
        <v>125.04</v>
      </c>
      <c r="J2672" s="2" t="s">
        <v>24</v>
      </c>
      <c r="K2672" s="2" t="s">
        <v>70</v>
      </c>
      <c r="L2672" s="2" t="s">
        <v>19</v>
      </c>
    </row>
    <row r="2673" spans="1:12" x14ac:dyDescent="0.35">
      <c r="A2673" s="2">
        <v>100511</v>
      </c>
      <c r="B2673" s="3">
        <v>45976</v>
      </c>
      <c r="C2673" s="2" t="s">
        <v>31</v>
      </c>
      <c r="D2673" s="2" t="s">
        <v>105</v>
      </c>
      <c r="E2673" s="2" t="s">
        <v>106</v>
      </c>
      <c r="F2673" s="2" t="s">
        <v>53</v>
      </c>
      <c r="G2673" s="2" t="s">
        <v>54</v>
      </c>
      <c r="H2673" s="2">
        <v>2</v>
      </c>
      <c r="I2673" s="4">
        <v>24.55</v>
      </c>
      <c r="J2673" s="2" t="s">
        <v>48</v>
      </c>
      <c r="K2673" s="2" t="s">
        <v>130</v>
      </c>
      <c r="L2673" s="2" t="s">
        <v>19</v>
      </c>
    </row>
    <row r="2674" spans="1:12" x14ac:dyDescent="0.35">
      <c r="A2674" s="2">
        <v>100597</v>
      </c>
      <c r="B2674" s="3">
        <v>45976</v>
      </c>
      <c r="C2674" s="2" t="s">
        <v>31</v>
      </c>
      <c r="D2674" s="2" t="s">
        <v>80</v>
      </c>
      <c r="E2674" s="2" t="s">
        <v>80</v>
      </c>
      <c r="F2674" s="2" t="s">
        <v>62</v>
      </c>
      <c r="G2674" s="2" t="s">
        <v>103</v>
      </c>
      <c r="H2674" s="2">
        <v>1</v>
      </c>
      <c r="I2674" s="4">
        <v>182.01</v>
      </c>
      <c r="J2674" s="2" t="s">
        <v>48</v>
      </c>
      <c r="K2674" s="2" t="s">
        <v>364</v>
      </c>
      <c r="L2674" s="2" t="s">
        <v>19</v>
      </c>
    </row>
    <row r="2675" spans="1:12" x14ac:dyDescent="0.35">
      <c r="A2675" s="2">
        <v>100722</v>
      </c>
      <c r="B2675" s="3">
        <v>45976</v>
      </c>
      <c r="C2675" s="2" t="s">
        <v>12</v>
      </c>
      <c r="D2675" s="2" t="s">
        <v>183</v>
      </c>
      <c r="E2675" s="2" t="s">
        <v>184</v>
      </c>
      <c r="F2675" s="2" t="s">
        <v>15</v>
      </c>
      <c r="G2675" s="2" t="s">
        <v>39</v>
      </c>
      <c r="H2675" s="2">
        <v>5</v>
      </c>
      <c r="I2675" s="4">
        <v>42.96</v>
      </c>
      <c r="J2675" s="2" t="s">
        <v>43</v>
      </c>
      <c r="K2675" s="2" t="s">
        <v>252</v>
      </c>
      <c r="L2675" s="2" t="s">
        <v>36</v>
      </c>
    </row>
    <row r="2676" spans="1:12" x14ac:dyDescent="0.35">
      <c r="A2676" s="2">
        <v>100920</v>
      </c>
      <c r="B2676" s="3">
        <v>45976</v>
      </c>
      <c r="C2676" s="2" t="s">
        <v>50</v>
      </c>
      <c r="D2676" s="2" t="s">
        <v>71</v>
      </c>
      <c r="E2676" s="2" t="s">
        <v>72</v>
      </c>
      <c r="F2676" s="2" t="s">
        <v>59</v>
      </c>
      <c r="G2676" s="2" t="s">
        <v>95</v>
      </c>
      <c r="H2676" s="2">
        <v>1</v>
      </c>
      <c r="I2676" s="4">
        <v>34.4</v>
      </c>
      <c r="J2676" s="2" t="s">
        <v>43</v>
      </c>
      <c r="K2676" s="2" t="s">
        <v>215</v>
      </c>
      <c r="L2676" s="2" t="s">
        <v>19</v>
      </c>
    </row>
    <row r="2677" spans="1:12" x14ac:dyDescent="0.35">
      <c r="A2677" s="2">
        <v>100949</v>
      </c>
      <c r="B2677" s="3">
        <v>45976</v>
      </c>
      <c r="C2677" s="2" t="s">
        <v>31</v>
      </c>
      <c r="D2677" s="2" t="s">
        <v>45</v>
      </c>
      <c r="E2677" s="2" t="s">
        <v>46</v>
      </c>
      <c r="F2677" s="2" t="s">
        <v>53</v>
      </c>
      <c r="G2677" s="2" t="s">
        <v>145</v>
      </c>
      <c r="H2677" s="2">
        <v>1</v>
      </c>
      <c r="I2677" s="4">
        <v>34.08</v>
      </c>
      <c r="J2677" s="2" t="s">
        <v>43</v>
      </c>
      <c r="K2677" s="2" t="s">
        <v>252</v>
      </c>
      <c r="L2677" s="2" t="s">
        <v>89</v>
      </c>
    </row>
    <row r="2678" spans="1:12" x14ac:dyDescent="0.35">
      <c r="A2678" s="2">
        <v>101164</v>
      </c>
      <c r="B2678" s="3">
        <v>45976</v>
      </c>
      <c r="C2678" s="2" t="s">
        <v>12</v>
      </c>
      <c r="D2678" s="2" t="s">
        <v>13</v>
      </c>
      <c r="E2678" s="2" t="s">
        <v>14</v>
      </c>
      <c r="F2678" s="2" t="s">
        <v>59</v>
      </c>
      <c r="G2678" s="2" t="s">
        <v>60</v>
      </c>
      <c r="H2678" s="2">
        <v>10</v>
      </c>
      <c r="I2678" s="4">
        <v>58.04</v>
      </c>
      <c r="J2678" s="2" t="s">
        <v>24</v>
      </c>
      <c r="K2678" s="2" t="s">
        <v>381</v>
      </c>
      <c r="L2678" s="2" t="s">
        <v>19</v>
      </c>
    </row>
    <row r="2679" spans="1:12" x14ac:dyDescent="0.35">
      <c r="A2679" s="2">
        <v>101297</v>
      </c>
      <c r="B2679" s="3">
        <v>45976</v>
      </c>
      <c r="C2679" s="2" t="s">
        <v>12</v>
      </c>
      <c r="D2679" s="2" t="s">
        <v>13</v>
      </c>
      <c r="E2679" s="2" t="s">
        <v>14</v>
      </c>
      <c r="F2679" s="2" t="s">
        <v>53</v>
      </c>
      <c r="G2679" s="2" t="s">
        <v>54</v>
      </c>
      <c r="H2679" s="2">
        <v>3</v>
      </c>
      <c r="I2679" s="4">
        <v>25.89</v>
      </c>
      <c r="J2679" s="2" t="s">
        <v>48</v>
      </c>
      <c r="K2679" s="2" t="s">
        <v>206</v>
      </c>
      <c r="L2679" s="2" t="s">
        <v>19</v>
      </c>
    </row>
    <row r="2680" spans="1:12" x14ac:dyDescent="0.35">
      <c r="A2680" s="2">
        <v>101641</v>
      </c>
      <c r="B2680" s="3">
        <v>45976</v>
      </c>
      <c r="C2680" s="2" t="s">
        <v>31</v>
      </c>
      <c r="D2680" s="2" t="s">
        <v>32</v>
      </c>
      <c r="E2680" s="2" t="s">
        <v>33</v>
      </c>
      <c r="F2680" s="2" t="s">
        <v>59</v>
      </c>
      <c r="G2680" s="2" t="s">
        <v>60</v>
      </c>
      <c r="H2680" s="2">
        <v>10</v>
      </c>
      <c r="I2680" s="4">
        <v>62.39</v>
      </c>
      <c r="J2680" s="2" t="s">
        <v>48</v>
      </c>
      <c r="K2680" s="2" t="s">
        <v>172</v>
      </c>
      <c r="L2680" s="2" t="s">
        <v>89</v>
      </c>
    </row>
    <row r="2681" spans="1:12" x14ac:dyDescent="0.35">
      <c r="A2681" s="2">
        <v>101675</v>
      </c>
      <c r="B2681" s="3">
        <v>45976</v>
      </c>
      <c r="C2681" s="2" t="s">
        <v>50</v>
      </c>
      <c r="D2681" s="2" t="s">
        <v>77</v>
      </c>
      <c r="E2681" s="2" t="s">
        <v>78</v>
      </c>
      <c r="F2681" s="2" t="s">
        <v>59</v>
      </c>
      <c r="G2681" s="2" t="s">
        <v>73</v>
      </c>
      <c r="H2681" s="2">
        <v>10</v>
      </c>
      <c r="I2681" s="4">
        <v>29.2</v>
      </c>
      <c r="J2681" s="2" t="s">
        <v>43</v>
      </c>
      <c r="K2681" s="2" t="s">
        <v>443</v>
      </c>
      <c r="L2681" s="2" t="s">
        <v>89</v>
      </c>
    </row>
    <row r="2682" spans="1:12" x14ac:dyDescent="0.35">
      <c r="A2682" s="2">
        <v>101735</v>
      </c>
      <c r="B2682" s="3">
        <v>45976</v>
      </c>
      <c r="C2682" s="2" t="s">
        <v>12</v>
      </c>
      <c r="D2682" s="2" t="s">
        <v>20</v>
      </c>
      <c r="E2682" s="2" t="s">
        <v>21</v>
      </c>
      <c r="F2682" s="2" t="s">
        <v>62</v>
      </c>
      <c r="G2682" s="2" t="s">
        <v>63</v>
      </c>
      <c r="H2682" s="2">
        <v>1</v>
      </c>
      <c r="I2682" s="4">
        <v>53.36</v>
      </c>
      <c r="J2682" s="2" t="s">
        <v>24</v>
      </c>
      <c r="K2682" s="2" t="s">
        <v>419</v>
      </c>
      <c r="L2682" s="2" t="s">
        <v>19</v>
      </c>
    </row>
    <row r="2683" spans="1:12" x14ac:dyDescent="0.35">
      <c r="A2683" s="2">
        <v>102299</v>
      </c>
      <c r="B2683" s="3">
        <v>45976</v>
      </c>
      <c r="C2683" s="2" t="s">
        <v>12</v>
      </c>
      <c r="D2683" s="2" t="s">
        <v>98</v>
      </c>
      <c r="E2683" s="2" t="s">
        <v>99</v>
      </c>
      <c r="F2683" s="2" t="s">
        <v>59</v>
      </c>
      <c r="G2683" s="2" t="s">
        <v>60</v>
      </c>
      <c r="H2683" s="2">
        <v>1</v>
      </c>
      <c r="I2683" s="4">
        <v>57.6</v>
      </c>
      <c r="J2683" s="2" t="s">
        <v>17</v>
      </c>
      <c r="K2683" s="2" t="s">
        <v>457</v>
      </c>
      <c r="L2683" s="2" t="s">
        <v>19</v>
      </c>
    </row>
    <row r="2684" spans="1:12" x14ac:dyDescent="0.35">
      <c r="A2684" s="2">
        <v>102619</v>
      </c>
      <c r="B2684" s="3">
        <v>45976</v>
      </c>
      <c r="C2684" s="2" t="s">
        <v>31</v>
      </c>
      <c r="D2684" s="2" t="s">
        <v>80</v>
      </c>
      <c r="E2684" s="2" t="s">
        <v>80</v>
      </c>
      <c r="F2684" s="2" t="s">
        <v>15</v>
      </c>
      <c r="G2684" s="2" t="s">
        <v>34</v>
      </c>
      <c r="H2684" s="2">
        <v>1</v>
      </c>
      <c r="I2684" s="4">
        <v>16.260000000000002</v>
      </c>
      <c r="J2684" s="2" t="s">
        <v>48</v>
      </c>
      <c r="K2684" s="2" t="s">
        <v>158</v>
      </c>
      <c r="L2684" s="2" t="s">
        <v>19</v>
      </c>
    </row>
    <row r="2685" spans="1:12" x14ac:dyDescent="0.35">
      <c r="A2685" s="2">
        <v>102728</v>
      </c>
      <c r="B2685" s="3">
        <v>45976</v>
      </c>
      <c r="C2685" s="2" t="s">
        <v>26</v>
      </c>
      <c r="D2685" s="2" t="s">
        <v>27</v>
      </c>
      <c r="E2685" s="2" t="s">
        <v>28</v>
      </c>
      <c r="F2685" s="2" t="s">
        <v>59</v>
      </c>
      <c r="G2685" s="2" t="s">
        <v>129</v>
      </c>
      <c r="H2685" s="2">
        <v>2</v>
      </c>
      <c r="I2685" s="4">
        <v>115.81</v>
      </c>
      <c r="J2685" s="2" t="s">
        <v>17</v>
      </c>
      <c r="K2685" s="2" t="s">
        <v>334</v>
      </c>
      <c r="L2685" s="2" t="s">
        <v>19</v>
      </c>
    </row>
    <row r="2686" spans="1:12" x14ac:dyDescent="0.35">
      <c r="A2686" s="2">
        <v>100032</v>
      </c>
      <c r="B2686" s="3">
        <v>45977</v>
      </c>
      <c r="C2686" s="2" t="s">
        <v>12</v>
      </c>
      <c r="D2686" s="2" t="s">
        <v>20</v>
      </c>
      <c r="E2686" s="2" t="s">
        <v>21</v>
      </c>
      <c r="F2686" s="2" t="s">
        <v>62</v>
      </c>
      <c r="G2686" s="2" t="s">
        <v>114</v>
      </c>
      <c r="H2686" s="2">
        <v>1</v>
      </c>
      <c r="I2686" s="4">
        <v>127.5</v>
      </c>
      <c r="J2686" s="2" t="s">
        <v>43</v>
      </c>
      <c r="K2686" s="2" t="s">
        <v>487</v>
      </c>
      <c r="L2686" s="2" t="s">
        <v>89</v>
      </c>
    </row>
    <row r="2687" spans="1:12" x14ac:dyDescent="0.35">
      <c r="A2687" s="2">
        <v>100129</v>
      </c>
      <c r="B2687" s="3">
        <v>45977</v>
      </c>
      <c r="C2687" s="2" t="s">
        <v>31</v>
      </c>
      <c r="D2687" s="2" t="s">
        <v>32</v>
      </c>
      <c r="E2687" s="2" t="s">
        <v>33</v>
      </c>
      <c r="F2687" s="2" t="s">
        <v>62</v>
      </c>
      <c r="G2687" s="2" t="s">
        <v>68</v>
      </c>
      <c r="H2687" s="2">
        <v>10</v>
      </c>
      <c r="I2687" s="4">
        <v>38.4</v>
      </c>
      <c r="J2687" s="2" t="s">
        <v>43</v>
      </c>
      <c r="K2687" s="2" t="s">
        <v>18</v>
      </c>
      <c r="L2687" s="2" t="s">
        <v>19</v>
      </c>
    </row>
    <row r="2688" spans="1:12" x14ac:dyDescent="0.35">
      <c r="A2688" s="2">
        <v>100223</v>
      </c>
      <c r="B2688" s="3">
        <v>45977</v>
      </c>
      <c r="C2688" s="2" t="s">
        <v>26</v>
      </c>
      <c r="D2688" s="2" t="s">
        <v>27</v>
      </c>
      <c r="E2688" s="2" t="s">
        <v>28</v>
      </c>
      <c r="F2688" s="2" t="s">
        <v>59</v>
      </c>
      <c r="G2688" s="2" t="s">
        <v>129</v>
      </c>
      <c r="H2688" s="2">
        <v>1</v>
      </c>
      <c r="I2688" s="4">
        <v>116.75</v>
      </c>
      <c r="J2688" s="2" t="s">
        <v>24</v>
      </c>
      <c r="K2688" s="2" t="s">
        <v>221</v>
      </c>
      <c r="L2688" s="2" t="s">
        <v>19</v>
      </c>
    </row>
    <row r="2689" spans="1:12" x14ac:dyDescent="0.35">
      <c r="A2689" s="2">
        <v>100316</v>
      </c>
      <c r="B2689" s="3">
        <v>45977</v>
      </c>
      <c r="C2689" s="2" t="s">
        <v>26</v>
      </c>
      <c r="D2689" s="2" t="s">
        <v>41</v>
      </c>
      <c r="E2689" s="2" t="s">
        <v>42</v>
      </c>
      <c r="F2689" s="2" t="s">
        <v>62</v>
      </c>
      <c r="G2689" s="2" t="s">
        <v>103</v>
      </c>
      <c r="H2689" s="2">
        <v>1</v>
      </c>
      <c r="I2689" s="4">
        <v>190.03</v>
      </c>
      <c r="J2689" s="2" t="s">
        <v>43</v>
      </c>
      <c r="K2689" s="2" t="s">
        <v>374</v>
      </c>
      <c r="L2689" s="2" t="s">
        <v>19</v>
      </c>
    </row>
    <row r="2690" spans="1:12" x14ac:dyDescent="0.35">
      <c r="A2690" s="2">
        <v>100335</v>
      </c>
      <c r="B2690" s="3">
        <v>45977</v>
      </c>
      <c r="C2690" s="2" t="s">
        <v>12</v>
      </c>
      <c r="D2690" s="2" t="s">
        <v>132</v>
      </c>
      <c r="E2690" s="2" t="s">
        <v>133</v>
      </c>
      <c r="F2690" s="2" t="s">
        <v>59</v>
      </c>
      <c r="G2690" s="2" t="s">
        <v>60</v>
      </c>
      <c r="H2690" s="2">
        <v>1</v>
      </c>
      <c r="I2690" s="4">
        <v>62.67</v>
      </c>
      <c r="J2690" s="2" t="s">
        <v>24</v>
      </c>
      <c r="K2690" s="2" t="s">
        <v>310</v>
      </c>
      <c r="L2690" s="2" t="s">
        <v>19</v>
      </c>
    </row>
    <row r="2691" spans="1:12" x14ac:dyDescent="0.35">
      <c r="A2691" s="2">
        <v>100470</v>
      </c>
      <c r="B2691" s="3">
        <v>45977</v>
      </c>
      <c r="C2691" s="2" t="s">
        <v>12</v>
      </c>
      <c r="D2691" s="2" t="s">
        <v>98</v>
      </c>
      <c r="E2691" s="2" t="s">
        <v>99</v>
      </c>
      <c r="F2691" s="2" t="s">
        <v>22</v>
      </c>
      <c r="G2691" s="2" t="s">
        <v>109</v>
      </c>
      <c r="H2691" s="2">
        <v>10</v>
      </c>
      <c r="I2691" s="4">
        <v>93.89</v>
      </c>
      <c r="J2691" s="2" t="s">
        <v>24</v>
      </c>
      <c r="K2691" s="2" t="s">
        <v>253</v>
      </c>
      <c r="L2691" s="2" t="s">
        <v>19</v>
      </c>
    </row>
    <row r="2692" spans="1:12" x14ac:dyDescent="0.35">
      <c r="A2692" s="2">
        <v>100788</v>
      </c>
      <c r="B2692" s="3">
        <v>45977</v>
      </c>
      <c r="C2692" s="2" t="s">
        <v>26</v>
      </c>
      <c r="D2692" s="2" t="s">
        <v>27</v>
      </c>
      <c r="E2692" s="2" t="s">
        <v>28</v>
      </c>
      <c r="F2692" s="2" t="s">
        <v>22</v>
      </c>
      <c r="G2692" s="2" t="s">
        <v>23</v>
      </c>
      <c r="H2692" s="2">
        <v>5</v>
      </c>
      <c r="I2692" s="4">
        <v>63.36</v>
      </c>
      <c r="J2692" s="2" t="s">
        <v>17</v>
      </c>
      <c r="K2692" s="2" t="s">
        <v>197</v>
      </c>
      <c r="L2692" s="2" t="s">
        <v>89</v>
      </c>
    </row>
    <row r="2693" spans="1:12" x14ac:dyDescent="0.35">
      <c r="A2693" s="2">
        <v>100869</v>
      </c>
      <c r="B2693" s="3">
        <v>45977</v>
      </c>
      <c r="C2693" s="2" t="s">
        <v>12</v>
      </c>
      <c r="D2693" s="2" t="s">
        <v>183</v>
      </c>
      <c r="E2693" s="2" t="s">
        <v>184</v>
      </c>
      <c r="F2693" s="2" t="s">
        <v>22</v>
      </c>
      <c r="G2693" s="2" t="s">
        <v>23</v>
      </c>
      <c r="H2693" s="2">
        <v>1</v>
      </c>
      <c r="I2693" s="4">
        <v>65.180000000000007</v>
      </c>
      <c r="J2693" s="2" t="s">
        <v>17</v>
      </c>
      <c r="K2693" s="2" t="s">
        <v>152</v>
      </c>
      <c r="L2693" s="2" t="s">
        <v>19</v>
      </c>
    </row>
    <row r="2694" spans="1:12" x14ac:dyDescent="0.35">
      <c r="A2694" s="2">
        <v>100999</v>
      </c>
      <c r="B2694" s="3">
        <v>45977</v>
      </c>
      <c r="C2694" s="2" t="s">
        <v>65</v>
      </c>
      <c r="D2694" s="2" t="s">
        <v>137</v>
      </c>
      <c r="E2694" s="2" t="s">
        <v>138</v>
      </c>
      <c r="F2694" s="2" t="s">
        <v>59</v>
      </c>
      <c r="G2694" s="2" t="s">
        <v>73</v>
      </c>
      <c r="H2694" s="2">
        <v>1</v>
      </c>
      <c r="I2694" s="4">
        <v>28.33</v>
      </c>
      <c r="J2694" s="2" t="s">
        <v>17</v>
      </c>
      <c r="K2694" s="2" t="s">
        <v>403</v>
      </c>
      <c r="L2694" s="2" t="s">
        <v>19</v>
      </c>
    </row>
    <row r="2695" spans="1:12" x14ac:dyDescent="0.35">
      <c r="A2695" s="2">
        <v>101116</v>
      </c>
      <c r="B2695" s="3">
        <v>45977</v>
      </c>
      <c r="C2695" s="2" t="s">
        <v>50</v>
      </c>
      <c r="D2695" s="2" t="s">
        <v>77</v>
      </c>
      <c r="E2695" s="2" t="s">
        <v>78</v>
      </c>
      <c r="F2695" s="2" t="s">
        <v>62</v>
      </c>
      <c r="G2695" s="2" t="s">
        <v>112</v>
      </c>
      <c r="H2695" s="2">
        <v>5</v>
      </c>
      <c r="I2695" s="4">
        <v>30.46</v>
      </c>
      <c r="J2695" s="2" t="s">
        <v>24</v>
      </c>
      <c r="K2695" s="2" t="s">
        <v>296</v>
      </c>
      <c r="L2695" s="2" t="s">
        <v>36</v>
      </c>
    </row>
    <row r="2696" spans="1:12" x14ac:dyDescent="0.35">
      <c r="A2696" s="2">
        <v>101163</v>
      </c>
      <c r="B2696" s="3">
        <v>45977</v>
      </c>
      <c r="C2696" s="2" t="s">
        <v>31</v>
      </c>
      <c r="D2696" s="2" t="s">
        <v>105</v>
      </c>
      <c r="E2696" s="2" t="s">
        <v>106</v>
      </c>
      <c r="F2696" s="2" t="s">
        <v>22</v>
      </c>
      <c r="G2696" s="2" t="s">
        <v>109</v>
      </c>
      <c r="H2696" s="2">
        <v>5</v>
      </c>
      <c r="I2696" s="4">
        <v>89.78</v>
      </c>
      <c r="J2696" s="2" t="s">
        <v>24</v>
      </c>
      <c r="K2696" s="2" t="s">
        <v>85</v>
      </c>
      <c r="L2696" s="2" t="s">
        <v>19</v>
      </c>
    </row>
    <row r="2697" spans="1:12" x14ac:dyDescent="0.35">
      <c r="A2697" s="2">
        <v>101345</v>
      </c>
      <c r="B2697" s="3">
        <v>45977</v>
      </c>
      <c r="C2697" s="2" t="s">
        <v>50</v>
      </c>
      <c r="D2697" s="2" t="s">
        <v>71</v>
      </c>
      <c r="E2697" s="2" t="s">
        <v>72</v>
      </c>
      <c r="F2697" s="2" t="s">
        <v>22</v>
      </c>
      <c r="G2697" s="2" t="s">
        <v>87</v>
      </c>
      <c r="H2697" s="2">
        <v>1</v>
      </c>
      <c r="I2697" s="4">
        <v>49.36</v>
      </c>
      <c r="J2697" s="2" t="s">
        <v>43</v>
      </c>
      <c r="K2697" s="2" t="s">
        <v>377</v>
      </c>
      <c r="L2697" s="2" t="s">
        <v>19</v>
      </c>
    </row>
    <row r="2698" spans="1:12" x14ac:dyDescent="0.35">
      <c r="A2698" s="2">
        <v>101587</v>
      </c>
      <c r="B2698" s="3">
        <v>45977</v>
      </c>
      <c r="C2698" s="2" t="s">
        <v>31</v>
      </c>
      <c r="D2698" s="2" t="s">
        <v>56</v>
      </c>
      <c r="E2698" s="2" t="s">
        <v>57</v>
      </c>
      <c r="F2698" s="2" t="s">
        <v>62</v>
      </c>
      <c r="G2698" s="2" t="s">
        <v>169</v>
      </c>
      <c r="H2698" s="2">
        <v>2</v>
      </c>
      <c r="I2698" s="4">
        <v>24.8</v>
      </c>
      <c r="J2698" s="2" t="s">
        <v>17</v>
      </c>
      <c r="K2698" s="2" t="s">
        <v>408</v>
      </c>
      <c r="L2698" s="2" t="s">
        <v>19</v>
      </c>
    </row>
    <row r="2699" spans="1:12" x14ac:dyDescent="0.35">
      <c r="A2699" s="2">
        <v>101600</v>
      </c>
      <c r="B2699" s="3">
        <v>45977</v>
      </c>
      <c r="C2699" s="2" t="s">
        <v>31</v>
      </c>
      <c r="D2699" s="2" t="s">
        <v>56</v>
      </c>
      <c r="E2699" s="2" t="s">
        <v>57</v>
      </c>
      <c r="F2699" s="2" t="s">
        <v>62</v>
      </c>
      <c r="G2699" s="2" t="s">
        <v>68</v>
      </c>
      <c r="H2699" s="2">
        <v>3</v>
      </c>
      <c r="I2699" s="4">
        <v>38.979999999999997</v>
      </c>
      <c r="J2699" s="2" t="s">
        <v>17</v>
      </c>
      <c r="K2699" s="2" t="s">
        <v>348</v>
      </c>
      <c r="L2699" s="2" t="s">
        <v>89</v>
      </c>
    </row>
    <row r="2700" spans="1:12" x14ac:dyDescent="0.35">
      <c r="A2700" s="2">
        <v>101826</v>
      </c>
      <c r="B2700" s="3">
        <v>45977</v>
      </c>
      <c r="C2700" s="2" t="s">
        <v>31</v>
      </c>
      <c r="D2700" s="2" t="s">
        <v>80</v>
      </c>
      <c r="E2700" s="2" t="s">
        <v>80</v>
      </c>
      <c r="F2700" s="2" t="s">
        <v>15</v>
      </c>
      <c r="G2700" s="2" t="s">
        <v>29</v>
      </c>
      <c r="H2700" s="2">
        <v>10</v>
      </c>
      <c r="I2700" s="4">
        <v>22.59</v>
      </c>
      <c r="J2700" s="2" t="s">
        <v>43</v>
      </c>
      <c r="K2700" s="2" t="s">
        <v>230</v>
      </c>
      <c r="L2700" s="2" t="s">
        <v>19</v>
      </c>
    </row>
    <row r="2701" spans="1:12" x14ac:dyDescent="0.35">
      <c r="A2701" s="2">
        <v>102343</v>
      </c>
      <c r="B2701" s="3">
        <v>45977</v>
      </c>
      <c r="C2701" s="2" t="s">
        <v>12</v>
      </c>
      <c r="D2701" s="2" t="s">
        <v>98</v>
      </c>
      <c r="E2701" s="2" t="s">
        <v>99</v>
      </c>
      <c r="F2701" s="2" t="s">
        <v>22</v>
      </c>
      <c r="G2701" s="2" t="s">
        <v>109</v>
      </c>
      <c r="H2701" s="2">
        <v>1</v>
      </c>
      <c r="I2701" s="4">
        <v>88.18</v>
      </c>
      <c r="J2701" s="2" t="s">
        <v>24</v>
      </c>
      <c r="K2701" s="2" t="s">
        <v>104</v>
      </c>
      <c r="L2701" s="2" t="s">
        <v>19</v>
      </c>
    </row>
    <row r="2702" spans="1:12" x14ac:dyDescent="0.35">
      <c r="A2702" s="2">
        <v>102352</v>
      </c>
      <c r="B2702" s="3">
        <v>45977</v>
      </c>
      <c r="C2702" s="2" t="s">
        <v>65</v>
      </c>
      <c r="D2702" s="2" t="s">
        <v>137</v>
      </c>
      <c r="E2702" s="2" t="s">
        <v>138</v>
      </c>
      <c r="F2702" s="2" t="s">
        <v>53</v>
      </c>
      <c r="G2702" s="2" t="s">
        <v>145</v>
      </c>
      <c r="H2702" s="2">
        <v>2</v>
      </c>
      <c r="I2702" s="4">
        <v>35.31</v>
      </c>
      <c r="J2702" s="2" t="s">
        <v>43</v>
      </c>
      <c r="K2702" s="2" t="s">
        <v>397</v>
      </c>
      <c r="L2702" s="2" t="s">
        <v>19</v>
      </c>
    </row>
    <row r="2703" spans="1:12" x14ac:dyDescent="0.35">
      <c r="A2703" s="2">
        <v>102601</v>
      </c>
      <c r="B2703" s="3">
        <v>45977</v>
      </c>
      <c r="C2703" s="2" t="s">
        <v>26</v>
      </c>
      <c r="D2703" s="2" t="s">
        <v>150</v>
      </c>
      <c r="E2703" s="2" t="s">
        <v>151</v>
      </c>
      <c r="F2703" s="2" t="s">
        <v>15</v>
      </c>
      <c r="G2703" s="2" t="s">
        <v>39</v>
      </c>
      <c r="H2703" s="2">
        <v>1</v>
      </c>
      <c r="I2703" s="4">
        <v>45.97</v>
      </c>
      <c r="J2703" s="2" t="s">
        <v>43</v>
      </c>
      <c r="K2703" s="2" t="s">
        <v>115</v>
      </c>
      <c r="L2703" s="2" t="s">
        <v>19</v>
      </c>
    </row>
    <row r="2704" spans="1:12" x14ac:dyDescent="0.35">
      <c r="A2704" s="2">
        <v>102682</v>
      </c>
      <c r="B2704" s="3">
        <v>45977</v>
      </c>
      <c r="C2704" s="2" t="s">
        <v>31</v>
      </c>
      <c r="D2704" s="2" t="s">
        <v>45</v>
      </c>
      <c r="E2704" s="2" t="s">
        <v>46</v>
      </c>
      <c r="F2704" s="2" t="s">
        <v>62</v>
      </c>
      <c r="G2704" s="2" t="s">
        <v>68</v>
      </c>
      <c r="H2704" s="2">
        <v>5</v>
      </c>
      <c r="I2704" s="4">
        <v>40.15</v>
      </c>
      <c r="J2704" s="2" t="s">
        <v>43</v>
      </c>
      <c r="K2704" s="2" t="s">
        <v>428</v>
      </c>
      <c r="L2704" s="2" t="s">
        <v>19</v>
      </c>
    </row>
    <row r="2705" spans="1:12" x14ac:dyDescent="0.35">
      <c r="A2705" s="2">
        <v>100040</v>
      </c>
      <c r="B2705" s="3">
        <v>45978</v>
      </c>
      <c r="C2705" s="2" t="s">
        <v>31</v>
      </c>
      <c r="D2705" s="2" t="s">
        <v>32</v>
      </c>
      <c r="E2705" s="2" t="s">
        <v>33</v>
      </c>
      <c r="F2705" s="2" t="s">
        <v>62</v>
      </c>
      <c r="G2705" s="2" t="s">
        <v>103</v>
      </c>
      <c r="H2705" s="2">
        <v>5</v>
      </c>
      <c r="I2705" s="4">
        <v>193.36</v>
      </c>
      <c r="J2705" s="2" t="s">
        <v>24</v>
      </c>
      <c r="K2705" s="2" t="s">
        <v>218</v>
      </c>
      <c r="L2705" s="2" t="s">
        <v>19</v>
      </c>
    </row>
    <row r="2706" spans="1:12" x14ac:dyDescent="0.35">
      <c r="A2706" s="2">
        <v>100944</v>
      </c>
      <c r="B2706" s="3">
        <v>45978</v>
      </c>
      <c r="C2706" s="2" t="s">
        <v>50</v>
      </c>
      <c r="D2706" s="2" t="s">
        <v>71</v>
      </c>
      <c r="E2706" s="2" t="s">
        <v>72</v>
      </c>
      <c r="F2706" s="2" t="s">
        <v>62</v>
      </c>
      <c r="G2706" s="2" t="s">
        <v>169</v>
      </c>
      <c r="H2706" s="2">
        <v>2</v>
      </c>
      <c r="I2706" s="4">
        <v>24.51</v>
      </c>
      <c r="J2706" s="2" t="s">
        <v>48</v>
      </c>
      <c r="K2706" s="2" t="s">
        <v>463</v>
      </c>
      <c r="L2706" s="2" t="s">
        <v>19</v>
      </c>
    </row>
    <row r="2707" spans="1:12" x14ac:dyDescent="0.35">
      <c r="A2707" s="2">
        <v>101136</v>
      </c>
      <c r="B2707" s="3">
        <v>45978</v>
      </c>
      <c r="C2707" s="2" t="s">
        <v>31</v>
      </c>
      <c r="D2707" s="2" t="s">
        <v>105</v>
      </c>
      <c r="E2707" s="2" t="s">
        <v>106</v>
      </c>
      <c r="F2707" s="2" t="s">
        <v>22</v>
      </c>
      <c r="G2707" s="2" t="s">
        <v>87</v>
      </c>
      <c r="H2707" s="2">
        <v>2</v>
      </c>
      <c r="I2707" s="4">
        <v>52.08</v>
      </c>
      <c r="J2707" s="2" t="s">
        <v>17</v>
      </c>
      <c r="K2707" s="2" t="s">
        <v>259</v>
      </c>
      <c r="L2707" s="2" t="s">
        <v>19</v>
      </c>
    </row>
    <row r="2708" spans="1:12" x14ac:dyDescent="0.35">
      <c r="A2708" s="2">
        <v>101750</v>
      </c>
      <c r="B2708" s="3">
        <v>45978</v>
      </c>
      <c r="C2708" s="2" t="s">
        <v>50</v>
      </c>
      <c r="D2708" s="2" t="s">
        <v>77</v>
      </c>
      <c r="E2708" s="2" t="s">
        <v>78</v>
      </c>
      <c r="F2708" s="2" t="s">
        <v>53</v>
      </c>
      <c r="G2708" s="2" t="s">
        <v>54</v>
      </c>
      <c r="H2708" s="2">
        <v>1</v>
      </c>
      <c r="I2708" s="4">
        <v>23.91</v>
      </c>
      <c r="J2708" s="2" t="s">
        <v>17</v>
      </c>
      <c r="K2708" s="2" t="s">
        <v>215</v>
      </c>
      <c r="L2708" s="2" t="s">
        <v>89</v>
      </c>
    </row>
    <row r="2709" spans="1:12" x14ac:dyDescent="0.35">
      <c r="A2709" s="2">
        <v>101783</v>
      </c>
      <c r="B2709" s="3">
        <v>45978</v>
      </c>
      <c r="C2709" s="2" t="s">
        <v>50</v>
      </c>
      <c r="D2709" s="2" t="s">
        <v>71</v>
      </c>
      <c r="E2709" s="2" t="s">
        <v>72</v>
      </c>
      <c r="F2709" s="2" t="s">
        <v>15</v>
      </c>
      <c r="G2709" s="2" t="s">
        <v>34</v>
      </c>
      <c r="H2709" s="2">
        <v>1</v>
      </c>
      <c r="I2709" s="4">
        <v>15.88</v>
      </c>
      <c r="J2709" s="2" t="s">
        <v>24</v>
      </c>
      <c r="K2709" s="2" t="s">
        <v>216</v>
      </c>
      <c r="L2709" s="2" t="s">
        <v>36</v>
      </c>
    </row>
    <row r="2710" spans="1:12" x14ac:dyDescent="0.35">
      <c r="A2710" s="2">
        <v>101841</v>
      </c>
      <c r="B2710" s="3">
        <v>45978</v>
      </c>
      <c r="C2710" s="2" t="s">
        <v>50</v>
      </c>
      <c r="D2710" s="2" t="s">
        <v>71</v>
      </c>
      <c r="E2710" s="2" t="s">
        <v>72</v>
      </c>
      <c r="F2710" s="2" t="s">
        <v>59</v>
      </c>
      <c r="G2710" s="2" t="s">
        <v>95</v>
      </c>
      <c r="H2710" s="2">
        <v>1</v>
      </c>
      <c r="I2710" s="4">
        <v>33.51</v>
      </c>
      <c r="J2710" s="2" t="s">
        <v>24</v>
      </c>
      <c r="K2710" s="2" t="s">
        <v>226</v>
      </c>
      <c r="L2710" s="2" t="s">
        <v>36</v>
      </c>
    </row>
    <row r="2711" spans="1:12" x14ac:dyDescent="0.35">
      <c r="A2711" s="2">
        <v>102350</v>
      </c>
      <c r="B2711" s="3">
        <v>45978</v>
      </c>
      <c r="C2711" s="2" t="s">
        <v>12</v>
      </c>
      <c r="D2711" s="2" t="s">
        <v>183</v>
      </c>
      <c r="E2711" s="2" t="s">
        <v>184</v>
      </c>
      <c r="F2711" s="2" t="s">
        <v>62</v>
      </c>
      <c r="G2711" s="2" t="s">
        <v>114</v>
      </c>
      <c r="H2711" s="2">
        <v>5</v>
      </c>
      <c r="I2711" s="4">
        <v>128.59</v>
      </c>
      <c r="J2711" s="2" t="s">
        <v>48</v>
      </c>
      <c r="K2711" s="2" t="s">
        <v>201</v>
      </c>
      <c r="L2711" s="2" t="s">
        <v>19</v>
      </c>
    </row>
    <row r="2712" spans="1:12" x14ac:dyDescent="0.35">
      <c r="A2712" s="2">
        <v>102850</v>
      </c>
      <c r="B2712" s="3">
        <v>45978</v>
      </c>
      <c r="C2712" s="2" t="s">
        <v>50</v>
      </c>
      <c r="D2712" s="2" t="s">
        <v>77</v>
      </c>
      <c r="E2712" s="2" t="s">
        <v>78</v>
      </c>
      <c r="F2712" s="2" t="s">
        <v>59</v>
      </c>
      <c r="G2712" s="2" t="s">
        <v>73</v>
      </c>
      <c r="H2712" s="2">
        <v>2</v>
      </c>
      <c r="I2712" s="4">
        <v>26.63</v>
      </c>
      <c r="J2712" s="2" t="s">
        <v>24</v>
      </c>
      <c r="K2712" s="2" t="s">
        <v>214</v>
      </c>
      <c r="L2712" s="2" t="s">
        <v>19</v>
      </c>
    </row>
    <row r="2713" spans="1:12" x14ac:dyDescent="0.35">
      <c r="A2713" s="2">
        <v>102872</v>
      </c>
      <c r="B2713" s="3">
        <v>45978</v>
      </c>
      <c r="C2713" s="2" t="s">
        <v>50</v>
      </c>
      <c r="D2713" s="2" t="s">
        <v>77</v>
      </c>
      <c r="E2713" s="2" t="s">
        <v>78</v>
      </c>
      <c r="F2713" s="2" t="s">
        <v>22</v>
      </c>
      <c r="G2713" s="2" t="s">
        <v>47</v>
      </c>
      <c r="H2713" s="2">
        <v>10</v>
      </c>
      <c r="I2713" s="4">
        <v>74.95</v>
      </c>
      <c r="J2713" s="2" t="s">
        <v>17</v>
      </c>
      <c r="K2713" s="2" t="s">
        <v>295</v>
      </c>
      <c r="L2713" s="2" t="s">
        <v>19</v>
      </c>
    </row>
    <row r="2714" spans="1:12" x14ac:dyDescent="0.35">
      <c r="A2714" s="2">
        <v>102976</v>
      </c>
      <c r="B2714" s="3">
        <v>45978</v>
      </c>
      <c r="C2714" s="2" t="s">
        <v>50</v>
      </c>
      <c r="D2714" s="2" t="s">
        <v>77</v>
      </c>
      <c r="E2714" s="2" t="s">
        <v>78</v>
      </c>
      <c r="F2714" s="2" t="s">
        <v>59</v>
      </c>
      <c r="G2714" s="2" t="s">
        <v>129</v>
      </c>
      <c r="H2714" s="2">
        <v>5</v>
      </c>
      <c r="I2714" s="4">
        <v>122.19</v>
      </c>
      <c r="J2714" s="2" t="s">
        <v>48</v>
      </c>
      <c r="K2714" s="2" t="s">
        <v>113</v>
      </c>
      <c r="L2714" s="2" t="s">
        <v>19</v>
      </c>
    </row>
    <row r="2715" spans="1:12" x14ac:dyDescent="0.35">
      <c r="A2715" s="2">
        <v>100085</v>
      </c>
      <c r="B2715" s="3">
        <v>45979</v>
      </c>
      <c r="C2715" s="2" t="s">
        <v>50</v>
      </c>
      <c r="D2715" s="2" t="s">
        <v>77</v>
      </c>
      <c r="E2715" s="2" t="s">
        <v>78</v>
      </c>
      <c r="F2715" s="2" t="s">
        <v>62</v>
      </c>
      <c r="G2715" s="2" t="s">
        <v>68</v>
      </c>
      <c r="H2715" s="2">
        <v>10</v>
      </c>
      <c r="I2715" s="4">
        <v>38.39</v>
      </c>
      <c r="J2715" s="2" t="s">
        <v>17</v>
      </c>
      <c r="K2715" s="2" t="s">
        <v>206</v>
      </c>
      <c r="L2715" s="2" t="s">
        <v>36</v>
      </c>
    </row>
    <row r="2716" spans="1:12" x14ac:dyDescent="0.35">
      <c r="A2716" s="2">
        <v>100107</v>
      </c>
      <c r="B2716" s="3">
        <v>45979</v>
      </c>
      <c r="C2716" s="2" t="s">
        <v>31</v>
      </c>
      <c r="D2716" s="2" t="s">
        <v>56</v>
      </c>
      <c r="E2716" s="2" t="s">
        <v>57</v>
      </c>
      <c r="F2716" s="2" t="s">
        <v>22</v>
      </c>
      <c r="G2716" s="2" t="s">
        <v>109</v>
      </c>
      <c r="H2716" s="2">
        <v>1</v>
      </c>
      <c r="I2716" s="4">
        <v>92.03</v>
      </c>
      <c r="J2716" s="2" t="s">
        <v>17</v>
      </c>
      <c r="K2716" s="2" t="s">
        <v>213</v>
      </c>
      <c r="L2716" s="2" t="s">
        <v>89</v>
      </c>
    </row>
    <row r="2717" spans="1:12" x14ac:dyDescent="0.35">
      <c r="A2717" s="2">
        <v>100162</v>
      </c>
      <c r="B2717" s="3">
        <v>45979</v>
      </c>
      <c r="C2717" s="2" t="s">
        <v>31</v>
      </c>
      <c r="D2717" s="2" t="s">
        <v>45</v>
      </c>
      <c r="E2717" s="2" t="s">
        <v>46</v>
      </c>
      <c r="F2717" s="2" t="s">
        <v>15</v>
      </c>
      <c r="G2717" s="2" t="s">
        <v>39</v>
      </c>
      <c r="H2717" s="2">
        <v>1</v>
      </c>
      <c r="I2717" s="4">
        <v>44.69</v>
      </c>
      <c r="J2717" s="2" t="s">
        <v>43</v>
      </c>
      <c r="K2717" s="2" t="s">
        <v>453</v>
      </c>
      <c r="L2717" s="2" t="s">
        <v>19</v>
      </c>
    </row>
    <row r="2718" spans="1:12" x14ac:dyDescent="0.35">
      <c r="A2718" s="2">
        <v>100262</v>
      </c>
      <c r="B2718" s="3">
        <v>45979</v>
      </c>
      <c r="C2718" s="2" t="s">
        <v>50</v>
      </c>
      <c r="D2718" s="2" t="s">
        <v>71</v>
      </c>
      <c r="E2718" s="2" t="s">
        <v>72</v>
      </c>
      <c r="F2718" s="2" t="s">
        <v>62</v>
      </c>
      <c r="G2718" s="2" t="s">
        <v>103</v>
      </c>
      <c r="H2718" s="2">
        <v>2</v>
      </c>
      <c r="I2718" s="4">
        <v>199.41</v>
      </c>
      <c r="J2718" s="2" t="s">
        <v>24</v>
      </c>
      <c r="K2718" s="2" t="s">
        <v>166</v>
      </c>
      <c r="L2718" s="2" t="s">
        <v>19</v>
      </c>
    </row>
    <row r="2719" spans="1:12" x14ac:dyDescent="0.35">
      <c r="A2719" s="2">
        <v>100402</v>
      </c>
      <c r="B2719" s="3">
        <v>45979</v>
      </c>
      <c r="C2719" s="2" t="s">
        <v>31</v>
      </c>
      <c r="D2719" s="2" t="s">
        <v>105</v>
      </c>
      <c r="E2719" s="2" t="s">
        <v>106</v>
      </c>
      <c r="F2719" s="2" t="s">
        <v>59</v>
      </c>
      <c r="G2719" s="2" t="s">
        <v>129</v>
      </c>
      <c r="H2719" s="2">
        <v>2</v>
      </c>
      <c r="I2719" s="4">
        <v>118.51</v>
      </c>
      <c r="J2719" s="2" t="s">
        <v>24</v>
      </c>
      <c r="K2719" s="2" t="s">
        <v>269</v>
      </c>
      <c r="L2719" s="2" t="s">
        <v>36</v>
      </c>
    </row>
    <row r="2720" spans="1:12" x14ac:dyDescent="0.35">
      <c r="A2720" s="2">
        <v>100705</v>
      </c>
      <c r="B2720" s="3">
        <v>45979</v>
      </c>
      <c r="C2720" s="2" t="s">
        <v>31</v>
      </c>
      <c r="D2720" s="2" t="s">
        <v>32</v>
      </c>
      <c r="E2720" s="2" t="s">
        <v>33</v>
      </c>
      <c r="F2720" s="2" t="s">
        <v>62</v>
      </c>
      <c r="G2720" s="2" t="s">
        <v>169</v>
      </c>
      <c r="H2720" s="2">
        <v>1</v>
      </c>
      <c r="I2720" s="4">
        <v>25.92</v>
      </c>
      <c r="J2720" s="2" t="s">
        <v>17</v>
      </c>
      <c r="K2720" s="2" t="s">
        <v>428</v>
      </c>
      <c r="L2720" s="2" t="s">
        <v>36</v>
      </c>
    </row>
    <row r="2721" spans="1:12" x14ac:dyDescent="0.35">
      <c r="A2721" s="2">
        <v>100864</v>
      </c>
      <c r="B2721" s="3">
        <v>45979</v>
      </c>
      <c r="C2721" s="2" t="s">
        <v>31</v>
      </c>
      <c r="D2721" s="2" t="s">
        <v>32</v>
      </c>
      <c r="E2721" s="2" t="s">
        <v>33</v>
      </c>
      <c r="F2721" s="2" t="s">
        <v>59</v>
      </c>
      <c r="G2721" s="2" t="s">
        <v>118</v>
      </c>
      <c r="H2721" s="2">
        <v>1</v>
      </c>
      <c r="I2721" s="4">
        <v>20.22</v>
      </c>
      <c r="J2721" s="2" t="s">
        <v>24</v>
      </c>
      <c r="K2721" s="2" t="s">
        <v>239</v>
      </c>
      <c r="L2721" s="2" t="s">
        <v>19</v>
      </c>
    </row>
    <row r="2722" spans="1:12" x14ac:dyDescent="0.35">
      <c r="A2722" s="2">
        <v>101008</v>
      </c>
      <c r="B2722" s="3">
        <v>45979</v>
      </c>
      <c r="C2722" s="2" t="s">
        <v>31</v>
      </c>
      <c r="D2722" s="2" t="s">
        <v>80</v>
      </c>
      <c r="E2722" s="2" t="s">
        <v>80</v>
      </c>
      <c r="F2722" s="2" t="s">
        <v>59</v>
      </c>
      <c r="G2722" s="2" t="s">
        <v>129</v>
      </c>
      <c r="H2722" s="2">
        <v>10</v>
      </c>
      <c r="I2722" s="4">
        <v>114.5</v>
      </c>
      <c r="J2722" s="2" t="s">
        <v>17</v>
      </c>
      <c r="K2722" s="2" t="s">
        <v>338</v>
      </c>
      <c r="L2722" s="2" t="s">
        <v>19</v>
      </c>
    </row>
    <row r="2723" spans="1:12" x14ac:dyDescent="0.35">
      <c r="A2723" s="2">
        <v>101036</v>
      </c>
      <c r="B2723" s="3">
        <v>45979</v>
      </c>
      <c r="C2723" s="2" t="s">
        <v>12</v>
      </c>
      <c r="D2723" s="2" t="s">
        <v>20</v>
      </c>
      <c r="E2723" s="2" t="s">
        <v>21</v>
      </c>
      <c r="F2723" s="2" t="s">
        <v>15</v>
      </c>
      <c r="G2723" s="2" t="s">
        <v>29</v>
      </c>
      <c r="H2723" s="2">
        <v>3</v>
      </c>
      <c r="I2723" s="4">
        <v>23.96</v>
      </c>
      <c r="J2723" s="2" t="s">
        <v>48</v>
      </c>
      <c r="K2723" s="2" t="s">
        <v>75</v>
      </c>
      <c r="L2723" s="2" t="s">
        <v>19</v>
      </c>
    </row>
    <row r="2724" spans="1:12" x14ac:dyDescent="0.35">
      <c r="A2724" s="2">
        <v>101315</v>
      </c>
      <c r="B2724" s="3">
        <v>45979</v>
      </c>
      <c r="C2724" s="2" t="s">
        <v>50</v>
      </c>
      <c r="D2724" s="2" t="s">
        <v>71</v>
      </c>
      <c r="E2724" s="2" t="s">
        <v>72</v>
      </c>
      <c r="F2724" s="2" t="s">
        <v>22</v>
      </c>
      <c r="G2724" s="2" t="s">
        <v>23</v>
      </c>
      <c r="H2724" s="2">
        <v>3</v>
      </c>
      <c r="I2724" s="4">
        <v>66.209999999999994</v>
      </c>
      <c r="J2724" s="2" t="s">
        <v>24</v>
      </c>
      <c r="K2724" s="2" t="s">
        <v>407</v>
      </c>
      <c r="L2724" s="2" t="s">
        <v>19</v>
      </c>
    </row>
    <row r="2725" spans="1:12" x14ac:dyDescent="0.35">
      <c r="A2725" s="2">
        <v>101494</v>
      </c>
      <c r="B2725" s="3">
        <v>45979</v>
      </c>
      <c r="C2725" s="2" t="s">
        <v>50</v>
      </c>
      <c r="D2725" s="2" t="s">
        <v>77</v>
      </c>
      <c r="E2725" s="2" t="s">
        <v>78</v>
      </c>
      <c r="F2725" s="2" t="s">
        <v>15</v>
      </c>
      <c r="G2725" s="2" t="s">
        <v>16</v>
      </c>
      <c r="H2725" s="2">
        <v>2</v>
      </c>
      <c r="I2725" s="4">
        <v>39.950000000000003</v>
      </c>
      <c r="J2725" s="2" t="s">
        <v>43</v>
      </c>
      <c r="K2725" s="2" t="s">
        <v>287</v>
      </c>
      <c r="L2725" s="2" t="s">
        <v>36</v>
      </c>
    </row>
    <row r="2726" spans="1:12" x14ac:dyDescent="0.35">
      <c r="A2726" s="2">
        <v>101636</v>
      </c>
      <c r="B2726" s="3">
        <v>45979</v>
      </c>
      <c r="C2726" s="2" t="s">
        <v>50</v>
      </c>
      <c r="D2726" s="2" t="s">
        <v>71</v>
      </c>
      <c r="E2726" s="2" t="s">
        <v>72</v>
      </c>
      <c r="F2726" s="2" t="s">
        <v>22</v>
      </c>
      <c r="G2726" s="2" t="s">
        <v>109</v>
      </c>
      <c r="H2726" s="2">
        <v>2</v>
      </c>
      <c r="I2726" s="4">
        <v>86.41</v>
      </c>
      <c r="J2726" s="2" t="s">
        <v>43</v>
      </c>
      <c r="K2726" s="2" t="s">
        <v>281</v>
      </c>
      <c r="L2726" s="2" t="s">
        <v>19</v>
      </c>
    </row>
    <row r="2727" spans="1:12" x14ac:dyDescent="0.35">
      <c r="A2727" s="2">
        <v>101673</v>
      </c>
      <c r="B2727" s="3">
        <v>45979</v>
      </c>
      <c r="C2727" s="2" t="s">
        <v>50</v>
      </c>
      <c r="D2727" s="2" t="s">
        <v>51</v>
      </c>
      <c r="E2727" s="2" t="s">
        <v>52</v>
      </c>
      <c r="F2727" s="2" t="s">
        <v>62</v>
      </c>
      <c r="G2727" s="2" t="s">
        <v>169</v>
      </c>
      <c r="H2727" s="2">
        <v>1</v>
      </c>
      <c r="I2727" s="4">
        <v>23.97</v>
      </c>
      <c r="J2727" s="2" t="s">
        <v>17</v>
      </c>
      <c r="K2727" s="2" t="s">
        <v>271</v>
      </c>
      <c r="L2727" s="2" t="s">
        <v>19</v>
      </c>
    </row>
    <row r="2728" spans="1:12" x14ac:dyDescent="0.35">
      <c r="A2728" s="2">
        <v>101789</v>
      </c>
      <c r="B2728" s="3">
        <v>45979</v>
      </c>
      <c r="C2728" s="2" t="s">
        <v>65</v>
      </c>
      <c r="D2728" s="2" t="s">
        <v>90</v>
      </c>
      <c r="E2728" s="2" t="s">
        <v>91</v>
      </c>
      <c r="F2728" s="2" t="s">
        <v>22</v>
      </c>
      <c r="G2728" s="2" t="s">
        <v>100</v>
      </c>
      <c r="H2728" s="2">
        <v>10</v>
      </c>
      <c r="I2728" s="4">
        <v>15.73</v>
      </c>
      <c r="J2728" s="2" t="s">
        <v>43</v>
      </c>
      <c r="K2728" s="2" t="s">
        <v>420</v>
      </c>
      <c r="L2728" s="2" t="s">
        <v>19</v>
      </c>
    </row>
    <row r="2729" spans="1:12" x14ac:dyDescent="0.35">
      <c r="A2729" s="2">
        <v>102205</v>
      </c>
      <c r="B2729" s="3">
        <v>45979</v>
      </c>
      <c r="C2729" s="2" t="s">
        <v>50</v>
      </c>
      <c r="D2729" s="2" t="s">
        <v>77</v>
      </c>
      <c r="E2729" s="2" t="s">
        <v>78</v>
      </c>
      <c r="F2729" s="2" t="s">
        <v>59</v>
      </c>
      <c r="G2729" s="2" t="s">
        <v>60</v>
      </c>
      <c r="H2729" s="2">
        <v>1</v>
      </c>
      <c r="I2729" s="4">
        <v>60.95</v>
      </c>
      <c r="J2729" s="2" t="s">
        <v>24</v>
      </c>
      <c r="K2729" s="2" t="s">
        <v>233</v>
      </c>
      <c r="L2729" s="2" t="s">
        <v>19</v>
      </c>
    </row>
    <row r="2730" spans="1:12" x14ac:dyDescent="0.35">
      <c r="A2730" s="2">
        <v>102371</v>
      </c>
      <c r="B2730" s="3">
        <v>45979</v>
      </c>
      <c r="C2730" s="2" t="s">
        <v>50</v>
      </c>
      <c r="D2730" s="2" t="s">
        <v>71</v>
      </c>
      <c r="E2730" s="2" t="s">
        <v>72</v>
      </c>
      <c r="F2730" s="2" t="s">
        <v>62</v>
      </c>
      <c r="G2730" s="2" t="s">
        <v>63</v>
      </c>
      <c r="H2730" s="2">
        <v>2</v>
      </c>
      <c r="I2730" s="4">
        <v>57.53</v>
      </c>
      <c r="J2730" s="2" t="s">
        <v>17</v>
      </c>
      <c r="K2730" s="2" t="s">
        <v>321</v>
      </c>
      <c r="L2730" s="2" t="s">
        <v>19</v>
      </c>
    </row>
    <row r="2731" spans="1:12" x14ac:dyDescent="0.35">
      <c r="A2731" s="2">
        <v>102497</v>
      </c>
      <c r="B2731" s="3">
        <v>45979</v>
      </c>
      <c r="C2731" s="2" t="s">
        <v>65</v>
      </c>
      <c r="D2731" s="2" t="s">
        <v>90</v>
      </c>
      <c r="E2731" s="2" t="s">
        <v>91</v>
      </c>
      <c r="F2731" s="2" t="s">
        <v>62</v>
      </c>
      <c r="G2731" s="2" t="s">
        <v>114</v>
      </c>
      <c r="H2731" s="2">
        <v>2</v>
      </c>
      <c r="I2731" s="4">
        <v>124.33</v>
      </c>
      <c r="J2731" s="2" t="s">
        <v>43</v>
      </c>
      <c r="K2731" s="2" t="s">
        <v>69</v>
      </c>
      <c r="L2731" s="2" t="s">
        <v>19</v>
      </c>
    </row>
    <row r="2732" spans="1:12" x14ac:dyDescent="0.35">
      <c r="A2732" s="2">
        <v>102813</v>
      </c>
      <c r="B2732" s="3">
        <v>45979</v>
      </c>
      <c r="C2732" s="2" t="s">
        <v>65</v>
      </c>
      <c r="D2732" s="2" t="s">
        <v>66</v>
      </c>
      <c r="E2732" s="2" t="s">
        <v>67</v>
      </c>
      <c r="F2732" s="2" t="s">
        <v>53</v>
      </c>
      <c r="G2732" s="2" t="s">
        <v>92</v>
      </c>
      <c r="H2732" s="2">
        <v>10</v>
      </c>
      <c r="I2732" s="4">
        <v>29.16</v>
      </c>
      <c r="J2732" s="2" t="s">
        <v>48</v>
      </c>
      <c r="K2732" s="2" t="s">
        <v>74</v>
      </c>
      <c r="L2732" s="2" t="s">
        <v>19</v>
      </c>
    </row>
    <row r="2733" spans="1:12" x14ac:dyDescent="0.35">
      <c r="A2733" s="2">
        <v>100209</v>
      </c>
      <c r="B2733" s="3">
        <v>45980</v>
      </c>
      <c r="C2733" s="2" t="s">
        <v>31</v>
      </c>
      <c r="D2733" s="2" t="s">
        <v>45</v>
      </c>
      <c r="E2733" s="2" t="s">
        <v>46</v>
      </c>
      <c r="F2733" s="2" t="s">
        <v>15</v>
      </c>
      <c r="G2733" s="2" t="s">
        <v>34</v>
      </c>
      <c r="H2733" s="2">
        <v>1</v>
      </c>
      <c r="I2733" s="4">
        <v>16.48</v>
      </c>
      <c r="J2733" s="2" t="s">
        <v>17</v>
      </c>
      <c r="K2733" s="2" t="s">
        <v>35</v>
      </c>
      <c r="L2733" s="2" t="s">
        <v>19</v>
      </c>
    </row>
    <row r="2734" spans="1:12" x14ac:dyDescent="0.35">
      <c r="A2734" s="2">
        <v>100318</v>
      </c>
      <c r="B2734" s="3">
        <v>45980</v>
      </c>
      <c r="C2734" s="2" t="s">
        <v>65</v>
      </c>
      <c r="D2734" s="2" t="s">
        <v>137</v>
      </c>
      <c r="E2734" s="2" t="s">
        <v>138</v>
      </c>
      <c r="F2734" s="2" t="s">
        <v>15</v>
      </c>
      <c r="G2734" s="2" t="s">
        <v>34</v>
      </c>
      <c r="H2734" s="2">
        <v>3</v>
      </c>
      <c r="I2734" s="4">
        <v>16.649999999999999</v>
      </c>
      <c r="J2734" s="2" t="s">
        <v>17</v>
      </c>
      <c r="K2734" s="2" t="s">
        <v>459</v>
      </c>
      <c r="L2734" s="2" t="s">
        <v>19</v>
      </c>
    </row>
    <row r="2735" spans="1:12" x14ac:dyDescent="0.35">
      <c r="A2735" s="2">
        <v>100487</v>
      </c>
      <c r="B2735" s="3">
        <v>45980</v>
      </c>
      <c r="C2735" s="2" t="s">
        <v>12</v>
      </c>
      <c r="D2735" s="2" t="s">
        <v>183</v>
      </c>
      <c r="E2735" s="2" t="s">
        <v>184</v>
      </c>
      <c r="F2735" s="2" t="s">
        <v>62</v>
      </c>
      <c r="G2735" s="2" t="s">
        <v>169</v>
      </c>
      <c r="H2735" s="2">
        <v>2</v>
      </c>
      <c r="I2735" s="4">
        <v>25.4</v>
      </c>
      <c r="J2735" s="2" t="s">
        <v>48</v>
      </c>
      <c r="K2735" s="2" t="s">
        <v>461</v>
      </c>
      <c r="L2735" s="2" t="s">
        <v>19</v>
      </c>
    </row>
    <row r="2736" spans="1:12" x14ac:dyDescent="0.35">
      <c r="A2736" s="2">
        <v>100505</v>
      </c>
      <c r="B2736" s="3">
        <v>45980</v>
      </c>
      <c r="C2736" s="2" t="s">
        <v>26</v>
      </c>
      <c r="D2736" s="2" t="s">
        <v>150</v>
      </c>
      <c r="E2736" s="2" t="s">
        <v>151</v>
      </c>
      <c r="F2736" s="2" t="s">
        <v>22</v>
      </c>
      <c r="G2736" s="2" t="s">
        <v>87</v>
      </c>
      <c r="H2736" s="2">
        <v>1</v>
      </c>
      <c r="I2736" s="4">
        <v>51.33</v>
      </c>
      <c r="J2736" s="2" t="s">
        <v>43</v>
      </c>
      <c r="K2736" s="2" t="s">
        <v>400</v>
      </c>
      <c r="L2736" s="2" t="s">
        <v>36</v>
      </c>
    </row>
    <row r="2737" spans="1:12" x14ac:dyDescent="0.35">
      <c r="A2737" s="2">
        <v>101638</v>
      </c>
      <c r="B2737" s="3">
        <v>45980</v>
      </c>
      <c r="C2737" s="2" t="s">
        <v>31</v>
      </c>
      <c r="D2737" s="2" t="s">
        <v>32</v>
      </c>
      <c r="E2737" s="2" t="s">
        <v>33</v>
      </c>
      <c r="F2737" s="2" t="s">
        <v>59</v>
      </c>
      <c r="G2737" s="2" t="s">
        <v>60</v>
      </c>
      <c r="H2737" s="2">
        <v>2</v>
      </c>
      <c r="I2737" s="4">
        <v>60.49</v>
      </c>
      <c r="J2737" s="2" t="s">
        <v>48</v>
      </c>
      <c r="K2737" s="2" t="s">
        <v>293</v>
      </c>
      <c r="L2737" s="2" t="s">
        <v>19</v>
      </c>
    </row>
    <row r="2738" spans="1:12" x14ac:dyDescent="0.35">
      <c r="A2738" s="2">
        <v>102202</v>
      </c>
      <c r="B2738" s="3">
        <v>45980</v>
      </c>
      <c r="C2738" s="2" t="s">
        <v>31</v>
      </c>
      <c r="D2738" s="2" t="s">
        <v>32</v>
      </c>
      <c r="E2738" s="2" t="s">
        <v>33</v>
      </c>
      <c r="F2738" s="2" t="s">
        <v>59</v>
      </c>
      <c r="G2738" s="2" t="s">
        <v>60</v>
      </c>
      <c r="H2738" s="2">
        <v>1</v>
      </c>
      <c r="I2738" s="4">
        <v>58.54</v>
      </c>
      <c r="J2738" s="2" t="s">
        <v>48</v>
      </c>
      <c r="K2738" s="2" t="s">
        <v>40</v>
      </c>
      <c r="L2738" s="2" t="s">
        <v>19</v>
      </c>
    </row>
    <row r="2739" spans="1:12" x14ac:dyDescent="0.35">
      <c r="A2739" s="2">
        <v>102829</v>
      </c>
      <c r="B2739" s="3">
        <v>45980</v>
      </c>
      <c r="C2739" s="2" t="s">
        <v>65</v>
      </c>
      <c r="D2739" s="2" t="s">
        <v>137</v>
      </c>
      <c r="E2739" s="2" t="s">
        <v>138</v>
      </c>
      <c r="F2739" s="2" t="s">
        <v>59</v>
      </c>
      <c r="G2739" s="2" t="s">
        <v>129</v>
      </c>
      <c r="H2739" s="2">
        <v>1</v>
      </c>
      <c r="I2739" s="4">
        <v>115.03</v>
      </c>
      <c r="J2739" s="2" t="s">
        <v>24</v>
      </c>
      <c r="K2739" s="2" t="s">
        <v>255</v>
      </c>
      <c r="L2739" s="2" t="s">
        <v>19</v>
      </c>
    </row>
    <row r="2740" spans="1:12" x14ac:dyDescent="0.35">
      <c r="A2740" s="2">
        <v>102839</v>
      </c>
      <c r="B2740" s="3">
        <v>45980</v>
      </c>
      <c r="C2740" s="2" t="s">
        <v>26</v>
      </c>
      <c r="D2740" s="2" t="s">
        <v>150</v>
      </c>
      <c r="E2740" s="2" t="s">
        <v>151</v>
      </c>
      <c r="F2740" s="2" t="s">
        <v>22</v>
      </c>
      <c r="G2740" s="2" t="s">
        <v>47</v>
      </c>
      <c r="H2740" s="2">
        <v>5</v>
      </c>
      <c r="I2740" s="4">
        <v>78.25</v>
      </c>
      <c r="J2740" s="2" t="s">
        <v>17</v>
      </c>
      <c r="K2740" s="2" t="s">
        <v>61</v>
      </c>
      <c r="L2740" s="2" t="s">
        <v>89</v>
      </c>
    </row>
    <row r="2741" spans="1:12" x14ac:dyDescent="0.35">
      <c r="A2741" s="2">
        <v>102912</v>
      </c>
      <c r="B2741" s="3">
        <v>45980</v>
      </c>
      <c r="C2741" s="2" t="s">
        <v>50</v>
      </c>
      <c r="D2741" s="2" t="s">
        <v>51</v>
      </c>
      <c r="E2741" s="2" t="s">
        <v>52</v>
      </c>
      <c r="F2741" s="2" t="s">
        <v>53</v>
      </c>
      <c r="G2741" s="2" t="s">
        <v>126</v>
      </c>
      <c r="H2741" s="2">
        <v>5</v>
      </c>
      <c r="I2741" s="4">
        <v>151.25</v>
      </c>
      <c r="J2741" s="2" t="s">
        <v>24</v>
      </c>
      <c r="K2741" s="2" t="s">
        <v>233</v>
      </c>
      <c r="L2741" s="2" t="s">
        <v>19</v>
      </c>
    </row>
    <row r="2742" spans="1:12" x14ac:dyDescent="0.35">
      <c r="A2742" s="2">
        <v>100344</v>
      </c>
      <c r="B2742" s="3">
        <v>45981</v>
      </c>
      <c r="C2742" s="2" t="s">
        <v>65</v>
      </c>
      <c r="D2742" s="2" t="s">
        <v>90</v>
      </c>
      <c r="E2742" s="2" t="s">
        <v>91</v>
      </c>
      <c r="F2742" s="2" t="s">
        <v>22</v>
      </c>
      <c r="G2742" s="2" t="s">
        <v>23</v>
      </c>
      <c r="H2742" s="2">
        <v>1</v>
      </c>
      <c r="I2742" s="4">
        <v>67.900000000000006</v>
      </c>
      <c r="J2742" s="2" t="s">
        <v>43</v>
      </c>
      <c r="K2742" s="2" t="s">
        <v>257</v>
      </c>
      <c r="L2742" s="2" t="s">
        <v>19</v>
      </c>
    </row>
    <row r="2743" spans="1:12" x14ac:dyDescent="0.35">
      <c r="A2743" s="2">
        <v>100531</v>
      </c>
      <c r="B2743" s="3">
        <v>45981</v>
      </c>
      <c r="C2743" s="2" t="s">
        <v>50</v>
      </c>
      <c r="D2743" s="2" t="s">
        <v>77</v>
      </c>
      <c r="E2743" s="2" t="s">
        <v>78</v>
      </c>
      <c r="F2743" s="2" t="s">
        <v>62</v>
      </c>
      <c r="G2743" s="2" t="s">
        <v>63</v>
      </c>
      <c r="H2743" s="2">
        <v>5</v>
      </c>
      <c r="I2743" s="4">
        <v>53.25</v>
      </c>
      <c r="J2743" s="2" t="s">
        <v>17</v>
      </c>
      <c r="K2743" s="2" t="s">
        <v>370</v>
      </c>
      <c r="L2743" s="2" t="s">
        <v>19</v>
      </c>
    </row>
    <row r="2744" spans="1:12" x14ac:dyDescent="0.35">
      <c r="A2744" s="2">
        <v>100620</v>
      </c>
      <c r="B2744" s="3">
        <v>45981</v>
      </c>
      <c r="C2744" s="2" t="s">
        <v>50</v>
      </c>
      <c r="D2744" s="2" t="s">
        <v>51</v>
      </c>
      <c r="E2744" s="2" t="s">
        <v>52</v>
      </c>
      <c r="F2744" s="2" t="s">
        <v>22</v>
      </c>
      <c r="G2744" s="2" t="s">
        <v>23</v>
      </c>
      <c r="H2744" s="2">
        <v>1</v>
      </c>
      <c r="I2744" s="4">
        <v>64.45</v>
      </c>
      <c r="J2744" s="2" t="s">
        <v>48</v>
      </c>
      <c r="K2744" s="2" t="s">
        <v>281</v>
      </c>
      <c r="L2744" s="2" t="s">
        <v>19</v>
      </c>
    </row>
    <row r="2745" spans="1:12" x14ac:dyDescent="0.35">
      <c r="A2745" s="2">
        <v>100748</v>
      </c>
      <c r="B2745" s="3">
        <v>45981</v>
      </c>
      <c r="C2745" s="2" t="s">
        <v>31</v>
      </c>
      <c r="D2745" s="2" t="s">
        <v>56</v>
      </c>
      <c r="E2745" s="2" t="s">
        <v>57</v>
      </c>
      <c r="F2745" s="2" t="s">
        <v>22</v>
      </c>
      <c r="G2745" s="2" t="s">
        <v>100</v>
      </c>
      <c r="H2745" s="2">
        <v>2</v>
      </c>
      <c r="I2745" s="4">
        <v>14.31</v>
      </c>
      <c r="J2745" s="2" t="s">
        <v>24</v>
      </c>
      <c r="K2745" s="2" t="s">
        <v>290</v>
      </c>
      <c r="L2745" s="2" t="s">
        <v>19</v>
      </c>
    </row>
    <row r="2746" spans="1:12" x14ac:dyDescent="0.35">
      <c r="A2746" s="2">
        <v>100792</v>
      </c>
      <c r="B2746" s="3">
        <v>45981</v>
      </c>
      <c r="C2746" s="2" t="s">
        <v>12</v>
      </c>
      <c r="D2746" s="2" t="s">
        <v>98</v>
      </c>
      <c r="E2746" s="2" t="s">
        <v>99</v>
      </c>
      <c r="F2746" s="2" t="s">
        <v>22</v>
      </c>
      <c r="G2746" s="2" t="s">
        <v>100</v>
      </c>
      <c r="H2746" s="2">
        <v>2</v>
      </c>
      <c r="I2746" s="4">
        <v>14.41</v>
      </c>
      <c r="J2746" s="2" t="s">
        <v>17</v>
      </c>
      <c r="K2746" s="2" t="s">
        <v>429</v>
      </c>
      <c r="L2746" s="2" t="s">
        <v>19</v>
      </c>
    </row>
    <row r="2747" spans="1:12" x14ac:dyDescent="0.35">
      <c r="A2747" s="2">
        <v>101103</v>
      </c>
      <c r="B2747" s="3">
        <v>45981</v>
      </c>
      <c r="C2747" s="2" t="s">
        <v>31</v>
      </c>
      <c r="D2747" s="2" t="s">
        <v>80</v>
      </c>
      <c r="E2747" s="2" t="s">
        <v>80</v>
      </c>
      <c r="F2747" s="2" t="s">
        <v>59</v>
      </c>
      <c r="G2747" s="2" t="s">
        <v>73</v>
      </c>
      <c r="H2747" s="2">
        <v>1</v>
      </c>
      <c r="I2747" s="4">
        <v>29.14</v>
      </c>
      <c r="J2747" s="2" t="s">
        <v>24</v>
      </c>
      <c r="K2747" s="2" t="s">
        <v>486</v>
      </c>
      <c r="L2747" s="2" t="s">
        <v>19</v>
      </c>
    </row>
    <row r="2748" spans="1:12" x14ac:dyDescent="0.35">
      <c r="A2748" s="2">
        <v>101291</v>
      </c>
      <c r="B2748" s="3">
        <v>45981</v>
      </c>
      <c r="C2748" s="2" t="s">
        <v>65</v>
      </c>
      <c r="D2748" s="2" t="s">
        <v>66</v>
      </c>
      <c r="E2748" s="2" t="s">
        <v>67</v>
      </c>
      <c r="F2748" s="2" t="s">
        <v>62</v>
      </c>
      <c r="G2748" s="2" t="s">
        <v>114</v>
      </c>
      <c r="H2748" s="2">
        <v>2</v>
      </c>
      <c r="I2748" s="4">
        <v>132.30000000000001</v>
      </c>
      <c r="J2748" s="2" t="s">
        <v>24</v>
      </c>
      <c r="K2748" s="2" t="s">
        <v>356</v>
      </c>
      <c r="L2748" s="2" t="s">
        <v>19</v>
      </c>
    </row>
    <row r="2749" spans="1:12" x14ac:dyDescent="0.35">
      <c r="A2749" s="2">
        <v>101352</v>
      </c>
      <c r="B2749" s="3">
        <v>45981</v>
      </c>
      <c r="C2749" s="2" t="s">
        <v>31</v>
      </c>
      <c r="D2749" s="2" t="s">
        <v>45</v>
      </c>
      <c r="E2749" s="2" t="s">
        <v>46</v>
      </c>
      <c r="F2749" s="2" t="s">
        <v>59</v>
      </c>
      <c r="G2749" s="2" t="s">
        <v>60</v>
      </c>
      <c r="H2749" s="2">
        <v>1</v>
      </c>
      <c r="I2749" s="4">
        <v>59.96</v>
      </c>
      <c r="J2749" s="2" t="s">
        <v>17</v>
      </c>
      <c r="K2749" s="2" t="s">
        <v>147</v>
      </c>
      <c r="L2749" s="2" t="s">
        <v>19</v>
      </c>
    </row>
    <row r="2750" spans="1:12" x14ac:dyDescent="0.35">
      <c r="A2750" s="2">
        <v>101820</v>
      </c>
      <c r="B2750" s="3">
        <v>45981</v>
      </c>
      <c r="C2750" s="2" t="s">
        <v>31</v>
      </c>
      <c r="D2750" s="2" t="s">
        <v>56</v>
      </c>
      <c r="E2750" s="2" t="s">
        <v>57</v>
      </c>
      <c r="F2750" s="2" t="s">
        <v>62</v>
      </c>
      <c r="G2750" s="2" t="s">
        <v>68</v>
      </c>
      <c r="H2750" s="2">
        <v>3</v>
      </c>
      <c r="I2750" s="4">
        <v>40.450000000000003</v>
      </c>
      <c r="J2750" s="2" t="s">
        <v>24</v>
      </c>
      <c r="K2750" s="2" t="s">
        <v>330</v>
      </c>
      <c r="L2750" s="2" t="s">
        <v>19</v>
      </c>
    </row>
    <row r="2751" spans="1:12" x14ac:dyDescent="0.35">
      <c r="A2751" s="2">
        <v>101898</v>
      </c>
      <c r="B2751" s="3">
        <v>45981</v>
      </c>
      <c r="C2751" s="2" t="s">
        <v>50</v>
      </c>
      <c r="D2751" s="2" t="s">
        <v>51</v>
      </c>
      <c r="E2751" s="2" t="s">
        <v>52</v>
      </c>
      <c r="F2751" s="2" t="s">
        <v>22</v>
      </c>
      <c r="G2751" s="2" t="s">
        <v>100</v>
      </c>
      <c r="H2751" s="2">
        <v>1</v>
      </c>
      <c r="I2751" s="4">
        <v>14.59</v>
      </c>
      <c r="J2751" s="2" t="s">
        <v>43</v>
      </c>
      <c r="K2751" s="2" t="s">
        <v>485</v>
      </c>
      <c r="L2751" s="2" t="s">
        <v>19</v>
      </c>
    </row>
    <row r="2752" spans="1:12" x14ac:dyDescent="0.35">
      <c r="A2752" s="2">
        <v>102047</v>
      </c>
      <c r="B2752" s="3">
        <v>45981</v>
      </c>
      <c r="C2752" s="2" t="s">
        <v>12</v>
      </c>
      <c r="D2752" s="2" t="s">
        <v>98</v>
      </c>
      <c r="E2752" s="2" t="s">
        <v>99</v>
      </c>
      <c r="F2752" s="2" t="s">
        <v>62</v>
      </c>
      <c r="G2752" s="2" t="s">
        <v>103</v>
      </c>
      <c r="H2752" s="2">
        <v>10</v>
      </c>
      <c r="I2752" s="4">
        <v>183.98</v>
      </c>
      <c r="J2752" s="2" t="s">
        <v>43</v>
      </c>
      <c r="K2752" s="2" t="s">
        <v>357</v>
      </c>
      <c r="L2752" s="2" t="s">
        <v>36</v>
      </c>
    </row>
    <row r="2753" spans="1:12" x14ac:dyDescent="0.35">
      <c r="A2753" s="2">
        <v>102126</v>
      </c>
      <c r="B2753" s="3">
        <v>45981</v>
      </c>
      <c r="C2753" s="2" t="s">
        <v>12</v>
      </c>
      <c r="D2753" s="2" t="s">
        <v>183</v>
      </c>
      <c r="E2753" s="2" t="s">
        <v>184</v>
      </c>
      <c r="F2753" s="2" t="s">
        <v>62</v>
      </c>
      <c r="G2753" s="2" t="s">
        <v>103</v>
      </c>
      <c r="H2753" s="2">
        <v>10</v>
      </c>
      <c r="I2753" s="4">
        <v>180.51</v>
      </c>
      <c r="J2753" s="2" t="s">
        <v>17</v>
      </c>
      <c r="K2753" s="2" t="s">
        <v>147</v>
      </c>
      <c r="L2753" s="2" t="s">
        <v>19</v>
      </c>
    </row>
    <row r="2754" spans="1:12" x14ac:dyDescent="0.35">
      <c r="A2754" s="2">
        <v>102281</v>
      </c>
      <c r="B2754" s="3">
        <v>45981</v>
      </c>
      <c r="C2754" s="2" t="s">
        <v>65</v>
      </c>
      <c r="D2754" s="2" t="s">
        <v>90</v>
      </c>
      <c r="E2754" s="2" t="s">
        <v>91</v>
      </c>
      <c r="F2754" s="2" t="s">
        <v>15</v>
      </c>
      <c r="G2754" s="2" t="s">
        <v>34</v>
      </c>
      <c r="H2754" s="2">
        <v>1</v>
      </c>
      <c r="I2754" s="4">
        <v>16.27</v>
      </c>
      <c r="J2754" s="2" t="s">
        <v>24</v>
      </c>
      <c r="K2754" s="2" t="s">
        <v>440</v>
      </c>
      <c r="L2754" s="2" t="s">
        <v>89</v>
      </c>
    </row>
    <row r="2755" spans="1:12" x14ac:dyDescent="0.35">
      <c r="A2755" s="2">
        <v>102932</v>
      </c>
      <c r="B2755" s="3">
        <v>45981</v>
      </c>
      <c r="C2755" s="2" t="s">
        <v>65</v>
      </c>
      <c r="D2755" s="2" t="s">
        <v>90</v>
      </c>
      <c r="E2755" s="2" t="s">
        <v>91</v>
      </c>
      <c r="F2755" s="2" t="s">
        <v>22</v>
      </c>
      <c r="G2755" s="2" t="s">
        <v>87</v>
      </c>
      <c r="H2755" s="2">
        <v>3</v>
      </c>
      <c r="I2755" s="4">
        <v>49.8</v>
      </c>
      <c r="J2755" s="2" t="s">
        <v>17</v>
      </c>
      <c r="K2755" s="2" t="s">
        <v>350</v>
      </c>
      <c r="L2755" s="2" t="s">
        <v>19</v>
      </c>
    </row>
    <row r="2756" spans="1:12" x14ac:dyDescent="0.35">
      <c r="A2756" s="2">
        <v>100210</v>
      </c>
      <c r="B2756" s="3">
        <v>45982</v>
      </c>
      <c r="C2756" s="2" t="s">
        <v>31</v>
      </c>
      <c r="D2756" s="2" t="s">
        <v>56</v>
      </c>
      <c r="E2756" s="2" t="s">
        <v>57</v>
      </c>
      <c r="F2756" s="2" t="s">
        <v>62</v>
      </c>
      <c r="G2756" s="2" t="s">
        <v>114</v>
      </c>
      <c r="H2756" s="2">
        <v>3</v>
      </c>
      <c r="I2756" s="4">
        <v>131.9</v>
      </c>
      <c r="J2756" s="2" t="s">
        <v>43</v>
      </c>
      <c r="K2756" s="2" t="s">
        <v>195</v>
      </c>
      <c r="L2756" s="2" t="s">
        <v>19</v>
      </c>
    </row>
    <row r="2757" spans="1:12" x14ac:dyDescent="0.35">
      <c r="A2757" s="2">
        <v>100284</v>
      </c>
      <c r="B2757" s="3">
        <v>45982</v>
      </c>
      <c r="C2757" s="2" t="s">
        <v>31</v>
      </c>
      <c r="D2757" s="2" t="s">
        <v>80</v>
      </c>
      <c r="E2757" s="2" t="s">
        <v>80</v>
      </c>
      <c r="F2757" s="2" t="s">
        <v>53</v>
      </c>
      <c r="G2757" s="2" t="s">
        <v>92</v>
      </c>
      <c r="H2757" s="2">
        <v>2</v>
      </c>
      <c r="I2757" s="4">
        <v>28.77</v>
      </c>
      <c r="J2757" s="2" t="s">
        <v>24</v>
      </c>
      <c r="K2757" s="2" t="s">
        <v>40</v>
      </c>
      <c r="L2757" s="2" t="s">
        <v>19</v>
      </c>
    </row>
    <row r="2758" spans="1:12" x14ac:dyDescent="0.35">
      <c r="A2758" s="2">
        <v>100675</v>
      </c>
      <c r="B2758" s="3">
        <v>45982</v>
      </c>
      <c r="C2758" s="2" t="s">
        <v>12</v>
      </c>
      <c r="D2758" s="2" t="s">
        <v>98</v>
      </c>
      <c r="E2758" s="2" t="s">
        <v>99</v>
      </c>
      <c r="F2758" s="2" t="s">
        <v>62</v>
      </c>
      <c r="G2758" s="2" t="s">
        <v>103</v>
      </c>
      <c r="H2758" s="2">
        <v>1</v>
      </c>
      <c r="I2758" s="4">
        <v>191.05</v>
      </c>
      <c r="J2758" s="2" t="s">
        <v>43</v>
      </c>
      <c r="K2758" s="2" t="s">
        <v>385</v>
      </c>
      <c r="L2758" s="2" t="s">
        <v>19</v>
      </c>
    </row>
    <row r="2759" spans="1:12" x14ac:dyDescent="0.35">
      <c r="A2759" s="2">
        <v>101194</v>
      </c>
      <c r="B2759" s="3">
        <v>45982</v>
      </c>
      <c r="C2759" s="2" t="s">
        <v>31</v>
      </c>
      <c r="D2759" s="2" t="s">
        <v>45</v>
      </c>
      <c r="E2759" s="2" t="s">
        <v>46</v>
      </c>
      <c r="F2759" s="2" t="s">
        <v>62</v>
      </c>
      <c r="G2759" s="2" t="s">
        <v>103</v>
      </c>
      <c r="H2759" s="2">
        <v>2</v>
      </c>
      <c r="I2759" s="4">
        <v>184.92</v>
      </c>
      <c r="J2759" s="2" t="s">
        <v>43</v>
      </c>
      <c r="K2759" s="2" t="s">
        <v>188</v>
      </c>
      <c r="L2759" s="2" t="s">
        <v>19</v>
      </c>
    </row>
    <row r="2760" spans="1:12" x14ac:dyDescent="0.35">
      <c r="A2760" s="2">
        <v>101666</v>
      </c>
      <c r="B2760" s="3">
        <v>45982</v>
      </c>
      <c r="C2760" s="2" t="s">
        <v>50</v>
      </c>
      <c r="D2760" s="2" t="s">
        <v>77</v>
      </c>
      <c r="E2760" s="2" t="s">
        <v>78</v>
      </c>
      <c r="F2760" s="2" t="s">
        <v>53</v>
      </c>
      <c r="G2760" s="2" t="s">
        <v>145</v>
      </c>
      <c r="H2760" s="2">
        <v>1</v>
      </c>
      <c r="I2760" s="4">
        <v>33.4</v>
      </c>
      <c r="J2760" s="2" t="s">
        <v>17</v>
      </c>
      <c r="K2760" s="2" t="s">
        <v>305</v>
      </c>
      <c r="L2760" s="2" t="s">
        <v>19</v>
      </c>
    </row>
    <row r="2761" spans="1:12" x14ac:dyDescent="0.35">
      <c r="A2761" s="2">
        <v>101700</v>
      </c>
      <c r="B2761" s="3">
        <v>45982</v>
      </c>
      <c r="C2761" s="2" t="s">
        <v>50</v>
      </c>
      <c r="D2761" s="2" t="s">
        <v>71</v>
      </c>
      <c r="E2761" s="2" t="s">
        <v>72</v>
      </c>
      <c r="F2761" s="2" t="s">
        <v>22</v>
      </c>
      <c r="G2761" s="2" t="s">
        <v>100</v>
      </c>
      <c r="H2761" s="2">
        <v>5</v>
      </c>
      <c r="I2761" s="4">
        <v>15.16</v>
      </c>
      <c r="J2761" s="2" t="s">
        <v>17</v>
      </c>
      <c r="K2761" s="2" t="s">
        <v>455</v>
      </c>
      <c r="L2761" s="2" t="s">
        <v>19</v>
      </c>
    </row>
    <row r="2762" spans="1:12" x14ac:dyDescent="0.35">
      <c r="A2762" s="2">
        <v>101787</v>
      </c>
      <c r="B2762" s="3">
        <v>45982</v>
      </c>
      <c r="C2762" s="2" t="s">
        <v>50</v>
      </c>
      <c r="D2762" s="2" t="s">
        <v>71</v>
      </c>
      <c r="E2762" s="2" t="s">
        <v>72</v>
      </c>
      <c r="F2762" s="2" t="s">
        <v>62</v>
      </c>
      <c r="G2762" s="2" t="s">
        <v>112</v>
      </c>
      <c r="H2762" s="2">
        <v>1</v>
      </c>
      <c r="I2762" s="4">
        <v>28.6</v>
      </c>
      <c r="J2762" s="2" t="s">
        <v>43</v>
      </c>
      <c r="K2762" s="2" t="s">
        <v>379</v>
      </c>
      <c r="L2762" s="2" t="s">
        <v>19</v>
      </c>
    </row>
    <row r="2763" spans="1:12" x14ac:dyDescent="0.35">
      <c r="A2763" s="2">
        <v>100021</v>
      </c>
      <c r="B2763" s="3">
        <v>45983</v>
      </c>
      <c r="C2763" s="2" t="s">
        <v>26</v>
      </c>
      <c r="D2763" s="2" t="s">
        <v>37</v>
      </c>
      <c r="E2763" s="2" t="s">
        <v>38</v>
      </c>
      <c r="F2763" s="2" t="s">
        <v>62</v>
      </c>
      <c r="G2763" s="2" t="s">
        <v>112</v>
      </c>
      <c r="H2763" s="2">
        <v>1</v>
      </c>
      <c r="I2763" s="4">
        <v>31.4</v>
      </c>
      <c r="J2763" s="2" t="s">
        <v>17</v>
      </c>
      <c r="K2763" s="2" t="s">
        <v>380</v>
      </c>
      <c r="L2763" s="2" t="s">
        <v>19</v>
      </c>
    </row>
    <row r="2764" spans="1:12" x14ac:dyDescent="0.35">
      <c r="A2764" s="2">
        <v>100038</v>
      </c>
      <c r="B2764" s="3">
        <v>45983</v>
      </c>
      <c r="C2764" s="2" t="s">
        <v>26</v>
      </c>
      <c r="D2764" s="2" t="s">
        <v>150</v>
      </c>
      <c r="E2764" s="2" t="s">
        <v>151</v>
      </c>
      <c r="F2764" s="2" t="s">
        <v>62</v>
      </c>
      <c r="G2764" s="2" t="s">
        <v>169</v>
      </c>
      <c r="H2764" s="2">
        <v>5</v>
      </c>
      <c r="I2764" s="4">
        <v>23.74</v>
      </c>
      <c r="J2764" s="2" t="s">
        <v>24</v>
      </c>
      <c r="K2764" s="2" t="s">
        <v>44</v>
      </c>
      <c r="L2764" s="2" t="s">
        <v>19</v>
      </c>
    </row>
    <row r="2765" spans="1:12" x14ac:dyDescent="0.35">
      <c r="A2765" s="2">
        <v>100071</v>
      </c>
      <c r="B2765" s="3">
        <v>45983</v>
      </c>
      <c r="C2765" s="2" t="s">
        <v>50</v>
      </c>
      <c r="D2765" s="2" t="s">
        <v>71</v>
      </c>
      <c r="E2765" s="2" t="s">
        <v>72</v>
      </c>
      <c r="F2765" s="2" t="s">
        <v>59</v>
      </c>
      <c r="G2765" s="2" t="s">
        <v>118</v>
      </c>
      <c r="H2765" s="2">
        <v>1</v>
      </c>
      <c r="I2765" s="4">
        <v>20.36</v>
      </c>
      <c r="J2765" s="2" t="s">
        <v>17</v>
      </c>
      <c r="K2765" s="2" t="s">
        <v>75</v>
      </c>
      <c r="L2765" s="2" t="s">
        <v>19</v>
      </c>
    </row>
    <row r="2766" spans="1:12" x14ac:dyDescent="0.35">
      <c r="A2766" s="2">
        <v>100554</v>
      </c>
      <c r="B2766" s="3">
        <v>45983</v>
      </c>
      <c r="C2766" s="2" t="s">
        <v>31</v>
      </c>
      <c r="D2766" s="2" t="s">
        <v>56</v>
      </c>
      <c r="E2766" s="2" t="s">
        <v>57</v>
      </c>
      <c r="F2766" s="2" t="s">
        <v>62</v>
      </c>
      <c r="G2766" s="2" t="s">
        <v>112</v>
      </c>
      <c r="H2766" s="2">
        <v>5</v>
      </c>
      <c r="I2766" s="4">
        <v>28.53</v>
      </c>
      <c r="J2766" s="2" t="s">
        <v>24</v>
      </c>
      <c r="K2766" s="2" t="s">
        <v>225</v>
      </c>
      <c r="L2766" s="2" t="s">
        <v>19</v>
      </c>
    </row>
    <row r="2767" spans="1:12" x14ac:dyDescent="0.35">
      <c r="A2767" s="2">
        <v>100674</v>
      </c>
      <c r="B2767" s="3">
        <v>45983</v>
      </c>
      <c r="C2767" s="2" t="s">
        <v>50</v>
      </c>
      <c r="D2767" s="2" t="s">
        <v>51</v>
      </c>
      <c r="E2767" s="2" t="s">
        <v>52</v>
      </c>
      <c r="F2767" s="2" t="s">
        <v>53</v>
      </c>
      <c r="G2767" s="2" t="s">
        <v>126</v>
      </c>
      <c r="H2767" s="2">
        <v>2</v>
      </c>
      <c r="I2767" s="4">
        <v>153.71</v>
      </c>
      <c r="J2767" s="2" t="s">
        <v>24</v>
      </c>
      <c r="K2767" s="2" t="s">
        <v>485</v>
      </c>
      <c r="L2767" s="2" t="s">
        <v>19</v>
      </c>
    </row>
    <row r="2768" spans="1:12" x14ac:dyDescent="0.35">
      <c r="A2768" s="2">
        <v>101004</v>
      </c>
      <c r="B2768" s="3">
        <v>45983</v>
      </c>
      <c r="C2768" s="2" t="s">
        <v>50</v>
      </c>
      <c r="D2768" s="2" t="s">
        <v>71</v>
      </c>
      <c r="E2768" s="2" t="s">
        <v>72</v>
      </c>
      <c r="F2768" s="2" t="s">
        <v>62</v>
      </c>
      <c r="G2768" s="2" t="s">
        <v>112</v>
      </c>
      <c r="H2768" s="2">
        <v>10</v>
      </c>
      <c r="I2768" s="4">
        <v>29.66</v>
      </c>
      <c r="J2768" s="2" t="s">
        <v>17</v>
      </c>
      <c r="K2768" s="2" t="s">
        <v>423</v>
      </c>
      <c r="L2768" s="2" t="s">
        <v>19</v>
      </c>
    </row>
    <row r="2769" spans="1:12" x14ac:dyDescent="0.35">
      <c r="A2769" s="2">
        <v>101326</v>
      </c>
      <c r="B2769" s="3">
        <v>45983</v>
      </c>
      <c r="C2769" s="2" t="s">
        <v>31</v>
      </c>
      <c r="D2769" s="2" t="s">
        <v>80</v>
      </c>
      <c r="E2769" s="2" t="s">
        <v>80</v>
      </c>
      <c r="F2769" s="2" t="s">
        <v>53</v>
      </c>
      <c r="G2769" s="2" t="s">
        <v>54</v>
      </c>
      <c r="H2769" s="2">
        <v>1</v>
      </c>
      <c r="I2769" s="4">
        <v>24.98</v>
      </c>
      <c r="J2769" s="2" t="s">
        <v>48</v>
      </c>
      <c r="K2769" s="2" t="s">
        <v>217</v>
      </c>
      <c r="L2769" s="2" t="s">
        <v>19</v>
      </c>
    </row>
    <row r="2770" spans="1:12" x14ac:dyDescent="0.35">
      <c r="A2770" s="2">
        <v>101756</v>
      </c>
      <c r="B2770" s="3">
        <v>45983</v>
      </c>
      <c r="C2770" s="2" t="s">
        <v>50</v>
      </c>
      <c r="D2770" s="2" t="s">
        <v>71</v>
      </c>
      <c r="E2770" s="2" t="s">
        <v>72</v>
      </c>
      <c r="F2770" s="2" t="s">
        <v>62</v>
      </c>
      <c r="G2770" s="2" t="s">
        <v>63</v>
      </c>
      <c r="H2770" s="2">
        <v>2</v>
      </c>
      <c r="I2770" s="4">
        <v>56.26</v>
      </c>
      <c r="J2770" s="2" t="s">
        <v>48</v>
      </c>
      <c r="K2770" s="2" t="s">
        <v>215</v>
      </c>
      <c r="L2770" s="2" t="s">
        <v>19</v>
      </c>
    </row>
    <row r="2771" spans="1:12" x14ac:dyDescent="0.35">
      <c r="A2771" s="2">
        <v>101923</v>
      </c>
      <c r="B2771" s="3">
        <v>45983</v>
      </c>
      <c r="C2771" s="2" t="s">
        <v>31</v>
      </c>
      <c r="D2771" s="2" t="s">
        <v>32</v>
      </c>
      <c r="E2771" s="2" t="s">
        <v>33</v>
      </c>
      <c r="F2771" s="2" t="s">
        <v>53</v>
      </c>
      <c r="G2771" s="2" t="s">
        <v>126</v>
      </c>
      <c r="H2771" s="2">
        <v>1</v>
      </c>
      <c r="I2771" s="4">
        <v>149.41999999999999</v>
      </c>
      <c r="J2771" s="2" t="s">
        <v>24</v>
      </c>
      <c r="K2771" s="2" t="s">
        <v>418</v>
      </c>
      <c r="L2771" s="2" t="s">
        <v>19</v>
      </c>
    </row>
    <row r="2772" spans="1:12" x14ac:dyDescent="0.35">
      <c r="A2772" s="2">
        <v>102099</v>
      </c>
      <c r="B2772" s="3">
        <v>45983</v>
      </c>
      <c r="C2772" s="2" t="s">
        <v>26</v>
      </c>
      <c r="D2772" s="2" t="s">
        <v>150</v>
      </c>
      <c r="E2772" s="2" t="s">
        <v>151</v>
      </c>
      <c r="F2772" s="2" t="s">
        <v>59</v>
      </c>
      <c r="G2772" s="2" t="s">
        <v>118</v>
      </c>
      <c r="H2772" s="2">
        <v>2</v>
      </c>
      <c r="I2772" s="4">
        <v>19.8</v>
      </c>
      <c r="J2772" s="2" t="s">
        <v>24</v>
      </c>
      <c r="K2772" s="2" t="s">
        <v>417</v>
      </c>
      <c r="L2772" s="2" t="s">
        <v>89</v>
      </c>
    </row>
    <row r="2773" spans="1:12" x14ac:dyDescent="0.35">
      <c r="A2773" s="2">
        <v>102174</v>
      </c>
      <c r="B2773" s="3">
        <v>45983</v>
      </c>
      <c r="C2773" s="2" t="s">
        <v>26</v>
      </c>
      <c r="D2773" s="2" t="s">
        <v>150</v>
      </c>
      <c r="E2773" s="2" t="s">
        <v>151</v>
      </c>
      <c r="F2773" s="2" t="s">
        <v>62</v>
      </c>
      <c r="G2773" s="2" t="s">
        <v>63</v>
      </c>
      <c r="H2773" s="2">
        <v>2</v>
      </c>
      <c r="I2773" s="4">
        <v>56.05</v>
      </c>
      <c r="J2773" s="2" t="s">
        <v>48</v>
      </c>
      <c r="K2773" s="2" t="s">
        <v>311</v>
      </c>
      <c r="L2773" s="2" t="s">
        <v>19</v>
      </c>
    </row>
    <row r="2774" spans="1:12" x14ac:dyDescent="0.35">
      <c r="A2774" s="2">
        <v>102270</v>
      </c>
      <c r="B2774" s="3">
        <v>45983</v>
      </c>
      <c r="C2774" s="2" t="s">
        <v>26</v>
      </c>
      <c r="D2774" s="2" t="s">
        <v>27</v>
      </c>
      <c r="E2774" s="2" t="s">
        <v>28</v>
      </c>
      <c r="F2774" s="2" t="s">
        <v>15</v>
      </c>
      <c r="G2774" s="2" t="s">
        <v>34</v>
      </c>
      <c r="H2774" s="2">
        <v>1</v>
      </c>
      <c r="I2774" s="4">
        <v>15.23</v>
      </c>
      <c r="J2774" s="2" t="s">
        <v>48</v>
      </c>
      <c r="K2774" s="2" t="s">
        <v>253</v>
      </c>
      <c r="L2774" s="2" t="s">
        <v>19</v>
      </c>
    </row>
    <row r="2775" spans="1:12" x14ac:dyDescent="0.35">
      <c r="A2775" s="2">
        <v>102271</v>
      </c>
      <c r="B2775" s="3">
        <v>45983</v>
      </c>
      <c r="C2775" s="2" t="s">
        <v>31</v>
      </c>
      <c r="D2775" s="2" t="s">
        <v>105</v>
      </c>
      <c r="E2775" s="2" t="s">
        <v>106</v>
      </c>
      <c r="F2775" s="2" t="s">
        <v>22</v>
      </c>
      <c r="G2775" s="2" t="s">
        <v>23</v>
      </c>
      <c r="H2775" s="2">
        <v>2</v>
      </c>
      <c r="I2775" s="4">
        <v>66.81</v>
      </c>
      <c r="J2775" s="2" t="s">
        <v>17</v>
      </c>
      <c r="K2775" s="2" t="s">
        <v>343</v>
      </c>
      <c r="L2775" s="2" t="s">
        <v>19</v>
      </c>
    </row>
    <row r="2776" spans="1:12" x14ac:dyDescent="0.35">
      <c r="A2776" s="2">
        <v>102433</v>
      </c>
      <c r="B2776" s="3">
        <v>45983</v>
      </c>
      <c r="C2776" s="2" t="s">
        <v>31</v>
      </c>
      <c r="D2776" s="2" t="s">
        <v>45</v>
      </c>
      <c r="E2776" s="2" t="s">
        <v>46</v>
      </c>
      <c r="F2776" s="2" t="s">
        <v>53</v>
      </c>
      <c r="G2776" s="2" t="s">
        <v>145</v>
      </c>
      <c r="H2776" s="2">
        <v>1</v>
      </c>
      <c r="I2776" s="4">
        <v>34.35</v>
      </c>
      <c r="J2776" s="2" t="s">
        <v>17</v>
      </c>
      <c r="K2776" s="2" t="s">
        <v>462</v>
      </c>
      <c r="L2776" s="2" t="s">
        <v>19</v>
      </c>
    </row>
    <row r="2777" spans="1:12" x14ac:dyDescent="0.35">
      <c r="A2777" s="2">
        <v>102773</v>
      </c>
      <c r="B2777" s="3">
        <v>45983</v>
      </c>
      <c r="C2777" s="2" t="s">
        <v>12</v>
      </c>
      <c r="D2777" s="2" t="s">
        <v>13</v>
      </c>
      <c r="E2777" s="2" t="s">
        <v>14</v>
      </c>
      <c r="F2777" s="2" t="s">
        <v>22</v>
      </c>
      <c r="G2777" s="2" t="s">
        <v>100</v>
      </c>
      <c r="H2777" s="2">
        <v>1</v>
      </c>
      <c r="I2777" s="4">
        <v>14.76</v>
      </c>
      <c r="J2777" s="2" t="s">
        <v>48</v>
      </c>
      <c r="K2777" s="2" t="s">
        <v>200</v>
      </c>
      <c r="L2777" s="2" t="s">
        <v>89</v>
      </c>
    </row>
    <row r="2778" spans="1:12" x14ac:dyDescent="0.35">
      <c r="A2778" s="2">
        <v>100015</v>
      </c>
      <c r="B2778" s="3">
        <v>45984</v>
      </c>
      <c r="C2778" s="2" t="s">
        <v>12</v>
      </c>
      <c r="D2778" s="2" t="s">
        <v>20</v>
      </c>
      <c r="E2778" s="2" t="s">
        <v>21</v>
      </c>
      <c r="F2778" s="2" t="s">
        <v>62</v>
      </c>
      <c r="G2778" s="2" t="s">
        <v>112</v>
      </c>
      <c r="H2778" s="2">
        <v>5</v>
      </c>
      <c r="I2778" s="4">
        <v>31.38</v>
      </c>
      <c r="J2778" s="2" t="s">
        <v>17</v>
      </c>
      <c r="K2778" s="2" t="s">
        <v>472</v>
      </c>
      <c r="L2778" s="2" t="s">
        <v>89</v>
      </c>
    </row>
    <row r="2779" spans="1:12" x14ac:dyDescent="0.35">
      <c r="A2779" s="2">
        <v>100365</v>
      </c>
      <c r="B2779" s="3">
        <v>45984</v>
      </c>
      <c r="C2779" s="2" t="s">
        <v>31</v>
      </c>
      <c r="D2779" s="2" t="s">
        <v>56</v>
      </c>
      <c r="E2779" s="2" t="s">
        <v>57</v>
      </c>
      <c r="F2779" s="2" t="s">
        <v>62</v>
      </c>
      <c r="G2779" s="2" t="s">
        <v>112</v>
      </c>
      <c r="H2779" s="2">
        <v>2</v>
      </c>
      <c r="I2779" s="4">
        <v>29.05</v>
      </c>
      <c r="J2779" s="2" t="s">
        <v>17</v>
      </c>
      <c r="K2779" s="2" t="s">
        <v>303</v>
      </c>
      <c r="L2779" s="2" t="s">
        <v>36</v>
      </c>
    </row>
    <row r="2780" spans="1:12" x14ac:dyDescent="0.35">
      <c r="A2780" s="2">
        <v>100796</v>
      </c>
      <c r="B2780" s="3">
        <v>45984</v>
      </c>
      <c r="C2780" s="2" t="s">
        <v>12</v>
      </c>
      <c r="D2780" s="2" t="s">
        <v>183</v>
      </c>
      <c r="E2780" s="2" t="s">
        <v>184</v>
      </c>
      <c r="F2780" s="2" t="s">
        <v>59</v>
      </c>
      <c r="G2780" s="2" t="s">
        <v>129</v>
      </c>
      <c r="H2780" s="2">
        <v>5</v>
      </c>
      <c r="I2780" s="4">
        <v>123.2</v>
      </c>
      <c r="J2780" s="2" t="s">
        <v>43</v>
      </c>
      <c r="K2780" s="2" t="s">
        <v>231</v>
      </c>
      <c r="L2780" s="2" t="s">
        <v>19</v>
      </c>
    </row>
    <row r="2781" spans="1:12" x14ac:dyDescent="0.35">
      <c r="A2781" s="2">
        <v>101011</v>
      </c>
      <c r="B2781" s="3">
        <v>45984</v>
      </c>
      <c r="C2781" s="2" t="s">
        <v>50</v>
      </c>
      <c r="D2781" s="2" t="s">
        <v>77</v>
      </c>
      <c r="E2781" s="2" t="s">
        <v>78</v>
      </c>
      <c r="F2781" s="2" t="s">
        <v>22</v>
      </c>
      <c r="G2781" s="2" t="s">
        <v>87</v>
      </c>
      <c r="H2781" s="2">
        <v>1</v>
      </c>
      <c r="I2781" s="4">
        <v>50.37</v>
      </c>
      <c r="J2781" s="2" t="s">
        <v>43</v>
      </c>
      <c r="K2781" s="2" t="s">
        <v>271</v>
      </c>
      <c r="L2781" s="2" t="s">
        <v>89</v>
      </c>
    </row>
    <row r="2782" spans="1:12" x14ac:dyDescent="0.35">
      <c r="A2782" s="2">
        <v>101427</v>
      </c>
      <c r="B2782" s="3">
        <v>45984</v>
      </c>
      <c r="C2782" s="2" t="s">
        <v>12</v>
      </c>
      <c r="D2782" s="2" t="s">
        <v>20</v>
      </c>
      <c r="E2782" s="2" t="s">
        <v>21</v>
      </c>
      <c r="F2782" s="2" t="s">
        <v>62</v>
      </c>
      <c r="G2782" s="2" t="s">
        <v>169</v>
      </c>
      <c r="H2782" s="2">
        <v>5</v>
      </c>
      <c r="I2782" s="4">
        <v>24.79</v>
      </c>
      <c r="J2782" s="2" t="s">
        <v>43</v>
      </c>
      <c r="K2782" s="2" t="s">
        <v>334</v>
      </c>
      <c r="L2782" s="2" t="s">
        <v>19</v>
      </c>
    </row>
    <row r="2783" spans="1:12" x14ac:dyDescent="0.35">
      <c r="A2783" s="2">
        <v>101429</v>
      </c>
      <c r="B2783" s="3">
        <v>45984</v>
      </c>
      <c r="C2783" s="2" t="s">
        <v>31</v>
      </c>
      <c r="D2783" s="2" t="s">
        <v>105</v>
      </c>
      <c r="E2783" s="2" t="s">
        <v>106</v>
      </c>
      <c r="F2783" s="2" t="s">
        <v>59</v>
      </c>
      <c r="G2783" s="2" t="s">
        <v>118</v>
      </c>
      <c r="H2783" s="2">
        <v>5</v>
      </c>
      <c r="I2783" s="4">
        <v>19.809999999999999</v>
      </c>
      <c r="J2783" s="2" t="s">
        <v>24</v>
      </c>
      <c r="K2783" s="2" t="s">
        <v>108</v>
      </c>
      <c r="L2783" s="2" t="s">
        <v>89</v>
      </c>
    </row>
    <row r="2784" spans="1:12" x14ac:dyDescent="0.35">
      <c r="A2784" s="2">
        <v>101501</v>
      </c>
      <c r="B2784" s="3">
        <v>45984</v>
      </c>
      <c r="C2784" s="2" t="s">
        <v>31</v>
      </c>
      <c r="D2784" s="2" t="s">
        <v>105</v>
      </c>
      <c r="E2784" s="2" t="s">
        <v>106</v>
      </c>
      <c r="F2784" s="2" t="s">
        <v>53</v>
      </c>
      <c r="G2784" s="2" t="s">
        <v>92</v>
      </c>
      <c r="H2784" s="2">
        <v>10</v>
      </c>
      <c r="I2784" s="4">
        <v>29.99</v>
      </c>
      <c r="J2784" s="2" t="s">
        <v>17</v>
      </c>
      <c r="K2784" s="2" t="s">
        <v>457</v>
      </c>
      <c r="L2784" s="2" t="s">
        <v>89</v>
      </c>
    </row>
    <row r="2785" spans="1:12" x14ac:dyDescent="0.35">
      <c r="A2785" s="2">
        <v>101640</v>
      </c>
      <c r="B2785" s="3">
        <v>45984</v>
      </c>
      <c r="C2785" s="2" t="s">
        <v>50</v>
      </c>
      <c r="D2785" s="2" t="s">
        <v>51</v>
      </c>
      <c r="E2785" s="2" t="s">
        <v>52</v>
      </c>
      <c r="F2785" s="2" t="s">
        <v>15</v>
      </c>
      <c r="G2785" s="2" t="s">
        <v>29</v>
      </c>
      <c r="H2785" s="2">
        <v>2</v>
      </c>
      <c r="I2785" s="4">
        <v>22.06</v>
      </c>
      <c r="J2785" s="2" t="s">
        <v>43</v>
      </c>
      <c r="K2785" s="2" t="s">
        <v>317</v>
      </c>
      <c r="L2785" s="2" t="s">
        <v>19</v>
      </c>
    </row>
    <row r="2786" spans="1:12" x14ac:dyDescent="0.35">
      <c r="A2786" s="2">
        <v>101642</v>
      </c>
      <c r="B2786" s="3">
        <v>45984</v>
      </c>
      <c r="C2786" s="2" t="s">
        <v>26</v>
      </c>
      <c r="D2786" s="2" t="s">
        <v>27</v>
      </c>
      <c r="E2786" s="2" t="s">
        <v>28</v>
      </c>
      <c r="F2786" s="2" t="s">
        <v>53</v>
      </c>
      <c r="G2786" s="2" t="s">
        <v>54</v>
      </c>
      <c r="H2786" s="2">
        <v>1</v>
      </c>
      <c r="I2786" s="4">
        <v>26.17</v>
      </c>
      <c r="J2786" s="2" t="s">
        <v>43</v>
      </c>
      <c r="K2786" s="2" t="s">
        <v>313</v>
      </c>
      <c r="L2786" s="2" t="s">
        <v>19</v>
      </c>
    </row>
    <row r="2787" spans="1:12" x14ac:dyDescent="0.35">
      <c r="A2787" s="2">
        <v>101822</v>
      </c>
      <c r="B2787" s="3">
        <v>45984</v>
      </c>
      <c r="C2787" s="2" t="s">
        <v>31</v>
      </c>
      <c r="D2787" s="2" t="s">
        <v>80</v>
      </c>
      <c r="E2787" s="2" t="s">
        <v>80</v>
      </c>
      <c r="F2787" s="2" t="s">
        <v>15</v>
      </c>
      <c r="G2787" s="2" t="s">
        <v>34</v>
      </c>
      <c r="H2787" s="2">
        <v>1</v>
      </c>
      <c r="I2787" s="4">
        <v>15.82</v>
      </c>
      <c r="J2787" s="2" t="s">
        <v>43</v>
      </c>
      <c r="K2787" s="2" t="s">
        <v>119</v>
      </c>
      <c r="L2787" s="2" t="s">
        <v>36</v>
      </c>
    </row>
    <row r="2788" spans="1:12" x14ac:dyDescent="0.35">
      <c r="A2788" s="2">
        <v>102349</v>
      </c>
      <c r="B2788" s="3">
        <v>45984</v>
      </c>
      <c r="C2788" s="2" t="s">
        <v>50</v>
      </c>
      <c r="D2788" s="2" t="s">
        <v>77</v>
      </c>
      <c r="E2788" s="2" t="s">
        <v>78</v>
      </c>
      <c r="F2788" s="2" t="s">
        <v>62</v>
      </c>
      <c r="G2788" s="2" t="s">
        <v>63</v>
      </c>
      <c r="H2788" s="2">
        <v>2</v>
      </c>
      <c r="I2788" s="4">
        <v>54.21</v>
      </c>
      <c r="J2788" s="2" t="s">
        <v>43</v>
      </c>
      <c r="K2788" s="2" t="s">
        <v>265</v>
      </c>
      <c r="L2788" s="2" t="s">
        <v>19</v>
      </c>
    </row>
    <row r="2789" spans="1:12" x14ac:dyDescent="0.35">
      <c r="A2789" s="2">
        <v>102500</v>
      </c>
      <c r="B2789" s="3">
        <v>45984</v>
      </c>
      <c r="C2789" s="2" t="s">
        <v>31</v>
      </c>
      <c r="D2789" s="2" t="s">
        <v>105</v>
      </c>
      <c r="E2789" s="2" t="s">
        <v>106</v>
      </c>
      <c r="F2789" s="2" t="s">
        <v>59</v>
      </c>
      <c r="G2789" s="2" t="s">
        <v>118</v>
      </c>
      <c r="H2789" s="2">
        <v>1</v>
      </c>
      <c r="I2789" s="4">
        <v>19.62</v>
      </c>
      <c r="J2789" s="2" t="s">
        <v>17</v>
      </c>
      <c r="K2789" s="2" t="s">
        <v>283</v>
      </c>
      <c r="L2789" s="2" t="s">
        <v>19</v>
      </c>
    </row>
    <row r="2790" spans="1:12" x14ac:dyDescent="0.35">
      <c r="A2790" s="2">
        <v>102911</v>
      </c>
      <c r="B2790" s="3">
        <v>45984</v>
      </c>
      <c r="C2790" s="2" t="s">
        <v>12</v>
      </c>
      <c r="D2790" s="2" t="s">
        <v>98</v>
      </c>
      <c r="E2790" s="2" t="s">
        <v>99</v>
      </c>
      <c r="F2790" s="2" t="s">
        <v>22</v>
      </c>
      <c r="G2790" s="2" t="s">
        <v>47</v>
      </c>
      <c r="H2790" s="2">
        <v>2</v>
      </c>
      <c r="I2790" s="4">
        <v>71.84</v>
      </c>
      <c r="J2790" s="2" t="s">
        <v>43</v>
      </c>
      <c r="K2790" s="2" t="s">
        <v>182</v>
      </c>
      <c r="L2790" s="2" t="s">
        <v>19</v>
      </c>
    </row>
    <row r="2791" spans="1:12" x14ac:dyDescent="0.35">
      <c r="A2791" s="2">
        <v>102981</v>
      </c>
      <c r="B2791" s="3">
        <v>45984</v>
      </c>
      <c r="C2791" s="2" t="s">
        <v>12</v>
      </c>
      <c r="D2791" s="2" t="s">
        <v>98</v>
      </c>
      <c r="E2791" s="2" t="s">
        <v>99</v>
      </c>
      <c r="F2791" s="2" t="s">
        <v>22</v>
      </c>
      <c r="G2791" s="2" t="s">
        <v>100</v>
      </c>
      <c r="H2791" s="2">
        <v>1</v>
      </c>
      <c r="I2791" s="4">
        <v>14.86</v>
      </c>
      <c r="J2791" s="2" t="s">
        <v>43</v>
      </c>
      <c r="K2791" s="2" t="s">
        <v>172</v>
      </c>
      <c r="L2791" s="2" t="s">
        <v>19</v>
      </c>
    </row>
    <row r="2792" spans="1:12" x14ac:dyDescent="0.35">
      <c r="A2792" s="2">
        <v>100282</v>
      </c>
      <c r="B2792" s="3">
        <v>45985</v>
      </c>
      <c r="C2792" s="2" t="s">
        <v>12</v>
      </c>
      <c r="D2792" s="2" t="s">
        <v>13</v>
      </c>
      <c r="E2792" s="2" t="s">
        <v>14</v>
      </c>
      <c r="F2792" s="2" t="s">
        <v>53</v>
      </c>
      <c r="G2792" s="2" t="s">
        <v>92</v>
      </c>
      <c r="H2792" s="2">
        <v>2</v>
      </c>
      <c r="I2792" s="4">
        <v>28.94</v>
      </c>
      <c r="J2792" s="2" t="s">
        <v>24</v>
      </c>
      <c r="K2792" s="2" t="s">
        <v>55</v>
      </c>
      <c r="L2792" s="2" t="s">
        <v>89</v>
      </c>
    </row>
    <row r="2793" spans="1:12" x14ac:dyDescent="0.35">
      <c r="A2793" s="2">
        <v>100426</v>
      </c>
      <c r="B2793" s="3">
        <v>45985</v>
      </c>
      <c r="C2793" s="2" t="s">
        <v>26</v>
      </c>
      <c r="D2793" s="2" t="s">
        <v>150</v>
      </c>
      <c r="E2793" s="2" t="s">
        <v>151</v>
      </c>
      <c r="F2793" s="2" t="s">
        <v>62</v>
      </c>
      <c r="G2793" s="2" t="s">
        <v>103</v>
      </c>
      <c r="H2793" s="2">
        <v>3</v>
      </c>
      <c r="I2793" s="4">
        <v>181.93</v>
      </c>
      <c r="J2793" s="2" t="s">
        <v>24</v>
      </c>
      <c r="K2793" s="2" t="s">
        <v>299</v>
      </c>
      <c r="L2793" s="2" t="s">
        <v>19</v>
      </c>
    </row>
    <row r="2794" spans="1:12" x14ac:dyDescent="0.35">
      <c r="A2794" s="2">
        <v>100798</v>
      </c>
      <c r="B2794" s="3">
        <v>45985</v>
      </c>
      <c r="C2794" s="2" t="s">
        <v>12</v>
      </c>
      <c r="D2794" s="2" t="s">
        <v>183</v>
      </c>
      <c r="E2794" s="2" t="s">
        <v>184</v>
      </c>
      <c r="F2794" s="2" t="s">
        <v>15</v>
      </c>
      <c r="G2794" s="2" t="s">
        <v>34</v>
      </c>
      <c r="H2794" s="2">
        <v>2</v>
      </c>
      <c r="I2794" s="4">
        <v>16.190000000000001</v>
      </c>
      <c r="J2794" s="2" t="s">
        <v>48</v>
      </c>
      <c r="K2794" s="2" t="s">
        <v>347</v>
      </c>
      <c r="L2794" s="2" t="s">
        <v>19</v>
      </c>
    </row>
    <row r="2795" spans="1:12" x14ac:dyDescent="0.35">
      <c r="A2795" s="2">
        <v>100863</v>
      </c>
      <c r="B2795" s="3">
        <v>45985</v>
      </c>
      <c r="C2795" s="2" t="s">
        <v>31</v>
      </c>
      <c r="D2795" s="2" t="s">
        <v>32</v>
      </c>
      <c r="E2795" s="2" t="s">
        <v>33</v>
      </c>
      <c r="F2795" s="2" t="s">
        <v>53</v>
      </c>
      <c r="G2795" s="2" t="s">
        <v>54</v>
      </c>
      <c r="H2795" s="2">
        <v>5</v>
      </c>
      <c r="I2795" s="4">
        <v>25.43</v>
      </c>
      <c r="J2795" s="2" t="s">
        <v>17</v>
      </c>
      <c r="K2795" s="2" t="s">
        <v>411</v>
      </c>
      <c r="L2795" s="2" t="s">
        <v>19</v>
      </c>
    </row>
    <row r="2796" spans="1:12" x14ac:dyDescent="0.35">
      <c r="A2796" s="2">
        <v>101102</v>
      </c>
      <c r="B2796" s="3">
        <v>45985</v>
      </c>
      <c r="C2796" s="2" t="s">
        <v>12</v>
      </c>
      <c r="D2796" s="2" t="s">
        <v>20</v>
      </c>
      <c r="E2796" s="2" t="s">
        <v>21</v>
      </c>
      <c r="F2796" s="2" t="s">
        <v>22</v>
      </c>
      <c r="G2796" s="2" t="s">
        <v>23</v>
      </c>
      <c r="H2796" s="2">
        <v>5</v>
      </c>
      <c r="I2796" s="4">
        <v>64.17</v>
      </c>
      <c r="J2796" s="2" t="s">
        <v>17</v>
      </c>
      <c r="K2796" s="2" t="s">
        <v>76</v>
      </c>
      <c r="L2796" s="2" t="s">
        <v>19</v>
      </c>
    </row>
    <row r="2797" spans="1:12" x14ac:dyDescent="0.35">
      <c r="A2797" s="2">
        <v>101519</v>
      </c>
      <c r="B2797" s="3">
        <v>45985</v>
      </c>
      <c r="C2797" s="2" t="s">
        <v>50</v>
      </c>
      <c r="D2797" s="2" t="s">
        <v>71</v>
      </c>
      <c r="E2797" s="2" t="s">
        <v>72</v>
      </c>
      <c r="F2797" s="2" t="s">
        <v>62</v>
      </c>
      <c r="G2797" s="2" t="s">
        <v>103</v>
      </c>
      <c r="H2797" s="2">
        <v>1</v>
      </c>
      <c r="I2797" s="4">
        <v>182.24</v>
      </c>
      <c r="J2797" s="2" t="s">
        <v>17</v>
      </c>
      <c r="K2797" s="2" t="s">
        <v>474</v>
      </c>
      <c r="L2797" s="2" t="s">
        <v>89</v>
      </c>
    </row>
    <row r="2798" spans="1:12" x14ac:dyDescent="0.35">
      <c r="A2798" s="2">
        <v>101651</v>
      </c>
      <c r="B2798" s="3">
        <v>45985</v>
      </c>
      <c r="C2798" s="2" t="s">
        <v>50</v>
      </c>
      <c r="D2798" s="2" t="s">
        <v>77</v>
      </c>
      <c r="E2798" s="2" t="s">
        <v>78</v>
      </c>
      <c r="F2798" s="2" t="s">
        <v>62</v>
      </c>
      <c r="G2798" s="2" t="s">
        <v>103</v>
      </c>
      <c r="H2798" s="2">
        <v>1</v>
      </c>
      <c r="I2798" s="4">
        <v>183.53</v>
      </c>
      <c r="J2798" s="2" t="s">
        <v>17</v>
      </c>
      <c r="K2798" s="2" t="s">
        <v>119</v>
      </c>
      <c r="L2798" s="2" t="s">
        <v>19</v>
      </c>
    </row>
    <row r="2799" spans="1:12" x14ac:dyDescent="0.35">
      <c r="A2799" s="2">
        <v>101775</v>
      </c>
      <c r="B2799" s="3">
        <v>45985</v>
      </c>
      <c r="C2799" s="2" t="s">
        <v>65</v>
      </c>
      <c r="D2799" s="2" t="s">
        <v>90</v>
      </c>
      <c r="E2799" s="2" t="s">
        <v>91</v>
      </c>
      <c r="F2799" s="2" t="s">
        <v>22</v>
      </c>
      <c r="G2799" s="2" t="s">
        <v>87</v>
      </c>
      <c r="H2799" s="2">
        <v>2</v>
      </c>
      <c r="I2799" s="4">
        <v>49.46</v>
      </c>
      <c r="J2799" s="2" t="s">
        <v>17</v>
      </c>
      <c r="K2799" s="2" t="s">
        <v>144</v>
      </c>
      <c r="L2799" s="2" t="s">
        <v>36</v>
      </c>
    </row>
    <row r="2800" spans="1:12" x14ac:dyDescent="0.35">
      <c r="A2800" s="2">
        <v>101875</v>
      </c>
      <c r="B2800" s="3">
        <v>45985</v>
      </c>
      <c r="C2800" s="2" t="s">
        <v>12</v>
      </c>
      <c r="D2800" s="2" t="s">
        <v>20</v>
      </c>
      <c r="E2800" s="2" t="s">
        <v>21</v>
      </c>
      <c r="F2800" s="2" t="s">
        <v>59</v>
      </c>
      <c r="G2800" s="2" t="s">
        <v>95</v>
      </c>
      <c r="H2800" s="2">
        <v>10</v>
      </c>
      <c r="I2800" s="4">
        <v>35.89</v>
      </c>
      <c r="J2800" s="2" t="s">
        <v>43</v>
      </c>
      <c r="K2800" s="2" t="s">
        <v>380</v>
      </c>
      <c r="L2800" s="2" t="s">
        <v>36</v>
      </c>
    </row>
    <row r="2801" spans="1:12" x14ac:dyDescent="0.35">
      <c r="A2801" s="2">
        <v>102725</v>
      </c>
      <c r="B2801" s="3">
        <v>45985</v>
      </c>
      <c r="C2801" s="2" t="s">
        <v>12</v>
      </c>
      <c r="D2801" s="2" t="s">
        <v>183</v>
      </c>
      <c r="E2801" s="2" t="s">
        <v>184</v>
      </c>
      <c r="F2801" s="2" t="s">
        <v>15</v>
      </c>
      <c r="G2801" s="2" t="s">
        <v>39</v>
      </c>
      <c r="H2801" s="2">
        <v>2</v>
      </c>
      <c r="I2801" s="4">
        <v>46.15</v>
      </c>
      <c r="J2801" s="2" t="s">
        <v>24</v>
      </c>
      <c r="K2801" s="2" t="s">
        <v>244</v>
      </c>
      <c r="L2801" s="2" t="s">
        <v>19</v>
      </c>
    </row>
    <row r="2802" spans="1:12" x14ac:dyDescent="0.35">
      <c r="A2802" s="2">
        <v>102795</v>
      </c>
      <c r="B2802" s="3">
        <v>45985</v>
      </c>
      <c r="C2802" s="2" t="s">
        <v>31</v>
      </c>
      <c r="D2802" s="2" t="s">
        <v>32</v>
      </c>
      <c r="E2802" s="2" t="s">
        <v>33</v>
      </c>
      <c r="F2802" s="2" t="s">
        <v>15</v>
      </c>
      <c r="G2802" s="2" t="s">
        <v>16</v>
      </c>
      <c r="H2802" s="2">
        <v>1</v>
      </c>
      <c r="I2802" s="4">
        <v>38.78</v>
      </c>
      <c r="J2802" s="2" t="s">
        <v>24</v>
      </c>
      <c r="K2802" s="2" t="s">
        <v>156</v>
      </c>
      <c r="L2802" s="2" t="s">
        <v>89</v>
      </c>
    </row>
    <row r="2803" spans="1:12" x14ac:dyDescent="0.35">
      <c r="A2803" s="2">
        <v>102855</v>
      </c>
      <c r="B2803" s="3">
        <v>45985</v>
      </c>
      <c r="C2803" s="2" t="s">
        <v>50</v>
      </c>
      <c r="D2803" s="2" t="s">
        <v>71</v>
      </c>
      <c r="E2803" s="2" t="s">
        <v>72</v>
      </c>
      <c r="F2803" s="2" t="s">
        <v>62</v>
      </c>
      <c r="G2803" s="2" t="s">
        <v>103</v>
      </c>
      <c r="H2803" s="2">
        <v>2</v>
      </c>
      <c r="I2803" s="4">
        <v>185.53</v>
      </c>
      <c r="J2803" s="2" t="s">
        <v>24</v>
      </c>
      <c r="K2803" s="2" t="s">
        <v>369</v>
      </c>
      <c r="L2803" s="2" t="s">
        <v>36</v>
      </c>
    </row>
    <row r="2804" spans="1:12" x14ac:dyDescent="0.35">
      <c r="A2804" s="2">
        <v>102935</v>
      </c>
      <c r="B2804" s="3">
        <v>45985</v>
      </c>
      <c r="C2804" s="2" t="s">
        <v>12</v>
      </c>
      <c r="D2804" s="2" t="s">
        <v>98</v>
      </c>
      <c r="E2804" s="2" t="s">
        <v>99</v>
      </c>
      <c r="F2804" s="2" t="s">
        <v>59</v>
      </c>
      <c r="G2804" s="2" t="s">
        <v>95</v>
      </c>
      <c r="H2804" s="2">
        <v>3</v>
      </c>
      <c r="I2804" s="4">
        <v>33.74</v>
      </c>
      <c r="J2804" s="2" t="s">
        <v>43</v>
      </c>
      <c r="K2804" s="2" t="s">
        <v>348</v>
      </c>
      <c r="L2804" s="2" t="s">
        <v>36</v>
      </c>
    </row>
    <row r="2805" spans="1:12" x14ac:dyDescent="0.35">
      <c r="A2805" s="2">
        <v>100204</v>
      </c>
      <c r="B2805" s="3">
        <v>45986</v>
      </c>
      <c r="C2805" s="2" t="s">
        <v>12</v>
      </c>
      <c r="D2805" s="2" t="s">
        <v>183</v>
      </c>
      <c r="E2805" s="2" t="s">
        <v>184</v>
      </c>
      <c r="F2805" s="2" t="s">
        <v>62</v>
      </c>
      <c r="G2805" s="2" t="s">
        <v>169</v>
      </c>
      <c r="H2805" s="2">
        <v>5</v>
      </c>
      <c r="I2805" s="4">
        <v>25.28</v>
      </c>
      <c r="J2805" s="2" t="s">
        <v>43</v>
      </c>
      <c r="K2805" s="2" t="s">
        <v>55</v>
      </c>
      <c r="L2805" s="2" t="s">
        <v>19</v>
      </c>
    </row>
    <row r="2806" spans="1:12" x14ac:dyDescent="0.35">
      <c r="A2806" s="2">
        <v>100291</v>
      </c>
      <c r="B2806" s="3">
        <v>45986</v>
      </c>
      <c r="C2806" s="2" t="s">
        <v>26</v>
      </c>
      <c r="D2806" s="2" t="s">
        <v>150</v>
      </c>
      <c r="E2806" s="2" t="s">
        <v>151</v>
      </c>
      <c r="F2806" s="2" t="s">
        <v>62</v>
      </c>
      <c r="G2806" s="2" t="s">
        <v>103</v>
      </c>
      <c r="H2806" s="2">
        <v>3</v>
      </c>
      <c r="I2806" s="4">
        <v>193.53</v>
      </c>
      <c r="J2806" s="2" t="s">
        <v>24</v>
      </c>
      <c r="K2806" s="2" t="s">
        <v>128</v>
      </c>
      <c r="L2806" s="2" t="s">
        <v>36</v>
      </c>
    </row>
    <row r="2807" spans="1:12" x14ac:dyDescent="0.35">
      <c r="A2807" s="2">
        <v>100523</v>
      </c>
      <c r="B2807" s="3">
        <v>45986</v>
      </c>
      <c r="C2807" s="2" t="s">
        <v>65</v>
      </c>
      <c r="D2807" s="2" t="s">
        <v>66</v>
      </c>
      <c r="E2807" s="2" t="s">
        <v>67</v>
      </c>
      <c r="F2807" s="2" t="s">
        <v>15</v>
      </c>
      <c r="G2807" s="2" t="s">
        <v>39</v>
      </c>
      <c r="H2807" s="2">
        <v>1</v>
      </c>
      <c r="I2807" s="4">
        <v>46.44</v>
      </c>
      <c r="J2807" s="2" t="s">
        <v>48</v>
      </c>
      <c r="K2807" s="2" t="s">
        <v>262</v>
      </c>
      <c r="L2807" s="2" t="s">
        <v>19</v>
      </c>
    </row>
    <row r="2808" spans="1:12" x14ac:dyDescent="0.35">
      <c r="A2808" s="2">
        <v>100660</v>
      </c>
      <c r="B2808" s="3">
        <v>45986</v>
      </c>
      <c r="C2808" s="2" t="s">
        <v>12</v>
      </c>
      <c r="D2808" s="2" t="s">
        <v>183</v>
      </c>
      <c r="E2808" s="2" t="s">
        <v>184</v>
      </c>
      <c r="F2808" s="2" t="s">
        <v>53</v>
      </c>
      <c r="G2808" s="2" t="s">
        <v>126</v>
      </c>
      <c r="H2808" s="2">
        <v>2</v>
      </c>
      <c r="I2808" s="4">
        <v>147</v>
      </c>
      <c r="J2808" s="2" t="s">
        <v>43</v>
      </c>
      <c r="K2808" s="2" t="s">
        <v>325</v>
      </c>
      <c r="L2808" s="2" t="s">
        <v>36</v>
      </c>
    </row>
    <row r="2809" spans="1:12" x14ac:dyDescent="0.35">
      <c r="A2809" s="2">
        <v>102008</v>
      </c>
      <c r="B2809" s="3">
        <v>45986</v>
      </c>
      <c r="C2809" s="2" t="s">
        <v>50</v>
      </c>
      <c r="D2809" s="2" t="s">
        <v>71</v>
      </c>
      <c r="E2809" s="2" t="s">
        <v>72</v>
      </c>
      <c r="F2809" s="2" t="s">
        <v>62</v>
      </c>
      <c r="G2809" s="2" t="s">
        <v>68</v>
      </c>
      <c r="H2809" s="2">
        <v>2</v>
      </c>
      <c r="I2809" s="4">
        <v>39.18</v>
      </c>
      <c r="J2809" s="2" t="s">
        <v>48</v>
      </c>
      <c r="K2809" s="2" t="s">
        <v>460</v>
      </c>
      <c r="L2809" s="2" t="s">
        <v>36</v>
      </c>
    </row>
    <row r="2810" spans="1:12" x14ac:dyDescent="0.35">
      <c r="A2810" s="2">
        <v>102720</v>
      </c>
      <c r="B2810" s="3">
        <v>45986</v>
      </c>
      <c r="C2810" s="2" t="s">
        <v>31</v>
      </c>
      <c r="D2810" s="2" t="s">
        <v>45</v>
      </c>
      <c r="E2810" s="2" t="s">
        <v>46</v>
      </c>
      <c r="F2810" s="2" t="s">
        <v>15</v>
      </c>
      <c r="G2810" s="2" t="s">
        <v>34</v>
      </c>
      <c r="H2810" s="2">
        <v>3</v>
      </c>
      <c r="I2810" s="4">
        <v>15.61</v>
      </c>
      <c r="J2810" s="2" t="s">
        <v>43</v>
      </c>
      <c r="K2810" s="2" t="s">
        <v>166</v>
      </c>
      <c r="L2810" s="2" t="s">
        <v>19</v>
      </c>
    </row>
    <row r="2811" spans="1:12" x14ac:dyDescent="0.35">
      <c r="A2811" s="2">
        <v>102989</v>
      </c>
      <c r="B2811" s="3">
        <v>45986</v>
      </c>
      <c r="C2811" s="2" t="s">
        <v>31</v>
      </c>
      <c r="D2811" s="2" t="s">
        <v>32</v>
      </c>
      <c r="E2811" s="2" t="s">
        <v>33</v>
      </c>
      <c r="F2811" s="2" t="s">
        <v>15</v>
      </c>
      <c r="G2811" s="2" t="s">
        <v>34</v>
      </c>
      <c r="H2811" s="2">
        <v>1</v>
      </c>
      <c r="I2811" s="4">
        <v>16.68</v>
      </c>
      <c r="J2811" s="2" t="s">
        <v>48</v>
      </c>
      <c r="K2811" s="2" t="s">
        <v>307</v>
      </c>
      <c r="L2811" s="2" t="s">
        <v>19</v>
      </c>
    </row>
    <row r="2812" spans="1:12" x14ac:dyDescent="0.35">
      <c r="A2812" s="2">
        <v>100194</v>
      </c>
      <c r="B2812" s="3">
        <v>45987</v>
      </c>
      <c r="C2812" s="2" t="s">
        <v>12</v>
      </c>
      <c r="D2812" s="2" t="s">
        <v>13</v>
      </c>
      <c r="E2812" s="2" t="s">
        <v>14</v>
      </c>
      <c r="F2812" s="2" t="s">
        <v>59</v>
      </c>
      <c r="G2812" s="2" t="s">
        <v>73</v>
      </c>
      <c r="H2812" s="2">
        <v>1</v>
      </c>
      <c r="I2812" s="4">
        <v>28.38</v>
      </c>
      <c r="J2812" s="2" t="s">
        <v>43</v>
      </c>
      <c r="K2812" s="2" t="s">
        <v>454</v>
      </c>
      <c r="L2812" s="2" t="s">
        <v>19</v>
      </c>
    </row>
    <row r="2813" spans="1:12" x14ac:dyDescent="0.35">
      <c r="A2813" s="2">
        <v>100698</v>
      </c>
      <c r="B2813" s="3">
        <v>45987</v>
      </c>
      <c r="C2813" s="2" t="s">
        <v>50</v>
      </c>
      <c r="D2813" s="2" t="s">
        <v>77</v>
      </c>
      <c r="E2813" s="2" t="s">
        <v>78</v>
      </c>
      <c r="F2813" s="2" t="s">
        <v>22</v>
      </c>
      <c r="G2813" s="2" t="s">
        <v>87</v>
      </c>
      <c r="H2813" s="2">
        <v>1</v>
      </c>
      <c r="I2813" s="4">
        <v>49.96</v>
      </c>
      <c r="J2813" s="2" t="s">
        <v>17</v>
      </c>
      <c r="K2813" s="2" t="s">
        <v>395</v>
      </c>
      <c r="L2813" s="2" t="s">
        <v>19</v>
      </c>
    </row>
    <row r="2814" spans="1:12" x14ac:dyDescent="0.35">
      <c r="A2814" s="2">
        <v>100765</v>
      </c>
      <c r="B2814" s="3">
        <v>45987</v>
      </c>
      <c r="C2814" s="2" t="s">
        <v>65</v>
      </c>
      <c r="D2814" s="2" t="s">
        <v>66</v>
      </c>
      <c r="E2814" s="2" t="s">
        <v>67</v>
      </c>
      <c r="F2814" s="2" t="s">
        <v>22</v>
      </c>
      <c r="G2814" s="2" t="s">
        <v>47</v>
      </c>
      <c r="H2814" s="2">
        <v>3</v>
      </c>
      <c r="I2814" s="4">
        <v>76.2</v>
      </c>
      <c r="J2814" s="2" t="s">
        <v>48</v>
      </c>
      <c r="K2814" s="2" t="s">
        <v>284</v>
      </c>
      <c r="L2814" s="2" t="s">
        <v>19</v>
      </c>
    </row>
    <row r="2815" spans="1:12" x14ac:dyDescent="0.35">
      <c r="A2815" s="2">
        <v>100828</v>
      </c>
      <c r="B2815" s="3">
        <v>45987</v>
      </c>
      <c r="C2815" s="2" t="s">
        <v>31</v>
      </c>
      <c r="D2815" s="2" t="s">
        <v>32</v>
      </c>
      <c r="E2815" s="2" t="s">
        <v>33</v>
      </c>
      <c r="F2815" s="2" t="s">
        <v>15</v>
      </c>
      <c r="G2815" s="2" t="s">
        <v>34</v>
      </c>
      <c r="H2815" s="2">
        <v>5</v>
      </c>
      <c r="I2815" s="4">
        <v>16.690000000000001</v>
      </c>
      <c r="J2815" s="2" t="s">
        <v>17</v>
      </c>
      <c r="K2815" s="2" t="s">
        <v>354</v>
      </c>
      <c r="L2815" s="2" t="s">
        <v>19</v>
      </c>
    </row>
    <row r="2816" spans="1:12" x14ac:dyDescent="0.35">
      <c r="A2816" s="2">
        <v>100853</v>
      </c>
      <c r="B2816" s="3">
        <v>45987</v>
      </c>
      <c r="C2816" s="2" t="s">
        <v>12</v>
      </c>
      <c r="D2816" s="2" t="s">
        <v>98</v>
      </c>
      <c r="E2816" s="2" t="s">
        <v>99</v>
      </c>
      <c r="F2816" s="2" t="s">
        <v>22</v>
      </c>
      <c r="G2816" s="2" t="s">
        <v>100</v>
      </c>
      <c r="H2816" s="2">
        <v>2</v>
      </c>
      <c r="I2816" s="4">
        <v>15.25</v>
      </c>
      <c r="J2816" s="2" t="s">
        <v>43</v>
      </c>
      <c r="K2816" s="2" t="s">
        <v>339</v>
      </c>
      <c r="L2816" s="2" t="s">
        <v>19</v>
      </c>
    </row>
    <row r="2817" spans="1:12" x14ac:dyDescent="0.35">
      <c r="A2817" s="2">
        <v>101107</v>
      </c>
      <c r="B2817" s="3">
        <v>45987</v>
      </c>
      <c r="C2817" s="2" t="s">
        <v>26</v>
      </c>
      <c r="D2817" s="2" t="s">
        <v>27</v>
      </c>
      <c r="E2817" s="2" t="s">
        <v>28</v>
      </c>
      <c r="F2817" s="2" t="s">
        <v>53</v>
      </c>
      <c r="G2817" s="2" t="s">
        <v>92</v>
      </c>
      <c r="H2817" s="2">
        <v>3</v>
      </c>
      <c r="I2817" s="4">
        <v>30.04</v>
      </c>
      <c r="J2817" s="2" t="s">
        <v>48</v>
      </c>
      <c r="K2817" s="2" t="s">
        <v>347</v>
      </c>
      <c r="L2817" s="2" t="s">
        <v>19</v>
      </c>
    </row>
    <row r="2818" spans="1:12" x14ac:dyDescent="0.35">
      <c r="A2818" s="2">
        <v>101597</v>
      </c>
      <c r="B2818" s="3">
        <v>45987</v>
      </c>
      <c r="C2818" s="2" t="s">
        <v>26</v>
      </c>
      <c r="D2818" s="2" t="s">
        <v>27</v>
      </c>
      <c r="E2818" s="2" t="s">
        <v>28</v>
      </c>
      <c r="F2818" s="2" t="s">
        <v>59</v>
      </c>
      <c r="G2818" s="2" t="s">
        <v>95</v>
      </c>
      <c r="H2818" s="2">
        <v>2</v>
      </c>
      <c r="I2818" s="4">
        <v>34.36</v>
      </c>
      <c r="J2818" s="2" t="s">
        <v>48</v>
      </c>
      <c r="K2818" s="2" t="s">
        <v>272</v>
      </c>
      <c r="L2818" s="2" t="s">
        <v>19</v>
      </c>
    </row>
    <row r="2819" spans="1:12" x14ac:dyDescent="0.35">
      <c r="A2819" s="2">
        <v>101603</v>
      </c>
      <c r="B2819" s="3">
        <v>45987</v>
      </c>
      <c r="C2819" s="2" t="s">
        <v>50</v>
      </c>
      <c r="D2819" s="2" t="s">
        <v>51</v>
      </c>
      <c r="E2819" s="2" t="s">
        <v>52</v>
      </c>
      <c r="F2819" s="2" t="s">
        <v>62</v>
      </c>
      <c r="G2819" s="2" t="s">
        <v>112</v>
      </c>
      <c r="H2819" s="2">
        <v>10</v>
      </c>
      <c r="I2819" s="4">
        <v>30.31</v>
      </c>
      <c r="J2819" s="2" t="s">
        <v>17</v>
      </c>
      <c r="K2819" s="2" t="s">
        <v>348</v>
      </c>
      <c r="L2819" s="2" t="s">
        <v>19</v>
      </c>
    </row>
    <row r="2820" spans="1:12" x14ac:dyDescent="0.35">
      <c r="A2820" s="2">
        <v>101706</v>
      </c>
      <c r="B2820" s="3">
        <v>45987</v>
      </c>
      <c r="C2820" s="2" t="s">
        <v>50</v>
      </c>
      <c r="D2820" s="2" t="s">
        <v>51</v>
      </c>
      <c r="E2820" s="2" t="s">
        <v>52</v>
      </c>
      <c r="F2820" s="2" t="s">
        <v>22</v>
      </c>
      <c r="G2820" s="2" t="s">
        <v>100</v>
      </c>
      <c r="H2820" s="2">
        <v>3</v>
      </c>
      <c r="I2820" s="4">
        <v>15.64</v>
      </c>
      <c r="J2820" s="2" t="s">
        <v>24</v>
      </c>
      <c r="K2820" s="2" t="s">
        <v>491</v>
      </c>
      <c r="L2820" s="2" t="s">
        <v>19</v>
      </c>
    </row>
    <row r="2821" spans="1:12" x14ac:dyDescent="0.35">
      <c r="A2821" s="2">
        <v>101920</v>
      </c>
      <c r="B2821" s="3">
        <v>45987</v>
      </c>
      <c r="C2821" s="2" t="s">
        <v>50</v>
      </c>
      <c r="D2821" s="2" t="s">
        <v>71</v>
      </c>
      <c r="E2821" s="2" t="s">
        <v>72</v>
      </c>
      <c r="F2821" s="2" t="s">
        <v>22</v>
      </c>
      <c r="G2821" s="2" t="s">
        <v>109</v>
      </c>
      <c r="H2821" s="2">
        <v>2</v>
      </c>
      <c r="I2821" s="4">
        <v>91.06</v>
      </c>
      <c r="J2821" s="2" t="s">
        <v>24</v>
      </c>
      <c r="K2821" s="2" t="s">
        <v>293</v>
      </c>
      <c r="L2821" s="2" t="s">
        <v>19</v>
      </c>
    </row>
    <row r="2822" spans="1:12" x14ac:dyDescent="0.35">
      <c r="A2822" s="2">
        <v>102087</v>
      </c>
      <c r="B2822" s="3">
        <v>45987</v>
      </c>
      <c r="C2822" s="2" t="s">
        <v>65</v>
      </c>
      <c r="D2822" s="2" t="s">
        <v>66</v>
      </c>
      <c r="E2822" s="2" t="s">
        <v>67</v>
      </c>
      <c r="F2822" s="2" t="s">
        <v>62</v>
      </c>
      <c r="G2822" s="2" t="s">
        <v>68</v>
      </c>
      <c r="H2822" s="2">
        <v>5</v>
      </c>
      <c r="I2822" s="4">
        <v>39.19</v>
      </c>
      <c r="J2822" s="2" t="s">
        <v>24</v>
      </c>
      <c r="K2822" s="2" t="s">
        <v>401</v>
      </c>
      <c r="L2822" s="2" t="s">
        <v>19</v>
      </c>
    </row>
    <row r="2823" spans="1:12" x14ac:dyDescent="0.35">
      <c r="A2823" s="2">
        <v>102324</v>
      </c>
      <c r="B2823" s="3">
        <v>45987</v>
      </c>
      <c r="C2823" s="2" t="s">
        <v>12</v>
      </c>
      <c r="D2823" s="2" t="s">
        <v>20</v>
      </c>
      <c r="E2823" s="2" t="s">
        <v>21</v>
      </c>
      <c r="F2823" s="2" t="s">
        <v>53</v>
      </c>
      <c r="G2823" s="2" t="s">
        <v>145</v>
      </c>
      <c r="H2823" s="2">
        <v>5</v>
      </c>
      <c r="I2823" s="4">
        <v>34.82</v>
      </c>
      <c r="J2823" s="2" t="s">
        <v>24</v>
      </c>
      <c r="K2823" s="2" t="s">
        <v>303</v>
      </c>
      <c r="L2823" s="2" t="s">
        <v>19</v>
      </c>
    </row>
    <row r="2824" spans="1:12" x14ac:dyDescent="0.35">
      <c r="A2824" s="2">
        <v>102366</v>
      </c>
      <c r="B2824" s="3">
        <v>45987</v>
      </c>
      <c r="C2824" s="2" t="s">
        <v>12</v>
      </c>
      <c r="D2824" s="2" t="s">
        <v>98</v>
      </c>
      <c r="E2824" s="2" t="s">
        <v>99</v>
      </c>
      <c r="F2824" s="2" t="s">
        <v>59</v>
      </c>
      <c r="G2824" s="2" t="s">
        <v>95</v>
      </c>
      <c r="H2824" s="2">
        <v>1</v>
      </c>
      <c r="I2824" s="4">
        <v>33.380000000000003</v>
      </c>
      <c r="J2824" s="2" t="s">
        <v>24</v>
      </c>
      <c r="K2824" s="2" t="s">
        <v>256</v>
      </c>
      <c r="L2824" s="2" t="s">
        <v>36</v>
      </c>
    </row>
    <row r="2825" spans="1:12" x14ac:dyDescent="0.35">
      <c r="A2825" s="2">
        <v>102650</v>
      </c>
      <c r="B2825" s="3">
        <v>45987</v>
      </c>
      <c r="C2825" s="2" t="s">
        <v>26</v>
      </c>
      <c r="D2825" s="2" t="s">
        <v>41</v>
      </c>
      <c r="E2825" s="2" t="s">
        <v>42</v>
      </c>
      <c r="F2825" s="2" t="s">
        <v>22</v>
      </c>
      <c r="G2825" s="2" t="s">
        <v>100</v>
      </c>
      <c r="H2825" s="2">
        <v>2</v>
      </c>
      <c r="I2825" s="4">
        <v>15.53</v>
      </c>
      <c r="J2825" s="2" t="s">
        <v>43</v>
      </c>
      <c r="K2825" s="2" t="s">
        <v>300</v>
      </c>
      <c r="L2825" s="2" t="s">
        <v>19</v>
      </c>
    </row>
    <row r="2826" spans="1:12" x14ac:dyDescent="0.35">
      <c r="A2826" s="2">
        <v>102789</v>
      </c>
      <c r="B2826" s="3">
        <v>45987</v>
      </c>
      <c r="C2826" s="2" t="s">
        <v>31</v>
      </c>
      <c r="D2826" s="2" t="s">
        <v>56</v>
      </c>
      <c r="E2826" s="2" t="s">
        <v>57</v>
      </c>
      <c r="F2826" s="2" t="s">
        <v>62</v>
      </c>
      <c r="G2826" s="2" t="s">
        <v>114</v>
      </c>
      <c r="H2826" s="2">
        <v>10</v>
      </c>
      <c r="I2826" s="4">
        <v>123.69</v>
      </c>
      <c r="J2826" s="2" t="s">
        <v>17</v>
      </c>
      <c r="K2826" s="2" t="s">
        <v>324</v>
      </c>
      <c r="L2826" s="2" t="s">
        <v>19</v>
      </c>
    </row>
    <row r="2827" spans="1:12" x14ac:dyDescent="0.35">
      <c r="A2827" s="2">
        <v>102863</v>
      </c>
      <c r="B2827" s="3">
        <v>45987</v>
      </c>
      <c r="C2827" s="2" t="s">
        <v>65</v>
      </c>
      <c r="D2827" s="2" t="s">
        <v>190</v>
      </c>
      <c r="E2827" s="2" t="s">
        <v>191</v>
      </c>
      <c r="F2827" s="2" t="s">
        <v>22</v>
      </c>
      <c r="G2827" s="2" t="s">
        <v>87</v>
      </c>
      <c r="H2827" s="2">
        <v>1</v>
      </c>
      <c r="I2827" s="4">
        <v>49.65</v>
      </c>
      <c r="J2827" s="2" t="s">
        <v>48</v>
      </c>
      <c r="K2827" s="2" t="s">
        <v>449</v>
      </c>
      <c r="L2827" s="2" t="s">
        <v>19</v>
      </c>
    </row>
    <row r="2828" spans="1:12" x14ac:dyDescent="0.35">
      <c r="A2828" s="2">
        <v>100302</v>
      </c>
      <c r="B2828" s="3">
        <v>45988</v>
      </c>
      <c r="C2828" s="2" t="s">
        <v>31</v>
      </c>
      <c r="D2828" s="2" t="s">
        <v>45</v>
      </c>
      <c r="E2828" s="2" t="s">
        <v>46</v>
      </c>
      <c r="F2828" s="2" t="s">
        <v>15</v>
      </c>
      <c r="G2828" s="2" t="s">
        <v>34</v>
      </c>
      <c r="H2828" s="2">
        <v>1</v>
      </c>
      <c r="I2828" s="4">
        <v>15.79</v>
      </c>
      <c r="J2828" s="2" t="s">
        <v>48</v>
      </c>
      <c r="K2828" s="2" t="s">
        <v>357</v>
      </c>
      <c r="L2828" s="2" t="s">
        <v>19</v>
      </c>
    </row>
    <row r="2829" spans="1:12" x14ac:dyDescent="0.35">
      <c r="A2829" s="2">
        <v>100862</v>
      </c>
      <c r="B2829" s="3">
        <v>45988</v>
      </c>
      <c r="C2829" s="2" t="s">
        <v>12</v>
      </c>
      <c r="D2829" s="2" t="s">
        <v>132</v>
      </c>
      <c r="E2829" s="2" t="s">
        <v>133</v>
      </c>
      <c r="F2829" s="2" t="s">
        <v>15</v>
      </c>
      <c r="G2829" s="2" t="s">
        <v>29</v>
      </c>
      <c r="H2829" s="2">
        <v>1</v>
      </c>
      <c r="I2829" s="4">
        <v>23.52</v>
      </c>
      <c r="J2829" s="2" t="s">
        <v>48</v>
      </c>
      <c r="K2829" s="2" t="s">
        <v>240</v>
      </c>
      <c r="L2829" s="2" t="s">
        <v>19</v>
      </c>
    </row>
    <row r="2830" spans="1:12" x14ac:dyDescent="0.35">
      <c r="A2830" s="2">
        <v>100895</v>
      </c>
      <c r="B2830" s="3">
        <v>45988</v>
      </c>
      <c r="C2830" s="2" t="s">
        <v>50</v>
      </c>
      <c r="D2830" s="2" t="s">
        <v>51</v>
      </c>
      <c r="E2830" s="2" t="s">
        <v>52</v>
      </c>
      <c r="F2830" s="2" t="s">
        <v>22</v>
      </c>
      <c r="G2830" s="2" t="s">
        <v>23</v>
      </c>
      <c r="H2830" s="2">
        <v>2</v>
      </c>
      <c r="I2830" s="4">
        <v>65.44</v>
      </c>
      <c r="J2830" s="2" t="s">
        <v>48</v>
      </c>
      <c r="K2830" s="2" t="s">
        <v>428</v>
      </c>
      <c r="L2830" s="2" t="s">
        <v>19</v>
      </c>
    </row>
    <row r="2831" spans="1:12" x14ac:dyDescent="0.35">
      <c r="A2831" s="2">
        <v>100934</v>
      </c>
      <c r="B2831" s="3">
        <v>45988</v>
      </c>
      <c r="C2831" s="2" t="s">
        <v>26</v>
      </c>
      <c r="D2831" s="2" t="s">
        <v>41</v>
      </c>
      <c r="E2831" s="2" t="s">
        <v>42</v>
      </c>
      <c r="F2831" s="2" t="s">
        <v>22</v>
      </c>
      <c r="G2831" s="2" t="s">
        <v>47</v>
      </c>
      <c r="H2831" s="2">
        <v>1</v>
      </c>
      <c r="I2831" s="4">
        <v>72.73</v>
      </c>
      <c r="J2831" s="2" t="s">
        <v>43</v>
      </c>
      <c r="K2831" s="2" t="s">
        <v>121</v>
      </c>
      <c r="L2831" s="2" t="s">
        <v>89</v>
      </c>
    </row>
    <row r="2832" spans="1:12" x14ac:dyDescent="0.35">
      <c r="A2832" s="2">
        <v>101397</v>
      </c>
      <c r="B2832" s="3">
        <v>45988</v>
      </c>
      <c r="C2832" s="2" t="s">
        <v>50</v>
      </c>
      <c r="D2832" s="2" t="s">
        <v>77</v>
      </c>
      <c r="E2832" s="2" t="s">
        <v>78</v>
      </c>
      <c r="F2832" s="2" t="s">
        <v>15</v>
      </c>
      <c r="G2832" s="2" t="s">
        <v>39</v>
      </c>
      <c r="H2832" s="2">
        <v>2</v>
      </c>
      <c r="I2832" s="4">
        <v>45.21</v>
      </c>
      <c r="J2832" s="2" t="s">
        <v>48</v>
      </c>
      <c r="K2832" s="2" t="s">
        <v>178</v>
      </c>
      <c r="L2832" s="2" t="s">
        <v>36</v>
      </c>
    </row>
    <row r="2833" spans="1:12" x14ac:dyDescent="0.35">
      <c r="A2833" s="2">
        <v>101715</v>
      </c>
      <c r="B2833" s="3">
        <v>45988</v>
      </c>
      <c r="C2833" s="2" t="s">
        <v>65</v>
      </c>
      <c r="D2833" s="2" t="s">
        <v>66</v>
      </c>
      <c r="E2833" s="2" t="s">
        <v>67</v>
      </c>
      <c r="F2833" s="2" t="s">
        <v>62</v>
      </c>
      <c r="G2833" s="2" t="s">
        <v>68</v>
      </c>
      <c r="H2833" s="2">
        <v>1</v>
      </c>
      <c r="I2833" s="4">
        <v>41.13</v>
      </c>
      <c r="J2833" s="2" t="s">
        <v>48</v>
      </c>
      <c r="K2833" s="2" t="s">
        <v>442</v>
      </c>
      <c r="L2833" s="2" t="s">
        <v>19</v>
      </c>
    </row>
    <row r="2834" spans="1:12" x14ac:dyDescent="0.35">
      <c r="A2834" s="2">
        <v>101739</v>
      </c>
      <c r="B2834" s="3">
        <v>45988</v>
      </c>
      <c r="C2834" s="2" t="s">
        <v>31</v>
      </c>
      <c r="D2834" s="2" t="s">
        <v>32</v>
      </c>
      <c r="E2834" s="2" t="s">
        <v>33</v>
      </c>
      <c r="F2834" s="2" t="s">
        <v>62</v>
      </c>
      <c r="G2834" s="2" t="s">
        <v>68</v>
      </c>
      <c r="H2834" s="2">
        <v>5</v>
      </c>
      <c r="I2834" s="4">
        <v>40.270000000000003</v>
      </c>
      <c r="J2834" s="2" t="s">
        <v>48</v>
      </c>
      <c r="K2834" s="2" t="s">
        <v>243</v>
      </c>
      <c r="L2834" s="2" t="s">
        <v>19</v>
      </c>
    </row>
    <row r="2835" spans="1:12" x14ac:dyDescent="0.35">
      <c r="A2835" s="2">
        <v>102141</v>
      </c>
      <c r="B2835" s="3">
        <v>45988</v>
      </c>
      <c r="C2835" s="2" t="s">
        <v>12</v>
      </c>
      <c r="D2835" s="2" t="s">
        <v>98</v>
      </c>
      <c r="E2835" s="2" t="s">
        <v>99</v>
      </c>
      <c r="F2835" s="2" t="s">
        <v>62</v>
      </c>
      <c r="G2835" s="2" t="s">
        <v>103</v>
      </c>
      <c r="H2835" s="2">
        <v>5</v>
      </c>
      <c r="I2835" s="4">
        <v>188.62</v>
      </c>
      <c r="J2835" s="2" t="s">
        <v>24</v>
      </c>
      <c r="K2835" s="2" t="s">
        <v>196</v>
      </c>
      <c r="L2835" s="2" t="s">
        <v>19</v>
      </c>
    </row>
    <row r="2836" spans="1:12" x14ac:dyDescent="0.35">
      <c r="A2836" s="2">
        <v>102253</v>
      </c>
      <c r="B2836" s="3">
        <v>45988</v>
      </c>
      <c r="C2836" s="2" t="s">
        <v>50</v>
      </c>
      <c r="D2836" s="2" t="s">
        <v>71</v>
      </c>
      <c r="E2836" s="2" t="s">
        <v>72</v>
      </c>
      <c r="F2836" s="2" t="s">
        <v>22</v>
      </c>
      <c r="G2836" s="2" t="s">
        <v>23</v>
      </c>
      <c r="H2836" s="2">
        <v>1</v>
      </c>
      <c r="I2836" s="4">
        <v>64.05</v>
      </c>
      <c r="J2836" s="2" t="s">
        <v>43</v>
      </c>
      <c r="K2836" s="2" t="s">
        <v>395</v>
      </c>
      <c r="L2836" s="2" t="s">
        <v>19</v>
      </c>
    </row>
    <row r="2837" spans="1:12" x14ac:dyDescent="0.35">
      <c r="A2837" s="2">
        <v>102259</v>
      </c>
      <c r="B2837" s="3">
        <v>45988</v>
      </c>
      <c r="C2837" s="2" t="s">
        <v>50</v>
      </c>
      <c r="D2837" s="2" t="s">
        <v>77</v>
      </c>
      <c r="E2837" s="2" t="s">
        <v>78</v>
      </c>
      <c r="F2837" s="2" t="s">
        <v>62</v>
      </c>
      <c r="G2837" s="2" t="s">
        <v>112</v>
      </c>
      <c r="H2837" s="2">
        <v>1</v>
      </c>
      <c r="I2837" s="4">
        <v>30.43</v>
      </c>
      <c r="J2837" s="2" t="s">
        <v>24</v>
      </c>
      <c r="K2837" s="2" t="s">
        <v>460</v>
      </c>
      <c r="L2837" s="2" t="s">
        <v>36</v>
      </c>
    </row>
    <row r="2838" spans="1:12" x14ac:dyDescent="0.35">
      <c r="A2838" s="2">
        <v>102410</v>
      </c>
      <c r="B2838" s="3">
        <v>45988</v>
      </c>
      <c r="C2838" s="2" t="s">
        <v>50</v>
      </c>
      <c r="D2838" s="2" t="s">
        <v>51</v>
      </c>
      <c r="E2838" s="2" t="s">
        <v>52</v>
      </c>
      <c r="F2838" s="2" t="s">
        <v>62</v>
      </c>
      <c r="G2838" s="2" t="s">
        <v>169</v>
      </c>
      <c r="H2838" s="2">
        <v>1</v>
      </c>
      <c r="I2838" s="4">
        <v>23.95</v>
      </c>
      <c r="J2838" s="2" t="s">
        <v>48</v>
      </c>
      <c r="K2838" s="2" t="s">
        <v>453</v>
      </c>
      <c r="L2838" s="2" t="s">
        <v>19</v>
      </c>
    </row>
    <row r="2839" spans="1:12" x14ac:dyDescent="0.35">
      <c r="A2839" s="2">
        <v>102916</v>
      </c>
      <c r="B2839" s="3">
        <v>45988</v>
      </c>
      <c r="C2839" s="2" t="s">
        <v>50</v>
      </c>
      <c r="D2839" s="2" t="s">
        <v>71</v>
      </c>
      <c r="E2839" s="2" t="s">
        <v>72</v>
      </c>
      <c r="F2839" s="2" t="s">
        <v>53</v>
      </c>
      <c r="G2839" s="2" t="s">
        <v>126</v>
      </c>
      <c r="H2839" s="2">
        <v>5</v>
      </c>
      <c r="I2839" s="4">
        <v>144.53</v>
      </c>
      <c r="J2839" s="2" t="s">
        <v>17</v>
      </c>
      <c r="K2839" s="2" t="s">
        <v>159</v>
      </c>
      <c r="L2839" s="2" t="s">
        <v>19</v>
      </c>
    </row>
    <row r="2840" spans="1:12" x14ac:dyDescent="0.35">
      <c r="A2840" s="2">
        <v>100169</v>
      </c>
      <c r="B2840" s="3">
        <v>45989</v>
      </c>
      <c r="C2840" s="2" t="s">
        <v>12</v>
      </c>
      <c r="D2840" s="2" t="s">
        <v>132</v>
      </c>
      <c r="E2840" s="2" t="s">
        <v>133</v>
      </c>
      <c r="F2840" s="2" t="s">
        <v>22</v>
      </c>
      <c r="G2840" s="2" t="s">
        <v>23</v>
      </c>
      <c r="H2840" s="2">
        <v>1</v>
      </c>
      <c r="I2840" s="4">
        <v>62.07</v>
      </c>
      <c r="J2840" s="2" t="s">
        <v>43</v>
      </c>
      <c r="K2840" s="2" t="s">
        <v>284</v>
      </c>
      <c r="L2840" s="2" t="s">
        <v>36</v>
      </c>
    </row>
    <row r="2841" spans="1:12" x14ac:dyDescent="0.35">
      <c r="A2841" s="2">
        <v>100881</v>
      </c>
      <c r="B2841" s="3">
        <v>45989</v>
      </c>
      <c r="C2841" s="2" t="s">
        <v>12</v>
      </c>
      <c r="D2841" s="2" t="s">
        <v>132</v>
      </c>
      <c r="E2841" s="2" t="s">
        <v>133</v>
      </c>
      <c r="F2841" s="2" t="s">
        <v>53</v>
      </c>
      <c r="G2841" s="2" t="s">
        <v>54</v>
      </c>
      <c r="H2841" s="2">
        <v>5</v>
      </c>
      <c r="I2841" s="4">
        <v>24.2</v>
      </c>
      <c r="J2841" s="2" t="s">
        <v>24</v>
      </c>
      <c r="K2841" s="2" t="s">
        <v>288</v>
      </c>
      <c r="L2841" s="2" t="s">
        <v>19</v>
      </c>
    </row>
    <row r="2842" spans="1:12" x14ac:dyDescent="0.35">
      <c r="A2842" s="2">
        <v>100989</v>
      </c>
      <c r="B2842" s="3">
        <v>45989</v>
      </c>
      <c r="C2842" s="2" t="s">
        <v>50</v>
      </c>
      <c r="D2842" s="2" t="s">
        <v>77</v>
      </c>
      <c r="E2842" s="2" t="s">
        <v>78</v>
      </c>
      <c r="F2842" s="2" t="s">
        <v>22</v>
      </c>
      <c r="G2842" s="2" t="s">
        <v>47</v>
      </c>
      <c r="H2842" s="2">
        <v>5</v>
      </c>
      <c r="I2842" s="4">
        <v>75.66</v>
      </c>
      <c r="J2842" s="2" t="s">
        <v>43</v>
      </c>
      <c r="K2842" s="2" t="s">
        <v>313</v>
      </c>
      <c r="L2842" s="2" t="s">
        <v>19</v>
      </c>
    </row>
    <row r="2843" spans="1:12" x14ac:dyDescent="0.35">
      <c r="A2843" s="2">
        <v>101100</v>
      </c>
      <c r="B2843" s="3">
        <v>45989</v>
      </c>
      <c r="C2843" s="2" t="s">
        <v>26</v>
      </c>
      <c r="D2843" s="2" t="s">
        <v>27</v>
      </c>
      <c r="E2843" s="2" t="s">
        <v>28</v>
      </c>
      <c r="F2843" s="2" t="s">
        <v>22</v>
      </c>
      <c r="G2843" s="2" t="s">
        <v>109</v>
      </c>
      <c r="H2843" s="2">
        <v>2</v>
      </c>
      <c r="I2843" s="4">
        <v>94.09</v>
      </c>
      <c r="J2843" s="2" t="s">
        <v>17</v>
      </c>
      <c r="K2843" s="2" t="s">
        <v>224</v>
      </c>
      <c r="L2843" s="2" t="s">
        <v>19</v>
      </c>
    </row>
    <row r="2844" spans="1:12" x14ac:dyDescent="0.35">
      <c r="A2844" s="2">
        <v>101336</v>
      </c>
      <c r="B2844" s="3">
        <v>45989</v>
      </c>
      <c r="C2844" s="2" t="s">
        <v>31</v>
      </c>
      <c r="D2844" s="2" t="s">
        <v>105</v>
      </c>
      <c r="E2844" s="2" t="s">
        <v>106</v>
      </c>
      <c r="F2844" s="2" t="s">
        <v>62</v>
      </c>
      <c r="G2844" s="2" t="s">
        <v>114</v>
      </c>
      <c r="H2844" s="2">
        <v>3</v>
      </c>
      <c r="I2844" s="4">
        <v>126.17</v>
      </c>
      <c r="J2844" s="2" t="s">
        <v>17</v>
      </c>
      <c r="K2844" s="2" t="s">
        <v>203</v>
      </c>
      <c r="L2844" s="2" t="s">
        <v>19</v>
      </c>
    </row>
    <row r="2845" spans="1:12" x14ac:dyDescent="0.35">
      <c r="A2845" s="2">
        <v>101946</v>
      </c>
      <c r="B2845" s="3">
        <v>45989</v>
      </c>
      <c r="C2845" s="2" t="s">
        <v>50</v>
      </c>
      <c r="D2845" s="2" t="s">
        <v>71</v>
      </c>
      <c r="E2845" s="2" t="s">
        <v>72</v>
      </c>
      <c r="F2845" s="2" t="s">
        <v>15</v>
      </c>
      <c r="G2845" s="2" t="s">
        <v>34</v>
      </c>
      <c r="H2845" s="2">
        <v>1</v>
      </c>
      <c r="I2845" s="4">
        <v>15.52</v>
      </c>
      <c r="J2845" s="2" t="s">
        <v>48</v>
      </c>
      <c r="K2845" s="2" t="s">
        <v>418</v>
      </c>
      <c r="L2845" s="2" t="s">
        <v>19</v>
      </c>
    </row>
    <row r="2846" spans="1:12" x14ac:dyDescent="0.35">
      <c r="A2846" s="2">
        <v>102644</v>
      </c>
      <c r="B2846" s="3">
        <v>45989</v>
      </c>
      <c r="C2846" s="2" t="s">
        <v>12</v>
      </c>
      <c r="D2846" s="2" t="s">
        <v>13</v>
      </c>
      <c r="E2846" s="2" t="s">
        <v>14</v>
      </c>
      <c r="F2846" s="2" t="s">
        <v>62</v>
      </c>
      <c r="G2846" s="2" t="s">
        <v>169</v>
      </c>
      <c r="H2846" s="2">
        <v>10</v>
      </c>
      <c r="I2846" s="4">
        <v>25.76</v>
      </c>
      <c r="J2846" s="2" t="s">
        <v>17</v>
      </c>
      <c r="K2846" s="2" t="s">
        <v>287</v>
      </c>
      <c r="L2846" s="2" t="s">
        <v>19</v>
      </c>
    </row>
    <row r="2847" spans="1:12" x14ac:dyDescent="0.35">
      <c r="A2847" s="2">
        <v>100380</v>
      </c>
      <c r="B2847" s="3">
        <v>45990</v>
      </c>
      <c r="C2847" s="2" t="s">
        <v>12</v>
      </c>
      <c r="D2847" s="2" t="s">
        <v>98</v>
      </c>
      <c r="E2847" s="2" t="s">
        <v>99</v>
      </c>
      <c r="F2847" s="2" t="s">
        <v>59</v>
      </c>
      <c r="G2847" s="2" t="s">
        <v>73</v>
      </c>
      <c r="H2847" s="2">
        <v>3</v>
      </c>
      <c r="I2847" s="4">
        <v>27.41</v>
      </c>
      <c r="J2847" s="2" t="s">
        <v>17</v>
      </c>
      <c r="K2847" s="2" t="s">
        <v>144</v>
      </c>
      <c r="L2847" s="2" t="s">
        <v>19</v>
      </c>
    </row>
    <row r="2848" spans="1:12" x14ac:dyDescent="0.35">
      <c r="A2848" s="2">
        <v>100494</v>
      </c>
      <c r="B2848" s="3">
        <v>45990</v>
      </c>
      <c r="C2848" s="2" t="s">
        <v>50</v>
      </c>
      <c r="D2848" s="2" t="s">
        <v>77</v>
      </c>
      <c r="E2848" s="2" t="s">
        <v>78</v>
      </c>
      <c r="F2848" s="2" t="s">
        <v>53</v>
      </c>
      <c r="G2848" s="2" t="s">
        <v>145</v>
      </c>
      <c r="H2848" s="2">
        <v>1</v>
      </c>
      <c r="I2848" s="4">
        <v>35.19</v>
      </c>
      <c r="J2848" s="2" t="s">
        <v>24</v>
      </c>
      <c r="K2848" s="2" t="s">
        <v>245</v>
      </c>
      <c r="L2848" s="2" t="s">
        <v>36</v>
      </c>
    </row>
    <row r="2849" spans="1:12" x14ac:dyDescent="0.35">
      <c r="A2849" s="2">
        <v>101023</v>
      </c>
      <c r="B2849" s="3">
        <v>45990</v>
      </c>
      <c r="C2849" s="2" t="s">
        <v>50</v>
      </c>
      <c r="D2849" s="2" t="s">
        <v>77</v>
      </c>
      <c r="E2849" s="2" t="s">
        <v>78</v>
      </c>
      <c r="F2849" s="2" t="s">
        <v>53</v>
      </c>
      <c r="G2849" s="2" t="s">
        <v>54</v>
      </c>
      <c r="H2849" s="2">
        <v>3</v>
      </c>
      <c r="I2849" s="4">
        <v>26.19</v>
      </c>
      <c r="J2849" s="2" t="s">
        <v>48</v>
      </c>
      <c r="K2849" s="2" t="s">
        <v>201</v>
      </c>
      <c r="L2849" s="2" t="s">
        <v>19</v>
      </c>
    </row>
    <row r="2850" spans="1:12" x14ac:dyDescent="0.35">
      <c r="A2850" s="2">
        <v>101220</v>
      </c>
      <c r="B2850" s="3">
        <v>45990</v>
      </c>
      <c r="C2850" s="2" t="s">
        <v>12</v>
      </c>
      <c r="D2850" s="2" t="s">
        <v>20</v>
      </c>
      <c r="E2850" s="2" t="s">
        <v>21</v>
      </c>
      <c r="F2850" s="2" t="s">
        <v>62</v>
      </c>
      <c r="G2850" s="2" t="s">
        <v>63</v>
      </c>
      <c r="H2850" s="2">
        <v>1</v>
      </c>
      <c r="I2850" s="4">
        <v>53.48</v>
      </c>
      <c r="J2850" s="2" t="s">
        <v>48</v>
      </c>
      <c r="K2850" s="2" t="s">
        <v>160</v>
      </c>
      <c r="L2850" s="2" t="s">
        <v>89</v>
      </c>
    </row>
    <row r="2851" spans="1:12" x14ac:dyDescent="0.35">
      <c r="A2851" s="2">
        <v>101248</v>
      </c>
      <c r="B2851" s="3">
        <v>45990</v>
      </c>
      <c r="C2851" s="2" t="s">
        <v>65</v>
      </c>
      <c r="D2851" s="2" t="s">
        <v>190</v>
      </c>
      <c r="E2851" s="2" t="s">
        <v>191</v>
      </c>
      <c r="F2851" s="2" t="s">
        <v>62</v>
      </c>
      <c r="G2851" s="2" t="s">
        <v>68</v>
      </c>
      <c r="H2851" s="2">
        <v>5</v>
      </c>
      <c r="I2851" s="4">
        <v>40.29</v>
      </c>
      <c r="J2851" s="2" t="s">
        <v>17</v>
      </c>
      <c r="K2851" s="2" t="s">
        <v>347</v>
      </c>
      <c r="L2851" s="2" t="s">
        <v>89</v>
      </c>
    </row>
    <row r="2852" spans="1:12" x14ac:dyDescent="0.35">
      <c r="A2852" s="2">
        <v>101300</v>
      </c>
      <c r="B2852" s="3">
        <v>45990</v>
      </c>
      <c r="C2852" s="2" t="s">
        <v>31</v>
      </c>
      <c r="D2852" s="2" t="s">
        <v>45</v>
      </c>
      <c r="E2852" s="2" t="s">
        <v>46</v>
      </c>
      <c r="F2852" s="2" t="s">
        <v>53</v>
      </c>
      <c r="G2852" s="2" t="s">
        <v>54</v>
      </c>
      <c r="H2852" s="2">
        <v>1</v>
      </c>
      <c r="I2852" s="4">
        <v>23.97</v>
      </c>
      <c r="J2852" s="2" t="s">
        <v>43</v>
      </c>
      <c r="K2852" s="2" t="s">
        <v>239</v>
      </c>
      <c r="L2852" s="2" t="s">
        <v>19</v>
      </c>
    </row>
    <row r="2853" spans="1:12" x14ac:dyDescent="0.35">
      <c r="A2853" s="2">
        <v>102766</v>
      </c>
      <c r="B2853" s="3">
        <v>45990</v>
      </c>
      <c r="C2853" s="2" t="s">
        <v>50</v>
      </c>
      <c r="D2853" s="2" t="s">
        <v>51</v>
      </c>
      <c r="E2853" s="2" t="s">
        <v>52</v>
      </c>
      <c r="F2853" s="2" t="s">
        <v>22</v>
      </c>
      <c r="G2853" s="2" t="s">
        <v>100</v>
      </c>
      <c r="H2853" s="2">
        <v>1</v>
      </c>
      <c r="I2853" s="4">
        <v>14.71</v>
      </c>
      <c r="J2853" s="2" t="s">
        <v>43</v>
      </c>
      <c r="K2853" s="2" t="s">
        <v>18</v>
      </c>
      <c r="L2853" s="2" t="s">
        <v>19</v>
      </c>
    </row>
    <row r="2854" spans="1:12" x14ac:dyDescent="0.35">
      <c r="A2854" s="2">
        <v>100250</v>
      </c>
      <c r="B2854" s="3">
        <v>45991</v>
      </c>
      <c r="C2854" s="2" t="s">
        <v>12</v>
      </c>
      <c r="D2854" s="2" t="s">
        <v>98</v>
      </c>
      <c r="E2854" s="2" t="s">
        <v>99</v>
      </c>
      <c r="F2854" s="2" t="s">
        <v>62</v>
      </c>
      <c r="G2854" s="2" t="s">
        <v>103</v>
      </c>
      <c r="H2854" s="2">
        <v>1</v>
      </c>
      <c r="I2854" s="4">
        <v>196.93</v>
      </c>
      <c r="J2854" s="2" t="s">
        <v>43</v>
      </c>
      <c r="K2854" s="2" t="s">
        <v>141</v>
      </c>
      <c r="L2854" s="2" t="s">
        <v>36</v>
      </c>
    </row>
    <row r="2855" spans="1:12" x14ac:dyDescent="0.35">
      <c r="A2855" s="2">
        <v>100271</v>
      </c>
      <c r="B2855" s="3">
        <v>45991</v>
      </c>
      <c r="C2855" s="2" t="s">
        <v>50</v>
      </c>
      <c r="D2855" s="2" t="s">
        <v>77</v>
      </c>
      <c r="E2855" s="2" t="s">
        <v>78</v>
      </c>
      <c r="F2855" s="2" t="s">
        <v>22</v>
      </c>
      <c r="G2855" s="2" t="s">
        <v>109</v>
      </c>
      <c r="H2855" s="2">
        <v>1</v>
      </c>
      <c r="I2855" s="4">
        <v>92.35</v>
      </c>
      <c r="J2855" s="2" t="s">
        <v>48</v>
      </c>
      <c r="K2855" s="2" t="s">
        <v>427</v>
      </c>
      <c r="L2855" s="2" t="s">
        <v>19</v>
      </c>
    </row>
    <row r="2856" spans="1:12" x14ac:dyDescent="0.35">
      <c r="A2856" s="2">
        <v>101545</v>
      </c>
      <c r="B2856" s="3">
        <v>45991</v>
      </c>
      <c r="C2856" s="2" t="s">
        <v>65</v>
      </c>
      <c r="D2856" s="2" t="s">
        <v>137</v>
      </c>
      <c r="E2856" s="2" t="s">
        <v>138</v>
      </c>
      <c r="F2856" s="2" t="s">
        <v>62</v>
      </c>
      <c r="G2856" s="2" t="s">
        <v>114</v>
      </c>
      <c r="H2856" s="2">
        <v>1</v>
      </c>
      <c r="I2856" s="4">
        <v>135.66999999999999</v>
      </c>
      <c r="J2856" s="2" t="s">
        <v>43</v>
      </c>
      <c r="K2856" s="2" t="s">
        <v>324</v>
      </c>
      <c r="L2856" s="2" t="s">
        <v>19</v>
      </c>
    </row>
    <row r="2857" spans="1:12" x14ac:dyDescent="0.35">
      <c r="A2857" s="2">
        <v>102263</v>
      </c>
      <c r="B2857" s="3">
        <v>45991</v>
      </c>
      <c r="C2857" s="2" t="s">
        <v>12</v>
      </c>
      <c r="D2857" s="2" t="s">
        <v>183</v>
      </c>
      <c r="E2857" s="2" t="s">
        <v>184</v>
      </c>
      <c r="F2857" s="2" t="s">
        <v>59</v>
      </c>
      <c r="G2857" s="2" t="s">
        <v>118</v>
      </c>
      <c r="H2857" s="2">
        <v>5</v>
      </c>
      <c r="I2857" s="4">
        <v>19.82</v>
      </c>
      <c r="J2857" s="2" t="s">
        <v>24</v>
      </c>
      <c r="K2857" s="2" t="s">
        <v>206</v>
      </c>
      <c r="L2857" s="2" t="s">
        <v>89</v>
      </c>
    </row>
    <row r="2858" spans="1:12" x14ac:dyDescent="0.35">
      <c r="A2858" s="2">
        <v>102434</v>
      </c>
      <c r="B2858" s="3">
        <v>45991</v>
      </c>
      <c r="C2858" s="2" t="s">
        <v>26</v>
      </c>
      <c r="D2858" s="2" t="s">
        <v>41</v>
      </c>
      <c r="E2858" s="2" t="s">
        <v>42</v>
      </c>
      <c r="F2858" s="2" t="s">
        <v>62</v>
      </c>
      <c r="G2858" s="2" t="s">
        <v>112</v>
      </c>
      <c r="H2858" s="2">
        <v>2</v>
      </c>
      <c r="I2858" s="4">
        <v>30.2</v>
      </c>
      <c r="J2858" s="2" t="s">
        <v>24</v>
      </c>
      <c r="K2858" s="2" t="s">
        <v>177</v>
      </c>
      <c r="L2858" s="2" t="s">
        <v>36</v>
      </c>
    </row>
    <row r="2859" spans="1:12" x14ac:dyDescent="0.35">
      <c r="A2859" s="2">
        <v>102558</v>
      </c>
      <c r="B2859" s="3">
        <v>45991</v>
      </c>
      <c r="C2859" s="2" t="s">
        <v>65</v>
      </c>
      <c r="D2859" s="2" t="s">
        <v>66</v>
      </c>
      <c r="E2859" s="2" t="s">
        <v>67</v>
      </c>
      <c r="F2859" s="2" t="s">
        <v>59</v>
      </c>
      <c r="G2859" s="2" t="s">
        <v>118</v>
      </c>
      <c r="H2859" s="2">
        <v>3</v>
      </c>
      <c r="I2859" s="4">
        <v>19.48</v>
      </c>
      <c r="J2859" s="2" t="s">
        <v>17</v>
      </c>
      <c r="K2859" s="2" t="s">
        <v>143</v>
      </c>
      <c r="L2859" s="2" t="s">
        <v>19</v>
      </c>
    </row>
    <row r="2860" spans="1:12" x14ac:dyDescent="0.35">
      <c r="A2860" s="2">
        <v>102806</v>
      </c>
      <c r="B2860" s="3">
        <v>45991</v>
      </c>
      <c r="C2860" s="2" t="s">
        <v>31</v>
      </c>
      <c r="D2860" s="2" t="s">
        <v>45</v>
      </c>
      <c r="E2860" s="2" t="s">
        <v>46</v>
      </c>
      <c r="F2860" s="2" t="s">
        <v>62</v>
      </c>
      <c r="G2860" s="2" t="s">
        <v>169</v>
      </c>
      <c r="H2860" s="2">
        <v>2</v>
      </c>
      <c r="I2860" s="4">
        <v>26.13</v>
      </c>
      <c r="J2860" s="2" t="s">
        <v>48</v>
      </c>
      <c r="K2860" s="2" t="s">
        <v>489</v>
      </c>
      <c r="L2860" s="2" t="s">
        <v>19</v>
      </c>
    </row>
    <row r="2861" spans="1:12" x14ac:dyDescent="0.35">
      <c r="A2861" s="2">
        <v>102919</v>
      </c>
      <c r="B2861" s="3">
        <v>45991</v>
      </c>
      <c r="C2861" s="2" t="s">
        <v>26</v>
      </c>
      <c r="D2861" s="2" t="s">
        <v>27</v>
      </c>
      <c r="E2861" s="2" t="s">
        <v>28</v>
      </c>
      <c r="F2861" s="2" t="s">
        <v>22</v>
      </c>
      <c r="G2861" s="2" t="s">
        <v>47</v>
      </c>
      <c r="H2861" s="2">
        <v>5</v>
      </c>
      <c r="I2861" s="4">
        <v>72.540000000000006</v>
      </c>
      <c r="J2861" s="2" t="s">
        <v>17</v>
      </c>
      <c r="K2861" s="2" t="s">
        <v>338</v>
      </c>
      <c r="L2861" s="2" t="s">
        <v>89</v>
      </c>
    </row>
    <row r="2862" spans="1:12" x14ac:dyDescent="0.35">
      <c r="A2862" s="2">
        <v>100423</v>
      </c>
      <c r="B2862" s="3">
        <v>45992</v>
      </c>
      <c r="C2862" s="2" t="s">
        <v>50</v>
      </c>
      <c r="D2862" s="2" t="s">
        <v>51</v>
      </c>
      <c r="E2862" s="2" t="s">
        <v>52</v>
      </c>
      <c r="F2862" s="2" t="s">
        <v>22</v>
      </c>
      <c r="G2862" s="2" t="s">
        <v>47</v>
      </c>
      <c r="H2862" s="2">
        <v>1</v>
      </c>
      <c r="I2862" s="4">
        <v>77.260000000000005</v>
      </c>
      <c r="J2862" s="2" t="s">
        <v>24</v>
      </c>
      <c r="K2862" s="2" t="s">
        <v>108</v>
      </c>
      <c r="L2862" s="2" t="s">
        <v>89</v>
      </c>
    </row>
    <row r="2863" spans="1:12" x14ac:dyDescent="0.35">
      <c r="A2863" s="2">
        <v>101072</v>
      </c>
      <c r="B2863" s="3">
        <v>45992</v>
      </c>
      <c r="C2863" s="2" t="s">
        <v>65</v>
      </c>
      <c r="D2863" s="2" t="s">
        <v>66</v>
      </c>
      <c r="E2863" s="2" t="s">
        <v>67</v>
      </c>
      <c r="F2863" s="2" t="s">
        <v>62</v>
      </c>
      <c r="G2863" s="2" t="s">
        <v>103</v>
      </c>
      <c r="H2863" s="2">
        <v>1</v>
      </c>
      <c r="I2863" s="4">
        <v>183.84</v>
      </c>
      <c r="J2863" s="2" t="s">
        <v>17</v>
      </c>
      <c r="K2863" s="2" t="s">
        <v>458</v>
      </c>
      <c r="L2863" s="2" t="s">
        <v>89</v>
      </c>
    </row>
    <row r="2864" spans="1:12" x14ac:dyDescent="0.35">
      <c r="A2864" s="2">
        <v>101415</v>
      </c>
      <c r="B2864" s="3">
        <v>45992</v>
      </c>
      <c r="C2864" s="2" t="s">
        <v>31</v>
      </c>
      <c r="D2864" s="2" t="s">
        <v>80</v>
      </c>
      <c r="E2864" s="2" t="s">
        <v>80</v>
      </c>
      <c r="F2864" s="2" t="s">
        <v>59</v>
      </c>
      <c r="G2864" s="2" t="s">
        <v>73</v>
      </c>
      <c r="H2864" s="2">
        <v>3</v>
      </c>
      <c r="I2864" s="4">
        <v>28.97</v>
      </c>
      <c r="J2864" s="2" t="s">
        <v>24</v>
      </c>
      <c r="K2864" s="2" t="s">
        <v>248</v>
      </c>
      <c r="L2864" s="2" t="s">
        <v>89</v>
      </c>
    </row>
    <row r="2865" spans="1:12" x14ac:dyDescent="0.35">
      <c r="A2865" s="2">
        <v>101474</v>
      </c>
      <c r="B2865" s="3">
        <v>45992</v>
      </c>
      <c r="C2865" s="2" t="s">
        <v>12</v>
      </c>
      <c r="D2865" s="2" t="s">
        <v>13</v>
      </c>
      <c r="E2865" s="2" t="s">
        <v>14</v>
      </c>
      <c r="F2865" s="2" t="s">
        <v>15</v>
      </c>
      <c r="G2865" s="2" t="s">
        <v>34</v>
      </c>
      <c r="H2865" s="2">
        <v>10</v>
      </c>
      <c r="I2865" s="4">
        <v>15.55</v>
      </c>
      <c r="J2865" s="2" t="s">
        <v>48</v>
      </c>
      <c r="K2865" s="2" t="s">
        <v>381</v>
      </c>
      <c r="L2865" s="2" t="s">
        <v>19</v>
      </c>
    </row>
    <row r="2866" spans="1:12" x14ac:dyDescent="0.35">
      <c r="A2866" s="2">
        <v>101656</v>
      </c>
      <c r="B2866" s="3">
        <v>45992</v>
      </c>
      <c r="C2866" s="2" t="s">
        <v>31</v>
      </c>
      <c r="D2866" s="2" t="s">
        <v>80</v>
      </c>
      <c r="E2866" s="2" t="s">
        <v>80</v>
      </c>
      <c r="F2866" s="2" t="s">
        <v>22</v>
      </c>
      <c r="G2866" s="2" t="s">
        <v>100</v>
      </c>
      <c r="H2866" s="2">
        <v>1</v>
      </c>
      <c r="I2866" s="4">
        <v>14.78</v>
      </c>
      <c r="J2866" s="2" t="s">
        <v>43</v>
      </c>
      <c r="K2866" s="2" t="s">
        <v>309</v>
      </c>
      <c r="L2866" s="2" t="s">
        <v>19</v>
      </c>
    </row>
    <row r="2867" spans="1:12" x14ac:dyDescent="0.35">
      <c r="A2867" s="2">
        <v>102097</v>
      </c>
      <c r="B2867" s="3">
        <v>45992</v>
      </c>
      <c r="C2867" s="2" t="s">
        <v>26</v>
      </c>
      <c r="D2867" s="2" t="s">
        <v>41</v>
      </c>
      <c r="E2867" s="2" t="s">
        <v>42</v>
      </c>
      <c r="F2867" s="2" t="s">
        <v>59</v>
      </c>
      <c r="G2867" s="2" t="s">
        <v>73</v>
      </c>
      <c r="H2867" s="2">
        <v>2</v>
      </c>
      <c r="I2867" s="4">
        <v>27.87</v>
      </c>
      <c r="J2867" s="2" t="s">
        <v>24</v>
      </c>
      <c r="K2867" s="2" t="s">
        <v>271</v>
      </c>
      <c r="L2867" s="2" t="s">
        <v>19</v>
      </c>
    </row>
    <row r="2868" spans="1:12" x14ac:dyDescent="0.35">
      <c r="A2868" s="2">
        <v>102524</v>
      </c>
      <c r="B2868" s="3">
        <v>45992</v>
      </c>
      <c r="C2868" s="2" t="s">
        <v>12</v>
      </c>
      <c r="D2868" s="2" t="s">
        <v>20</v>
      </c>
      <c r="E2868" s="2" t="s">
        <v>21</v>
      </c>
      <c r="F2868" s="2" t="s">
        <v>62</v>
      </c>
      <c r="G2868" s="2" t="s">
        <v>169</v>
      </c>
      <c r="H2868" s="2">
        <v>1</v>
      </c>
      <c r="I2868" s="4">
        <v>23.83</v>
      </c>
      <c r="J2868" s="2" t="s">
        <v>17</v>
      </c>
      <c r="K2868" s="2" t="s">
        <v>361</v>
      </c>
      <c r="L2868" s="2" t="s">
        <v>89</v>
      </c>
    </row>
    <row r="2869" spans="1:12" x14ac:dyDescent="0.35">
      <c r="A2869" s="2">
        <v>102812</v>
      </c>
      <c r="B2869" s="3">
        <v>45992</v>
      </c>
      <c r="C2869" s="2" t="s">
        <v>26</v>
      </c>
      <c r="D2869" s="2" t="s">
        <v>150</v>
      </c>
      <c r="E2869" s="2" t="s">
        <v>151</v>
      </c>
      <c r="F2869" s="2" t="s">
        <v>62</v>
      </c>
      <c r="G2869" s="2" t="s">
        <v>68</v>
      </c>
      <c r="H2869" s="2">
        <v>1</v>
      </c>
      <c r="I2869" s="4">
        <v>39.44</v>
      </c>
      <c r="J2869" s="2" t="s">
        <v>43</v>
      </c>
      <c r="K2869" s="2" t="s">
        <v>304</v>
      </c>
      <c r="L2869" s="2" t="s">
        <v>19</v>
      </c>
    </row>
    <row r="2870" spans="1:12" x14ac:dyDescent="0.35">
      <c r="A2870" s="2">
        <v>102934</v>
      </c>
      <c r="B2870" s="3">
        <v>45992</v>
      </c>
      <c r="C2870" s="2" t="s">
        <v>31</v>
      </c>
      <c r="D2870" s="2" t="s">
        <v>80</v>
      </c>
      <c r="E2870" s="2" t="s">
        <v>80</v>
      </c>
      <c r="F2870" s="2" t="s">
        <v>22</v>
      </c>
      <c r="G2870" s="2" t="s">
        <v>47</v>
      </c>
      <c r="H2870" s="2">
        <v>3</v>
      </c>
      <c r="I2870" s="4">
        <v>77.8</v>
      </c>
      <c r="J2870" s="2" t="s">
        <v>43</v>
      </c>
      <c r="K2870" s="2" t="s">
        <v>364</v>
      </c>
      <c r="L2870" s="2" t="s">
        <v>19</v>
      </c>
    </row>
    <row r="2871" spans="1:12" x14ac:dyDescent="0.35">
      <c r="A2871" s="2">
        <v>100432</v>
      </c>
      <c r="B2871" s="3">
        <v>45993</v>
      </c>
      <c r="C2871" s="2" t="s">
        <v>12</v>
      </c>
      <c r="D2871" s="2" t="s">
        <v>132</v>
      </c>
      <c r="E2871" s="2" t="s">
        <v>133</v>
      </c>
      <c r="F2871" s="2" t="s">
        <v>62</v>
      </c>
      <c r="G2871" s="2" t="s">
        <v>63</v>
      </c>
      <c r="H2871" s="2">
        <v>2</v>
      </c>
      <c r="I2871" s="4">
        <v>53.72</v>
      </c>
      <c r="J2871" s="2" t="s">
        <v>43</v>
      </c>
      <c r="K2871" s="2" t="s">
        <v>324</v>
      </c>
      <c r="L2871" s="2" t="s">
        <v>19</v>
      </c>
    </row>
    <row r="2872" spans="1:12" x14ac:dyDescent="0.35">
      <c r="A2872" s="2">
        <v>100627</v>
      </c>
      <c r="B2872" s="3">
        <v>45993</v>
      </c>
      <c r="C2872" s="2" t="s">
        <v>26</v>
      </c>
      <c r="D2872" s="2" t="s">
        <v>41</v>
      </c>
      <c r="E2872" s="2" t="s">
        <v>42</v>
      </c>
      <c r="F2872" s="2" t="s">
        <v>22</v>
      </c>
      <c r="G2872" s="2" t="s">
        <v>109</v>
      </c>
      <c r="H2872" s="2">
        <v>1</v>
      </c>
      <c r="I2872" s="4">
        <v>89.45</v>
      </c>
      <c r="J2872" s="2" t="s">
        <v>17</v>
      </c>
      <c r="K2872" s="2" t="s">
        <v>322</v>
      </c>
      <c r="L2872" s="2" t="s">
        <v>19</v>
      </c>
    </row>
    <row r="2873" spans="1:12" x14ac:dyDescent="0.35">
      <c r="A2873" s="2">
        <v>100945</v>
      </c>
      <c r="B2873" s="3">
        <v>45993</v>
      </c>
      <c r="C2873" s="2" t="s">
        <v>50</v>
      </c>
      <c r="D2873" s="2" t="s">
        <v>51</v>
      </c>
      <c r="E2873" s="2" t="s">
        <v>52</v>
      </c>
      <c r="F2873" s="2" t="s">
        <v>62</v>
      </c>
      <c r="G2873" s="2" t="s">
        <v>63</v>
      </c>
      <c r="H2873" s="2">
        <v>3</v>
      </c>
      <c r="I2873" s="4">
        <v>54.08</v>
      </c>
      <c r="J2873" s="2" t="s">
        <v>17</v>
      </c>
      <c r="K2873" s="2" t="s">
        <v>463</v>
      </c>
      <c r="L2873" s="2" t="s">
        <v>19</v>
      </c>
    </row>
    <row r="2874" spans="1:12" x14ac:dyDescent="0.35">
      <c r="A2874" s="2">
        <v>100952</v>
      </c>
      <c r="B2874" s="3">
        <v>45993</v>
      </c>
      <c r="C2874" s="2" t="s">
        <v>50</v>
      </c>
      <c r="D2874" s="2" t="s">
        <v>51</v>
      </c>
      <c r="E2874" s="2" t="s">
        <v>52</v>
      </c>
      <c r="F2874" s="2" t="s">
        <v>22</v>
      </c>
      <c r="G2874" s="2" t="s">
        <v>100</v>
      </c>
      <c r="H2874" s="2">
        <v>5</v>
      </c>
      <c r="I2874" s="4">
        <v>14.35</v>
      </c>
      <c r="J2874" s="2" t="s">
        <v>17</v>
      </c>
      <c r="K2874" s="2" t="s">
        <v>220</v>
      </c>
      <c r="L2874" s="2" t="s">
        <v>19</v>
      </c>
    </row>
    <row r="2875" spans="1:12" x14ac:dyDescent="0.35">
      <c r="A2875" s="2">
        <v>102193</v>
      </c>
      <c r="B2875" s="3">
        <v>45993</v>
      </c>
      <c r="C2875" s="2" t="s">
        <v>65</v>
      </c>
      <c r="D2875" s="2" t="s">
        <v>90</v>
      </c>
      <c r="E2875" s="2" t="s">
        <v>91</v>
      </c>
      <c r="F2875" s="2" t="s">
        <v>62</v>
      </c>
      <c r="G2875" s="2" t="s">
        <v>112</v>
      </c>
      <c r="H2875" s="2">
        <v>1</v>
      </c>
      <c r="I2875" s="4">
        <v>29.1</v>
      </c>
      <c r="J2875" s="2" t="s">
        <v>48</v>
      </c>
      <c r="K2875" s="2" t="s">
        <v>419</v>
      </c>
      <c r="L2875" s="2" t="s">
        <v>89</v>
      </c>
    </row>
    <row r="2876" spans="1:12" x14ac:dyDescent="0.35">
      <c r="A2876" s="2">
        <v>102453</v>
      </c>
      <c r="B2876" s="3">
        <v>45993</v>
      </c>
      <c r="C2876" s="2" t="s">
        <v>31</v>
      </c>
      <c r="D2876" s="2" t="s">
        <v>80</v>
      </c>
      <c r="E2876" s="2" t="s">
        <v>80</v>
      </c>
      <c r="F2876" s="2" t="s">
        <v>62</v>
      </c>
      <c r="G2876" s="2" t="s">
        <v>63</v>
      </c>
      <c r="H2876" s="2">
        <v>1</v>
      </c>
      <c r="I2876" s="4">
        <v>55.86</v>
      </c>
      <c r="J2876" s="2" t="s">
        <v>43</v>
      </c>
      <c r="K2876" s="2" t="s">
        <v>447</v>
      </c>
      <c r="L2876" s="2" t="s">
        <v>19</v>
      </c>
    </row>
    <row r="2877" spans="1:12" x14ac:dyDescent="0.35">
      <c r="A2877" s="2">
        <v>100212</v>
      </c>
      <c r="B2877" s="3">
        <v>45994</v>
      </c>
      <c r="C2877" s="2" t="s">
        <v>26</v>
      </c>
      <c r="D2877" s="2" t="s">
        <v>27</v>
      </c>
      <c r="E2877" s="2" t="s">
        <v>28</v>
      </c>
      <c r="F2877" s="2" t="s">
        <v>62</v>
      </c>
      <c r="G2877" s="2" t="s">
        <v>68</v>
      </c>
      <c r="H2877" s="2">
        <v>2</v>
      </c>
      <c r="I2877" s="4">
        <v>41.74</v>
      </c>
      <c r="J2877" s="2" t="s">
        <v>43</v>
      </c>
      <c r="K2877" s="2" t="s">
        <v>316</v>
      </c>
      <c r="L2877" s="2" t="s">
        <v>89</v>
      </c>
    </row>
    <row r="2878" spans="1:12" x14ac:dyDescent="0.35">
      <c r="A2878" s="2">
        <v>100506</v>
      </c>
      <c r="B2878" s="3">
        <v>45994</v>
      </c>
      <c r="C2878" s="2" t="s">
        <v>50</v>
      </c>
      <c r="D2878" s="2" t="s">
        <v>77</v>
      </c>
      <c r="E2878" s="2" t="s">
        <v>78</v>
      </c>
      <c r="F2878" s="2" t="s">
        <v>62</v>
      </c>
      <c r="G2878" s="2" t="s">
        <v>63</v>
      </c>
      <c r="H2878" s="2">
        <v>2</v>
      </c>
      <c r="I2878" s="4">
        <v>56.26</v>
      </c>
      <c r="J2878" s="2" t="s">
        <v>48</v>
      </c>
      <c r="K2878" s="2" t="s">
        <v>166</v>
      </c>
      <c r="L2878" s="2" t="s">
        <v>19</v>
      </c>
    </row>
    <row r="2879" spans="1:12" x14ac:dyDescent="0.35">
      <c r="A2879" s="2">
        <v>101155</v>
      </c>
      <c r="B2879" s="3">
        <v>45994</v>
      </c>
      <c r="C2879" s="2" t="s">
        <v>31</v>
      </c>
      <c r="D2879" s="2" t="s">
        <v>32</v>
      </c>
      <c r="E2879" s="2" t="s">
        <v>33</v>
      </c>
      <c r="F2879" s="2" t="s">
        <v>15</v>
      </c>
      <c r="G2879" s="2" t="s">
        <v>39</v>
      </c>
      <c r="H2879" s="2">
        <v>2</v>
      </c>
      <c r="I2879" s="4">
        <v>44.82</v>
      </c>
      <c r="J2879" s="2" t="s">
        <v>17</v>
      </c>
      <c r="K2879" s="2" t="s">
        <v>107</v>
      </c>
      <c r="L2879" s="2" t="s">
        <v>36</v>
      </c>
    </row>
    <row r="2880" spans="1:12" x14ac:dyDescent="0.35">
      <c r="A2880" s="2">
        <v>101771</v>
      </c>
      <c r="B2880" s="3">
        <v>45994</v>
      </c>
      <c r="C2880" s="2" t="s">
        <v>50</v>
      </c>
      <c r="D2880" s="2" t="s">
        <v>77</v>
      </c>
      <c r="E2880" s="2" t="s">
        <v>78</v>
      </c>
      <c r="F2880" s="2" t="s">
        <v>62</v>
      </c>
      <c r="G2880" s="2" t="s">
        <v>114</v>
      </c>
      <c r="H2880" s="2">
        <v>1</v>
      </c>
      <c r="I2880" s="4">
        <v>132.85</v>
      </c>
      <c r="J2880" s="2" t="s">
        <v>43</v>
      </c>
      <c r="K2880" s="2" t="s">
        <v>83</v>
      </c>
      <c r="L2880" s="2" t="s">
        <v>19</v>
      </c>
    </row>
    <row r="2881" spans="1:12" x14ac:dyDescent="0.35">
      <c r="A2881" s="2">
        <v>101781</v>
      </c>
      <c r="B2881" s="3">
        <v>45994</v>
      </c>
      <c r="C2881" s="2" t="s">
        <v>26</v>
      </c>
      <c r="D2881" s="2" t="s">
        <v>41</v>
      </c>
      <c r="E2881" s="2" t="s">
        <v>42</v>
      </c>
      <c r="F2881" s="2" t="s">
        <v>59</v>
      </c>
      <c r="G2881" s="2" t="s">
        <v>95</v>
      </c>
      <c r="H2881" s="2">
        <v>10</v>
      </c>
      <c r="I2881" s="4">
        <v>34.03</v>
      </c>
      <c r="J2881" s="2" t="s">
        <v>48</v>
      </c>
      <c r="K2881" s="2" t="s">
        <v>301</v>
      </c>
      <c r="L2881" s="2" t="s">
        <v>19</v>
      </c>
    </row>
    <row r="2882" spans="1:12" x14ac:dyDescent="0.35">
      <c r="A2882" s="2">
        <v>101891</v>
      </c>
      <c r="B2882" s="3">
        <v>45994</v>
      </c>
      <c r="C2882" s="2" t="s">
        <v>12</v>
      </c>
      <c r="D2882" s="2" t="s">
        <v>98</v>
      </c>
      <c r="E2882" s="2" t="s">
        <v>99</v>
      </c>
      <c r="F2882" s="2" t="s">
        <v>62</v>
      </c>
      <c r="G2882" s="2" t="s">
        <v>68</v>
      </c>
      <c r="H2882" s="2">
        <v>1</v>
      </c>
      <c r="I2882" s="4">
        <v>39.58</v>
      </c>
      <c r="J2882" s="2" t="s">
        <v>17</v>
      </c>
      <c r="K2882" s="2" t="s">
        <v>69</v>
      </c>
      <c r="L2882" s="2" t="s">
        <v>19</v>
      </c>
    </row>
    <row r="2883" spans="1:12" x14ac:dyDescent="0.35">
      <c r="A2883" s="2">
        <v>102098</v>
      </c>
      <c r="B2883" s="3">
        <v>45994</v>
      </c>
      <c r="C2883" s="2" t="s">
        <v>12</v>
      </c>
      <c r="D2883" s="2" t="s">
        <v>13</v>
      </c>
      <c r="E2883" s="2" t="s">
        <v>14</v>
      </c>
      <c r="F2883" s="2" t="s">
        <v>59</v>
      </c>
      <c r="G2883" s="2" t="s">
        <v>129</v>
      </c>
      <c r="H2883" s="2">
        <v>10</v>
      </c>
      <c r="I2883" s="4">
        <v>124.11</v>
      </c>
      <c r="J2883" s="2" t="s">
        <v>24</v>
      </c>
      <c r="K2883" s="2" t="s">
        <v>263</v>
      </c>
      <c r="L2883" s="2" t="s">
        <v>19</v>
      </c>
    </row>
    <row r="2884" spans="1:12" x14ac:dyDescent="0.35">
      <c r="A2884" s="2">
        <v>102254</v>
      </c>
      <c r="B2884" s="3">
        <v>45994</v>
      </c>
      <c r="C2884" s="2" t="s">
        <v>65</v>
      </c>
      <c r="D2884" s="2" t="s">
        <v>137</v>
      </c>
      <c r="E2884" s="2" t="s">
        <v>138</v>
      </c>
      <c r="F2884" s="2" t="s">
        <v>59</v>
      </c>
      <c r="G2884" s="2" t="s">
        <v>95</v>
      </c>
      <c r="H2884" s="2">
        <v>1</v>
      </c>
      <c r="I2884" s="4">
        <v>35.020000000000003</v>
      </c>
      <c r="J2884" s="2" t="s">
        <v>43</v>
      </c>
      <c r="K2884" s="2" t="s">
        <v>204</v>
      </c>
      <c r="L2884" s="2" t="s">
        <v>19</v>
      </c>
    </row>
    <row r="2885" spans="1:12" x14ac:dyDescent="0.35">
      <c r="A2885" s="2">
        <v>102809</v>
      </c>
      <c r="B2885" s="3">
        <v>45994</v>
      </c>
      <c r="C2885" s="2" t="s">
        <v>26</v>
      </c>
      <c r="D2885" s="2" t="s">
        <v>41</v>
      </c>
      <c r="E2885" s="2" t="s">
        <v>42</v>
      </c>
      <c r="F2885" s="2" t="s">
        <v>15</v>
      </c>
      <c r="G2885" s="2" t="s">
        <v>34</v>
      </c>
      <c r="H2885" s="2">
        <v>3</v>
      </c>
      <c r="I2885" s="4">
        <v>15.3</v>
      </c>
      <c r="J2885" s="2" t="s">
        <v>17</v>
      </c>
      <c r="K2885" s="2" t="s">
        <v>448</v>
      </c>
      <c r="L2885" s="2" t="s">
        <v>19</v>
      </c>
    </row>
    <row r="2886" spans="1:12" x14ac:dyDescent="0.35">
      <c r="A2886" s="2">
        <v>102810</v>
      </c>
      <c r="B2886" s="3">
        <v>45994</v>
      </c>
      <c r="C2886" s="2" t="s">
        <v>31</v>
      </c>
      <c r="D2886" s="2" t="s">
        <v>80</v>
      </c>
      <c r="E2886" s="2" t="s">
        <v>80</v>
      </c>
      <c r="F2886" s="2" t="s">
        <v>62</v>
      </c>
      <c r="G2886" s="2" t="s">
        <v>169</v>
      </c>
      <c r="H2886" s="2">
        <v>2</v>
      </c>
      <c r="I2886" s="4">
        <v>26.21</v>
      </c>
      <c r="J2886" s="2" t="s">
        <v>43</v>
      </c>
      <c r="K2886" s="2" t="s">
        <v>449</v>
      </c>
      <c r="L2886" s="2" t="s">
        <v>89</v>
      </c>
    </row>
    <row r="2887" spans="1:12" x14ac:dyDescent="0.35">
      <c r="A2887" s="2">
        <v>102840</v>
      </c>
      <c r="B2887" s="3">
        <v>45994</v>
      </c>
      <c r="C2887" s="2" t="s">
        <v>31</v>
      </c>
      <c r="D2887" s="2" t="s">
        <v>32</v>
      </c>
      <c r="E2887" s="2" t="s">
        <v>33</v>
      </c>
      <c r="F2887" s="2" t="s">
        <v>59</v>
      </c>
      <c r="G2887" s="2" t="s">
        <v>95</v>
      </c>
      <c r="H2887" s="2">
        <v>3</v>
      </c>
      <c r="I2887" s="4">
        <v>35.81</v>
      </c>
      <c r="J2887" s="2" t="s">
        <v>17</v>
      </c>
      <c r="K2887" s="2" t="s">
        <v>392</v>
      </c>
      <c r="L2887" s="2" t="s">
        <v>19</v>
      </c>
    </row>
    <row r="2888" spans="1:12" x14ac:dyDescent="0.35">
      <c r="A2888" s="2">
        <v>101034</v>
      </c>
      <c r="B2888" s="3">
        <v>45995</v>
      </c>
      <c r="C2888" s="2" t="s">
        <v>31</v>
      </c>
      <c r="D2888" s="2" t="s">
        <v>80</v>
      </c>
      <c r="E2888" s="2" t="s">
        <v>80</v>
      </c>
      <c r="F2888" s="2" t="s">
        <v>62</v>
      </c>
      <c r="G2888" s="2" t="s">
        <v>112</v>
      </c>
      <c r="H2888" s="2">
        <v>5</v>
      </c>
      <c r="I2888" s="4">
        <v>29.39</v>
      </c>
      <c r="J2888" s="2" t="s">
        <v>17</v>
      </c>
      <c r="K2888" s="2" t="s">
        <v>267</v>
      </c>
      <c r="L2888" s="2" t="s">
        <v>19</v>
      </c>
    </row>
    <row r="2889" spans="1:12" x14ac:dyDescent="0.35">
      <c r="A2889" s="2">
        <v>101199</v>
      </c>
      <c r="B2889" s="3">
        <v>45995</v>
      </c>
      <c r="C2889" s="2" t="s">
        <v>65</v>
      </c>
      <c r="D2889" s="2" t="s">
        <v>190</v>
      </c>
      <c r="E2889" s="2" t="s">
        <v>191</v>
      </c>
      <c r="F2889" s="2" t="s">
        <v>59</v>
      </c>
      <c r="G2889" s="2" t="s">
        <v>118</v>
      </c>
      <c r="H2889" s="2">
        <v>10</v>
      </c>
      <c r="I2889" s="4">
        <v>19.02</v>
      </c>
      <c r="J2889" s="2" t="s">
        <v>43</v>
      </c>
      <c r="K2889" s="2" t="s">
        <v>142</v>
      </c>
      <c r="L2889" s="2" t="s">
        <v>36</v>
      </c>
    </row>
    <row r="2890" spans="1:12" x14ac:dyDescent="0.35">
      <c r="A2890" s="2">
        <v>101251</v>
      </c>
      <c r="B2890" s="3">
        <v>45995</v>
      </c>
      <c r="C2890" s="2" t="s">
        <v>50</v>
      </c>
      <c r="D2890" s="2" t="s">
        <v>77</v>
      </c>
      <c r="E2890" s="2" t="s">
        <v>78</v>
      </c>
      <c r="F2890" s="2" t="s">
        <v>62</v>
      </c>
      <c r="G2890" s="2" t="s">
        <v>63</v>
      </c>
      <c r="H2890" s="2">
        <v>1</v>
      </c>
      <c r="I2890" s="4">
        <v>53.17</v>
      </c>
      <c r="J2890" s="2" t="s">
        <v>48</v>
      </c>
      <c r="K2890" s="2" t="s">
        <v>486</v>
      </c>
      <c r="L2890" s="2" t="s">
        <v>19</v>
      </c>
    </row>
    <row r="2891" spans="1:12" x14ac:dyDescent="0.35">
      <c r="A2891" s="2">
        <v>101705</v>
      </c>
      <c r="B2891" s="3">
        <v>45995</v>
      </c>
      <c r="C2891" s="2" t="s">
        <v>50</v>
      </c>
      <c r="D2891" s="2" t="s">
        <v>51</v>
      </c>
      <c r="E2891" s="2" t="s">
        <v>52</v>
      </c>
      <c r="F2891" s="2" t="s">
        <v>62</v>
      </c>
      <c r="G2891" s="2" t="s">
        <v>169</v>
      </c>
      <c r="H2891" s="2">
        <v>3</v>
      </c>
      <c r="I2891" s="4">
        <v>24.88</v>
      </c>
      <c r="J2891" s="2" t="s">
        <v>43</v>
      </c>
      <c r="K2891" s="2" t="s">
        <v>259</v>
      </c>
      <c r="L2891" s="2" t="s">
        <v>19</v>
      </c>
    </row>
    <row r="2892" spans="1:12" x14ac:dyDescent="0.35">
      <c r="A2892" s="2">
        <v>102017</v>
      </c>
      <c r="B2892" s="3">
        <v>45995</v>
      </c>
      <c r="C2892" s="2" t="s">
        <v>26</v>
      </c>
      <c r="D2892" s="2" t="s">
        <v>150</v>
      </c>
      <c r="E2892" s="2" t="s">
        <v>151</v>
      </c>
      <c r="F2892" s="2" t="s">
        <v>15</v>
      </c>
      <c r="G2892" s="2" t="s">
        <v>39</v>
      </c>
      <c r="H2892" s="2">
        <v>2</v>
      </c>
      <c r="I2892" s="4">
        <v>46.68</v>
      </c>
      <c r="J2892" s="2" t="s">
        <v>17</v>
      </c>
      <c r="K2892" s="2" t="s">
        <v>74</v>
      </c>
      <c r="L2892" s="2" t="s">
        <v>19</v>
      </c>
    </row>
    <row r="2893" spans="1:12" x14ac:dyDescent="0.35">
      <c r="A2893" s="2">
        <v>102318</v>
      </c>
      <c r="B2893" s="3">
        <v>45995</v>
      </c>
      <c r="C2893" s="2" t="s">
        <v>12</v>
      </c>
      <c r="D2893" s="2" t="s">
        <v>13</v>
      </c>
      <c r="E2893" s="2" t="s">
        <v>14</v>
      </c>
      <c r="F2893" s="2" t="s">
        <v>62</v>
      </c>
      <c r="G2893" s="2" t="s">
        <v>68</v>
      </c>
      <c r="H2893" s="2">
        <v>2</v>
      </c>
      <c r="I2893" s="4">
        <v>40.21</v>
      </c>
      <c r="J2893" s="2" t="s">
        <v>24</v>
      </c>
      <c r="K2893" s="2" t="s">
        <v>285</v>
      </c>
      <c r="L2893" s="2" t="s">
        <v>19</v>
      </c>
    </row>
    <row r="2894" spans="1:12" x14ac:dyDescent="0.35">
      <c r="A2894" s="2">
        <v>102690</v>
      </c>
      <c r="B2894" s="3">
        <v>45995</v>
      </c>
      <c r="C2894" s="2" t="s">
        <v>26</v>
      </c>
      <c r="D2894" s="2" t="s">
        <v>41</v>
      </c>
      <c r="E2894" s="2" t="s">
        <v>42</v>
      </c>
      <c r="F2894" s="2" t="s">
        <v>62</v>
      </c>
      <c r="G2894" s="2" t="s">
        <v>68</v>
      </c>
      <c r="H2894" s="2">
        <v>3</v>
      </c>
      <c r="I2894" s="4">
        <v>40.229999999999997</v>
      </c>
      <c r="J2894" s="2" t="s">
        <v>43</v>
      </c>
      <c r="K2894" s="2" t="s">
        <v>430</v>
      </c>
      <c r="L2894" s="2" t="s">
        <v>19</v>
      </c>
    </row>
    <row r="2895" spans="1:12" x14ac:dyDescent="0.35">
      <c r="A2895" s="2">
        <v>102703</v>
      </c>
      <c r="B2895" s="3">
        <v>45995</v>
      </c>
      <c r="C2895" s="2" t="s">
        <v>12</v>
      </c>
      <c r="D2895" s="2" t="s">
        <v>132</v>
      </c>
      <c r="E2895" s="2" t="s">
        <v>133</v>
      </c>
      <c r="F2895" s="2" t="s">
        <v>22</v>
      </c>
      <c r="G2895" s="2" t="s">
        <v>109</v>
      </c>
      <c r="H2895" s="2">
        <v>1</v>
      </c>
      <c r="I2895" s="4">
        <v>88.58</v>
      </c>
      <c r="J2895" s="2" t="s">
        <v>48</v>
      </c>
      <c r="K2895" s="2" t="s">
        <v>288</v>
      </c>
      <c r="L2895" s="2" t="s">
        <v>19</v>
      </c>
    </row>
    <row r="2896" spans="1:12" x14ac:dyDescent="0.35">
      <c r="A2896" s="2">
        <v>100158</v>
      </c>
      <c r="B2896" s="3">
        <v>45996</v>
      </c>
      <c r="C2896" s="2" t="s">
        <v>50</v>
      </c>
      <c r="D2896" s="2" t="s">
        <v>51</v>
      </c>
      <c r="E2896" s="2" t="s">
        <v>52</v>
      </c>
      <c r="F2896" s="2" t="s">
        <v>53</v>
      </c>
      <c r="G2896" s="2" t="s">
        <v>126</v>
      </c>
      <c r="H2896" s="2">
        <v>1</v>
      </c>
      <c r="I2896" s="4">
        <v>154.65</v>
      </c>
      <c r="J2896" s="2" t="s">
        <v>48</v>
      </c>
      <c r="K2896" s="2" t="s">
        <v>324</v>
      </c>
      <c r="L2896" s="2" t="s">
        <v>19</v>
      </c>
    </row>
    <row r="2897" spans="1:12" x14ac:dyDescent="0.35">
      <c r="A2897" s="2">
        <v>100401</v>
      </c>
      <c r="B2897" s="3">
        <v>45996</v>
      </c>
      <c r="C2897" s="2" t="s">
        <v>65</v>
      </c>
      <c r="D2897" s="2" t="s">
        <v>190</v>
      </c>
      <c r="E2897" s="2" t="s">
        <v>191</v>
      </c>
      <c r="F2897" s="2" t="s">
        <v>62</v>
      </c>
      <c r="G2897" s="2" t="s">
        <v>169</v>
      </c>
      <c r="H2897" s="2">
        <v>3</v>
      </c>
      <c r="I2897" s="4">
        <v>24</v>
      </c>
      <c r="J2897" s="2" t="s">
        <v>43</v>
      </c>
      <c r="K2897" s="2" t="s">
        <v>319</v>
      </c>
      <c r="L2897" s="2" t="s">
        <v>19</v>
      </c>
    </row>
    <row r="2898" spans="1:12" x14ac:dyDescent="0.35">
      <c r="A2898" s="2">
        <v>100743</v>
      </c>
      <c r="B2898" s="3">
        <v>45996</v>
      </c>
      <c r="C2898" s="2" t="s">
        <v>31</v>
      </c>
      <c r="D2898" s="2" t="s">
        <v>105</v>
      </c>
      <c r="E2898" s="2" t="s">
        <v>106</v>
      </c>
      <c r="F2898" s="2" t="s">
        <v>15</v>
      </c>
      <c r="G2898" s="2" t="s">
        <v>39</v>
      </c>
      <c r="H2898" s="2">
        <v>2</v>
      </c>
      <c r="I2898" s="4">
        <v>47.15</v>
      </c>
      <c r="J2898" s="2" t="s">
        <v>17</v>
      </c>
      <c r="K2898" s="2" t="s">
        <v>267</v>
      </c>
      <c r="L2898" s="2" t="s">
        <v>89</v>
      </c>
    </row>
    <row r="2899" spans="1:12" x14ac:dyDescent="0.35">
      <c r="A2899" s="2">
        <v>100965</v>
      </c>
      <c r="B2899" s="3">
        <v>45996</v>
      </c>
      <c r="C2899" s="2" t="s">
        <v>50</v>
      </c>
      <c r="D2899" s="2" t="s">
        <v>77</v>
      </c>
      <c r="E2899" s="2" t="s">
        <v>78</v>
      </c>
      <c r="F2899" s="2" t="s">
        <v>53</v>
      </c>
      <c r="G2899" s="2" t="s">
        <v>126</v>
      </c>
      <c r="H2899" s="2">
        <v>2</v>
      </c>
      <c r="I2899" s="4">
        <v>144.46</v>
      </c>
      <c r="J2899" s="2" t="s">
        <v>48</v>
      </c>
      <c r="K2899" s="2" t="s">
        <v>113</v>
      </c>
      <c r="L2899" s="2" t="s">
        <v>19</v>
      </c>
    </row>
    <row r="2900" spans="1:12" x14ac:dyDescent="0.35">
      <c r="A2900" s="2">
        <v>100967</v>
      </c>
      <c r="B2900" s="3">
        <v>45996</v>
      </c>
      <c r="C2900" s="2" t="s">
        <v>31</v>
      </c>
      <c r="D2900" s="2" t="s">
        <v>56</v>
      </c>
      <c r="E2900" s="2" t="s">
        <v>57</v>
      </c>
      <c r="F2900" s="2" t="s">
        <v>62</v>
      </c>
      <c r="G2900" s="2" t="s">
        <v>103</v>
      </c>
      <c r="H2900" s="2">
        <v>10</v>
      </c>
      <c r="I2900" s="4">
        <v>196.61</v>
      </c>
      <c r="J2900" s="2" t="s">
        <v>48</v>
      </c>
      <c r="K2900" s="2" t="s">
        <v>458</v>
      </c>
      <c r="L2900" s="2" t="s">
        <v>19</v>
      </c>
    </row>
    <row r="2901" spans="1:12" x14ac:dyDescent="0.35">
      <c r="A2901" s="2">
        <v>101848</v>
      </c>
      <c r="B2901" s="3">
        <v>45996</v>
      </c>
      <c r="C2901" s="2" t="s">
        <v>50</v>
      </c>
      <c r="D2901" s="2" t="s">
        <v>51</v>
      </c>
      <c r="E2901" s="2" t="s">
        <v>52</v>
      </c>
      <c r="F2901" s="2" t="s">
        <v>62</v>
      </c>
      <c r="G2901" s="2" t="s">
        <v>68</v>
      </c>
      <c r="H2901" s="2">
        <v>1</v>
      </c>
      <c r="I2901" s="4">
        <v>40.11</v>
      </c>
      <c r="J2901" s="2" t="s">
        <v>24</v>
      </c>
      <c r="K2901" s="2" t="s">
        <v>136</v>
      </c>
      <c r="L2901" s="2" t="s">
        <v>89</v>
      </c>
    </row>
    <row r="2902" spans="1:12" x14ac:dyDescent="0.35">
      <c r="A2902" s="2">
        <v>100598</v>
      </c>
      <c r="B2902" s="3">
        <v>45997</v>
      </c>
      <c r="C2902" s="2" t="s">
        <v>12</v>
      </c>
      <c r="D2902" s="2" t="s">
        <v>98</v>
      </c>
      <c r="E2902" s="2" t="s">
        <v>99</v>
      </c>
      <c r="F2902" s="2" t="s">
        <v>22</v>
      </c>
      <c r="G2902" s="2" t="s">
        <v>23</v>
      </c>
      <c r="H2902" s="2">
        <v>1</v>
      </c>
      <c r="I2902" s="4">
        <v>63.65</v>
      </c>
      <c r="J2902" s="2" t="s">
        <v>17</v>
      </c>
      <c r="K2902" s="2" t="s">
        <v>365</v>
      </c>
      <c r="L2902" s="2" t="s">
        <v>19</v>
      </c>
    </row>
    <row r="2903" spans="1:12" x14ac:dyDescent="0.35">
      <c r="A2903" s="2">
        <v>100605</v>
      </c>
      <c r="B2903" s="3">
        <v>45997</v>
      </c>
      <c r="C2903" s="2" t="s">
        <v>65</v>
      </c>
      <c r="D2903" s="2" t="s">
        <v>66</v>
      </c>
      <c r="E2903" s="2" t="s">
        <v>67</v>
      </c>
      <c r="F2903" s="2" t="s">
        <v>59</v>
      </c>
      <c r="G2903" s="2" t="s">
        <v>73</v>
      </c>
      <c r="H2903" s="2">
        <v>10</v>
      </c>
      <c r="I2903" s="4">
        <v>29.1</v>
      </c>
      <c r="J2903" s="2" t="s">
        <v>17</v>
      </c>
      <c r="K2903" s="2" t="s">
        <v>400</v>
      </c>
      <c r="L2903" s="2" t="s">
        <v>19</v>
      </c>
    </row>
    <row r="2904" spans="1:12" x14ac:dyDescent="0.35">
      <c r="A2904" s="2">
        <v>100843</v>
      </c>
      <c r="B2904" s="3">
        <v>45997</v>
      </c>
      <c r="C2904" s="2" t="s">
        <v>65</v>
      </c>
      <c r="D2904" s="2" t="s">
        <v>137</v>
      </c>
      <c r="E2904" s="2" t="s">
        <v>138</v>
      </c>
      <c r="F2904" s="2" t="s">
        <v>53</v>
      </c>
      <c r="G2904" s="2" t="s">
        <v>54</v>
      </c>
      <c r="H2904" s="2">
        <v>3</v>
      </c>
      <c r="I2904" s="4">
        <v>25.22</v>
      </c>
      <c r="J2904" s="2" t="s">
        <v>48</v>
      </c>
      <c r="K2904" s="2" t="s">
        <v>200</v>
      </c>
      <c r="L2904" s="2" t="s">
        <v>19</v>
      </c>
    </row>
    <row r="2905" spans="1:12" x14ac:dyDescent="0.35">
      <c r="A2905" s="2">
        <v>101098</v>
      </c>
      <c r="B2905" s="3">
        <v>45997</v>
      </c>
      <c r="C2905" s="2" t="s">
        <v>31</v>
      </c>
      <c r="D2905" s="2" t="s">
        <v>45</v>
      </c>
      <c r="E2905" s="2" t="s">
        <v>46</v>
      </c>
      <c r="F2905" s="2" t="s">
        <v>62</v>
      </c>
      <c r="G2905" s="2" t="s">
        <v>68</v>
      </c>
      <c r="H2905" s="2">
        <v>3</v>
      </c>
      <c r="I2905" s="4">
        <v>38.299999999999997</v>
      </c>
      <c r="J2905" s="2" t="s">
        <v>17</v>
      </c>
      <c r="K2905" s="2" t="s">
        <v>155</v>
      </c>
      <c r="L2905" s="2" t="s">
        <v>19</v>
      </c>
    </row>
    <row r="2906" spans="1:12" x14ac:dyDescent="0.35">
      <c r="A2906" s="2">
        <v>101119</v>
      </c>
      <c r="B2906" s="3">
        <v>45997</v>
      </c>
      <c r="C2906" s="2" t="s">
        <v>31</v>
      </c>
      <c r="D2906" s="2" t="s">
        <v>32</v>
      </c>
      <c r="E2906" s="2" t="s">
        <v>33</v>
      </c>
      <c r="F2906" s="2" t="s">
        <v>62</v>
      </c>
      <c r="G2906" s="2" t="s">
        <v>169</v>
      </c>
      <c r="H2906" s="2">
        <v>5</v>
      </c>
      <c r="I2906" s="4">
        <v>24.49</v>
      </c>
      <c r="J2906" s="2" t="s">
        <v>48</v>
      </c>
      <c r="K2906" s="2" t="s">
        <v>311</v>
      </c>
      <c r="L2906" s="2" t="s">
        <v>19</v>
      </c>
    </row>
    <row r="2907" spans="1:12" x14ac:dyDescent="0.35">
      <c r="A2907" s="2">
        <v>101246</v>
      </c>
      <c r="B2907" s="3">
        <v>45997</v>
      </c>
      <c r="C2907" s="2" t="s">
        <v>31</v>
      </c>
      <c r="D2907" s="2" t="s">
        <v>32</v>
      </c>
      <c r="E2907" s="2" t="s">
        <v>33</v>
      </c>
      <c r="F2907" s="2" t="s">
        <v>53</v>
      </c>
      <c r="G2907" s="2" t="s">
        <v>92</v>
      </c>
      <c r="H2907" s="2">
        <v>3</v>
      </c>
      <c r="I2907" s="4">
        <v>31.08</v>
      </c>
      <c r="J2907" s="2" t="s">
        <v>48</v>
      </c>
      <c r="K2907" s="2" t="s">
        <v>487</v>
      </c>
      <c r="L2907" s="2" t="s">
        <v>36</v>
      </c>
    </row>
    <row r="2908" spans="1:12" x14ac:dyDescent="0.35">
      <c r="A2908" s="2">
        <v>101768</v>
      </c>
      <c r="B2908" s="3">
        <v>45997</v>
      </c>
      <c r="C2908" s="2" t="s">
        <v>50</v>
      </c>
      <c r="D2908" s="2" t="s">
        <v>51</v>
      </c>
      <c r="E2908" s="2" t="s">
        <v>52</v>
      </c>
      <c r="F2908" s="2" t="s">
        <v>22</v>
      </c>
      <c r="G2908" s="2" t="s">
        <v>87</v>
      </c>
      <c r="H2908" s="2">
        <v>1</v>
      </c>
      <c r="I2908" s="4">
        <v>47.93</v>
      </c>
      <c r="J2908" s="2" t="s">
        <v>17</v>
      </c>
      <c r="K2908" s="2" t="s">
        <v>81</v>
      </c>
      <c r="L2908" s="2" t="s">
        <v>89</v>
      </c>
    </row>
    <row r="2909" spans="1:12" x14ac:dyDescent="0.35">
      <c r="A2909" s="2">
        <v>101797</v>
      </c>
      <c r="B2909" s="3">
        <v>45997</v>
      </c>
      <c r="C2909" s="2" t="s">
        <v>50</v>
      </c>
      <c r="D2909" s="2" t="s">
        <v>71</v>
      </c>
      <c r="E2909" s="2" t="s">
        <v>72</v>
      </c>
      <c r="F2909" s="2" t="s">
        <v>15</v>
      </c>
      <c r="G2909" s="2" t="s">
        <v>39</v>
      </c>
      <c r="H2909" s="2">
        <v>1</v>
      </c>
      <c r="I2909" s="4">
        <v>43.68</v>
      </c>
      <c r="J2909" s="2" t="s">
        <v>43</v>
      </c>
      <c r="K2909" s="2" t="s">
        <v>143</v>
      </c>
      <c r="L2909" s="2" t="s">
        <v>19</v>
      </c>
    </row>
    <row r="2910" spans="1:12" x14ac:dyDescent="0.35">
      <c r="A2910" s="2">
        <v>101949</v>
      </c>
      <c r="B2910" s="3">
        <v>45997</v>
      </c>
      <c r="C2910" s="2" t="s">
        <v>50</v>
      </c>
      <c r="D2910" s="2" t="s">
        <v>51</v>
      </c>
      <c r="E2910" s="2" t="s">
        <v>52</v>
      </c>
      <c r="F2910" s="2" t="s">
        <v>22</v>
      </c>
      <c r="G2910" s="2" t="s">
        <v>47</v>
      </c>
      <c r="H2910" s="2">
        <v>2</v>
      </c>
      <c r="I2910" s="4">
        <v>77.150000000000006</v>
      </c>
      <c r="J2910" s="2" t="s">
        <v>43</v>
      </c>
      <c r="K2910" s="2" t="s">
        <v>86</v>
      </c>
      <c r="L2910" s="2" t="s">
        <v>36</v>
      </c>
    </row>
    <row r="2911" spans="1:12" x14ac:dyDescent="0.35">
      <c r="A2911" s="2">
        <v>102146</v>
      </c>
      <c r="B2911" s="3">
        <v>45997</v>
      </c>
      <c r="C2911" s="2" t="s">
        <v>31</v>
      </c>
      <c r="D2911" s="2" t="s">
        <v>56</v>
      </c>
      <c r="E2911" s="2" t="s">
        <v>57</v>
      </c>
      <c r="F2911" s="2" t="s">
        <v>62</v>
      </c>
      <c r="G2911" s="2" t="s">
        <v>114</v>
      </c>
      <c r="H2911" s="2">
        <v>1</v>
      </c>
      <c r="I2911" s="4">
        <v>129.94</v>
      </c>
      <c r="J2911" s="2" t="s">
        <v>17</v>
      </c>
      <c r="K2911" s="2" t="s">
        <v>136</v>
      </c>
      <c r="L2911" s="2" t="s">
        <v>19</v>
      </c>
    </row>
    <row r="2912" spans="1:12" x14ac:dyDescent="0.35">
      <c r="A2912" s="2">
        <v>100004</v>
      </c>
      <c r="B2912" s="3">
        <v>45998</v>
      </c>
      <c r="C2912" s="2" t="s">
        <v>50</v>
      </c>
      <c r="D2912" s="2" t="s">
        <v>71</v>
      </c>
      <c r="E2912" s="2" t="s">
        <v>72</v>
      </c>
      <c r="F2912" s="2" t="s">
        <v>59</v>
      </c>
      <c r="G2912" s="2" t="s">
        <v>129</v>
      </c>
      <c r="H2912" s="2">
        <v>10</v>
      </c>
      <c r="I2912" s="4">
        <v>120.42</v>
      </c>
      <c r="J2912" s="2" t="s">
        <v>24</v>
      </c>
      <c r="K2912" s="2" t="s">
        <v>135</v>
      </c>
      <c r="L2912" s="2" t="s">
        <v>36</v>
      </c>
    </row>
    <row r="2913" spans="1:12" x14ac:dyDescent="0.35">
      <c r="A2913" s="2">
        <v>100349</v>
      </c>
      <c r="B2913" s="3">
        <v>45998</v>
      </c>
      <c r="C2913" s="2" t="s">
        <v>26</v>
      </c>
      <c r="D2913" s="2" t="s">
        <v>41</v>
      </c>
      <c r="E2913" s="2" t="s">
        <v>42</v>
      </c>
      <c r="F2913" s="2" t="s">
        <v>62</v>
      </c>
      <c r="G2913" s="2" t="s">
        <v>114</v>
      </c>
      <c r="H2913" s="2">
        <v>2</v>
      </c>
      <c r="I2913" s="4">
        <v>134.30000000000001</v>
      </c>
      <c r="J2913" s="2" t="s">
        <v>24</v>
      </c>
      <c r="K2913" s="2" t="s">
        <v>263</v>
      </c>
      <c r="L2913" s="2" t="s">
        <v>19</v>
      </c>
    </row>
    <row r="2914" spans="1:12" x14ac:dyDescent="0.35">
      <c r="A2914" s="2">
        <v>100678</v>
      </c>
      <c r="B2914" s="3">
        <v>45998</v>
      </c>
      <c r="C2914" s="2" t="s">
        <v>31</v>
      </c>
      <c r="D2914" s="2" t="s">
        <v>105</v>
      </c>
      <c r="E2914" s="2" t="s">
        <v>106</v>
      </c>
      <c r="F2914" s="2" t="s">
        <v>59</v>
      </c>
      <c r="G2914" s="2" t="s">
        <v>60</v>
      </c>
      <c r="H2914" s="2">
        <v>2</v>
      </c>
      <c r="I2914" s="4">
        <v>60.49</v>
      </c>
      <c r="J2914" s="2" t="s">
        <v>43</v>
      </c>
      <c r="K2914" s="2" t="s">
        <v>259</v>
      </c>
      <c r="L2914" s="2" t="s">
        <v>19</v>
      </c>
    </row>
    <row r="2915" spans="1:12" x14ac:dyDescent="0.35">
      <c r="A2915" s="2">
        <v>100891</v>
      </c>
      <c r="B2915" s="3">
        <v>45998</v>
      </c>
      <c r="C2915" s="2" t="s">
        <v>65</v>
      </c>
      <c r="D2915" s="2" t="s">
        <v>137</v>
      </c>
      <c r="E2915" s="2" t="s">
        <v>138</v>
      </c>
      <c r="F2915" s="2" t="s">
        <v>22</v>
      </c>
      <c r="G2915" s="2" t="s">
        <v>100</v>
      </c>
      <c r="H2915" s="2">
        <v>3</v>
      </c>
      <c r="I2915" s="4">
        <v>15.19</v>
      </c>
      <c r="J2915" s="2" t="s">
        <v>24</v>
      </c>
      <c r="K2915" s="2" t="s">
        <v>18</v>
      </c>
      <c r="L2915" s="2" t="s">
        <v>89</v>
      </c>
    </row>
    <row r="2916" spans="1:12" x14ac:dyDescent="0.35">
      <c r="A2916" s="2">
        <v>101104</v>
      </c>
      <c r="B2916" s="3">
        <v>45998</v>
      </c>
      <c r="C2916" s="2" t="s">
        <v>31</v>
      </c>
      <c r="D2916" s="2" t="s">
        <v>56</v>
      </c>
      <c r="E2916" s="2" t="s">
        <v>57</v>
      </c>
      <c r="F2916" s="2" t="s">
        <v>22</v>
      </c>
      <c r="G2916" s="2" t="s">
        <v>47</v>
      </c>
      <c r="H2916" s="2">
        <v>2</v>
      </c>
      <c r="I2916" s="4">
        <v>75.930000000000007</v>
      </c>
      <c r="J2916" s="2" t="s">
        <v>17</v>
      </c>
      <c r="K2916" s="2" t="s">
        <v>384</v>
      </c>
      <c r="L2916" s="2" t="s">
        <v>19</v>
      </c>
    </row>
    <row r="2917" spans="1:12" x14ac:dyDescent="0.35">
      <c r="A2917" s="2">
        <v>101214</v>
      </c>
      <c r="B2917" s="3">
        <v>45998</v>
      </c>
      <c r="C2917" s="2" t="s">
        <v>26</v>
      </c>
      <c r="D2917" s="2" t="s">
        <v>27</v>
      </c>
      <c r="E2917" s="2" t="s">
        <v>28</v>
      </c>
      <c r="F2917" s="2" t="s">
        <v>22</v>
      </c>
      <c r="G2917" s="2" t="s">
        <v>109</v>
      </c>
      <c r="H2917" s="2">
        <v>1</v>
      </c>
      <c r="I2917" s="4">
        <v>94.19</v>
      </c>
      <c r="J2917" s="2" t="s">
        <v>43</v>
      </c>
      <c r="K2917" s="2" t="s">
        <v>329</v>
      </c>
      <c r="L2917" s="2" t="s">
        <v>19</v>
      </c>
    </row>
    <row r="2918" spans="1:12" x14ac:dyDescent="0.35">
      <c r="A2918" s="2">
        <v>101835</v>
      </c>
      <c r="B2918" s="3">
        <v>45998</v>
      </c>
      <c r="C2918" s="2" t="s">
        <v>31</v>
      </c>
      <c r="D2918" s="2" t="s">
        <v>80</v>
      </c>
      <c r="E2918" s="2" t="s">
        <v>80</v>
      </c>
      <c r="F2918" s="2" t="s">
        <v>62</v>
      </c>
      <c r="G2918" s="2" t="s">
        <v>169</v>
      </c>
      <c r="H2918" s="2">
        <v>1</v>
      </c>
      <c r="I2918" s="4">
        <v>25.36</v>
      </c>
      <c r="J2918" s="2" t="s">
        <v>48</v>
      </c>
      <c r="K2918" s="2" t="s">
        <v>408</v>
      </c>
      <c r="L2918" s="2" t="s">
        <v>19</v>
      </c>
    </row>
    <row r="2919" spans="1:12" x14ac:dyDescent="0.35">
      <c r="A2919" s="2">
        <v>102353</v>
      </c>
      <c r="B2919" s="3">
        <v>45998</v>
      </c>
      <c r="C2919" s="2" t="s">
        <v>26</v>
      </c>
      <c r="D2919" s="2" t="s">
        <v>37</v>
      </c>
      <c r="E2919" s="2" t="s">
        <v>38</v>
      </c>
      <c r="F2919" s="2" t="s">
        <v>22</v>
      </c>
      <c r="G2919" s="2" t="s">
        <v>23</v>
      </c>
      <c r="H2919" s="2">
        <v>3</v>
      </c>
      <c r="I2919" s="4">
        <v>66.62</v>
      </c>
      <c r="J2919" s="2" t="s">
        <v>43</v>
      </c>
      <c r="K2919" s="2" t="s">
        <v>460</v>
      </c>
      <c r="L2919" s="2" t="s">
        <v>19</v>
      </c>
    </row>
    <row r="2920" spans="1:12" x14ac:dyDescent="0.35">
      <c r="A2920" s="2">
        <v>102573</v>
      </c>
      <c r="B2920" s="3">
        <v>45998</v>
      </c>
      <c r="C2920" s="2" t="s">
        <v>26</v>
      </c>
      <c r="D2920" s="2" t="s">
        <v>37</v>
      </c>
      <c r="E2920" s="2" t="s">
        <v>38</v>
      </c>
      <c r="F2920" s="2" t="s">
        <v>15</v>
      </c>
      <c r="G2920" s="2" t="s">
        <v>34</v>
      </c>
      <c r="H2920" s="2">
        <v>1</v>
      </c>
      <c r="I2920" s="4">
        <v>16.66</v>
      </c>
      <c r="J2920" s="2" t="s">
        <v>24</v>
      </c>
      <c r="K2920" s="2" t="s">
        <v>123</v>
      </c>
      <c r="L2920" s="2" t="s">
        <v>19</v>
      </c>
    </row>
    <row r="2921" spans="1:12" x14ac:dyDescent="0.35">
      <c r="A2921" s="2">
        <v>102653</v>
      </c>
      <c r="B2921" s="3">
        <v>45998</v>
      </c>
      <c r="C2921" s="2" t="s">
        <v>50</v>
      </c>
      <c r="D2921" s="2" t="s">
        <v>77</v>
      </c>
      <c r="E2921" s="2" t="s">
        <v>78</v>
      </c>
      <c r="F2921" s="2" t="s">
        <v>62</v>
      </c>
      <c r="G2921" s="2" t="s">
        <v>103</v>
      </c>
      <c r="H2921" s="2">
        <v>10</v>
      </c>
      <c r="I2921" s="4">
        <v>188.76</v>
      </c>
      <c r="J2921" s="2" t="s">
        <v>17</v>
      </c>
      <c r="K2921" s="2" t="s">
        <v>256</v>
      </c>
      <c r="L2921" s="2" t="s">
        <v>19</v>
      </c>
    </row>
    <row r="2922" spans="1:12" x14ac:dyDescent="0.35">
      <c r="A2922" s="2">
        <v>100323</v>
      </c>
      <c r="B2922" s="3">
        <v>45999</v>
      </c>
      <c r="C2922" s="2" t="s">
        <v>12</v>
      </c>
      <c r="D2922" s="2" t="s">
        <v>13</v>
      </c>
      <c r="E2922" s="2" t="s">
        <v>14</v>
      </c>
      <c r="F2922" s="2" t="s">
        <v>15</v>
      </c>
      <c r="G2922" s="2" t="s">
        <v>29</v>
      </c>
      <c r="H2922" s="2">
        <v>2</v>
      </c>
      <c r="I2922" s="4">
        <v>22.15</v>
      </c>
      <c r="J2922" s="2" t="s">
        <v>24</v>
      </c>
      <c r="K2922" s="2" t="s">
        <v>110</v>
      </c>
      <c r="L2922" s="2" t="s">
        <v>89</v>
      </c>
    </row>
    <row r="2923" spans="1:12" x14ac:dyDescent="0.35">
      <c r="A2923" s="2">
        <v>100666</v>
      </c>
      <c r="B2923" s="3">
        <v>45999</v>
      </c>
      <c r="C2923" s="2" t="s">
        <v>26</v>
      </c>
      <c r="D2923" s="2" t="s">
        <v>150</v>
      </c>
      <c r="E2923" s="2" t="s">
        <v>151</v>
      </c>
      <c r="F2923" s="2" t="s">
        <v>62</v>
      </c>
      <c r="G2923" s="2" t="s">
        <v>68</v>
      </c>
      <c r="H2923" s="2">
        <v>2</v>
      </c>
      <c r="I2923" s="4">
        <v>41.62</v>
      </c>
      <c r="J2923" s="2" t="s">
        <v>43</v>
      </c>
      <c r="K2923" s="2" t="s">
        <v>323</v>
      </c>
      <c r="L2923" s="2" t="s">
        <v>19</v>
      </c>
    </row>
    <row r="2924" spans="1:12" x14ac:dyDescent="0.35">
      <c r="A2924" s="2">
        <v>101084</v>
      </c>
      <c r="B2924" s="3">
        <v>45999</v>
      </c>
      <c r="C2924" s="2" t="s">
        <v>65</v>
      </c>
      <c r="D2924" s="2" t="s">
        <v>90</v>
      </c>
      <c r="E2924" s="2" t="s">
        <v>91</v>
      </c>
      <c r="F2924" s="2" t="s">
        <v>53</v>
      </c>
      <c r="G2924" s="2" t="s">
        <v>54</v>
      </c>
      <c r="H2924" s="2">
        <v>10</v>
      </c>
      <c r="I2924" s="4">
        <v>24.3</v>
      </c>
      <c r="J2924" s="2" t="s">
        <v>17</v>
      </c>
      <c r="K2924" s="2" t="s">
        <v>200</v>
      </c>
      <c r="L2924" s="2" t="s">
        <v>19</v>
      </c>
    </row>
    <row r="2925" spans="1:12" x14ac:dyDescent="0.35">
      <c r="A2925" s="2">
        <v>101213</v>
      </c>
      <c r="B2925" s="3">
        <v>45999</v>
      </c>
      <c r="C2925" s="2" t="s">
        <v>26</v>
      </c>
      <c r="D2925" s="2" t="s">
        <v>41</v>
      </c>
      <c r="E2925" s="2" t="s">
        <v>42</v>
      </c>
      <c r="F2925" s="2" t="s">
        <v>59</v>
      </c>
      <c r="G2925" s="2" t="s">
        <v>60</v>
      </c>
      <c r="H2925" s="2">
        <v>1</v>
      </c>
      <c r="I2925" s="4">
        <v>57.56</v>
      </c>
      <c r="J2925" s="2" t="s">
        <v>24</v>
      </c>
      <c r="K2925" s="2" t="s">
        <v>82</v>
      </c>
      <c r="L2925" s="2" t="s">
        <v>19</v>
      </c>
    </row>
    <row r="2926" spans="1:12" x14ac:dyDescent="0.35">
      <c r="A2926" s="2">
        <v>101934</v>
      </c>
      <c r="B2926" s="3">
        <v>45999</v>
      </c>
      <c r="C2926" s="2" t="s">
        <v>12</v>
      </c>
      <c r="D2926" s="2" t="s">
        <v>20</v>
      </c>
      <c r="E2926" s="2" t="s">
        <v>21</v>
      </c>
      <c r="F2926" s="2" t="s">
        <v>62</v>
      </c>
      <c r="G2926" s="2" t="s">
        <v>68</v>
      </c>
      <c r="H2926" s="2">
        <v>3</v>
      </c>
      <c r="I2926" s="4">
        <v>40.17</v>
      </c>
      <c r="J2926" s="2" t="s">
        <v>24</v>
      </c>
      <c r="K2926" s="2" t="s">
        <v>344</v>
      </c>
      <c r="L2926" s="2" t="s">
        <v>89</v>
      </c>
    </row>
    <row r="2927" spans="1:12" x14ac:dyDescent="0.35">
      <c r="A2927" s="2">
        <v>102432</v>
      </c>
      <c r="B2927" s="3">
        <v>45999</v>
      </c>
      <c r="C2927" s="2" t="s">
        <v>12</v>
      </c>
      <c r="D2927" s="2" t="s">
        <v>20</v>
      </c>
      <c r="E2927" s="2" t="s">
        <v>21</v>
      </c>
      <c r="F2927" s="2" t="s">
        <v>22</v>
      </c>
      <c r="G2927" s="2" t="s">
        <v>87</v>
      </c>
      <c r="H2927" s="2">
        <v>1</v>
      </c>
      <c r="I2927" s="4">
        <v>49.66</v>
      </c>
      <c r="J2927" s="2" t="s">
        <v>24</v>
      </c>
      <c r="K2927" s="2" t="s">
        <v>493</v>
      </c>
      <c r="L2927" s="2" t="s">
        <v>19</v>
      </c>
    </row>
    <row r="2928" spans="1:12" x14ac:dyDescent="0.35">
      <c r="A2928" s="2">
        <v>102684</v>
      </c>
      <c r="B2928" s="3">
        <v>45999</v>
      </c>
      <c r="C2928" s="2" t="s">
        <v>12</v>
      </c>
      <c r="D2928" s="2" t="s">
        <v>13</v>
      </c>
      <c r="E2928" s="2" t="s">
        <v>14</v>
      </c>
      <c r="F2928" s="2" t="s">
        <v>15</v>
      </c>
      <c r="G2928" s="2" t="s">
        <v>29</v>
      </c>
      <c r="H2928" s="2">
        <v>5</v>
      </c>
      <c r="I2928" s="4">
        <v>23.14</v>
      </c>
      <c r="J2928" s="2" t="s">
        <v>17</v>
      </c>
      <c r="K2928" s="2" t="s">
        <v>292</v>
      </c>
      <c r="L2928" s="2" t="s">
        <v>19</v>
      </c>
    </row>
    <row r="2929" spans="1:12" x14ac:dyDescent="0.35">
      <c r="A2929" s="2">
        <v>102708</v>
      </c>
      <c r="B2929" s="3">
        <v>45999</v>
      </c>
      <c r="C2929" s="2" t="s">
        <v>31</v>
      </c>
      <c r="D2929" s="2" t="s">
        <v>105</v>
      </c>
      <c r="E2929" s="2" t="s">
        <v>106</v>
      </c>
      <c r="F2929" s="2" t="s">
        <v>15</v>
      </c>
      <c r="G2929" s="2" t="s">
        <v>16</v>
      </c>
      <c r="H2929" s="2">
        <v>10</v>
      </c>
      <c r="I2929" s="4">
        <v>38.65</v>
      </c>
      <c r="J2929" s="2" t="s">
        <v>17</v>
      </c>
      <c r="K2929" s="2" t="s">
        <v>162</v>
      </c>
      <c r="L2929" s="2" t="s">
        <v>19</v>
      </c>
    </row>
    <row r="2930" spans="1:12" x14ac:dyDescent="0.35">
      <c r="A2930" s="2">
        <v>100631</v>
      </c>
      <c r="B2930" s="3">
        <v>46000</v>
      </c>
      <c r="C2930" s="2" t="s">
        <v>12</v>
      </c>
      <c r="D2930" s="2" t="s">
        <v>183</v>
      </c>
      <c r="E2930" s="2" t="s">
        <v>184</v>
      </c>
      <c r="F2930" s="2" t="s">
        <v>62</v>
      </c>
      <c r="G2930" s="2" t="s">
        <v>103</v>
      </c>
      <c r="H2930" s="2">
        <v>5</v>
      </c>
      <c r="I2930" s="4">
        <v>193.7</v>
      </c>
      <c r="J2930" s="2" t="s">
        <v>24</v>
      </c>
      <c r="K2930" s="2" t="s">
        <v>149</v>
      </c>
      <c r="L2930" s="2" t="s">
        <v>19</v>
      </c>
    </row>
    <row r="2931" spans="1:12" x14ac:dyDescent="0.35">
      <c r="A2931" s="2">
        <v>101085</v>
      </c>
      <c r="B2931" s="3">
        <v>46000</v>
      </c>
      <c r="C2931" s="2" t="s">
        <v>12</v>
      </c>
      <c r="D2931" s="2" t="s">
        <v>183</v>
      </c>
      <c r="E2931" s="2" t="s">
        <v>184</v>
      </c>
      <c r="F2931" s="2" t="s">
        <v>59</v>
      </c>
      <c r="G2931" s="2" t="s">
        <v>73</v>
      </c>
      <c r="H2931" s="2">
        <v>1</v>
      </c>
      <c r="I2931" s="4">
        <v>28.86</v>
      </c>
      <c r="J2931" s="2" t="s">
        <v>43</v>
      </c>
      <c r="K2931" s="2" t="s">
        <v>437</v>
      </c>
      <c r="L2931" s="2" t="s">
        <v>19</v>
      </c>
    </row>
    <row r="2932" spans="1:12" x14ac:dyDescent="0.35">
      <c r="A2932" s="2">
        <v>101355</v>
      </c>
      <c r="B2932" s="3">
        <v>46000</v>
      </c>
      <c r="C2932" s="2" t="s">
        <v>12</v>
      </c>
      <c r="D2932" s="2" t="s">
        <v>20</v>
      </c>
      <c r="E2932" s="2" t="s">
        <v>21</v>
      </c>
      <c r="F2932" s="2" t="s">
        <v>59</v>
      </c>
      <c r="G2932" s="2" t="s">
        <v>118</v>
      </c>
      <c r="H2932" s="2">
        <v>1</v>
      </c>
      <c r="I2932" s="4">
        <v>20.350000000000001</v>
      </c>
      <c r="J2932" s="2" t="s">
        <v>24</v>
      </c>
      <c r="K2932" s="2" t="s">
        <v>299</v>
      </c>
      <c r="L2932" s="2" t="s">
        <v>19</v>
      </c>
    </row>
    <row r="2933" spans="1:12" x14ac:dyDescent="0.35">
      <c r="A2933" s="2">
        <v>102251</v>
      </c>
      <c r="B2933" s="3">
        <v>46000</v>
      </c>
      <c r="C2933" s="2" t="s">
        <v>26</v>
      </c>
      <c r="D2933" s="2" t="s">
        <v>27</v>
      </c>
      <c r="E2933" s="2" t="s">
        <v>28</v>
      </c>
      <c r="F2933" s="2" t="s">
        <v>22</v>
      </c>
      <c r="G2933" s="2" t="s">
        <v>109</v>
      </c>
      <c r="H2933" s="2">
        <v>2</v>
      </c>
      <c r="I2933" s="4">
        <v>87.86</v>
      </c>
      <c r="J2933" s="2" t="s">
        <v>48</v>
      </c>
      <c r="K2933" s="2" t="s">
        <v>366</v>
      </c>
      <c r="L2933" s="2" t="s">
        <v>36</v>
      </c>
    </row>
    <row r="2934" spans="1:12" x14ac:dyDescent="0.35">
      <c r="A2934" s="2">
        <v>102494</v>
      </c>
      <c r="B2934" s="3">
        <v>46000</v>
      </c>
      <c r="C2934" s="2" t="s">
        <v>12</v>
      </c>
      <c r="D2934" s="2" t="s">
        <v>183</v>
      </c>
      <c r="E2934" s="2" t="s">
        <v>184</v>
      </c>
      <c r="F2934" s="2" t="s">
        <v>15</v>
      </c>
      <c r="G2934" s="2" t="s">
        <v>16</v>
      </c>
      <c r="H2934" s="2">
        <v>3</v>
      </c>
      <c r="I2934" s="4">
        <v>39.5</v>
      </c>
      <c r="J2934" s="2" t="s">
        <v>17</v>
      </c>
      <c r="K2934" s="2" t="s">
        <v>357</v>
      </c>
      <c r="L2934" s="2" t="s">
        <v>19</v>
      </c>
    </row>
    <row r="2935" spans="1:12" x14ac:dyDescent="0.35">
      <c r="A2935" s="2">
        <v>102540</v>
      </c>
      <c r="B2935" s="3">
        <v>46000</v>
      </c>
      <c r="C2935" s="2" t="s">
        <v>50</v>
      </c>
      <c r="D2935" s="2" t="s">
        <v>71</v>
      </c>
      <c r="E2935" s="2" t="s">
        <v>72</v>
      </c>
      <c r="F2935" s="2" t="s">
        <v>59</v>
      </c>
      <c r="G2935" s="2" t="s">
        <v>118</v>
      </c>
      <c r="H2935" s="2">
        <v>3</v>
      </c>
      <c r="I2935" s="4">
        <v>19.03</v>
      </c>
      <c r="J2935" s="2" t="s">
        <v>48</v>
      </c>
      <c r="K2935" s="2" t="s">
        <v>171</v>
      </c>
      <c r="L2935" s="2" t="s">
        <v>89</v>
      </c>
    </row>
    <row r="2936" spans="1:12" x14ac:dyDescent="0.35">
      <c r="A2936" s="2">
        <v>100014</v>
      </c>
      <c r="B2936" s="3">
        <v>46001</v>
      </c>
      <c r="C2936" s="2" t="s">
        <v>50</v>
      </c>
      <c r="D2936" s="2" t="s">
        <v>77</v>
      </c>
      <c r="E2936" s="2" t="s">
        <v>78</v>
      </c>
      <c r="F2936" s="2" t="s">
        <v>53</v>
      </c>
      <c r="G2936" s="2" t="s">
        <v>54</v>
      </c>
      <c r="H2936" s="2">
        <v>10</v>
      </c>
      <c r="I2936" s="4">
        <v>25.78</v>
      </c>
      <c r="J2936" s="2" t="s">
        <v>43</v>
      </c>
      <c r="K2936" s="2" t="s">
        <v>365</v>
      </c>
      <c r="L2936" s="2" t="s">
        <v>89</v>
      </c>
    </row>
    <row r="2937" spans="1:12" x14ac:dyDescent="0.35">
      <c r="A2937" s="2">
        <v>100186</v>
      </c>
      <c r="B2937" s="3">
        <v>46001</v>
      </c>
      <c r="C2937" s="2" t="s">
        <v>12</v>
      </c>
      <c r="D2937" s="2" t="s">
        <v>13</v>
      </c>
      <c r="E2937" s="2" t="s">
        <v>14</v>
      </c>
      <c r="F2937" s="2" t="s">
        <v>62</v>
      </c>
      <c r="G2937" s="2" t="s">
        <v>114</v>
      </c>
      <c r="H2937" s="2">
        <v>1</v>
      </c>
      <c r="I2937" s="4">
        <v>136.03</v>
      </c>
      <c r="J2937" s="2" t="s">
        <v>17</v>
      </c>
      <c r="K2937" s="2" t="s">
        <v>164</v>
      </c>
      <c r="L2937" s="2" t="s">
        <v>19</v>
      </c>
    </row>
    <row r="2938" spans="1:12" x14ac:dyDescent="0.35">
      <c r="A2938" s="2">
        <v>100490</v>
      </c>
      <c r="B2938" s="3">
        <v>46001</v>
      </c>
      <c r="C2938" s="2" t="s">
        <v>50</v>
      </c>
      <c r="D2938" s="2" t="s">
        <v>71</v>
      </c>
      <c r="E2938" s="2" t="s">
        <v>72</v>
      </c>
      <c r="F2938" s="2" t="s">
        <v>59</v>
      </c>
      <c r="G2938" s="2" t="s">
        <v>73</v>
      </c>
      <c r="H2938" s="2">
        <v>2</v>
      </c>
      <c r="I2938" s="4">
        <v>27.25</v>
      </c>
      <c r="J2938" s="2" t="s">
        <v>48</v>
      </c>
      <c r="K2938" s="2" t="s">
        <v>271</v>
      </c>
      <c r="L2938" s="2" t="s">
        <v>89</v>
      </c>
    </row>
    <row r="2939" spans="1:12" x14ac:dyDescent="0.35">
      <c r="A2939" s="2">
        <v>100603</v>
      </c>
      <c r="B2939" s="3">
        <v>46001</v>
      </c>
      <c r="C2939" s="2" t="s">
        <v>50</v>
      </c>
      <c r="D2939" s="2" t="s">
        <v>51</v>
      </c>
      <c r="E2939" s="2" t="s">
        <v>52</v>
      </c>
      <c r="F2939" s="2" t="s">
        <v>62</v>
      </c>
      <c r="G2939" s="2" t="s">
        <v>169</v>
      </c>
      <c r="H2939" s="2">
        <v>1</v>
      </c>
      <c r="I2939" s="4">
        <v>25.4</v>
      </c>
      <c r="J2939" s="2" t="s">
        <v>17</v>
      </c>
      <c r="K2939" s="2" t="s">
        <v>477</v>
      </c>
      <c r="L2939" s="2" t="s">
        <v>19</v>
      </c>
    </row>
    <row r="2940" spans="1:12" x14ac:dyDescent="0.35">
      <c r="A2940" s="2">
        <v>100738</v>
      </c>
      <c r="B2940" s="3">
        <v>46001</v>
      </c>
      <c r="C2940" s="2" t="s">
        <v>50</v>
      </c>
      <c r="D2940" s="2" t="s">
        <v>77</v>
      </c>
      <c r="E2940" s="2" t="s">
        <v>78</v>
      </c>
      <c r="F2940" s="2" t="s">
        <v>53</v>
      </c>
      <c r="G2940" s="2" t="s">
        <v>145</v>
      </c>
      <c r="H2940" s="2">
        <v>3</v>
      </c>
      <c r="I2940" s="4">
        <v>35.46</v>
      </c>
      <c r="J2940" s="2" t="s">
        <v>43</v>
      </c>
      <c r="K2940" s="2" t="s">
        <v>216</v>
      </c>
      <c r="L2940" s="2" t="s">
        <v>89</v>
      </c>
    </row>
    <row r="2941" spans="1:12" x14ac:dyDescent="0.35">
      <c r="A2941" s="2">
        <v>101168</v>
      </c>
      <c r="B2941" s="3">
        <v>46001</v>
      </c>
      <c r="C2941" s="2" t="s">
        <v>65</v>
      </c>
      <c r="D2941" s="2" t="s">
        <v>137</v>
      </c>
      <c r="E2941" s="2" t="s">
        <v>138</v>
      </c>
      <c r="F2941" s="2" t="s">
        <v>62</v>
      </c>
      <c r="G2941" s="2" t="s">
        <v>169</v>
      </c>
      <c r="H2941" s="2">
        <v>10</v>
      </c>
      <c r="I2941" s="4">
        <v>24.18</v>
      </c>
      <c r="J2941" s="2" t="s">
        <v>24</v>
      </c>
      <c r="K2941" s="2" t="s">
        <v>343</v>
      </c>
      <c r="L2941" s="2" t="s">
        <v>19</v>
      </c>
    </row>
    <row r="2942" spans="1:12" x14ac:dyDescent="0.35">
      <c r="A2942" s="2">
        <v>101394</v>
      </c>
      <c r="B2942" s="3">
        <v>46001</v>
      </c>
      <c r="C2942" s="2" t="s">
        <v>31</v>
      </c>
      <c r="D2942" s="2" t="s">
        <v>45</v>
      </c>
      <c r="E2942" s="2" t="s">
        <v>46</v>
      </c>
      <c r="F2942" s="2" t="s">
        <v>62</v>
      </c>
      <c r="G2942" s="2" t="s">
        <v>112</v>
      </c>
      <c r="H2942" s="2">
        <v>2</v>
      </c>
      <c r="I2942" s="4">
        <v>31.03</v>
      </c>
      <c r="J2942" s="2" t="s">
        <v>43</v>
      </c>
      <c r="K2942" s="2" t="s">
        <v>254</v>
      </c>
      <c r="L2942" s="2" t="s">
        <v>19</v>
      </c>
    </row>
    <row r="2943" spans="1:12" x14ac:dyDescent="0.35">
      <c r="A2943" s="2">
        <v>101547</v>
      </c>
      <c r="B2943" s="3">
        <v>46001</v>
      </c>
      <c r="C2943" s="2" t="s">
        <v>50</v>
      </c>
      <c r="D2943" s="2" t="s">
        <v>71</v>
      </c>
      <c r="E2943" s="2" t="s">
        <v>72</v>
      </c>
      <c r="F2943" s="2" t="s">
        <v>62</v>
      </c>
      <c r="G2943" s="2" t="s">
        <v>103</v>
      </c>
      <c r="H2943" s="2">
        <v>2</v>
      </c>
      <c r="I2943" s="4">
        <v>196.17</v>
      </c>
      <c r="J2943" s="2" t="s">
        <v>17</v>
      </c>
      <c r="K2943" s="2" t="s">
        <v>421</v>
      </c>
      <c r="L2943" s="2" t="s">
        <v>19</v>
      </c>
    </row>
    <row r="2944" spans="1:12" x14ac:dyDescent="0.35">
      <c r="A2944" s="2">
        <v>101631</v>
      </c>
      <c r="B2944" s="3">
        <v>46001</v>
      </c>
      <c r="C2944" s="2" t="s">
        <v>50</v>
      </c>
      <c r="D2944" s="2" t="s">
        <v>51</v>
      </c>
      <c r="E2944" s="2" t="s">
        <v>52</v>
      </c>
      <c r="F2944" s="2" t="s">
        <v>59</v>
      </c>
      <c r="G2944" s="2" t="s">
        <v>118</v>
      </c>
      <c r="H2944" s="2">
        <v>1</v>
      </c>
      <c r="I2944" s="4">
        <v>19.05</v>
      </c>
      <c r="J2944" s="2" t="s">
        <v>17</v>
      </c>
      <c r="K2944" s="2" t="s">
        <v>347</v>
      </c>
      <c r="L2944" s="2" t="s">
        <v>19</v>
      </c>
    </row>
    <row r="2945" spans="1:12" x14ac:dyDescent="0.35">
      <c r="A2945" s="2">
        <v>101753</v>
      </c>
      <c r="B2945" s="3">
        <v>46001</v>
      </c>
      <c r="C2945" s="2" t="s">
        <v>50</v>
      </c>
      <c r="D2945" s="2" t="s">
        <v>71</v>
      </c>
      <c r="E2945" s="2" t="s">
        <v>72</v>
      </c>
      <c r="F2945" s="2" t="s">
        <v>53</v>
      </c>
      <c r="G2945" s="2" t="s">
        <v>126</v>
      </c>
      <c r="H2945" s="2">
        <v>2</v>
      </c>
      <c r="I2945" s="4">
        <v>143.5</v>
      </c>
      <c r="J2945" s="2" t="s">
        <v>17</v>
      </c>
      <c r="K2945" s="2" t="s">
        <v>246</v>
      </c>
      <c r="L2945" s="2" t="s">
        <v>19</v>
      </c>
    </row>
    <row r="2946" spans="1:12" x14ac:dyDescent="0.35">
      <c r="A2946" s="2">
        <v>102394</v>
      </c>
      <c r="B2946" s="3">
        <v>46001</v>
      </c>
      <c r="C2946" s="2" t="s">
        <v>12</v>
      </c>
      <c r="D2946" s="2" t="s">
        <v>13</v>
      </c>
      <c r="E2946" s="2" t="s">
        <v>14</v>
      </c>
      <c r="F2946" s="2" t="s">
        <v>15</v>
      </c>
      <c r="G2946" s="2" t="s">
        <v>34</v>
      </c>
      <c r="H2946" s="2">
        <v>1</v>
      </c>
      <c r="I2946" s="4">
        <v>15.72</v>
      </c>
      <c r="J2946" s="2" t="s">
        <v>43</v>
      </c>
      <c r="K2946" s="2" t="s">
        <v>476</v>
      </c>
      <c r="L2946" s="2" t="s">
        <v>19</v>
      </c>
    </row>
    <row r="2947" spans="1:12" x14ac:dyDescent="0.35">
      <c r="A2947" s="2">
        <v>102827</v>
      </c>
      <c r="B2947" s="3">
        <v>46001</v>
      </c>
      <c r="C2947" s="2" t="s">
        <v>12</v>
      </c>
      <c r="D2947" s="2" t="s">
        <v>98</v>
      </c>
      <c r="E2947" s="2" t="s">
        <v>99</v>
      </c>
      <c r="F2947" s="2" t="s">
        <v>59</v>
      </c>
      <c r="G2947" s="2" t="s">
        <v>95</v>
      </c>
      <c r="H2947" s="2">
        <v>1</v>
      </c>
      <c r="I2947" s="4">
        <v>35.549999999999997</v>
      </c>
      <c r="J2947" s="2" t="s">
        <v>43</v>
      </c>
      <c r="K2947" s="2" t="s">
        <v>432</v>
      </c>
      <c r="L2947" s="2" t="s">
        <v>19</v>
      </c>
    </row>
    <row r="2948" spans="1:12" x14ac:dyDescent="0.35">
      <c r="A2948" s="2">
        <v>101137</v>
      </c>
      <c r="B2948" s="3">
        <v>46002</v>
      </c>
      <c r="C2948" s="2" t="s">
        <v>50</v>
      </c>
      <c r="D2948" s="2" t="s">
        <v>71</v>
      </c>
      <c r="E2948" s="2" t="s">
        <v>72</v>
      </c>
      <c r="F2948" s="2" t="s">
        <v>62</v>
      </c>
      <c r="G2948" s="2" t="s">
        <v>112</v>
      </c>
      <c r="H2948" s="2">
        <v>1</v>
      </c>
      <c r="I2948" s="4">
        <v>29.64</v>
      </c>
      <c r="J2948" s="2" t="s">
        <v>24</v>
      </c>
      <c r="K2948" s="2" t="s">
        <v>265</v>
      </c>
      <c r="L2948" s="2" t="s">
        <v>19</v>
      </c>
    </row>
    <row r="2949" spans="1:12" x14ac:dyDescent="0.35">
      <c r="A2949" s="2">
        <v>101177</v>
      </c>
      <c r="B2949" s="3">
        <v>46002</v>
      </c>
      <c r="C2949" s="2" t="s">
        <v>50</v>
      </c>
      <c r="D2949" s="2" t="s">
        <v>51</v>
      </c>
      <c r="E2949" s="2" t="s">
        <v>52</v>
      </c>
      <c r="F2949" s="2" t="s">
        <v>59</v>
      </c>
      <c r="G2949" s="2" t="s">
        <v>95</v>
      </c>
      <c r="H2949" s="2">
        <v>3</v>
      </c>
      <c r="I2949" s="4">
        <v>36.590000000000003</v>
      </c>
      <c r="J2949" s="2" t="s">
        <v>24</v>
      </c>
      <c r="K2949" s="2" t="s">
        <v>284</v>
      </c>
      <c r="L2949" s="2" t="s">
        <v>19</v>
      </c>
    </row>
    <row r="2950" spans="1:12" x14ac:dyDescent="0.35">
      <c r="A2950" s="2">
        <v>101452</v>
      </c>
      <c r="B2950" s="3">
        <v>46002</v>
      </c>
      <c r="C2950" s="2" t="s">
        <v>50</v>
      </c>
      <c r="D2950" s="2" t="s">
        <v>71</v>
      </c>
      <c r="E2950" s="2" t="s">
        <v>72</v>
      </c>
      <c r="F2950" s="2" t="s">
        <v>53</v>
      </c>
      <c r="G2950" s="2" t="s">
        <v>145</v>
      </c>
      <c r="H2950" s="2">
        <v>3</v>
      </c>
      <c r="I2950" s="4">
        <v>36.21</v>
      </c>
      <c r="J2950" s="2" t="s">
        <v>48</v>
      </c>
      <c r="K2950" s="2" t="s">
        <v>230</v>
      </c>
      <c r="L2950" s="2" t="s">
        <v>19</v>
      </c>
    </row>
    <row r="2951" spans="1:12" x14ac:dyDescent="0.35">
      <c r="A2951" s="2">
        <v>101773</v>
      </c>
      <c r="B2951" s="3">
        <v>46002</v>
      </c>
      <c r="C2951" s="2" t="s">
        <v>31</v>
      </c>
      <c r="D2951" s="2" t="s">
        <v>105</v>
      </c>
      <c r="E2951" s="2" t="s">
        <v>106</v>
      </c>
      <c r="F2951" s="2" t="s">
        <v>15</v>
      </c>
      <c r="G2951" s="2" t="s">
        <v>16</v>
      </c>
      <c r="H2951" s="2">
        <v>5</v>
      </c>
      <c r="I2951" s="4">
        <v>38.1</v>
      </c>
      <c r="J2951" s="2" t="s">
        <v>17</v>
      </c>
      <c r="K2951" s="2" t="s">
        <v>388</v>
      </c>
      <c r="L2951" s="2" t="s">
        <v>36</v>
      </c>
    </row>
    <row r="2952" spans="1:12" x14ac:dyDescent="0.35">
      <c r="A2952" s="2">
        <v>101940</v>
      </c>
      <c r="B2952" s="3">
        <v>46002</v>
      </c>
      <c r="C2952" s="2" t="s">
        <v>65</v>
      </c>
      <c r="D2952" s="2" t="s">
        <v>190</v>
      </c>
      <c r="E2952" s="2" t="s">
        <v>191</v>
      </c>
      <c r="F2952" s="2" t="s">
        <v>62</v>
      </c>
      <c r="G2952" s="2" t="s">
        <v>169</v>
      </c>
      <c r="H2952" s="2">
        <v>1</v>
      </c>
      <c r="I2952" s="4">
        <v>24.08</v>
      </c>
      <c r="J2952" s="2" t="s">
        <v>43</v>
      </c>
      <c r="K2952" s="2" t="s">
        <v>294</v>
      </c>
      <c r="L2952" s="2" t="s">
        <v>19</v>
      </c>
    </row>
    <row r="2953" spans="1:12" x14ac:dyDescent="0.35">
      <c r="A2953" s="2">
        <v>102869</v>
      </c>
      <c r="B2953" s="3">
        <v>46002</v>
      </c>
      <c r="C2953" s="2" t="s">
        <v>12</v>
      </c>
      <c r="D2953" s="2" t="s">
        <v>98</v>
      </c>
      <c r="E2953" s="2" t="s">
        <v>99</v>
      </c>
      <c r="F2953" s="2" t="s">
        <v>62</v>
      </c>
      <c r="G2953" s="2" t="s">
        <v>169</v>
      </c>
      <c r="H2953" s="2">
        <v>1</v>
      </c>
      <c r="I2953" s="4">
        <v>26.14</v>
      </c>
      <c r="J2953" s="2" t="s">
        <v>48</v>
      </c>
      <c r="K2953" s="2" t="s">
        <v>164</v>
      </c>
      <c r="L2953" s="2" t="s">
        <v>19</v>
      </c>
    </row>
    <row r="2954" spans="1:12" x14ac:dyDescent="0.35">
      <c r="A2954" s="2">
        <v>102980</v>
      </c>
      <c r="B2954" s="3">
        <v>46002</v>
      </c>
      <c r="C2954" s="2" t="s">
        <v>31</v>
      </c>
      <c r="D2954" s="2" t="s">
        <v>56</v>
      </c>
      <c r="E2954" s="2" t="s">
        <v>57</v>
      </c>
      <c r="F2954" s="2" t="s">
        <v>59</v>
      </c>
      <c r="G2954" s="2" t="s">
        <v>73</v>
      </c>
      <c r="H2954" s="2">
        <v>1</v>
      </c>
      <c r="I2954" s="4">
        <v>28.93</v>
      </c>
      <c r="J2954" s="2" t="s">
        <v>17</v>
      </c>
      <c r="K2954" s="2" t="s">
        <v>321</v>
      </c>
      <c r="L2954" s="2" t="s">
        <v>19</v>
      </c>
    </row>
    <row r="2955" spans="1:12" x14ac:dyDescent="0.35">
      <c r="A2955" s="2">
        <v>100298</v>
      </c>
      <c r="B2955" s="3">
        <v>46003</v>
      </c>
      <c r="C2955" s="2" t="s">
        <v>50</v>
      </c>
      <c r="D2955" s="2" t="s">
        <v>77</v>
      </c>
      <c r="E2955" s="2" t="s">
        <v>78</v>
      </c>
      <c r="F2955" s="2" t="s">
        <v>15</v>
      </c>
      <c r="G2955" s="2" t="s">
        <v>29</v>
      </c>
      <c r="H2955" s="2">
        <v>2</v>
      </c>
      <c r="I2955" s="4">
        <v>23.16</v>
      </c>
      <c r="J2955" s="2" t="s">
        <v>43</v>
      </c>
      <c r="K2955" s="2" t="s">
        <v>162</v>
      </c>
      <c r="L2955" s="2" t="s">
        <v>19</v>
      </c>
    </row>
    <row r="2956" spans="1:12" x14ac:dyDescent="0.35">
      <c r="A2956" s="2">
        <v>101240</v>
      </c>
      <c r="B2956" s="3">
        <v>46003</v>
      </c>
      <c r="C2956" s="2" t="s">
        <v>26</v>
      </c>
      <c r="D2956" s="2" t="s">
        <v>41</v>
      </c>
      <c r="E2956" s="2" t="s">
        <v>42</v>
      </c>
      <c r="F2956" s="2" t="s">
        <v>59</v>
      </c>
      <c r="G2956" s="2" t="s">
        <v>118</v>
      </c>
      <c r="H2956" s="2">
        <v>2</v>
      </c>
      <c r="I2956" s="4">
        <v>20.399999999999999</v>
      </c>
      <c r="J2956" s="2" t="s">
        <v>24</v>
      </c>
      <c r="K2956" s="2" t="s">
        <v>272</v>
      </c>
      <c r="L2956" s="2" t="s">
        <v>19</v>
      </c>
    </row>
    <row r="2957" spans="1:12" x14ac:dyDescent="0.35">
      <c r="A2957" s="2">
        <v>101346</v>
      </c>
      <c r="B2957" s="3">
        <v>46003</v>
      </c>
      <c r="C2957" s="2" t="s">
        <v>31</v>
      </c>
      <c r="D2957" s="2" t="s">
        <v>105</v>
      </c>
      <c r="E2957" s="2" t="s">
        <v>106</v>
      </c>
      <c r="F2957" s="2" t="s">
        <v>22</v>
      </c>
      <c r="G2957" s="2" t="s">
        <v>109</v>
      </c>
      <c r="H2957" s="2">
        <v>5</v>
      </c>
      <c r="I2957" s="4">
        <v>88.84</v>
      </c>
      <c r="J2957" s="2" t="s">
        <v>17</v>
      </c>
      <c r="K2957" s="2" t="s">
        <v>474</v>
      </c>
      <c r="L2957" s="2" t="s">
        <v>89</v>
      </c>
    </row>
    <row r="2958" spans="1:12" x14ac:dyDescent="0.35">
      <c r="A2958" s="2">
        <v>102323</v>
      </c>
      <c r="B2958" s="3">
        <v>46003</v>
      </c>
      <c r="C2958" s="2" t="s">
        <v>31</v>
      </c>
      <c r="D2958" s="2" t="s">
        <v>105</v>
      </c>
      <c r="E2958" s="2" t="s">
        <v>106</v>
      </c>
      <c r="F2958" s="2" t="s">
        <v>22</v>
      </c>
      <c r="G2958" s="2" t="s">
        <v>109</v>
      </c>
      <c r="H2958" s="2">
        <v>2</v>
      </c>
      <c r="I2958" s="4">
        <v>90.05</v>
      </c>
      <c r="J2958" s="2" t="s">
        <v>48</v>
      </c>
      <c r="K2958" s="2" t="s">
        <v>228</v>
      </c>
      <c r="L2958" s="2" t="s">
        <v>19</v>
      </c>
    </row>
    <row r="2959" spans="1:12" x14ac:dyDescent="0.35">
      <c r="A2959" s="2">
        <v>102506</v>
      </c>
      <c r="B2959" s="3">
        <v>46003</v>
      </c>
      <c r="C2959" s="2" t="s">
        <v>50</v>
      </c>
      <c r="D2959" s="2" t="s">
        <v>77</v>
      </c>
      <c r="E2959" s="2" t="s">
        <v>78</v>
      </c>
      <c r="F2959" s="2" t="s">
        <v>59</v>
      </c>
      <c r="G2959" s="2" t="s">
        <v>129</v>
      </c>
      <c r="H2959" s="2">
        <v>5</v>
      </c>
      <c r="I2959" s="4">
        <v>116.65</v>
      </c>
      <c r="J2959" s="2" t="s">
        <v>48</v>
      </c>
      <c r="K2959" s="2" t="s">
        <v>404</v>
      </c>
      <c r="L2959" s="2" t="s">
        <v>36</v>
      </c>
    </row>
    <row r="2960" spans="1:12" x14ac:dyDescent="0.35">
      <c r="A2960" s="2">
        <v>102833</v>
      </c>
      <c r="B2960" s="3">
        <v>46003</v>
      </c>
      <c r="C2960" s="2" t="s">
        <v>26</v>
      </c>
      <c r="D2960" s="2" t="s">
        <v>41</v>
      </c>
      <c r="E2960" s="2" t="s">
        <v>42</v>
      </c>
      <c r="F2960" s="2" t="s">
        <v>22</v>
      </c>
      <c r="G2960" s="2" t="s">
        <v>87</v>
      </c>
      <c r="H2960" s="2">
        <v>10</v>
      </c>
      <c r="I2960" s="4">
        <v>50.49</v>
      </c>
      <c r="J2960" s="2" t="s">
        <v>43</v>
      </c>
      <c r="K2960" s="2" t="s">
        <v>127</v>
      </c>
      <c r="L2960" s="2" t="s">
        <v>36</v>
      </c>
    </row>
    <row r="2961" spans="1:12" x14ac:dyDescent="0.35">
      <c r="A2961" s="2">
        <v>100019</v>
      </c>
      <c r="B2961" s="3">
        <v>46004</v>
      </c>
      <c r="C2961" s="2" t="s">
        <v>31</v>
      </c>
      <c r="D2961" s="2" t="s">
        <v>105</v>
      </c>
      <c r="E2961" s="2" t="s">
        <v>106</v>
      </c>
      <c r="F2961" s="2" t="s">
        <v>22</v>
      </c>
      <c r="G2961" s="2" t="s">
        <v>87</v>
      </c>
      <c r="H2961" s="2">
        <v>1</v>
      </c>
      <c r="I2961" s="4">
        <v>50.86</v>
      </c>
      <c r="J2961" s="2" t="s">
        <v>17</v>
      </c>
      <c r="K2961" s="2" t="s">
        <v>483</v>
      </c>
      <c r="L2961" s="2" t="s">
        <v>89</v>
      </c>
    </row>
    <row r="2962" spans="1:12" x14ac:dyDescent="0.35">
      <c r="A2962" s="2">
        <v>100119</v>
      </c>
      <c r="B2962" s="3">
        <v>46004</v>
      </c>
      <c r="C2962" s="2" t="s">
        <v>31</v>
      </c>
      <c r="D2962" s="2" t="s">
        <v>56</v>
      </c>
      <c r="E2962" s="2" t="s">
        <v>57</v>
      </c>
      <c r="F2962" s="2" t="s">
        <v>22</v>
      </c>
      <c r="G2962" s="2" t="s">
        <v>47</v>
      </c>
      <c r="H2962" s="2">
        <v>1</v>
      </c>
      <c r="I2962" s="4">
        <v>72.89</v>
      </c>
      <c r="J2962" s="2" t="s">
        <v>43</v>
      </c>
      <c r="K2962" s="2" t="s">
        <v>264</v>
      </c>
      <c r="L2962" s="2" t="s">
        <v>19</v>
      </c>
    </row>
    <row r="2963" spans="1:12" x14ac:dyDescent="0.35">
      <c r="A2963" s="2">
        <v>100429</v>
      </c>
      <c r="B2963" s="3">
        <v>46004</v>
      </c>
      <c r="C2963" s="2" t="s">
        <v>26</v>
      </c>
      <c r="D2963" s="2" t="s">
        <v>37</v>
      </c>
      <c r="E2963" s="2" t="s">
        <v>38</v>
      </c>
      <c r="F2963" s="2" t="s">
        <v>15</v>
      </c>
      <c r="G2963" s="2" t="s">
        <v>34</v>
      </c>
      <c r="H2963" s="2">
        <v>3</v>
      </c>
      <c r="I2963" s="4">
        <v>15.98</v>
      </c>
      <c r="J2963" s="2" t="s">
        <v>17</v>
      </c>
      <c r="K2963" s="2" t="s">
        <v>455</v>
      </c>
      <c r="L2963" s="2" t="s">
        <v>19</v>
      </c>
    </row>
    <row r="2964" spans="1:12" x14ac:dyDescent="0.35">
      <c r="A2964" s="2">
        <v>101021</v>
      </c>
      <c r="B2964" s="3">
        <v>46004</v>
      </c>
      <c r="C2964" s="2" t="s">
        <v>31</v>
      </c>
      <c r="D2964" s="2" t="s">
        <v>32</v>
      </c>
      <c r="E2964" s="2" t="s">
        <v>33</v>
      </c>
      <c r="F2964" s="2" t="s">
        <v>59</v>
      </c>
      <c r="G2964" s="2" t="s">
        <v>129</v>
      </c>
      <c r="H2964" s="2">
        <v>10</v>
      </c>
      <c r="I2964" s="4">
        <v>125.23</v>
      </c>
      <c r="J2964" s="2" t="s">
        <v>24</v>
      </c>
      <c r="K2964" s="2" t="s">
        <v>107</v>
      </c>
      <c r="L2964" s="2" t="s">
        <v>19</v>
      </c>
    </row>
    <row r="2965" spans="1:12" x14ac:dyDescent="0.35">
      <c r="A2965" s="2">
        <v>101524</v>
      </c>
      <c r="B2965" s="3">
        <v>46004</v>
      </c>
      <c r="C2965" s="2" t="s">
        <v>31</v>
      </c>
      <c r="D2965" s="2" t="s">
        <v>56</v>
      </c>
      <c r="E2965" s="2" t="s">
        <v>57</v>
      </c>
      <c r="F2965" s="2" t="s">
        <v>22</v>
      </c>
      <c r="G2965" s="2" t="s">
        <v>109</v>
      </c>
      <c r="H2965" s="2">
        <v>1</v>
      </c>
      <c r="I2965" s="4">
        <v>91.08</v>
      </c>
      <c r="J2965" s="2" t="s">
        <v>48</v>
      </c>
      <c r="K2965" s="2" t="s">
        <v>313</v>
      </c>
      <c r="L2965" s="2" t="s">
        <v>19</v>
      </c>
    </row>
    <row r="2966" spans="1:12" x14ac:dyDescent="0.35">
      <c r="A2966" s="2">
        <v>101760</v>
      </c>
      <c r="B2966" s="3">
        <v>46004</v>
      </c>
      <c r="C2966" s="2" t="s">
        <v>12</v>
      </c>
      <c r="D2966" s="2" t="s">
        <v>183</v>
      </c>
      <c r="E2966" s="2" t="s">
        <v>184</v>
      </c>
      <c r="F2966" s="2" t="s">
        <v>22</v>
      </c>
      <c r="G2966" s="2" t="s">
        <v>87</v>
      </c>
      <c r="H2966" s="2">
        <v>2</v>
      </c>
      <c r="I2966" s="4">
        <v>47.5</v>
      </c>
      <c r="J2966" s="2" t="s">
        <v>43</v>
      </c>
      <c r="K2966" s="2" t="s">
        <v>487</v>
      </c>
      <c r="L2966" s="2" t="s">
        <v>36</v>
      </c>
    </row>
    <row r="2967" spans="1:12" x14ac:dyDescent="0.35">
      <c r="A2967" s="2">
        <v>101930</v>
      </c>
      <c r="B2967" s="3">
        <v>46004</v>
      </c>
      <c r="C2967" s="2" t="s">
        <v>31</v>
      </c>
      <c r="D2967" s="2" t="s">
        <v>80</v>
      </c>
      <c r="E2967" s="2" t="s">
        <v>80</v>
      </c>
      <c r="F2967" s="2" t="s">
        <v>62</v>
      </c>
      <c r="G2967" s="2" t="s">
        <v>112</v>
      </c>
      <c r="H2967" s="2">
        <v>1</v>
      </c>
      <c r="I2967" s="4">
        <v>31.05</v>
      </c>
      <c r="J2967" s="2" t="s">
        <v>24</v>
      </c>
      <c r="K2967" s="2" t="s">
        <v>474</v>
      </c>
      <c r="L2967" s="2" t="s">
        <v>19</v>
      </c>
    </row>
    <row r="2968" spans="1:12" x14ac:dyDescent="0.35">
      <c r="A2968" s="2">
        <v>102044</v>
      </c>
      <c r="B2968" s="3">
        <v>46004</v>
      </c>
      <c r="C2968" s="2" t="s">
        <v>31</v>
      </c>
      <c r="D2968" s="2" t="s">
        <v>45</v>
      </c>
      <c r="E2968" s="2" t="s">
        <v>46</v>
      </c>
      <c r="F2968" s="2" t="s">
        <v>62</v>
      </c>
      <c r="G2968" s="2" t="s">
        <v>114</v>
      </c>
      <c r="H2968" s="2">
        <v>5</v>
      </c>
      <c r="I2968" s="4">
        <v>136.41999999999999</v>
      </c>
      <c r="J2968" s="2" t="s">
        <v>48</v>
      </c>
      <c r="K2968" s="2" t="s">
        <v>180</v>
      </c>
      <c r="L2968" s="2" t="s">
        <v>19</v>
      </c>
    </row>
    <row r="2969" spans="1:12" x14ac:dyDescent="0.35">
      <c r="A2969" s="2">
        <v>100579</v>
      </c>
      <c r="B2969" s="3">
        <v>46005</v>
      </c>
      <c r="C2969" s="2" t="s">
        <v>50</v>
      </c>
      <c r="D2969" s="2" t="s">
        <v>51</v>
      </c>
      <c r="E2969" s="2" t="s">
        <v>52</v>
      </c>
      <c r="F2969" s="2" t="s">
        <v>53</v>
      </c>
      <c r="G2969" s="2" t="s">
        <v>54</v>
      </c>
      <c r="H2969" s="2">
        <v>3</v>
      </c>
      <c r="I2969" s="4">
        <v>25.9</v>
      </c>
      <c r="J2969" s="2" t="s">
        <v>17</v>
      </c>
      <c r="K2969" s="2" t="s">
        <v>193</v>
      </c>
      <c r="L2969" s="2" t="s">
        <v>36</v>
      </c>
    </row>
    <row r="2970" spans="1:12" x14ac:dyDescent="0.35">
      <c r="A2970" s="2">
        <v>101995</v>
      </c>
      <c r="B2970" s="3">
        <v>46005</v>
      </c>
      <c r="C2970" s="2" t="s">
        <v>50</v>
      </c>
      <c r="D2970" s="2" t="s">
        <v>77</v>
      </c>
      <c r="E2970" s="2" t="s">
        <v>78</v>
      </c>
      <c r="F2970" s="2" t="s">
        <v>62</v>
      </c>
      <c r="G2970" s="2" t="s">
        <v>103</v>
      </c>
      <c r="H2970" s="2">
        <v>1</v>
      </c>
      <c r="I2970" s="4">
        <v>187.98</v>
      </c>
      <c r="J2970" s="2" t="s">
        <v>17</v>
      </c>
      <c r="K2970" s="2" t="s">
        <v>269</v>
      </c>
      <c r="L2970" s="2" t="s">
        <v>89</v>
      </c>
    </row>
    <row r="2971" spans="1:12" x14ac:dyDescent="0.35">
      <c r="A2971" s="2">
        <v>100931</v>
      </c>
      <c r="B2971" s="3">
        <v>46006</v>
      </c>
      <c r="C2971" s="2" t="s">
        <v>31</v>
      </c>
      <c r="D2971" s="2" t="s">
        <v>56</v>
      </c>
      <c r="E2971" s="2" t="s">
        <v>57</v>
      </c>
      <c r="F2971" s="2" t="s">
        <v>62</v>
      </c>
      <c r="G2971" s="2" t="s">
        <v>114</v>
      </c>
      <c r="H2971" s="2">
        <v>3</v>
      </c>
      <c r="I2971" s="4">
        <v>130.88</v>
      </c>
      <c r="J2971" s="2" t="s">
        <v>24</v>
      </c>
      <c r="K2971" s="2" t="s">
        <v>116</v>
      </c>
      <c r="L2971" s="2" t="s">
        <v>36</v>
      </c>
    </row>
    <row r="2972" spans="1:12" x14ac:dyDescent="0.35">
      <c r="A2972" s="2">
        <v>101351</v>
      </c>
      <c r="B2972" s="3">
        <v>46006</v>
      </c>
      <c r="C2972" s="2" t="s">
        <v>31</v>
      </c>
      <c r="D2972" s="2" t="s">
        <v>56</v>
      </c>
      <c r="E2972" s="2" t="s">
        <v>57</v>
      </c>
      <c r="F2972" s="2" t="s">
        <v>62</v>
      </c>
      <c r="G2972" s="2" t="s">
        <v>63</v>
      </c>
      <c r="H2972" s="2">
        <v>5</v>
      </c>
      <c r="I2972" s="4">
        <v>56.02</v>
      </c>
      <c r="J2972" s="2" t="s">
        <v>43</v>
      </c>
      <c r="K2972" s="2" t="s">
        <v>256</v>
      </c>
      <c r="L2972" s="2" t="s">
        <v>36</v>
      </c>
    </row>
    <row r="2973" spans="1:12" x14ac:dyDescent="0.35">
      <c r="A2973" s="2">
        <v>101370</v>
      </c>
      <c r="B2973" s="3">
        <v>46006</v>
      </c>
      <c r="C2973" s="2" t="s">
        <v>50</v>
      </c>
      <c r="D2973" s="2" t="s">
        <v>77</v>
      </c>
      <c r="E2973" s="2" t="s">
        <v>78</v>
      </c>
      <c r="F2973" s="2" t="s">
        <v>62</v>
      </c>
      <c r="G2973" s="2" t="s">
        <v>68</v>
      </c>
      <c r="H2973" s="2">
        <v>10</v>
      </c>
      <c r="I2973" s="4">
        <v>40.04</v>
      </c>
      <c r="J2973" s="2" t="s">
        <v>43</v>
      </c>
      <c r="K2973" s="2" t="s">
        <v>236</v>
      </c>
      <c r="L2973" s="2" t="s">
        <v>89</v>
      </c>
    </row>
    <row r="2974" spans="1:12" x14ac:dyDescent="0.35">
      <c r="A2974" s="2">
        <v>101432</v>
      </c>
      <c r="B2974" s="3">
        <v>46006</v>
      </c>
      <c r="C2974" s="2" t="s">
        <v>26</v>
      </c>
      <c r="D2974" s="2" t="s">
        <v>150</v>
      </c>
      <c r="E2974" s="2" t="s">
        <v>151</v>
      </c>
      <c r="F2974" s="2" t="s">
        <v>53</v>
      </c>
      <c r="G2974" s="2" t="s">
        <v>126</v>
      </c>
      <c r="H2974" s="2">
        <v>1</v>
      </c>
      <c r="I2974" s="4">
        <v>149.79</v>
      </c>
      <c r="J2974" s="2" t="s">
        <v>43</v>
      </c>
      <c r="K2974" s="2" t="s">
        <v>168</v>
      </c>
      <c r="L2974" s="2" t="s">
        <v>19</v>
      </c>
    </row>
    <row r="2975" spans="1:12" x14ac:dyDescent="0.35">
      <c r="A2975" s="2">
        <v>101886</v>
      </c>
      <c r="B2975" s="3">
        <v>46006</v>
      </c>
      <c r="C2975" s="2" t="s">
        <v>12</v>
      </c>
      <c r="D2975" s="2" t="s">
        <v>13</v>
      </c>
      <c r="E2975" s="2" t="s">
        <v>14</v>
      </c>
      <c r="F2975" s="2" t="s">
        <v>62</v>
      </c>
      <c r="G2975" s="2" t="s">
        <v>112</v>
      </c>
      <c r="H2975" s="2">
        <v>5</v>
      </c>
      <c r="I2975" s="4">
        <v>29.76</v>
      </c>
      <c r="J2975" s="2" t="s">
        <v>17</v>
      </c>
      <c r="K2975" s="2" t="s">
        <v>364</v>
      </c>
      <c r="L2975" s="2" t="s">
        <v>19</v>
      </c>
    </row>
    <row r="2976" spans="1:12" x14ac:dyDescent="0.35">
      <c r="A2976" s="2">
        <v>101977</v>
      </c>
      <c r="B2976" s="3">
        <v>46007</v>
      </c>
      <c r="C2976" s="2" t="s">
        <v>31</v>
      </c>
      <c r="D2976" s="2" t="s">
        <v>80</v>
      </c>
      <c r="E2976" s="2" t="s">
        <v>80</v>
      </c>
      <c r="F2976" s="2" t="s">
        <v>22</v>
      </c>
      <c r="G2976" s="2" t="s">
        <v>109</v>
      </c>
      <c r="H2976" s="2">
        <v>3</v>
      </c>
      <c r="I2976" s="4">
        <v>88.19</v>
      </c>
      <c r="J2976" s="2" t="s">
        <v>17</v>
      </c>
      <c r="K2976" s="2" t="s">
        <v>468</v>
      </c>
      <c r="L2976" s="2" t="s">
        <v>19</v>
      </c>
    </row>
    <row r="2977" spans="1:12" x14ac:dyDescent="0.35">
      <c r="A2977" s="2">
        <v>102077</v>
      </c>
      <c r="B2977" s="3">
        <v>46007</v>
      </c>
      <c r="C2977" s="2" t="s">
        <v>50</v>
      </c>
      <c r="D2977" s="2" t="s">
        <v>51</v>
      </c>
      <c r="E2977" s="2" t="s">
        <v>52</v>
      </c>
      <c r="F2977" s="2" t="s">
        <v>22</v>
      </c>
      <c r="G2977" s="2" t="s">
        <v>87</v>
      </c>
      <c r="H2977" s="2">
        <v>1</v>
      </c>
      <c r="I2977" s="4">
        <v>51.27</v>
      </c>
      <c r="J2977" s="2" t="s">
        <v>17</v>
      </c>
      <c r="K2977" s="2" t="s">
        <v>489</v>
      </c>
      <c r="L2977" s="2" t="s">
        <v>19</v>
      </c>
    </row>
    <row r="2978" spans="1:12" x14ac:dyDescent="0.35">
      <c r="A2978" s="2">
        <v>100221</v>
      </c>
      <c r="B2978" s="3">
        <v>46008</v>
      </c>
      <c r="C2978" s="2" t="s">
        <v>12</v>
      </c>
      <c r="D2978" s="2" t="s">
        <v>13</v>
      </c>
      <c r="E2978" s="2" t="s">
        <v>14</v>
      </c>
      <c r="F2978" s="2" t="s">
        <v>62</v>
      </c>
      <c r="G2978" s="2" t="s">
        <v>103</v>
      </c>
      <c r="H2978" s="2">
        <v>10</v>
      </c>
      <c r="I2978" s="4">
        <v>191.22</v>
      </c>
      <c r="J2978" s="2" t="s">
        <v>48</v>
      </c>
      <c r="K2978" s="2" t="s">
        <v>325</v>
      </c>
      <c r="L2978" s="2" t="s">
        <v>89</v>
      </c>
    </row>
    <row r="2979" spans="1:12" x14ac:dyDescent="0.35">
      <c r="A2979" s="2">
        <v>101417</v>
      </c>
      <c r="B2979" s="3">
        <v>46008</v>
      </c>
      <c r="C2979" s="2" t="s">
        <v>31</v>
      </c>
      <c r="D2979" s="2" t="s">
        <v>105</v>
      </c>
      <c r="E2979" s="2" t="s">
        <v>106</v>
      </c>
      <c r="F2979" s="2" t="s">
        <v>53</v>
      </c>
      <c r="G2979" s="2" t="s">
        <v>145</v>
      </c>
      <c r="H2979" s="2">
        <v>10</v>
      </c>
      <c r="I2979" s="4">
        <v>36.64</v>
      </c>
      <c r="J2979" s="2" t="s">
        <v>24</v>
      </c>
      <c r="K2979" s="2" t="s">
        <v>94</v>
      </c>
      <c r="L2979" s="2" t="s">
        <v>36</v>
      </c>
    </row>
    <row r="2980" spans="1:12" x14ac:dyDescent="0.35">
      <c r="A2980" s="2">
        <v>102214</v>
      </c>
      <c r="B2980" s="3">
        <v>46008</v>
      </c>
      <c r="C2980" s="2" t="s">
        <v>65</v>
      </c>
      <c r="D2980" s="2" t="s">
        <v>90</v>
      </c>
      <c r="E2980" s="2" t="s">
        <v>91</v>
      </c>
      <c r="F2980" s="2" t="s">
        <v>62</v>
      </c>
      <c r="G2980" s="2" t="s">
        <v>63</v>
      </c>
      <c r="H2980" s="2">
        <v>10</v>
      </c>
      <c r="I2980" s="4">
        <v>54.18</v>
      </c>
      <c r="J2980" s="2" t="s">
        <v>17</v>
      </c>
      <c r="K2980" s="2" t="s">
        <v>140</v>
      </c>
      <c r="L2980" s="2" t="s">
        <v>19</v>
      </c>
    </row>
    <row r="2981" spans="1:12" x14ac:dyDescent="0.35">
      <c r="A2981" s="2">
        <v>102575</v>
      </c>
      <c r="B2981" s="3">
        <v>46009</v>
      </c>
      <c r="C2981" s="2" t="s">
        <v>31</v>
      </c>
      <c r="D2981" s="2" t="s">
        <v>32</v>
      </c>
      <c r="E2981" s="2" t="s">
        <v>33</v>
      </c>
      <c r="F2981" s="2" t="s">
        <v>62</v>
      </c>
      <c r="G2981" s="2" t="s">
        <v>169</v>
      </c>
      <c r="H2981" s="2">
        <v>1</v>
      </c>
      <c r="I2981" s="4">
        <v>25.57</v>
      </c>
      <c r="J2981" s="2" t="s">
        <v>24</v>
      </c>
      <c r="K2981" s="2" t="s">
        <v>317</v>
      </c>
      <c r="L2981" s="2" t="s">
        <v>36</v>
      </c>
    </row>
    <row r="2982" spans="1:12" x14ac:dyDescent="0.35">
      <c r="A2982" s="2">
        <v>100703</v>
      </c>
      <c r="B2982" s="3">
        <v>46010</v>
      </c>
      <c r="C2982" s="2" t="s">
        <v>12</v>
      </c>
      <c r="D2982" s="2" t="s">
        <v>20</v>
      </c>
      <c r="E2982" s="2" t="s">
        <v>21</v>
      </c>
      <c r="F2982" s="2" t="s">
        <v>62</v>
      </c>
      <c r="G2982" s="2" t="s">
        <v>112</v>
      </c>
      <c r="H2982" s="2">
        <v>2</v>
      </c>
      <c r="I2982" s="4">
        <v>29.95</v>
      </c>
      <c r="J2982" s="2" t="s">
        <v>24</v>
      </c>
      <c r="K2982" s="2" t="s">
        <v>254</v>
      </c>
      <c r="L2982" s="2" t="s">
        <v>19</v>
      </c>
    </row>
    <row r="2983" spans="1:12" x14ac:dyDescent="0.35">
      <c r="A2983" s="2">
        <v>101189</v>
      </c>
      <c r="B2983" s="3">
        <v>46010</v>
      </c>
      <c r="C2983" s="2" t="s">
        <v>26</v>
      </c>
      <c r="D2983" s="2" t="s">
        <v>150</v>
      </c>
      <c r="E2983" s="2" t="s">
        <v>151</v>
      </c>
      <c r="F2983" s="2" t="s">
        <v>15</v>
      </c>
      <c r="G2983" s="2" t="s">
        <v>29</v>
      </c>
      <c r="H2983" s="2">
        <v>10</v>
      </c>
      <c r="I2983" s="4">
        <v>23.24</v>
      </c>
      <c r="J2983" s="2" t="s">
        <v>24</v>
      </c>
      <c r="K2983" s="2" t="s">
        <v>130</v>
      </c>
      <c r="L2983" s="2" t="s">
        <v>19</v>
      </c>
    </row>
    <row r="2984" spans="1:12" x14ac:dyDescent="0.35">
      <c r="A2984" s="2">
        <v>101961</v>
      </c>
      <c r="B2984" s="3">
        <v>46010</v>
      </c>
      <c r="C2984" s="2" t="s">
        <v>12</v>
      </c>
      <c r="D2984" s="2" t="s">
        <v>183</v>
      </c>
      <c r="E2984" s="2" t="s">
        <v>184</v>
      </c>
      <c r="F2984" s="2" t="s">
        <v>53</v>
      </c>
      <c r="G2984" s="2" t="s">
        <v>54</v>
      </c>
      <c r="H2984" s="2">
        <v>1</v>
      </c>
      <c r="I2984" s="4">
        <v>25.11</v>
      </c>
      <c r="J2984" s="2" t="s">
        <v>48</v>
      </c>
      <c r="K2984" s="2" t="s">
        <v>223</v>
      </c>
      <c r="L2984" s="2" t="s">
        <v>19</v>
      </c>
    </row>
    <row r="2985" spans="1:12" x14ac:dyDescent="0.35">
      <c r="A2985" s="2">
        <v>102112</v>
      </c>
      <c r="B2985" s="3">
        <v>46010</v>
      </c>
      <c r="C2985" s="2" t="s">
        <v>65</v>
      </c>
      <c r="D2985" s="2" t="s">
        <v>190</v>
      </c>
      <c r="E2985" s="2" t="s">
        <v>191</v>
      </c>
      <c r="F2985" s="2" t="s">
        <v>62</v>
      </c>
      <c r="G2985" s="2" t="s">
        <v>63</v>
      </c>
      <c r="H2985" s="2">
        <v>5</v>
      </c>
      <c r="I2985" s="4">
        <v>54.71</v>
      </c>
      <c r="J2985" s="2" t="s">
        <v>48</v>
      </c>
      <c r="K2985" s="2" t="s">
        <v>241</v>
      </c>
      <c r="L2985" s="2" t="s">
        <v>19</v>
      </c>
    </row>
    <row r="2986" spans="1:12" x14ac:dyDescent="0.35">
      <c r="A2986" s="2">
        <v>102185</v>
      </c>
      <c r="B2986" s="3">
        <v>46010</v>
      </c>
      <c r="C2986" s="2" t="s">
        <v>65</v>
      </c>
      <c r="D2986" s="2" t="s">
        <v>66</v>
      </c>
      <c r="E2986" s="2" t="s">
        <v>67</v>
      </c>
      <c r="F2986" s="2" t="s">
        <v>59</v>
      </c>
      <c r="G2986" s="2" t="s">
        <v>129</v>
      </c>
      <c r="H2986" s="2">
        <v>1</v>
      </c>
      <c r="I2986" s="4">
        <v>125.64</v>
      </c>
      <c r="J2986" s="2" t="s">
        <v>48</v>
      </c>
      <c r="K2986" s="2" t="s">
        <v>121</v>
      </c>
      <c r="L2986" s="2" t="s">
        <v>19</v>
      </c>
    </row>
    <row r="2987" spans="1:12" x14ac:dyDescent="0.35">
      <c r="A2987" s="2">
        <v>102625</v>
      </c>
      <c r="B2987" s="3">
        <v>46011</v>
      </c>
      <c r="C2987" s="2" t="s">
        <v>50</v>
      </c>
      <c r="D2987" s="2" t="s">
        <v>51</v>
      </c>
      <c r="E2987" s="2" t="s">
        <v>52</v>
      </c>
      <c r="F2987" s="2" t="s">
        <v>22</v>
      </c>
      <c r="G2987" s="2" t="s">
        <v>47</v>
      </c>
      <c r="H2987" s="2">
        <v>10</v>
      </c>
      <c r="I2987" s="4">
        <v>74.739999999999995</v>
      </c>
      <c r="J2987" s="2" t="s">
        <v>48</v>
      </c>
      <c r="K2987" s="2" t="s">
        <v>453</v>
      </c>
      <c r="L2987" s="2" t="s">
        <v>19</v>
      </c>
    </row>
    <row r="2988" spans="1:12" x14ac:dyDescent="0.35">
      <c r="A2988" s="2">
        <v>102917</v>
      </c>
      <c r="B2988" s="3">
        <v>46011</v>
      </c>
      <c r="C2988" s="2" t="s">
        <v>31</v>
      </c>
      <c r="D2988" s="2" t="s">
        <v>56</v>
      </c>
      <c r="E2988" s="2" t="s">
        <v>57</v>
      </c>
      <c r="F2988" s="2" t="s">
        <v>53</v>
      </c>
      <c r="G2988" s="2" t="s">
        <v>92</v>
      </c>
      <c r="H2988" s="2">
        <v>1</v>
      </c>
      <c r="I2988" s="4">
        <v>28.51</v>
      </c>
      <c r="J2988" s="2" t="s">
        <v>43</v>
      </c>
      <c r="K2988" s="2" t="s">
        <v>415</v>
      </c>
      <c r="L2988" s="2" t="s">
        <v>36</v>
      </c>
    </row>
    <row r="2989" spans="1:12" x14ac:dyDescent="0.35">
      <c r="A2989" s="2">
        <v>101269</v>
      </c>
      <c r="B2989" s="3">
        <v>46012</v>
      </c>
      <c r="C2989" s="2" t="s">
        <v>50</v>
      </c>
      <c r="D2989" s="2" t="s">
        <v>51</v>
      </c>
      <c r="E2989" s="2" t="s">
        <v>52</v>
      </c>
      <c r="F2989" s="2" t="s">
        <v>53</v>
      </c>
      <c r="G2989" s="2" t="s">
        <v>126</v>
      </c>
      <c r="H2989" s="2">
        <v>2</v>
      </c>
      <c r="I2989" s="4">
        <v>144.4</v>
      </c>
      <c r="J2989" s="2" t="s">
        <v>48</v>
      </c>
      <c r="K2989" s="2" t="s">
        <v>121</v>
      </c>
      <c r="L2989" s="2" t="s">
        <v>19</v>
      </c>
    </row>
    <row r="2990" spans="1:12" x14ac:dyDescent="0.35">
      <c r="A2990" s="2">
        <v>101703</v>
      </c>
      <c r="B2990" s="3">
        <v>46012</v>
      </c>
      <c r="C2990" s="2" t="s">
        <v>12</v>
      </c>
      <c r="D2990" s="2" t="s">
        <v>20</v>
      </c>
      <c r="E2990" s="2" t="s">
        <v>21</v>
      </c>
      <c r="F2990" s="2" t="s">
        <v>22</v>
      </c>
      <c r="G2990" s="2" t="s">
        <v>109</v>
      </c>
      <c r="H2990" s="2">
        <v>1</v>
      </c>
      <c r="I2990" s="4">
        <v>89.74</v>
      </c>
      <c r="J2990" s="2" t="s">
        <v>48</v>
      </c>
      <c r="K2990" s="2" t="s">
        <v>212</v>
      </c>
      <c r="L2990" s="2" t="s">
        <v>19</v>
      </c>
    </row>
    <row r="2991" spans="1:12" x14ac:dyDescent="0.35">
      <c r="A2991" s="2">
        <v>101754</v>
      </c>
      <c r="B2991" s="3">
        <v>46012</v>
      </c>
      <c r="C2991" s="2" t="s">
        <v>26</v>
      </c>
      <c r="D2991" s="2" t="s">
        <v>27</v>
      </c>
      <c r="E2991" s="2" t="s">
        <v>28</v>
      </c>
      <c r="F2991" s="2" t="s">
        <v>62</v>
      </c>
      <c r="G2991" s="2" t="s">
        <v>63</v>
      </c>
      <c r="H2991" s="2">
        <v>1</v>
      </c>
      <c r="I2991" s="4">
        <v>55.86</v>
      </c>
      <c r="J2991" s="2" t="s">
        <v>17</v>
      </c>
      <c r="K2991" s="2" t="s">
        <v>440</v>
      </c>
      <c r="L2991" s="2" t="s">
        <v>19</v>
      </c>
    </row>
    <row r="2992" spans="1:12" x14ac:dyDescent="0.35">
      <c r="A2992" s="2">
        <v>101724</v>
      </c>
      <c r="B2992" s="3">
        <v>46013</v>
      </c>
      <c r="C2992" s="2" t="s">
        <v>31</v>
      </c>
      <c r="D2992" s="2" t="s">
        <v>56</v>
      </c>
      <c r="E2992" s="2" t="s">
        <v>57</v>
      </c>
      <c r="F2992" s="2" t="s">
        <v>62</v>
      </c>
      <c r="G2992" s="2" t="s">
        <v>112</v>
      </c>
      <c r="H2992" s="2">
        <v>2</v>
      </c>
      <c r="I2992" s="4">
        <v>31.46</v>
      </c>
      <c r="J2992" s="2" t="s">
        <v>43</v>
      </c>
      <c r="K2992" s="2" t="s">
        <v>88</v>
      </c>
      <c r="L2992" s="2" t="s">
        <v>19</v>
      </c>
    </row>
    <row r="2993" spans="1:12" x14ac:dyDescent="0.35">
      <c r="A2993" s="2">
        <v>101048</v>
      </c>
      <c r="B2993" s="3">
        <v>46015</v>
      </c>
      <c r="C2993" s="2" t="s">
        <v>12</v>
      </c>
      <c r="D2993" s="2" t="s">
        <v>20</v>
      </c>
      <c r="E2993" s="2" t="s">
        <v>21</v>
      </c>
      <c r="F2993" s="2" t="s">
        <v>62</v>
      </c>
      <c r="G2993" s="2" t="s">
        <v>169</v>
      </c>
      <c r="H2993" s="2">
        <v>1</v>
      </c>
      <c r="I2993" s="4">
        <v>24.69</v>
      </c>
      <c r="J2993" s="2" t="s">
        <v>43</v>
      </c>
      <c r="K2993" s="2" t="s">
        <v>459</v>
      </c>
      <c r="L2993" s="2" t="s">
        <v>19</v>
      </c>
    </row>
    <row r="2994" spans="1:12" x14ac:dyDescent="0.35">
      <c r="A2994" s="2">
        <v>101825</v>
      </c>
      <c r="B2994" s="3">
        <v>46015</v>
      </c>
      <c r="C2994" s="2" t="s">
        <v>65</v>
      </c>
      <c r="D2994" s="2" t="s">
        <v>66</v>
      </c>
      <c r="E2994" s="2" t="s">
        <v>67</v>
      </c>
      <c r="F2994" s="2" t="s">
        <v>62</v>
      </c>
      <c r="G2994" s="2" t="s">
        <v>114</v>
      </c>
      <c r="H2994" s="2">
        <v>1</v>
      </c>
      <c r="I2994" s="4">
        <v>136.06</v>
      </c>
      <c r="J2994" s="2" t="s">
        <v>43</v>
      </c>
      <c r="K2994" s="2" t="s">
        <v>480</v>
      </c>
      <c r="L2994" s="2" t="s">
        <v>19</v>
      </c>
    </row>
    <row r="2995" spans="1:12" x14ac:dyDescent="0.35">
      <c r="A2995" s="2">
        <v>100157</v>
      </c>
      <c r="B2995" s="3">
        <v>46016</v>
      </c>
      <c r="C2995" s="2" t="s">
        <v>50</v>
      </c>
      <c r="D2995" s="2" t="s">
        <v>71</v>
      </c>
      <c r="E2995" s="2" t="s">
        <v>72</v>
      </c>
      <c r="F2995" s="2" t="s">
        <v>62</v>
      </c>
      <c r="G2995" s="2" t="s">
        <v>112</v>
      </c>
      <c r="H2995" s="2">
        <v>2</v>
      </c>
      <c r="I2995" s="4">
        <v>30.57</v>
      </c>
      <c r="J2995" s="2" t="s">
        <v>43</v>
      </c>
      <c r="K2995" s="2" t="s">
        <v>420</v>
      </c>
      <c r="L2995" s="2" t="s">
        <v>36</v>
      </c>
    </row>
    <row r="2996" spans="1:12" x14ac:dyDescent="0.35">
      <c r="A2996" s="2">
        <v>101428</v>
      </c>
      <c r="B2996" s="3">
        <v>46016</v>
      </c>
      <c r="C2996" s="2" t="s">
        <v>12</v>
      </c>
      <c r="D2996" s="2" t="s">
        <v>98</v>
      </c>
      <c r="E2996" s="2" t="s">
        <v>99</v>
      </c>
      <c r="F2996" s="2" t="s">
        <v>62</v>
      </c>
      <c r="G2996" s="2" t="s">
        <v>68</v>
      </c>
      <c r="H2996" s="2">
        <v>1</v>
      </c>
      <c r="I2996" s="4">
        <v>38.58</v>
      </c>
      <c r="J2996" s="2" t="s">
        <v>48</v>
      </c>
      <c r="K2996" s="2" t="s">
        <v>217</v>
      </c>
      <c r="L2996" s="2" t="s">
        <v>19</v>
      </c>
    </row>
    <row r="2997" spans="1:12" x14ac:dyDescent="0.35">
      <c r="A2997" s="2">
        <v>100515</v>
      </c>
      <c r="B2997" s="3">
        <v>46017</v>
      </c>
      <c r="C2997" s="2" t="s">
        <v>50</v>
      </c>
      <c r="D2997" s="2" t="s">
        <v>71</v>
      </c>
      <c r="E2997" s="2" t="s">
        <v>72</v>
      </c>
      <c r="F2997" s="2" t="s">
        <v>59</v>
      </c>
      <c r="G2997" s="2" t="s">
        <v>129</v>
      </c>
      <c r="H2997" s="2">
        <v>2</v>
      </c>
      <c r="I2997" s="4">
        <v>123.58</v>
      </c>
      <c r="J2997" s="2" t="s">
        <v>24</v>
      </c>
      <c r="K2997" s="2" t="s">
        <v>270</v>
      </c>
      <c r="L2997" s="2" t="s">
        <v>19</v>
      </c>
    </row>
    <row r="2998" spans="1:12" x14ac:dyDescent="0.35">
      <c r="A2998" s="2">
        <v>102543</v>
      </c>
      <c r="B2998" s="3">
        <v>46017</v>
      </c>
      <c r="C2998" s="2" t="s">
        <v>50</v>
      </c>
      <c r="D2998" s="2" t="s">
        <v>51</v>
      </c>
      <c r="E2998" s="2" t="s">
        <v>52</v>
      </c>
      <c r="F2998" s="2" t="s">
        <v>53</v>
      </c>
      <c r="G2998" s="2" t="s">
        <v>92</v>
      </c>
      <c r="H2998" s="2">
        <v>3</v>
      </c>
      <c r="I2998" s="4">
        <v>31.1</v>
      </c>
      <c r="J2998" s="2" t="s">
        <v>17</v>
      </c>
      <c r="K2998" s="2" t="s">
        <v>250</v>
      </c>
      <c r="L2998" s="2" t="s">
        <v>36</v>
      </c>
    </row>
    <row r="2999" spans="1:12" x14ac:dyDescent="0.35">
      <c r="A2999" s="2">
        <v>100297</v>
      </c>
      <c r="B2999" s="3">
        <v>46019</v>
      </c>
      <c r="C2999" s="2" t="s">
        <v>26</v>
      </c>
      <c r="D2999" s="2" t="s">
        <v>27</v>
      </c>
      <c r="E2999" s="2" t="s">
        <v>28</v>
      </c>
      <c r="F2999" s="2" t="s">
        <v>62</v>
      </c>
      <c r="G2999" s="2" t="s">
        <v>103</v>
      </c>
      <c r="H2999" s="2">
        <v>3</v>
      </c>
      <c r="I2999" s="4">
        <v>195.06</v>
      </c>
      <c r="J2999" s="2" t="s">
        <v>43</v>
      </c>
      <c r="K2999" s="2" t="s">
        <v>74</v>
      </c>
      <c r="L2999" s="2" t="s">
        <v>89</v>
      </c>
    </row>
    <row r="3000" spans="1:12" x14ac:dyDescent="0.35">
      <c r="A3000" s="2">
        <v>100681</v>
      </c>
      <c r="B3000" s="3">
        <v>46020</v>
      </c>
      <c r="C3000" s="2" t="s">
        <v>31</v>
      </c>
      <c r="D3000" s="2" t="s">
        <v>105</v>
      </c>
      <c r="E3000" s="2" t="s">
        <v>106</v>
      </c>
      <c r="F3000" s="2" t="s">
        <v>53</v>
      </c>
      <c r="G3000" s="2" t="s">
        <v>126</v>
      </c>
      <c r="H3000" s="2">
        <v>3</v>
      </c>
      <c r="I3000" s="4">
        <v>156.69999999999999</v>
      </c>
      <c r="J3000" s="2" t="s">
        <v>43</v>
      </c>
      <c r="K3000" s="2" t="s">
        <v>400</v>
      </c>
      <c r="L3000" s="2" t="s">
        <v>36</v>
      </c>
    </row>
    <row r="3001" spans="1:12" x14ac:dyDescent="0.35">
      <c r="A3001" s="2">
        <v>100846</v>
      </c>
      <c r="B3001" s="3">
        <v>46021</v>
      </c>
      <c r="C3001" s="2" t="s">
        <v>31</v>
      </c>
      <c r="D3001" s="2" t="s">
        <v>32</v>
      </c>
      <c r="E3001" s="2" t="s">
        <v>33</v>
      </c>
      <c r="F3001" s="2" t="s">
        <v>22</v>
      </c>
      <c r="G3001" s="2" t="s">
        <v>100</v>
      </c>
      <c r="H3001" s="2">
        <v>1</v>
      </c>
      <c r="I3001" s="4">
        <v>14.82</v>
      </c>
      <c r="J3001" s="2" t="s">
        <v>43</v>
      </c>
      <c r="K3001" s="2" t="s">
        <v>93</v>
      </c>
      <c r="L3001" s="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9505-84B2-473F-8176-CBB2C60BAE6A}">
  <dimension ref="A1:S1003"/>
  <sheetViews>
    <sheetView workbookViewId="0"/>
  </sheetViews>
  <sheetFormatPr defaultRowHeight="14.5" x14ac:dyDescent="0.35"/>
  <cols>
    <col min="1" max="1" width="27" bestFit="1" customWidth="1"/>
    <col min="2" max="2" width="29.1796875" bestFit="1" customWidth="1"/>
    <col min="3" max="3" width="25.90625" bestFit="1" customWidth="1"/>
    <col min="4" max="4" width="26.81640625" bestFit="1" customWidth="1"/>
    <col min="5" max="5" width="23.54296875" bestFit="1" customWidth="1"/>
    <col min="6" max="6" width="27.6328125" bestFit="1" customWidth="1"/>
    <col min="7" max="7" width="26.7265625" bestFit="1" customWidth="1"/>
    <col min="8" max="8" width="22.90625" bestFit="1" customWidth="1"/>
    <col min="9" max="9" width="28.81640625" bestFit="1" customWidth="1"/>
    <col min="10" max="10" width="33.81640625" bestFit="1" customWidth="1"/>
    <col min="11" max="11" width="27.54296875" bestFit="1" customWidth="1"/>
    <col min="12" max="12" width="27.26953125" bestFit="1" customWidth="1"/>
    <col min="13" max="13" width="28.453125" bestFit="1" customWidth="1"/>
    <col min="14" max="14" width="25.54296875" bestFit="1" customWidth="1"/>
    <col min="15" max="15" width="28.7265625" bestFit="1" customWidth="1"/>
    <col min="16" max="16" width="26.7265625" bestFit="1" customWidth="1"/>
    <col min="17" max="17" width="30.81640625" bestFit="1" customWidth="1"/>
    <col min="18" max="18" width="36.26953125" bestFit="1" customWidth="1"/>
    <col min="19" max="19" width="41.36328125" bestFit="1" customWidth="1"/>
  </cols>
  <sheetData>
    <row r="1" spans="1:19" x14ac:dyDescent="0.35">
      <c r="A1" s="14" t="s">
        <v>580</v>
      </c>
    </row>
    <row r="3" spans="1:19" x14ac:dyDescent="0.35">
      <c r="A3" t="s">
        <v>561</v>
      </c>
      <c r="B3" t="s">
        <v>562</v>
      </c>
      <c r="C3" t="s">
        <v>563</v>
      </c>
      <c r="D3" t="s">
        <v>564</v>
      </c>
      <c r="E3" t="s">
        <v>565</v>
      </c>
      <c r="F3" t="s">
        <v>566</v>
      </c>
      <c r="G3" t="s">
        <v>567</v>
      </c>
      <c r="H3" t="s">
        <v>568</v>
      </c>
      <c r="I3" t="s">
        <v>569</v>
      </c>
      <c r="J3" t="s">
        <v>570</v>
      </c>
      <c r="K3" t="s">
        <v>571</v>
      </c>
      <c r="L3" t="s">
        <v>572</v>
      </c>
      <c r="M3" t="s">
        <v>573</v>
      </c>
      <c r="N3" t="s">
        <v>574</v>
      </c>
      <c r="O3" t="s">
        <v>575</v>
      </c>
      <c r="P3" t="s">
        <v>576</v>
      </c>
      <c r="Q3" t="s">
        <v>577</v>
      </c>
      <c r="R3" t="s">
        <v>578</v>
      </c>
      <c r="S3" t="s">
        <v>579</v>
      </c>
    </row>
    <row r="4" spans="1:19" x14ac:dyDescent="0.35">
      <c r="A4">
        <v>102538</v>
      </c>
      <c r="B4" s="5">
        <v>45660</v>
      </c>
      <c r="C4" t="s">
        <v>12</v>
      </c>
      <c r="D4" t="s">
        <v>13</v>
      </c>
      <c r="E4" t="s">
        <v>14</v>
      </c>
      <c r="F4" t="s">
        <v>15</v>
      </c>
      <c r="G4" t="s">
        <v>16</v>
      </c>
      <c r="H4">
        <v>5</v>
      </c>
      <c r="I4" t="s">
        <v>499</v>
      </c>
      <c r="J4">
        <v>40.9</v>
      </c>
      <c r="K4">
        <v>204.5</v>
      </c>
      <c r="L4" t="s">
        <v>17</v>
      </c>
      <c r="M4" t="s">
        <v>18</v>
      </c>
      <c r="N4" t="s">
        <v>19</v>
      </c>
      <c r="O4" t="s">
        <v>500</v>
      </c>
      <c r="P4" t="s">
        <v>501</v>
      </c>
      <c r="Q4" t="s">
        <v>502</v>
      </c>
      <c r="R4" t="s">
        <v>526</v>
      </c>
      <c r="S4">
        <v>1</v>
      </c>
    </row>
    <row r="5" spans="1:19" x14ac:dyDescent="0.35">
      <c r="A5">
        <v>101806</v>
      </c>
      <c r="B5" s="5">
        <v>45665</v>
      </c>
      <c r="C5" t="s">
        <v>12</v>
      </c>
      <c r="D5" t="s">
        <v>20</v>
      </c>
      <c r="E5" t="s">
        <v>21</v>
      </c>
      <c r="F5" t="s">
        <v>22</v>
      </c>
      <c r="G5" t="s">
        <v>23</v>
      </c>
      <c r="H5">
        <v>1</v>
      </c>
      <c r="I5" t="s">
        <v>503</v>
      </c>
      <c r="J5">
        <v>64.84</v>
      </c>
      <c r="K5">
        <v>64.84</v>
      </c>
      <c r="L5" t="s">
        <v>24</v>
      </c>
      <c r="M5" t="s">
        <v>25</v>
      </c>
      <c r="N5" t="s">
        <v>19</v>
      </c>
      <c r="O5" t="s">
        <v>504</v>
      </c>
      <c r="P5" t="s">
        <v>501</v>
      </c>
      <c r="Q5" t="s">
        <v>502</v>
      </c>
      <c r="R5" t="s">
        <v>526</v>
      </c>
      <c r="S5">
        <v>1</v>
      </c>
    </row>
    <row r="6" spans="1:19" x14ac:dyDescent="0.35">
      <c r="A6">
        <v>102835</v>
      </c>
      <c r="B6" s="5">
        <v>45665</v>
      </c>
      <c r="C6" t="s">
        <v>26</v>
      </c>
      <c r="D6" t="s">
        <v>27</v>
      </c>
      <c r="E6" t="s">
        <v>28</v>
      </c>
      <c r="F6" t="s">
        <v>15</v>
      </c>
      <c r="G6" t="s">
        <v>29</v>
      </c>
      <c r="H6">
        <v>1</v>
      </c>
      <c r="I6" t="s">
        <v>503</v>
      </c>
      <c r="J6">
        <v>24.13</v>
      </c>
      <c r="K6">
        <v>24.13</v>
      </c>
      <c r="L6" t="s">
        <v>17</v>
      </c>
      <c r="M6" t="s">
        <v>30</v>
      </c>
      <c r="N6" t="s">
        <v>19</v>
      </c>
      <c r="O6" t="s">
        <v>504</v>
      </c>
      <c r="P6" t="s">
        <v>501</v>
      </c>
      <c r="Q6" t="s">
        <v>502</v>
      </c>
      <c r="R6" t="s">
        <v>526</v>
      </c>
      <c r="S6">
        <v>1</v>
      </c>
    </row>
    <row r="7" spans="1:19" x14ac:dyDescent="0.35">
      <c r="A7">
        <v>102053</v>
      </c>
      <c r="B7" s="5">
        <v>45666</v>
      </c>
      <c r="C7" t="s">
        <v>31</v>
      </c>
      <c r="D7" t="s">
        <v>32</v>
      </c>
      <c r="E7" t="s">
        <v>33</v>
      </c>
      <c r="F7" t="s">
        <v>15</v>
      </c>
      <c r="G7" t="s">
        <v>34</v>
      </c>
      <c r="H7">
        <v>1</v>
      </c>
      <c r="I7" t="s">
        <v>503</v>
      </c>
      <c r="J7">
        <v>15.91</v>
      </c>
      <c r="K7">
        <v>15.91</v>
      </c>
      <c r="L7" t="s">
        <v>24</v>
      </c>
      <c r="M7" t="s">
        <v>35</v>
      </c>
      <c r="N7" t="s">
        <v>36</v>
      </c>
      <c r="O7" t="s">
        <v>505</v>
      </c>
      <c r="P7" t="s">
        <v>501</v>
      </c>
      <c r="Q7" t="s">
        <v>502</v>
      </c>
      <c r="R7" t="s">
        <v>526</v>
      </c>
      <c r="S7">
        <v>1</v>
      </c>
    </row>
    <row r="8" spans="1:19" x14ac:dyDescent="0.35">
      <c r="A8">
        <v>101538</v>
      </c>
      <c r="B8" s="5">
        <v>45668</v>
      </c>
      <c r="C8" t="s">
        <v>26</v>
      </c>
      <c r="D8" t="s">
        <v>37</v>
      </c>
      <c r="E8" t="s">
        <v>38</v>
      </c>
      <c r="F8" t="s">
        <v>15</v>
      </c>
      <c r="G8" t="s">
        <v>39</v>
      </c>
      <c r="H8">
        <v>10</v>
      </c>
      <c r="I8" t="s">
        <v>499</v>
      </c>
      <c r="J8">
        <v>46.13</v>
      </c>
      <c r="K8">
        <v>461.3</v>
      </c>
      <c r="L8" t="s">
        <v>17</v>
      </c>
      <c r="M8" t="s">
        <v>40</v>
      </c>
      <c r="N8" t="s">
        <v>19</v>
      </c>
      <c r="O8" t="s">
        <v>506</v>
      </c>
      <c r="P8" t="s">
        <v>507</v>
      </c>
      <c r="Q8" t="s">
        <v>502</v>
      </c>
      <c r="R8" t="s">
        <v>526</v>
      </c>
      <c r="S8">
        <v>1</v>
      </c>
    </row>
    <row r="9" spans="1:19" x14ac:dyDescent="0.35">
      <c r="A9">
        <v>101853</v>
      </c>
      <c r="B9" s="5">
        <v>45671</v>
      </c>
      <c r="C9" t="s">
        <v>26</v>
      </c>
      <c r="D9" t="s">
        <v>41</v>
      </c>
      <c r="E9" t="s">
        <v>42</v>
      </c>
      <c r="F9" t="s">
        <v>15</v>
      </c>
      <c r="G9" t="s">
        <v>39</v>
      </c>
      <c r="H9">
        <v>2</v>
      </c>
      <c r="I9" t="s">
        <v>508</v>
      </c>
      <c r="J9">
        <v>46.07</v>
      </c>
      <c r="K9">
        <v>92.14</v>
      </c>
      <c r="L9" t="s">
        <v>43</v>
      </c>
      <c r="M9" t="s">
        <v>44</v>
      </c>
      <c r="N9" t="s">
        <v>19</v>
      </c>
      <c r="O9" t="s">
        <v>509</v>
      </c>
      <c r="P9" t="s">
        <v>501</v>
      </c>
      <c r="Q9" t="s">
        <v>502</v>
      </c>
      <c r="R9" t="s">
        <v>526</v>
      </c>
      <c r="S9">
        <v>1</v>
      </c>
    </row>
    <row r="10" spans="1:19" x14ac:dyDescent="0.35">
      <c r="A10">
        <v>100304</v>
      </c>
      <c r="B10" s="5">
        <v>45672</v>
      </c>
      <c r="C10" t="s">
        <v>31</v>
      </c>
      <c r="D10" t="s">
        <v>45</v>
      </c>
      <c r="E10" t="s">
        <v>46</v>
      </c>
      <c r="F10" t="s">
        <v>22</v>
      </c>
      <c r="G10" t="s">
        <v>47</v>
      </c>
      <c r="H10">
        <v>1</v>
      </c>
      <c r="I10" t="s">
        <v>503</v>
      </c>
      <c r="J10">
        <v>72.569999999999993</v>
      </c>
      <c r="K10">
        <v>72.569999999999993</v>
      </c>
      <c r="L10" t="s">
        <v>48</v>
      </c>
      <c r="M10" t="s">
        <v>49</v>
      </c>
      <c r="N10" t="s">
        <v>19</v>
      </c>
      <c r="O10" t="s">
        <v>504</v>
      </c>
      <c r="P10" t="s">
        <v>501</v>
      </c>
      <c r="Q10" t="s">
        <v>502</v>
      </c>
      <c r="R10" t="s">
        <v>526</v>
      </c>
      <c r="S10">
        <v>1</v>
      </c>
    </row>
    <row r="11" spans="1:19" x14ac:dyDescent="0.35">
      <c r="A11">
        <v>100278</v>
      </c>
      <c r="B11" s="5">
        <v>45675</v>
      </c>
      <c r="C11" t="s">
        <v>50</v>
      </c>
      <c r="D11" t="s">
        <v>51</v>
      </c>
      <c r="E11" t="s">
        <v>52</v>
      </c>
      <c r="F11" t="s">
        <v>53</v>
      </c>
      <c r="G11" t="s">
        <v>54</v>
      </c>
      <c r="H11">
        <v>2</v>
      </c>
      <c r="I11" t="s">
        <v>508</v>
      </c>
      <c r="J11">
        <v>25.59</v>
      </c>
      <c r="K11">
        <v>51.18</v>
      </c>
      <c r="L11" t="s">
        <v>48</v>
      </c>
      <c r="M11" t="s">
        <v>55</v>
      </c>
      <c r="N11" t="s">
        <v>19</v>
      </c>
      <c r="O11" t="s">
        <v>506</v>
      </c>
      <c r="P11" t="s">
        <v>507</v>
      </c>
      <c r="Q11" t="s">
        <v>502</v>
      </c>
      <c r="R11" t="s">
        <v>526</v>
      </c>
      <c r="S11">
        <v>1</v>
      </c>
    </row>
    <row r="12" spans="1:19" x14ac:dyDescent="0.35">
      <c r="A12">
        <v>100908</v>
      </c>
      <c r="B12" s="5">
        <v>45675</v>
      </c>
      <c r="C12" t="s">
        <v>31</v>
      </c>
      <c r="D12" t="s">
        <v>56</v>
      </c>
      <c r="E12" t="s">
        <v>57</v>
      </c>
      <c r="F12" t="s">
        <v>22</v>
      </c>
      <c r="G12" t="s">
        <v>23</v>
      </c>
      <c r="H12">
        <v>1</v>
      </c>
      <c r="I12" t="s">
        <v>503</v>
      </c>
      <c r="J12">
        <v>63.27</v>
      </c>
      <c r="K12">
        <v>63.27</v>
      </c>
      <c r="L12" t="s">
        <v>17</v>
      </c>
      <c r="M12" t="s">
        <v>58</v>
      </c>
      <c r="N12" t="s">
        <v>19</v>
      </c>
      <c r="O12" t="s">
        <v>506</v>
      </c>
      <c r="P12" t="s">
        <v>507</v>
      </c>
      <c r="Q12" t="s">
        <v>502</v>
      </c>
      <c r="R12" t="s">
        <v>526</v>
      </c>
      <c r="S12">
        <v>1</v>
      </c>
    </row>
    <row r="13" spans="1:19" x14ac:dyDescent="0.35">
      <c r="A13">
        <v>101097</v>
      </c>
      <c r="B13" s="5">
        <v>45675</v>
      </c>
      <c r="C13" t="s">
        <v>31</v>
      </c>
      <c r="D13" t="s">
        <v>32</v>
      </c>
      <c r="E13" t="s">
        <v>33</v>
      </c>
      <c r="F13" t="s">
        <v>59</v>
      </c>
      <c r="G13" t="s">
        <v>60</v>
      </c>
      <c r="H13">
        <v>10</v>
      </c>
      <c r="I13" t="s">
        <v>499</v>
      </c>
      <c r="J13">
        <v>58.25</v>
      </c>
      <c r="K13">
        <v>582.5</v>
      </c>
      <c r="L13" t="s">
        <v>48</v>
      </c>
      <c r="M13" t="s">
        <v>61</v>
      </c>
      <c r="N13" t="s">
        <v>36</v>
      </c>
      <c r="O13" t="s">
        <v>506</v>
      </c>
      <c r="P13" t="s">
        <v>507</v>
      </c>
      <c r="Q13" t="s">
        <v>502</v>
      </c>
      <c r="R13" t="s">
        <v>526</v>
      </c>
      <c r="S13">
        <v>1</v>
      </c>
    </row>
    <row r="14" spans="1:19" x14ac:dyDescent="0.35">
      <c r="A14">
        <v>100825</v>
      </c>
      <c r="B14" s="5">
        <v>45676</v>
      </c>
      <c r="C14" t="s">
        <v>12</v>
      </c>
      <c r="D14" t="s">
        <v>20</v>
      </c>
      <c r="E14" t="s">
        <v>21</v>
      </c>
      <c r="F14" t="s">
        <v>62</v>
      </c>
      <c r="G14" t="s">
        <v>63</v>
      </c>
      <c r="H14">
        <v>3</v>
      </c>
      <c r="I14" t="s">
        <v>499</v>
      </c>
      <c r="J14">
        <v>56.67</v>
      </c>
      <c r="K14">
        <v>170.01</v>
      </c>
      <c r="L14" t="s">
        <v>48</v>
      </c>
      <c r="M14" t="s">
        <v>64</v>
      </c>
      <c r="N14" t="s">
        <v>19</v>
      </c>
      <c r="O14" t="s">
        <v>510</v>
      </c>
      <c r="P14" t="s">
        <v>507</v>
      </c>
      <c r="Q14" t="s">
        <v>502</v>
      </c>
      <c r="R14" t="s">
        <v>526</v>
      </c>
      <c r="S14">
        <v>1</v>
      </c>
    </row>
    <row r="15" spans="1:19" x14ac:dyDescent="0.35">
      <c r="A15">
        <v>101275</v>
      </c>
      <c r="B15" s="5">
        <v>45677</v>
      </c>
      <c r="C15" t="s">
        <v>65</v>
      </c>
      <c r="D15" t="s">
        <v>66</v>
      </c>
      <c r="E15" t="s">
        <v>67</v>
      </c>
      <c r="F15" t="s">
        <v>62</v>
      </c>
      <c r="G15" t="s">
        <v>68</v>
      </c>
      <c r="H15">
        <v>2</v>
      </c>
      <c r="I15" t="s">
        <v>508</v>
      </c>
      <c r="J15">
        <v>38.01</v>
      </c>
      <c r="K15">
        <v>76.02</v>
      </c>
      <c r="L15" t="s">
        <v>48</v>
      </c>
      <c r="M15" t="s">
        <v>69</v>
      </c>
      <c r="N15" t="s">
        <v>36</v>
      </c>
      <c r="O15" t="s">
        <v>511</v>
      </c>
      <c r="P15" t="s">
        <v>501</v>
      </c>
      <c r="Q15" t="s">
        <v>502</v>
      </c>
      <c r="R15" t="s">
        <v>526</v>
      </c>
      <c r="S15">
        <v>1</v>
      </c>
    </row>
    <row r="16" spans="1:19" x14ac:dyDescent="0.35">
      <c r="A16">
        <v>101471</v>
      </c>
      <c r="B16" s="5">
        <v>45677</v>
      </c>
      <c r="C16" t="s">
        <v>50</v>
      </c>
      <c r="D16" t="s">
        <v>51</v>
      </c>
      <c r="E16" t="s">
        <v>52</v>
      </c>
      <c r="F16" t="s">
        <v>15</v>
      </c>
      <c r="G16" t="s">
        <v>39</v>
      </c>
      <c r="H16">
        <v>10</v>
      </c>
      <c r="I16" t="s">
        <v>499</v>
      </c>
      <c r="J16">
        <v>47.14</v>
      </c>
      <c r="K16">
        <v>471.4</v>
      </c>
      <c r="L16" t="s">
        <v>17</v>
      </c>
      <c r="M16" t="s">
        <v>70</v>
      </c>
      <c r="N16" t="s">
        <v>19</v>
      </c>
      <c r="O16" t="s">
        <v>511</v>
      </c>
      <c r="P16" t="s">
        <v>501</v>
      </c>
      <c r="Q16" t="s">
        <v>502</v>
      </c>
      <c r="R16" t="s">
        <v>526</v>
      </c>
      <c r="S16">
        <v>1</v>
      </c>
    </row>
    <row r="17" spans="1:19" x14ac:dyDescent="0.35">
      <c r="A17">
        <v>102661</v>
      </c>
      <c r="B17" s="5">
        <v>45677</v>
      </c>
      <c r="C17" t="s">
        <v>50</v>
      </c>
      <c r="D17" t="s">
        <v>71</v>
      </c>
      <c r="E17" t="s">
        <v>72</v>
      </c>
      <c r="F17" t="s">
        <v>59</v>
      </c>
      <c r="G17" t="s">
        <v>73</v>
      </c>
      <c r="H17">
        <v>1</v>
      </c>
      <c r="I17" t="s">
        <v>503</v>
      </c>
      <c r="J17">
        <v>27.71</v>
      </c>
      <c r="K17">
        <v>27.71</v>
      </c>
      <c r="L17" t="s">
        <v>17</v>
      </c>
      <c r="M17" t="s">
        <v>74</v>
      </c>
      <c r="N17" t="s">
        <v>19</v>
      </c>
      <c r="O17" t="s">
        <v>511</v>
      </c>
      <c r="P17" t="s">
        <v>501</v>
      </c>
      <c r="Q17" t="s">
        <v>502</v>
      </c>
      <c r="R17" t="s">
        <v>526</v>
      </c>
      <c r="S17">
        <v>1</v>
      </c>
    </row>
    <row r="18" spans="1:19" x14ac:dyDescent="0.35">
      <c r="A18">
        <v>100888</v>
      </c>
      <c r="B18" s="5">
        <v>45678</v>
      </c>
      <c r="C18" t="s">
        <v>31</v>
      </c>
      <c r="D18" t="s">
        <v>32</v>
      </c>
      <c r="E18" t="s">
        <v>33</v>
      </c>
      <c r="F18" t="s">
        <v>15</v>
      </c>
      <c r="G18" t="s">
        <v>16</v>
      </c>
      <c r="H18">
        <v>2</v>
      </c>
      <c r="I18" t="s">
        <v>508</v>
      </c>
      <c r="J18">
        <v>38.82</v>
      </c>
      <c r="K18">
        <v>77.64</v>
      </c>
      <c r="L18" t="s">
        <v>48</v>
      </c>
      <c r="M18" t="s">
        <v>75</v>
      </c>
      <c r="N18" t="s">
        <v>36</v>
      </c>
      <c r="O18" t="s">
        <v>509</v>
      </c>
      <c r="P18" t="s">
        <v>501</v>
      </c>
      <c r="Q18" t="s">
        <v>502</v>
      </c>
      <c r="R18" t="s">
        <v>526</v>
      </c>
      <c r="S18">
        <v>1</v>
      </c>
    </row>
    <row r="19" spans="1:19" x14ac:dyDescent="0.35">
      <c r="A19">
        <v>102020</v>
      </c>
      <c r="B19" s="5">
        <v>45680</v>
      </c>
      <c r="C19" t="s">
        <v>50</v>
      </c>
      <c r="D19" t="s">
        <v>51</v>
      </c>
      <c r="E19" t="s">
        <v>52</v>
      </c>
      <c r="F19" t="s">
        <v>15</v>
      </c>
      <c r="G19" t="s">
        <v>34</v>
      </c>
      <c r="H19">
        <v>1</v>
      </c>
      <c r="I19" t="s">
        <v>503</v>
      </c>
      <c r="J19">
        <v>15.81</v>
      </c>
      <c r="K19">
        <v>15.81</v>
      </c>
      <c r="L19" t="s">
        <v>43</v>
      </c>
      <c r="M19" t="s">
        <v>76</v>
      </c>
      <c r="N19" t="s">
        <v>19</v>
      </c>
      <c r="O19" t="s">
        <v>505</v>
      </c>
      <c r="P19" t="s">
        <v>501</v>
      </c>
      <c r="Q19" t="s">
        <v>502</v>
      </c>
      <c r="R19" t="s">
        <v>526</v>
      </c>
      <c r="S19">
        <v>1</v>
      </c>
    </row>
    <row r="20" spans="1:19" x14ac:dyDescent="0.35">
      <c r="A20">
        <v>102447</v>
      </c>
      <c r="B20" s="5">
        <v>45680</v>
      </c>
      <c r="C20" t="s">
        <v>50</v>
      </c>
      <c r="D20" t="s">
        <v>77</v>
      </c>
      <c r="E20" t="s">
        <v>78</v>
      </c>
      <c r="F20" t="s">
        <v>15</v>
      </c>
      <c r="G20" t="s">
        <v>16</v>
      </c>
      <c r="H20">
        <v>3</v>
      </c>
      <c r="I20" t="s">
        <v>499</v>
      </c>
      <c r="J20">
        <v>40.090000000000003</v>
      </c>
      <c r="K20">
        <v>120.27000000000001</v>
      </c>
      <c r="L20" t="s">
        <v>24</v>
      </c>
      <c r="M20" t="s">
        <v>79</v>
      </c>
      <c r="N20" t="s">
        <v>19</v>
      </c>
      <c r="O20" t="s">
        <v>505</v>
      </c>
      <c r="P20" t="s">
        <v>501</v>
      </c>
      <c r="Q20" t="s">
        <v>502</v>
      </c>
      <c r="R20" t="s">
        <v>526</v>
      </c>
      <c r="S20">
        <v>1</v>
      </c>
    </row>
    <row r="21" spans="1:19" x14ac:dyDescent="0.35">
      <c r="A21">
        <v>100339</v>
      </c>
      <c r="B21" s="5">
        <v>45681</v>
      </c>
      <c r="C21" t="s">
        <v>31</v>
      </c>
      <c r="D21" t="s">
        <v>80</v>
      </c>
      <c r="E21" t="s">
        <v>80</v>
      </c>
      <c r="F21" t="s">
        <v>22</v>
      </c>
      <c r="G21" t="s">
        <v>23</v>
      </c>
      <c r="H21">
        <v>3</v>
      </c>
      <c r="I21" t="s">
        <v>499</v>
      </c>
      <c r="J21">
        <v>65.86</v>
      </c>
      <c r="K21">
        <v>197.57999999999998</v>
      </c>
      <c r="L21" t="s">
        <v>43</v>
      </c>
      <c r="M21" t="s">
        <v>81</v>
      </c>
      <c r="N21" t="s">
        <v>19</v>
      </c>
      <c r="O21" t="s">
        <v>500</v>
      </c>
      <c r="P21" t="s">
        <v>501</v>
      </c>
      <c r="Q21" t="s">
        <v>502</v>
      </c>
      <c r="R21" t="s">
        <v>526</v>
      </c>
      <c r="S21">
        <v>1</v>
      </c>
    </row>
    <row r="22" spans="1:19" x14ac:dyDescent="0.35">
      <c r="A22">
        <v>102967</v>
      </c>
      <c r="B22" s="5">
        <v>45681</v>
      </c>
      <c r="C22" t="s">
        <v>12</v>
      </c>
      <c r="D22" t="s">
        <v>13</v>
      </c>
      <c r="E22" t="s">
        <v>14</v>
      </c>
      <c r="F22" t="s">
        <v>62</v>
      </c>
      <c r="G22" t="s">
        <v>63</v>
      </c>
      <c r="H22">
        <v>3</v>
      </c>
      <c r="I22" t="s">
        <v>499</v>
      </c>
      <c r="J22">
        <v>55.06</v>
      </c>
      <c r="K22">
        <v>165.18</v>
      </c>
      <c r="L22" t="s">
        <v>24</v>
      </c>
      <c r="M22" t="s">
        <v>82</v>
      </c>
      <c r="N22" t="s">
        <v>19</v>
      </c>
      <c r="O22" t="s">
        <v>500</v>
      </c>
      <c r="P22" t="s">
        <v>501</v>
      </c>
      <c r="Q22" t="s">
        <v>502</v>
      </c>
      <c r="R22" t="s">
        <v>526</v>
      </c>
      <c r="S22">
        <v>1</v>
      </c>
    </row>
    <row r="23" spans="1:19" x14ac:dyDescent="0.35">
      <c r="A23">
        <v>100229</v>
      </c>
      <c r="B23" s="5">
        <v>45682</v>
      </c>
      <c r="C23" t="s">
        <v>31</v>
      </c>
      <c r="D23" t="s">
        <v>45</v>
      </c>
      <c r="E23" t="s">
        <v>46</v>
      </c>
      <c r="F23" t="s">
        <v>59</v>
      </c>
      <c r="G23" t="s">
        <v>73</v>
      </c>
      <c r="H23">
        <v>3</v>
      </c>
      <c r="I23" t="s">
        <v>499</v>
      </c>
      <c r="J23">
        <v>26.89</v>
      </c>
      <c r="K23">
        <v>80.67</v>
      </c>
      <c r="L23" t="s">
        <v>24</v>
      </c>
      <c r="M23" t="s">
        <v>83</v>
      </c>
      <c r="N23" t="s">
        <v>36</v>
      </c>
      <c r="O23" t="s">
        <v>506</v>
      </c>
      <c r="P23" t="s">
        <v>507</v>
      </c>
      <c r="Q23" t="s">
        <v>502</v>
      </c>
      <c r="R23" t="s">
        <v>526</v>
      </c>
      <c r="S23">
        <v>1</v>
      </c>
    </row>
    <row r="24" spans="1:19" x14ac:dyDescent="0.35">
      <c r="A24">
        <v>101302</v>
      </c>
      <c r="B24" s="5">
        <v>45684</v>
      </c>
      <c r="C24" t="s">
        <v>12</v>
      </c>
      <c r="D24" t="s">
        <v>20</v>
      </c>
      <c r="E24" t="s">
        <v>21</v>
      </c>
      <c r="F24" t="s">
        <v>15</v>
      </c>
      <c r="G24" t="s">
        <v>29</v>
      </c>
      <c r="H24">
        <v>10</v>
      </c>
      <c r="I24" t="s">
        <v>499</v>
      </c>
      <c r="J24">
        <v>22.27</v>
      </c>
      <c r="K24">
        <v>222.7</v>
      </c>
      <c r="L24" t="s">
        <v>24</v>
      </c>
      <c r="M24" t="s">
        <v>84</v>
      </c>
      <c r="N24" t="s">
        <v>19</v>
      </c>
      <c r="O24" t="s">
        <v>511</v>
      </c>
      <c r="P24" t="s">
        <v>501</v>
      </c>
      <c r="Q24" t="s">
        <v>502</v>
      </c>
      <c r="R24" t="s">
        <v>526</v>
      </c>
      <c r="S24">
        <v>1</v>
      </c>
    </row>
    <row r="25" spans="1:19" x14ac:dyDescent="0.35">
      <c r="A25">
        <v>101579</v>
      </c>
      <c r="B25" s="5">
        <v>45685</v>
      </c>
      <c r="C25" t="s">
        <v>31</v>
      </c>
      <c r="D25" t="s">
        <v>56</v>
      </c>
      <c r="E25" t="s">
        <v>57</v>
      </c>
      <c r="F25" t="s">
        <v>59</v>
      </c>
      <c r="G25" t="s">
        <v>60</v>
      </c>
      <c r="H25">
        <v>1</v>
      </c>
      <c r="I25" t="s">
        <v>503</v>
      </c>
      <c r="J25">
        <v>61.54</v>
      </c>
      <c r="K25">
        <v>61.54</v>
      </c>
      <c r="L25" t="s">
        <v>43</v>
      </c>
      <c r="M25" t="s">
        <v>85</v>
      </c>
      <c r="N25" t="s">
        <v>36</v>
      </c>
      <c r="O25" t="s">
        <v>509</v>
      </c>
      <c r="P25" t="s">
        <v>501</v>
      </c>
      <c r="Q25" t="s">
        <v>502</v>
      </c>
      <c r="R25" t="s">
        <v>526</v>
      </c>
      <c r="S25">
        <v>1</v>
      </c>
    </row>
    <row r="26" spans="1:19" x14ac:dyDescent="0.35">
      <c r="A26">
        <v>101950</v>
      </c>
      <c r="B26" s="5">
        <v>45686</v>
      </c>
      <c r="C26" t="s">
        <v>26</v>
      </c>
      <c r="D26" t="s">
        <v>37</v>
      </c>
      <c r="E26" t="s">
        <v>38</v>
      </c>
      <c r="F26" t="s">
        <v>59</v>
      </c>
      <c r="G26" t="s">
        <v>73</v>
      </c>
      <c r="H26">
        <v>10</v>
      </c>
      <c r="I26" t="s">
        <v>499</v>
      </c>
      <c r="J26">
        <v>27.88</v>
      </c>
      <c r="K26">
        <v>278.8</v>
      </c>
      <c r="L26" t="s">
        <v>48</v>
      </c>
      <c r="M26" t="s">
        <v>86</v>
      </c>
      <c r="N26" t="s">
        <v>19</v>
      </c>
      <c r="O26" t="s">
        <v>504</v>
      </c>
      <c r="P26" t="s">
        <v>501</v>
      </c>
      <c r="Q26" t="s">
        <v>502</v>
      </c>
      <c r="R26" t="s">
        <v>526</v>
      </c>
      <c r="S26">
        <v>1</v>
      </c>
    </row>
    <row r="27" spans="1:19" x14ac:dyDescent="0.35">
      <c r="A27">
        <v>102015</v>
      </c>
      <c r="B27" s="5">
        <v>45686</v>
      </c>
      <c r="C27" t="s">
        <v>26</v>
      </c>
      <c r="D27" t="s">
        <v>37</v>
      </c>
      <c r="E27" t="s">
        <v>38</v>
      </c>
      <c r="F27" t="s">
        <v>22</v>
      </c>
      <c r="G27" t="s">
        <v>87</v>
      </c>
      <c r="H27">
        <v>1</v>
      </c>
      <c r="I27" t="s">
        <v>503</v>
      </c>
      <c r="J27">
        <v>51.99</v>
      </c>
      <c r="K27">
        <v>51.99</v>
      </c>
      <c r="L27" t="s">
        <v>48</v>
      </c>
      <c r="M27" t="s">
        <v>88</v>
      </c>
      <c r="N27" t="s">
        <v>89</v>
      </c>
      <c r="O27" t="s">
        <v>504</v>
      </c>
      <c r="P27" t="s">
        <v>501</v>
      </c>
      <c r="Q27" t="s">
        <v>502</v>
      </c>
      <c r="R27" t="s">
        <v>526</v>
      </c>
      <c r="S27">
        <v>1</v>
      </c>
    </row>
    <row r="28" spans="1:19" x14ac:dyDescent="0.35">
      <c r="A28">
        <v>101058</v>
      </c>
      <c r="B28" s="5">
        <v>45687</v>
      </c>
      <c r="C28" t="s">
        <v>50</v>
      </c>
      <c r="D28" t="s">
        <v>51</v>
      </c>
      <c r="E28" t="s">
        <v>52</v>
      </c>
      <c r="F28" t="s">
        <v>59</v>
      </c>
      <c r="G28" t="s">
        <v>60</v>
      </c>
      <c r="H28">
        <v>1</v>
      </c>
      <c r="I28" t="s">
        <v>503</v>
      </c>
      <c r="J28">
        <v>57.9</v>
      </c>
      <c r="K28">
        <v>57.9</v>
      </c>
      <c r="L28" t="s">
        <v>17</v>
      </c>
      <c r="M28" t="s">
        <v>30</v>
      </c>
      <c r="N28" t="s">
        <v>19</v>
      </c>
      <c r="O28" t="s">
        <v>505</v>
      </c>
      <c r="P28" t="s">
        <v>501</v>
      </c>
      <c r="Q28" t="s">
        <v>502</v>
      </c>
      <c r="R28" t="s">
        <v>526</v>
      </c>
      <c r="S28">
        <v>1</v>
      </c>
    </row>
    <row r="29" spans="1:19" x14ac:dyDescent="0.35">
      <c r="A29">
        <v>101901</v>
      </c>
      <c r="B29" s="5">
        <v>45687</v>
      </c>
      <c r="C29" t="s">
        <v>12</v>
      </c>
      <c r="D29" t="s">
        <v>13</v>
      </c>
      <c r="E29" t="s">
        <v>14</v>
      </c>
      <c r="F29" t="s">
        <v>15</v>
      </c>
      <c r="G29" t="s">
        <v>39</v>
      </c>
      <c r="H29">
        <v>1</v>
      </c>
      <c r="I29" t="s">
        <v>503</v>
      </c>
      <c r="J29">
        <v>43.3</v>
      </c>
      <c r="K29">
        <v>43.3</v>
      </c>
      <c r="L29" t="s">
        <v>24</v>
      </c>
      <c r="M29" t="s">
        <v>61</v>
      </c>
      <c r="N29" t="s">
        <v>19</v>
      </c>
      <c r="O29" t="s">
        <v>505</v>
      </c>
      <c r="P29" t="s">
        <v>501</v>
      </c>
      <c r="Q29" t="s">
        <v>502</v>
      </c>
      <c r="R29" t="s">
        <v>526</v>
      </c>
      <c r="S29">
        <v>1</v>
      </c>
    </row>
    <row r="30" spans="1:19" x14ac:dyDescent="0.35">
      <c r="A30">
        <v>102333</v>
      </c>
      <c r="B30" s="5">
        <v>45687</v>
      </c>
      <c r="C30" t="s">
        <v>65</v>
      </c>
      <c r="D30" t="s">
        <v>90</v>
      </c>
      <c r="E30" t="s">
        <v>91</v>
      </c>
      <c r="F30" t="s">
        <v>53</v>
      </c>
      <c r="G30" t="s">
        <v>92</v>
      </c>
      <c r="H30">
        <v>1</v>
      </c>
      <c r="I30" t="s">
        <v>503</v>
      </c>
      <c r="J30">
        <v>31.26</v>
      </c>
      <c r="K30">
        <v>31.26</v>
      </c>
      <c r="L30" t="s">
        <v>48</v>
      </c>
      <c r="M30" t="s">
        <v>93</v>
      </c>
      <c r="N30" t="s">
        <v>89</v>
      </c>
      <c r="O30" t="s">
        <v>505</v>
      </c>
      <c r="P30" t="s">
        <v>501</v>
      </c>
      <c r="Q30" t="s">
        <v>502</v>
      </c>
      <c r="R30" t="s">
        <v>526</v>
      </c>
      <c r="S30">
        <v>1</v>
      </c>
    </row>
    <row r="31" spans="1:19" x14ac:dyDescent="0.35">
      <c r="A31">
        <v>102608</v>
      </c>
      <c r="B31" s="5">
        <v>45687</v>
      </c>
      <c r="C31" t="s">
        <v>31</v>
      </c>
      <c r="D31" t="s">
        <v>56</v>
      </c>
      <c r="E31" t="s">
        <v>57</v>
      </c>
      <c r="F31" t="s">
        <v>22</v>
      </c>
      <c r="G31" t="s">
        <v>87</v>
      </c>
      <c r="H31">
        <v>2</v>
      </c>
      <c r="I31" t="s">
        <v>508</v>
      </c>
      <c r="J31">
        <v>52.17</v>
      </c>
      <c r="K31">
        <v>104.34</v>
      </c>
      <c r="L31" t="s">
        <v>43</v>
      </c>
      <c r="M31" t="s">
        <v>94</v>
      </c>
      <c r="N31" t="s">
        <v>19</v>
      </c>
      <c r="O31" t="s">
        <v>505</v>
      </c>
      <c r="P31" t="s">
        <v>501</v>
      </c>
      <c r="Q31" t="s">
        <v>502</v>
      </c>
      <c r="R31" t="s">
        <v>526</v>
      </c>
      <c r="S31">
        <v>1</v>
      </c>
    </row>
    <row r="32" spans="1:19" x14ac:dyDescent="0.35">
      <c r="A32">
        <v>100266</v>
      </c>
      <c r="B32" s="5">
        <v>45688</v>
      </c>
      <c r="C32" t="s">
        <v>50</v>
      </c>
      <c r="D32" t="s">
        <v>51</v>
      </c>
      <c r="E32" t="s">
        <v>52</v>
      </c>
      <c r="F32" t="s">
        <v>59</v>
      </c>
      <c r="G32" t="s">
        <v>95</v>
      </c>
      <c r="H32">
        <v>1</v>
      </c>
      <c r="I32" t="s">
        <v>503</v>
      </c>
      <c r="J32">
        <v>35.1</v>
      </c>
      <c r="K32">
        <v>35.1</v>
      </c>
      <c r="L32" t="s">
        <v>24</v>
      </c>
      <c r="M32" t="s">
        <v>96</v>
      </c>
      <c r="N32" t="s">
        <v>89</v>
      </c>
      <c r="O32" t="s">
        <v>500</v>
      </c>
      <c r="P32" t="s">
        <v>501</v>
      </c>
      <c r="Q32" t="s">
        <v>502</v>
      </c>
      <c r="R32" t="s">
        <v>526</v>
      </c>
      <c r="S32">
        <v>1</v>
      </c>
    </row>
    <row r="33" spans="1:19" x14ac:dyDescent="0.35">
      <c r="A33">
        <v>100329</v>
      </c>
      <c r="B33" s="5">
        <v>45688</v>
      </c>
      <c r="C33" t="s">
        <v>26</v>
      </c>
      <c r="D33" t="s">
        <v>37</v>
      </c>
      <c r="E33" t="s">
        <v>38</v>
      </c>
      <c r="F33" t="s">
        <v>22</v>
      </c>
      <c r="G33" t="s">
        <v>23</v>
      </c>
      <c r="H33">
        <v>1</v>
      </c>
      <c r="I33" t="s">
        <v>503</v>
      </c>
      <c r="J33">
        <v>65.650000000000006</v>
      </c>
      <c r="K33">
        <v>65.650000000000006</v>
      </c>
      <c r="L33" t="s">
        <v>24</v>
      </c>
      <c r="M33" t="s">
        <v>97</v>
      </c>
      <c r="N33" t="s">
        <v>89</v>
      </c>
      <c r="O33" t="s">
        <v>500</v>
      </c>
      <c r="P33" t="s">
        <v>501</v>
      </c>
      <c r="Q33" t="s">
        <v>502</v>
      </c>
      <c r="R33" t="s">
        <v>526</v>
      </c>
      <c r="S33">
        <v>1</v>
      </c>
    </row>
    <row r="34" spans="1:19" x14ac:dyDescent="0.35">
      <c r="A34">
        <v>100431</v>
      </c>
      <c r="B34" s="5">
        <v>45688</v>
      </c>
      <c r="C34" t="s">
        <v>12</v>
      </c>
      <c r="D34" t="s">
        <v>98</v>
      </c>
      <c r="E34" t="s">
        <v>99</v>
      </c>
      <c r="F34" t="s">
        <v>22</v>
      </c>
      <c r="G34" t="s">
        <v>100</v>
      </c>
      <c r="H34">
        <v>10</v>
      </c>
      <c r="I34" t="s">
        <v>499</v>
      </c>
      <c r="J34">
        <v>14.71</v>
      </c>
      <c r="K34">
        <v>147.10000000000002</v>
      </c>
      <c r="L34" t="s">
        <v>48</v>
      </c>
      <c r="M34" t="s">
        <v>101</v>
      </c>
      <c r="N34" t="s">
        <v>19</v>
      </c>
      <c r="O34" t="s">
        <v>500</v>
      </c>
      <c r="P34" t="s">
        <v>501</v>
      </c>
      <c r="Q34" t="s">
        <v>502</v>
      </c>
      <c r="R34" t="s">
        <v>526</v>
      </c>
      <c r="S34">
        <v>1</v>
      </c>
    </row>
    <row r="35" spans="1:19" x14ac:dyDescent="0.35">
      <c r="A35">
        <v>100919</v>
      </c>
      <c r="B35" s="5">
        <v>45688</v>
      </c>
      <c r="C35" t="s">
        <v>65</v>
      </c>
      <c r="D35" t="s">
        <v>90</v>
      </c>
      <c r="E35" t="s">
        <v>91</v>
      </c>
      <c r="F35" t="s">
        <v>62</v>
      </c>
      <c r="G35" t="s">
        <v>63</v>
      </c>
      <c r="H35">
        <v>1</v>
      </c>
      <c r="I35" t="s">
        <v>503</v>
      </c>
      <c r="J35">
        <v>57.43</v>
      </c>
      <c r="K35">
        <v>57.43</v>
      </c>
      <c r="L35" t="s">
        <v>17</v>
      </c>
      <c r="M35" t="s">
        <v>102</v>
      </c>
      <c r="N35" t="s">
        <v>19</v>
      </c>
      <c r="O35" t="s">
        <v>500</v>
      </c>
      <c r="P35" t="s">
        <v>501</v>
      </c>
      <c r="Q35" t="s">
        <v>502</v>
      </c>
      <c r="R35" t="s">
        <v>526</v>
      </c>
      <c r="S35">
        <v>1</v>
      </c>
    </row>
    <row r="36" spans="1:19" x14ac:dyDescent="0.35">
      <c r="A36">
        <v>102169</v>
      </c>
      <c r="B36" s="5">
        <v>45688</v>
      </c>
      <c r="C36" t="s">
        <v>50</v>
      </c>
      <c r="D36" t="s">
        <v>51</v>
      </c>
      <c r="E36" t="s">
        <v>52</v>
      </c>
      <c r="F36" t="s">
        <v>62</v>
      </c>
      <c r="G36" t="s">
        <v>103</v>
      </c>
      <c r="H36">
        <v>2</v>
      </c>
      <c r="I36" t="s">
        <v>508</v>
      </c>
      <c r="J36">
        <v>188.74</v>
      </c>
      <c r="K36">
        <v>377.48</v>
      </c>
      <c r="L36" t="s">
        <v>48</v>
      </c>
      <c r="M36" t="s">
        <v>104</v>
      </c>
      <c r="N36" t="s">
        <v>89</v>
      </c>
      <c r="O36" t="s">
        <v>500</v>
      </c>
      <c r="P36" t="s">
        <v>501</v>
      </c>
      <c r="Q36" t="s">
        <v>502</v>
      </c>
      <c r="R36" t="s">
        <v>526</v>
      </c>
      <c r="S36">
        <v>1</v>
      </c>
    </row>
    <row r="37" spans="1:19" x14ac:dyDescent="0.35">
      <c r="A37">
        <v>102326</v>
      </c>
      <c r="B37" s="5">
        <v>45688</v>
      </c>
      <c r="C37" t="s">
        <v>31</v>
      </c>
      <c r="D37" t="s">
        <v>105</v>
      </c>
      <c r="E37" t="s">
        <v>106</v>
      </c>
      <c r="F37" t="s">
        <v>22</v>
      </c>
      <c r="G37" t="s">
        <v>100</v>
      </c>
      <c r="H37">
        <v>2</v>
      </c>
      <c r="I37" t="s">
        <v>508</v>
      </c>
      <c r="J37">
        <v>14.81</v>
      </c>
      <c r="K37">
        <v>29.62</v>
      </c>
      <c r="L37" t="s">
        <v>48</v>
      </c>
      <c r="M37" t="s">
        <v>107</v>
      </c>
      <c r="N37" t="s">
        <v>19</v>
      </c>
      <c r="O37" t="s">
        <v>500</v>
      </c>
      <c r="P37" t="s">
        <v>501</v>
      </c>
      <c r="Q37" t="s">
        <v>502</v>
      </c>
      <c r="R37" t="s">
        <v>526</v>
      </c>
      <c r="S37">
        <v>1</v>
      </c>
    </row>
    <row r="38" spans="1:19" x14ac:dyDescent="0.35">
      <c r="A38">
        <v>102482</v>
      </c>
      <c r="B38" s="5">
        <v>45689</v>
      </c>
      <c r="C38" t="s">
        <v>31</v>
      </c>
      <c r="D38" t="s">
        <v>56</v>
      </c>
      <c r="E38" t="s">
        <v>57</v>
      </c>
      <c r="F38" t="s">
        <v>22</v>
      </c>
      <c r="G38" t="s">
        <v>87</v>
      </c>
      <c r="H38">
        <v>2</v>
      </c>
      <c r="I38" t="s">
        <v>508</v>
      </c>
      <c r="J38">
        <v>49.57</v>
      </c>
      <c r="K38">
        <v>99.14</v>
      </c>
      <c r="L38" t="s">
        <v>48</v>
      </c>
      <c r="M38" t="s">
        <v>108</v>
      </c>
      <c r="N38" t="s">
        <v>89</v>
      </c>
      <c r="O38" t="s">
        <v>506</v>
      </c>
      <c r="P38" t="s">
        <v>507</v>
      </c>
      <c r="Q38" t="s">
        <v>512</v>
      </c>
      <c r="R38" t="s">
        <v>527</v>
      </c>
      <c r="S38">
        <v>2</v>
      </c>
    </row>
    <row r="39" spans="1:19" x14ac:dyDescent="0.35">
      <c r="A39">
        <v>100835</v>
      </c>
      <c r="B39" s="5">
        <v>45690</v>
      </c>
      <c r="C39" t="s">
        <v>12</v>
      </c>
      <c r="D39" t="s">
        <v>98</v>
      </c>
      <c r="E39" t="s">
        <v>99</v>
      </c>
      <c r="F39" t="s">
        <v>22</v>
      </c>
      <c r="G39" t="s">
        <v>109</v>
      </c>
      <c r="H39">
        <v>2</v>
      </c>
      <c r="I39" t="s">
        <v>508</v>
      </c>
      <c r="J39">
        <v>86.45</v>
      </c>
      <c r="K39">
        <v>172.9</v>
      </c>
      <c r="L39" t="s">
        <v>43</v>
      </c>
      <c r="M39" t="s">
        <v>110</v>
      </c>
      <c r="N39" t="s">
        <v>36</v>
      </c>
      <c r="O39" t="s">
        <v>510</v>
      </c>
      <c r="P39" t="s">
        <v>507</v>
      </c>
      <c r="Q39" t="s">
        <v>512</v>
      </c>
      <c r="R39" t="s">
        <v>527</v>
      </c>
      <c r="S39">
        <v>2</v>
      </c>
    </row>
    <row r="40" spans="1:19" x14ac:dyDescent="0.35">
      <c r="A40">
        <v>102595</v>
      </c>
      <c r="B40" s="5">
        <v>45690</v>
      </c>
      <c r="C40" t="s">
        <v>26</v>
      </c>
      <c r="D40" t="s">
        <v>37</v>
      </c>
      <c r="E40" t="s">
        <v>38</v>
      </c>
      <c r="F40" t="s">
        <v>53</v>
      </c>
      <c r="G40" t="s">
        <v>54</v>
      </c>
      <c r="H40">
        <v>2</v>
      </c>
      <c r="I40" t="s">
        <v>508</v>
      </c>
      <c r="J40">
        <v>25.13</v>
      </c>
      <c r="K40">
        <v>50.26</v>
      </c>
      <c r="L40" t="s">
        <v>24</v>
      </c>
      <c r="M40" t="s">
        <v>111</v>
      </c>
      <c r="N40" t="s">
        <v>89</v>
      </c>
      <c r="O40" t="s">
        <v>510</v>
      </c>
      <c r="P40" t="s">
        <v>507</v>
      </c>
      <c r="Q40" t="s">
        <v>512</v>
      </c>
      <c r="R40" t="s">
        <v>527</v>
      </c>
      <c r="S40">
        <v>2</v>
      </c>
    </row>
    <row r="41" spans="1:19" x14ac:dyDescent="0.35">
      <c r="A41">
        <v>101727</v>
      </c>
      <c r="B41" s="5">
        <v>45691</v>
      </c>
      <c r="C41" t="s">
        <v>50</v>
      </c>
      <c r="D41" t="s">
        <v>71</v>
      </c>
      <c r="E41" t="s">
        <v>72</v>
      </c>
      <c r="F41" t="s">
        <v>62</v>
      </c>
      <c r="G41" t="s">
        <v>112</v>
      </c>
      <c r="H41">
        <v>1</v>
      </c>
      <c r="I41" t="s">
        <v>503</v>
      </c>
      <c r="J41">
        <v>30.68</v>
      </c>
      <c r="K41">
        <v>30.68</v>
      </c>
      <c r="L41" t="s">
        <v>24</v>
      </c>
      <c r="M41" t="s">
        <v>113</v>
      </c>
      <c r="N41" t="s">
        <v>36</v>
      </c>
      <c r="O41" t="s">
        <v>511</v>
      </c>
      <c r="P41" t="s">
        <v>501</v>
      </c>
      <c r="Q41" t="s">
        <v>512</v>
      </c>
      <c r="R41" t="s">
        <v>527</v>
      </c>
      <c r="S41">
        <v>2</v>
      </c>
    </row>
    <row r="42" spans="1:19" x14ac:dyDescent="0.35">
      <c r="A42">
        <v>101221</v>
      </c>
      <c r="B42" s="5">
        <v>45692</v>
      </c>
      <c r="C42" t="s">
        <v>31</v>
      </c>
      <c r="D42" t="s">
        <v>45</v>
      </c>
      <c r="E42" t="s">
        <v>46</v>
      </c>
      <c r="F42" t="s">
        <v>62</v>
      </c>
      <c r="G42" t="s">
        <v>114</v>
      </c>
      <c r="H42">
        <v>2</v>
      </c>
      <c r="I42" t="s">
        <v>508</v>
      </c>
      <c r="J42">
        <v>133.38</v>
      </c>
      <c r="K42">
        <v>266.76</v>
      </c>
      <c r="L42" t="s">
        <v>24</v>
      </c>
      <c r="M42" t="s">
        <v>115</v>
      </c>
      <c r="N42" t="s">
        <v>19</v>
      </c>
      <c r="O42" t="s">
        <v>509</v>
      </c>
      <c r="P42" t="s">
        <v>501</v>
      </c>
      <c r="Q42" t="s">
        <v>512</v>
      </c>
      <c r="R42" t="s">
        <v>527</v>
      </c>
      <c r="S42">
        <v>2</v>
      </c>
    </row>
    <row r="43" spans="1:19" x14ac:dyDescent="0.35">
      <c r="A43">
        <v>101266</v>
      </c>
      <c r="B43" s="5">
        <v>45692</v>
      </c>
      <c r="C43" t="s">
        <v>26</v>
      </c>
      <c r="D43" t="s">
        <v>41</v>
      </c>
      <c r="E43" t="s">
        <v>42</v>
      </c>
      <c r="F43" t="s">
        <v>62</v>
      </c>
      <c r="G43" t="s">
        <v>114</v>
      </c>
      <c r="H43">
        <v>10</v>
      </c>
      <c r="I43" t="s">
        <v>499</v>
      </c>
      <c r="J43">
        <v>126.78</v>
      </c>
      <c r="K43">
        <v>1267.8</v>
      </c>
      <c r="L43" t="s">
        <v>17</v>
      </c>
      <c r="M43" t="s">
        <v>116</v>
      </c>
      <c r="N43" t="s">
        <v>19</v>
      </c>
      <c r="O43" t="s">
        <v>509</v>
      </c>
      <c r="P43" t="s">
        <v>501</v>
      </c>
      <c r="Q43" t="s">
        <v>512</v>
      </c>
      <c r="R43" t="s">
        <v>527</v>
      </c>
      <c r="S43">
        <v>2</v>
      </c>
    </row>
    <row r="44" spans="1:19" x14ac:dyDescent="0.35">
      <c r="A44">
        <v>102876</v>
      </c>
      <c r="B44" s="5">
        <v>45692</v>
      </c>
      <c r="C44" t="s">
        <v>31</v>
      </c>
      <c r="D44" t="s">
        <v>56</v>
      </c>
      <c r="E44" t="s">
        <v>57</v>
      </c>
      <c r="F44" t="s">
        <v>62</v>
      </c>
      <c r="G44" t="s">
        <v>103</v>
      </c>
      <c r="H44">
        <v>5</v>
      </c>
      <c r="I44" t="s">
        <v>499</v>
      </c>
      <c r="J44">
        <v>190.8</v>
      </c>
      <c r="K44">
        <v>954</v>
      </c>
      <c r="L44" t="s">
        <v>17</v>
      </c>
      <c r="M44" t="s">
        <v>117</v>
      </c>
      <c r="N44" t="s">
        <v>19</v>
      </c>
      <c r="O44" t="s">
        <v>509</v>
      </c>
      <c r="P44" t="s">
        <v>501</v>
      </c>
      <c r="Q44" t="s">
        <v>512</v>
      </c>
      <c r="R44" t="s">
        <v>527</v>
      </c>
      <c r="S44">
        <v>2</v>
      </c>
    </row>
    <row r="45" spans="1:19" x14ac:dyDescent="0.35">
      <c r="A45">
        <v>102586</v>
      </c>
      <c r="B45" s="5">
        <v>45693</v>
      </c>
      <c r="C45" t="s">
        <v>50</v>
      </c>
      <c r="D45" t="s">
        <v>51</v>
      </c>
      <c r="E45" t="s">
        <v>52</v>
      </c>
      <c r="F45" t="s">
        <v>59</v>
      </c>
      <c r="G45" t="s">
        <v>118</v>
      </c>
      <c r="H45">
        <v>1</v>
      </c>
      <c r="I45" t="s">
        <v>503</v>
      </c>
      <c r="J45">
        <v>20.48</v>
      </c>
      <c r="K45">
        <v>20.48</v>
      </c>
      <c r="L45" t="s">
        <v>43</v>
      </c>
      <c r="M45" t="s">
        <v>119</v>
      </c>
      <c r="N45" t="s">
        <v>89</v>
      </c>
      <c r="O45" t="s">
        <v>504</v>
      </c>
      <c r="P45" t="s">
        <v>501</v>
      </c>
      <c r="Q45" t="s">
        <v>512</v>
      </c>
      <c r="R45" t="s">
        <v>527</v>
      </c>
      <c r="S45">
        <v>2</v>
      </c>
    </row>
    <row r="46" spans="1:19" x14ac:dyDescent="0.35">
      <c r="A46">
        <v>100557</v>
      </c>
      <c r="B46" s="5">
        <v>45694</v>
      </c>
      <c r="C46" t="s">
        <v>31</v>
      </c>
      <c r="D46" t="s">
        <v>45</v>
      </c>
      <c r="E46" t="s">
        <v>46</v>
      </c>
      <c r="F46" t="s">
        <v>62</v>
      </c>
      <c r="G46" t="s">
        <v>68</v>
      </c>
      <c r="H46">
        <v>1</v>
      </c>
      <c r="I46" t="s">
        <v>503</v>
      </c>
      <c r="J46">
        <v>41.32</v>
      </c>
      <c r="K46">
        <v>41.32</v>
      </c>
      <c r="L46" t="s">
        <v>48</v>
      </c>
      <c r="M46" t="s">
        <v>115</v>
      </c>
      <c r="N46" t="s">
        <v>89</v>
      </c>
      <c r="O46" t="s">
        <v>505</v>
      </c>
      <c r="P46" t="s">
        <v>501</v>
      </c>
      <c r="Q46" t="s">
        <v>512</v>
      </c>
      <c r="R46" t="s">
        <v>527</v>
      </c>
      <c r="S46">
        <v>2</v>
      </c>
    </row>
    <row r="47" spans="1:19" x14ac:dyDescent="0.35">
      <c r="A47">
        <v>100799</v>
      </c>
      <c r="B47" s="5">
        <v>45694</v>
      </c>
      <c r="C47" t="s">
        <v>50</v>
      </c>
      <c r="D47" t="s">
        <v>71</v>
      </c>
      <c r="E47" t="s">
        <v>72</v>
      </c>
      <c r="F47" t="s">
        <v>62</v>
      </c>
      <c r="G47" t="s">
        <v>68</v>
      </c>
      <c r="H47">
        <v>5</v>
      </c>
      <c r="I47" t="s">
        <v>499</v>
      </c>
      <c r="J47">
        <v>40.61</v>
      </c>
      <c r="K47">
        <v>203.05</v>
      </c>
      <c r="L47" t="s">
        <v>43</v>
      </c>
      <c r="M47" t="s">
        <v>120</v>
      </c>
      <c r="N47" t="s">
        <v>19</v>
      </c>
      <c r="O47" t="s">
        <v>505</v>
      </c>
      <c r="P47" t="s">
        <v>501</v>
      </c>
      <c r="Q47" t="s">
        <v>512</v>
      </c>
      <c r="R47" t="s">
        <v>527</v>
      </c>
      <c r="S47">
        <v>2</v>
      </c>
    </row>
    <row r="48" spans="1:19" x14ac:dyDescent="0.35">
      <c r="A48">
        <v>101210</v>
      </c>
      <c r="B48" s="5">
        <v>45694</v>
      </c>
      <c r="C48" t="s">
        <v>50</v>
      </c>
      <c r="D48" t="s">
        <v>51</v>
      </c>
      <c r="E48" t="s">
        <v>52</v>
      </c>
      <c r="F48" t="s">
        <v>15</v>
      </c>
      <c r="G48" t="s">
        <v>39</v>
      </c>
      <c r="H48">
        <v>1</v>
      </c>
      <c r="I48" t="s">
        <v>503</v>
      </c>
      <c r="J48">
        <v>44.53</v>
      </c>
      <c r="K48">
        <v>44.53</v>
      </c>
      <c r="L48" t="s">
        <v>24</v>
      </c>
      <c r="M48" t="s">
        <v>121</v>
      </c>
      <c r="N48" t="s">
        <v>19</v>
      </c>
      <c r="O48" t="s">
        <v>505</v>
      </c>
      <c r="P48" t="s">
        <v>501</v>
      </c>
      <c r="Q48" t="s">
        <v>512</v>
      </c>
      <c r="R48" t="s">
        <v>527</v>
      </c>
      <c r="S48">
        <v>2</v>
      </c>
    </row>
    <row r="49" spans="1:19" x14ac:dyDescent="0.35">
      <c r="A49">
        <v>101476</v>
      </c>
      <c r="B49" s="5">
        <v>45694</v>
      </c>
      <c r="C49" t="s">
        <v>50</v>
      </c>
      <c r="D49" t="s">
        <v>77</v>
      </c>
      <c r="E49" t="s">
        <v>78</v>
      </c>
      <c r="F49" t="s">
        <v>62</v>
      </c>
      <c r="G49" t="s">
        <v>63</v>
      </c>
      <c r="H49">
        <v>1</v>
      </c>
      <c r="I49" t="s">
        <v>503</v>
      </c>
      <c r="J49">
        <v>52.44</v>
      </c>
      <c r="K49">
        <v>52.44</v>
      </c>
      <c r="L49" t="s">
        <v>48</v>
      </c>
      <c r="M49" t="s">
        <v>122</v>
      </c>
      <c r="N49" t="s">
        <v>19</v>
      </c>
      <c r="O49" t="s">
        <v>505</v>
      </c>
      <c r="P49" t="s">
        <v>501</v>
      </c>
      <c r="Q49" t="s">
        <v>512</v>
      </c>
      <c r="R49" t="s">
        <v>527</v>
      </c>
      <c r="S49">
        <v>2</v>
      </c>
    </row>
    <row r="50" spans="1:19" x14ac:dyDescent="0.35">
      <c r="A50">
        <v>101955</v>
      </c>
      <c r="B50" s="5">
        <v>45694</v>
      </c>
      <c r="C50" t="s">
        <v>12</v>
      </c>
      <c r="D50" t="s">
        <v>20</v>
      </c>
      <c r="E50" t="s">
        <v>21</v>
      </c>
      <c r="F50" t="s">
        <v>22</v>
      </c>
      <c r="G50" t="s">
        <v>87</v>
      </c>
      <c r="H50">
        <v>2</v>
      </c>
      <c r="I50" t="s">
        <v>508</v>
      </c>
      <c r="J50">
        <v>47.74</v>
      </c>
      <c r="K50">
        <v>95.48</v>
      </c>
      <c r="L50" t="s">
        <v>17</v>
      </c>
      <c r="M50" t="s">
        <v>123</v>
      </c>
      <c r="N50" t="s">
        <v>89</v>
      </c>
      <c r="O50" t="s">
        <v>505</v>
      </c>
      <c r="P50" t="s">
        <v>501</v>
      </c>
      <c r="Q50" t="s">
        <v>512</v>
      </c>
      <c r="R50" t="s">
        <v>527</v>
      </c>
      <c r="S50">
        <v>2</v>
      </c>
    </row>
    <row r="51" spans="1:19" x14ac:dyDescent="0.35">
      <c r="A51">
        <v>102094</v>
      </c>
      <c r="B51" s="5">
        <v>45694</v>
      </c>
      <c r="C51" t="s">
        <v>31</v>
      </c>
      <c r="D51" t="s">
        <v>45</v>
      </c>
      <c r="E51" t="s">
        <v>46</v>
      </c>
      <c r="F51" t="s">
        <v>62</v>
      </c>
      <c r="G51" t="s">
        <v>103</v>
      </c>
      <c r="H51">
        <v>2</v>
      </c>
      <c r="I51" t="s">
        <v>508</v>
      </c>
      <c r="J51">
        <v>181.69</v>
      </c>
      <c r="K51">
        <v>363.38</v>
      </c>
      <c r="L51" t="s">
        <v>24</v>
      </c>
      <c r="M51" t="s">
        <v>124</v>
      </c>
      <c r="N51" t="s">
        <v>19</v>
      </c>
      <c r="O51" t="s">
        <v>505</v>
      </c>
      <c r="P51" t="s">
        <v>501</v>
      </c>
      <c r="Q51" t="s">
        <v>512</v>
      </c>
      <c r="R51" t="s">
        <v>527</v>
      </c>
      <c r="S51">
        <v>2</v>
      </c>
    </row>
    <row r="52" spans="1:19" x14ac:dyDescent="0.35">
      <c r="A52">
        <v>102666</v>
      </c>
      <c r="B52" s="5">
        <v>45694</v>
      </c>
      <c r="C52" t="s">
        <v>50</v>
      </c>
      <c r="D52" t="s">
        <v>71</v>
      </c>
      <c r="E52" t="s">
        <v>72</v>
      </c>
      <c r="F52" t="s">
        <v>22</v>
      </c>
      <c r="G52" t="s">
        <v>109</v>
      </c>
      <c r="H52">
        <v>10</v>
      </c>
      <c r="I52" t="s">
        <v>499</v>
      </c>
      <c r="J52">
        <v>90.59</v>
      </c>
      <c r="K52">
        <v>905.90000000000009</v>
      </c>
      <c r="L52" t="s">
        <v>17</v>
      </c>
      <c r="M52" t="s">
        <v>125</v>
      </c>
      <c r="N52" t="s">
        <v>19</v>
      </c>
      <c r="O52" t="s">
        <v>505</v>
      </c>
      <c r="P52" t="s">
        <v>501</v>
      </c>
      <c r="Q52" t="s">
        <v>512</v>
      </c>
      <c r="R52" t="s">
        <v>527</v>
      </c>
      <c r="S52">
        <v>2</v>
      </c>
    </row>
    <row r="53" spans="1:19" x14ac:dyDescent="0.35">
      <c r="A53">
        <v>102883</v>
      </c>
      <c r="B53" s="5">
        <v>45694</v>
      </c>
      <c r="C53" t="s">
        <v>26</v>
      </c>
      <c r="D53" t="s">
        <v>41</v>
      </c>
      <c r="E53" t="s">
        <v>42</v>
      </c>
      <c r="F53" t="s">
        <v>22</v>
      </c>
      <c r="G53" t="s">
        <v>47</v>
      </c>
      <c r="H53">
        <v>1</v>
      </c>
      <c r="I53" t="s">
        <v>503</v>
      </c>
      <c r="J53">
        <v>76.69</v>
      </c>
      <c r="K53">
        <v>76.69</v>
      </c>
      <c r="L53" t="s">
        <v>24</v>
      </c>
      <c r="M53" t="s">
        <v>104</v>
      </c>
      <c r="N53" t="s">
        <v>89</v>
      </c>
      <c r="O53" t="s">
        <v>505</v>
      </c>
      <c r="P53" t="s">
        <v>501</v>
      </c>
      <c r="Q53" t="s">
        <v>512</v>
      </c>
      <c r="R53" t="s">
        <v>527</v>
      </c>
      <c r="S53">
        <v>2</v>
      </c>
    </row>
    <row r="54" spans="1:19" x14ac:dyDescent="0.35">
      <c r="A54">
        <v>100350</v>
      </c>
      <c r="B54" s="5">
        <v>45695</v>
      </c>
      <c r="C54" t="s">
        <v>50</v>
      </c>
      <c r="D54" t="s">
        <v>71</v>
      </c>
      <c r="E54" t="s">
        <v>72</v>
      </c>
      <c r="F54" t="s">
        <v>53</v>
      </c>
      <c r="G54" t="s">
        <v>126</v>
      </c>
      <c r="H54">
        <v>3</v>
      </c>
      <c r="I54" t="s">
        <v>499</v>
      </c>
      <c r="J54">
        <v>146.01</v>
      </c>
      <c r="K54">
        <v>438.03</v>
      </c>
      <c r="L54" t="s">
        <v>17</v>
      </c>
      <c r="M54" t="s">
        <v>127</v>
      </c>
      <c r="N54" t="s">
        <v>19</v>
      </c>
      <c r="O54" t="s">
        <v>500</v>
      </c>
      <c r="P54" t="s">
        <v>501</v>
      </c>
      <c r="Q54" t="s">
        <v>512</v>
      </c>
      <c r="R54" t="s">
        <v>527</v>
      </c>
      <c r="S54">
        <v>2</v>
      </c>
    </row>
    <row r="55" spans="1:19" x14ac:dyDescent="0.35">
      <c r="A55">
        <v>100755</v>
      </c>
      <c r="B55" s="5">
        <v>45695</v>
      </c>
      <c r="C55" t="s">
        <v>31</v>
      </c>
      <c r="D55" t="s">
        <v>80</v>
      </c>
      <c r="E55" t="s">
        <v>80</v>
      </c>
      <c r="F55" t="s">
        <v>22</v>
      </c>
      <c r="G55" t="s">
        <v>47</v>
      </c>
      <c r="H55">
        <v>2</v>
      </c>
      <c r="I55" t="s">
        <v>508</v>
      </c>
      <c r="J55">
        <v>72.05</v>
      </c>
      <c r="K55">
        <v>144.1</v>
      </c>
      <c r="L55" t="s">
        <v>43</v>
      </c>
      <c r="M55" t="s">
        <v>128</v>
      </c>
      <c r="N55" t="s">
        <v>19</v>
      </c>
      <c r="O55" t="s">
        <v>500</v>
      </c>
      <c r="P55" t="s">
        <v>501</v>
      </c>
      <c r="Q55" t="s">
        <v>512</v>
      </c>
      <c r="R55" t="s">
        <v>527</v>
      </c>
      <c r="S55">
        <v>2</v>
      </c>
    </row>
    <row r="56" spans="1:19" x14ac:dyDescent="0.35">
      <c r="A56">
        <v>102505</v>
      </c>
      <c r="B56" s="5">
        <v>45696</v>
      </c>
      <c r="C56" t="s">
        <v>31</v>
      </c>
      <c r="D56" t="s">
        <v>45</v>
      </c>
      <c r="E56" t="s">
        <v>46</v>
      </c>
      <c r="F56" t="s">
        <v>59</v>
      </c>
      <c r="G56" t="s">
        <v>129</v>
      </c>
      <c r="H56">
        <v>2</v>
      </c>
      <c r="I56" t="s">
        <v>508</v>
      </c>
      <c r="J56">
        <v>121.71</v>
      </c>
      <c r="K56">
        <v>243.42</v>
      </c>
      <c r="L56" t="s">
        <v>17</v>
      </c>
      <c r="M56" t="s">
        <v>130</v>
      </c>
      <c r="N56" t="s">
        <v>19</v>
      </c>
      <c r="O56" t="s">
        <v>506</v>
      </c>
      <c r="P56" t="s">
        <v>507</v>
      </c>
      <c r="Q56" t="s">
        <v>512</v>
      </c>
      <c r="R56" t="s">
        <v>527</v>
      </c>
      <c r="S56">
        <v>2</v>
      </c>
    </row>
    <row r="57" spans="1:19" x14ac:dyDescent="0.35">
      <c r="A57">
        <v>100874</v>
      </c>
      <c r="B57" s="5">
        <v>45697</v>
      </c>
      <c r="C57" t="s">
        <v>50</v>
      </c>
      <c r="D57" t="s">
        <v>51</v>
      </c>
      <c r="E57" t="s">
        <v>52</v>
      </c>
      <c r="F57" t="s">
        <v>15</v>
      </c>
      <c r="G57" t="s">
        <v>39</v>
      </c>
      <c r="H57">
        <v>1</v>
      </c>
      <c r="I57" t="s">
        <v>503</v>
      </c>
      <c r="J57">
        <v>44.29</v>
      </c>
      <c r="K57">
        <v>44.29</v>
      </c>
      <c r="L57" t="s">
        <v>24</v>
      </c>
      <c r="M57" t="s">
        <v>131</v>
      </c>
      <c r="N57" t="s">
        <v>19</v>
      </c>
      <c r="O57" t="s">
        <v>510</v>
      </c>
      <c r="P57" t="s">
        <v>507</v>
      </c>
      <c r="Q57" t="s">
        <v>512</v>
      </c>
      <c r="R57" t="s">
        <v>527</v>
      </c>
      <c r="S57">
        <v>2</v>
      </c>
    </row>
    <row r="58" spans="1:19" x14ac:dyDescent="0.35">
      <c r="A58">
        <v>101467</v>
      </c>
      <c r="B58" s="5">
        <v>45697</v>
      </c>
      <c r="C58" t="s">
        <v>12</v>
      </c>
      <c r="D58" t="s">
        <v>132</v>
      </c>
      <c r="E58" t="s">
        <v>133</v>
      </c>
      <c r="F58" t="s">
        <v>62</v>
      </c>
      <c r="G58" t="s">
        <v>63</v>
      </c>
      <c r="H58">
        <v>1</v>
      </c>
      <c r="I58" t="s">
        <v>503</v>
      </c>
      <c r="J58">
        <v>54.58</v>
      </c>
      <c r="K58">
        <v>54.58</v>
      </c>
      <c r="L58" t="s">
        <v>17</v>
      </c>
      <c r="M58" t="s">
        <v>134</v>
      </c>
      <c r="N58" t="s">
        <v>19</v>
      </c>
      <c r="O58" t="s">
        <v>510</v>
      </c>
      <c r="P58" t="s">
        <v>507</v>
      </c>
      <c r="Q58" t="s">
        <v>512</v>
      </c>
      <c r="R58" t="s">
        <v>527</v>
      </c>
      <c r="S58">
        <v>2</v>
      </c>
    </row>
    <row r="59" spans="1:19" x14ac:dyDescent="0.35">
      <c r="A59">
        <v>102167</v>
      </c>
      <c r="B59" s="5">
        <v>45697</v>
      </c>
      <c r="C59" t="s">
        <v>31</v>
      </c>
      <c r="D59" t="s">
        <v>32</v>
      </c>
      <c r="E59" t="s">
        <v>33</v>
      </c>
      <c r="F59" t="s">
        <v>22</v>
      </c>
      <c r="G59" t="s">
        <v>100</v>
      </c>
      <c r="H59">
        <v>3</v>
      </c>
      <c r="I59" t="s">
        <v>499</v>
      </c>
      <c r="J59">
        <v>14.59</v>
      </c>
      <c r="K59">
        <v>43.769999999999996</v>
      </c>
      <c r="L59" t="s">
        <v>24</v>
      </c>
      <c r="M59" t="s">
        <v>135</v>
      </c>
      <c r="N59" t="s">
        <v>19</v>
      </c>
      <c r="O59" t="s">
        <v>510</v>
      </c>
      <c r="P59" t="s">
        <v>507</v>
      </c>
      <c r="Q59" t="s">
        <v>512</v>
      </c>
      <c r="R59" t="s">
        <v>527</v>
      </c>
      <c r="S59">
        <v>2</v>
      </c>
    </row>
    <row r="60" spans="1:19" x14ac:dyDescent="0.35">
      <c r="A60">
        <v>102199</v>
      </c>
      <c r="B60" s="5">
        <v>45697</v>
      </c>
      <c r="C60" t="s">
        <v>12</v>
      </c>
      <c r="D60" t="s">
        <v>132</v>
      </c>
      <c r="E60" t="s">
        <v>133</v>
      </c>
      <c r="F60" t="s">
        <v>59</v>
      </c>
      <c r="G60" t="s">
        <v>129</v>
      </c>
      <c r="H60">
        <v>5</v>
      </c>
      <c r="I60" t="s">
        <v>499</v>
      </c>
      <c r="J60">
        <v>123.95</v>
      </c>
      <c r="K60">
        <v>619.75</v>
      </c>
      <c r="L60" t="s">
        <v>17</v>
      </c>
      <c r="M60" t="s">
        <v>136</v>
      </c>
      <c r="N60" t="s">
        <v>19</v>
      </c>
      <c r="O60" t="s">
        <v>510</v>
      </c>
      <c r="P60" t="s">
        <v>507</v>
      </c>
      <c r="Q60" t="s">
        <v>512</v>
      </c>
      <c r="R60" t="s">
        <v>527</v>
      </c>
      <c r="S60">
        <v>2</v>
      </c>
    </row>
    <row r="61" spans="1:19" x14ac:dyDescent="0.35">
      <c r="A61">
        <v>101028</v>
      </c>
      <c r="B61" s="5">
        <v>45698</v>
      </c>
      <c r="C61" t="s">
        <v>31</v>
      </c>
      <c r="D61" t="s">
        <v>45</v>
      </c>
      <c r="E61" t="s">
        <v>46</v>
      </c>
      <c r="F61" t="s">
        <v>22</v>
      </c>
      <c r="G61" t="s">
        <v>109</v>
      </c>
      <c r="H61">
        <v>1</v>
      </c>
      <c r="I61" t="s">
        <v>503</v>
      </c>
      <c r="J61">
        <v>94.41</v>
      </c>
      <c r="K61">
        <v>94.41</v>
      </c>
      <c r="L61" t="s">
        <v>48</v>
      </c>
      <c r="M61" t="s">
        <v>131</v>
      </c>
      <c r="N61" t="s">
        <v>19</v>
      </c>
      <c r="O61" t="s">
        <v>511</v>
      </c>
      <c r="P61" t="s">
        <v>501</v>
      </c>
      <c r="Q61" t="s">
        <v>512</v>
      </c>
      <c r="R61" t="s">
        <v>527</v>
      </c>
      <c r="S61">
        <v>2</v>
      </c>
    </row>
    <row r="62" spans="1:19" x14ac:dyDescent="0.35">
      <c r="A62">
        <v>102518</v>
      </c>
      <c r="B62" s="5">
        <v>45698</v>
      </c>
      <c r="C62" t="s">
        <v>65</v>
      </c>
      <c r="D62" t="s">
        <v>137</v>
      </c>
      <c r="E62" t="s">
        <v>138</v>
      </c>
      <c r="F62" t="s">
        <v>59</v>
      </c>
      <c r="G62" t="s">
        <v>118</v>
      </c>
      <c r="H62">
        <v>3</v>
      </c>
      <c r="I62" t="s">
        <v>499</v>
      </c>
      <c r="J62">
        <v>19.61</v>
      </c>
      <c r="K62">
        <v>58.83</v>
      </c>
      <c r="L62" t="s">
        <v>24</v>
      </c>
      <c r="M62" t="s">
        <v>139</v>
      </c>
      <c r="N62" t="s">
        <v>19</v>
      </c>
      <c r="O62" t="s">
        <v>511</v>
      </c>
      <c r="P62" t="s">
        <v>501</v>
      </c>
      <c r="Q62" t="s">
        <v>512</v>
      </c>
      <c r="R62" t="s">
        <v>527</v>
      </c>
      <c r="S62">
        <v>2</v>
      </c>
    </row>
    <row r="63" spans="1:19" x14ac:dyDescent="0.35">
      <c r="A63">
        <v>102760</v>
      </c>
      <c r="B63" s="5">
        <v>45698</v>
      </c>
      <c r="C63" t="s">
        <v>31</v>
      </c>
      <c r="D63" t="s">
        <v>32</v>
      </c>
      <c r="E63" t="s">
        <v>33</v>
      </c>
      <c r="F63" t="s">
        <v>15</v>
      </c>
      <c r="G63" t="s">
        <v>34</v>
      </c>
      <c r="H63">
        <v>2</v>
      </c>
      <c r="I63" t="s">
        <v>508</v>
      </c>
      <c r="J63">
        <v>15.67</v>
      </c>
      <c r="K63">
        <v>31.34</v>
      </c>
      <c r="L63" t="s">
        <v>43</v>
      </c>
      <c r="M63" t="s">
        <v>140</v>
      </c>
      <c r="N63" t="s">
        <v>19</v>
      </c>
      <c r="O63" t="s">
        <v>511</v>
      </c>
      <c r="P63" t="s">
        <v>501</v>
      </c>
      <c r="Q63" t="s">
        <v>512</v>
      </c>
      <c r="R63" t="s">
        <v>527</v>
      </c>
      <c r="S63">
        <v>2</v>
      </c>
    </row>
    <row r="64" spans="1:19" x14ac:dyDescent="0.35">
      <c r="A64">
        <v>101310</v>
      </c>
      <c r="B64" s="5">
        <v>45700</v>
      </c>
      <c r="C64" t="s">
        <v>50</v>
      </c>
      <c r="D64" t="s">
        <v>77</v>
      </c>
      <c r="E64" t="s">
        <v>78</v>
      </c>
      <c r="F64" t="s">
        <v>53</v>
      </c>
      <c r="G64" t="s">
        <v>92</v>
      </c>
      <c r="H64">
        <v>1</v>
      </c>
      <c r="I64" t="s">
        <v>503</v>
      </c>
      <c r="J64">
        <v>29.14</v>
      </c>
      <c r="K64">
        <v>29.14</v>
      </c>
      <c r="L64" t="s">
        <v>24</v>
      </c>
      <c r="M64" t="s">
        <v>141</v>
      </c>
      <c r="N64" t="s">
        <v>19</v>
      </c>
      <c r="O64" t="s">
        <v>504</v>
      </c>
      <c r="P64" t="s">
        <v>501</v>
      </c>
      <c r="Q64" t="s">
        <v>512</v>
      </c>
      <c r="R64" t="s">
        <v>527</v>
      </c>
      <c r="S64">
        <v>2</v>
      </c>
    </row>
    <row r="65" spans="1:19" x14ac:dyDescent="0.35">
      <c r="A65">
        <v>100569</v>
      </c>
      <c r="B65" s="5">
        <v>45701</v>
      </c>
      <c r="C65" t="s">
        <v>50</v>
      </c>
      <c r="D65" t="s">
        <v>77</v>
      </c>
      <c r="E65" t="s">
        <v>78</v>
      </c>
      <c r="F65" t="s">
        <v>59</v>
      </c>
      <c r="G65" t="s">
        <v>118</v>
      </c>
      <c r="H65">
        <v>10</v>
      </c>
      <c r="I65" t="s">
        <v>499</v>
      </c>
      <c r="J65">
        <v>20.92</v>
      </c>
      <c r="K65">
        <v>209.20000000000002</v>
      </c>
      <c r="L65" t="s">
        <v>24</v>
      </c>
      <c r="M65" t="s">
        <v>142</v>
      </c>
      <c r="N65" t="s">
        <v>36</v>
      </c>
      <c r="O65" t="s">
        <v>505</v>
      </c>
      <c r="P65" t="s">
        <v>501</v>
      </c>
      <c r="Q65" t="s">
        <v>512</v>
      </c>
      <c r="R65" t="s">
        <v>527</v>
      </c>
      <c r="S65">
        <v>2</v>
      </c>
    </row>
    <row r="66" spans="1:19" x14ac:dyDescent="0.35">
      <c r="A66">
        <v>101458</v>
      </c>
      <c r="B66" s="5">
        <v>45701</v>
      </c>
      <c r="C66" t="s">
        <v>12</v>
      </c>
      <c r="D66" t="s">
        <v>98</v>
      </c>
      <c r="E66" t="s">
        <v>99</v>
      </c>
      <c r="F66" t="s">
        <v>59</v>
      </c>
      <c r="G66" t="s">
        <v>60</v>
      </c>
      <c r="H66">
        <v>1</v>
      </c>
      <c r="I66" t="s">
        <v>503</v>
      </c>
      <c r="J66">
        <v>60.77</v>
      </c>
      <c r="K66">
        <v>60.77</v>
      </c>
      <c r="L66" t="s">
        <v>43</v>
      </c>
      <c r="M66" t="s">
        <v>143</v>
      </c>
      <c r="N66" t="s">
        <v>89</v>
      </c>
      <c r="O66" t="s">
        <v>505</v>
      </c>
      <c r="P66" t="s">
        <v>501</v>
      </c>
      <c r="Q66" t="s">
        <v>512</v>
      </c>
      <c r="R66" t="s">
        <v>527</v>
      </c>
      <c r="S66">
        <v>2</v>
      </c>
    </row>
    <row r="67" spans="1:19" x14ac:dyDescent="0.35">
      <c r="A67">
        <v>101499</v>
      </c>
      <c r="B67" s="5">
        <v>45701</v>
      </c>
      <c r="C67" t="s">
        <v>50</v>
      </c>
      <c r="D67" t="s">
        <v>77</v>
      </c>
      <c r="E67" t="s">
        <v>78</v>
      </c>
      <c r="F67" t="s">
        <v>15</v>
      </c>
      <c r="G67" t="s">
        <v>16</v>
      </c>
      <c r="H67">
        <v>3</v>
      </c>
      <c r="I67" t="s">
        <v>499</v>
      </c>
      <c r="J67">
        <v>41.14</v>
      </c>
      <c r="K67">
        <v>123.42</v>
      </c>
      <c r="L67" t="s">
        <v>43</v>
      </c>
      <c r="M67" t="s">
        <v>144</v>
      </c>
      <c r="N67" t="s">
        <v>19</v>
      </c>
      <c r="O67" t="s">
        <v>505</v>
      </c>
      <c r="P67" t="s">
        <v>501</v>
      </c>
      <c r="Q67" t="s">
        <v>512</v>
      </c>
      <c r="R67" t="s">
        <v>527</v>
      </c>
      <c r="S67">
        <v>2</v>
      </c>
    </row>
    <row r="68" spans="1:19" x14ac:dyDescent="0.35">
      <c r="A68">
        <v>101614</v>
      </c>
      <c r="B68" s="5">
        <v>45701</v>
      </c>
      <c r="C68" t="s">
        <v>26</v>
      </c>
      <c r="D68" t="s">
        <v>27</v>
      </c>
      <c r="E68" t="s">
        <v>28</v>
      </c>
      <c r="F68" t="s">
        <v>53</v>
      </c>
      <c r="G68" t="s">
        <v>92</v>
      </c>
      <c r="H68">
        <v>2</v>
      </c>
      <c r="I68" t="s">
        <v>508</v>
      </c>
      <c r="J68">
        <v>29.62</v>
      </c>
      <c r="K68">
        <v>59.24</v>
      </c>
      <c r="L68" t="s">
        <v>24</v>
      </c>
      <c r="M68" t="s">
        <v>75</v>
      </c>
      <c r="N68" t="s">
        <v>19</v>
      </c>
      <c r="O68" t="s">
        <v>505</v>
      </c>
      <c r="P68" t="s">
        <v>501</v>
      </c>
      <c r="Q68" t="s">
        <v>512</v>
      </c>
      <c r="R68" t="s">
        <v>527</v>
      </c>
      <c r="S68">
        <v>2</v>
      </c>
    </row>
    <row r="69" spans="1:19" x14ac:dyDescent="0.35">
      <c r="A69">
        <v>100691</v>
      </c>
      <c r="B69" s="5">
        <v>45702</v>
      </c>
      <c r="C69" t="s">
        <v>50</v>
      </c>
      <c r="D69" t="s">
        <v>77</v>
      </c>
      <c r="E69" t="s">
        <v>78</v>
      </c>
      <c r="F69" t="s">
        <v>53</v>
      </c>
      <c r="G69" t="s">
        <v>145</v>
      </c>
      <c r="H69">
        <v>1</v>
      </c>
      <c r="I69" t="s">
        <v>503</v>
      </c>
      <c r="J69">
        <v>34.76</v>
      </c>
      <c r="K69">
        <v>34.76</v>
      </c>
      <c r="L69" t="s">
        <v>48</v>
      </c>
      <c r="M69" t="s">
        <v>146</v>
      </c>
      <c r="N69" t="s">
        <v>19</v>
      </c>
      <c r="O69" t="s">
        <v>500</v>
      </c>
      <c r="P69" t="s">
        <v>501</v>
      </c>
      <c r="Q69" t="s">
        <v>512</v>
      </c>
      <c r="R69" t="s">
        <v>527</v>
      </c>
      <c r="S69">
        <v>2</v>
      </c>
    </row>
    <row r="70" spans="1:19" x14ac:dyDescent="0.35">
      <c r="A70">
        <v>100984</v>
      </c>
      <c r="B70" s="5">
        <v>45702</v>
      </c>
      <c r="C70" t="s">
        <v>31</v>
      </c>
      <c r="D70" t="s">
        <v>56</v>
      </c>
      <c r="E70" t="s">
        <v>57</v>
      </c>
      <c r="F70" t="s">
        <v>15</v>
      </c>
      <c r="G70" t="s">
        <v>16</v>
      </c>
      <c r="H70">
        <v>1</v>
      </c>
      <c r="I70" t="s">
        <v>503</v>
      </c>
      <c r="J70">
        <v>38.17</v>
      </c>
      <c r="K70">
        <v>38.17</v>
      </c>
      <c r="L70" t="s">
        <v>43</v>
      </c>
      <c r="M70" t="s">
        <v>147</v>
      </c>
      <c r="N70" t="s">
        <v>36</v>
      </c>
      <c r="O70" t="s">
        <v>500</v>
      </c>
      <c r="P70" t="s">
        <v>501</v>
      </c>
      <c r="Q70" t="s">
        <v>512</v>
      </c>
      <c r="R70" t="s">
        <v>527</v>
      </c>
      <c r="S70">
        <v>2</v>
      </c>
    </row>
    <row r="71" spans="1:19" x14ac:dyDescent="0.35">
      <c r="A71">
        <v>101134</v>
      </c>
      <c r="B71" s="5">
        <v>45702</v>
      </c>
      <c r="C71" t="s">
        <v>31</v>
      </c>
      <c r="D71" t="s">
        <v>80</v>
      </c>
      <c r="E71" t="s">
        <v>80</v>
      </c>
      <c r="F71" t="s">
        <v>22</v>
      </c>
      <c r="G71" t="s">
        <v>23</v>
      </c>
      <c r="H71">
        <v>2</v>
      </c>
      <c r="I71" t="s">
        <v>508</v>
      </c>
      <c r="J71">
        <v>64.06</v>
      </c>
      <c r="K71">
        <v>128.12</v>
      </c>
      <c r="L71" t="s">
        <v>48</v>
      </c>
      <c r="M71" t="s">
        <v>148</v>
      </c>
      <c r="N71" t="s">
        <v>19</v>
      </c>
      <c r="O71" t="s">
        <v>500</v>
      </c>
      <c r="P71" t="s">
        <v>501</v>
      </c>
      <c r="Q71" t="s">
        <v>512</v>
      </c>
      <c r="R71" t="s">
        <v>527</v>
      </c>
      <c r="S71">
        <v>2</v>
      </c>
    </row>
    <row r="72" spans="1:19" x14ac:dyDescent="0.35">
      <c r="A72">
        <v>101386</v>
      </c>
      <c r="B72" s="5">
        <v>45702</v>
      </c>
      <c r="C72" t="s">
        <v>31</v>
      </c>
      <c r="D72" t="s">
        <v>45</v>
      </c>
      <c r="E72" t="s">
        <v>46</v>
      </c>
      <c r="F72" t="s">
        <v>62</v>
      </c>
      <c r="G72" t="s">
        <v>103</v>
      </c>
      <c r="H72">
        <v>2</v>
      </c>
      <c r="I72" t="s">
        <v>508</v>
      </c>
      <c r="J72">
        <v>190.78</v>
      </c>
      <c r="K72">
        <v>381.56</v>
      </c>
      <c r="L72" t="s">
        <v>24</v>
      </c>
      <c r="M72" t="s">
        <v>149</v>
      </c>
      <c r="N72" t="s">
        <v>36</v>
      </c>
      <c r="O72" t="s">
        <v>500</v>
      </c>
      <c r="P72" t="s">
        <v>501</v>
      </c>
      <c r="Q72" t="s">
        <v>512</v>
      </c>
      <c r="R72" t="s">
        <v>527</v>
      </c>
      <c r="S72">
        <v>2</v>
      </c>
    </row>
    <row r="73" spans="1:19" x14ac:dyDescent="0.35">
      <c r="A73">
        <v>102732</v>
      </c>
      <c r="B73" s="5">
        <v>45702</v>
      </c>
      <c r="C73" t="s">
        <v>26</v>
      </c>
      <c r="D73" t="s">
        <v>150</v>
      </c>
      <c r="E73" t="s">
        <v>151</v>
      </c>
      <c r="F73" t="s">
        <v>53</v>
      </c>
      <c r="G73" t="s">
        <v>92</v>
      </c>
      <c r="H73">
        <v>2</v>
      </c>
      <c r="I73" t="s">
        <v>508</v>
      </c>
      <c r="J73">
        <v>29.72</v>
      </c>
      <c r="K73">
        <v>59.44</v>
      </c>
      <c r="L73" t="s">
        <v>17</v>
      </c>
      <c r="M73" t="s">
        <v>152</v>
      </c>
      <c r="N73" t="s">
        <v>19</v>
      </c>
      <c r="O73" t="s">
        <v>500</v>
      </c>
      <c r="P73" t="s">
        <v>501</v>
      </c>
      <c r="Q73" t="s">
        <v>512</v>
      </c>
      <c r="R73" t="s">
        <v>527</v>
      </c>
      <c r="S73">
        <v>2</v>
      </c>
    </row>
    <row r="74" spans="1:19" x14ac:dyDescent="0.35">
      <c r="A74">
        <v>100563</v>
      </c>
      <c r="B74" s="5">
        <v>45703</v>
      </c>
      <c r="C74" t="s">
        <v>31</v>
      </c>
      <c r="D74" t="s">
        <v>80</v>
      </c>
      <c r="E74" t="s">
        <v>80</v>
      </c>
      <c r="F74" t="s">
        <v>62</v>
      </c>
      <c r="G74" t="s">
        <v>68</v>
      </c>
      <c r="H74">
        <v>2</v>
      </c>
      <c r="I74" t="s">
        <v>508</v>
      </c>
      <c r="J74">
        <v>41.1</v>
      </c>
      <c r="K74">
        <v>82.2</v>
      </c>
      <c r="L74" t="s">
        <v>48</v>
      </c>
      <c r="M74" t="s">
        <v>141</v>
      </c>
      <c r="N74" t="s">
        <v>19</v>
      </c>
      <c r="O74" t="s">
        <v>506</v>
      </c>
      <c r="P74" t="s">
        <v>507</v>
      </c>
      <c r="Q74" t="s">
        <v>512</v>
      </c>
      <c r="R74" t="s">
        <v>527</v>
      </c>
      <c r="S74">
        <v>2</v>
      </c>
    </row>
    <row r="75" spans="1:19" x14ac:dyDescent="0.35">
      <c r="A75">
        <v>100727</v>
      </c>
      <c r="B75" s="5">
        <v>45703</v>
      </c>
      <c r="C75" t="s">
        <v>31</v>
      </c>
      <c r="D75" t="s">
        <v>80</v>
      </c>
      <c r="E75" t="s">
        <v>80</v>
      </c>
      <c r="F75" t="s">
        <v>53</v>
      </c>
      <c r="G75" t="s">
        <v>92</v>
      </c>
      <c r="H75">
        <v>10</v>
      </c>
      <c r="I75" t="s">
        <v>499</v>
      </c>
      <c r="J75">
        <v>30</v>
      </c>
      <c r="K75">
        <v>300</v>
      </c>
      <c r="L75" t="s">
        <v>48</v>
      </c>
      <c r="M75" t="s">
        <v>153</v>
      </c>
      <c r="N75" t="s">
        <v>19</v>
      </c>
      <c r="O75" t="s">
        <v>506</v>
      </c>
      <c r="P75" t="s">
        <v>507</v>
      </c>
      <c r="Q75" t="s">
        <v>512</v>
      </c>
      <c r="R75" t="s">
        <v>527</v>
      </c>
      <c r="S75">
        <v>2</v>
      </c>
    </row>
    <row r="76" spans="1:19" x14ac:dyDescent="0.35">
      <c r="A76">
        <v>101141</v>
      </c>
      <c r="B76" s="5">
        <v>45703</v>
      </c>
      <c r="C76" t="s">
        <v>12</v>
      </c>
      <c r="D76" t="s">
        <v>20</v>
      </c>
      <c r="E76" t="s">
        <v>21</v>
      </c>
      <c r="F76" t="s">
        <v>15</v>
      </c>
      <c r="G76" t="s">
        <v>34</v>
      </c>
      <c r="H76">
        <v>1</v>
      </c>
      <c r="I76" t="s">
        <v>503</v>
      </c>
      <c r="J76">
        <v>15.54</v>
      </c>
      <c r="K76">
        <v>15.54</v>
      </c>
      <c r="L76" t="s">
        <v>48</v>
      </c>
      <c r="M76" t="s">
        <v>154</v>
      </c>
      <c r="N76" t="s">
        <v>19</v>
      </c>
      <c r="O76" t="s">
        <v>506</v>
      </c>
      <c r="P76" t="s">
        <v>507</v>
      </c>
      <c r="Q76" t="s">
        <v>512</v>
      </c>
      <c r="R76" t="s">
        <v>527</v>
      </c>
      <c r="S76">
        <v>2</v>
      </c>
    </row>
    <row r="77" spans="1:19" x14ac:dyDescent="0.35">
      <c r="A77">
        <v>102119</v>
      </c>
      <c r="B77" s="5">
        <v>45704</v>
      </c>
      <c r="C77" t="s">
        <v>26</v>
      </c>
      <c r="D77" t="s">
        <v>27</v>
      </c>
      <c r="E77" t="s">
        <v>28</v>
      </c>
      <c r="F77" t="s">
        <v>15</v>
      </c>
      <c r="G77" t="s">
        <v>34</v>
      </c>
      <c r="H77">
        <v>1</v>
      </c>
      <c r="I77" t="s">
        <v>503</v>
      </c>
      <c r="J77">
        <v>16.25</v>
      </c>
      <c r="K77">
        <v>16.25</v>
      </c>
      <c r="L77" t="s">
        <v>24</v>
      </c>
      <c r="M77" t="s">
        <v>155</v>
      </c>
      <c r="N77" t="s">
        <v>19</v>
      </c>
      <c r="O77" t="s">
        <v>510</v>
      </c>
      <c r="P77" t="s">
        <v>507</v>
      </c>
      <c r="Q77" t="s">
        <v>512</v>
      </c>
      <c r="R77" t="s">
        <v>527</v>
      </c>
      <c r="S77">
        <v>2</v>
      </c>
    </row>
    <row r="78" spans="1:19" x14ac:dyDescent="0.35">
      <c r="A78">
        <v>102693</v>
      </c>
      <c r="B78" s="5">
        <v>45704</v>
      </c>
      <c r="C78" t="s">
        <v>12</v>
      </c>
      <c r="D78" t="s">
        <v>98</v>
      </c>
      <c r="E78" t="s">
        <v>99</v>
      </c>
      <c r="F78" t="s">
        <v>62</v>
      </c>
      <c r="G78" t="s">
        <v>114</v>
      </c>
      <c r="H78">
        <v>1</v>
      </c>
      <c r="I78" t="s">
        <v>503</v>
      </c>
      <c r="J78">
        <v>129.61000000000001</v>
      </c>
      <c r="K78">
        <v>129.61000000000001</v>
      </c>
      <c r="L78" t="s">
        <v>43</v>
      </c>
      <c r="M78" t="s">
        <v>156</v>
      </c>
      <c r="N78" t="s">
        <v>19</v>
      </c>
      <c r="O78" t="s">
        <v>510</v>
      </c>
      <c r="P78" t="s">
        <v>507</v>
      </c>
      <c r="Q78" t="s">
        <v>512</v>
      </c>
      <c r="R78" t="s">
        <v>527</v>
      </c>
      <c r="S78">
        <v>2</v>
      </c>
    </row>
    <row r="79" spans="1:19" x14ac:dyDescent="0.35">
      <c r="A79">
        <v>100346</v>
      </c>
      <c r="B79" s="5">
        <v>45705</v>
      </c>
      <c r="C79" t="s">
        <v>31</v>
      </c>
      <c r="D79" t="s">
        <v>80</v>
      </c>
      <c r="E79" t="s">
        <v>80</v>
      </c>
      <c r="F79" t="s">
        <v>59</v>
      </c>
      <c r="G79" t="s">
        <v>129</v>
      </c>
      <c r="H79">
        <v>1</v>
      </c>
      <c r="I79" t="s">
        <v>503</v>
      </c>
      <c r="J79">
        <v>121.83</v>
      </c>
      <c r="K79">
        <v>121.83</v>
      </c>
      <c r="L79" t="s">
        <v>17</v>
      </c>
      <c r="M79" t="s">
        <v>157</v>
      </c>
      <c r="N79" t="s">
        <v>19</v>
      </c>
      <c r="O79" t="s">
        <v>511</v>
      </c>
      <c r="P79" t="s">
        <v>501</v>
      </c>
      <c r="Q79" t="s">
        <v>512</v>
      </c>
      <c r="R79" t="s">
        <v>527</v>
      </c>
      <c r="S79">
        <v>2</v>
      </c>
    </row>
    <row r="80" spans="1:19" x14ac:dyDescent="0.35">
      <c r="A80">
        <v>101470</v>
      </c>
      <c r="B80" s="5">
        <v>45705</v>
      </c>
      <c r="C80" t="s">
        <v>12</v>
      </c>
      <c r="D80" t="s">
        <v>132</v>
      </c>
      <c r="E80" t="s">
        <v>133</v>
      </c>
      <c r="F80" t="s">
        <v>59</v>
      </c>
      <c r="G80" t="s">
        <v>73</v>
      </c>
      <c r="H80">
        <v>2</v>
      </c>
      <c r="I80" t="s">
        <v>508</v>
      </c>
      <c r="J80">
        <v>28.68</v>
      </c>
      <c r="K80">
        <v>57.36</v>
      </c>
      <c r="L80" t="s">
        <v>43</v>
      </c>
      <c r="M80" t="s">
        <v>158</v>
      </c>
      <c r="N80" t="s">
        <v>19</v>
      </c>
      <c r="O80" t="s">
        <v>511</v>
      </c>
      <c r="P80" t="s">
        <v>501</v>
      </c>
      <c r="Q80" t="s">
        <v>512</v>
      </c>
      <c r="R80" t="s">
        <v>527</v>
      </c>
      <c r="S80">
        <v>2</v>
      </c>
    </row>
    <row r="81" spans="1:19" x14ac:dyDescent="0.35">
      <c r="A81">
        <v>100122</v>
      </c>
      <c r="B81" s="5">
        <v>45706</v>
      </c>
      <c r="C81" t="s">
        <v>26</v>
      </c>
      <c r="D81" t="s">
        <v>41</v>
      </c>
      <c r="E81" t="s">
        <v>42</v>
      </c>
      <c r="F81" t="s">
        <v>59</v>
      </c>
      <c r="G81" t="s">
        <v>118</v>
      </c>
      <c r="H81">
        <v>2</v>
      </c>
      <c r="I81" t="s">
        <v>508</v>
      </c>
      <c r="J81">
        <v>19.22</v>
      </c>
      <c r="K81">
        <v>38.44</v>
      </c>
      <c r="L81" t="s">
        <v>17</v>
      </c>
      <c r="M81" t="s">
        <v>159</v>
      </c>
      <c r="N81" t="s">
        <v>36</v>
      </c>
      <c r="O81" t="s">
        <v>509</v>
      </c>
      <c r="P81" t="s">
        <v>501</v>
      </c>
      <c r="Q81" t="s">
        <v>512</v>
      </c>
      <c r="R81" t="s">
        <v>527</v>
      </c>
      <c r="S81">
        <v>2</v>
      </c>
    </row>
    <row r="82" spans="1:19" x14ac:dyDescent="0.35">
      <c r="A82">
        <v>100764</v>
      </c>
      <c r="B82" s="5">
        <v>45706</v>
      </c>
      <c r="C82" t="s">
        <v>31</v>
      </c>
      <c r="D82" t="s">
        <v>45</v>
      </c>
      <c r="E82" t="s">
        <v>46</v>
      </c>
      <c r="F82" t="s">
        <v>62</v>
      </c>
      <c r="G82" t="s">
        <v>114</v>
      </c>
      <c r="H82">
        <v>2</v>
      </c>
      <c r="I82" t="s">
        <v>508</v>
      </c>
      <c r="J82">
        <v>135.33000000000001</v>
      </c>
      <c r="K82">
        <v>270.66000000000003</v>
      </c>
      <c r="L82" t="s">
        <v>48</v>
      </c>
      <c r="M82" t="s">
        <v>160</v>
      </c>
      <c r="N82" t="s">
        <v>19</v>
      </c>
      <c r="O82" t="s">
        <v>509</v>
      </c>
      <c r="P82" t="s">
        <v>501</v>
      </c>
      <c r="Q82" t="s">
        <v>512</v>
      </c>
      <c r="R82" t="s">
        <v>527</v>
      </c>
      <c r="S82">
        <v>2</v>
      </c>
    </row>
    <row r="83" spans="1:19" x14ac:dyDescent="0.35">
      <c r="A83">
        <v>101503</v>
      </c>
      <c r="B83" s="5">
        <v>45706</v>
      </c>
      <c r="C83" t="s">
        <v>50</v>
      </c>
      <c r="D83" t="s">
        <v>77</v>
      </c>
      <c r="E83" t="s">
        <v>78</v>
      </c>
      <c r="F83" t="s">
        <v>59</v>
      </c>
      <c r="G83" t="s">
        <v>73</v>
      </c>
      <c r="H83">
        <v>5</v>
      </c>
      <c r="I83" t="s">
        <v>499</v>
      </c>
      <c r="J83">
        <v>27.42</v>
      </c>
      <c r="K83">
        <v>137.10000000000002</v>
      </c>
      <c r="L83" t="s">
        <v>24</v>
      </c>
      <c r="M83" t="s">
        <v>161</v>
      </c>
      <c r="N83" t="s">
        <v>89</v>
      </c>
      <c r="O83" t="s">
        <v>509</v>
      </c>
      <c r="P83" t="s">
        <v>501</v>
      </c>
      <c r="Q83" t="s">
        <v>512</v>
      </c>
      <c r="R83" t="s">
        <v>527</v>
      </c>
      <c r="S83">
        <v>2</v>
      </c>
    </row>
    <row r="84" spans="1:19" x14ac:dyDescent="0.35">
      <c r="A84">
        <v>100459</v>
      </c>
      <c r="B84" s="5">
        <v>45707</v>
      </c>
      <c r="C84" t="s">
        <v>50</v>
      </c>
      <c r="D84" t="s">
        <v>77</v>
      </c>
      <c r="E84" t="s">
        <v>78</v>
      </c>
      <c r="F84" t="s">
        <v>15</v>
      </c>
      <c r="G84" t="s">
        <v>34</v>
      </c>
      <c r="H84">
        <v>10</v>
      </c>
      <c r="I84" t="s">
        <v>499</v>
      </c>
      <c r="J84">
        <v>16.36</v>
      </c>
      <c r="K84">
        <v>163.6</v>
      </c>
      <c r="L84" t="s">
        <v>43</v>
      </c>
      <c r="M84" t="s">
        <v>162</v>
      </c>
      <c r="N84" t="s">
        <v>19</v>
      </c>
      <c r="O84" t="s">
        <v>504</v>
      </c>
      <c r="P84" t="s">
        <v>501</v>
      </c>
      <c r="Q84" t="s">
        <v>512</v>
      </c>
      <c r="R84" t="s">
        <v>527</v>
      </c>
      <c r="S84">
        <v>2</v>
      </c>
    </row>
    <row r="85" spans="1:19" x14ac:dyDescent="0.35">
      <c r="A85">
        <v>102054</v>
      </c>
      <c r="B85" s="5">
        <v>45707</v>
      </c>
      <c r="C85" t="s">
        <v>50</v>
      </c>
      <c r="D85" t="s">
        <v>77</v>
      </c>
      <c r="E85" t="s">
        <v>78</v>
      </c>
      <c r="F85" t="s">
        <v>22</v>
      </c>
      <c r="G85" t="s">
        <v>47</v>
      </c>
      <c r="H85">
        <v>5</v>
      </c>
      <c r="I85" t="s">
        <v>499</v>
      </c>
      <c r="J85">
        <v>77.59</v>
      </c>
      <c r="K85">
        <v>387.95000000000005</v>
      </c>
      <c r="L85" t="s">
        <v>48</v>
      </c>
      <c r="M85" t="s">
        <v>113</v>
      </c>
      <c r="N85" t="s">
        <v>89</v>
      </c>
      <c r="O85" t="s">
        <v>504</v>
      </c>
      <c r="P85" t="s">
        <v>501</v>
      </c>
      <c r="Q85" t="s">
        <v>512</v>
      </c>
      <c r="R85" t="s">
        <v>527</v>
      </c>
      <c r="S85">
        <v>2</v>
      </c>
    </row>
    <row r="86" spans="1:19" x14ac:dyDescent="0.35">
      <c r="A86">
        <v>101531</v>
      </c>
      <c r="B86" s="5">
        <v>45708</v>
      </c>
      <c r="C86" t="s">
        <v>65</v>
      </c>
      <c r="D86" t="s">
        <v>90</v>
      </c>
      <c r="E86" t="s">
        <v>91</v>
      </c>
      <c r="F86" t="s">
        <v>59</v>
      </c>
      <c r="G86" t="s">
        <v>129</v>
      </c>
      <c r="H86">
        <v>5</v>
      </c>
      <c r="I86" t="s">
        <v>499</v>
      </c>
      <c r="J86">
        <v>121.46</v>
      </c>
      <c r="K86">
        <v>607.29999999999995</v>
      </c>
      <c r="L86" t="s">
        <v>43</v>
      </c>
      <c r="M86" t="s">
        <v>163</v>
      </c>
      <c r="N86" t="s">
        <v>19</v>
      </c>
      <c r="O86" t="s">
        <v>505</v>
      </c>
      <c r="P86" t="s">
        <v>501</v>
      </c>
      <c r="Q86" t="s">
        <v>512</v>
      </c>
      <c r="R86" t="s">
        <v>527</v>
      </c>
      <c r="S86">
        <v>2</v>
      </c>
    </row>
    <row r="87" spans="1:19" x14ac:dyDescent="0.35">
      <c r="A87">
        <v>101964</v>
      </c>
      <c r="B87" s="5">
        <v>45708</v>
      </c>
      <c r="C87" t="s">
        <v>12</v>
      </c>
      <c r="D87" t="s">
        <v>13</v>
      </c>
      <c r="E87" t="s">
        <v>14</v>
      </c>
      <c r="F87" t="s">
        <v>15</v>
      </c>
      <c r="G87" t="s">
        <v>16</v>
      </c>
      <c r="H87">
        <v>1</v>
      </c>
      <c r="I87" t="s">
        <v>503</v>
      </c>
      <c r="J87">
        <v>39.49</v>
      </c>
      <c r="K87">
        <v>39.49</v>
      </c>
      <c r="L87" t="s">
        <v>24</v>
      </c>
      <c r="M87" t="s">
        <v>164</v>
      </c>
      <c r="N87" t="s">
        <v>19</v>
      </c>
      <c r="O87" t="s">
        <v>505</v>
      </c>
      <c r="P87" t="s">
        <v>501</v>
      </c>
      <c r="Q87" t="s">
        <v>512</v>
      </c>
      <c r="R87" t="s">
        <v>527</v>
      </c>
      <c r="S87">
        <v>2</v>
      </c>
    </row>
    <row r="88" spans="1:19" x14ac:dyDescent="0.35">
      <c r="A88">
        <v>101813</v>
      </c>
      <c r="B88" s="5">
        <v>45709</v>
      </c>
      <c r="C88" t="s">
        <v>50</v>
      </c>
      <c r="D88" t="s">
        <v>51</v>
      </c>
      <c r="E88" t="s">
        <v>52</v>
      </c>
      <c r="F88" t="s">
        <v>62</v>
      </c>
      <c r="G88" t="s">
        <v>112</v>
      </c>
      <c r="H88">
        <v>1</v>
      </c>
      <c r="I88" t="s">
        <v>503</v>
      </c>
      <c r="J88">
        <v>29.55</v>
      </c>
      <c r="K88">
        <v>29.55</v>
      </c>
      <c r="L88" t="s">
        <v>17</v>
      </c>
      <c r="M88" t="s">
        <v>165</v>
      </c>
      <c r="N88" t="s">
        <v>19</v>
      </c>
      <c r="O88" t="s">
        <v>500</v>
      </c>
      <c r="P88" t="s">
        <v>501</v>
      </c>
      <c r="Q88" t="s">
        <v>512</v>
      </c>
      <c r="R88" t="s">
        <v>527</v>
      </c>
      <c r="S88">
        <v>2</v>
      </c>
    </row>
    <row r="89" spans="1:19" x14ac:dyDescent="0.35">
      <c r="A89">
        <v>100482</v>
      </c>
      <c r="B89" s="5">
        <v>45710</v>
      </c>
      <c r="C89" t="s">
        <v>12</v>
      </c>
      <c r="D89" t="s">
        <v>132</v>
      </c>
      <c r="E89" t="s">
        <v>133</v>
      </c>
      <c r="F89" t="s">
        <v>22</v>
      </c>
      <c r="G89" t="s">
        <v>47</v>
      </c>
      <c r="H89">
        <v>3</v>
      </c>
      <c r="I89" t="s">
        <v>499</v>
      </c>
      <c r="J89">
        <v>75.69</v>
      </c>
      <c r="K89">
        <v>227.07</v>
      </c>
      <c r="L89" t="s">
        <v>24</v>
      </c>
      <c r="M89" t="s">
        <v>166</v>
      </c>
      <c r="N89" t="s">
        <v>19</v>
      </c>
      <c r="O89" t="s">
        <v>506</v>
      </c>
      <c r="P89" t="s">
        <v>507</v>
      </c>
      <c r="Q89" t="s">
        <v>512</v>
      </c>
      <c r="R89" t="s">
        <v>527</v>
      </c>
      <c r="S89">
        <v>2</v>
      </c>
    </row>
    <row r="90" spans="1:19" x14ac:dyDescent="0.35">
      <c r="A90">
        <v>101343</v>
      </c>
      <c r="B90" s="5">
        <v>45710</v>
      </c>
      <c r="C90" t="s">
        <v>50</v>
      </c>
      <c r="D90" t="s">
        <v>71</v>
      </c>
      <c r="E90" t="s">
        <v>72</v>
      </c>
      <c r="F90" t="s">
        <v>59</v>
      </c>
      <c r="G90" t="s">
        <v>118</v>
      </c>
      <c r="H90">
        <v>2</v>
      </c>
      <c r="I90" t="s">
        <v>508</v>
      </c>
      <c r="J90">
        <v>20.59</v>
      </c>
      <c r="K90">
        <v>41.18</v>
      </c>
      <c r="L90" t="s">
        <v>43</v>
      </c>
      <c r="M90" t="s">
        <v>81</v>
      </c>
      <c r="N90" t="s">
        <v>89</v>
      </c>
      <c r="O90" t="s">
        <v>506</v>
      </c>
      <c r="P90" t="s">
        <v>507</v>
      </c>
      <c r="Q90" t="s">
        <v>512</v>
      </c>
      <c r="R90" t="s">
        <v>527</v>
      </c>
      <c r="S90">
        <v>2</v>
      </c>
    </row>
    <row r="91" spans="1:19" x14ac:dyDescent="0.35">
      <c r="A91">
        <v>102763</v>
      </c>
      <c r="B91" s="5">
        <v>45710</v>
      </c>
      <c r="C91" t="s">
        <v>26</v>
      </c>
      <c r="D91" t="s">
        <v>150</v>
      </c>
      <c r="E91" t="s">
        <v>151</v>
      </c>
      <c r="F91" t="s">
        <v>59</v>
      </c>
      <c r="G91" t="s">
        <v>118</v>
      </c>
      <c r="H91">
        <v>1</v>
      </c>
      <c r="I91" t="s">
        <v>503</v>
      </c>
      <c r="J91">
        <v>19.760000000000002</v>
      </c>
      <c r="K91">
        <v>19.760000000000002</v>
      </c>
      <c r="L91" t="s">
        <v>48</v>
      </c>
      <c r="M91" t="s">
        <v>167</v>
      </c>
      <c r="N91" t="s">
        <v>36</v>
      </c>
      <c r="O91" t="s">
        <v>506</v>
      </c>
      <c r="P91" t="s">
        <v>507</v>
      </c>
      <c r="Q91" t="s">
        <v>512</v>
      </c>
      <c r="R91" t="s">
        <v>527</v>
      </c>
      <c r="S91">
        <v>2</v>
      </c>
    </row>
    <row r="92" spans="1:19" x14ac:dyDescent="0.35">
      <c r="A92">
        <v>100105</v>
      </c>
      <c r="B92" s="5">
        <v>45711</v>
      </c>
      <c r="C92" t="s">
        <v>65</v>
      </c>
      <c r="D92" t="s">
        <v>137</v>
      </c>
      <c r="E92" t="s">
        <v>138</v>
      </c>
      <c r="F92" t="s">
        <v>22</v>
      </c>
      <c r="G92" t="s">
        <v>23</v>
      </c>
      <c r="H92">
        <v>1</v>
      </c>
      <c r="I92" t="s">
        <v>503</v>
      </c>
      <c r="J92">
        <v>66.040000000000006</v>
      </c>
      <c r="K92">
        <v>66.040000000000006</v>
      </c>
      <c r="L92" t="s">
        <v>43</v>
      </c>
      <c r="M92" t="s">
        <v>58</v>
      </c>
      <c r="N92" t="s">
        <v>19</v>
      </c>
      <c r="O92" t="s">
        <v>510</v>
      </c>
      <c r="P92" t="s">
        <v>507</v>
      </c>
      <c r="Q92" t="s">
        <v>512</v>
      </c>
      <c r="R92" t="s">
        <v>527</v>
      </c>
      <c r="S92">
        <v>2</v>
      </c>
    </row>
    <row r="93" spans="1:19" x14ac:dyDescent="0.35">
      <c r="A93">
        <v>100372</v>
      </c>
      <c r="B93" s="5">
        <v>45711</v>
      </c>
      <c r="C93" t="s">
        <v>31</v>
      </c>
      <c r="D93" t="s">
        <v>32</v>
      </c>
      <c r="E93" t="s">
        <v>33</v>
      </c>
      <c r="F93" t="s">
        <v>62</v>
      </c>
      <c r="G93" t="s">
        <v>103</v>
      </c>
      <c r="H93">
        <v>1</v>
      </c>
      <c r="I93" t="s">
        <v>503</v>
      </c>
      <c r="J93">
        <v>190.42</v>
      </c>
      <c r="K93">
        <v>190.42</v>
      </c>
      <c r="L93" t="s">
        <v>48</v>
      </c>
      <c r="M93" t="s">
        <v>168</v>
      </c>
      <c r="N93" t="s">
        <v>19</v>
      </c>
      <c r="O93" t="s">
        <v>510</v>
      </c>
      <c r="P93" t="s">
        <v>507</v>
      </c>
      <c r="Q93" t="s">
        <v>512</v>
      </c>
      <c r="R93" t="s">
        <v>527</v>
      </c>
      <c r="S93">
        <v>2</v>
      </c>
    </row>
    <row r="94" spans="1:19" x14ac:dyDescent="0.35">
      <c r="A94">
        <v>100568</v>
      </c>
      <c r="B94" s="5">
        <v>45711</v>
      </c>
      <c r="C94" t="s">
        <v>50</v>
      </c>
      <c r="D94" t="s">
        <v>77</v>
      </c>
      <c r="E94" t="s">
        <v>78</v>
      </c>
      <c r="F94" t="s">
        <v>22</v>
      </c>
      <c r="G94" t="s">
        <v>23</v>
      </c>
      <c r="H94">
        <v>1</v>
      </c>
      <c r="I94" t="s">
        <v>503</v>
      </c>
      <c r="J94">
        <v>61.97</v>
      </c>
      <c r="K94">
        <v>61.97</v>
      </c>
      <c r="L94" t="s">
        <v>17</v>
      </c>
      <c r="M94" t="s">
        <v>119</v>
      </c>
      <c r="N94" t="s">
        <v>19</v>
      </c>
      <c r="O94" t="s">
        <v>510</v>
      </c>
      <c r="P94" t="s">
        <v>507</v>
      </c>
      <c r="Q94" t="s">
        <v>512</v>
      </c>
      <c r="R94" t="s">
        <v>527</v>
      </c>
      <c r="S94">
        <v>2</v>
      </c>
    </row>
    <row r="95" spans="1:19" x14ac:dyDescent="0.35">
      <c r="A95">
        <v>101572</v>
      </c>
      <c r="B95" s="5">
        <v>45711</v>
      </c>
      <c r="C95" t="s">
        <v>50</v>
      </c>
      <c r="D95" t="s">
        <v>77</v>
      </c>
      <c r="E95" t="s">
        <v>78</v>
      </c>
      <c r="F95" t="s">
        <v>62</v>
      </c>
      <c r="G95" t="s">
        <v>169</v>
      </c>
      <c r="H95">
        <v>5</v>
      </c>
      <c r="I95" t="s">
        <v>499</v>
      </c>
      <c r="J95">
        <v>24.66</v>
      </c>
      <c r="K95">
        <v>123.3</v>
      </c>
      <c r="L95" t="s">
        <v>24</v>
      </c>
      <c r="M95" t="s">
        <v>170</v>
      </c>
      <c r="N95" t="s">
        <v>19</v>
      </c>
      <c r="O95" t="s">
        <v>510</v>
      </c>
      <c r="P95" t="s">
        <v>507</v>
      </c>
      <c r="Q95" t="s">
        <v>512</v>
      </c>
      <c r="R95" t="s">
        <v>527</v>
      </c>
      <c r="S95">
        <v>2</v>
      </c>
    </row>
    <row r="96" spans="1:19" x14ac:dyDescent="0.35">
      <c r="A96">
        <v>101960</v>
      </c>
      <c r="B96" s="5">
        <v>45711</v>
      </c>
      <c r="C96" t="s">
        <v>31</v>
      </c>
      <c r="D96" t="s">
        <v>80</v>
      </c>
      <c r="E96" t="s">
        <v>80</v>
      </c>
      <c r="F96" t="s">
        <v>59</v>
      </c>
      <c r="G96" t="s">
        <v>118</v>
      </c>
      <c r="H96">
        <v>1</v>
      </c>
      <c r="I96" t="s">
        <v>503</v>
      </c>
      <c r="J96">
        <v>19.36</v>
      </c>
      <c r="K96">
        <v>19.36</v>
      </c>
      <c r="L96" t="s">
        <v>24</v>
      </c>
      <c r="M96" t="s">
        <v>171</v>
      </c>
      <c r="N96" t="s">
        <v>89</v>
      </c>
      <c r="O96" t="s">
        <v>510</v>
      </c>
      <c r="P96" t="s">
        <v>507</v>
      </c>
      <c r="Q96" t="s">
        <v>512</v>
      </c>
      <c r="R96" t="s">
        <v>527</v>
      </c>
      <c r="S96">
        <v>2</v>
      </c>
    </row>
    <row r="97" spans="1:19" x14ac:dyDescent="0.35">
      <c r="A97">
        <v>102045</v>
      </c>
      <c r="B97" s="5">
        <v>45711</v>
      </c>
      <c r="C97" t="s">
        <v>50</v>
      </c>
      <c r="D97" t="s">
        <v>71</v>
      </c>
      <c r="E97" t="s">
        <v>72</v>
      </c>
      <c r="F97" t="s">
        <v>62</v>
      </c>
      <c r="G97" t="s">
        <v>68</v>
      </c>
      <c r="H97">
        <v>1</v>
      </c>
      <c r="I97" t="s">
        <v>503</v>
      </c>
      <c r="J97">
        <v>39.68</v>
      </c>
      <c r="K97">
        <v>39.68</v>
      </c>
      <c r="L97" t="s">
        <v>17</v>
      </c>
      <c r="M97" t="s">
        <v>172</v>
      </c>
      <c r="N97" t="s">
        <v>36</v>
      </c>
      <c r="O97" t="s">
        <v>510</v>
      </c>
      <c r="P97" t="s">
        <v>507</v>
      </c>
      <c r="Q97" t="s">
        <v>512</v>
      </c>
      <c r="R97" t="s">
        <v>527</v>
      </c>
      <c r="S97">
        <v>2</v>
      </c>
    </row>
    <row r="98" spans="1:19" x14ac:dyDescent="0.35">
      <c r="A98">
        <v>102634</v>
      </c>
      <c r="B98" s="5">
        <v>45711</v>
      </c>
      <c r="C98" t="s">
        <v>65</v>
      </c>
      <c r="D98" t="s">
        <v>66</v>
      </c>
      <c r="E98" t="s">
        <v>67</v>
      </c>
      <c r="F98" t="s">
        <v>59</v>
      </c>
      <c r="G98" t="s">
        <v>118</v>
      </c>
      <c r="H98">
        <v>1</v>
      </c>
      <c r="I98" t="s">
        <v>503</v>
      </c>
      <c r="J98">
        <v>19.239999999999998</v>
      </c>
      <c r="K98">
        <v>19.239999999999998</v>
      </c>
      <c r="L98" t="s">
        <v>48</v>
      </c>
      <c r="M98" t="s">
        <v>173</v>
      </c>
      <c r="N98" t="s">
        <v>19</v>
      </c>
      <c r="O98" t="s">
        <v>510</v>
      </c>
      <c r="P98" t="s">
        <v>507</v>
      </c>
      <c r="Q98" t="s">
        <v>512</v>
      </c>
      <c r="R98" t="s">
        <v>527</v>
      </c>
      <c r="S98">
        <v>2</v>
      </c>
    </row>
    <row r="99" spans="1:19" x14ac:dyDescent="0.35">
      <c r="A99">
        <v>100910</v>
      </c>
      <c r="B99" s="5">
        <v>45712</v>
      </c>
      <c r="C99" t="s">
        <v>26</v>
      </c>
      <c r="D99" t="s">
        <v>37</v>
      </c>
      <c r="E99" t="s">
        <v>38</v>
      </c>
      <c r="F99" t="s">
        <v>15</v>
      </c>
      <c r="G99" t="s">
        <v>29</v>
      </c>
      <c r="H99">
        <v>1</v>
      </c>
      <c r="I99" t="s">
        <v>503</v>
      </c>
      <c r="J99">
        <v>22.71</v>
      </c>
      <c r="K99">
        <v>22.71</v>
      </c>
      <c r="L99" t="s">
        <v>48</v>
      </c>
      <c r="M99" t="s">
        <v>174</v>
      </c>
      <c r="N99" t="s">
        <v>89</v>
      </c>
      <c r="O99" t="s">
        <v>511</v>
      </c>
      <c r="P99" t="s">
        <v>501</v>
      </c>
      <c r="Q99" t="s">
        <v>512</v>
      </c>
      <c r="R99" t="s">
        <v>527</v>
      </c>
      <c r="S99">
        <v>2</v>
      </c>
    </row>
    <row r="100" spans="1:19" x14ac:dyDescent="0.35">
      <c r="A100">
        <v>102241</v>
      </c>
      <c r="B100" s="5">
        <v>45712</v>
      </c>
      <c r="C100" t="s">
        <v>65</v>
      </c>
      <c r="D100" t="s">
        <v>90</v>
      </c>
      <c r="E100" t="s">
        <v>91</v>
      </c>
      <c r="F100" t="s">
        <v>15</v>
      </c>
      <c r="G100" t="s">
        <v>29</v>
      </c>
      <c r="H100">
        <v>1</v>
      </c>
      <c r="I100" t="s">
        <v>503</v>
      </c>
      <c r="J100">
        <v>23.72</v>
      </c>
      <c r="K100">
        <v>23.72</v>
      </c>
      <c r="L100" t="s">
        <v>17</v>
      </c>
      <c r="M100" t="s">
        <v>175</v>
      </c>
      <c r="N100" t="s">
        <v>19</v>
      </c>
      <c r="O100" t="s">
        <v>511</v>
      </c>
      <c r="P100" t="s">
        <v>501</v>
      </c>
      <c r="Q100" t="s">
        <v>512</v>
      </c>
      <c r="R100" t="s">
        <v>527</v>
      </c>
      <c r="S100">
        <v>2</v>
      </c>
    </row>
    <row r="101" spans="1:19" x14ac:dyDescent="0.35">
      <c r="A101">
        <v>102351</v>
      </c>
      <c r="B101" s="5">
        <v>45712</v>
      </c>
      <c r="C101" t="s">
        <v>50</v>
      </c>
      <c r="D101" t="s">
        <v>71</v>
      </c>
      <c r="E101" t="s">
        <v>72</v>
      </c>
      <c r="F101" t="s">
        <v>62</v>
      </c>
      <c r="G101" t="s">
        <v>114</v>
      </c>
      <c r="H101">
        <v>1</v>
      </c>
      <c r="I101" t="s">
        <v>503</v>
      </c>
      <c r="J101">
        <v>134.27000000000001</v>
      </c>
      <c r="K101">
        <v>134.27000000000001</v>
      </c>
      <c r="L101" t="s">
        <v>17</v>
      </c>
      <c r="M101" t="s">
        <v>130</v>
      </c>
      <c r="N101" t="s">
        <v>19</v>
      </c>
      <c r="O101" t="s">
        <v>511</v>
      </c>
      <c r="P101" t="s">
        <v>501</v>
      </c>
      <c r="Q101" t="s">
        <v>512</v>
      </c>
      <c r="R101" t="s">
        <v>527</v>
      </c>
      <c r="S101">
        <v>2</v>
      </c>
    </row>
    <row r="102" spans="1:19" x14ac:dyDescent="0.35">
      <c r="A102">
        <v>102875</v>
      </c>
      <c r="B102" s="5">
        <v>45712</v>
      </c>
      <c r="C102" t="s">
        <v>31</v>
      </c>
      <c r="D102" t="s">
        <v>80</v>
      </c>
      <c r="E102" t="s">
        <v>80</v>
      </c>
      <c r="F102" t="s">
        <v>59</v>
      </c>
      <c r="G102" t="s">
        <v>118</v>
      </c>
      <c r="H102">
        <v>2</v>
      </c>
      <c r="I102" t="s">
        <v>508</v>
      </c>
      <c r="J102">
        <v>19.23</v>
      </c>
      <c r="K102">
        <v>38.46</v>
      </c>
      <c r="L102" t="s">
        <v>17</v>
      </c>
      <c r="M102" t="s">
        <v>176</v>
      </c>
      <c r="N102" t="s">
        <v>19</v>
      </c>
      <c r="O102" t="s">
        <v>511</v>
      </c>
      <c r="P102" t="s">
        <v>501</v>
      </c>
      <c r="Q102" t="s">
        <v>512</v>
      </c>
      <c r="R102" t="s">
        <v>527</v>
      </c>
      <c r="S102">
        <v>2</v>
      </c>
    </row>
    <row r="103" spans="1:19" x14ac:dyDescent="0.35">
      <c r="A103">
        <v>102474</v>
      </c>
      <c r="B103" s="5">
        <v>45713</v>
      </c>
      <c r="C103" t="s">
        <v>12</v>
      </c>
      <c r="D103" t="s">
        <v>98</v>
      </c>
      <c r="E103" t="s">
        <v>99</v>
      </c>
      <c r="F103" t="s">
        <v>59</v>
      </c>
      <c r="G103" t="s">
        <v>118</v>
      </c>
      <c r="H103">
        <v>10</v>
      </c>
      <c r="I103" t="s">
        <v>499</v>
      </c>
      <c r="J103">
        <v>19.22</v>
      </c>
      <c r="K103">
        <v>192.2</v>
      </c>
      <c r="L103" t="s">
        <v>17</v>
      </c>
      <c r="M103" t="s">
        <v>177</v>
      </c>
      <c r="N103" t="s">
        <v>19</v>
      </c>
      <c r="O103" t="s">
        <v>509</v>
      </c>
      <c r="P103" t="s">
        <v>501</v>
      </c>
      <c r="Q103" t="s">
        <v>512</v>
      </c>
      <c r="R103" t="s">
        <v>527</v>
      </c>
      <c r="S103">
        <v>2</v>
      </c>
    </row>
    <row r="104" spans="1:19" x14ac:dyDescent="0.35">
      <c r="A104">
        <v>100165</v>
      </c>
      <c r="B104" s="5">
        <v>45714</v>
      </c>
      <c r="C104" t="s">
        <v>31</v>
      </c>
      <c r="D104" t="s">
        <v>32</v>
      </c>
      <c r="E104" t="s">
        <v>33</v>
      </c>
      <c r="F104" t="s">
        <v>62</v>
      </c>
      <c r="G104" t="s">
        <v>112</v>
      </c>
      <c r="H104">
        <v>1</v>
      </c>
      <c r="I104" t="s">
        <v>503</v>
      </c>
      <c r="J104">
        <v>30.97</v>
      </c>
      <c r="K104">
        <v>30.97</v>
      </c>
      <c r="L104" t="s">
        <v>24</v>
      </c>
      <c r="M104" t="s">
        <v>94</v>
      </c>
      <c r="N104" t="s">
        <v>89</v>
      </c>
      <c r="O104" t="s">
        <v>504</v>
      </c>
      <c r="P104" t="s">
        <v>501</v>
      </c>
      <c r="Q104" t="s">
        <v>512</v>
      </c>
      <c r="R104" t="s">
        <v>527</v>
      </c>
      <c r="S104">
        <v>2</v>
      </c>
    </row>
    <row r="105" spans="1:19" x14ac:dyDescent="0.35">
      <c r="A105">
        <v>102590</v>
      </c>
      <c r="B105" s="5">
        <v>45714</v>
      </c>
      <c r="C105" t="s">
        <v>65</v>
      </c>
      <c r="D105" t="s">
        <v>90</v>
      </c>
      <c r="E105" t="s">
        <v>91</v>
      </c>
      <c r="F105" t="s">
        <v>62</v>
      </c>
      <c r="G105" t="s">
        <v>103</v>
      </c>
      <c r="H105">
        <v>1</v>
      </c>
      <c r="I105" t="s">
        <v>503</v>
      </c>
      <c r="J105">
        <v>185.96</v>
      </c>
      <c r="K105">
        <v>185.96</v>
      </c>
      <c r="L105" t="s">
        <v>48</v>
      </c>
      <c r="M105" t="s">
        <v>140</v>
      </c>
      <c r="N105" t="s">
        <v>19</v>
      </c>
      <c r="O105" t="s">
        <v>504</v>
      </c>
      <c r="P105" t="s">
        <v>501</v>
      </c>
      <c r="Q105" t="s">
        <v>512</v>
      </c>
      <c r="R105" t="s">
        <v>527</v>
      </c>
      <c r="S105">
        <v>2</v>
      </c>
    </row>
    <row r="106" spans="1:19" x14ac:dyDescent="0.35">
      <c r="A106">
        <v>101012</v>
      </c>
      <c r="B106" s="5">
        <v>45715</v>
      </c>
      <c r="C106" t="s">
        <v>12</v>
      </c>
      <c r="D106" t="s">
        <v>20</v>
      </c>
      <c r="E106" t="s">
        <v>21</v>
      </c>
      <c r="F106" t="s">
        <v>22</v>
      </c>
      <c r="G106" t="s">
        <v>109</v>
      </c>
      <c r="H106">
        <v>5</v>
      </c>
      <c r="I106" t="s">
        <v>499</v>
      </c>
      <c r="J106">
        <v>86.1</v>
      </c>
      <c r="K106">
        <v>430.5</v>
      </c>
      <c r="L106" t="s">
        <v>48</v>
      </c>
      <c r="M106" t="s">
        <v>178</v>
      </c>
      <c r="N106" t="s">
        <v>89</v>
      </c>
      <c r="O106" t="s">
        <v>505</v>
      </c>
      <c r="P106" t="s">
        <v>501</v>
      </c>
      <c r="Q106" t="s">
        <v>512</v>
      </c>
      <c r="R106" t="s">
        <v>527</v>
      </c>
      <c r="S106">
        <v>2</v>
      </c>
    </row>
    <row r="107" spans="1:19" x14ac:dyDescent="0.35">
      <c r="A107">
        <v>101073</v>
      </c>
      <c r="B107" s="5">
        <v>45715</v>
      </c>
      <c r="C107" t="s">
        <v>50</v>
      </c>
      <c r="D107" t="s">
        <v>71</v>
      </c>
      <c r="E107" t="s">
        <v>72</v>
      </c>
      <c r="F107" t="s">
        <v>15</v>
      </c>
      <c r="G107" t="s">
        <v>16</v>
      </c>
      <c r="H107">
        <v>5</v>
      </c>
      <c r="I107" t="s">
        <v>499</v>
      </c>
      <c r="J107">
        <v>40.74</v>
      </c>
      <c r="K107">
        <v>203.70000000000002</v>
      </c>
      <c r="L107" t="s">
        <v>43</v>
      </c>
      <c r="M107" t="s">
        <v>179</v>
      </c>
      <c r="N107" t="s">
        <v>36</v>
      </c>
      <c r="O107" t="s">
        <v>505</v>
      </c>
      <c r="P107" t="s">
        <v>501</v>
      </c>
      <c r="Q107" t="s">
        <v>512</v>
      </c>
      <c r="R107" t="s">
        <v>527</v>
      </c>
      <c r="S107">
        <v>2</v>
      </c>
    </row>
    <row r="108" spans="1:19" x14ac:dyDescent="0.35">
      <c r="A108">
        <v>102005</v>
      </c>
      <c r="B108" s="5">
        <v>45715</v>
      </c>
      <c r="C108" t="s">
        <v>31</v>
      </c>
      <c r="D108" t="s">
        <v>105</v>
      </c>
      <c r="E108" t="s">
        <v>106</v>
      </c>
      <c r="F108" t="s">
        <v>62</v>
      </c>
      <c r="G108" t="s">
        <v>169</v>
      </c>
      <c r="H108">
        <v>1</v>
      </c>
      <c r="I108" t="s">
        <v>503</v>
      </c>
      <c r="J108">
        <v>24.36</v>
      </c>
      <c r="K108">
        <v>24.36</v>
      </c>
      <c r="L108" t="s">
        <v>24</v>
      </c>
      <c r="M108" t="s">
        <v>116</v>
      </c>
      <c r="N108" t="s">
        <v>19</v>
      </c>
      <c r="O108" t="s">
        <v>505</v>
      </c>
      <c r="P108" t="s">
        <v>501</v>
      </c>
      <c r="Q108" t="s">
        <v>512</v>
      </c>
      <c r="R108" t="s">
        <v>527</v>
      </c>
      <c r="S108">
        <v>2</v>
      </c>
    </row>
    <row r="109" spans="1:19" x14ac:dyDescent="0.35">
      <c r="A109">
        <v>102334</v>
      </c>
      <c r="B109" s="5">
        <v>45715</v>
      </c>
      <c r="C109" t="s">
        <v>31</v>
      </c>
      <c r="D109" t="s">
        <v>105</v>
      </c>
      <c r="E109" t="s">
        <v>106</v>
      </c>
      <c r="F109" t="s">
        <v>53</v>
      </c>
      <c r="G109" t="s">
        <v>54</v>
      </c>
      <c r="H109">
        <v>10</v>
      </c>
      <c r="I109" t="s">
        <v>499</v>
      </c>
      <c r="J109">
        <v>25.05</v>
      </c>
      <c r="K109">
        <v>250.5</v>
      </c>
      <c r="L109" t="s">
        <v>48</v>
      </c>
      <c r="M109" t="s">
        <v>180</v>
      </c>
      <c r="N109" t="s">
        <v>19</v>
      </c>
      <c r="O109" t="s">
        <v>505</v>
      </c>
      <c r="P109" t="s">
        <v>501</v>
      </c>
      <c r="Q109" t="s">
        <v>512</v>
      </c>
      <c r="R109" t="s">
        <v>527</v>
      </c>
      <c r="S109">
        <v>2</v>
      </c>
    </row>
    <row r="110" spans="1:19" x14ac:dyDescent="0.35">
      <c r="A110">
        <v>100017</v>
      </c>
      <c r="B110" s="5">
        <v>45717</v>
      </c>
      <c r="C110" t="s">
        <v>50</v>
      </c>
      <c r="D110" t="s">
        <v>51</v>
      </c>
      <c r="E110" t="s">
        <v>52</v>
      </c>
      <c r="F110" t="s">
        <v>59</v>
      </c>
      <c r="G110" t="s">
        <v>129</v>
      </c>
      <c r="H110">
        <v>2</v>
      </c>
      <c r="I110" t="s">
        <v>508</v>
      </c>
      <c r="J110">
        <v>114.8</v>
      </c>
      <c r="K110">
        <v>229.6</v>
      </c>
      <c r="L110" t="s">
        <v>43</v>
      </c>
      <c r="M110" t="s">
        <v>18</v>
      </c>
      <c r="N110" t="s">
        <v>19</v>
      </c>
      <c r="O110" t="s">
        <v>506</v>
      </c>
      <c r="P110" t="s">
        <v>507</v>
      </c>
      <c r="Q110" t="s">
        <v>513</v>
      </c>
      <c r="R110" t="s">
        <v>528</v>
      </c>
      <c r="S110">
        <v>3</v>
      </c>
    </row>
    <row r="111" spans="1:19" x14ac:dyDescent="0.35">
      <c r="A111">
        <v>100585</v>
      </c>
      <c r="B111" s="5">
        <v>45718</v>
      </c>
      <c r="C111" t="s">
        <v>12</v>
      </c>
      <c r="D111" t="s">
        <v>98</v>
      </c>
      <c r="E111" t="s">
        <v>99</v>
      </c>
      <c r="F111" t="s">
        <v>59</v>
      </c>
      <c r="G111" t="s">
        <v>73</v>
      </c>
      <c r="H111">
        <v>2</v>
      </c>
      <c r="I111" t="s">
        <v>508</v>
      </c>
      <c r="J111">
        <v>27.53</v>
      </c>
      <c r="K111">
        <v>55.06</v>
      </c>
      <c r="L111" t="s">
        <v>24</v>
      </c>
      <c r="M111" t="s">
        <v>181</v>
      </c>
      <c r="N111" t="s">
        <v>19</v>
      </c>
      <c r="O111" t="s">
        <v>510</v>
      </c>
      <c r="P111" t="s">
        <v>507</v>
      </c>
      <c r="Q111" t="s">
        <v>513</v>
      </c>
      <c r="R111" t="s">
        <v>528</v>
      </c>
      <c r="S111">
        <v>3</v>
      </c>
    </row>
    <row r="112" spans="1:19" x14ac:dyDescent="0.35">
      <c r="A112">
        <v>100720</v>
      </c>
      <c r="B112" s="5">
        <v>45718</v>
      </c>
      <c r="C112" t="s">
        <v>31</v>
      </c>
      <c r="D112" t="s">
        <v>45</v>
      </c>
      <c r="E112" t="s">
        <v>46</v>
      </c>
      <c r="F112" t="s">
        <v>53</v>
      </c>
      <c r="G112" t="s">
        <v>54</v>
      </c>
      <c r="H112">
        <v>2</v>
      </c>
      <c r="I112" t="s">
        <v>508</v>
      </c>
      <c r="J112">
        <v>24.88</v>
      </c>
      <c r="K112">
        <v>49.76</v>
      </c>
      <c r="L112" t="s">
        <v>24</v>
      </c>
      <c r="M112" t="s">
        <v>182</v>
      </c>
      <c r="N112" t="s">
        <v>19</v>
      </c>
      <c r="O112" t="s">
        <v>510</v>
      </c>
      <c r="P112" t="s">
        <v>507</v>
      </c>
      <c r="Q112" t="s">
        <v>513</v>
      </c>
      <c r="R112" t="s">
        <v>528</v>
      </c>
      <c r="S112">
        <v>3</v>
      </c>
    </row>
    <row r="113" spans="1:19" x14ac:dyDescent="0.35">
      <c r="A113">
        <v>100913</v>
      </c>
      <c r="B113" s="5">
        <v>45718</v>
      </c>
      <c r="C113" t="s">
        <v>12</v>
      </c>
      <c r="D113" t="s">
        <v>183</v>
      </c>
      <c r="E113" t="s">
        <v>184</v>
      </c>
      <c r="F113" t="s">
        <v>62</v>
      </c>
      <c r="G113" t="s">
        <v>114</v>
      </c>
      <c r="H113">
        <v>1</v>
      </c>
      <c r="I113" t="s">
        <v>503</v>
      </c>
      <c r="J113">
        <v>134.94</v>
      </c>
      <c r="K113">
        <v>134.94</v>
      </c>
      <c r="L113" t="s">
        <v>43</v>
      </c>
      <c r="M113" t="s">
        <v>185</v>
      </c>
      <c r="N113" t="s">
        <v>19</v>
      </c>
      <c r="O113" t="s">
        <v>510</v>
      </c>
      <c r="P113" t="s">
        <v>507</v>
      </c>
      <c r="Q113" t="s">
        <v>513</v>
      </c>
      <c r="R113" t="s">
        <v>528</v>
      </c>
      <c r="S113">
        <v>3</v>
      </c>
    </row>
    <row r="114" spans="1:19" x14ac:dyDescent="0.35">
      <c r="A114">
        <v>101426</v>
      </c>
      <c r="B114" s="5">
        <v>45718</v>
      </c>
      <c r="C114" t="s">
        <v>31</v>
      </c>
      <c r="D114" t="s">
        <v>32</v>
      </c>
      <c r="E114" t="s">
        <v>33</v>
      </c>
      <c r="F114" t="s">
        <v>62</v>
      </c>
      <c r="G114" t="s">
        <v>112</v>
      </c>
      <c r="H114">
        <v>2</v>
      </c>
      <c r="I114" t="s">
        <v>508</v>
      </c>
      <c r="J114">
        <v>30.56</v>
      </c>
      <c r="K114">
        <v>61.12</v>
      </c>
      <c r="L114" t="s">
        <v>17</v>
      </c>
      <c r="M114" t="s">
        <v>159</v>
      </c>
      <c r="N114" t="s">
        <v>36</v>
      </c>
      <c r="O114" t="s">
        <v>510</v>
      </c>
      <c r="P114" t="s">
        <v>507</v>
      </c>
      <c r="Q114" t="s">
        <v>513</v>
      </c>
      <c r="R114" t="s">
        <v>528</v>
      </c>
      <c r="S114">
        <v>3</v>
      </c>
    </row>
    <row r="115" spans="1:19" x14ac:dyDescent="0.35">
      <c r="A115">
        <v>102246</v>
      </c>
      <c r="B115" s="5">
        <v>45718</v>
      </c>
      <c r="C115" t="s">
        <v>12</v>
      </c>
      <c r="D115" t="s">
        <v>183</v>
      </c>
      <c r="E115" t="s">
        <v>184</v>
      </c>
      <c r="F115" t="s">
        <v>59</v>
      </c>
      <c r="G115" t="s">
        <v>73</v>
      </c>
      <c r="H115">
        <v>10</v>
      </c>
      <c r="I115" t="s">
        <v>499</v>
      </c>
      <c r="J115">
        <v>28.48</v>
      </c>
      <c r="K115">
        <v>284.8</v>
      </c>
      <c r="L115" t="s">
        <v>17</v>
      </c>
      <c r="M115" t="s">
        <v>186</v>
      </c>
      <c r="N115" t="s">
        <v>19</v>
      </c>
      <c r="O115" t="s">
        <v>510</v>
      </c>
      <c r="P115" t="s">
        <v>507</v>
      </c>
      <c r="Q115" t="s">
        <v>513</v>
      </c>
      <c r="R115" t="s">
        <v>528</v>
      </c>
      <c r="S115">
        <v>3</v>
      </c>
    </row>
    <row r="116" spans="1:19" x14ac:dyDescent="0.35">
      <c r="A116">
        <v>100454</v>
      </c>
      <c r="B116" s="5">
        <v>45719</v>
      </c>
      <c r="C116" t="s">
        <v>65</v>
      </c>
      <c r="D116" t="s">
        <v>137</v>
      </c>
      <c r="E116" t="s">
        <v>138</v>
      </c>
      <c r="F116" t="s">
        <v>22</v>
      </c>
      <c r="G116" t="s">
        <v>87</v>
      </c>
      <c r="H116">
        <v>2</v>
      </c>
      <c r="I116" t="s">
        <v>508</v>
      </c>
      <c r="J116">
        <v>51.18</v>
      </c>
      <c r="K116">
        <v>102.36</v>
      </c>
      <c r="L116" t="s">
        <v>43</v>
      </c>
      <c r="M116" t="s">
        <v>187</v>
      </c>
      <c r="N116" t="s">
        <v>19</v>
      </c>
      <c r="O116" t="s">
        <v>511</v>
      </c>
      <c r="P116" t="s">
        <v>501</v>
      </c>
      <c r="Q116" t="s">
        <v>513</v>
      </c>
      <c r="R116" t="s">
        <v>528</v>
      </c>
      <c r="S116">
        <v>3</v>
      </c>
    </row>
    <row r="117" spans="1:19" x14ac:dyDescent="0.35">
      <c r="A117">
        <v>101816</v>
      </c>
      <c r="B117" s="5">
        <v>45719</v>
      </c>
      <c r="C117" t="s">
        <v>12</v>
      </c>
      <c r="D117" t="s">
        <v>98</v>
      </c>
      <c r="E117" t="s">
        <v>99</v>
      </c>
      <c r="F117" t="s">
        <v>22</v>
      </c>
      <c r="G117" t="s">
        <v>47</v>
      </c>
      <c r="H117">
        <v>5</v>
      </c>
      <c r="I117" t="s">
        <v>499</v>
      </c>
      <c r="J117">
        <v>76.42</v>
      </c>
      <c r="K117">
        <v>382.1</v>
      </c>
      <c r="L117" t="s">
        <v>48</v>
      </c>
      <c r="M117" t="s">
        <v>142</v>
      </c>
      <c r="N117" t="s">
        <v>19</v>
      </c>
      <c r="O117" t="s">
        <v>511</v>
      </c>
      <c r="P117" t="s">
        <v>501</v>
      </c>
      <c r="Q117" t="s">
        <v>513</v>
      </c>
      <c r="R117" t="s">
        <v>528</v>
      </c>
      <c r="S117">
        <v>3</v>
      </c>
    </row>
    <row r="118" spans="1:19" x14ac:dyDescent="0.35">
      <c r="A118">
        <v>102280</v>
      </c>
      <c r="B118" s="5">
        <v>45719</v>
      </c>
      <c r="C118" t="s">
        <v>31</v>
      </c>
      <c r="D118" t="s">
        <v>105</v>
      </c>
      <c r="E118" t="s">
        <v>106</v>
      </c>
      <c r="F118" t="s">
        <v>53</v>
      </c>
      <c r="G118" t="s">
        <v>92</v>
      </c>
      <c r="H118">
        <v>2</v>
      </c>
      <c r="I118" t="s">
        <v>508</v>
      </c>
      <c r="J118">
        <v>28.53</v>
      </c>
      <c r="K118">
        <v>57.06</v>
      </c>
      <c r="L118" t="s">
        <v>48</v>
      </c>
      <c r="M118" t="s">
        <v>84</v>
      </c>
      <c r="N118" t="s">
        <v>19</v>
      </c>
      <c r="O118" t="s">
        <v>511</v>
      </c>
      <c r="P118" t="s">
        <v>501</v>
      </c>
      <c r="Q118" t="s">
        <v>513</v>
      </c>
      <c r="R118" t="s">
        <v>528</v>
      </c>
      <c r="S118">
        <v>3</v>
      </c>
    </row>
    <row r="119" spans="1:19" x14ac:dyDescent="0.35">
      <c r="A119">
        <v>100815</v>
      </c>
      <c r="B119" s="5">
        <v>45720</v>
      </c>
      <c r="C119" t="s">
        <v>31</v>
      </c>
      <c r="D119" t="s">
        <v>80</v>
      </c>
      <c r="E119" t="s">
        <v>80</v>
      </c>
      <c r="F119" t="s">
        <v>59</v>
      </c>
      <c r="G119" t="s">
        <v>118</v>
      </c>
      <c r="H119">
        <v>2</v>
      </c>
      <c r="I119" t="s">
        <v>508</v>
      </c>
      <c r="J119">
        <v>19.47</v>
      </c>
      <c r="K119">
        <v>38.94</v>
      </c>
      <c r="L119" t="s">
        <v>43</v>
      </c>
      <c r="M119" t="s">
        <v>188</v>
      </c>
      <c r="N119" t="s">
        <v>19</v>
      </c>
      <c r="O119" t="s">
        <v>509</v>
      </c>
      <c r="P119" t="s">
        <v>501</v>
      </c>
      <c r="Q119" t="s">
        <v>513</v>
      </c>
      <c r="R119" t="s">
        <v>528</v>
      </c>
      <c r="S119">
        <v>3</v>
      </c>
    </row>
    <row r="120" spans="1:19" x14ac:dyDescent="0.35">
      <c r="A120">
        <v>100361</v>
      </c>
      <c r="B120" s="5">
        <v>45721</v>
      </c>
      <c r="C120" t="s">
        <v>12</v>
      </c>
      <c r="D120" t="s">
        <v>13</v>
      </c>
      <c r="E120" t="s">
        <v>14</v>
      </c>
      <c r="F120" t="s">
        <v>15</v>
      </c>
      <c r="G120" t="s">
        <v>29</v>
      </c>
      <c r="H120">
        <v>1</v>
      </c>
      <c r="I120" t="s">
        <v>503</v>
      </c>
      <c r="J120">
        <v>22.77</v>
      </c>
      <c r="K120">
        <v>22.77</v>
      </c>
      <c r="L120" t="s">
        <v>48</v>
      </c>
      <c r="M120" t="s">
        <v>180</v>
      </c>
      <c r="N120" t="s">
        <v>36</v>
      </c>
      <c r="O120" t="s">
        <v>504</v>
      </c>
      <c r="P120" t="s">
        <v>501</v>
      </c>
      <c r="Q120" t="s">
        <v>513</v>
      </c>
      <c r="R120" t="s">
        <v>528</v>
      </c>
      <c r="S120">
        <v>3</v>
      </c>
    </row>
    <row r="121" spans="1:19" x14ac:dyDescent="0.35">
      <c r="A121">
        <v>100509</v>
      </c>
      <c r="B121" s="5">
        <v>45722</v>
      </c>
      <c r="C121" t="s">
        <v>31</v>
      </c>
      <c r="D121" t="s">
        <v>45</v>
      </c>
      <c r="E121" t="s">
        <v>46</v>
      </c>
      <c r="F121" t="s">
        <v>62</v>
      </c>
      <c r="G121" t="s">
        <v>114</v>
      </c>
      <c r="H121">
        <v>1</v>
      </c>
      <c r="I121" t="s">
        <v>503</v>
      </c>
      <c r="J121">
        <v>131.97999999999999</v>
      </c>
      <c r="K121">
        <v>131.97999999999999</v>
      </c>
      <c r="L121" t="s">
        <v>24</v>
      </c>
      <c r="M121" t="s">
        <v>94</v>
      </c>
      <c r="N121" t="s">
        <v>19</v>
      </c>
      <c r="O121" t="s">
        <v>505</v>
      </c>
      <c r="P121" t="s">
        <v>501</v>
      </c>
      <c r="Q121" t="s">
        <v>513</v>
      </c>
      <c r="R121" t="s">
        <v>528</v>
      </c>
      <c r="S121">
        <v>3</v>
      </c>
    </row>
    <row r="122" spans="1:19" x14ac:dyDescent="0.35">
      <c r="A122">
        <v>100652</v>
      </c>
      <c r="B122" s="5">
        <v>45722</v>
      </c>
      <c r="C122" t="s">
        <v>26</v>
      </c>
      <c r="D122" t="s">
        <v>41</v>
      </c>
      <c r="E122" t="s">
        <v>42</v>
      </c>
      <c r="F122" t="s">
        <v>22</v>
      </c>
      <c r="G122" t="s">
        <v>87</v>
      </c>
      <c r="H122">
        <v>5</v>
      </c>
      <c r="I122" t="s">
        <v>499</v>
      </c>
      <c r="J122">
        <v>50.72</v>
      </c>
      <c r="K122">
        <v>253.6</v>
      </c>
      <c r="L122" t="s">
        <v>43</v>
      </c>
      <c r="M122" t="s">
        <v>140</v>
      </c>
      <c r="N122" t="s">
        <v>19</v>
      </c>
      <c r="O122" t="s">
        <v>505</v>
      </c>
      <c r="P122" t="s">
        <v>501</v>
      </c>
      <c r="Q122" t="s">
        <v>513</v>
      </c>
      <c r="R122" t="s">
        <v>528</v>
      </c>
      <c r="S122">
        <v>3</v>
      </c>
    </row>
    <row r="123" spans="1:19" x14ac:dyDescent="0.35">
      <c r="A123">
        <v>102029</v>
      </c>
      <c r="B123" s="5">
        <v>45722</v>
      </c>
      <c r="C123" t="s">
        <v>12</v>
      </c>
      <c r="D123" t="s">
        <v>132</v>
      </c>
      <c r="E123" t="s">
        <v>133</v>
      </c>
      <c r="F123" t="s">
        <v>15</v>
      </c>
      <c r="G123" t="s">
        <v>16</v>
      </c>
      <c r="H123">
        <v>10</v>
      </c>
      <c r="I123" t="s">
        <v>499</v>
      </c>
      <c r="J123">
        <v>39.86</v>
      </c>
      <c r="K123">
        <v>398.6</v>
      </c>
      <c r="L123" t="s">
        <v>48</v>
      </c>
      <c r="M123" t="s">
        <v>172</v>
      </c>
      <c r="N123" t="s">
        <v>19</v>
      </c>
      <c r="O123" t="s">
        <v>505</v>
      </c>
      <c r="P123" t="s">
        <v>501</v>
      </c>
      <c r="Q123" t="s">
        <v>513</v>
      </c>
      <c r="R123" t="s">
        <v>528</v>
      </c>
      <c r="S123">
        <v>3</v>
      </c>
    </row>
    <row r="124" spans="1:19" x14ac:dyDescent="0.35">
      <c r="A124">
        <v>102282</v>
      </c>
      <c r="B124" s="5">
        <v>45722</v>
      </c>
      <c r="C124" t="s">
        <v>50</v>
      </c>
      <c r="D124" t="s">
        <v>71</v>
      </c>
      <c r="E124" t="s">
        <v>72</v>
      </c>
      <c r="F124" t="s">
        <v>15</v>
      </c>
      <c r="G124" t="s">
        <v>29</v>
      </c>
      <c r="H124">
        <v>5</v>
      </c>
      <c r="I124" t="s">
        <v>499</v>
      </c>
      <c r="J124">
        <v>22.78</v>
      </c>
      <c r="K124">
        <v>113.9</v>
      </c>
      <c r="L124" t="s">
        <v>24</v>
      </c>
      <c r="M124" t="s">
        <v>18</v>
      </c>
      <c r="N124" t="s">
        <v>19</v>
      </c>
      <c r="O124" t="s">
        <v>505</v>
      </c>
      <c r="P124" t="s">
        <v>501</v>
      </c>
      <c r="Q124" t="s">
        <v>513</v>
      </c>
      <c r="R124" t="s">
        <v>528</v>
      </c>
      <c r="S124">
        <v>3</v>
      </c>
    </row>
    <row r="125" spans="1:19" x14ac:dyDescent="0.35">
      <c r="A125">
        <v>102507</v>
      </c>
      <c r="B125" s="5">
        <v>45722</v>
      </c>
      <c r="C125" t="s">
        <v>26</v>
      </c>
      <c r="D125" t="s">
        <v>37</v>
      </c>
      <c r="E125" t="s">
        <v>38</v>
      </c>
      <c r="F125" t="s">
        <v>22</v>
      </c>
      <c r="G125" t="s">
        <v>109</v>
      </c>
      <c r="H125">
        <v>3</v>
      </c>
      <c r="I125" t="s">
        <v>499</v>
      </c>
      <c r="J125">
        <v>87.9</v>
      </c>
      <c r="K125">
        <v>263.70000000000005</v>
      </c>
      <c r="L125" t="s">
        <v>48</v>
      </c>
      <c r="M125" t="s">
        <v>189</v>
      </c>
      <c r="N125" t="s">
        <v>19</v>
      </c>
      <c r="O125" t="s">
        <v>505</v>
      </c>
      <c r="P125" t="s">
        <v>501</v>
      </c>
      <c r="Q125" t="s">
        <v>513</v>
      </c>
      <c r="R125" t="s">
        <v>528</v>
      </c>
      <c r="S125">
        <v>3</v>
      </c>
    </row>
    <row r="126" spans="1:19" x14ac:dyDescent="0.35">
      <c r="A126">
        <v>102511</v>
      </c>
      <c r="B126" s="5">
        <v>45722</v>
      </c>
      <c r="C126" t="s">
        <v>65</v>
      </c>
      <c r="D126" t="s">
        <v>190</v>
      </c>
      <c r="E126" t="s">
        <v>191</v>
      </c>
      <c r="F126" t="s">
        <v>15</v>
      </c>
      <c r="G126" t="s">
        <v>39</v>
      </c>
      <c r="H126">
        <v>2</v>
      </c>
      <c r="I126" t="s">
        <v>508</v>
      </c>
      <c r="J126">
        <v>44.57</v>
      </c>
      <c r="K126">
        <v>89.14</v>
      </c>
      <c r="L126" t="s">
        <v>43</v>
      </c>
      <c r="M126" t="s">
        <v>123</v>
      </c>
      <c r="N126" t="s">
        <v>19</v>
      </c>
      <c r="O126" t="s">
        <v>505</v>
      </c>
      <c r="P126" t="s">
        <v>501</v>
      </c>
      <c r="Q126" t="s">
        <v>513</v>
      </c>
      <c r="R126" t="s">
        <v>528</v>
      </c>
      <c r="S126">
        <v>3</v>
      </c>
    </row>
    <row r="127" spans="1:19" x14ac:dyDescent="0.35">
      <c r="A127">
        <v>101575</v>
      </c>
      <c r="B127" s="5">
        <v>45723</v>
      </c>
      <c r="C127" t="s">
        <v>50</v>
      </c>
      <c r="D127" t="s">
        <v>77</v>
      </c>
      <c r="E127" t="s">
        <v>78</v>
      </c>
      <c r="F127" t="s">
        <v>15</v>
      </c>
      <c r="G127" t="s">
        <v>34</v>
      </c>
      <c r="H127">
        <v>2</v>
      </c>
      <c r="I127" t="s">
        <v>508</v>
      </c>
      <c r="J127">
        <v>15.62</v>
      </c>
      <c r="K127">
        <v>31.24</v>
      </c>
      <c r="L127" t="s">
        <v>17</v>
      </c>
      <c r="M127" t="s">
        <v>192</v>
      </c>
      <c r="N127" t="s">
        <v>19</v>
      </c>
      <c r="O127" t="s">
        <v>500</v>
      </c>
      <c r="P127" t="s">
        <v>501</v>
      </c>
      <c r="Q127" t="s">
        <v>513</v>
      </c>
      <c r="R127" t="s">
        <v>528</v>
      </c>
      <c r="S127">
        <v>3</v>
      </c>
    </row>
    <row r="128" spans="1:19" x14ac:dyDescent="0.35">
      <c r="A128">
        <v>102819</v>
      </c>
      <c r="B128" s="5">
        <v>45723</v>
      </c>
      <c r="C128" t="s">
        <v>50</v>
      </c>
      <c r="D128" t="s">
        <v>51</v>
      </c>
      <c r="E128" t="s">
        <v>52</v>
      </c>
      <c r="F128" t="s">
        <v>53</v>
      </c>
      <c r="G128" t="s">
        <v>92</v>
      </c>
      <c r="H128">
        <v>1</v>
      </c>
      <c r="I128" t="s">
        <v>503</v>
      </c>
      <c r="J128">
        <v>29.21</v>
      </c>
      <c r="K128">
        <v>29.21</v>
      </c>
      <c r="L128" t="s">
        <v>48</v>
      </c>
      <c r="M128" t="s">
        <v>193</v>
      </c>
      <c r="N128" t="s">
        <v>89</v>
      </c>
      <c r="O128" t="s">
        <v>500</v>
      </c>
      <c r="P128" t="s">
        <v>501</v>
      </c>
      <c r="Q128" t="s">
        <v>513</v>
      </c>
      <c r="R128" t="s">
        <v>528</v>
      </c>
      <c r="S128">
        <v>3</v>
      </c>
    </row>
    <row r="129" spans="1:19" x14ac:dyDescent="0.35">
      <c r="A129">
        <v>100025</v>
      </c>
      <c r="B129" s="5">
        <v>45724</v>
      </c>
      <c r="C129" t="s">
        <v>26</v>
      </c>
      <c r="D129" t="s">
        <v>41</v>
      </c>
      <c r="E129" t="s">
        <v>42</v>
      </c>
      <c r="F129" t="s">
        <v>62</v>
      </c>
      <c r="G129" t="s">
        <v>112</v>
      </c>
      <c r="H129">
        <v>2</v>
      </c>
      <c r="I129" t="s">
        <v>508</v>
      </c>
      <c r="J129">
        <v>30.23</v>
      </c>
      <c r="K129">
        <v>60.46</v>
      </c>
      <c r="L129" t="s">
        <v>24</v>
      </c>
      <c r="M129" t="s">
        <v>130</v>
      </c>
      <c r="N129" t="s">
        <v>19</v>
      </c>
      <c r="O129" t="s">
        <v>506</v>
      </c>
      <c r="P129" t="s">
        <v>507</v>
      </c>
      <c r="Q129" t="s">
        <v>513</v>
      </c>
      <c r="R129" t="s">
        <v>528</v>
      </c>
      <c r="S129">
        <v>3</v>
      </c>
    </row>
    <row r="130" spans="1:19" x14ac:dyDescent="0.35">
      <c r="A130">
        <v>101498</v>
      </c>
      <c r="B130" s="5">
        <v>45724</v>
      </c>
      <c r="C130" t="s">
        <v>50</v>
      </c>
      <c r="D130" t="s">
        <v>71</v>
      </c>
      <c r="E130" t="s">
        <v>72</v>
      </c>
      <c r="F130" t="s">
        <v>15</v>
      </c>
      <c r="G130" t="s">
        <v>16</v>
      </c>
      <c r="H130">
        <v>1</v>
      </c>
      <c r="I130" t="s">
        <v>503</v>
      </c>
      <c r="J130">
        <v>40.200000000000003</v>
      </c>
      <c r="K130">
        <v>40.200000000000003</v>
      </c>
      <c r="L130" t="s">
        <v>17</v>
      </c>
      <c r="M130" t="s">
        <v>194</v>
      </c>
      <c r="N130" t="s">
        <v>19</v>
      </c>
      <c r="O130" t="s">
        <v>506</v>
      </c>
      <c r="P130" t="s">
        <v>507</v>
      </c>
      <c r="Q130" t="s">
        <v>513</v>
      </c>
      <c r="R130" t="s">
        <v>528</v>
      </c>
      <c r="S130">
        <v>3</v>
      </c>
    </row>
    <row r="131" spans="1:19" x14ac:dyDescent="0.35">
      <c r="A131">
        <v>102416</v>
      </c>
      <c r="B131" s="5">
        <v>45724</v>
      </c>
      <c r="C131" t="s">
        <v>12</v>
      </c>
      <c r="D131" t="s">
        <v>20</v>
      </c>
      <c r="E131" t="s">
        <v>21</v>
      </c>
      <c r="F131" t="s">
        <v>53</v>
      </c>
      <c r="G131" t="s">
        <v>126</v>
      </c>
      <c r="H131">
        <v>1</v>
      </c>
      <c r="I131" t="s">
        <v>503</v>
      </c>
      <c r="J131">
        <v>146.84</v>
      </c>
      <c r="K131">
        <v>146.84</v>
      </c>
      <c r="L131" t="s">
        <v>48</v>
      </c>
      <c r="M131" t="s">
        <v>104</v>
      </c>
      <c r="N131" t="s">
        <v>19</v>
      </c>
      <c r="O131" t="s">
        <v>506</v>
      </c>
      <c r="P131" t="s">
        <v>507</v>
      </c>
      <c r="Q131" t="s">
        <v>513</v>
      </c>
      <c r="R131" t="s">
        <v>528</v>
      </c>
      <c r="S131">
        <v>3</v>
      </c>
    </row>
    <row r="132" spans="1:19" x14ac:dyDescent="0.35">
      <c r="A132">
        <v>102887</v>
      </c>
      <c r="B132" s="5">
        <v>45724</v>
      </c>
      <c r="C132" t="s">
        <v>12</v>
      </c>
      <c r="D132" t="s">
        <v>13</v>
      </c>
      <c r="E132" t="s">
        <v>14</v>
      </c>
      <c r="F132" t="s">
        <v>62</v>
      </c>
      <c r="G132" t="s">
        <v>63</v>
      </c>
      <c r="H132">
        <v>2</v>
      </c>
      <c r="I132" t="s">
        <v>508</v>
      </c>
      <c r="J132">
        <v>54.66</v>
      </c>
      <c r="K132">
        <v>109.32</v>
      </c>
      <c r="L132" t="s">
        <v>43</v>
      </c>
      <c r="M132" t="s">
        <v>195</v>
      </c>
      <c r="N132" t="s">
        <v>19</v>
      </c>
      <c r="O132" t="s">
        <v>506</v>
      </c>
      <c r="P132" t="s">
        <v>507</v>
      </c>
      <c r="Q132" t="s">
        <v>513</v>
      </c>
      <c r="R132" t="s">
        <v>528</v>
      </c>
      <c r="S132">
        <v>3</v>
      </c>
    </row>
    <row r="133" spans="1:19" x14ac:dyDescent="0.35">
      <c r="A133">
        <v>100575</v>
      </c>
      <c r="B133" s="5">
        <v>45725</v>
      </c>
      <c r="C133" t="s">
        <v>12</v>
      </c>
      <c r="D133" t="s">
        <v>132</v>
      </c>
      <c r="E133" t="s">
        <v>133</v>
      </c>
      <c r="F133" t="s">
        <v>22</v>
      </c>
      <c r="G133" t="s">
        <v>87</v>
      </c>
      <c r="H133">
        <v>2</v>
      </c>
      <c r="I133" t="s">
        <v>508</v>
      </c>
      <c r="J133">
        <v>52.12</v>
      </c>
      <c r="K133">
        <v>104.24</v>
      </c>
      <c r="L133" t="s">
        <v>17</v>
      </c>
      <c r="M133" t="s">
        <v>196</v>
      </c>
      <c r="N133" t="s">
        <v>36</v>
      </c>
      <c r="O133" t="s">
        <v>510</v>
      </c>
      <c r="P133" t="s">
        <v>507</v>
      </c>
      <c r="Q133" t="s">
        <v>513</v>
      </c>
      <c r="R133" t="s">
        <v>528</v>
      </c>
      <c r="S133">
        <v>3</v>
      </c>
    </row>
    <row r="134" spans="1:19" x14ac:dyDescent="0.35">
      <c r="A134">
        <v>101462</v>
      </c>
      <c r="B134" s="5">
        <v>45725</v>
      </c>
      <c r="C134" t="s">
        <v>50</v>
      </c>
      <c r="D134" t="s">
        <v>51</v>
      </c>
      <c r="E134" t="s">
        <v>52</v>
      </c>
      <c r="F134" t="s">
        <v>15</v>
      </c>
      <c r="G134" t="s">
        <v>29</v>
      </c>
      <c r="H134">
        <v>2</v>
      </c>
      <c r="I134" t="s">
        <v>508</v>
      </c>
      <c r="J134">
        <v>22.14</v>
      </c>
      <c r="K134">
        <v>44.28</v>
      </c>
      <c r="L134" t="s">
        <v>48</v>
      </c>
      <c r="M134" t="s">
        <v>131</v>
      </c>
      <c r="N134" t="s">
        <v>89</v>
      </c>
      <c r="O134" t="s">
        <v>510</v>
      </c>
      <c r="P134" t="s">
        <v>507</v>
      </c>
      <c r="Q134" t="s">
        <v>513</v>
      </c>
      <c r="R134" t="s">
        <v>528</v>
      </c>
      <c r="S134">
        <v>3</v>
      </c>
    </row>
    <row r="135" spans="1:19" x14ac:dyDescent="0.35">
      <c r="A135">
        <v>101495</v>
      </c>
      <c r="B135" s="5">
        <v>45725</v>
      </c>
      <c r="C135" t="s">
        <v>31</v>
      </c>
      <c r="D135" t="s">
        <v>32</v>
      </c>
      <c r="E135" t="s">
        <v>33</v>
      </c>
      <c r="F135" t="s">
        <v>59</v>
      </c>
      <c r="G135" t="s">
        <v>129</v>
      </c>
      <c r="H135">
        <v>3</v>
      </c>
      <c r="I135" t="s">
        <v>499</v>
      </c>
      <c r="J135">
        <v>118.54</v>
      </c>
      <c r="K135">
        <v>355.62</v>
      </c>
      <c r="L135" t="s">
        <v>48</v>
      </c>
      <c r="M135" t="s">
        <v>197</v>
      </c>
      <c r="N135" t="s">
        <v>19</v>
      </c>
      <c r="O135" t="s">
        <v>510</v>
      </c>
      <c r="P135" t="s">
        <v>507</v>
      </c>
      <c r="Q135" t="s">
        <v>513</v>
      </c>
      <c r="R135" t="s">
        <v>528</v>
      </c>
      <c r="S135">
        <v>3</v>
      </c>
    </row>
    <row r="136" spans="1:19" x14ac:dyDescent="0.35">
      <c r="A136">
        <v>100477</v>
      </c>
      <c r="B136" s="5">
        <v>45726</v>
      </c>
      <c r="C136" t="s">
        <v>31</v>
      </c>
      <c r="D136" t="s">
        <v>32</v>
      </c>
      <c r="E136" t="s">
        <v>33</v>
      </c>
      <c r="F136" t="s">
        <v>53</v>
      </c>
      <c r="G136" t="s">
        <v>126</v>
      </c>
      <c r="H136">
        <v>1</v>
      </c>
      <c r="I136" t="s">
        <v>503</v>
      </c>
      <c r="J136">
        <v>147.06</v>
      </c>
      <c r="K136">
        <v>147.06</v>
      </c>
      <c r="L136" t="s">
        <v>43</v>
      </c>
      <c r="M136" t="s">
        <v>108</v>
      </c>
      <c r="N136" t="s">
        <v>19</v>
      </c>
      <c r="O136" t="s">
        <v>511</v>
      </c>
      <c r="P136" t="s">
        <v>501</v>
      </c>
      <c r="Q136" t="s">
        <v>513</v>
      </c>
      <c r="R136" t="s">
        <v>528</v>
      </c>
      <c r="S136">
        <v>3</v>
      </c>
    </row>
    <row r="137" spans="1:19" x14ac:dyDescent="0.35">
      <c r="A137">
        <v>100602</v>
      </c>
      <c r="B137" s="5">
        <v>45726</v>
      </c>
      <c r="C137" t="s">
        <v>31</v>
      </c>
      <c r="D137" t="s">
        <v>45</v>
      </c>
      <c r="E137" t="s">
        <v>46</v>
      </c>
      <c r="F137" t="s">
        <v>53</v>
      </c>
      <c r="G137" t="s">
        <v>92</v>
      </c>
      <c r="H137">
        <v>1</v>
      </c>
      <c r="I137" t="s">
        <v>503</v>
      </c>
      <c r="J137">
        <v>29.2</v>
      </c>
      <c r="K137">
        <v>29.2</v>
      </c>
      <c r="L137" t="s">
        <v>43</v>
      </c>
      <c r="M137" t="s">
        <v>198</v>
      </c>
      <c r="N137" t="s">
        <v>19</v>
      </c>
      <c r="O137" t="s">
        <v>511</v>
      </c>
      <c r="P137" t="s">
        <v>501</v>
      </c>
      <c r="Q137" t="s">
        <v>513</v>
      </c>
      <c r="R137" t="s">
        <v>528</v>
      </c>
      <c r="S137">
        <v>3</v>
      </c>
    </row>
    <row r="138" spans="1:19" x14ac:dyDescent="0.35">
      <c r="A138">
        <v>101043</v>
      </c>
      <c r="B138" s="5">
        <v>45726</v>
      </c>
      <c r="C138" t="s">
        <v>50</v>
      </c>
      <c r="D138" t="s">
        <v>51</v>
      </c>
      <c r="E138" t="s">
        <v>52</v>
      </c>
      <c r="F138" t="s">
        <v>62</v>
      </c>
      <c r="G138" t="s">
        <v>112</v>
      </c>
      <c r="H138">
        <v>10</v>
      </c>
      <c r="I138" t="s">
        <v>499</v>
      </c>
      <c r="J138">
        <v>30.23</v>
      </c>
      <c r="K138">
        <v>302.3</v>
      </c>
      <c r="L138" t="s">
        <v>24</v>
      </c>
      <c r="M138" t="s">
        <v>131</v>
      </c>
      <c r="N138" t="s">
        <v>19</v>
      </c>
      <c r="O138" t="s">
        <v>511</v>
      </c>
      <c r="P138" t="s">
        <v>501</v>
      </c>
      <c r="Q138" t="s">
        <v>513</v>
      </c>
      <c r="R138" t="s">
        <v>528</v>
      </c>
      <c r="S138">
        <v>3</v>
      </c>
    </row>
    <row r="139" spans="1:19" x14ac:dyDescent="0.35">
      <c r="A139">
        <v>102440</v>
      </c>
      <c r="B139" s="5">
        <v>45726</v>
      </c>
      <c r="C139" t="s">
        <v>50</v>
      </c>
      <c r="D139" t="s">
        <v>51</v>
      </c>
      <c r="E139" t="s">
        <v>52</v>
      </c>
      <c r="F139" t="s">
        <v>59</v>
      </c>
      <c r="G139" t="s">
        <v>129</v>
      </c>
      <c r="H139">
        <v>5</v>
      </c>
      <c r="I139" t="s">
        <v>499</v>
      </c>
      <c r="J139">
        <v>116.01</v>
      </c>
      <c r="K139">
        <v>580.05000000000007</v>
      </c>
      <c r="L139" t="s">
        <v>48</v>
      </c>
      <c r="M139" t="s">
        <v>199</v>
      </c>
      <c r="N139" t="s">
        <v>19</v>
      </c>
      <c r="O139" t="s">
        <v>511</v>
      </c>
      <c r="P139" t="s">
        <v>501</v>
      </c>
      <c r="Q139" t="s">
        <v>513</v>
      </c>
      <c r="R139" t="s">
        <v>528</v>
      </c>
      <c r="S139">
        <v>3</v>
      </c>
    </row>
    <row r="140" spans="1:19" x14ac:dyDescent="0.35">
      <c r="A140">
        <v>102854</v>
      </c>
      <c r="B140" s="5">
        <v>45726</v>
      </c>
      <c r="C140" t="s">
        <v>31</v>
      </c>
      <c r="D140" t="s">
        <v>105</v>
      </c>
      <c r="E140" t="s">
        <v>106</v>
      </c>
      <c r="F140" t="s">
        <v>62</v>
      </c>
      <c r="G140" t="s">
        <v>63</v>
      </c>
      <c r="H140">
        <v>10</v>
      </c>
      <c r="I140" t="s">
        <v>499</v>
      </c>
      <c r="J140">
        <v>57.67</v>
      </c>
      <c r="K140">
        <v>576.70000000000005</v>
      </c>
      <c r="L140" t="s">
        <v>48</v>
      </c>
      <c r="M140" t="s">
        <v>168</v>
      </c>
      <c r="N140" t="s">
        <v>19</v>
      </c>
      <c r="O140" t="s">
        <v>511</v>
      </c>
      <c r="P140" t="s">
        <v>501</v>
      </c>
      <c r="Q140" t="s">
        <v>513</v>
      </c>
      <c r="R140" t="s">
        <v>528</v>
      </c>
      <c r="S140">
        <v>3</v>
      </c>
    </row>
    <row r="141" spans="1:19" x14ac:dyDescent="0.35">
      <c r="A141">
        <v>101505</v>
      </c>
      <c r="B141" s="5">
        <v>45727</v>
      </c>
      <c r="C141" t="s">
        <v>65</v>
      </c>
      <c r="D141" t="s">
        <v>90</v>
      </c>
      <c r="E141" t="s">
        <v>91</v>
      </c>
      <c r="F141" t="s">
        <v>62</v>
      </c>
      <c r="G141" t="s">
        <v>63</v>
      </c>
      <c r="H141">
        <v>2</v>
      </c>
      <c r="I141" t="s">
        <v>508</v>
      </c>
      <c r="J141">
        <v>57</v>
      </c>
      <c r="K141">
        <v>114</v>
      </c>
      <c r="L141" t="s">
        <v>24</v>
      </c>
      <c r="M141" t="s">
        <v>200</v>
      </c>
      <c r="N141" t="s">
        <v>19</v>
      </c>
      <c r="O141" t="s">
        <v>509</v>
      </c>
      <c r="P141" t="s">
        <v>501</v>
      </c>
      <c r="Q141" t="s">
        <v>513</v>
      </c>
      <c r="R141" t="s">
        <v>528</v>
      </c>
      <c r="S141">
        <v>3</v>
      </c>
    </row>
    <row r="142" spans="1:19" x14ac:dyDescent="0.35">
      <c r="A142">
        <v>101634</v>
      </c>
      <c r="B142" s="5">
        <v>45727</v>
      </c>
      <c r="C142" t="s">
        <v>50</v>
      </c>
      <c r="D142" t="s">
        <v>51</v>
      </c>
      <c r="E142" t="s">
        <v>52</v>
      </c>
      <c r="F142" t="s">
        <v>59</v>
      </c>
      <c r="G142" t="s">
        <v>129</v>
      </c>
      <c r="H142">
        <v>3</v>
      </c>
      <c r="I142" t="s">
        <v>499</v>
      </c>
      <c r="J142">
        <v>123.4</v>
      </c>
      <c r="K142">
        <v>370.20000000000005</v>
      </c>
      <c r="L142" t="s">
        <v>48</v>
      </c>
      <c r="M142" t="s">
        <v>201</v>
      </c>
      <c r="N142" t="s">
        <v>36</v>
      </c>
      <c r="O142" t="s">
        <v>509</v>
      </c>
      <c r="P142" t="s">
        <v>501</v>
      </c>
      <c r="Q142" t="s">
        <v>513</v>
      </c>
      <c r="R142" t="s">
        <v>528</v>
      </c>
      <c r="S142">
        <v>3</v>
      </c>
    </row>
    <row r="143" spans="1:19" x14ac:dyDescent="0.35">
      <c r="A143">
        <v>102160</v>
      </c>
      <c r="B143" s="5">
        <v>45727</v>
      </c>
      <c r="C143" t="s">
        <v>31</v>
      </c>
      <c r="D143" t="s">
        <v>56</v>
      </c>
      <c r="E143" t="s">
        <v>57</v>
      </c>
      <c r="F143" t="s">
        <v>22</v>
      </c>
      <c r="G143" t="s">
        <v>109</v>
      </c>
      <c r="H143">
        <v>10</v>
      </c>
      <c r="I143" t="s">
        <v>499</v>
      </c>
      <c r="J143">
        <v>94.42</v>
      </c>
      <c r="K143">
        <v>944.2</v>
      </c>
      <c r="L143" t="s">
        <v>48</v>
      </c>
      <c r="M143" t="s">
        <v>202</v>
      </c>
      <c r="N143" t="s">
        <v>19</v>
      </c>
      <c r="O143" t="s">
        <v>509</v>
      </c>
      <c r="P143" t="s">
        <v>501</v>
      </c>
      <c r="Q143" t="s">
        <v>513</v>
      </c>
      <c r="R143" t="s">
        <v>528</v>
      </c>
      <c r="S143">
        <v>3</v>
      </c>
    </row>
    <row r="144" spans="1:19" x14ac:dyDescent="0.35">
      <c r="A144">
        <v>102342</v>
      </c>
      <c r="B144" s="5">
        <v>45727</v>
      </c>
      <c r="C144" t="s">
        <v>12</v>
      </c>
      <c r="D144" t="s">
        <v>98</v>
      </c>
      <c r="E144" t="s">
        <v>99</v>
      </c>
      <c r="F144" t="s">
        <v>22</v>
      </c>
      <c r="G144" t="s">
        <v>47</v>
      </c>
      <c r="H144">
        <v>3</v>
      </c>
      <c r="I144" t="s">
        <v>499</v>
      </c>
      <c r="J144">
        <v>74.569999999999993</v>
      </c>
      <c r="K144">
        <v>223.70999999999998</v>
      </c>
      <c r="L144" t="s">
        <v>43</v>
      </c>
      <c r="M144" t="s">
        <v>203</v>
      </c>
      <c r="N144" t="s">
        <v>19</v>
      </c>
      <c r="O144" t="s">
        <v>509</v>
      </c>
      <c r="P144" t="s">
        <v>501</v>
      </c>
      <c r="Q144" t="s">
        <v>513</v>
      </c>
      <c r="R144" t="s">
        <v>528</v>
      </c>
      <c r="S144">
        <v>3</v>
      </c>
    </row>
    <row r="145" spans="1:19" x14ac:dyDescent="0.35">
      <c r="A145">
        <v>102718</v>
      </c>
      <c r="B145" s="5">
        <v>45727</v>
      </c>
      <c r="C145" t="s">
        <v>65</v>
      </c>
      <c r="D145" t="s">
        <v>66</v>
      </c>
      <c r="E145" t="s">
        <v>67</v>
      </c>
      <c r="F145" t="s">
        <v>22</v>
      </c>
      <c r="G145" t="s">
        <v>23</v>
      </c>
      <c r="H145">
        <v>5</v>
      </c>
      <c r="I145" t="s">
        <v>499</v>
      </c>
      <c r="J145">
        <v>63.85</v>
      </c>
      <c r="K145">
        <v>319.25</v>
      </c>
      <c r="L145" t="s">
        <v>48</v>
      </c>
      <c r="M145" t="s">
        <v>143</v>
      </c>
      <c r="N145" t="s">
        <v>19</v>
      </c>
      <c r="O145" t="s">
        <v>509</v>
      </c>
      <c r="P145" t="s">
        <v>501</v>
      </c>
      <c r="Q145" t="s">
        <v>513</v>
      </c>
      <c r="R145" t="s">
        <v>528</v>
      </c>
      <c r="S145">
        <v>3</v>
      </c>
    </row>
    <row r="146" spans="1:19" x14ac:dyDescent="0.35">
      <c r="A146">
        <v>100148</v>
      </c>
      <c r="B146" s="5">
        <v>45728</v>
      </c>
      <c r="C146" t="s">
        <v>50</v>
      </c>
      <c r="D146" t="s">
        <v>51</v>
      </c>
      <c r="E146" t="s">
        <v>52</v>
      </c>
      <c r="F146" t="s">
        <v>62</v>
      </c>
      <c r="G146" t="s">
        <v>103</v>
      </c>
      <c r="H146">
        <v>1</v>
      </c>
      <c r="I146" t="s">
        <v>503</v>
      </c>
      <c r="J146">
        <v>186.07</v>
      </c>
      <c r="K146">
        <v>186.07</v>
      </c>
      <c r="L146" t="s">
        <v>24</v>
      </c>
      <c r="M146" t="s">
        <v>204</v>
      </c>
      <c r="N146" t="s">
        <v>19</v>
      </c>
      <c r="O146" t="s">
        <v>504</v>
      </c>
      <c r="P146" t="s">
        <v>501</v>
      </c>
      <c r="Q146" t="s">
        <v>513</v>
      </c>
      <c r="R146" t="s">
        <v>528</v>
      </c>
      <c r="S146">
        <v>3</v>
      </c>
    </row>
    <row r="147" spans="1:19" x14ac:dyDescent="0.35">
      <c r="A147">
        <v>101108</v>
      </c>
      <c r="B147" s="5">
        <v>45728</v>
      </c>
      <c r="C147" t="s">
        <v>50</v>
      </c>
      <c r="D147" t="s">
        <v>77</v>
      </c>
      <c r="E147" t="s">
        <v>78</v>
      </c>
      <c r="F147" t="s">
        <v>62</v>
      </c>
      <c r="G147" t="s">
        <v>63</v>
      </c>
      <c r="H147">
        <v>1</v>
      </c>
      <c r="I147" t="s">
        <v>503</v>
      </c>
      <c r="J147">
        <v>53.19</v>
      </c>
      <c r="K147">
        <v>53.19</v>
      </c>
      <c r="L147" t="s">
        <v>17</v>
      </c>
      <c r="M147" t="s">
        <v>205</v>
      </c>
      <c r="N147" t="s">
        <v>19</v>
      </c>
      <c r="O147" t="s">
        <v>504</v>
      </c>
      <c r="P147" t="s">
        <v>501</v>
      </c>
      <c r="Q147" t="s">
        <v>513</v>
      </c>
      <c r="R147" t="s">
        <v>528</v>
      </c>
      <c r="S147">
        <v>3</v>
      </c>
    </row>
    <row r="148" spans="1:19" x14ac:dyDescent="0.35">
      <c r="A148">
        <v>101271</v>
      </c>
      <c r="B148" s="5">
        <v>45728</v>
      </c>
      <c r="C148" t="s">
        <v>31</v>
      </c>
      <c r="D148" t="s">
        <v>32</v>
      </c>
      <c r="E148" t="s">
        <v>33</v>
      </c>
      <c r="F148" t="s">
        <v>15</v>
      </c>
      <c r="G148" t="s">
        <v>39</v>
      </c>
      <c r="H148">
        <v>2</v>
      </c>
      <c r="I148" t="s">
        <v>508</v>
      </c>
      <c r="J148">
        <v>46</v>
      </c>
      <c r="K148">
        <v>92</v>
      </c>
      <c r="L148" t="s">
        <v>24</v>
      </c>
      <c r="M148" t="s">
        <v>206</v>
      </c>
      <c r="N148" t="s">
        <v>36</v>
      </c>
      <c r="O148" t="s">
        <v>504</v>
      </c>
      <c r="P148" t="s">
        <v>501</v>
      </c>
      <c r="Q148" t="s">
        <v>513</v>
      </c>
      <c r="R148" t="s">
        <v>528</v>
      </c>
      <c r="S148">
        <v>3</v>
      </c>
    </row>
    <row r="149" spans="1:19" x14ac:dyDescent="0.35">
      <c r="A149">
        <v>101663</v>
      </c>
      <c r="B149" s="5">
        <v>45728</v>
      </c>
      <c r="C149" t="s">
        <v>31</v>
      </c>
      <c r="D149" t="s">
        <v>56</v>
      </c>
      <c r="E149" t="s">
        <v>57</v>
      </c>
      <c r="F149" t="s">
        <v>53</v>
      </c>
      <c r="G149" t="s">
        <v>92</v>
      </c>
      <c r="H149">
        <v>5</v>
      </c>
      <c r="I149" t="s">
        <v>499</v>
      </c>
      <c r="J149">
        <v>31.16</v>
      </c>
      <c r="K149">
        <v>155.80000000000001</v>
      </c>
      <c r="L149" t="s">
        <v>17</v>
      </c>
      <c r="M149" t="s">
        <v>207</v>
      </c>
      <c r="N149" t="s">
        <v>19</v>
      </c>
      <c r="O149" t="s">
        <v>504</v>
      </c>
      <c r="P149" t="s">
        <v>501</v>
      </c>
      <c r="Q149" t="s">
        <v>513</v>
      </c>
      <c r="R149" t="s">
        <v>528</v>
      </c>
      <c r="S149">
        <v>3</v>
      </c>
    </row>
    <row r="150" spans="1:19" x14ac:dyDescent="0.35">
      <c r="A150">
        <v>100364</v>
      </c>
      <c r="B150" s="5">
        <v>45729</v>
      </c>
      <c r="C150" t="s">
        <v>31</v>
      </c>
      <c r="D150" t="s">
        <v>80</v>
      </c>
      <c r="E150" t="s">
        <v>80</v>
      </c>
      <c r="F150" t="s">
        <v>22</v>
      </c>
      <c r="G150" t="s">
        <v>47</v>
      </c>
      <c r="H150">
        <v>3</v>
      </c>
      <c r="I150" t="s">
        <v>499</v>
      </c>
      <c r="J150">
        <v>76.510000000000005</v>
      </c>
      <c r="K150">
        <v>229.53000000000003</v>
      </c>
      <c r="L150" t="s">
        <v>43</v>
      </c>
      <c r="M150" t="s">
        <v>208</v>
      </c>
      <c r="N150" t="s">
        <v>36</v>
      </c>
      <c r="O150" t="s">
        <v>505</v>
      </c>
      <c r="P150" t="s">
        <v>501</v>
      </c>
      <c r="Q150" t="s">
        <v>513</v>
      </c>
      <c r="R150" t="s">
        <v>528</v>
      </c>
      <c r="S150">
        <v>3</v>
      </c>
    </row>
    <row r="151" spans="1:19" x14ac:dyDescent="0.35">
      <c r="A151">
        <v>101075</v>
      </c>
      <c r="B151" s="5">
        <v>45729</v>
      </c>
      <c r="C151" t="s">
        <v>65</v>
      </c>
      <c r="D151" t="s">
        <v>66</v>
      </c>
      <c r="E151" t="s">
        <v>67</v>
      </c>
      <c r="F151" t="s">
        <v>22</v>
      </c>
      <c r="G151" t="s">
        <v>23</v>
      </c>
      <c r="H151">
        <v>3</v>
      </c>
      <c r="I151" t="s">
        <v>499</v>
      </c>
      <c r="J151">
        <v>65.88</v>
      </c>
      <c r="K151">
        <v>197.64</v>
      </c>
      <c r="L151" t="s">
        <v>43</v>
      </c>
      <c r="M151" t="s">
        <v>209</v>
      </c>
      <c r="N151" t="s">
        <v>19</v>
      </c>
      <c r="O151" t="s">
        <v>505</v>
      </c>
      <c r="P151" t="s">
        <v>501</v>
      </c>
      <c r="Q151" t="s">
        <v>513</v>
      </c>
      <c r="R151" t="s">
        <v>528</v>
      </c>
      <c r="S151">
        <v>3</v>
      </c>
    </row>
    <row r="152" spans="1:19" x14ac:dyDescent="0.35">
      <c r="A152">
        <v>101577</v>
      </c>
      <c r="B152" s="5">
        <v>45729</v>
      </c>
      <c r="C152" t="s">
        <v>12</v>
      </c>
      <c r="D152" t="s">
        <v>20</v>
      </c>
      <c r="E152" t="s">
        <v>21</v>
      </c>
      <c r="F152" t="s">
        <v>62</v>
      </c>
      <c r="G152" t="s">
        <v>103</v>
      </c>
      <c r="H152">
        <v>10</v>
      </c>
      <c r="I152" t="s">
        <v>499</v>
      </c>
      <c r="J152">
        <v>196.67</v>
      </c>
      <c r="K152">
        <v>1966.6999999999998</v>
      </c>
      <c r="L152" t="s">
        <v>43</v>
      </c>
      <c r="M152" t="s">
        <v>210</v>
      </c>
      <c r="N152" t="s">
        <v>89</v>
      </c>
      <c r="O152" t="s">
        <v>505</v>
      </c>
      <c r="P152" t="s">
        <v>501</v>
      </c>
      <c r="Q152" t="s">
        <v>513</v>
      </c>
      <c r="R152" t="s">
        <v>528</v>
      </c>
      <c r="S152">
        <v>3</v>
      </c>
    </row>
    <row r="153" spans="1:19" x14ac:dyDescent="0.35">
      <c r="A153">
        <v>102354</v>
      </c>
      <c r="B153" s="5">
        <v>45729</v>
      </c>
      <c r="C153" t="s">
        <v>50</v>
      </c>
      <c r="D153" t="s">
        <v>77</v>
      </c>
      <c r="E153" t="s">
        <v>78</v>
      </c>
      <c r="F153" t="s">
        <v>15</v>
      </c>
      <c r="G153" t="s">
        <v>34</v>
      </c>
      <c r="H153">
        <v>1</v>
      </c>
      <c r="I153" t="s">
        <v>503</v>
      </c>
      <c r="J153">
        <v>15.49</v>
      </c>
      <c r="K153">
        <v>15.49</v>
      </c>
      <c r="L153" t="s">
        <v>48</v>
      </c>
      <c r="M153" t="s">
        <v>211</v>
      </c>
      <c r="N153" t="s">
        <v>19</v>
      </c>
      <c r="O153" t="s">
        <v>505</v>
      </c>
      <c r="P153" t="s">
        <v>501</v>
      </c>
      <c r="Q153" t="s">
        <v>513</v>
      </c>
      <c r="R153" t="s">
        <v>528</v>
      </c>
      <c r="S153">
        <v>3</v>
      </c>
    </row>
    <row r="154" spans="1:19" x14ac:dyDescent="0.35">
      <c r="A154">
        <v>102765</v>
      </c>
      <c r="B154" s="5">
        <v>45729</v>
      </c>
      <c r="C154" t="s">
        <v>31</v>
      </c>
      <c r="D154" t="s">
        <v>32</v>
      </c>
      <c r="E154" t="s">
        <v>33</v>
      </c>
      <c r="F154" t="s">
        <v>22</v>
      </c>
      <c r="G154" t="s">
        <v>23</v>
      </c>
      <c r="H154">
        <v>2</v>
      </c>
      <c r="I154" t="s">
        <v>508</v>
      </c>
      <c r="J154">
        <v>62.15</v>
      </c>
      <c r="K154">
        <v>124.3</v>
      </c>
      <c r="L154" t="s">
        <v>24</v>
      </c>
      <c r="M154" t="s">
        <v>86</v>
      </c>
      <c r="N154" t="s">
        <v>19</v>
      </c>
      <c r="O154" t="s">
        <v>505</v>
      </c>
      <c r="P154" t="s">
        <v>501</v>
      </c>
      <c r="Q154" t="s">
        <v>513</v>
      </c>
      <c r="R154" t="s">
        <v>528</v>
      </c>
      <c r="S154">
        <v>3</v>
      </c>
    </row>
    <row r="155" spans="1:19" x14ac:dyDescent="0.35">
      <c r="A155">
        <v>100043</v>
      </c>
      <c r="B155" s="5">
        <v>45730</v>
      </c>
      <c r="C155" t="s">
        <v>65</v>
      </c>
      <c r="D155" t="s">
        <v>137</v>
      </c>
      <c r="E155" t="s">
        <v>138</v>
      </c>
      <c r="F155" t="s">
        <v>59</v>
      </c>
      <c r="G155" t="s">
        <v>95</v>
      </c>
      <c r="H155">
        <v>2</v>
      </c>
      <c r="I155" t="s">
        <v>508</v>
      </c>
      <c r="J155">
        <v>33.76</v>
      </c>
      <c r="K155">
        <v>67.52</v>
      </c>
      <c r="L155" t="s">
        <v>48</v>
      </c>
      <c r="M155" t="s">
        <v>212</v>
      </c>
      <c r="N155" t="s">
        <v>19</v>
      </c>
      <c r="O155" t="s">
        <v>500</v>
      </c>
      <c r="P155" t="s">
        <v>501</v>
      </c>
      <c r="Q155" t="s">
        <v>513</v>
      </c>
      <c r="R155" t="s">
        <v>528</v>
      </c>
      <c r="S155">
        <v>3</v>
      </c>
    </row>
    <row r="156" spans="1:19" x14ac:dyDescent="0.35">
      <c r="A156">
        <v>100850</v>
      </c>
      <c r="B156" s="5">
        <v>45730</v>
      </c>
      <c r="C156" t="s">
        <v>12</v>
      </c>
      <c r="D156" t="s">
        <v>20</v>
      </c>
      <c r="E156" t="s">
        <v>21</v>
      </c>
      <c r="F156" t="s">
        <v>62</v>
      </c>
      <c r="G156" t="s">
        <v>169</v>
      </c>
      <c r="H156">
        <v>1</v>
      </c>
      <c r="I156" t="s">
        <v>503</v>
      </c>
      <c r="J156">
        <v>24.36</v>
      </c>
      <c r="K156">
        <v>24.36</v>
      </c>
      <c r="L156" t="s">
        <v>17</v>
      </c>
      <c r="M156" t="s">
        <v>213</v>
      </c>
      <c r="N156" t="s">
        <v>19</v>
      </c>
      <c r="O156" t="s">
        <v>500</v>
      </c>
      <c r="P156" t="s">
        <v>501</v>
      </c>
      <c r="Q156" t="s">
        <v>513</v>
      </c>
      <c r="R156" t="s">
        <v>528</v>
      </c>
      <c r="S156">
        <v>3</v>
      </c>
    </row>
    <row r="157" spans="1:19" x14ac:dyDescent="0.35">
      <c r="A157">
        <v>100367</v>
      </c>
      <c r="B157" s="5">
        <v>45731</v>
      </c>
      <c r="C157" t="s">
        <v>31</v>
      </c>
      <c r="D157" t="s">
        <v>32</v>
      </c>
      <c r="E157" t="s">
        <v>33</v>
      </c>
      <c r="F157" t="s">
        <v>62</v>
      </c>
      <c r="G157" t="s">
        <v>103</v>
      </c>
      <c r="H157">
        <v>1</v>
      </c>
      <c r="I157" t="s">
        <v>503</v>
      </c>
      <c r="J157">
        <v>190.57</v>
      </c>
      <c r="K157">
        <v>190.57</v>
      </c>
      <c r="L157" t="s">
        <v>17</v>
      </c>
      <c r="M157" t="s">
        <v>214</v>
      </c>
      <c r="N157" t="s">
        <v>19</v>
      </c>
      <c r="O157" t="s">
        <v>506</v>
      </c>
      <c r="P157" t="s">
        <v>507</v>
      </c>
      <c r="Q157" t="s">
        <v>513</v>
      </c>
      <c r="R157" t="s">
        <v>528</v>
      </c>
      <c r="S157">
        <v>3</v>
      </c>
    </row>
    <row r="158" spans="1:19" x14ac:dyDescent="0.35">
      <c r="A158">
        <v>100795</v>
      </c>
      <c r="B158" s="5">
        <v>45731</v>
      </c>
      <c r="C158" t="s">
        <v>12</v>
      </c>
      <c r="D158" t="s">
        <v>98</v>
      </c>
      <c r="E158" t="s">
        <v>99</v>
      </c>
      <c r="F158" t="s">
        <v>59</v>
      </c>
      <c r="G158" t="s">
        <v>60</v>
      </c>
      <c r="H158">
        <v>2</v>
      </c>
      <c r="I158" t="s">
        <v>508</v>
      </c>
      <c r="J158">
        <v>59.64</v>
      </c>
      <c r="K158">
        <v>119.28</v>
      </c>
      <c r="L158" t="s">
        <v>17</v>
      </c>
      <c r="M158" t="s">
        <v>215</v>
      </c>
      <c r="N158" t="s">
        <v>89</v>
      </c>
      <c r="O158" t="s">
        <v>506</v>
      </c>
      <c r="P158" t="s">
        <v>507</v>
      </c>
      <c r="Q158" t="s">
        <v>513</v>
      </c>
      <c r="R158" t="s">
        <v>528</v>
      </c>
      <c r="S158">
        <v>3</v>
      </c>
    </row>
    <row r="159" spans="1:19" x14ac:dyDescent="0.35">
      <c r="A159">
        <v>101231</v>
      </c>
      <c r="B159" s="5">
        <v>45731</v>
      </c>
      <c r="C159" t="s">
        <v>26</v>
      </c>
      <c r="D159" t="s">
        <v>27</v>
      </c>
      <c r="E159" t="s">
        <v>28</v>
      </c>
      <c r="F159" t="s">
        <v>22</v>
      </c>
      <c r="G159" t="s">
        <v>23</v>
      </c>
      <c r="H159">
        <v>2</v>
      </c>
      <c r="I159" t="s">
        <v>508</v>
      </c>
      <c r="J159">
        <v>64.64</v>
      </c>
      <c r="K159">
        <v>129.28</v>
      </c>
      <c r="L159" t="s">
        <v>43</v>
      </c>
      <c r="M159" t="s">
        <v>216</v>
      </c>
      <c r="N159" t="s">
        <v>19</v>
      </c>
      <c r="O159" t="s">
        <v>506</v>
      </c>
      <c r="P159" t="s">
        <v>507</v>
      </c>
      <c r="Q159" t="s">
        <v>513</v>
      </c>
      <c r="R159" t="s">
        <v>528</v>
      </c>
      <c r="S159">
        <v>3</v>
      </c>
    </row>
    <row r="160" spans="1:19" x14ac:dyDescent="0.35">
      <c r="A160">
        <v>101608</v>
      </c>
      <c r="B160" s="5">
        <v>45731</v>
      </c>
      <c r="C160" t="s">
        <v>50</v>
      </c>
      <c r="D160" t="s">
        <v>77</v>
      </c>
      <c r="E160" t="s">
        <v>78</v>
      </c>
      <c r="F160" t="s">
        <v>59</v>
      </c>
      <c r="G160" t="s">
        <v>129</v>
      </c>
      <c r="H160">
        <v>1</v>
      </c>
      <c r="I160" t="s">
        <v>503</v>
      </c>
      <c r="J160">
        <v>115.73</v>
      </c>
      <c r="K160">
        <v>115.73</v>
      </c>
      <c r="L160" t="s">
        <v>48</v>
      </c>
      <c r="M160" t="s">
        <v>217</v>
      </c>
      <c r="N160" t="s">
        <v>19</v>
      </c>
      <c r="O160" t="s">
        <v>506</v>
      </c>
      <c r="P160" t="s">
        <v>507</v>
      </c>
      <c r="Q160" t="s">
        <v>513</v>
      </c>
      <c r="R160" t="s">
        <v>528</v>
      </c>
      <c r="S160">
        <v>3</v>
      </c>
    </row>
    <row r="161" spans="1:19" x14ac:dyDescent="0.35">
      <c r="A161">
        <v>101665</v>
      </c>
      <c r="B161" s="5">
        <v>45732</v>
      </c>
      <c r="C161" t="s">
        <v>31</v>
      </c>
      <c r="D161" t="s">
        <v>105</v>
      </c>
      <c r="E161" t="s">
        <v>106</v>
      </c>
      <c r="F161" t="s">
        <v>22</v>
      </c>
      <c r="G161" t="s">
        <v>100</v>
      </c>
      <c r="H161">
        <v>5</v>
      </c>
      <c r="I161" t="s">
        <v>499</v>
      </c>
      <c r="J161">
        <v>14.97</v>
      </c>
      <c r="K161">
        <v>74.850000000000009</v>
      </c>
      <c r="L161" t="s">
        <v>24</v>
      </c>
      <c r="M161" t="s">
        <v>218</v>
      </c>
      <c r="N161" t="s">
        <v>36</v>
      </c>
      <c r="O161" t="s">
        <v>510</v>
      </c>
      <c r="P161" t="s">
        <v>507</v>
      </c>
      <c r="Q161" t="s">
        <v>513</v>
      </c>
      <c r="R161" t="s">
        <v>528</v>
      </c>
      <c r="S161">
        <v>3</v>
      </c>
    </row>
    <row r="162" spans="1:19" x14ac:dyDescent="0.35">
      <c r="A162">
        <v>101814</v>
      </c>
      <c r="B162" s="5">
        <v>45732</v>
      </c>
      <c r="C162" t="s">
        <v>65</v>
      </c>
      <c r="D162" t="s">
        <v>90</v>
      </c>
      <c r="E162" t="s">
        <v>91</v>
      </c>
      <c r="F162" t="s">
        <v>15</v>
      </c>
      <c r="G162" t="s">
        <v>34</v>
      </c>
      <c r="H162">
        <v>10</v>
      </c>
      <c r="I162" t="s">
        <v>499</v>
      </c>
      <c r="J162">
        <v>15.2</v>
      </c>
      <c r="K162">
        <v>152</v>
      </c>
      <c r="L162" t="s">
        <v>17</v>
      </c>
      <c r="M162" t="s">
        <v>219</v>
      </c>
      <c r="N162" t="s">
        <v>19</v>
      </c>
      <c r="O162" t="s">
        <v>510</v>
      </c>
      <c r="P162" t="s">
        <v>507</v>
      </c>
      <c r="Q162" t="s">
        <v>513</v>
      </c>
      <c r="R162" t="s">
        <v>528</v>
      </c>
      <c r="S162">
        <v>3</v>
      </c>
    </row>
    <row r="163" spans="1:19" x14ac:dyDescent="0.35">
      <c r="A163">
        <v>102209</v>
      </c>
      <c r="B163" s="5">
        <v>45732</v>
      </c>
      <c r="C163" t="s">
        <v>12</v>
      </c>
      <c r="D163" t="s">
        <v>20</v>
      </c>
      <c r="E163" t="s">
        <v>21</v>
      </c>
      <c r="F163" t="s">
        <v>53</v>
      </c>
      <c r="G163" t="s">
        <v>145</v>
      </c>
      <c r="H163">
        <v>1</v>
      </c>
      <c r="I163" t="s">
        <v>503</v>
      </c>
      <c r="J163">
        <v>34.6</v>
      </c>
      <c r="K163">
        <v>34.6</v>
      </c>
      <c r="L163" t="s">
        <v>24</v>
      </c>
      <c r="M163" t="s">
        <v>220</v>
      </c>
      <c r="N163" t="s">
        <v>19</v>
      </c>
      <c r="O163" t="s">
        <v>510</v>
      </c>
      <c r="P163" t="s">
        <v>507</v>
      </c>
      <c r="Q163" t="s">
        <v>513</v>
      </c>
      <c r="R163" t="s">
        <v>528</v>
      </c>
      <c r="S163">
        <v>3</v>
      </c>
    </row>
    <row r="164" spans="1:19" x14ac:dyDescent="0.35">
      <c r="A164">
        <v>102547</v>
      </c>
      <c r="B164" s="5">
        <v>45732</v>
      </c>
      <c r="C164" t="s">
        <v>65</v>
      </c>
      <c r="D164" t="s">
        <v>90</v>
      </c>
      <c r="E164" t="s">
        <v>91</v>
      </c>
      <c r="F164" t="s">
        <v>22</v>
      </c>
      <c r="G164" t="s">
        <v>109</v>
      </c>
      <c r="H164">
        <v>5</v>
      </c>
      <c r="I164" t="s">
        <v>499</v>
      </c>
      <c r="J164">
        <v>92.32</v>
      </c>
      <c r="K164">
        <v>461.59999999999997</v>
      </c>
      <c r="L164" t="s">
        <v>24</v>
      </c>
      <c r="M164" t="s">
        <v>101</v>
      </c>
      <c r="N164" t="s">
        <v>19</v>
      </c>
      <c r="O164" t="s">
        <v>510</v>
      </c>
      <c r="P164" t="s">
        <v>507</v>
      </c>
      <c r="Q164" t="s">
        <v>513</v>
      </c>
      <c r="R164" t="s">
        <v>528</v>
      </c>
      <c r="S164">
        <v>3</v>
      </c>
    </row>
    <row r="165" spans="1:19" x14ac:dyDescent="0.35">
      <c r="A165">
        <v>101632</v>
      </c>
      <c r="B165" s="5">
        <v>45733</v>
      </c>
      <c r="C165" t="s">
        <v>12</v>
      </c>
      <c r="D165" t="s">
        <v>132</v>
      </c>
      <c r="E165" t="s">
        <v>133</v>
      </c>
      <c r="F165" t="s">
        <v>59</v>
      </c>
      <c r="G165" t="s">
        <v>129</v>
      </c>
      <c r="H165">
        <v>1</v>
      </c>
      <c r="I165" t="s">
        <v>503</v>
      </c>
      <c r="J165">
        <v>123.53</v>
      </c>
      <c r="K165">
        <v>123.53</v>
      </c>
      <c r="L165" t="s">
        <v>17</v>
      </c>
      <c r="M165" t="s">
        <v>221</v>
      </c>
      <c r="N165" t="s">
        <v>19</v>
      </c>
      <c r="O165" t="s">
        <v>511</v>
      </c>
      <c r="P165" t="s">
        <v>501</v>
      </c>
      <c r="Q165" t="s">
        <v>513</v>
      </c>
      <c r="R165" t="s">
        <v>528</v>
      </c>
      <c r="S165">
        <v>3</v>
      </c>
    </row>
    <row r="166" spans="1:19" x14ac:dyDescent="0.35">
      <c r="A166">
        <v>102378</v>
      </c>
      <c r="B166" s="5">
        <v>45734</v>
      </c>
      <c r="C166" t="s">
        <v>26</v>
      </c>
      <c r="D166" t="s">
        <v>27</v>
      </c>
      <c r="E166" t="s">
        <v>28</v>
      </c>
      <c r="F166" t="s">
        <v>62</v>
      </c>
      <c r="G166" t="s">
        <v>112</v>
      </c>
      <c r="H166">
        <v>2</v>
      </c>
      <c r="I166" t="s">
        <v>508</v>
      </c>
      <c r="J166">
        <v>30.58</v>
      </c>
      <c r="K166">
        <v>61.16</v>
      </c>
      <c r="L166" t="s">
        <v>43</v>
      </c>
      <c r="M166" t="s">
        <v>76</v>
      </c>
      <c r="N166" t="s">
        <v>89</v>
      </c>
      <c r="O166" t="s">
        <v>509</v>
      </c>
      <c r="P166" t="s">
        <v>501</v>
      </c>
      <c r="Q166" t="s">
        <v>513</v>
      </c>
      <c r="R166" t="s">
        <v>528</v>
      </c>
      <c r="S166">
        <v>3</v>
      </c>
    </row>
    <row r="167" spans="1:19" x14ac:dyDescent="0.35">
      <c r="A167">
        <v>100528</v>
      </c>
      <c r="B167" s="5">
        <v>45735</v>
      </c>
      <c r="C167" t="s">
        <v>12</v>
      </c>
      <c r="D167" t="s">
        <v>98</v>
      </c>
      <c r="E167" t="s">
        <v>99</v>
      </c>
      <c r="F167" t="s">
        <v>62</v>
      </c>
      <c r="G167" t="s">
        <v>169</v>
      </c>
      <c r="H167">
        <v>1</v>
      </c>
      <c r="I167" t="s">
        <v>503</v>
      </c>
      <c r="J167">
        <v>24.01</v>
      </c>
      <c r="K167">
        <v>24.01</v>
      </c>
      <c r="L167" t="s">
        <v>43</v>
      </c>
      <c r="M167" t="s">
        <v>222</v>
      </c>
      <c r="N167" t="s">
        <v>89</v>
      </c>
      <c r="O167" t="s">
        <v>504</v>
      </c>
      <c r="P167" t="s">
        <v>501</v>
      </c>
      <c r="Q167" t="s">
        <v>513</v>
      </c>
      <c r="R167" t="s">
        <v>528</v>
      </c>
      <c r="S167">
        <v>3</v>
      </c>
    </row>
    <row r="168" spans="1:19" x14ac:dyDescent="0.35">
      <c r="A168">
        <v>100634</v>
      </c>
      <c r="B168" s="5">
        <v>45735</v>
      </c>
      <c r="C168" t="s">
        <v>50</v>
      </c>
      <c r="D168" t="s">
        <v>71</v>
      </c>
      <c r="E168" t="s">
        <v>72</v>
      </c>
      <c r="F168" t="s">
        <v>62</v>
      </c>
      <c r="G168" t="s">
        <v>114</v>
      </c>
      <c r="H168">
        <v>1</v>
      </c>
      <c r="I168" t="s">
        <v>503</v>
      </c>
      <c r="J168">
        <v>124.79</v>
      </c>
      <c r="K168">
        <v>124.79</v>
      </c>
      <c r="L168" t="s">
        <v>48</v>
      </c>
      <c r="M168" t="s">
        <v>223</v>
      </c>
      <c r="N168" t="s">
        <v>19</v>
      </c>
      <c r="O168" t="s">
        <v>504</v>
      </c>
      <c r="P168" t="s">
        <v>501</v>
      </c>
      <c r="Q168" t="s">
        <v>513</v>
      </c>
      <c r="R168" t="s">
        <v>528</v>
      </c>
      <c r="S168">
        <v>3</v>
      </c>
    </row>
    <row r="169" spans="1:19" x14ac:dyDescent="0.35">
      <c r="A169">
        <v>100767</v>
      </c>
      <c r="B169" s="5">
        <v>45735</v>
      </c>
      <c r="C169" t="s">
        <v>31</v>
      </c>
      <c r="D169" t="s">
        <v>45</v>
      </c>
      <c r="E169" t="s">
        <v>46</v>
      </c>
      <c r="F169" t="s">
        <v>15</v>
      </c>
      <c r="G169" t="s">
        <v>34</v>
      </c>
      <c r="H169">
        <v>1</v>
      </c>
      <c r="I169" t="s">
        <v>503</v>
      </c>
      <c r="J169">
        <v>15.71</v>
      </c>
      <c r="K169">
        <v>15.71</v>
      </c>
      <c r="L169" t="s">
        <v>17</v>
      </c>
      <c r="M169" t="s">
        <v>224</v>
      </c>
      <c r="N169" t="s">
        <v>19</v>
      </c>
      <c r="O169" t="s">
        <v>504</v>
      </c>
      <c r="P169" t="s">
        <v>501</v>
      </c>
      <c r="Q169" t="s">
        <v>513</v>
      </c>
      <c r="R169" t="s">
        <v>528</v>
      </c>
      <c r="S169">
        <v>3</v>
      </c>
    </row>
    <row r="170" spans="1:19" x14ac:dyDescent="0.35">
      <c r="A170">
        <v>101407</v>
      </c>
      <c r="B170" s="5">
        <v>45735</v>
      </c>
      <c r="C170" t="s">
        <v>12</v>
      </c>
      <c r="D170" t="s">
        <v>183</v>
      </c>
      <c r="E170" t="s">
        <v>184</v>
      </c>
      <c r="F170" t="s">
        <v>62</v>
      </c>
      <c r="G170" t="s">
        <v>114</v>
      </c>
      <c r="H170">
        <v>1</v>
      </c>
      <c r="I170" t="s">
        <v>503</v>
      </c>
      <c r="J170">
        <v>127.33</v>
      </c>
      <c r="K170">
        <v>127.33</v>
      </c>
      <c r="L170" t="s">
        <v>17</v>
      </c>
      <c r="M170" t="s">
        <v>225</v>
      </c>
      <c r="N170" t="s">
        <v>19</v>
      </c>
      <c r="O170" t="s">
        <v>504</v>
      </c>
      <c r="P170" t="s">
        <v>501</v>
      </c>
      <c r="Q170" t="s">
        <v>513</v>
      </c>
      <c r="R170" t="s">
        <v>528</v>
      </c>
      <c r="S170">
        <v>3</v>
      </c>
    </row>
    <row r="171" spans="1:19" x14ac:dyDescent="0.35">
      <c r="A171">
        <v>101686</v>
      </c>
      <c r="B171" s="5">
        <v>45735</v>
      </c>
      <c r="C171" t="s">
        <v>12</v>
      </c>
      <c r="D171" t="s">
        <v>132</v>
      </c>
      <c r="E171" t="s">
        <v>133</v>
      </c>
      <c r="F171" t="s">
        <v>53</v>
      </c>
      <c r="G171" t="s">
        <v>145</v>
      </c>
      <c r="H171">
        <v>2</v>
      </c>
      <c r="I171" t="s">
        <v>508</v>
      </c>
      <c r="J171">
        <v>34.159999999999997</v>
      </c>
      <c r="K171">
        <v>68.319999999999993</v>
      </c>
      <c r="L171" t="s">
        <v>24</v>
      </c>
      <c r="M171" t="s">
        <v>44</v>
      </c>
      <c r="N171" t="s">
        <v>89</v>
      </c>
      <c r="O171" t="s">
        <v>504</v>
      </c>
      <c r="P171" t="s">
        <v>501</v>
      </c>
      <c r="Q171" t="s">
        <v>513</v>
      </c>
      <c r="R171" t="s">
        <v>528</v>
      </c>
      <c r="S171">
        <v>3</v>
      </c>
    </row>
    <row r="172" spans="1:19" x14ac:dyDescent="0.35">
      <c r="A172">
        <v>101712</v>
      </c>
      <c r="B172" s="5">
        <v>45735</v>
      </c>
      <c r="C172" t="s">
        <v>50</v>
      </c>
      <c r="D172" t="s">
        <v>77</v>
      </c>
      <c r="E172" t="s">
        <v>78</v>
      </c>
      <c r="F172" t="s">
        <v>22</v>
      </c>
      <c r="G172" t="s">
        <v>47</v>
      </c>
      <c r="H172">
        <v>5</v>
      </c>
      <c r="I172" t="s">
        <v>499</v>
      </c>
      <c r="J172">
        <v>73.3</v>
      </c>
      <c r="K172">
        <v>366.5</v>
      </c>
      <c r="L172" t="s">
        <v>43</v>
      </c>
      <c r="M172" t="s">
        <v>84</v>
      </c>
      <c r="N172" t="s">
        <v>19</v>
      </c>
      <c r="O172" t="s">
        <v>504</v>
      </c>
      <c r="P172" t="s">
        <v>501</v>
      </c>
      <c r="Q172" t="s">
        <v>513</v>
      </c>
      <c r="R172" t="s">
        <v>528</v>
      </c>
      <c r="S172">
        <v>3</v>
      </c>
    </row>
    <row r="173" spans="1:19" x14ac:dyDescent="0.35">
      <c r="A173">
        <v>101335</v>
      </c>
      <c r="B173" s="5">
        <v>45736</v>
      </c>
      <c r="C173" t="s">
        <v>31</v>
      </c>
      <c r="D173" t="s">
        <v>105</v>
      </c>
      <c r="E173" t="s">
        <v>106</v>
      </c>
      <c r="F173" t="s">
        <v>15</v>
      </c>
      <c r="G173" t="s">
        <v>39</v>
      </c>
      <c r="H173">
        <v>2</v>
      </c>
      <c r="I173" t="s">
        <v>508</v>
      </c>
      <c r="J173">
        <v>44.36</v>
      </c>
      <c r="K173">
        <v>88.72</v>
      </c>
      <c r="L173" t="s">
        <v>24</v>
      </c>
      <c r="M173" t="s">
        <v>226</v>
      </c>
      <c r="N173" t="s">
        <v>19</v>
      </c>
      <c r="O173" t="s">
        <v>505</v>
      </c>
      <c r="P173" t="s">
        <v>501</v>
      </c>
      <c r="Q173" t="s">
        <v>513</v>
      </c>
      <c r="R173" t="s">
        <v>528</v>
      </c>
      <c r="S173">
        <v>3</v>
      </c>
    </row>
    <row r="174" spans="1:19" x14ac:dyDescent="0.35">
      <c r="A174">
        <v>100222</v>
      </c>
      <c r="B174" s="5">
        <v>45737</v>
      </c>
      <c r="C174" t="s">
        <v>65</v>
      </c>
      <c r="D174" t="s">
        <v>190</v>
      </c>
      <c r="E174" t="s">
        <v>191</v>
      </c>
      <c r="F174" t="s">
        <v>62</v>
      </c>
      <c r="G174" t="s">
        <v>103</v>
      </c>
      <c r="H174">
        <v>5</v>
      </c>
      <c r="I174" t="s">
        <v>499</v>
      </c>
      <c r="J174">
        <v>190.99</v>
      </c>
      <c r="K174">
        <v>954.95</v>
      </c>
      <c r="L174" t="s">
        <v>48</v>
      </c>
      <c r="M174" t="s">
        <v>227</v>
      </c>
      <c r="N174" t="s">
        <v>19</v>
      </c>
      <c r="O174" t="s">
        <v>500</v>
      </c>
      <c r="P174" t="s">
        <v>501</v>
      </c>
      <c r="Q174" t="s">
        <v>513</v>
      </c>
      <c r="R174" t="s">
        <v>528</v>
      </c>
      <c r="S174">
        <v>3</v>
      </c>
    </row>
    <row r="175" spans="1:19" x14ac:dyDescent="0.35">
      <c r="A175">
        <v>100300</v>
      </c>
      <c r="B175" s="5">
        <v>45737</v>
      </c>
      <c r="C175" t="s">
        <v>65</v>
      </c>
      <c r="D175" t="s">
        <v>90</v>
      </c>
      <c r="E175" t="s">
        <v>91</v>
      </c>
      <c r="F175" t="s">
        <v>22</v>
      </c>
      <c r="G175" t="s">
        <v>23</v>
      </c>
      <c r="H175">
        <v>10</v>
      </c>
      <c r="I175" t="s">
        <v>499</v>
      </c>
      <c r="J175">
        <v>61.99</v>
      </c>
      <c r="K175">
        <v>619.9</v>
      </c>
      <c r="L175" t="s">
        <v>48</v>
      </c>
      <c r="M175" t="s">
        <v>228</v>
      </c>
      <c r="N175" t="s">
        <v>19</v>
      </c>
      <c r="O175" t="s">
        <v>500</v>
      </c>
      <c r="P175" t="s">
        <v>501</v>
      </c>
      <c r="Q175" t="s">
        <v>513</v>
      </c>
      <c r="R175" t="s">
        <v>528</v>
      </c>
      <c r="S175">
        <v>3</v>
      </c>
    </row>
    <row r="176" spans="1:19" x14ac:dyDescent="0.35">
      <c r="A176">
        <v>100753</v>
      </c>
      <c r="B176" s="5">
        <v>45737</v>
      </c>
      <c r="C176" t="s">
        <v>12</v>
      </c>
      <c r="D176" t="s">
        <v>132</v>
      </c>
      <c r="E176" t="s">
        <v>133</v>
      </c>
      <c r="F176" t="s">
        <v>59</v>
      </c>
      <c r="G176" t="s">
        <v>118</v>
      </c>
      <c r="H176">
        <v>1</v>
      </c>
      <c r="I176" t="s">
        <v>503</v>
      </c>
      <c r="J176">
        <v>19.190000000000001</v>
      </c>
      <c r="K176">
        <v>19.190000000000001</v>
      </c>
      <c r="L176" t="s">
        <v>17</v>
      </c>
      <c r="M176" t="s">
        <v>189</v>
      </c>
      <c r="N176" t="s">
        <v>19</v>
      </c>
      <c r="O176" t="s">
        <v>500</v>
      </c>
      <c r="P176" t="s">
        <v>501</v>
      </c>
      <c r="Q176" t="s">
        <v>513</v>
      </c>
      <c r="R176" t="s">
        <v>528</v>
      </c>
      <c r="S176">
        <v>3</v>
      </c>
    </row>
    <row r="177" spans="1:19" x14ac:dyDescent="0.35">
      <c r="A177">
        <v>100915</v>
      </c>
      <c r="B177" s="5">
        <v>45737</v>
      </c>
      <c r="C177" t="s">
        <v>65</v>
      </c>
      <c r="D177" t="s">
        <v>90</v>
      </c>
      <c r="E177" t="s">
        <v>91</v>
      </c>
      <c r="F177" t="s">
        <v>53</v>
      </c>
      <c r="G177" t="s">
        <v>92</v>
      </c>
      <c r="H177">
        <v>2</v>
      </c>
      <c r="I177" t="s">
        <v>508</v>
      </c>
      <c r="J177">
        <v>29.69</v>
      </c>
      <c r="K177">
        <v>59.38</v>
      </c>
      <c r="L177" t="s">
        <v>48</v>
      </c>
      <c r="M177" t="s">
        <v>229</v>
      </c>
      <c r="N177" t="s">
        <v>36</v>
      </c>
      <c r="O177" t="s">
        <v>500</v>
      </c>
      <c r="P177" t="s">
        <v>501</v>
      </c>
      <c r="Q177" t="s">
        <v>513</v>
      </c>
      <c r="R177" t="s">
        <v>528</v>
      </c>
      <c r="S177">
        <v>3</v>
      </c>
    </row>
    <row r="178" spans="1:19" x14ac:dyDescent="0.35">
      <c r="A178">
        <v>102893</v>
      </c>
      <c r="B178" s="5">
        <v>45737</v>
      </c>
      <c r="C178" t="s">
        <v>31</v>
      </c>
      <c r="D178" t="s">
        <v>80</v>
      </c>
      <c r="E178" t="s">
        <v>80</v>
      </c>
      <c r="F178" t="s">
        <v>62</v>
      </c>
      <c r="G178" t="s">
        <v>68</v>
      </c>
      <c r="H178">
        <v>1</v>
      </c>
      <c r="I178" t="s">
        <v>503</v>
      </c>
      <c r="J178">
        <v>40.76</v>
      </c>
      <c r="K178">
        <v>40.76</v>
      </c>
      <c r="L178" t="s">
        <v>48</v>
      </c>
      <c r="M178" t="s">
        <v>230</v>
      </c>
      <c r="N178" t="s">
        <v>19</v>
      </c>
      <c r="O178" t="s">
        <v>500</v>
      </c>
      <c r="P178" t="s">
        <v>501</v>
      </c>
      <c r="Q178" t="s">
        <v>513</v>
      </c>
      <c r="R178" t="s">
        <v>528</v>
      </c>
      <c r="S178">
        <v>3</v>
      </c>
    </row>
    <row r="179" spans="1:19" x14ac:dyDescent="0.35">
      <c r="A179">
        <v>102938</v>
      </c>
      <c r="B179" s="5">
        <v>45737</v>
      </c>
      <c r="C179" t="s">
        <v>31</v>
      </c>
      <c r="D179" t="s">
        <v>105</v>
      </c>
      <c r="E179" t="s">
        <v>106</v>
      </c>
      <c r="F179" t="s">
        <v>22</v>
      </c>
      <c r="G179" t="s">
        <v>100</v>
      </c>
      <c r="H179">
        <v>1</v>
      </c>
      <c r="I179" t="s">
        <v>503</v>
      </c>
      <c r="J179">
        <v>14.69</v>
      </c>
      <c r="K179">
        <v>14.69</v>
      </c>
      <c r="L179" t="s">
        <v>43</v>
      </c>
      <c r="M179" t="s">
        <v>231</v>
      </c>
      <c r="N179" t="s">
        <v>89</v>
      </c>
      <c r="O179" t="s">
        <v>500</v>
      </c>
      <c r="P179" t="s">
        <v>501</v>
      </c>
      <c r="Q179" t="s">
        <v>513</v>
      </c>
      <c r="R179" t="s">
        <v>528</v>
      </c>
      <c r="S179">
        <v>3</v>
      </c>
    </row>
    <row r="180" spans="1:19" x14ac:dyDescent="0.35">
      <c r="A180">
        <v>101516</v>
      </c>
      <c r="B180" s="5">
        <v>45738</v>
      </c>
      <c r="C180" t="s">
        <v>26</v>
      </c>
      <c r="D180" t="s">
        <v>150</v>
      </c>
      <c r="E180" t="s">
        <v>151</v>
      </c>
      <c r="F180" t="s">
        <v>22</v>
      </c>
      <c r="G180" t="s">
        <v>109</v>
      </c>
      <c r="H180">
        <v>3</v>
      </c>
      <c r="I180" t="s">
        <v>499</v>
      </c>
      <c r="J180">
        <v>86.7</v>
      </c>
      <c r="K180">
        <v>260.10000000000002</v>
      </c>
      <c r="L180" t="s">
        <v>48</v>
      </c>
      <c r="M180" t="s">
        <v>232</v>
      </c>
      <c r="N180" t="s">
        <v>36</v>
      </c>
      <c r="O180" t="s">
        <v>506</v>
      </c>
      <c r="P180" t="s">
        <v>507</v>
      </c>
      <c r="Q180" t="s">
        <v>513</v>
      </c>
      <c r="R180" t="s">
        <v>528</v>
      </c>
      <c r="S180">
        <v>3</v>
      </c>
    </row>
    <row r="181" spans="1:19" x14ac:dyDescent="0.35">
      <c r="A181">
        <v>102038</v>
      </c>
      <c r="B181" s="5">
        <v>45738</v>
      </c>
      <c r="C181" t="s">
        <v>65</v>
      </c>
      <c r="D181" t="s">
        <v>190</v>
      </c>
      <c r="E181" t="s">
        <v>191</v>
      </c>
      <c r="F181" t="s">
        <v>62</v>
      </c>
      <c r="G181" t="s">
        <v>169</v>
      </c>
      <c r="H181">
        <v>3</v>
      </c>
      <c r="I181" t="s">
        <v>499</v>
      </c>
      <c r="J181">
        <v>24.77</v>
      </c>
      <c r="K181">
        <v>74.31</v>
      </c>
      <c r="L181" t="s">
        <v>17</v>
      </c>
      <c r="M181" t="s">
        <v>170</v>
      </c>
      <c r="N181" t="s">
        <v>19</v>
      </c>
      <c r="O181" t="s">
        <v>506</v>
      </c>
      <c r="P181" t="s">
        <v>507</v>
      </c>
      <c r="Q181" t="s">
        <v>513</v>
      </c>
      <c r="R181" t="s">
        <v>528</v>
      </c>
      <c r="S181">
        <v>3</v>
      </c>
    </row>
    <row r="182" spans="1:19" x14ac:dyDescent="0.35">
      <c r="A182">
        <v>102061</v>
      </c>
      <c r="B182" s="5">
        <v>45738</v>
      </c>
      <c r="C182" t="s">
        <v>50</v>
      </c>
      <c r="D182" t="s">
        <v>71</v>
      </c>
      <c r="E182" t="s">
        <v>72</v>
      </c>
      <c r="F182" t="s">
        <v>15</v>
      </c>
      <c r="G182" t="s">
        <v>29</v>
      </c>
      <c r="H182">
        <v>1</v>
      </c>
      <c r="I182" t="s">
        <v>503</v>
      </c>
      <c r="J182">
        <v>23.86</v>
      </c>
      <c r="K182">
        <v>23.86</v>
      </c>
      <c r="L182" t="s">
        <v>17</v>
      </c>
      <c r="M182" t="s">
        <v>233</v>
      </c>
      <c r="N182" t="s">
        <v>19</v>
      </c>
      <c r="O182" t="s">
        <v>506</v>
      </c>
      <c r="P182" t="s">
        <v>507</v>
      </c>
      <c r="Q182" t="s">
        <v>513</v>
      </c>
      <c r="R182" t="s">
        <v>528</v>
      </c>
      <c r="S182">
        <v>3</v>
      </c>
    </row>
    <row r="183" spans="1:19" x14ac:dyDescent="0.35">
      <c r="A183">
        <v>102419</v>
      </c>
      <c r="B183" s="5">
        <v>45738</v>
      </c>
      <c r="C183" t="s">
        <v>26</v>
      </c>
      <c r="D183" t="s">
        <v>150</v>
      </c>
      <c r="E183" t="s">
        <v>151</v>
      </c>
      <c r="F183" t="s">
        <v>22</v>
      </c>
      <c r="G183" t="s">
        <v>23</v>
      </c>
      <c r="H183">
        <v>1</v>
      </c>
      <c r="I183" t="s">
        <v>503</v>
      </c>
      <c r="J183">
        <v>62.32</v>
      </c>
      <c r="K183">
        <v>62.32</v>
      </c>
      <c r="L183" t="s">
        <v>48</v>
      </c>
      <c r="M183" t="s">
        <v>94</v>
      </c>
      <c r="N183" t="s">
        <v>19</v>
      </c>
      <c r="O183" t="s">
        <v>506</v>
      </c>
      <c r="P183" t="s">
        <v>507</v>
      </c>
      <c r="Q183" t="s">
        <v>513</v>
      </c>
      <c r="R183" t="s">
        <v>528</v>
      </c>
      <c r="S183">
        <v>3</v>
      </c>
    </row>
    <row r="184" spans="1:19" x14ac:dyDescent="0.35">
      <c r="A184">
        <v>102749</v>
      </c>
      <c r="B184" s="5">
        <v>45738</v>
      </c>
      <c r="C184" t="s">
        <v>31</v>
      </c>
      <c r="D184" t="s">
        <v>45</v>
      </c>
      <c r="E184" t="s">
        <v>46</v>
      </c>
      <c r="F184" t="s">
        <v>62</v>
      </c>
      <c r="G184" t="s">
        <v>68</v>
      </c>
      <c r="H184">
        <v>1</v>
      </c>
      <c r="I184" t="s">
        <v>503</v>
      </c>
      <c r="J184">
        <v>39.04</v>
      </c>
      <c r="K184">
        <v>39.04</v>
      </c>
      <c r="L184" t="s">
        <v>24</v>
      </c>
      <c r="M184" t="s">
        <v>102</v>
      </c>
      <c r="N184" t="s">
        <v>19</v>
      </c>
      <c r="O184" t="s">
        <v>506</v>
      </c>
      <c r="P184" t="s">
        <v>507</v>
      </c>
      <c r="Q184" t="s">
        <v>513</v>
      </c>
      <c r="R184" t="s">
        <v>528</v>
      </c>
      <c r="S184">
        <v>3</v>
      </c>
    </row>
    <row r="185" spans="1:19" x14ac:dyDescent="0.35">
      <c r="A185">
        <v>100671</v>
      </c>
      <c r="B185" s="5">
        <v>45739</v>
      </c>
      <c r="C185" t="s">
        <v>12</v>
      </c>
      <c r="D185" t="s">
        <v>13</v>
      </c>
      <c r="E185" t="s">
        <v>14</v>
      </c>
      <c r="F185" t="s">
        <v>59</v>
      </c>
      <c r="G185" t="s">
        <v>73</v>
      </c>
      <c r="H185">
        <v>1</v>
      </c>
      <c r="I185" t="s">
        <v>503</v>
      </c>
      <c r="J185">
        <v>26.86</v>
      </c>
      <c r="K185">
        <v>26.86</v>
      </c>
      <c r="L185" t="s">
        <v>17</v>
      </c>
      <c r="M185" t="s">
        <v>154</v>
      </c>
      <c r="N185" t="s">
        <v>19</v>
      </c>
      <c r="O185" t="s">
        <v>510</v>
      </c>
      <c r="P185" t="s">
        <v>507</v>
      </c>
      <c r="Q185" t="s">
        <v>513</v>
      </c>
      <c r="R185" t="s">
        <v>528</v>
      </c>
      <c r="S185">
        <v>3</v>
      </c>
    </row>
    <row r="186" spans="1:19" x14ac:dyDescent="0.35">
      <c r="A186">
        <v>101731</v>
      </c>
      <c r="B186" s="5">
        <v>45739</v>
      </c>
      <c r="C186" t="s">
        <v>26</v>
      </c>
      <c r="D186" t="s">
        <v>150</v>
      </c>
      <c r="E186" t="s">
        <v>151</v>
      </c>
      <c r="F186" t="s">
        <v>62</v>
      </c>
      <c r="G186" t="s">
        <v>63</v>
      </c>
      <c r="H186">
        <v>3</v>
      </c>
      <c r="I186" t="s">
        <v>499</v>
      </c>
      <c r="J186">
        <v>57.04</v>
      </c>
      <c r="K186">
        <v>171.12</v>
      </c>
      <c r="L186" t="s">
        <v>48</v>
      </c>
      <c r="M186" t="s">
        <v>164</v>
      </c>
      <c r="N186" t="s">
        <v>19</v>
      </c>
      <c r="O186" t="s">
        <v>510</v>
      </c>
      <c r="P186" t="s">
        <v>507</v>
      </c>
      <c r="Q186" t="s">
        <v>513</v>
      </c>
      <c r="R186" t="s">
        <v>528</v>
      </c>
      <c r="S186">
        <v>3</v>
      </c>
    </row>
    <row r="187" spans="1:19" x14ac:dyDescent="0.35">
      <c r="A187">
        <v>102300</v>
      </c>
      <c r="B187" s="5">
        <v>45739</v>
      </c>
      <c r="C187" t="s">
        <v>50</v>
      </c>
      <c r="D187" t="s">
        <v>51</v>
      </c>
      <c r="E187" t="s">
        <v>52</v>
      </c>
      <c r="F187" t="s">
        <v>22</v>
      </c>
      <c r="G187" t="s">
        <v>23</v>
      </c>
      <c r="H187">
        <v>10</v>
      </c>
      <c r="I187" t="s">
        <v>499</v>
      </c>
      <c r="J187">
        <v>62.59</v>
      </c>
      <c r="K187">
        <v>625.90000000000009</v>
      </c>
      <c r="L187" t="s">
        <v>48</v>
      </c>
      <c r="M187" t="s">
        <v>234</v>
      </c>
      <c r="N187" t="s">
        <v>19</v>
      </c>
      <c r="O187" t="s">
        <v>510</v>
      </c>
      <c r="P187" t="s">
        <v>507</v>
      </c>
      <c r="Q187" t="s">
        <v>513</v>
      </c>
      <c r="R187" t="s">
        <v>528</v>
      </c>
      <c r="S187">
        <v>3</v>
      </c>
    </row>
    <row r="188" spans="1:19" x14ac:dyDescent="0.35">
      <c r="A188">
        <v>102449</v>
      </c>
      <c r="B188" s="5">
        <v>45739</v>
      </c>
      <c r="C188" t="s">
        <v>31</v>
      </c>
      <c r="D188" t="s">
        <v>32</v>
      </c>
      <c r="E188" t="s">
        <v>33</v>
      </c>
      <c r="F188" t="s">
        <v>62</v>
      </c>
      <c r="G188" t="s">
        <v>68</v>
      </c>
      <c r="H188">
        <v>2</v>
      </c>
      <c r="I188" t="s">
        <v>508</v>
      </c>
      <c r="J188">
        <v>39.270000000000003</v>
      </c>
      <c r="K188">
        <v>78.540000000000006</v>
      </c>
      <c r="L188" t="s">
        <v>43</v>
      </c>
      <c r="M188" t="s">
        <v>235</v>
      </c>
      <c r="N188" t="s">
        <v>19</v>
      </c>
      <c r="O188" t="s">
        <v>510</v>
      </c>
      <c r="P188" t="s">
        <v>507</v>
      </c>
      <c r="Q188" t="s">
        <v>513</v>
      </c>
      <c r="R188" t="s">
        <v>528</v>
      </c>
      <c r="S188">
        <v>3</v>
      </c>
    </row>
    <row r="189" spans="1:19" x14ac:dyDescent="0.35">
      <c r="A189">
        <v>100207</v>
      </c>
      <c r="B189" s="5">
        <v>45740</v>
      </c>
      <c r="C189" t="s">
        <v>12</v>
      </c>
      <c r="D189" t="s">
        <v>98</v>
      </c>
      <c r="E189" t="s">
        <v>99</v>
      </c>
      <c r="F189" t="s">
        <v>53</v>
      </c>
      <c r="G189" t="s">
        <v>92</v>
      </c>
      <c r="H189">
        <v>5</v>
      </c>
      <c r="I189" t="s">
        <v>499</v>
      </c>
      <c r="J189">
        <v>29.39</v>
      </c>
      <c r="K189">
        <v>146.94999999999999</v>
      </c>
      <c r="L189" t="s">
        <v>17</v>
      </c>
      <c r="M189" t="s">
        <v>236</v>
      </c>
      <c r="N189" t="s">
        <v>19</v>
      </c>
      <c r="O189" t="s">
        <v>511</v>
      </c>
      <c r="P189" t="s">
        <v>501</v>
      </c>
      <c r="Q189" t="s">
        <v>513</v>
      </c>
      <c r="R189" t="s">
        <v>528</v>
      </c>
      <c r="S189">
        <v>3</v>
      </c>
    </row>
    <row r="190" spans="1:19" x14ac:dyDescent="0.35">
      <c r="A190">
        <v>100486</v>
      </c>
      <c r="B190" s="5">
        <v>45740</v>
      </c>
      <c r="C190" t="s">
        <v>31</v>
      </c>
      <c r="D190" t="s">
        <v>80</v>
      </c>
      <c r="E190" t="s">
        <v>80</v>
      </c>
      <c r="F190" t="s">
        <v>22</v>
      </c>
      <c r="G190" t="s">
        <v>109</v>
      </c>
      <c r="H190">
        <v>1</v>
      </c>
      <c r="I190" t="s">
        <v>503</v>
      </c>
      <c r="J190">
        <v>87.79</v>
      </c>
      <c r="K190">
        <v>87.79</v>
      </c>
      <c r="L190" t="s">
        <v>24</v>
      </c>
      <c r="M190" t="s">
        <v>237</v>
      </c>
      <c r="N190" t="s">
        <v>19</v>
      </c>
      <c r="O190" t="s">
        <v>511</v>
      </c>
      <c r="P190" t="s">
        <v>501</v>
      </c>
      <c r="Q190" t="s">
        <v>513</v>
      </c>
      <c r="R190" t="s">
        <v>528</v>
      </c>
      <c r="S190">
        <v>3</v>
      </c>
    </row>
    <row r="191" spans="1:19" x14ac:dyDescent="0.35">
      <c r="A191">
        <v>100561</v>
      </c>
      <c r="B191" s="5">
        <v>45740</v>
      </c>
      <c r="C191" t="s">
        <v>26</v>
      </c>
      <c r="D191" t="s">
        <v>27</v>
      </c>
      <c r="E191" t="s">
        <v>28</v>
      </c>
      <c r="F191" t="s">
        <v>15</v>
      </c>
      <c r="G191" t="s">
        <v>16</v>
      </c>
      <c r="H191">
        <v>5</v>
      </c>
      <c r="I191" t="s">
        <v>499</v>
      </c>
      <c r="J191">
        <v>39.32</v>
      </c>
      <c r="K191">
        <v>196.6</v>
      </c>
      <c r="L191" t="s">
        <v>17</v>
      </c>
      <c r="M191" t="s">
        <v>238</v>
      </c>
      <c r="N191" t="s">
        <v>19</v>
      </c>
      <c r="O191" t="s">
        <v>511</v>
      </c>
      <c r="P191" t="s">
        <v>501</v>
      </c>
      <c r="Q191" t="s">
        <v>513</v>
      </c>
      <c r="R191" t="s">
        <v>528</v>
      </c>
      <c r="S191">
        <v>3</v>
      </c>
    </row>
    <row r="192" spans="1:19" x14ac:dyDescent="0.35">
      <c r="A192">
        <v>100697</v>
      </c>
      <c r="B192" s="5">
        <v>45740</v>
      </c>
      <c r="C192" t="s">
        <v>31</v>
      </c>
      <c r="D192" t="s">
        <v>56</v>
      </c>
      <c r="E192" t="s">
        <v>57</v>
      </c>
      <c r="F192" t="s">
        <v>22</v>
      </c>
      <c r="G192" t="s">
        <v>109</v>
      </c>
      <c r="H192">
        <v>10</v>
      </c>
      <c r="I192" t="s">
        <v>499</v>
      </c>
      <c r="J192">
        <v>87.58</v>
      </c>
      <c r="K192">
        <v>875.8</v>
      </c>
      <c r="L192" t="s">
        <v>24</v>
      </c>
      <c r="M192" t="s">
        <v>239</v>
      </c>
      <c r="N192" t="s">
        <v>19</v>
      </c>
      <c r="O192" t="s">
        <v>511</v>
      </c>
      <c r="P192" t="s">
        <v>501</v>
      </c>
      <c r="Q192" t="s">
        <v>513</v>
      </c>
      <c r="R192" t="s">
        <v>528</v>
      </c>
      <c r="S192">
        <v>3</v>
      </c>
    </row>
    <row r="193" spans="1:19" x14ac:dyDescent="0.35">
      <c r="A193">
        <v>101187</v>
      </c>
      <c r="B193" s="5">
        <v>45740</v>
      </c>
      <c r="C193" t="s">
        <v>50</v>
      </c>
      <c r="D193" t="s">
        <v>71</v>
      </c>
      <c r="E193" t="s">
        <v>72</v>
      </c>
      <c r="F193" t="s">
        <v>22</v>
      </c>
      <c r="G193" t="s">
        <v>87</v>
      </c>
      <c r="H193">
        <v>1</v>
      </c>
      <c r="I193" t="s">
        <v>503</v>
      </c>
      <c r="J193">
        <v>51.65</v>
      </c>
      <c r="K193">
        <v>51.65</v>
      </c>
      <c r="L193" t="s">
        <v>48</v>
      </c>
      <c r="M193" t="s">
        <v>230</v>
      </c>
      <c r="N193" t="s">
        <v>19</v>
      </c>
      <c r="O193" t="s">
        <v>511</v>
      </c>
      <c r="P193" t="s">
        <v>501</v>
      </c>
      <c r="Q193" t="s">
        <v>513</v>
      </c>
      <c r="R193" t="s">
        <v>528</v>
      </c>
      <c r="S193">
        <v>3</v>
      </c>
    </row>
    <row r="194" spans="1:19" x14ac:dyDescent="0.35">
      <c r="A194">
        <v>101743</v>
      </c>
      <c r="B194" s="5">
        <v>45740</v>
      </c>
      <c r="C194" t="s">
        <v>26</v>
      </c>
      <c r="D194" t="s">
        <v>150</v>
      </c>
      <c r="E194" t="s">
        <v>151</v>
      </c>
      <c r="F194" t="s">
        <v>62</v>
      </c>
      <c r="G194" t="s">
        <v>103</v>
      </c>
      <c r="H194">
        <v>2</v>
      </c>
      <c r="I194" t="s">
        <v>508</v>
      </c>
      <c r="J194">
        <v>183.98</v>
      </c>
      <c r="K194">
        <v>367.96</v>
      </c>
      <c r="L194" t="s">
        <v>43</v>
      </c>
      <c r="M194" t="s">
        <v>240</v>
      </c>
      <c r="N194" t="s">
        <v>19</v>
      </c>
      <c r="O194" t="s">
        <v>511</v>
      </c>
      <c r="P194" t="s">
        <v>501</v>
      </c>
      <c r="Q194" t="s">
        <v>513</v>
      </c>
      <c r="R194" t="s">
        <v>528</v>
      </c>
      <c r="S194">
        <v>3</v>
      </c>
    </row>
    <row r="195" spans="1:19" x14ac:dyDescent="0.35">
      <c r="A195">
        <v>101988</v>
      </c>
      <c r="B195" s="5">
        <v>45740</v>
      </c>
      <c r="C195" t="s">
        <v>31</v>
      </c>
      <c r="D195" t="s">
        <v>105</v>
      </c>
      <c r="E195" t="s">
        <v>106</v>
      </c>
      <c r="F195" t="s">
        <v>59</v>
      </c>
      <c r="G195" t="s">
        <v>118</v>
      </c>
      <c r="H195">
        <v>1</v>
      </c>
      <c r="I195" t="s">
        <v>503</v>
      </c>
      <c r="J195">
        <v>20.76</v>
      </c>
      <c r="K195">
        <v>20.76</v>
      </c>
      <c r="L195" t="s">
        <v>43</v>
      </c>
      <c r="M195" t="s">
        <v>241</v>
      </c>
      <c r="N195" t="s">
        <v>19</v>
      </c>
      <c r="O195" t="s">
        <v>511</v>
      </c>
      <c r="P195" t="s">
        <v>501</v>
      </c>
      <c r="Q195" t="s">
        <v>513</v>
      </c>
      <c r="R195" t="s">
        <v>528</v>
      </c>
      <c r="S195">
        <v>3</v>
      </c>
    </row>
    <row r="196" spans="1:19" x14ac:dyDescent="0.35">
      <c r="A196">
        <v>102941</v>
      </c>
      <c r="B196" s="5">
        <v>45740</v>
      </c>
      <c r="C196" t="s">
        <v>26</v>
      </c>
      <c r="D196" t="s">
        <v>150</v>
      </c>
      <c r="E196" t="s">
        <v>151</v>
      </c>
      <c r="F196" t="s">
        <v>22</v>
      </c>
      <c r="G196" t="s">
        <v>109</v>
      </c>
      <c r="H196">
        <v>3</v>
      </c>
      <c r="I196" t="s">
        <v>499</v>
      </c>
      <c r="J196">
        <v>90.74</v>
      </c>
      <c r="K196">
        <v>272.21999999999997</v>
      </c>
      <c r="L196" t="s">
        <v>17</v>
      </c>
      <c r="M196" t="s">
        <v>242</v>
      </c>
      <c r="N196" t="s">
        <v>19</v>
      </c>
      <c r="O196" t="s">
        <v>511</v>
      </c>
      <c r="P196" t="s">
        <v>501</v>
      </c>
      <c r="Q196" t="s">
        <v>513</v>
      </c>
      <c r="R196" t="s">
        <v>528</v>
      </c>
      <c r="S196">
        <v>3</v>
      </c>
    </row>
    <row r="197" spans="1:19" x14ac:dyDescent="0.35">
      <c r="A197">
        <v>100539</v>
      </c>
      <c r="B197" s="5">
        <v>45741</v>
      </c>
      <c r="C197" t="s">
        <v>31</v>
      </c>
      <c r="D197" t="s">
        <v>32</v>
      </c>
      <c r="E197" t="s">
        <v>33</v>
      </c>
      <c r="F197" t="s">
        <v>53</v>
      </c>
      <c r="G197" t="s">
        <v>126</v>
      </c>
      <c r="H197">
        <v>1</v>
      </c>
      <c r="I197" t="s">
        <v>503</v>
      </c>
      <c r="J197">
        <v>155.28</v>
      </c>
      <c r="K197">
        <v>155.28</v>
      </c>
      <c r="L197" t="s">
        <v>48</v>
      </c>
      <c r="M197" t="s">
        <v>243</v>
      </c>
      <c r="N197" t="s">
        <v>89</v>
      </c>
      <c r="O197" t="s">
        <v>509</v>
      </c>
      <c r="P197" t="s">
        <v>501</v>
      </c>
      <c r="Q197" t="s">
        <v>513</v>
      </c>
      <c r="R197" t="s">
        <v>528</v>
      </c>
      <c r="S197">
        <v>3</v>
      </c>
    </row>
    <row r="198" spans="1:19" x14ac:dyDescent="0.35">
      <c r="A198">
        <v>102403</v>
      </c>
      <c r="B198" s="5">
        <v>45741</v>
      </c>
      <c r="C198" t="s">
        <v>31</v>
      </c>
      <c r="D198" t="s">
        <v>32</v>
      </c>
      <c r="E198" t="s">
        <v>33</v>
      </c>
      <c r="F198" t="s">
        <v>53</v>
      </c>
      <c r="G198" t="s">
        <v>92</v>
      </c>
      <c r="H198">
        <v>1</v>
      </c>
      <c r="I198" t="s">
        <v>503</v>
      </c>
      <c r="J198">
        <v>30.83</v>
      </c>
      <c r="K198">
        <v>30.83</v>
      </c>
      <c r="L198" t="s">
        <v>43</v>
      </c>
      <c r="M198" t="s">
        <v>167</v>
      </c>
      <c r="N198" t="s">
        <v>19</v>
      </c>
      <c r="O198" t="s">
        <v>509</v>
      </c>
      <c r="P198" t="s">
        <v>501</v>
      </c>
      <c r="Q198" t="s">
        <v>513</v>
      </c>
      <c r="R198" t="s">
        <v>528</v>
      </c>
      <c r="S198">
        <v>3</v>
      </c>
    </row>
    <row r="199" spans="1:19" x14ac:dyDescent="0.35">
      <c r="A199">
        <v>100016</v>
      </c>
      <c r="B199" s="5">
        <v>45742</v>
      </c>
      <c r="C199" t="s">
        <v>31</v>
      </c>
      <c r="D199" t="s">
        <v>56</v>
      </c>
      <c r="E199" t="s">
        <v>57</v>
      </c>
      <c r="F199" t="s">
        <v>53</v>
      </c>
      <c r="G199" t="s">
        <v>126</v>
      </c>
      <c r="H199">
        <v>1</v>
      </c>
      <c r="I199" t="s">
        <v>503</v>
      </c>
      <c r="J199">
        <v>146.21</v>
      </c>
      <c r="K199">
        <v>146.21</v>
      </c>
      <c r="L199" t="s">
        <v>43</v>
      </c>
      <c r="M199" t="s">
        <v>244</v>
      </c>
      <c r="N199" t="s">
        <v>19</v>
      </c>
      <c r="O199" t="s">
        <v>504</v>
      </c>
      <c r="P199" t="s">
        <v>501</v>
      </c>
      <c r="Q199" t="s">
        <v>513</v>
      </c>
      <c r="R199" t="s">
        <v>528</v>
      </c>
      <c r="S199">
        <v>3</v>
      </c>
    </row>
    <row r="200" spans="1:19" x14ac:dyDescent="0.35">
      <c r="A200">
        <v>100797</v>
      </c>
      <c r="B200" s="5">
        <v>45742</v>
      </c>
      <c r="C200" t="s">
        <v>50</v>
      </c>
      <c r="D200" t="s">
        <v>51</v>
      </c>
      <c r="E200" t="s">
        <v>52</v>
      </c>
      <c r="F200" t="s">
        <v>53</v>
      </c>
      <c r="G200" t="s">
        <v>145</v>
      </c>
      <c r="H200">
        <v>2</v>
      </c>
      <c r="I200" t="s">
        <v>508</v>
      </c>
      <c r="J200">
        <v>35.619999999999997</v>
      </c>
      <c r="K200">
        <v>71.239999999999995</v>
      </c>
      <c r="L200" t="s">
        <v>43</v>
      </c>
      <c r="M200" t="s">
        <v>245</v>
      </c>
      <c r="N200" t="s">
        <v>19</v>
      </c>
      <c r="O200" t="s">
        <v>504</v>
      </c>
      <c r="P200" t="s">
        <v>501</v>
      </c>
      <c r="Q200" t="s">
        <v>513</v>
      </c>
      <c r="R200" t="s">
        <v>528</v>
      </c>
      <c r="S200">
        <v>3</v>
      </c>
    </row>
    <row r="201" spans="1:19" x14ac:dyDescent="0.35">
      <c r="A201">
        <v>102615</v>
      </c>
      <c r="B201" s="5">
        <v>45742</v>
      </c>
      <c r="C201" t="s">
        <v>50</v>
      </c>
      <c r="D201" t="s">
        <v>71</v>
      </c>
      <c r="E201" t="s">
        <v>72</v>
      </c>
      <c r="F201" t="s">
        <v>15</v>
      </c>
      <c r="G201" t="s">
        <v>16</v>
      </c>
      <c r="H201">
        <v>2</v>
      </c>
      <c r="I201" t="s">
        <v>508</v>
      </c>
      <c r="J201">
        <v>40.49</v>
      </c>
      <c r="K201">
        <v>80.98</v>
      </c>
      <c r="L201" t="s">
        <v>24</v>
      </c>
      <c r="M201" t="s">
        <v>246</v>
      </c>
      <c r="N201" t="s">
        <v>19</v>
      </c>
      <c r="O201" t="s">
        <v>504</v>
      </c>
      <c r="P201" t="s">
        <v>501</v>
      </c>
      <c r="Q201" t="s">
        <v>513</v>
      </c>
      <c r="R201" t="s">
        <v>528</v>
      </c>
      <c r="S201">
        <v>3</v>
      </c>
    </row>
    <row r="202" spans="1:19" x14ac:dyDescent="0.35">
      <c r="A202">
        <v>100048</v>
      </c>
      <c r="B202" s="5">
        <v>45743</v>
      </c>
      <c r="C202" t="s">
        <v>50</v>
      </c>
      <c r="D202" t="s">
        <v>51</v>
      </c>
      <c r="E202" t="s">
        <v>52</v>
      </c>
      <c r="F202" t="s">
        <v>62</v>
      </c>
      <c r="G202" t="s">
        <v>169</v>
      </c>
      <c r="H202">
        <v>1</v>
      </c>
      <c r="I202" t="s">
        <v>503</v>
      </c>
      <c r="J202">
        <v>25.51</v>
      </c>
      <c r="K202">
        <v>25.51</v>
      </c>
      <c r="L202" t="s">
        <v>17</v>
      </c>
      <c r="M202" t="s">
        <v>247</v>
      </c>
      <c r="N202" t="s">
        <v>19</v>
      </c>
      <c r="O202" t="s">
        <v>505</v>
      </c>
      <c r="P202" t="s">
        <v>501</v>
      </c>
      <c r="Q202" t="s">
        <v>513</v>
      </c>
      <c r="R202" t="s">
        <v>528</v>
      </c>
      <c r="S202">
        <v>3</v>
      </c>
    </row>
    <row r="203" spans="1:19" x14ac:dyDescent="0.35">
      <c r="A203">
        <v>101243</v>
      </c>
      <c r="B203" s="5">
        <v>45743</v>
      </c>
      <c r="C203" t="s">
        <v>31</v>
      </c>
      <c r="D203" t="s">
        <v>80</v>
      </c>
      <c r="E203" t="s">
        <v>80</v>
      </c>
      <c r="F203" t="s">
        <v>22</v>
      </c>
      <c r="G203" t="s">
        <v>87</v>
      </c>
      <c r="H203">
        <v>10</v>
      </c>
      <c r="I203" t="s">
        <v>499</v>
      </c>
      <c r="J203">
        <v>50.45</v>
      </c>
      <c r="K203">
        <v>504.5</v>
      </c>
      <c r="L203" t="s">
        <v>17</v>
      </c>
      <c r="M203" t="s">
        <v>234</v>
      </c>
      <c r="N203" t="s">
        <v>19</v>
      </c>
      <c r="O203" t="s">
        <v>505</v>
      </c>
      <c r="P203" t="s">
        <v>501</v>
      </c>
      <c r="Q203" t="s">
        <v>513</v>
      </c>
      <c r="R203" t="s">
        <v>528</v>
      </c>
      <c r="S203">
        <v>3</v>
      </c>
    </row>
    <row r="204" spans="1:19" x14ac:dyDescent="0.35">
      <c r="A204">
        <v>101244</v>
      </c>
      <c r="B204" s="5">
        <v>45743</v>
      </c>
      <c r="C204" t="s">
        <v>31</v>
      </c>
      <c r="D204" t="s">
        <v>105</v>
      </c>
      <c r="E204" t="s">
        <v>106</v>
      </c>
      <c r="F204" t="s">
        <v>22</v>
      </c>
      <c r="G204" t="s">
        <v>23</v>
      </c>
      <c r="H204">
        <v>1</v>
      </c>
      <c r="I204" t="s">
        <v>503</v>
      </c>
      <c r="J204">
        <v>66.17</v>
      </c>
      <c r="K204">
        <v>66.17</v>
      </c>
      <c r="L204" t="s">
        <v>24</v>
      </c>
      <c r="M204" t="s">
        <v>248</v>
      </c>
      <c r="N204" t="s">
        <v>89</v>
      </c>
      <c r="O204" t="s">
        <v>505</v>
      </c>
      <c r="P204" t="s">
        <v>501</v>
      </c>
      <c r="Q204" t="s">
        <v>513</v>
      </c>
      <c r="R204" t="s">
        <v>528</v>
      </c>
      <c r="S204">
        <v>3</v>
      </c>
    </row>
    <row r="205" spans="1:19" x14ac:dyDescent="0.35">
      <c r="A205">
        <v>102515</v>
      </c>
      <c r="B205" s="5">
        <v>45743</v>
      </c>
      <c r="C205" t="s">
        <v>31</v>
      </c>
      <c r="D205" t="s">
        <v>45</v>
      </c>
      <c r="E205" t="s">
        <v>46</v>
      </c>
      <c r="F205" t="s">
        <v>62</v>
      </c>
      <c r="G205" t="s">
        <v>68</v>
      </c>
      <c r="H205">
        <v>5</v>
      </c>
      <c r="I205" t="s">
        <v>499</v>
      </c>
      <c r="J205">
        <v>39.590000000000003</v>
      </c>
      <c r="K205">
        <v>197.95000000000002</v>
      </c>
      <c r="L205" t="s">
        <v>17</v>
      </c>
      <c r="M205" t="s">
        <v>249</v>
      </c>
      <c r="N205" t="s">
        <v>19</v>
      </c>
      <c r="O205" t="s">
        <v>505</v>
      </c>
      <c r="P205" t="s">
        <v>501</v>
      </c>
      <c r="Q205" t="s">
        <v>513</v>
      </c>
      <c r="R205" t="s">
        <v>528</v>
      </c>
      <c r="S205">
        <v>3</v>
      </c>
    </row>
    <row r="206" spans="1:19" x14ac:dyDescent="0.35">
      <c r="A206">
        <v>101093</v>
      </c>
      <c r="B206" s="5">
        <v>45744</v>
      </c>
      <c r="C206" t="s">
        <v>31</v>
      </c>
      <c r="D206" t="s">
        <v>56</v>
      </c>
      <c r="E206" t="s">
        <v>57</v>
      </c>
      <c r="F206" t="s">
        <v>62</v>
      </c>
      <c r="G206" t="s">
        <v>103</v>
      </c>
      <c r="H206">
        <v>1</v>
      </c>
      <c r="I206" t="s">
        <v>503</v>
      </c>
      <c r="J206">
        <v>183.35</v>
      </c>
      <c r="K206">
        <v>183.35</v>
      </c>
      <c r="L206" t="s">
        <v>43</v>
      </c>
      <c r="M206" t="s">
        <v>242</v>
      </c>
      <c r="N206" t="s">
        <v>19</v>
      </c>
      <c r="O206" t="s">
        <v>500</v>
      </c>
      <c r="P206" t="s">
        <v>501</v>
      </c>
      <c r="Q206" t="s">
        <v>513</v>
      </c>
      <c r="R206" t="s">
        <v>528</v>
      </c>
      <c r="S206">
        <v>3</v>
      </c>
    </row>
    <row r="207" spans="1:19" x14ac:dyDescent="0.35">
      <c r="A207">
        <v>102252</v>
      </c>
      <c r="B207" s="5">
        <v>45744</v>
      </c>
      <c r="C207" t="s">
        <v>65</v>
      </c>
      <c r="D207" t="s">
        <v>90</v>
      </c>
      <c r="E207" t="s">
        <v>91</v>
      </c>
      <c r="F207" t="s">
        <v>59</v>
      </c>
      <c r="G207" t="s">
        <v>118</v>
      </c>
      <c r="H207">
        <v>2</v>
      </c>
      <c r="I207" t="s">
        <v>508</v>
      </c>
      <c r="J207">
        <v>20.62</v>
      </c>
      <c r="K207">
        <v>41.24</v>
      </c>
      <c r="L207" t="s">
        <v>24</v>
      </c>
      <c r="M207" t="s">
        <v>143</v>
      </c>
      <c r="N207" t="s">
        <v>19</v>
      </c>
      <c r="O207" t="s">
        <v>500</v>
      </c>
      <c r="P207" t="s">
        <v>501</v>
      </c>
      <c r="Q207" t="s">
        <v>513</v>
      </c>
      <c r="R207" t="s">
        <v>528</v>
      </c>
      <c r="S207">
        <v>3</v>
      </c>
    </row>
    <row r="208" spans="1:19" x14ac:dyDescent="0.35">
      <c r="A208">
        <v>102341</v>
      </c>
      <c r="B208" s="5">
        <v>45744</v>
      </c>
      <c r="C208" t="s">
        <v>31</v>
      </c>
      <c r="D208" t="s">
        <v>105</v>
      </c>
      <c r="E208" t="s">
        <v>106</v>
      </c>
      <c r="F208" t="s">
        <v>22</v>
      </c>
      <c r="G208" t="s">
        <v>23</v>
      </c>
      <c r="H208">
        <v>5</v>
      </c>
      <c r="I208" t="s">
        <v>499</v>
      </c>
      <c r="J208">
        <v>61.84</v>
      </c>
      <c r="K208">
        <v>309.20000000000005</v>
      </c>
      <c r="L208" t="s">
        <v>24</v>
      </c>
      <c r="M208" t="s">
        <v>69</v>
      </c>
      <c r="N208" t="s">
        <v>19</v>
      </c>
      <c r="O208" t="s">
        <v>500</v>
      </c>
      <c r="P208" t="s">
        <v>501</v>
      </c>
      <c r="Q208" t="s">
        <v>513</v>
      </c>
      <c r="R208" t="s">
        <v>528</v>
      </c>
      <c r="S208">
        <v>3</v>
      </c>
    </row>
    <row r="209" spans="1:19" x14ac:dyDescent="0.35">
      <c r="A209">
        <v>102654</v>
      </c>
      <c r="B209" s="5">
        <v>45744</v>
      </c>
      <c r="C209" t="s">
        <v>31</v>
      </c>
      <c r="D209" t="s">
        <v>105</v>
      </c>
      <c r="E209" t="s">
        <v>106</v>
      </c>
      <c r="F209" t="s">
        <v>62</v>
      </c>
      <c r="G209" t="s">
        <v>103</v>
      </c>
      <c r="H209">
        <v>10</v>
      </c>
      <c r="I209" t="s">
        <v>499</v>
      </c>
      <c r="J209">
        <v>193.58</v>
      </c>
      <c r="K209">
        <v>1935.8000000000002</v>
      </c>
      <c r="L209" t="s">
        <v>48</v>
      </c>
      <c r="M209" t="s">
        <v>250</v>
      </c>
      <c r="N209" t="s">
        <v>19</v>
      </c>
      <c r="O209" t="s">
        <v>500</v>
      </c>
      <c r="P209" t="s">
        <v>501</v>
      </c>
      <c r="Q209" t="s">
        <v>513</v>
      </c>
      <c r="R209" t="s">
        <v>528</v>
      </c>
      <c r="S209">
        <v>3</v>
      </c>
    </row>
    <row r="210" spans="1:19" x14ac:dyDescent="0.35">
      <c r="A210">
        <v>100516</v>
      </c>
      <c r="B210" s="5">
        <v>45745</v>
      </c>
      <c r="C210" t="s">
        <v>31</v>
      </c>
      <c r="D210" t="s">
        <v>45</v>
      </c>
      <c r="E210" t="s">
        <v>46</v>
      </c>
      <c r="F210" t="s">
        <v>62</v>
      </c>
      <c r="G210" t="s">
        <v>114</v>
      </c>
      <c r="H210">
        <v>2</v>
      </c>
      <c r="I210" t="s">
        <v>508</v>
      </c>
      <c r="J210">
        <v>126.8</v>
      </c>
      <c r="K210">
        <v>253.6</v>
      </c>
      <c r="L210" t="s">
        <v>24</v>
      </c>
      <c r="M210" t="s">
        <v>251</v>
      </c>
      <c r="N210" t="s">
        <v>36</v>
      </c>
      <c r="O210" t="s">
        <v>506</v>
      </c>
      <c r="P210" t="s">
        <v>507</v>
      </c>
      <c r="Q210" t="s">
        <v>513</v>
      </c>
      <c r="R210" t="s">
        <v>528</v>
      </c>
      <c r="S210">
        <v>3</v>
      </c>
    </row>
    <row r="211" spans="1:19" x14ac:dyDescent="0.35">
      <c r="A211">
        <v>101653</v>
      </c>
      <c r="B211" s="5">
        <v>45745</v>
      </c>
      <c r="C211" t="s">
        <v>50</v>
      </c>
      <c r="D211" t="s">
        <v>71</v>
      </c>
      <c r="E211" t="s">
        <v>72</v>
      </c>
      <c r="F211" t="s">
        <v>22</v>
      </c>
      <c r="G211" t="s">
        <v>23</v>
      </c>
      <c r="H211">
        <v>10</v>
      </c>
      <c r="I211" t="s">
        <v>499</v>
      </c>
      <c r="J211">
        <v>65.650000000000006</v>
      </c>
      <c r="K211">
        <v>656.5</v>
      </c>
      <c r="L211" t="s">
        <v>48</v>
      </c>
      <c r="M211" t="s">
        <v>124</v>
      </c>
      <c r="N211" t="s">
        <v>19</v>
      </c>
      <c r="O211" t="s">
        <v>506</v>
      </c>
      <c r="P211" t="s">
        <v>507</v>
      </c>
      <c r="Q211" t="s">
        <v>513</v>
      </c>
      <c r="R211" t="s">
        <v>528</v>
      </c>
      <c r="S211">
        <v>3</v>
      </c>
    </row>
    <row r="212" spans="1:19" x14ac:dyDescent="0.35">
      <c r="A212">
        <v>101722</v>
      </c>
      <c r="B212" s="5">
        <v>45745</v>
      </c>
      <c r="C212" t="s">
        <v>50</v>
      </c>
      <c r="D212" t="s">
        <v>71</v>
      </c>
      <c r="E212" t="s">
        <v>72</v>
      </c>
      <c r="F212" t="s">
        <v>15</v>
      </c>
      <c r="G212" t="s">
        <v>16</v>
      </c>
      <c r="H212">
        <v>2</v>
      </c>
      <c r="I212" t="s">
        <v>508</v>
      </c>
      <c r="J212">
        <v>40.729999999999997</v>
      </c>
      <c r="K212">
        <v>81.459999999999994</v>
      </c>
      <c r="L212" t="s">
        <v>24</v>
      </c>
      <c r="M212" t="s">
        <v>252</v>
      </c>
      <c r="N212" t="s">
        <v>19</v>
      </c>
      <c r="O212" t="s">
        <v>506</v>
      </c>
      <c r="P212" t="s">
        <v>507</v>
      </c>
      <c r="Q212" t="s">
        <v>513</v>
      </c>
      <c r="R212" t="s">
        <v>528</v>
      </c>
      <c r="S212">
        <v>3</v>
      </c>
    </row>
    <row r="213" spans="1:19" x14ac:dyDescent="0.35">
      <c r="A213">
        <v>102744</v>
      </c>
      <c r="B213" s="5">
        <v>45745</v>
      </c>
      <c r="C213" t="s">
        <v>50</v>
      </c>
      <c r="D213" t="s">
        <v>71</v>
      </c>
      <c r="E213" t="s">
        <v>72</v>
      </c>
      <c r="F213" t="s">
        <v>22</v>
      </c>
      <c r="G213" t="s">
        <v>109</v>
      </c>
      <c r="H213">
        <v>5</v>
      </c>
      <c r="I213" t="s">
        <v>499</v>
      </c>
      <c r="J213">
        <v>89.54</v>
      </c>
      <c r="K213">
        <v>447.70000000000005</v>
      </c>
      <c r="L213" t="s">
        <v>17</v>
      </c>
      <c r="M213" t="s">
        <v>253</v>
      </c>
      <c r="N213" t="s">
        <v>19</v>
      </c>
      <c r="O213" t="s">
        <v>506</v>
      </c>
      <c r="P213" t="s">
        <v>507</v>
      </c>
      <c r="Q213" t="s">
        <v>513</v>
      </c>
      <c r="R213" t="s">
        <v>528</v>
      </c>
      <c r="S213">
        <v>3</v>
      </c>
    </row>
    <row r="214" spans="1:19" x14ac:dyDescent="0.35">
      <c r="A214">
        <v>102399</v>
      </c>
      <c r="B214" s="5">
        <v>45746</v>
      </c>
      <c r="C214" t="s">
        <v>31</v>
      </c>
      <c r="D214" t="s">
        <v>56</v>
      </c>
      <c r="E214" t="s">
        <v>57</v>
      </c>
      <c r="F214" t="s">
        <v>22</v>
      </c>
      <c r="G214" t="s">
        <v>109</v>
      </c>
      <c r="H214">
        <v>2</v>
      </c>
      <c r="I214" t="s">
        <v>508</v>
      </c>
      <c r="J214">
        <v>87.79</v>
      </c>
      <c r="K214">
        <v>175.58</v>
      </c>
      <c r="L214" t="s">
        <v>43</v>
      </c>
      <c r="M214" t="s">
        <v>254</v>
      </c>
      <c r="N214" t="s">
        <v>19</v>
      </c>
      <c r="O214" t="s">
        <v>510</v>
      </c>
      <c r="P214" t="s">
        <v>507</v>
      </c>
      <c r="Q214" t="s">
        <v>513</v>
      </c>
      <c r="R214" t="s">
        <v>528</v>
      </c>
      <c r="S214">
        <v>3</v>
      </c>
    </row>
    <row r="215" spans="1:19" x14ac:dyDescent="0.35">
      <c r="A215">
        <v>102948</v>
      </c>
      <c r="B215" s="5">
        <v>45746</v>
      </c>
      <c r="C215" t="s">
        <v>50</v>
      </c>
      <c r="D215" t="s">
        <v>77</v>
      </c>
      <c r="E215" t="s">
        <v>78</v>
      </c>
      <c r="F215" t="s">
        <v>62</v>
      </c>
      <c r="G215" t="s">
        <v>112</v>
      </c>
      <c r="H215">
        <v>1</v>
      </c>
      <c r="I215" t="s">
        <v>503</v>
      </c>
      <c r="J215">
        <v>30.03</v>
      </c>
      <c r="K215">
        <v>30.03</v>
      </c>
      <c r="L215" t="s">
        <v>24</v>
      </c>
      <c r="M215" t="s">
        <v>249</v>
      </c>
      <c r="N215" t="s">
        <v>19</v>
      </c>
      <c r="O215" t="s">
        <v>510</v>
      </c>
      <c r="P215" t="s">
        <v>507</v>
      </c>
      <c r="Q215" t="s">
        <v>513</v>
      </c>
      <c r="R215" t="s">
        <v>528</v>
      </c>
      <c r="S215">
        <v>3</v>
      </c>
    </row>
    <row r="216" spans="1:19" x14ac:dyDescent="0.35">
      <c r="A216">
        <v>100439</v>
      </c>
      <c r="B216" s="5">
        <v>45747</v>
      </c>
      <c r="C216" t="s">
        <v>50</v>
      </c>
      <c r="D216" t="s">
        <v>71</v>
      </c>
      <c r="E216" t="s">
        <v>72</v>
      </c>
      <c r="F216" t="s">
        <v>22</v>
      </c>
      <c r="G216" t="s">
        <v>109</v>
      </c>
      <c r="H216">
        <v>5</v>
      </c>
      <c r="I216" t="s">
        <v>499</v>
      </c>
      <c r="J216">
        <v>93.13</v>
      </c>
      <c r="K216">
        <v>465.65</v>
      </c>
      <c r="L216" t="s">
        <v>43</v>
      </c>
      <c r="M216" t="s">
        <v>255</v>
      </c>
      <c r="N216" t="s">
        <v>19</v>
      </c>
      <c r="O216" t="s">
        <v>511</v>
      </c>
      <c r="P216" t="s">
        <v>501</v>
      </c>
      <c r="Q216" t="s">
        <v>513</v>
      </c>
      <c r="R216" t="s">
        <v>528</v>
      </c>
      <c r="S216">
        <v>3</v>
      </c>
    </row>
    <row r="217" spans="1:19" x14ac:dyDescent="0.35">
      <c r="A217">
        <v>100582</v>
      </c>
      <c r="B217" s="5">
        <v>45747</v>
      </c>
      <c r="C217" t="s">
        <v>31</v>
      </c>
      <c r="D217" t="s">
        <v>32</v>
      </c>
      <c r="E217" t="s">
        <v>33</v>
      </c>
      <c r="F217" t="s">
        <v>62</v>
      </c>
      <c r="G217" t="s">
        <v>68</v>
      </c>
      <c r="H217">
        <v>10</v>
      </c>
      <c r="I217" t="s">
        <v>499</v>
      </c>
      <c r="J217">
        <v>40.049999999999997</v>
      </c>
      <c r="K217">
        <v>400.5</v>
      </c>
      <c r="L217" t="s">
        <v>24</v>
      </c>
      <c r="M217" t="s">
        <v>256</v>
      </c>
      <c r="N217" t="s">
        <v>19</v>
      </c>
      <c r="O217" t="s">
        <v>511</v>
      </c>
      <c r="P217" t="s">
        <v>501</v>
      </c>
      <c r="Q217" t="s">
        <v>513</v>
      </c>
      <c r="R217" t="s">
        <v>528</v>
      </c>
      <c r="S217">
        <v>3</v>
      </c>
    </row>
    <row r="218" spans="1:19" x14ac:dyDescent="0.35">
      <c r="A218">
        <v>102772</v>
      </c>
      <c r="B218" s="5">
        <v>45747</v>
      </c>
      <c r="C218" t="s">
        <v>31</v>
      </c>
      <c r="D218" t="s">
        <v>32</v>
      </c>
      <c r="E218" t="s">
        <v>33</v>
      </c>
      <c r="F218" t="s">
        <v>62</v>
      </c>
      <c r="G218" t="s">
        <v>114</v>
      </c>
      <c r="H218">
        <v>5</v>
      </c>
      <c r="I218" t="s">
        <v>499</v>
      </c>
      <c r="J218">
        <v>136.01</v>
      </c>
      <c r="K218">
        <v>680.05</v>
      </c>
      <c r="L218" t="s">
        <v>43</v>
      </c>
      <c r="M218" t="s">
        <v>257</v>
      </c>
      <c r="N218" t="s">
        <v>19</v>
      </c>
      <c r="O218" t="s">
        <v>511</v>
      </c>
      <c r="P218" t="s">
        <v>501</v>
      </c>
      <c r="Q218" t="s">
        <v>513</v>
      </c>
      <c r="R218" t="s">
        <v>528</v>
      </c>
      <c r="S218">
        <v>3</v>
      </c>
    </row>
    <row r="219" spans="1:19" x14ac:dyDescent="0.35">
      <c r="A219">
        <v>102777</v>
      </c>
      <c r="B219" s="5">
        <v>45747</v>
      </c>
      <c r="C219" t="s">
        <v>26</v>
      </c>
      <c r="D219" t="s">
        <v>37</v>
      </c>
      <c r="E219" t="s">
        <v>38</v>
      </c>
      <c r="F219" t="s">
        <v>53</v>
      </c>
      <c r="G219" t="s">
        <v>126</v>
      </c>
      <c r="H219">
        <v>10</v>
      </c>
      <c r="I219" t="s">
        <v>499</v>
      </c>
      <c r="J219">
        <v>142.55000000000001</v>
      </c>
      <c r="K219">
        <v>1425.5</v>
      </c>
      <c r="L219" t="s">
        <v>17</v>
      </c>
      <c r="M219" t="s">
        <v>258</v>
      </c>
      <c r="N219" t="s">
        <v>19</v>
      </c>
      <c r="O219" t="s">
        <v>511</v>
      </c>
      <c r="P219" t="s">
        <v>501</v>
      </c>
      <c r="Q219" t="s">
        <v>513</v>
      </c>
      <c r="R219" t="s">
        <v>528</v>
      </c>
      <c r="S219">
        <v>3</v>
      </c>
    </row>
    <row r="220" spans="1:19" x14ac:dyDescent="0.35">
      <c r="A220">
        <v>102837</v>
      </c>
      <c r="B220" s="5">
        <v>45747</v>
      </c>
      <c r="C220" t="s">
        <v>50</v>
      </c>
      <c r="D220" t="s">
        <v>77</v>
      </c>
      <c r="E220" t="s">
        <v>78</v>
      </c>
      <c r="F220" t="s">
        <v>62</v>
      </c>
      <c r="G220" t="s">
        <v>103</v>
      </c>
      <c r="H220">
        <v>5</v>
      </c>
      <c r="I220" t="s">
        <v>499</v>
      </c>
      <c r="J220">
        <v>193.42</v>
      </c>
      <c r="K220">
        <v>967.09999999999991</v>
      </c>
      <c r="L220" t="s">
        <v>43</v>
      </c>
      <c r="M220" t="s">
        <v>259</v>
      </c>
      <c r="N220" t="s">
        <v>19</v>
      </c>
      <c r="O220" t="s">
        <v>511</v>
      </c>
      <c r="P220" t="s">
        <v>501</v>
      </c>
      <c r="Q220" t="s">
        <v>513</v>
      </c>
      <c r="R220" t="s">
        <v>528</v>
      </c>
      <c r="S220">
        <v>3</v>
      </c>
    </row>
    <row r="221" spans="1:19" x14ac:dyDescent="0.35">
      <c r="A221">
        <v>101262</v>
      </c>
      <c r="B221" s="5">
        <v>45748</v>
      </c>
      <c r="C221" t="s">
        <v>31</v>
      </c>
      <c r="D221" t="s">
        <v>45</v>
      </c>
      <c r="E221" t="s">
        <v>46</v>
      </c>
      <c r="F221" t="s">
        <v>62</v>
      </c>
      <c r="G221" t="s">
        <v>114</v>
      </c>
      <c r="H221">
        <v>2</v>
      </c>
      <c r="I221" t="s">
        <v>508</v>
      </c>
      <c r="J221">
        <v>132.75</v>
      </c>
      <c r="K221">
        <v>265.5</v>
      </c>
      <c r="L221" t="s">
        <v>43</v>
      </c>
      <c r="M221" t="s">
        <v>260</v>
      </c>
      <c r="N221" t="s">
        <v>19</v>
      </c>
      <c r="O221" t="s">
        <v>509</v>
      </c>
      <c r="P221" t="s">
        <v>501</v>
      </c>
      <c r="Q221" t="s">
        <v>514</v>
      </c>
      <c r="R221" t="s">
        <v>529</v>
      </c>
      <c r="S221">
        <v>4</v>
      </c>
    </row>
    <row r="222" spans="1:19" x14ac:dyDescent="0.35">
      <c r="A222">
        <v>102152</v>
      </c>
      <c r="B222" s="5">
        <v>45748</v>
      </c>
      <c r="C222" t="s">
        <v>12</v>
      </c>
      <c r="D222" t="s">
        <v>13</v>
      </c>
      <c r="E222" t="s">
        <v>14</v>
      </c>
      <c r="F222" t="s">
        <v>62</v>
      </c>
      <c r="G222" t="s">
        <v>63</v>
      </c>
      <c r="H222">
        <v>1</v>
      </c>
      <c r="I222" t="s">
        <v>503</v>
      </c>
      <c r="J222">
        <v>55.57</v>
      </c>
      <c r="K222">
        <v>55.57</v>
      </c>
      <c r="L222" t="s">
        <v>48</v>
      </c>
      <c r="M222" t="s">
        <v>261</v>
      </c>
      <c r="N222" t="s">
        <v>19</v>
      </c>
      <c r="O222" t="s">
        <v>509</v>
      </c>
      <c r="P222" t="s">
        <v>501</v>
      </c>
      <c r="Q222" t="s">
        <v>514</v>
      </c>
      <c r="R222" t="s">
        <v>529</v>
      </c>
      <c r="S222">
        <v>4</v>
      </c>
    </row>
    <row r="223" spans="1:19" x14ac:dyDescent="0.35">
      <c r="A223">
        <v>102165</v>
      </c>
      <c r="B223" s="5">
        <v>45748</v>
      </c>
      <c r="C223" t="s">
        <v>26</v>
      </c>
      <c r="D223" t="s">
        <v>37</v>
      </c>
      <c r="E223" t="s">
        <v>38</v>
      </c>
      <c r="F223" t="s">
        <v>22</v>
      </c>
      <c r="G223" t="s">
        <v>100</v>
      </c>
      <c r="H223">
        <v>2</v>
      </c>
      <c r="I223" t="s">
        <v>508</v>
      </c>
      <c r="J223">
        <v>14.83</v>
      </c>
      <c r="K223">
        <v>29.66</v>
      </c>
      <c r="L223" t="s">
        <v>24</v>
      </c>
      <c r="M223" t="s">
        <v>218</v>
      </c>
      <c r="N223" t="s">
        <v>89</v>
      </c>
      <c r="O223" t="s">
        <v>509</v>
      </c>
      <c r="P223" t="s">
        <v>501</v>
      </c>
      <c r="Q223" t="s">
        <v>514</v>
      </c>
      <c r="R223" t="s">
        <v>529</v>
      </c>
      <c r="S223">
        <v>4</v>
      </c>
    </row>
    <row r="224" spans="1:19" x14ac:dyDescent="0.35">
      <c r="A224">
        <v>102549</v>
      </c>
      <c r="B224" s="5">
        <v>45748</v>
      </c>
      <c r="C224" t="s">
        <v>26</v>
      </c>
      <c r="D224" t="s">
        <v>41</v>
      </c>
      <c r="E224" t="s">
        <v>42</v>
      </c>
      <c r="F224" t="s">
        <v>15</v>
      </c>
      <c r="G224" t="s">
        <v>39</v>
      </c>
      <c r="H224">
        <v>2</v>
      </c>
      <c r="I224" t="s">
        <v>508</v>
      </c>
      <c r="J224">
        <v>43.21</v>
      </c>
      <c r="K224">
        <v>86.42</v>
      </c>
      <c r="L224" t="s">
        <v>43</v>
      </c>
      <c r="M224" t="s">
        <v>262</v>
      </c>
      <c r="N224" t="s">
        <v>19</v>
      </c>
      <c r="O224" t="s">
        <v>509</v>
      </c>
      <c r="P224" t="s">
        <v>501</v>
      </c>
      <c r="Q224" t="s">
        <v>514</v>
      </c>
      <c r="R224" t="s">
        <v>529</v>
      </c>
      <c r="S224">
        <v>4</v>
      </c>
    </row>
    <row r="225" spans="1:19" x14ac:dyDescent="0.35">
      <c r="A225">
        <v>102607</v>
      </c>
      <c r="B225" s="5">
        <v>45748</v>
      </c>
      <c r="C225" t="s">
        <v>50</v>
      </c>
      <c r="D225" t="s">
        <v>51</v>
      </c>
      <c r="E225" t="s">
        <v>52</v>
      </c>
      <c r="F225" t="s">
        <v>62</v>
      </c>
      <c r="G225" t="s">
        <v>103</v>
      </c>
      <c r="H225">
        <v>3</v>
      </c>
      <c r="I225" t="s">
        <v>499</v>
      </c>
      <c r="J225">
        <v>195.45</v>
      </c>
      <c r="K225">
        <v>586.34999999999991</v>
      </c>
      <c r="L225" t="s">
        <v>24</v>
      </c>
      <c r="M225" t="s">
        <v>263</v>
      </c>
      <c r="N225" t="s">
        <v>19</v>
      </c>
      <c r="O225" t="s">
        <v>509</v>
      </c>
      <c r="P225" t="s">
        <v>501</v>
      </c>
      <c r="Q225" t="s">
        <v>514</v>
      </c>
      <c r="R225" t="s">
        <v>529</v>
      </c>
      <c r="S225">
        <v>4</v>
      </c>
    </row>
    <row r="226" spans="1:19" x14ac:dyDescent="0.35">
      <c r="A226">
        <v>100217</v>
      </c>
      <c r="B226" s="5">
        <v>45749</v>
      </c>
      <c r="C226" t="s">
        <v>31</v>
      </c>
      <c r="D226" t="s">
        <v>45</v>
      </c>
      <c r="E226" t="s">
        <v>46</v>
      </c>
      <c r="F226" t="s">
        <v>53</v>
      </c>
      <c r="G226" t="s">
        <v>54</v>
      </c>
      <c r="H226">
        <v>1</v>
      </c>
      <c r="I226" t="s">
        <v>503</v>
      </c>
      <c r="J226">
        <v>25.84</v>
      </c>
      <c r="K226">
        <v>25.84</v>
      </c>
      <c r="L226" t="s">
        <v>17</v>
      </c>
      <c r="M226" t="s">
        <v>264</v>
      </c>
      <c r="N226" t="s">
        <v>19</v>
      </c>
      <c r="O226" t="s">
        <v>504</v>
      </c>
      <c r="P226" t="s">
        <v>501</v>
      </c>
      <c r="Q226" t="s">
        <v>514</v>
      </c>
      <c r="R226" t="s">
        <v>529</v>
      </c>
      <c r="S226">
        <v>4</v>
      </c>
    </row>
    <row r="227" spans="1:19" x14ac:dyDescent="0.35">
      <c r="A227">
        <v>100309</v>
      </c>
      <c r="B227" s="5">
        <v>45749</v>
      </c>
      <c r="C227" t="s">
        <v>12</v>
      </c>
      <c r="D227" t="s">
        <v>183</v>
      </c>
      <c r="E227" t="s">
        <v>184</v>
      </c>
      <c r="F227" t="s">
        <v>62</v>
      </c>
      <c r="G227" t="s">
        <v>114</v>
      </c>
      <c r="H227">
        <v>5</v>
      </c>
      <c r="I227" t="s">
        <v>499</v>
      </c>
      <c r="J227">
        <v>125.58</v>
      </c>
      <c r="K227">
        <v>627.9</v>
      </c>
      <c r="L227" t="s">
        <v>17</v>
      </c>
      <c r="M227" t="s">
        <v>265</v>
      </c>
      <c r="N227" t="s">
        <v>89</v>
      </c>
      <c r="O227" t="s">
        <v>504</v>
      </c>
      <c r="P227" t="s">
        <v>501</v>
      </c>
      <c r="Q227" t="s">
        <v>514</v>
      </c>
      <c r="R227" t="s">
        <v>529</v>
      </c>
      <c r="S227">
        <v>4</v>
      </c>
    </row>
    <row r="228" spans="1:19" x14ac:dyDescent="0.35">
      <c r="A228">
        <v>100972</v>
      </c>
      <c r="B228" s="5">
        <v>45749</v>
      </c>
      <c r="C228" t="s">
        <v>31</v>
      </c>
      <c r="D228" t="s">
        <v>80</v>
      </c>
      <c r="E228" t="s">
        <v>80</v>
      </c>
      <c r="F228" t="s">
        <v>22</v>
      </c>
      <c r="G228" t="s">
        <v>23</v>
      </c>
      <c r="H228">
        <v>2</v>
      </c>
      <c r="I228" t="s">
        <v>508</v>
      </c>
      <c r="J228">
        <v>66.260000000000005</v>
      </c>
      <c r="K228">
        <v>132.52000000000001</v>
      </c>
      <c r="L228" t="s">
        <v>43</v>
      </c>
      <c r="M228" t="s">
        <v>194</v>
      </c>
      <c r="N228" t="s">
        <v>19</v>
      </c>
      <c r="O228" t="s">
        <v>504</v>
      </c>
      <c r="P228" t="s">
        <v>501</v>
      </c>
      <c r="Q228" t="s">
        <v>514</v>
      </c>
      <c r="R228" t="s">
        <v>529</v>
      </c>
      <c r="S228">
        <v>4</v>
      </c>
    </row>
    <row r="229" spans="1:19" x14ac:dyDescent="0.35">
      <c r="A229">
        <v>101373</v>
      </c>
      <c r="B229" s="5">
        <v>45749</v>
      </c>
      <c r="C229" t="s">
        <v>26</v>
      </c>
      <c r="D229" t="s">
        <v>150</v>
      </c>
      <c r="E229" t="s">
        <v>151</v>
      </c>
      <c r="F229" t="s">
        <v>62</v>
      </c>
      <c r="G229" t="s">
        <v>112</v>
      </c>
      <c r="H229">
        <v>2</v>
      </c>
      <c r="I229" t="s">
        <v>508</v>
      </c>
      <c r="J229">
        <v>29.98</v>
      </c>
      <c r="K229">
        <v>59.96</v>
      </c>
      <c r="L229" t="s">
        <v>17</v>
      </c>
      <c r="M229" t="s">
        <v>266</v>
      </c>
      <c r="N229" t="s">
        <v>19</v>
      </c>
      <c r="O229" t="s">
        <v>504</v>
      </c>
      <c r="P229" t="s">
        <v>501</v>
      </c>
      <c r="Q229" t="s">
        <v>514</v>
      </c>
      <c r="R229" t="s">
        <v>529</v>
      </c>
      <c r="S229">
        <v>4</v>
      </c>
    </row>
    <row r="230" spans="1:19" x14ac:dyDescent="0.35">
      <c r="A230">
        <v>101709</v>
      </c>
      <c r="B230" s="5">
        <v>45749</v>
      </c>
      <c r="C230" t="s">
        <v>12</v>
      </c>
      <c r="D230" t="s">
        <v>98</v>
      </c>
      <c r="E230" t="s">
        <v>99</v>
      </c>
      <c r="F230" t="s">
        <v>62</v>
      </c>
      <c r="G230" t="s">
        <v>103</v>
      </c>
      <c r="H230">
        <v>3</v>
      </c>
      <c r="I230" t="s">
        <v>499</v>
      </c>
      <c r="J230">
        <v>190.22</v>
      </c>
      <c r="K230">
        <v>570.66</v>
      </c>
      <c r="L230" t="s">
        <v>24</v>
      </c>
      <c r="M230" t="s">
        <v>267</v>
      </c>
      <c r="N230" t="s">
        <v>19</v>
      </c>
      <c r="O230" t="s">
        <v>504</v>
      </c>
      <c r="P230" t="s">
        <v>501</v>
      </c>
      <c r="Q230" t="s">
        <v>514</v>
      </c>
      <c r="R230" t="s">
        <v>529</v>
      </c>
      <c r="S230">
        <v>4</v>
      </c>
    </row>
    <row r="231" spans="1:19" x14ac:dyDescent="0.35">
      <c r="A231">
        <v>100790</v>
      </c>
      <c r="B231" s="5">
        <v>45750</v>
      </c>
      <c r="C231" t="s">
        <v>65</v>
      </c>
      <c r="D231" t="s">
        <v>137</v>
      </c>
      <c r="E231" t="s">
        <v>138</v>
      </c>
      <c r="F231" t="s">
        <v>53</v>
      </c>
      <c r="G231" t="s">
        <v>126</v>
      </c>
      <c r="H231">
        <v>1</v>
      </c>
      <c r="I231" t="s">
        <v>503</v>
      </c>
      <c r="J231">
        <v>157.41999999999999</v>
      </c>
      <c r="K231">
        <v>157.41999999999999</v>
      </c>
      <c r="L231" t="s">
        <v>24</v>
      </c>
      <c r="M231" t="s">
        <v>115</v>
      </c>
      <c r="N231" t="s">
        <v>19</v>
      </c>
      <c r="O231" t="s">
        <v>505</v>
      </c>
      <c r="P231" t="s">
        <v>501</v>
      </c>
      <c r="Q231" t="s">
        <v>514</v>
      </c>
      <c r="R231" t="s">
        <v>529</v>
      </c>
      <c r="S231">
        <v>4</v>
      </c>
    </row>
    <row r="232" spans="1:19" x14ac:dyDescent="0.35">
      <c r="A232">
        <v>101861</v>
      </c>
      <c r="B232" s="5">
        <v>45750</v>
      </c>
      <c r="C232" t="s">
        <v>31</v>
      </c>
      <c r="D232" t="s">
        <v>105</v>
      </c>
      <c r="E232" t="s">
        <v>106</v>
      </c>
      <c r="F232" t="s">
        <v>59</v>
      </c>
      <c r="G232" t="s">
        <v>95</v>
      </c>
      <c r="H232">
        <v>1</v>
      </c>
      <c r="I232" t="s">
        <v>503</v>
      </c>
      <c r="J232">
        <v>34.75</v>
      </c>
      <c r="K232">
        <v>34.75</v>
      </c>
      <c r="L232" t="s">
        <v>48</v>
      </c>
      <c r="M232" t="s">
        <v>97</v>
      </c>
      <c r="N232" t="s">
        <v>89</v>
      </c>
      <c r="O232" t="s">
        <v>505</v>
      </c>
      <c r="P232" t="s">
        <v>501</v>
      </c>
      <c r="Q232" t="s">
        <v>514</v>
      </c>
      <c r="R232" t="s">
        <v>529</v>
      </c>
      <c r="S232">
        <v>4</v>
      </c>
    </row>
    <row r="233" spans="1:19" x14ac:dyDescent="0.35">
      <c r="A233">
        <v>102150</v>
      </c>
      <c r="B233" s="5">
        <v>45750</v>
      </c>
      <c r="C233" t="s">
        <v>50</v>
      </c>
      <c r="D233" t="s">
        <v>51</v>
      </c>
      <c r="E233" t="s">
        <v>52</v>
      </c>
      <c r="F233" t="s">
        <v>53</v>
      </c>
      <c r="G233" t="s">
        <v>54</v>
      </c>
      <c r="H233">
        <v>10</v>
      </c>
      <c r="I233" t="s">
        <v>499</v>
      </c>
      <c r="J233">
        <v>24.77</v>
      </c>
      <c r="K233">
        <v>247.7</v>
      </c>
      <c r="L233" t="s">
        <v>17</v>
      </c>
      <c r="M233" t="s">
        <v>268</v>
      </c>
      <c r="N233" t="s">
        <v>89</v>
      </c>
      <c r="O233" t="s">
        <v>505</v>
      </c>
      <c r="P233" t="s">
        <v>501</v>
      </c>
      <c r="Q233" t="s">
        <v>514</v>
      </c>
      <c r="R233" t="s">
        <v>529</v>
      </c>
      <c r="S233">
        <v>4</v>
      </c>
    </row>
    <row r="234" spans="1:19" x14ac:dyDescent="0.35">
      <c r="A234">
        <v>102648</v>
      </c>
      <c r="B234" s="5">
        <v>45750</v>
      </c>
      <c r="C234" t="s">
        <v>50</v>
      </c>
      <c r="D234" t="s">
        <v>71</v>
      </c>
      <c r="E234" t="s">
        <v>72</v>
      </c>
      <c r="F234" t="s">
        <v>59</v>
      </c>
      <c r="G234" t="s">
        <v>73</v>
      </c>
      <c r="H234">
        <v>2</v>
      </c>
      <c r="I234" t="s">
        <v>508</v>
      </c>
      <c r="J234">
        <v>27.39</v>
      </c>
      <c r="K234">
        <v>54.78</v>
      </c>
      <c r="L234" t="s">
        <v>24</v>
      </c>
      <c r="M234" t="s">
        <v>215</v>
      </c>
      <c r="N234" t="s">
        <v>19</v>
      </c>
      <c r="O234" t="s">
        <v>505</v>
      </c>
      <c r="P234" t="s">
        <v>501</v>
      </c>
      <c r="Q234" t="s">
        <v>514</v>
      </c>
      <c r="R234" t="s">
        <v>529</v>
      </c>
      <c r="S234">
        <v>4</v>
      </c>
    </row>
    <row r="235" spans="1:19" x14ac:dyDescent="0.35">
      <c r="A235">
        <v>102909</v>
      </c>
      <c r="B235" s="5">
        <v>45750</v>
      </c>
      <c r="C235" t="s">
        <v>26</v>
      </c>
      <c r="D235" t="s">
        <v>27</v>
      </c>
      <c r="E235" t="s">
        <v>28</v>
      </c>
      <c r="F235" t="s">
        <v>22</v>
      </c>
      <c r="G235" t="s">
        <v>100</v>
      </c>
      <c r="H235">
        <v>1</v>
      </c>
      <c r="I235" t="s">
        <v>503</v>
      </c>
      <c r="J235">
        <v>14.44</v>
      </c>
      <c r="K235">
        <v>14.44</v>
      </c>
      <c r="L235" t="s">
        <v>17</v>
      </c>
      <c r="M235" t="s">
        <v>180</v>
      </c>
      <c r="N235" t="s">
        <v>19</v>
      </c>
      <c r="O235" t="s">
        <v>505</v>
      </c>
      <c r="P235" t="s">
        <v>501</v>
      </c>
      <c r="Q235" t="s">
        <v>514</v>
      </c>
      <c r="R235" t="s">
        <v>529</v>
      </c>
      <c r="S235">
        <v>4</v>
      </c>
    </row>
    <row r="236" spans="1:19" x14ac:dyDescent="0.35">
      <c r="A236">
        <v>100718</v>
      </c>
      <c r="B236" s="5">
        <v>45751</v>
      </c>
      <c r="C236" t="s">
        <v>12</v>
      </c>
      <c r="D236" t="s">
        <v>183</v>
      </c>
      <c r="E236" t="s">
        <v>184</v>
      </c>
      <c r="F236" t="s">
        <v>62</v>
      </c>
      <c r="G236" t="s">
        <v>114</v>
      </c>
      <c r="H236">
        <v>10</v>
      </c>
      <c r="I236" t="s">
        <v>499</v>
      </c>
      <c r="J236">
        <v>126.28</v>
      </c>
      <c r="K236">
        <v>1262.8</v>
      </c>
      <c r="L236" t="s">
        <v>17</v>
      </c>
      <c r="M236" t="s">
        <v>269</v>
      </c>
      <c r="N236" t="s">
        <v>36</v>
      </c>
      <c r="O236" t="s">
        <v>500</v>
      </c>
      <c r="P236" t="s">
        <v>501</v>
      </c>
      <c r="Q236" t="s">
        <v>514</v>
      </c>
      <c r="R236" t="s">
        <v>529</v>
      </c>
      <c r="S236">
        <v>4</v>
      </c>
    </row>
    <row r="237" spans="1:19" x14ac:dyDescent="0.35">
      <c r="A237">
        <v>101044</v>
      </c>
      <c r="B237" s="5">
        <v>45751</v>
      </c>
      <c r="C237" t="s">
        <v>50</v>
      </c>
      <c r="D237" t="s">
        <v>71</v>
      </c>
      <c r="E237" t="s">
        <v>72</v>
      </c>
      <c r="F237" t="s">
        <v>22</v>
      </c>
      <c r="G237" t="s">
        <v>100</v>
      </c>
      <c r="H237">
        <v>2</v>
      </c>
      <c r="I237" t="s">
        <v>508</v>
      </c>
      <c r="J237">
        <v>14.76</v>
      </c>
      <c r="K237">
        <v>29.52</v>
      </c>
      <c r="L237" t="s">
        <v>48</v>
      </c>
      <c r="M237" t="s">
        <v>187</v>
      </c>
      <c r="N237" t="s">
        <v>19</v>
      </c>
      <c r="O237" t="s">
        <v>500</v>
      </c>
      <c r="P237" t="s">
        <v>501</v>
      </c>
      <c r="Q237" t="s">
        <v>514</v>
      </c>
      <c r="R237" t="s">
        <v>529</v>
      </c>
      <c r="S237">
        <v>4</v>
      </c>
    </row>
    <row r="238" spans="1:19" x14ac:dyDescent="0.35">
      <c r="A238">
        <v>102096</v>
      </c>
      <c r="B238" s="5">
        <v>45751</v>
      </c>
      <c r="C238" t="s">
        <v>12</v>
      </c>
      <c r="D238" t="s">
        <v>20</v>
      </c>
      <c r="E238" t="s">
        <v>21</v>
      </c>
      <c r="F238" t="s">
        <v>59</v>
      </c>
      <c r="G238" t="s">
        <v>129</v>
      </c>
      <c r="H238">
        <v>2</v>
      </c>
      <c r="I238" t="s">
        <v>508</v>
      </c>
      <c r="J238">
        <v>119.71</v>
      </c>
      <c r="K238">
        <v>239.42</v>
      </c>
      <c r="L238" t="s">
        <v>24</v>
      </c>
      <c r="M238" t="s">
        <v>270</v>
      </c>
      <c r="N238" t="s">
        <v>19</v>
      </c>
      <c r="O238" t="s">
        <v>500</v>
      </c>
      <c r="P238" t="s">
        <v>501</v>
      </c>
      <c r="Q238" t="s">
        <v>514</v>
      </c>
      <c r="R238" t="s">
        <v>529</v>
      </c>
      <c r="S238">
        <v>4</v>
      </c>
    </row>
    <row r="239" spans="1:19" x14ac:dyDescent="0.35">
      <c r="A239">
        <v>100545</v>
      </c>
      <c r="B239" s="5">
        <v>45752</v>
      </c>
      <c r="C239" t="s">
        <v>65</v>
      </c>
      <c r="D239" t="s">
        <v>90</v>
      </c>
      <c r="E239" t="s">
        <v>91</v>
      </c>
      <c r="F239" t="s">
        <v>59</v>
      </c>
      <c r="G239" t="s">
        <v>129</v>
      </c>
      <c r="H239">
        <v>10</v>
      </c>
      <c r="I239" t="s">
        <v>499</v>
      </c>
      <c r="J239">
        <v>125.53</v>
      </c>
      <c r="K239">
        <v>1255.3</v>
      </c>
      <c r="L239" t="s">
        <v>17</v>
      </c>
      <c r="M239" t="s">
        <v>271</v>
      </c>
      <c r="N239" t="s">
        <v>19</v>
      </c>
      <c r="O239" t="s">
        <v>506</v>
      </c>
      <c r="P239" t="s">
        <v>507</v>
      </c>
      <c r="Q239" t="s">
        <v>514</v>
      </c>
      <c r="R239" t="s">
        <v>529</v>
      </c>
      <c r="S239">
        <v>4</v>
      </c>
    </row>
    <row r="240" spans="1:19" x14ac:dyDescent="0.35">
      <c r="A240">
        <v>100661</v>
      </c>
      <c r="B240" s="5">
        <v>45752</v>
      </c>
      <c r="C240" t="s">
        <v>26</v>
      </c>
      <c r="D240" t="s">
        <v>41</v>
      </c>
      <c r="E240" t="s">
        <v>42</v>
      </c>
      <c r="F240" t="s">
        <v>59</v>
      </c>
      <c r="G240" t="s">
        <v>118</v>
      </c>
      <c r="H240">
        <v>1</v>
      </c>
      <c r="I240" t="s">
        <v>503</v>
      </c>
      <c r="J240">
        <v>19.54</v>
      </c>
      <c r="K240">
        <v>19.54</v>
      </c>
      <c r="L240" t="s">
        <v>17</v>
      </c>
      <c r="M240" t="s">
        <v>121</v>
      </c>
      <c r="N240" t="s">
        <v>36</v>
      </c>
      <c r="O240" t="s">
        <v>506</v>
      </c>
      <c r="P240" t="s">
        <v>507</v>
      </c>
      <c r="Q240" t="s">
        <v>514</v>
      </c>
      <c r="R240" t="s">
        <v>529</v>
      </c>
      <c r="S240">
        <v>4</v>
      </c>
    </row>
    <row r="241" spans="1:19" x14ac:dyDescent="0.35">
      <c r="A241">
        <v>101659</v>
      </c>
      <c r="B241" s="5">
        <v>45752</v>
      </c>
      <c r="C241" t="s">
        <v>31</v>
      </c>
      <c r="D241" t="s">
        <v>80</v>
      </c>
      <c r="E241" t="s">
        <v>80</v>
      </c>
      <c r="F241" t="s">
        <v>15</v>
      </c>
      <c r="G241" t="s">
        <v>16</v>
      </c>
      <c r="H241">
        <v>1</v>
      </c>
      <c r="I241" t="s">
        <v>503</v>
      </c>
      <c r="J241">
        <v>38.380000000000003</v>
      </c>
      <c r="K241">
        <v>38.380000000000003</v>
      </c>
      <c r="L241" t="s">
        <v>48</v>
      </c>
      <c r="M241" t="s">
        <v>272</v>
      </c>
      <c r="N241" t="s">
        <v>36</v>
      </c>
      <c r="O241" t="s">
        <v>506</v>
      </c>
      <c r="P241" t="s">
        <v>507</v>
      </c>
      <c r="Q241" t="s">
        <v>514</v>
      </c>
      <c r="R241" t="s">
        <v>529</v>
      </c>
      <c r="S241">
        <v>4</v>
      </c>
    </row>
    <row r="242" spans="1:19" x14ac:dyDescent="0.35">
      <c r="A242">
        <v>102743</v>
      </c>
      <c r="B242" s="5">
        <v>45752</v>
      </c>
      <c r="C242" t="s">
        <v>31</v>
      </c>
      <c r="D242" t="s">
        <v>105</v>
      </c>
      <c r="E242" t="s">
        <v>106</v>
      </c>
      <c r="F242" t="s">
        <v>53</v>
      </c>
      <c r="G242" t="s">
        <v>92</v>
      </c>
      <c r="H242">
        <v>5</v>
      </c>
      <c r="I242" t="s">
        <v>499</v>
      </c>
      <c r="J242">
        <v>29.87</v>
      </c>
      <c r="K242">
        <v>149.35</v>
      </c>
      <c r="L242" t="s">
        <v>24</v>
      </c>
      <c r="M242" t="s">
        <v>273</v>
      </c>
      <c r="N242" t="s">
        <v>19</v>
      </c>
      <c r="O242" t="s">
        <v>506</v>
      </c>
      <c r="P242" t="s">
        <v>507</v>
      </c>
      <c r="Q242" t="s">
        <v>514</v>
      </c>
      <c r="R242" t="s">
        <v>529</v>
      </c>
      <c r="S242">
        <v>4</v>
      </c>
    </row>
    <row r="243" spans="1:19" x14ac:dyDescent="0.35">
      <c r="A243">
        <v>100994</v>
      </c>
      <c r="B243" s="5">
        <v>45753</v>
      </c>
      <c r="C243" t="s">
        <v>31</v>
      </c>
      <c r="D243" t="s">
        <v>45</v>
      </c>
      <c r="E243" t="s">
        <v>46</v>
      </c>
      <c r="F243" t="s">
        <v>53</v>
      </c>
      <c r="G243" t="s">
        <v>92</v>
      </c>
      <c r="H243">
        <v>5</v>
      </c>
      <c r="I243" t="s">
        <v>499</v>
      </c>
      <c r="J243">
        <v>30.25</v>
      </c>
      <c r="K243">
        <v>151.25</v>
      </c>
      <c r="L243" t="s">
        <v>17</v>
      </c>
      <c r="M243" t="s">
        <v>131</v>
      </c>
      <c r="N243" t="s">
        <v>19</v>
      </c>
      <c r="O243" t="s">
        <v>510</v>
      </c>
      <c r="P243" t="s">
        <v>507</v>
      </c>
      <c r="Q243" t="s">
        <v>514</v>
      </c>
      <c r="R243" t="s">
        <v>529</v>
      </c>
      <c r="S243">
        <v>4</v>
      </c>
    </row>
    <row r="244" spans="1:19" x14ac:dyDescent="0.35">
      <c r="A244">
        <v>101053</v>
      </c>
      <c r="B244" s="5">
        <v>45753</v>
      </c>
      <c r="C244" t="s">
        <v>65</v>
      </c>
      <c r="D244" t="s">
        <v>137</v>
      </c>
      <c r="E244" t="s">
        <v>138</v>
      </c>
      <c r="F244" t="s">
        <v>59</v>
      </c>
      <c r="G244" t="s">
        <v>73</v>
      </c>
      <c r="H244">
        <v>3</v>
      </c>
      <c r="I244" t="s">
        <v>499</v>
      </c>
      <c r="J244">
        <v>27.47</v>
      </c>
      <c r="K244">
        <v>82.41</v>
      </c>
      <c r="L244" t="s">
        <v>43</v>
      </c>
      <c r="M244" t="s">
        <v>274</v>
      </c>
      <c r="N244" t="s">
        <v>19</v>
      </c>
      <c r="O244" t="s">
        <v>510</v>
      </c>
      <c r="P244" t="s">
        <v>507</v>
      </c>
      <c r="Q244" t="s">
        <v>514</v>
      </c>
      <c r="R244" t="s">
        <v>529</v>
      </c>
      <c r="S244">
        <v>4</v>
      </c>
    </row>
    <row r="245" spans="1:19" x14ac:dyDescent="0.35">
      <c r="A245">
        <v>102307</v>
      </c>
      <c r="B245" s="5">
        <v>45753</v>
      </c>
      <c r="C245" t="s">
        <v>26</v>
      </c>
      <c r="D245" t="s">
        <v>150</v>
      </c>
      <c r="E245" t="s">
        <v>151</v>
      </c>
      <c r="F245" t="s">
        <v>59</v>
      </c>
      <c r="G245" t="s">
        <v>73</v>
      </c>
      <c r="H245">
        <v>1</v>
      </c>
      <c r="I245" t="s">
        <v>503</v>
      </c>
      <c r="J245">
        <v>28.72</v>
      </c>
      <c r="K245">
        <v>28.72</v>
      </c>
      <c r="L245" t="s">
        <v>24</v>
      </c>
      <c r="M245" t="s">
        <v>275</v>
      </c>
      <c r="N245" t="s">
        <v>19</v>
      </c>
      <c r="O245" t="s">
        <v>510</v>
      </c>
      <c r="P245" t="s">
        <v>507</v>
      </c>
      <c r="Q245" t="s">
        <v>514</v>
      </c>
      <c r="R245" t="s">
        <v>529</v>
      </c>
      <c r="S245">
        <v>4</v>
      </c>
    </row>
    <row r="246" spans="1:19" x14ac:dyDescent="0.35">
      <c r="A246">
        <v>100383</v>
      </c>
      <c r="B246" s="5">
        <v>45754</v>
      </c>
      <c r="C246" t="s">
        <v>26</v>
      </c>
      <c r="D246" t="s">
        <v>41</v>
      </c>
      <c r="E246" t="s">
        <v>42</v>
      </c>
      <c r="F246" t="s">
        <v>22</v>
      </c>
      <c r="G246" t="s">
        <v>47</v>
      </c>
      <c r="H246">
        <v>2</v>
      </c>
      <c r="I246" t="s">
        <v>508</v>
      </c>
      <c r="J246">
        <v>73.64</v>
      </c>
      <c r="K246">
        <v>147.28</v>
      </c>
      <c r="L246" t="s">
        <v>48</v>
      </c>
      <c r="M246" t="s">
        <v>245</v>
      </c>
      <c r="N246" t="s">
        <v>89</v>
      </c>
      <c r="O246" t="s">
        <v>511</v>
      </c>
      <c r="P246" t="s">
        <v>501</v>
      </c>
      <c r="Q246" t="s">
        <v>514</v>
      </c>
      <c r="R246" t="s">
        <v>529</v>
      </c>
      <c r="S246">
        <v>4</v>
      </c>
    </row>
    <row r="247" spans="1:19" x14ac:dyDescent="0.35">
      <c r="A247">
        <v>100773</v>
      </c>
      <c r="B247" s="5">
        <v>45754</v>
      </c>
      <c r="C247" t="s">
        <v>50</v>
      </c>
      <c r="D247" t="s">
        <v>71</v>
      </c>
      <c r="E247" t="s">
        <v>72</v>
      </c>
      <c r="F247" t="s">
        <v>62</v>
      </c>
      <c r="G247" t="s">
        <v>169</v>
      </c>
      <c r="H247">
        <v>1</v>
      </c>
      <c r="I247" t="s">
        <v>503</v>
      </c>
      <c r="J247">
        <v>24.64</v>
      </c>
      <c r="K247">
        <v>24.64</v>
      </c>
      <c r="L247" t="s">
        <v>48</v>
      </c>
      <c r="M247" t="s">
        <v>276</v>
      </c>
      <c r="N247" t="s">
        <v>36</v>
      </c>
      <c r="O247" t="s">
        <v>511</v>
      </c>
      <c r="P247" t="s">
        <v>501</v>
      </c>
      <c r="Q247" t="s">
        <v>514</v>
      </c>
      <c r="R247" t="s">
        <v>529</v>
      </c>
      <c r="S247">
        <v>4</v>
      </c>
    </row>
    <row r="248" spans="1:19" x14ac:dyDescent="0.35">
      <c r="A248">
        <v>101979</v>
      </c>
      <c r="B248" s="5">
        <v>45754</v>
      </c>
      <c r="C248" t="s">
        <v>50</v>
      </c>
      <c r="D248" t="s">
        <v>71</v>
      </c>
      <c r="E248" t="s">
        <v>72</v>
      </c>
      <c r="F248" t="s">
        <v>62</v>
      </c>
      <c r="G248" t="s">
        <v>68</v>
      </c>
      <c r="H248">
        <v>2</v>
      </c>
      <c r="I248" t="s">
        <v>508</v>
      </c>
      <c r="J248">
        <v>41.8</v>
      </c>
      <c r="K248">
        <v>83.6</v>
      </c>
      <c r="L248" t="s">
        <v>48</v>
      </c>
      <c r="M248" t="s">
        <v>115</v>
      </c>
      <c r="N248" t="s">
        <v>19</v>
      </c>
      <c r="O248" t="s">
        <v>511</v>
      </c>
      <c r="P248" t="s">
        <v>501</v>
      </c>
      <c r="Q248" t="s">
        <v>514</v>
      </c>
      <c r="R248" t="s">
        <v>529</v>
      </c>
      <c r="S248">
        <v>4</v>
      </c>
    </row>
    <row r="249" spans="1:19" x14ac:dyDescent="0.35">
      <c r="A249">
        <v>102358</v>
      </c>
      <c r="B249" s="5">
        <v>45754</v>
      </c>
      <c r="C249" t="s">
        <v>12</v>
      </c>
      <c r="D249" t="s">
        <v>132</v>
      </c>
      <c r="E249" t="s">
        <v>133</v>
      </c>
      <c r="F249" t="s">
        <v>59</v>
      </c>
      <c r="G249" t="s">
        <v>95</v>
      </c>
      <c r="H249">
        <v>1</v>
      </c>
      <c r="I249" t="s">
        <v>503</v>
      </c>
      <c r="J249">
        <v>35.840000000000003</v>
      </c>
      <c r="K249">
        <v>35.840000000000003</v>
      </c>
      <c r="L249" t="s">
        <v>17</v>
      </c>
      <c r="M249" t="s">
        <v>277</v>
      </c>
      <c r="N249" t="s">
        <v>36</v>
      </c>
      <c r="O249" t="s">
        <v>511</v>
      </c>
      <c r="P249" t="s">
        <v>501</v>
      </c>
      <c r="Q249" t="s">
        <v>514</v>
      </c>
      <c r="R249" t="s">
        <v>529</v>
      </c>
      <c r="S249">
        <v>4</v>
      </c>
    </row>
    <row r="250" spans="1:19" x14ac:dyDescent="0.35">
      <c r="A250">
        <v>100551</v>
      </c>
      <c r="B250" s="5">
        <v>45755</v>
      </c>
      <c r="C250" t="s">
        <v>26</v>
      </c>
      <c r="D250" t="s">
        <v>150</v>
      </c>
      <c r="E250" t="s">
        <v>151</v>
      </c>
      <c r="F250" t="s">
        <v>22</v>
      </c>
      <c r="G250" t="s">
        <v>109</v>
      </c>
      <c r="H250">
        <v>1</v>
      </c>
      <c r="I250" t="s">
        <v>503</v>
      </c>
      <c r="J250">
        <v>88.58</v>
      </c>
      <c r="K250">
        <v>88.58</v>
      </c>
      <c r="L250" t="s">
        <v>43</v>
      </c>
      <c r="M250" t="s">
        <v>278</v>
      </c>
      <c r="N250" t="s">
        <v>36</v>
      </c>
      <c r="O250" t="s">
        <v>509</v>
      </c>
      <c r="P250" t="s">
        <v>501</v>
      </c>
      <c r="Q250" t="s">
        <v>514</v>
      </c>
      <c r="R250" t="s">
        <v>529</v>
      </c>
      <c r="S250">
        <v>4</v>
      </c>
    </row>
    <row r="251" spans="1:19" x14ac:dyDescent="0.35">
      <c r="A251">
        <v>100918</v>
      </c>
      <c r="B251" s="5">
        <v>45755</v>
      </c>
      <c r="C251" t="s">
        <v>50</v>
      </c>
      <c r="D251" t="s">
        <v>71</v>
      </c>
      <c r="E251" t="s">
        <v>72</v>
      </c>
      <c r="F251" t="s">
        <v>62</v>
      </c>
      <c r="G251" t="s">
        <v>114</v>
      </c>
      <c r="H251">
        <v>1</v>
      </c>
      <c r="I251" t="s">
        <v>503</v>
      </c>
      <c r="J251">
        <v>126.61</v>
      </c>
      <c r="K251">
        <v>126.61</v>
      </c>
      <c r="L251" t="s">
        <v>48</v>
      </c>
      <c r="M251" t="s">
        <v>279</v>
      </c>
      <c r="N251" t="s">
        <v>19</v>
      </c>
      <c r="O251" t="s">
        <v>509</v>
      </c>
      <c r="P251" t="s">
        <v>501</v>
      </c>
      <c r="Q251" t="s">
        <v>514</v>
      </c>
      <c r="R251" t="s">
        <v>529</v>
      </c>
      <c r="S251">
        <v>4</v>
      </c>
    </row>
    <row r="252" spans="1:19" x14ac:dyDescent="0.35">
      <c r="A252">
        <v>101000</v>
      </c>
      <c r="B252" s="5">
        <v>45755</v>
      </c>
      <c r="C252" t="s">
        <v>12</v>
      </c>
      <c r="D252" t="s">
        <v>183</v>
      </c>
      <c r="E252" t="s">
        <v>184</v>
      </c>
      <c r="F252" t="s">
        <v>22</v>
      </c>
      <c r="G252" t="s">
        <v>109</v>
      </c>
      <c r="H252">
        <v>10</v>
      </c>
      <c r="I252" t="s">
        <v>499</v>
      </c>
      <c r="J252">
        <v>93.04</v>
      </c>
      <c r="K252">
        <v>930.40000000000009</v>
      </c>
      <c r="L252" t="s">
        <v>24</v>
      </c>
      <c r="M252" t="s">
        <v>280</v>
      </c>
      <c r="N252" t="s">
        <v>19</v>
      </c>
      <c r="O252" t="s">
        <v>509</v>
      </c>
      <c r="P252" t="s">
        <v>501</v>
      </c>
      <c r="Q252" t="s">
        <v>514</v>
      </c>
      <c r="R252" t="s">
        <v>529</v>
      </c>
      <c r="S252">
        <v>4</v>
      </c>
    </row>
    <row r="253" spans="1:19" x14ac:dyDescent="0.35">
      <c r="A253">
        <v>101135</v>
      </c>
      <c r="B253" s="5">
        <v>45755</v>
      </c>
      <c r="C253" t="s">
        <v>50</v>
      </c>
      <c r="D253" t="s">
        <v>77</v>
      </c>
      <c r="E253" t="s">
        <v>78</v>
      </c>
      <c r="F253" t="s">
        <v>62</v>
      </c>
      <c r="G253" t="s">
        <v>169</v>
      </c>
      <c r="H253">
        <v>5</v>
      </c>
      <c r="I253" t="s">
        <v>499</v>
      </c>
      <c r="J253">
        <v>24.36</v>
      </c>
      <c r="K253">
        <v>121.8</v>
      </c>
      <c r="L253" t="s">
        <v>43</v>
      </c>
      <c r="M253" t="s">
        <v>281</v>
      </c>
      <c r="N253" t="s">
        <v>89</v>
      </c>
      <c r="O253" t="s">
        <v>509</v>
      </c>
      <c r="P253" t="s">
        <v>501</v>
      </c>
      <c r="Q253" t="s">
        <v>514</v>
      </c>
      <c r="R253" t="s">
        <v>529</v>
      </c>
      <c r="S253">
        <v>4</v>
      </c>
    </row>
    <row r="254" spans="1:19" x14ac:dyDescent="0.35">
      <c r="A254">
        <v>101488</v>
      </c>
      <c r="B254" s="5">
        <v>45755</v>
      </c>
      <c r="C254" t="s">
        <v>31</v>
      </c>
      <c r="D254" t="s">
        <v>32</v>
      </c>
      <c r="E254" t="s">
        <v>33</v>
      </c>
      <c r="F254" t="s">
        <v>22</v>
      </c>
      <c r="G254" t="s">
        <v>100</v>
      </c>
      <c r="H254">
        <v>2</v>
      </c>
      <c r="I254" t="s">
        <v>508</v>
      </c>
      <c r="J254">
        <v>15.05</v>
      </c>
      <c r="K254">
        <v>30.1</v>
      </c>
      <c r="L254" t="s">
        <v>48</v>
      </c>
      <c r="M254" t="s">
        <v>282</v>
      </c>
      <c r="N254" t="s">
        <v>19</v>
      </c>
      <c r="O254" t="s">
        <v>509</v>
      </c>
      <c r="P254" t="s">
        <v>501</v>
      </c>
      <c r="Q254" t="s">
        <v>514</v>
      </c>
      <c r="R254" t="s">
        <v>529</v>
      </c>
      <c r="S254">
        <v>4</v>
      </c>
    </row>
    <row r="255" spans="1:19" x14ac:dyDescent="0.35">
      <c r="A255">
        <v>101863</v>
      </c>
      <c r="B255" s="5">
        <v>45755</v>
      </c>
      <c r="C255" t="s">
        <v>31</v>
      </c>
      <c r="D255" t="s">
        <v>45</v>
      </c>
      <c r="E255" t="s">
        <v>46</v>
      </c>
      <c r="F255" t="s">
        <v>59</v>
      </c>
      <c r="G255" t="s">
        <v>95</v>
      </c>
      <c r="H255">
        <v>1</v>
      </c>
      <c r="I255" t="s">
        <v>503</v>
      </c>
      <c r="J255">
        <v>36.11</v>
      </c>
      <c r="K255">
        <v>36.11</v>
      </c>
      <c r="L255" t="s">
        <v>43</v>
      </c>
      <c r="M255" t="s">
        <v>283</v>
      </c>
      <c r="N255" t="s">
        <v>36</v>
      </c>
      <c r="O255" t="s">
        <v>509</v>
      </c>
      <c r="P255" t="s">
        <v>501</v>
      </c>
      <c r="Q255" t="s">
        <v>514</v>
      </c>
      <c r="R255" t="s">
        <v>529</v>
      </c>
      <c r="S255">
        <v>4</v>
      </c>
    </row>
    <row r="256" spans="1:19" x14ac:dyDescent="0.35">
      <c r="A256">
        <v>101919</v>
      </c>
      <c r="B256" s="5">
        <v>45755</v>
      </c>
      <c r="C256" t="s">
        <v>31</v>
      </c>
      <c r="D256" t="s">
        <v>32</v>
      </c>
      <c r="E256" t="s">
        <v>33</v>
      </c>
      <c r="F256" t="s">
        <v>53</v>
      </c>
      <c r="G256" t="s">
        <v>145</v>
      </c>
      <c r="H256">
        <v>1</v>
      </c>
      <c r="I256" t="s">
        <v>503</v>
      </c>
      <c r="J256">
        <v>33.57</v>
      </c>
      <c r="K256">
        <v>33.57</v>
      </c>
      <c r="L256" t="s">
        <v>24</v>
      </c>
      <c r="M256" t="s">
        <v>284</v>
      </c>
      <c r="N256" t="s">
        <v>19</v>
      </c>
      <c r="O256" t="s">
        <v>509</v>
      </c>
      <c r="P256" t="s">
        <v>501</v>
      </c>
      <c r="Q256" t="s">
        <v>514</v>
      </c>
      <c r="R256" t="s">
        <v>529</v>
      </c>
      <c r="S256">
        <v>4</v>
      </c>
    </row>
    <row r="257" spans="1:19" x14ac:dyDescent="0.35">
      <c r="A257">
        <v>102197</v>
      </c>
      <c r="B257" s="5">
        <v>45755</v>
      </c>
      <c r="C257" t="s">
        <v>31</v>
      </c>
      <c r="D257" t="s">
        <v>45</v>
      </c>
      <c r="E257" t="s">
        <v>46</v>
      </c>
      <c r="F257" t="s">
        <v>59</v>
      </c>
      <c r="G257" t="s">
        <v>73</v>
      </c>
      <c r="H257">
        <v>1</v>
      </c>
      <c r="I257" t="s">
        <v>503</v>
      </c>
      <c r="J257">
        <v>28.35</v>
      </c>
      <c r="K257">
        <v>28.35</v>
      </c>
      <c r="L257" t="s">
        <v>24</v>
      </c>
      <c r="M257" t="s">
        <v>285</v>
      </c>
      <c r="N257" t="s">
        <v>89</v>
      </c>
      <c r="O257" t="s">
        <v>509</v>
      </c>
      <c r="P257" t="s">
        <v>501</v>
      </c>
      <c r="Q257" t="s">
        <v>514</v>
      </c>
      <c r="R257" t="s">
        <v>529</v>
      </c>
      <c r="S257">
        <v>4</v>
      </c>
    </row>
    <row r="258" spans="1:19" x14ac:dyDescent="0.35">
      <c r="A258">
        <v>102470</v>
      </c>
      <c r="B258" s="5">
        <v>45755</v>
      </c>
      <c r="C258" t="s">
        <v>12</v>
      </c>
      <c r="D258" t="s">
        <v>13</v>
      </c>
      <c r="E258" t="s">
        <v>14</v>
      </c>
      <c r="F258" t="s">
        <v>53</v>
      </c>
      <c r="G258" t="s">
        <v>145</v>
      </c>
      <c r="H258">
        <v>2</v>
      </c>
      <c r="I258" t="s">
        <v>508</v>
      </c>
      <c r="J258">
        <v>36.44</v>
      </c>
      <c r="K258">
        <v>72.88</v>
      </c>
      <c r="L258" t="s">
        <v>17</v>
      </c>
      <c r="M258" t="s">
        <v>286</v>
      </c>
      <c r="N258" t="s">
        <v>19</v>
      </c>
      <c r="O258" t="s">
        <v>509</v>
      </c>
      <c r="P258" t="s">
        <v>501</v>
      </c>
      <c r="Q258" t="s">
        <v>514</v>
      </c>
      <c r="R258" t="s">
        <v>529</v>
      </c>
      <c r="S258">
        <v>4</v>
      </c>
    </row>
    <row r="259" spans="1:19" x14ac:dyDescent="0.35">
      <c r="A259">
        <v>102545</v>
      </c>
      <c r="B259" s="5">
        <v>45755</v>
      </c>
      <c r="C259" t="s">
        <v>12</v>
      </c>
      <c r="D259" t="s">
        <v>132</v>
      </c>
      <c r="E259" t="s">
        <v>133</v>
      </c>
      <c r="F259" t="s">
        <v>22</v>
      </c>
      <c r="G259" t="s">
        <v>23</v>
      </c>
      <c r="H259">
        <v>1</v>
      </c>
      <c r="I259" t="s">
        <v>503</v>
      </c>
      <c r="J259">
        <v>66.42</v>
      </c>
      <c r="K259">
        <v>66.42</v>
      </c>
      <c r="L259" t="s">
        <v>17</v>
      </c>
      <c r="M259" t="s">
        <v>287</v>
      </c>
      <c r="N259" t="s">
        <v>19</v>
      </c>
      <c r="O259" t="s">
        <v>509</v>
      </c>
      <c r="P259" t="s">
        <v>501</v>
      </c>
      <c r="Q259" t="s">
        <v>514</v>
      </c>
      <c r="R259" t="s">
        <v>529</v>
      </c>
      <c r="S259">
        <v>4</v>
      </c>
    </row>
    <row r="260" spans="1:19" x14ac:dyDescent="0.35">
      <c r="A260">
        <v>102928</v>
      </c>
      <c r="B260" s="5">
        <v>45755</v>
      </c>
      <c r="C260" t="s">
        <v>12</v>
      </c>
      <c r="D260" t="s">
        <v>13</v>
      </c>
      <c r="E260" t="s">
        <v>14</v>
      </c>
      <c r="F260" t="s">
        <v>22</v>
      </c>
      <c r="G260" t="s">
        <v>109</v>
      </c>
      <c r="H260">
        <v>3</v>
      </c>
      <c r="I260" t="s">
        <v>499</v>
      </c>
      <c r="J260">
        <v>87.35</v>
      </c>
      <c r="K260">
        <v>262.04999999999995</v>
      </c>
      <c r="L260" t="s">
        <v>43</v>
      </c>
      <c r="M260" t="s">
        <v>136</v>
      </c>
      <c r="N260" t="s">
        <v>19</v>
      </c>
      <c r="O260" t="s">
        <v>509</v>
      </c>
      <c r="P260" t="s">
        <v>501</v>
      </c>
      <c r="Q260" t="s">
        <v>514</v>
      </c>
      <c r="R260" t="s">
        <v>529</v>
      </c>
      <c r="S260">
        <v>4</v>
      </c>
    </row>
    <row r="261" spans="1:19" x14ac:dyDescent="0.35">
      <c r="A261">
        <v>100267</v>
      </c>
      <c r="B261" s="5">
        <v>45756</v>
      </c>
      <c r="C261" t="s">
        <v>50</v>
      </c>
      <c r="D261" t="s">
        <v>77</v>
      </c>
      <c r="E261" t="s">
        <v>78</v>
      </c>
      <c r="F261" t="s">
        <v>62</v>
      </c>
      <c r="G261" t="s">
        <v>103</v>
      </c>
      <c r="H261">
        <v>10</v>
      </c>
      <c r="I261" t="s">
        <v>499</v>
      </c>
      <c r="J261">
        <v>196.83</v>
      </c>
      <c r="K261">
        <v>1968.3000000000002</v>
      </c>
      <c r="L261" t="s">
        <v>48</v>
      </c>
      <c r="M261" t="s">
        <v>281</v>
      </c>
      <c r="N261" t="s">
        <v>19</v>
      </c>
      <c r="O261" t="s">
        <v>504</v>
      </c>
      <c r="P261" t="s">
        <v>501</v>
      </c>
      <c r="Q261" t="s">
        <v>514</v>
      </c>
      <c r="R261" t="s">
        <v>529</v>
      </c>
      <c r="S261">
        <v>4</v>
      </c>
    </row>
    <row r="262" spans="1:19" x14ac:dyDescent="0.35">
      <c r="A262">
        <v>100274</v>
      </c>
      <c r="B262" s="5">
        <v>45756</v>
      </c>
      <c r="C262" t="s">
        <v>31</v>
      </c>
      <c r="D262" t="s">
        <v>80</v>
      </c>
      <c r="E262" t="s">
        <v>80</v>
      </c>
      <c r="F262" t="s">
        <v>62</v>
      </c>
      <c r="G262" t="s">
        <v>103</v>
      </c>
      <c r="H262">
        <v>2</v>
      </c>
      <c r="I262" t="s">
        <v>508</v>
      </c>
      <c r="J262">
        <v>181.59</v>
      </c>
      <c r="K262">
        <v>363.18</v>
      </c>
      <c r="L262" t="s">
        <v>17</v>
      </c>
      <c r="M262" t="s">
        <v>152</v>
      </c>
      <c r="N262" t="s">
        <v>19</v>
      </c>
      <c r="O262" t="s">
        <v>504</v>
      </c>
      <c r="P262" t="s">
        <v>501</v>
      </c>
      <c r="Q262" t="s">
        <v>514</v>
      </c>
      <c r="R262" t="s">
        <v>529</v>
      </c>
      <c r="S262">
        <v>4</v>
      </c>
    </row>
    <row r="263" spans="1:19" x14ac:dyDescent="0.35">
      <c r="A263">
        <v>102090</v>
      </c>
      <c r="B263" s="5">
        <v>45756</v>
      </c>
      <c r="C263" t="s">
        <v>50</v>
      </c>
      <c r="D263" t="s">
        <v>71</v>
      </c>
      <c r="E263" t="s">
        <v>72</v>
      </c>
      <c r="F263" t="s">
        <v>15</v>
      </c>
      <c r="G263" t="s">
        <v>29</v>
      </c>
      <c r="H263">
        <v>10</v>
      </c>
      <c r="I263" t="s">
        <v>499</v>
      </c>
      <c r="J263">
        <v>21.89</v>
      </c>
      <c r="K263">
        <v>218.9</v>
      </c>
      <c r="L263" t="s">
        <v>43</v>
      </c>
      <c r="M263" t="s">
        <v>212</v>
      </c>
      <c r="N263" t="s">
        <v>19</v>
      </c>
      <c r="O263" t="s">
        <v>504</v>
      </c>
      <c r="P263" t="s">
        <v>501</v>
      </c>
      <c r="Q263" t="s">
        <v>514</v>
      </c>
      <c r="R263" t="s">
        <v>529</v>
      </c>
      <c r="S263">
        <v>4</v>
      </c>
    </row>
    <row r="264" spans="1:19" x14ac:dyDescent="0.35">
      <c r="A264">
        <v>102325</v>
      </c>
      <c r="B264" s="5">
        <v>45756</v>
      </c>
      <c r="C264" t="s">
        <v>26</v>
      </c>
      <c r="D264" t="s">
        <v>27</v>
      </c>
      <c r="E264" t="s">
        <v>28</v>
      </c>
      <c r="F264" t="s">
        <v>53</v>
      </c>
      <c r="G264" t="s">
        <v>92</v>
      </c>
      <c r="H264">
        <v>10</v>
      </c>
      <c r="I264" t="s">
        <v>499</v>
      </c>
      <c r="J264">
        <v>30.4</v>
      </c>
      <c r="K264">
        <v>304</v>
      </c>
      <c r="L264" t="s">
        <v>17</v>
      </c>
      <c r="M264" t="s">
        <v>160</v>
      </c>
      <c r="N264" t="s">
        <v>19</v>
      </c>
      <c r="O264" t="s">
        <v>504</v>
      </c>
      <c r="P264" t="s">
        <v>501</v>
      </c>
      <c r="Q264" t="s">
        <v>514</v>
      </c>
      <c r="R264" t="s">
        <v>529</v>
      </c>
      <c r="S264">
        <v>4</v>
      </c>
    </row>
    <row r="265" spans="1:19" x14ac:dyDescent="0.35">
      <c r="A265">
        <v>102616</v>
      </c>
      <c r="B265" s="5">
        <v>45756</v>
      </c>
      <c r="C265" t="s">
        <v>12</v>
      </c>
      <c r="D265" t="s">
        <v>98</v>
      </c>
      <c r="E265" t="s">
        <v>99</v>
      </c>
      <c r="F265" t="s">
        <v>15</v>
      </c>
      <c r="G265" t="s">
        <v>34</v>
      </c>
      <c r="H265">
        <v>1</v>
      </c>
      <c r="I265" t="s">
        <v>503</v>
      </c>
      <c r="J265">
        <v>15.46</v>
      </c>
      <c r="K265">
        <v>15.46</v>
      </c>
      <c r="L265" t="s">
        <v>43</v>
      </c>
      <c r="M265" t="s">
        <v>288</v>
      </c>
      <c r="N265" t="s">
        <v>19</v>
      </c>
      <c r="O265" t="s">
        <v>504</v>
      </c>
      <c r="P265" t="s">
        <v>501</v>
      </c>
      <c r="Q265" t="s">
        <v>514</v>
      </c>
      <c r="R265" t="s">
        <v>529</v>
      </c>
      <c r="S265">
        <v>4</v>
      </c>
    </row>
    <row r="266" spans="1:19" x14ac:dyDescent="0.35">
      <c r="A266">
        <v>102639</v>
      </c>
      <c r="B266" s="5">
        <v>45756</v>
      </c>
      <c r="C266" t="s">
        <v>31</v>
      </c>
      <c r="D266" t="s">
        <v>56</v>
      </c>
      <c r="E266" t="s">
        <v>57</v>
      </c>
      <c r="F266" t="s">
        <v>62</v>
      </c>
      <c r="G266" t="s">
        <v>112</v>
      </c>
      <c r="H266">
        <v>2</v>
      </c>
      <c r="I266" t="s">
        <v>508</v>
      </c>
      <c r="J266">
        <v>29.3</v>
      </c>
      <c r="K266">
        <v>58.6</v>
      </c>
      <c r="L266" t="s">
        <v>24</v>
      </c>
      <c r="M266" t="s">
        <v>289</v>
      </c>
      <c r="N266" t="s">
        <v>36</v>
      </c>
      <c r="O266" t="s">
        <v>504</v>
      </c>
      <c r="P266" t="s">
        <v>501</v>
      </c>
      <c r="Q266" t="s">
        <v>514</v>
      </c>
      <c r="R266" t="s">
        <v>529</v>
      </c>
      <c r="S266">
        <v>4</v>
      </c>
    </row>
    <row r="267" spans="1:19" x14ac:dyDescent="0.35">
      <c r="A267">
        <v>100829</v>
      </c>
      <c r="B267" s="5">
        <v>45757</v>
      </c>
      <c r="C267" t="s">
        <v>31</v>
      </c>
      <c r="D267" t="s">
        <v>45</v>
      </c>
      <c r="E267" t="s">
        <v>46</v>
      </c>
      <c r="F267" t="s">
        <v>15</v>
      </c>
      <c r="G267" t="s">
        <v>29</v>
      </c>
      <c r="H267">
        <v>1</v>
      </c>
      <c r="I267" t="s">
        <v>503</v>
      </c>
      <c r="J267">
        <v>22.99</v>
      </c>
      <c r="K267">
        <v>22.99</v>
      </c>
      <c r="L267" t="s">
        <v>43</v>
      </c>
      <c r="M267" t="s">
        <v>290</v>
      </c>
      <c r="N267" t="s">
        <v>19</v>
      </c>
      <c r="O267" t="s">
        <v>505</v>
      </c>
      <c r="P267" t="s">
        <v>501</v>
      </c>
      <c r="Q267" t="s">
        <v>514</v>
      </c>
      <c r="R267" t="s">
        <v>529</v>
      </c>
      <c r="S267">
        <v>4</v>
      </c>
    </row>
    <row r="268" spans="1:19" x14ac:dyDescent="0.35">
      <c r="A268">
        <v>100968</v>
      </c>
      <c r="B268" s="5">
        <v>45757</v>
      </c>
      <c r="C268" t="s">
        <v>50</v>
      </c>
      <c r="D268" t="s">
        <v>51</v>
      </c>
      <c r="E268" t="s">
        <v>52</v>
      </c>
      <c r="F268" t="s">
        <v>62</v>
      </c>
      <c r="G268" t="s">
        <v>63</v>
      </c>
      <c r="H268">
        <v>5</v>
      </c>
      <c r="I268" t="s">
        <v>499</v>
      </c>
      <c r="J268">
        <v>53.49</v>
      </c>
      <c r="K268">
        <v>267.45</v>
      </c>
      <c r="L268" t="s">
        <v>48</v>
      </c>
      <c r="M268" t="s">
        <v>291</v>
      </c>
      <c r="N268" t="s">
        <v>89</v>
      </c>
      <c r="O268" t="s">
        <v>505</v>
      </c>
      <c r="P268" t="s">
        <v>501</v>
      </c>
      <c r="Q268" t="s">
        <v>514</v>
      </c>
      <c r="R268" t="s">
        <v>529</v>
      </c>
      <c r="S268">
        <v>4</v>
      </c>
    </row>
    <row r="269" spans="1:19" x14ac:dyDescent="0.35">
      <c r="A269">
        <v>101647</v>
      </c>
      <c r="B269" s="5">
        <v>45757</v>
      </c>
      <c r="C269" t="s">
        <v>50</v>
      </c>
      <c r="D269" t="s">
        <v>71</v>
      </c>
      <c r="E269" t="s">
        <v>72</v>
      </c>
      <c r="F269" t="s">
        <v>62</v>
      </c>
      <c r="G269" t="s">
        <v>68</v>
      </c>
      <c r="H269">
        <v>2</v>
      </c>
      <c r="I269" t="s">
        <v>508</v>
      </c>
      <c r="J269">
        <v>41.61</v>
      </c>
      <c r="K269">
        <v>83.22</v>
      </c>
      <c r="L269" t="s">
        <v>48</v>
      </c>
      <c r="M269" t="s">
        <v>122</v>
      </c>
      <c r="N269" t="s">
        <v>19</v>
      </c>
      <c r="O269" t="s">
        <v>505</v>
      </c>
      <c r="P269" t="s">
        <v>501</v>
      </c>
      <c r="Q269" t="s">
        <v>514</v>
      </c>
      <c r="R269" t="s">
        <v>529</v>
      </c>
      <c r="S269">
        <v>4</v>
      </c>
    </row>
    <row r="270" spans="1:19" x14ac:dyDescent="0.35">
      <c r="A270">
        <v>102001</v>
      </c>
      <c r="B270" s="5">
        <v>45757</v>
      </c>
      <c r="C270" t="s">
        <v>26</v>
      </c>
      <c r="D270" t="s">
        <v>37</v>
      </c>
      <c r="E270" t="s">
        <v>38</v>
      </c>
      <c r="F270" t="s">
        <v>53</v>
      </c>
      <c r="G270" t="s">
        <v>145</v>
      </c>
      <c r="H270">
        <v>2</v>
      </c>
      <c r="I270" t="s">
        <v>508</v>
      </c>
      <c r="J270">
        <v>35.49</v>
      </c>
      <c r="K270">
        <v>70.98</v>
      </c>
      <c r="L270" t="s">
        <v>17</v>
      </c>
      <c r="M270" t="s">
        <v>82</v>
      </c>
      <c r="N270" t="s">
        <v>36</v>
      </c>
      <c r="O270" t="s">
        <v>505</v>
      </c>
      <c r="P270" t="s">
        <v>501</v>
      </c>
      <c r="Q270" t="s">
        <v>514</v>
      </c>
      <c r="R270" t="s">
        <v>529</v>
      </c>
      <c r="S270">
        <v>4</v>
      </c>
    </row>
    <row r="271" spans="1:19" x14ac:dyDescent="0.35">
      <c r="A271">
        <v>102111</v>
      </c>
      <c r="B271" s="5">
        <v>45757</v>
      </c>
      <c r="C271" t="s">
        <v>12</v>
      </c>
      <c r="D271" t="s">
        <v>132</v>
      </c>
      <c r="E271" t="s">
        <v>133</v>
      </c>
      <c r="F271" t="s">
        <v>62</v>
      </c>
      <c r="G271" t="s">
        <v>114</v>
      </c>
      <c r="H271">
        <v>2</v>
      </c>
      <c r="I271" t="s">
        <v>508</v>
      </c>
      <c r="J271">
        <v>136.13</v>
      </c>
      <c r="K271">
        <v>272.26</v>
      </c>
      <c r="L271" t="s">
        <v>24</v>
      </c>
      <c r="M271" t="s">
        <v>125</v>
      </c>
      <c r="N271" t="s">
        <v>89</v>
      </c>
      <c r="O271" t="s">
        <v>505</v>
      </c>
      <c r="P271" t="s">
        <v>501</v>
      </c>
      <c r="Q271" t="s">
        <v>514</v>
      </c>
      <c r="R271" t="s">
        <v>529</v>
      </c>
      <c r="S271">
        <v>4</v>
      </c>
    </row>
    <row r="272" spans="1:19" x14ac:dyDescent="0.35">
      <c r="A272">
        <v>102422</v>
      </c>
      <c r="B272" s="5">
        <v>45757</v>
      </c>
      <c r="C272" t="s">
        <v>31</v>
      </c>
      <c r="D272" t="s">
        <v>80</v>
      </c>
      <c r="E272" t="s">
        <v>80</v>
      </c>
      <c r="F272" t="s">
        <v>53</v>
      </c>
      <c r="G272" t="s">
        <v>92</v>
      </c>
      <c r="H272">
        <v>10</v>
      </c>
      <c r="I272" t="s">
        <v>499</v>
      </c>
      <c r="J272">
        <v>29.74</v>
      </c>
      <c r="K272">
        <v>297.39999999999998</v>
      </c>
      <c r="L272" t="s">
        <v>43</v>
      </c>
      <c r="M272" t="s">
        <v>222</v>
      </c>
      <c r="N272" t="s">
        <v>19</v>
      </c>
      <c r="O272" t="s">
        <v>505</v>
      </c>
      <c r="P272" t="s">
        <v>501</v>
      </c>
      <c r="Q272" t="s">
        <v>514</v>
      </c>
      <c r="R272" t="s">
        <v>529</v>
      </c>
      <c r="S272">
        <v>4</v>
      </c>
    </row>
    <row r="273" spans="1:19" x14ac:dyDescent="0.35">
      <c r="A273">
        <v>102793</v>
      </c>
      <c r="B273" s="5">
        <v>45757</v>
      </c>
      <c r="C273" t="s">
        <v>31</v>
      </c>
      <c r="D273" t="s">
        <v>45</v>
      </c>
      <c r="E273" t="s">
        <v>46</v>
      </c>
      <c r="F273" t="s">
        <v>59</v>
      </c>
      <c r="G273" t="s">
        <v>73</v>
      </c>
      <c r="H273">
        <v>1</v>
      </c>
      <c r="I273" t="s">
        <v>503</v>
      </c>
      <c r="J273">
        <v>26.98</v>
      </c>
      <c r="K273">
        <v>26.98</v>
      </c>
      <c r="L273" t="s">
        <v>48</v>
      </c>
      <c r="M273" t="s">
        <v>292</v>
      </c>
      <c r="N273" t="s">
        <v>89</v>
      </c>
      <c r="O273" t="s">
        <v>505</v>
      </c>
      <c r="P273" t="s">
        <v>501</v>
      </c>
      <c r="Q273" t="s">
        <v>514</v>
      </c>
      <c r="R273" t="s">
        <v>529</v>
      </c>
      <c r="S273">
        <v>4</v>
      </c>
    </row>
    <row r="274" spans="1:19" x14ac:dyDescent="0.35">
      <c r="A274">
        <v>102940</v>
      </c>
      <c r="B274" s="5">
        <v>45757</v>
      </c>
      <c r="C274" t="s">
        <v>12</v>
      </c>
      <c r="D274" t="s">
        <v>183</v>
      </c>
      <c r="E274" t="s">
        <v>184</v>
      </c>
      <c r="F274" t="s">
        <v>59</v>
      </c>
      <c r="G274" t="s">
        <v>129</v>
      </c>
      <c r="H274">
        <v>1</v>
      </c>
      <c r="I274" t="s">
        <v>503</v>
      </c>
      <c r="J274">
        <v>123.56</v>
      </c>
      <c r="K274">
        <v>123.56</v>
      </c>
      <c r="L274" t="s">
        <v>24</v>
      </c>
      <c r="M274" t="s">
        <v>243</v>
      </c>
      <c r="N274" t="s">
        <v>89</v>
      </c>
      <c r="O274" t="s">
        <v>505</v>
      </c>
      <c r="P274" t="s">
        <v>501</v>
      </c>
      <c r="Q274" t="s">
        <v>514</v>
      </c>
      <c r="R274" t="s">
        <v>529</v>
      </c>
      <c r="S274">
        <v>4</v>
      </c>
    </row>
    <row r="275" spans="1:19" x14ac:dyDescent="0.35">
      <c r="A275">
        <v>100187</v>
      </c>
      <c r="B275" s="5">
        <v>45758</v>
      </c>
      <c r="C275" t="s">
        <v>31</v>
      </c>
      <c r="D275" t="s">
        <v>105</v>
      </c>
      <c r="E275" t="s">
        <v>106</v>
      </c>
      <c r="F275" t="s">
        <v>62</v>
      </c>
      <c r="G275" t="s">
        <v>169</v>
      </c>
      <c r="H275">
        <v>1</v>
      </c>
      <c r="I275" t="s">
        <v>503</v>
      </c>
      <c r="J275">
        <v>26.01</v>
      </c>
      <c r="K275">
        <v>26.01</v>
      </c>
      <c r="L275" t="s">
        <v>48</v>
      </c>
      <c r="M275" t="s">
        <v>119</v>
      </c>
      <c r="N275" t="s">
        <v>19</v>
      </c>
      <c r="O275" t="s">
        <v>500</v>
      </c>
      <c r="P275" t="s">
        <v>501</v>
      </c>
      <c r="Q275" t="s">
        <v>514</v>
      </c>
      <c r="R275" t="s">
        <v>529</v>
      </c>
      <c r="S275">
        <v>4</v>
      </c>
    </row>
    <row r="276" spans="1:19" x14ac:dyDescent="0.35">
      <c r="A276">
        <v>100288</v>
      </c>
      <c r="B276" s="5">
        <v>45758</v>
      </c>
      <c r="C276" t="s">
        <v>31</v>
      </c>
      <c r="D276" t="s">
        <v>45</v>
      </c>
      <c r="E276" t="s">
        <v>46</v>
      </c>
      <c r="F276" t="s">
        <v>22</v>
      </c>
      <c r="G276" t="s">
        <v>87</v>
      </c>
      <c r="H276">
        <v>2</v>
      </c>
      <c r="I276" t="s">
        <v>508</v>
      </c>
      <c r="J276">
        <v>51.75</v>
      </c>
      <c r="K276">
        <v>103.5</v>
      </c>
      <c r="L276" t="s">
        <v>48</v>
      </c>
      <c r="M276" t="s">
        <v>232</v>
      </c>
      <c r="N276" t="s">
        <v>19</v>
      </c>
      <c r="O276" t="s">
        <v>500</v>
      </c>
      <c r="P276" t="s">
        <v>501</v>
      </c>
      <c r="Q276" t="s">
        <v>514</v>
      </c>
      <c r="R276" t="s">
        <v>529</v>
      </c>
      <c r="S276">
        <v>4</v>
      </c>
    </row>
    <row r="277" spans="1:19" x14ac:dyDescent="0.35">
      <c r="A277">
        <v>101233</v>
      </c>
      <c r="B277" s="5">
        <v>45758</v>
      </c>
      <c r="C277" t="s">
        <v>31</v>
      </c>
      <c r="D277" t="s">
        <v>45</v>
      </c>
      <c r="E277" t="s">
        <v>46</v>
      </c>
      <c r="F277" t="s">
        <v>62</v>
      </c>
      <c r="G277" t="s">
        <v>63</v>
      </c>
      <c r="H277">
        <v>1</v>
      </c>
      <c r="I277" t="s">
        <v>503</v>
      </c>
      <c r="J277">
        <v>57.27</v>
      </c>
      <c r="K277">
        <v>57.27</v>
      </c>
      <c r="L277" t="s">
        <v>17</v>
      </c>
      <c r="M277" t="s">
        <v>203</v>
      </c>
      <c r="N277" t="s">
        <v>89</v>
      </c>
      <c r="O277" t="s">
        <v>500</v>
      </c>
      <c r="P277" t="s">
        <v>501</v>
      </c>
      <c r="Q277" t="s">
        <v>514</v>
      </c>
      <c r="R277" t="s">
        <v>529</v>
      </c>
      <c r="S277">
        <v>4</v>
      </c>
    </row>
    <row r="278" spans="1:19" x14ac:dyDescent="0.35">
      <c r="A278">
        <v>101286</v>
      </c>
      <c r="B278" s="5">
        <v>45758</v>
      </c>
      <c r="C278" t="s">
        <v>50</v>
      </c>
      <c r="D278" t="s">
        <v>51</v>
      </c>
      <c r="E278" t="s">
        <v>52</v>
      </c>
      <c r="F278" t="s">
        <v>62</v>
      </c>
      <c r="G278" t="s">
        <v>68</v>
      </c>
      <c r="H278">
        <v>1</v>
      </c>
      <c r="I278" t="s">
        <v>503</v>
      </c>
      <c r="J278">
        <v>39.32</v>
      </c>
      <c r="K278">
        <v>39.32</v>
      </c>
      <c r="L278" t="s">
        <v>43</v>
      </c>
      <c r="M278" t="s">
        <v>192</v>
      </c>
      <c r="N278" t="s">
        <v>19</v>
      </c>
      <c r="O278" t="s">
        <v>500</v>
      </c>
      <c r="P278" t="s">
        <v>501</v>
      </c>
      <c r="Q278" t="s">
        <v>514</v>
      </c>
      <c r="R278" t="s">
        <v>529</v>
      </c>
      <c r="S278">
        <v>4</v>
      </c>
    </row>
    <row r="279" spans="1:19" x14ac:dyDescent="0.35">
      <c r="A279">
        <v>101328</v>
      </c>
      <c r="B279" s="5">
        <v>45758</v>
      </c>
      <c r="C279" t="s">
        <v>50</v>
      </c>
      <c r="D279" t="s">
        <v>71</v>
      </c>
      <c r="E279" t="s">
        <v>72</v>
      </c>
      <c r="F279" t="s">
        <v>59</v>
      </c>
      <c r="G279" t="s">
        <v>118</v>
      </c>
      <c r="H279">
        <v>1</v>
      </c>
      <c r="I279" t="s">
        <v>503</v>
      </c>
      <c r="J279">
        <v>20.09</v>
      </c>
      <c r="K279">
        <v>20.09</v>
      </c>
      <c r="L279" t="s">
        <v>43</v>
      </c>
      <c r="M279" t="s">
        <v>120</v>
      </c>
      <c r="N279" t="s">
        <v>19</v>
      </c>
      <c r="O279" t="s">
        <v>500</v>
      </c>
      <c r="P279" t="s">
        <v>501</v>
      </c>
      <c r="Q279" t="s">
        <v>514</v>
      </c>
      <c r="R279" t="s">
        <v>529</v>
      </c>
      <c r="S279">
        <v>4</v>
      </c>
    </row>
    <row r="280" spans="1:19" x14ac:dyDescent="0.35">
      <c r="A280">
        <v>101510</v>
      </c>
      <c r="B280" s="5">
        <v>45758</v>
      </c>
      <c r="C280" t="s">
        <v>12</v>
      </c>
      <c r="D280" t="s">
        <v>183</v>
      </c>
      <c r="E280" t="s">
        <v>184</v>
      </c>
      <c r="F280" t="s">
        <v>22</v>
      </c>
      <c r="G280" t="s">
        <v>23</v>
      </c>
      <c r="H280">
        <v>1</v>
      </c>
      <c r="I280" t="s">
        <v>503</v>
      </c>
      <c r="J280">
        <v>66.98</v>
      </c>
      <c r="K280">
        <v>66.98</v>
      </c>
      <c r="L280" t="s">
        <v>17</v>
      </c>
      <c r="M280" t="s">
        <v>293</v>
      </c>
      <c r="N280" t="s">
        <v>89</v>
      </c>
      <c r="O280" t="s">
        <v>500</v>
      </c>
      <c r="P280" t="s">
        <v>501</v>
      </c>
      <c r="Q280" t="s">
        <v>514</v>
      </c>
      <c r="R280" t="s">
        <v>529</v>
      </c>
      <c r="S280">
        <v>4</v>
      </c>
    </row>
    <row r="281" spans="1:19" x14ac:dyDescent="0.35">
      <c r="A281">
        <v>101990</v>
      </c>
      <c r="B281" s="5">
        <v>45758</v>
      </c>
      <c r="C281" t="s">
        <v>31</v>
      </c>
      <c r="D281" t="s">
        <v>45</v>
      </c>
      <c r="E281" t="s">
        <v>46</v>
      </c>
      <c r="F281" t="s">
        <v>62</v>
      </c>
      <c r="G281" t="s">
        <v>114</v>
      </c>
      <c r="H281">
        <v>5</v>
      </c>
      <c r="I281" t="s">
        <v>499</v>
      </c>
      <c r="J281">
        <v>124.38</v>
      </c>
      <c r="K281">
        <v>621.9</v>
      </c>
      <c r="L281" t="s">
        <v>24</v>
      </c>
      <c r="M281" t="s">
        <v>294</v>
      </c>
      <c r="N281" t="s">
        <v>19</v>
      </c>
      <c r="O281" t="s">
        <v>500</v>
      </c>
      <c r="P281" t="s">
        <v>501</v>
      </c>
      <c r="Q281" t="s">
        <v>514</v>
      </c>
      <c r="R281" t="s">
        <v>529</v>
      </c>
      <c r="S281">
        <v>4</v>
      </c>
    </row>
    <row r="282" spans="1:19" x14ac:dyDescent="0.35">
      <c r="A282">
        <v>102971</v>
      </c>
      <c r="B282" s="5">
        <v>45758</v>
      </c>
      <c r="C282" t="s">
        <v>12</v>
      </c>
      <c r="D282" t="s">
        <v>98</v>
      </c>
      <c r="E282" t="s">
        <v>99</v>
      </c>
      <c r="F282" t="s">
        <v>22</v>
      </c>
      <c r="G282" t="s">
        <v>47</v>
      </c>
      <c r="H282">
        <v>2</v>
      </c>
      <c r="I282" t="s">
        <v>508</v>
      </c>
      <c r="J282">
        <v>74.989999999999995</v>
      </c>
      <c r="K282">
        <v>149.97999999999999</v>
      </c>
      <c r="L282" t="s">
        <v>43</v>
      </c>
      <c r="M282" t="s">
        <v>295</v>
      </c>
      <c r="N282" t="s">
        <v>19</v>
      </c>
      <c r="O282" t="s">
        <v>500</v>
      </c>
      <c r="P282" t="s">
        <v>501</v>
      </c>
      <c r="Q282" t="s">
        <v>514</v>
      </c>
      <c r="R282" t="s">
        <v>529</v>
      </c>
      <c r="S282">
        <v>4</v>
      </c>
    </row>
    <row r="283" spans="1:19" x14ac:dyDescent="0.35">
      <c r="A283">
        <v>102985</v>
      </c>
      <c r="B283" s="5">
        <v>45758</v>
      </c>
      <c r="C283" t="s">
        <v>31</v>
      </c>
      <c r="D283" t="s">
        <v>45</v>
      </c>
      <c r="E283" t="s">
        <v>46</v>
      </c>
      <c r="F283" t="s">
        <v>62</v>
      </c>
      <c r="G283" t="s">
        <v>63</v>
      </c>
      <c r="H283">
        <v>2</v>
      </c>
      <c r="I283" t="s">
        <v>508</v>
      </c>
      <c r="J283">
        <v>55.32</v>
      </c>
      <c r="K283">
        <v>110.64</v>
      </c>
      <c r="L283" t="s">
        <v>43</v>
      </c>
      <c r="M283" t="s">
        <v>166</v>
      </c>
      <c r="N283" t="s">
        <v>19</v>
      </c>
      <c r="O283" t="s">
        <v>500</v>
      </c>
      <c r="P283" t="s">
        <v>501</v>
      </c>
      <c r="Q283" t="s">
        <v>514</v>
      </c>
      <c r="R283" t="s">
        <v>529</v>
      </c>
      <c r="S283">
        <v>4</v>
      </c>
    </row>
    <row r="284" spans="1:19" x14ac:dyDescent="0.35">
      <c r="A284">
        <v>100292</v>
      </c>
      <c r="B284" s="5">
        <v>45759</v>
      </c>
      <c r="C284" t="s">
        <v>50</v>
      </c>
      <c r="D284" t="s">
        <v>51</v>
      </c>
      <c r="E284" t="s">
        <v>52</v>
      </c>
      <c r="F284" t="s">
        <v>62</v>
      </c>
      <c r="G284" t="s">
        <v>169</v>
      </c>
      <c r="H284">
        <v>10</v>
      </c>
      <c r="I284" t="s">
        <v>499</v>
      </c>
      <c r="J284">
        <v>25.76</v>
      </c>
      <c r="K284">
        <v>257.60000000000002</v>
      </c>
      <c r="L284" t="s">
        <v>48</v>
      </c>
      <c r="M284" t="s">
        <v>296</v>
      </c>
      <c r="N284" t="s">
        <v>19</v>
      </c>
      <c r="O284" t="s">
        <v>506</v>
      </c>
      <c r="P284" t="s">
        <v>507</v>
      </c>
      <c r="Q284" t="s">
        <v>514</v>
      </c>
      <c r="R284" t="s">
        <v>529</v>
      </c>
      <c r="S284">
        <v>4</v>
      </c>
    </row>
    <row r="285" spans="1:19" x14ac:dyDescent="0.35">
      <c r="A285">
        <v>101257</v>
      </c>
      <c r="B285" s="5">
        <v>45759</v>
      </c>
      <c r="C285" t="s">
        <v>12</v>
      </c>
      <c r="D285" t="s">
        <v>132</v>
      </c>
      <c r="E285" t="s">
        <v>133</v>
      </c>
      <c r="F285" t="s">
        <v>62</v>
      </c>
      <c r="G285" t="s">
        <v>103</v>
      </c>
      <c r="H285">
        <v>1</v>
      </c>
      <c r="I285" t="s">
        <v>503</v>
      </c>
      <c r="J285">
        <v>196.6</v>
      </c>
      <c r="K285">
        <v>196.6</v>
      </c>
      <c r="L285" t="s">
        <v>17</v>
      </c>
      <c r="M285" t="s">
        <v>297</v>
      </c>
      <c r="N285" t="s">
        <v>36</v>
      </c>
      <c r="O285" t="s">
        <v>506</v>
      </c>
      <c r="P285" t="s">
        <v>507</v>
      </c>
      <c r="Q285" t="s">
        <v>514</v>
      </c>
      <c r="R285" t="s">
        <v>529</v>
      </c>
      <c r="S285">
        <v>4</v>
      </c>
    </row>
    <row r="286" spans="1:19" x14ac:dyDescent="0.35">
      <c r="A286">
        <v>101357</v>
      </c>
      <c r="B286" s="5">
        <v>45759</v>
      </c>
      <c r="C286" t="s">
        <v>50</v>
      </c>
      <c r="D286" t="s">
        <v>71</v>
      </c>
      <c r="E286" t="s">
        <v>72</v>
      </c>
      <c r="F286" t="s">
        <v>15</v>
      </c>
      <c r="G286" t="s">
        <v>29</v>
      </c>
      <c r="H286">
        <v>10</v>
      </c>
      <c r="I286" t="s">
        <v>499</v>
      </c>
      <c r="J286">
        <v>22.42</v>
      </c>
      <c r="K286">
        <v>224.20000000000002</v>
      </c>
      <c r="L286" t="s">
        <v>17</v>
      </c>
      <c r="M286" t="s">
        <v>298</v>
      </c>
      <c r="N286" t="s">
        <v>19</v>
      </c>
      <c r="O286" t="s">
        <v>506</v>
      </c>
      <c r="P286" t="s">
        <v>507</v>
      </c>
      <c r="Q286" t="s">
        <v>514</v>
      </c>
      <c r="R286" t="s">
        <v>529</v>
      </c>
      <c r="S286">
        <v>4</v>
      </c>
    </row>
    <row r="287" spans="1:19" x14ac:dyDescent="0.35">
      <c r="A287">
        <v>101375</v>
      </c>
      <c r="B287" s="5">
        <v>45759</v>
      </c>
      <c r="C287" t="s">
        <v>26</v>
      </c>
      <c r="D287" t="s">
        <v>41</v>
      </c>
      <c r="E287" t="s">
        <v>42</v>
      </c>
      <c r="F287" t="s">
        <v>22</v>
      </c>
      <c r="G287" t="s">
        <v>87</v>
      </c>
      <c r="H287">
        <v>1</v>
      </c>
      <c r="I287" t="s">
        <v>503</v>
      </c>
      <c r="J287">
        <v>49.84</v>
      </c>
      <c r="K287">
        <v>49.84</v>
      </c>
      <c r="L287" t="s">
        <v>48</v>
      </c>
      <c r="M287" t="s">
        <v>299</v>
      </c>
      <c r="N287" t="s">
        <v>19</v>
      </c>
      <c r="O287" t="s">
        <v>506</v>
      </c>
      <c r="P287" t="s">
        <v>507</v>
      </c>
      <c r="Q287" t="s">
        <v>514</v>
      </c>
      <c r="R287" t="s">
        <v>529</v>
      </c>
      <c r="S287">
        <v>4</v>
      </c>
    </row>
    <row r="288" spans="1:19" x14ac:dyDescent="0.35">
      <c r="A288">
        <v>101511</v>
      </c>
      <c r="B288" s="5">
        <v>45759</v>
      </c>
      <c r="C288" t="s">
        <v>26</v>
      </c>
      <c r="D288" t="s">
        <v>37</v>
      </c>
      <c r="E288" t="s">
        <v>38</v>
      </c>
      <c r="F288" t="s">
        <v>22</v>
      </c>
      <c r="G288" t="s">
        <v>109</v>
      </c>
      <c r="H288">
        <v>2</v>
      </c>
      <c r="I288" t="s">
        <v>508</v>
      </c>
      <c r="J288">
        <v>87.66</v>
      </c>
      <c r="K288">
        <v>175.32</v>
      </c>
      <c r="L288" t="s">
        <v>43</v>
      </c>
      <c r="M288" t="s">
        <v>260</v>
      </c>
      <c r="N288" t="s">
        <v>19</v>
      </c>
      <c r="O288" t="s">
        <v>506</v>
      </c>
      <c r="P288" t="s">
        <v>507</v>
      </c>
      <c r="Q288" t="s">
        <v>514</v>
      </c>
      <c r="R288" t="s">
        <v>529</v>
      </c>
      <c r="S288">
        <v>4</v>
      </c>
    </row>
    <row r="289" spans="1:19" x14ac:dyDescent="0.35">
      <c r="A289">
        <v>102413</v>
      </c>
      <c r="B289" s="5">
        <v>45759</v>
      </c>
      <c r="C289" t="s">
        <v>26</v>
      </c>
      <c r="D289" t="s">
        <v>150</v>
      </c>
      <c r="E289" t="s">
        <v>151</v>
      </c>
      <c r="F289" t="s">
        <v>62</v>
      </c>
      <c r="G289" t="s">
        <v>112</v>
      </c>
      <c r="H289">
        <v>5</v>
      </c>
      <c r="I289" t="s">
        <v>499</v>
      </c>
      <c r="J289">
        <v>29.91</v>
      </c>
      <c r="K289">
        <v>149.55000000000001</v>
      </c>
      <c r="L289" t="s">
        <v>43</v>
      </c>
      <c r="M289" t="s">
        <v>300</v>
      </c>
      <c r="N289" t="s">
        <v>89</v>
      </c>
      <c r="O289" t="s">
        <v>506</v>
      </c>
      <c r="P289" t="s">
        <v>507</v>
      </c>
      <c r="Q289" t="s">
        <v>514</v>
      </c>
      <c r="R289" t="s">
        <v>529</v>
      </c>
      <c r="S289">
        <v>4</v>
      </c>
    </row>
    <row r="290" spans="1:19" x14ac:dyDescent="0.35">
      <c r="A290">
        <v>102817</v>
      </c>
      <c r="B290" s="5">
        <v>45759</v>
      </c>
      <c r="C290" t="s">
        <v>12</v>
      </c>
      <c r="D290" t="s">
        <v>183</v>
      </c>
      <c r="E290" t="s">
        <v>184</v>
      </c>
      <c r="F290" t="s">
        <v>62</v>
      </c>
      <c r="G290" t="s">
        <v>169</v>
      </c>
      <c r="H290">
        <v>3</v>
      </c>
      <c r="I290" t="s">
        <v>499</v>
      </c>
      <c r="J290">
        <v>24.62</v>
      </c>
      <c r="K290">
        <v>73.86</v>
      </c>
      <c r="L290" t="s">
        <v>24</v>
      </c>
      <c r="M290" t="s">
        <v>301</v>
      </c>
      <c r="N290" t="s">
        <v>19</v>
      </c>
      <c r="O290" t="s">
        <v>506</v>
      </c>
      <c r="P290" t="s">
        <v>507</v>
      </c>
      <c r="Q290" t="s">
        <v>514</v>
      </c>
      <c r="R290" t="s">
        <v>529</v>
      </c>
      <c r="S290">
        <v>4</v>
      </c>
    </row>
    <row r="291" spans="1:19" x14ac:dyDescent="0.35">
      <c r="A291">
        <v>100164</v>
      </c>
      <c r="B291" s="5">
        <v>45760</v>
      </c>
      <c r="C291" t="s">
        <v>31</v>
      </c>
      <c r="D291" t="s">
        <v>32</v>
      </c>
      <c r="E291" t="s">
        <v>33</v>
      </c>
      <c r="F291" t="s">
        <v>62</v>
      </c>
      <c r="G291" t="s">
        <v>169</v>
      </c>
      <c r="H291">
        <v>2</v>
      </c>
      <c r="I291" t="s">
        <v>508</v>
      </c>
      <c r="J291">
        <v>25.28</v>
      </c>
      <c r="K291">
        <v>50.56</v>
      </c>
      <c r="L291" t="s">
        <v>43</v>
      </c>
      <c r="M291" t="s">
        <v>240</v>
      </c>
      <c r="N291" t="s">
        <v>19</v>
      </c>
      <c r="O291" t="s">
        <v>510</v>
      </c>
      <c r="P291" t="s">
        <v>507</v>
      </c>
      <c r="Q291" t="s">
        <v>514</v>
      </c>
      <c r="R291" t="s">
        <v>529</v>
      </c>
      <c r="S291">
        <v>4</v>
      </c>
    </row>
    <row r="292" spans="1:19" x14ac:dyDescent="0.35">
      <c r="A292">
        <v>100353</v>
      </c>
      <c r="B292" s="5">
        <v>45760</v>
      </c>
      <c r="C292" t="s">
        <v>26</v>
      </c>
      <c r="D292" t="s">
        <v>150</v>
      </c>
      <c r="E292" t="s">
        <v>151</v>
      </c>
      <c r="F292" t="s">
        <v>62</v>
      </c>
      <c r="G292" t="s">
        <v>103</v>
      </c>
      <c r="H292">
        <v>2</v>
      </c>
      <c r="I292" t="s">
        <v>508</v>
      </c>
      <c r="J292">
        <v>197.18</v>
      </c>
      <c r="K292">
        <v>394.36</v>
      </c>
      <c r="L292" t="s">
        <v>48</v>
      </c>
      <c r="M292" t="s">
        <v>159</v>
      </c>
      <c r="N292" t="s">
        <v>19</v>
      </c>
      <c r="O292" t="s">
        <v>510</v>
      </c>
      <c r="P292" t="s">
        <v>507</v>
      </c>
      <c r="Q292" t="s">
        <v>514</v>
      </c>
      <c r="R292" t="s">
        <v>529</v>
      </c>
      <c r="S292">
        <v>4</v>
      </c>
    </row>
    <row r="293" spans="1:19" x14ac:dyDescent="0.35">
      <c r="A293">
        <v>100677</v>
      </c>
      <c r="B293" s="5">
        <v>45760</v>
      </c>
      <c r="C293" t="s">
        <v>65</v>
      </c>
      <c r="D293" t="s">
        <v>90</v>
      </c>
      <c r="E293" t="s">
        <v>91</v>
      </c>
      <c r="F293" t="s">
        <v>22</v>
      </c>
      <c r="G293" t="s">
        <v>100</v>
      </c>
      <c r="H293">
        <v>1</v>
      </c>
      <c r="I293" t="s">
        <v>503</v>
      </c>
      <c r="J293">
        <v>14.43</v>
      </c>
      <c r="K293">
        <v>14.43</v>
      </c>
      <c r="L293" t="s">
        <v>43</v>
      </c>
      <c r="M293" t="s">
        <v>166</v>
      </c>
      <c r="N293" t="s">
        <v>89</v>
      </c>
      <c r="O293" t="s">
        <v>510</v>
      </c>
      <c r="P293" t="s">
        <v>507</v>
      </c>
      <c r="Q293" t="s">
        <v>514</v>
      </c>
      <c r="R293" t="s">
        <v>529</v>
      </c>
      <c r="S293">
        <v>4</v>
      </c>
    </row>
    <row r="294" spans="1:19" x14ac:dyDescent="0.35">
      <c r="A294">
        <v>102070</v>
      </c>
      <c r="B294" s="5">
        <v>45760</v>
      </c>
      <c r="C294" t="s">
        <v>65</v>
      </c>
      <c r="D294" t="s">
        <v>66</v>
      </c>
      <c r="E294" t="s">
        <v>67</v>
      </c>
      <c r="F294" t="s">
        <v>59</v>
      </c>
      <c r="G294" t="s">
        <v>73</v>
      </c>
      <c r="H294">
        <v>1</v>
      </c>
      <c r="I294" t="s">
        <v>503</v>
      </c>
      <c r="J294">
        <v>27.02</v>
      </c>
      <c r="K294">
        <v>27.02</v>
      </c>
      <c r="L294" t="s">
        <v>24</v>
      </c>
      <c r="M294" t="s">
        <v>302</v>
      </c>
      <c r="N294" t="s">
        <v>89</v>
      </c>
      <c r="O294" t="s">
        <v>510</v>
      </c>
      <c r="P294" t="s">
        <v>507</v>
      </c>
      <c r="Q294" t="s">
        <v>514</v>
      </c>
      <c r="R294" t="s">
        <v>529</v>
      </c>
      <c r="S294">
        <v>4</v>
      </c>
    </row>
    <row r="295" spans="1:19" x14ac:dyDescent="0.35">
      <c r="A295">
        <v>102512</v>
      </c>
      <c r="B295" s="5">
        <v>45760</v>
      </c>
      <c r="C295" t="s">
        <v>31</v>
      </c>
      <c r="D295" t="s">
        <v>105</v>
      </c>
      <c r="E295" t="s">
        <v>106</v>
      </c>
      <c r="F295" t="s">
        <v>62</v>
      </c>
      <c r="G295" t="s">
        <v>114</v>
      </c>
      <c r="H295">
        <v>2</v>
      </c>
      <c r="I295" t="s">
        <v>508</v>
      </c>
      <c r="J295">
        <v>127.63</v>
      </c>
      <c r="K295">
        <v>255.26</v>
      </c>
      <c r="L295" t="s">
        <v>48</v>
      </c>
      <c r="M295" t="s">
        <v>303</v>
      </c>
      <c r="N295" t="s">
        <v>19</v>
      </c>
      <c r="O295" t="s">
        <v>510</v>
      </c>
      <c r="P295" t="s">
        <v>507</v>
      </c>
      <c r="Q295" t="s">
        <v>514</v>
      </c>
      <c r="R295" t="s">
        <v>529</v>
      </c>
      <c r="S295">
        <v>4</v>
      </c>
    </row>
    <row r="296" spans="1:19" x14ac:dyDescent="0.35">
      <c r="A296">
        <v>102583</v>
      </c>
      <c r="B296" s="5">
        <v>45760</v>
      </c>
      <c r="C296" t="s">
        <v>12</v>
      </c>
      <c r="D296" t="s">
        <v>183</v>
      </c>
      <c r="E296" t="s">
        <v>184</v>
      </c>
      <c r="F296" t="s">
        <v>53</v>
      </c>
      <c r="G296" t="s">
        <v>126</v>
      </c>
      <c r="H296">
        <v>5</v>
      </c>
      <c r="I296" t="s">
        <v>499</v>
      </c>
      <c r="J296">
        <v>152.84</v>
      </c>
      <c r="K296">
        <v>764.2</v>
      </c>
      <c r="L296" t="s">
        <v>43</v>
      </c>
      <c r="M296" t="s">
        <v>304</v>
      </c>
      <c r="N296" t="s">
        <v>19</v>
      </c>
      <c r="O296" t="s">
        <v>510</v>
      </c>
      <c r="P296" t="s">
        <v>507</v>
      </c>
      <c r="Q296" t="s">
        <v>514</v>
      </c>
      <c r="R296" t="s">
        <v>529</v>
      </c>
      <c r="S296">
        <v>4</v>
      </c>
    </row>
    <row r="297" spans="1:19" x14ac:dyDescent="0.35">
      <c r="A297">
        <v>102668</v>
      </c>
      <c r="B297" s="5">
        <v>45760</v>
      </c>
      <c r="C297" t="s">
        <v>12</v>
      </c>
      <c r="D297" t="s">
        <v>98</v>
      </c>
      <c r="E297" t="s">
        <v>99</v>
      </c>
      <c r="F297" t="s">
        <v>62</v>
      </c>
      <c r="G297" t="s">
        <v>169</v>
      </c>
      <c r="H297">
        <v>5</v>
      </c>
      <c r="I297" t="s">
        <v>499</v>
      </c>
      <c r="J297">
        <v>23.75</v>
      </c>
      <c r="K297">
        <v>118.75</v>
      </c>
      <c r="L297" t="s">
        <v>43</v>
      </c>
      <c r="M297" t="s">
        <v>305</v>
      </c>
      <c r="N297" t="s">
        <v>36</v>
      </c>
      <c r="O297" t="s">
        <v>510</v>
      </c>
      <c r="P297" t="s">
        <v>507</v>
      </c>
      <c r="Q297" t="s">
        <v>514</v>
      </c>
      <c r="R297" t="s">
        <v>529</v>
      </c>
      <c r="S297">
        <v>4</v>
      </c>
    </row>
    <row r="298" spans="1:19" x14ac:dyDescent="0.35">
      <c r="A298">
        <v>100981</v>
      </c>
      <c r="B298" s="5">
        <v>45761</v>
      </c>
      <c r="C298" t="s">
        <v>26</v>
      </c>
      <c r="D298" t="s">
        <v>27</v>
      </c>
      <c r="E298" t="s">
        <v>28</v>
      </c>
      <c r="F298" t="s">
        <v>59</v>
      </c>
      <c r="G298" t="s">
        <v>60</v>
      </c>
      <c r="H298">
        <v>2</v>
      </c>
      <c r="I298" t="s">
        <v>508</v>
      </c>
      <c r="J298">
        <v>61.39</v>
      </c>
      <c r="K298">
        <v>122.78</v>
      </c>
      <c r="L298" t="s">
        <v>17</v>
      </c>
      <c r="M298" t="s">
        <v>79</v>
      </c>
      <c r="N298" t="s">
        <v>89</v>
      </c>
      <c r="O298" t="s">
        <v>511</v>
      </c>
      <c r="P298" t="s">
        <v>501</v>
      </c>
      <c r="Q298" t="s">
        <v>514</v>
      </c>
      <c r="R298" t="s">
        <v>529</v>
      </c>
      <c r="S298">
        <v>4</v>
      </c>
    </row>
    <row r="299" spans="1:19" x14ac:dyDescent="0.35">
      <c r="A299">
        <v>101124</v>
      </c>
      <c r="B299" s="5">
        <v>45761</v>
      </c>
      <c r="C299" t="s">
        <v>50</v>
      </c>
      <c r="D299" t="s">
        <v>71</v>
      </c>
      <c r="E299" t="s">
        <v>72</v>
      </c>
      <c r="F299" t="s">
        <v>59</v>
      </c>
      <c r="G299" t="s">
        <v>118</v>
      </c>
      <c r="H299">
        <v>2</v>
      </c>
      <c r="I299" t="s">
        <v>508</v>
      </c>
      <c r="J299">
        <v>20.52</v>
      </c>
      <c r="K299">
        <v>41.04</v>
      </c>
      <c r="L299" t="s">
        <v>43</v>
      </c>
      <c r="M299" t="s">
        <v>306</v>
      </c>
      <c r="N299" t="s">
        <v>19</v>
      </c>
      <c r="O299" t="s">
        <v>511</v>
      </c>
      <c r="P299" t="s">
        <v>501</v>
      </c>
      <c r="Q299" t="s">
        <v>514</v>
      </c>
      <c r="R299" t="s">
        <v>529</v>
      </c>
      <c r="S299">
        <v>4</v>
      </c>
    </row>
    <row r="300" spans="1:19" x14ac:dyDescent="0.35">
      <c r="A300">
        <v>101317</v>
      </c>
      <c r="B300" s="5">
        <v>45761</v>
      </c>
      <c r="C300" t="s">
        <v>26</v>
      </c>
      <c r="D300" t="s">
        <v>41</v>
      </c>
      <c r="E300" t="s">
        <v>42</v>
      </c>
      <c r="F300" t="s">
        <v>59</v>
      </c>
      <c r="G300" t="s">
        <v>129</v>
      </c>
      <c r="H300">
        <v>3</v>
      </c>
      <c r="I300" t="s">
        <v>499</v>
      </c>
      <c r="J300">
        <v>120.12</v>
      </c>
      <c r="K300">
        <v>360.36</v>
      </c>
      <c r="L300" t="s">
        <v>24</v>
      </c>
      <c r="M300" t="s">
        <v>278</v>
      </c>
      <c r="N300" t="s">
        <v>19</v>
      </c>
      <c r="O300" t="s">
        <v>511</v>
      </c>
      <c r="P300" t="s">
        <v>501</v>
      </c>
      <c r="Q300" t="s">
        <v>514</v>
      </c>
      <c r="R300" t="s">
        <v>529</v>
      </c>
      <c r="S300">
        <v>4</v>
      </c>
    </row>
    <row r="301" spans="1:19" x14ac:dyDescent="0.35">
      <c r="A301">
        <v>102632</v>
      </c>
      <c r="B301" s="5">
        <v>45761</v>
      </c>
      <c r="C301" t="s">
        <v>50</v>
      </c>
      <c r="D301" t="s">
        <v>51</v>
      </c>
      <c r="E301" t="s">
        <v>52</v>
      </c>
      <c r="F301" t="s">
        <v>62</v>
      </c>
      <c r="G301" t="s">
        <v>112</v>
      </c>
      <c r="H301">
        <v>10</v>
      </c>
      <c r="I301" t="s">
        <v>499</v>
      </c>
      <c r="J301">
        <v>30.39</v>
      </c>
      <c r="K301">
        <v>303.89999999999998</v>
      </c>
      <c r="L301" t="s">
        <v>17</v>
      </c>
      <c r="M301" t="s">
        <v>307</v>
      </c>
      <c r="N301" t="s">
        <v>89</v>
      </c>
      <c r="O301" t="s">
        <v>511</v>
      </c>
      <c r="P301" t="s">
        <v>501</v>
      </c>
      <c r="Q301" t="s">
        <v>514</v>
      </c>
      <c r="R301" t="s">
        <v>529</v>
      </c>
      <c r="S301">
        <v>4</v>
      </c>
    </row>
    <row r="302" spans="1:19" x14ac:dyDescent="0.35">
      <c r="A302">
        <v>100436</v>
      </c>
      <c r="B302" s="5">
        <v>45762</v>
      </c>
      <c r="C302" t="s">
        <v>31</v>
      </c>
      <c r="D302" t="s">
        <v>80</v>
      </c>
      <c r="E302" t="s">
        <v>80</v>
      </c>
      <c r="F302" t="s">
        <v>62</v>
      </c>
      <c r="G302" t="s">
        <v>63</v>
      </c>
      <c r="H302">
        <v>10</v>
      </c>
      <c r="I302" t="s">
        <v>499</v>
      </c>
      <c r="J302">
        <v>56.85</v>
      </c>
      <c r="K302">
        <v>568.5</v>
      </c>
      <c r="L302" t="s">
        <v>24</v>
      </c>
      <c r="M302" t="s">
        <v>308</v>
      </c>
      <c r="N302" t="s">
        <v>19</v>
      </c>
      <c r="O302" t="s">
        <v>509</v>
      </c>
      <c r="P302" t="s">
        <v>501</v>
      </c>
      <c r="Q302" t="s">
        <v>514</v>
      </c>
      <c r="R302" t="s">
        <v>529</v>
      </c>
      <c r="S302">
        <v>4</v>
      </c>
    </row>
    <row r="303" spans="1:19" x14ac:dyDescent="0.35">
      <c r="A303">
        <v>101059</v>
      </c>
      <c r="B303" s="5">
        <v>45762</v>
      </c>
      <c r="C303" t="s">
        <v>12</v>
      </c>
      <c r="D303" t="s">
        <v>98</v>
      </c>
      <c r="E303" t="s">
        <v>99</v>
      </c>
      <c r="F303" t="s">
        <v>22</v>
      </c>
      <c r="G303" t="s">
        <v>109</v>
      </c>
      <c r="H303">
        <v>2</v>
      </c>
      <c r="I303" t="s">
        <v>508</v>
      </c>
      <c r="J303">
        <v>93.99</v>
      </c>
      <c r="K303">
        <v>187.98</v>
      </c>
      <c r="L303" t="s">
        <v>24</v>
      </c>
      <c r="M303" t="s">
        <v>309</v>
      </c>
      <c r="N303" t="s">
        <v>19</v>
      </c>
      <c r="O303" t="s">
        <v>509</v>
      </c>
      <c r="P303" t="s">
        <v>501</v>
      </c>
      <c r="Q303" t="s">
        <v>514</v>
      </c>
      <c r="R303" t="s">
        <v>529</v>
      </c>
      <c r="S303">
        <v>4</v>
      </c>
    </row>
    <row r="304" spans="1:19" x14ac:dyDescent="0.35">
      <c r="A304">
        <v>102479</v>
      </c>
      <c r="B304" s="5">
        <v>45762</v>
      </c>
      <c r="C304" t="s">
        <v>50</v>
      </c>
      <c r="D304" t="s">
        <v>77</v>
      </c>
      <c r="E304" t="s">
        <v>78</v>
      </c>
      <c r="F304" t="s">
        <v>59</v>
      </c>
      <c r="G304" t="s">
        <v>95</v>
      </c>
      <c r="H304">
        <v>5</v>
      </c>
      <c r="I304" t="s">
        <v>499</v>
      </c>
      <c r="J304">
        <v>35.14</v>
      </c>
      <c r="K304">
        <v>175.7</v>
      </c>
      <c r="L304" t="s">
        <v>43</v>
      </c>
      <c r="M304" t="s">
        <v>310</v>
      </c>
      <c r="N304" t="s">
        <v>19</v>
      </c>
      <c r="O304" t="s">
        <v>509</v>
      </c>
      <c r="P304" t="s">
        <v>501</v>
      </c>
      <c r="Q304" t="s">
        <v>514</v>
      </c>
      <c r="R304" t="s">
        <v>529</v>
      </c>
      <c r="S304">
        <v>4</v>
      </c>
    </row>
    <row r="305" spans="1:19" x14ac:dyDescent="0.35">
      <c r="A305">
        <v>100240</v>
      </c>
      <c r="B305" s="5">
        <v>45763</v>
      </c>
      <c r="C305" t="s">
        <v>65</v>
      </c>
      <c r="D305" t="s">
        <v>90</v>
      </c>
      <c r="E305" t="s">
        <v>91</v>
      </c>
      <c r="F305" t="s">
        <v>53</v>
      </c>
      <c r="G305" t="s">
        <v>145</v>
      </c>
      <c r="H305">
        <v>5</v>
      </c>
      <c r="I305" t="s">
        <v>499</v>
      </c>
      <c r="J305">
        <v>33.61</v>
      </c>
      <c r="K305">
        <v>168.05</v>
      </c>
      <c r="L305" t="s">
        <v>43</v>
      </c>
      <c r="M305" t="s">
        <v>311</v>
      </c>
      <c r="N305" t="s">
        <v>19</v>
      </c>
      <c r="O305" t="s">
        <v>504</v>
      </c>
      <c r="P305" t="s">
        <v>501</v>
      </c>
      <c r="Q305" t="s">
        <v>514</v>
      </c>
      <c r="R305" t="s">
        <v>529</v>
      </c>
      <c r="S305">
        <v>4</v>
      </c>
    </row>
    <row r="306" spans="1:19" x14ac:dyDescent="0.35">
      <c r="A306">
        <v>100583</v>
      </c>
      <c r="B306" s="5">
        <v>45763</v>
      </c>
      <c r="C306" t="s">
        <v>50</v>
      </c>
      <c r="D306" t="s">
        <v>77</v>
      </c>
      <c r="E306" t="s">
        <v>78</v>
      </c>
      <c r="F306" t="s">
        <v>53</v>
      </c>
      <c r="G306" t="s">
        <v>92</v>
      </c>
      <c r="H306">
        <v>1</v>
      </c>
      <c r="I306" t="s">
        <v>503</v>
      </c>
      <c r="J306">
        <v>29.47</v>
      </c>
      <c r="K306">
        <v>29.47</v>
      </c>
      <c r="L306" t="s">
        <v>17</v>
      </c>
      <c r="M306" t="s">
        <v>312</v>
      </c>
      <c r="N306" t="s">
        <v>19</v>
      </c>
      <c r="O306" t="s">
        <v>504</v>
      </c>
      <c r="P306" t="s">
        <v>501</v>
      </c>
      <c r="Q306" t="s">
        <v>514</v>
      </c>
      <c r="R306" t="s">
        <v>529</v>
      </c>
      <c r="S306">
        <v>4</v>
      </c>
    </row>
    <row r="307" spans="1:19" x14ac:dyDescent="0.35">
      <c r="A307">
        <v>100995</v>
      </c>
      <c r="B307" s="5">
        <v>45763</v>
      </c>
      <c r="C307" t="s">
        <v>50</v>
      </c>
      <c r="D307" t="s">
        <v>77</v>
      </c>
      <c r="E307" t="s">
        <v>78</v>
      </c>
      <c r="F307" t="s">
        <v>59</v>
      </c>
      <c r="G307" t="s">
        <v>118</v>
      </c>
      <c r="H307">
        <v>5</v>
      </c>
      <c r="I307" t="s">
        <v>499</v>
      </c>
      <c r="J307">
        <v>20.92</v>
      </c>
      <c r="K307">
        <v>104.60000000000001</v>
      </c>
      <c r="L307" t="s">
        <v>24</v>
      </c>
      <c r="M307" t="s">
        <v>313</v>
      </c>
      <c r="N307" t="s">
        <v>19</v>
      </c>
      <c r="O307" t="s">
        <v>504</v>
      </c>
      <c r="P307" t="s">
        <v>501</v>
      </c>
      <c r="Q307" t="s">
        <v>514</v>
      </c>
      <c r="R307" t="s">
        <v>529</v>
      </c>
      <c r="S307">
        <v>4</v>
      </c>
    </row>
    <row r="308" spans="1:19" x14ac:dyDescent="0.35">
      <c r="A308">
        <v>101082</v>
      </c>
      <c r="B308" s="5">
        <v>45763</v>
      </c>
      <c r="C308" t="s">
        <v>12</v>
      </c>
      <c r="D308" t="s">
        <v>20</v>
      </c>
      <c r="E308" t="s">
        <v>21</v>
      </c>
      <c r="F308" t="s">
        <v>15</v>
      </c>
      <c r="G308" t="s">
        <v>34</v>
      </c>
      <c r="H308">
        <v>2</v>
      </c>
      <c r="I308" t="s">
        <v>508</v>
      </c>
      <c r="J308">
        <v>15.92</v>
      </c>
      <c r="K308">
        <v>31.84</v>
      </c>
      <c r="L308" t="s">
        <v>17</v>
      </c>
      <c r="M308" t="s">
        <v>221</v>
      </c>
      <c r="N308" t="s">
        <v>19</v>
      </c>
      <c r="O308" t="s">
        <v>504</v>
      </c>
      <c r="P308" t="s">
        <v>501</v>
      </c>
      <c r="Q308" t="s">
        <v>514</v>
      </c>
      <c r="R308" t="s">
        <v>529</v>
      </c>
      <c r="S308">
        <v>4</v>
      </c>
    </row>
    <row r="309" spans="1:19" x14ac:dyDescent="0.35">
      <c r="A309">
        <v>100320</v>
      </c>
      <c r="B309" s="5">
        <v>45764</v>
      </c>
      <c r="C309" t="s">
        <v>50</v>
      </c>
      <c r="D309" t="s">
        <v>77</v>
      </c>
      <c r="E309" t="s">
        <v>78</v>
      </c>
      <c r="F309" t="s">
        <v>59</v>
      </c>
      <c r="G309" t="s">
        <v>129</v>
      </c>
      <c r="H309">
        <v>1</v>
      </c>
      <c r="I309" t="s">
        <v>503</v>
      </c>
      <c r="J309">
        <v>120.74</v>
      </c>
      <c r="K309">
        <v>120.74</v>
      </c>
      <c r="L309" t="s">
        <v>24</v>
      </c>
      <c r="M309" t="s">
        <v>88</v>
      </c>
      <c r="N309" t="s">
        <v>19</v>
      </c>
      <c r="O309" t="s">
        <v>505</v>
      </c>
      <c r="P309" t="s">
        <v>501</v>
      </c>
      <c r="Q309" t="s">
        <v>514</v>
      </c>
      <c r="R309" t="s">
        <v>529</v>
      </c>
      <c r="S309">
        <v>4</v>
      </c>
    </row>
    <row r="310" spans="1:19" x14ac:dyDescent="0.35">
      <c r="A310">
        <v>100701</v>
      </c>
      <c r="B310" s="5">
        <v>45764</v>
      </c>
      <c r="C310" t="s">
        <v>31</v>
      </c>
      <c r="D310" t="s">
        <v>56</v>
      </c>
      <c r="E310" t="s">
        <v>57</v>
      </c>
      <c r="F310" t="s">
        <v>62</v>
      </c>
      <c r="G310" t="s">
        <v>114</v>
      </c>
      <c r="H310">
        <v>1</v>
      </c>
      <c r="I310" t="s">
        <v>503</v>
      </c>
      <c r="J310">
        <v>131.36000000000001</v>
      </c>
      <c r="K310">
        <v>131.36000000000001</v>
      </c>
      <c r="L310" t="s">
        <v>24</v>
      </c>
      <c r="M310" t="s">
        <v>314</v>
      </c>
      <c r="N310" t="s">
        <v>19</v>
      </c>
      <c r="O310" t="s">
        <v>505</v>
      </c>
      <c r="P310" t="s">
        <v>501</v>
      </c>
      <c r="Q310" t="s">
        <v>514</v>
      </c>
      <c r="R310" t="s">
        <v>529</v>
      </c>
      <c r="S310">
        <v>4</v>
      </c>
    </row>
    <row r="311" spans="1:19" x14ac:dyDescent="0.35">
      <c r="A311">
        <v>100980</v>
      </c>
      <c r="B311" s="5">
        <v>45764</v>
      </c>
      <c r="C311" t="s">
        <v>50</v>
      </c>
      <c r="D311" t="s">
        <v>51</v>
      </c>
      <c r="E311" t="s">
        <v>52</v>
      </c>
      <c r="F311" t="s">
        <v>62</v>
      </c>
      <c r="G311" t="s">
        <v>112</v>
      </c>
      <c r="H311">
        <v>5</v>
      </c>
      <c r="I311" t="s">
        <v>499</v>
      </c>
      <c r="J311">
        <v>29.67</v>
      </c>
      <c r="K311">
        <v>148.35000000000002</v>
      </c>
      <c r="L311" t="s">
        <v>43</v>
      </c>
      <c r="M311" t="s">
        <v>111</v>
      </c>
      <c r="N311" t="s">
        <v>19</v>
      </c>
      <c r="O311" t="s">
        <v>505</v>
      </c>
      <c r="P311" t="s">
        <v>501</v>
      </c>
      <c r="Q311" t="s">
        <v>514</v>
      </c>
      <c r="R311" t="s">
        <v>529</v>
      </c>
      <c r="S311">
        <v>4</v>
      </c>
    </row>
    <row r="312" spans="1:19" x14ac:dyDescent="0.35">
      <c r="A312">
        <v>101006</v>
      </c>
      <c r="B312" s="5">
        <v>45764</v>
      </c>
      <c r="C312" t="s">
        <v>31</v>
      </c>
      <c r="D312" t="s">
        <v>32</v>
      </c>
      <c r="E312" t="s">
        <v>33</v>
      </c>
      <c r="F312" t="s">
        <v>62</v>
      </c>
      <c r="G312" t="s">
        <v>103</v>
      </c>
      <c r="H312">
        <v>2</v>
      </c>
      <c r="I312" t="s">
        <v>508</v>
      </c>
      <c r="J312">
        <v>185.99</v>
      </c>
      <c r="K312">
        <v>371.98</v>
      </c>
      <c r="L312" t="s">
        <v>24</v>
      </c>
      <c r="M312" t="s">
        <v>221</v>
      </c>
      <c r="N312" t="s">
        <v>89</v>
      </c>
      <c r="O312" t="s">
        <v>505</v>
      </c>
      <c r="P312" t="s">
        <v>501</v>
      </c>
      <c r="Q312" t="s">
        <v>514</v>
      </c>
      <c r="R312" t="s">
        <v>529</v>
      </c>
      <c r="S312">
        <v>4</v>
      </c>
    </row>
    <row r="313" spans="1:19" x14ac:dyDescent="0.35">
      <c r="A313">
        <v>101117</v>
      </c>
      <c r="B313" s="5">
        <v>45764</v>
      </c>
      <c r="C313" t="s">
        <v>26</v>
      </c>
      <c r="D313" t="s">
        <v>150</v>
      </c>
      <c r="E313" t="s">
        <v>151</v>
      </c>
      <c r="F313" t="s">
        <v>22</v>
      </c>
      <c r="G313" t="s">
        <v>47</v>
      </c>
      <c r="H313">
        <v>3</v>
      </c>
      <c r="I313" t="s">
        <v>499</v>
      </c>
      <c r="J313">
        <v>76.099999999999994</v>
      </c>
      <c r="K313">
        <v>228.29999999999998</v>
      </c>
      <c r="L313" t="s">
        <v>43</v>
      </c>
      <c r="M313" t="s">
        <v>102</v>
      </c>
      <c r="N313" t="s">
        <v>19</v>
      </c>
      <c r="O313" t="s">
        <v>505</v>
      </c>
      <c r="P313" t="s">
        <v>501</v>
      </c>
      <c r="Q313" t="s">
        <v>514</v>
      </c>
      <c r="R313" t="s">
        <v>529</v>
      </c>
      <c r="S313">
        <v>4</v>
      </c>
    </row>
    <row r="314" spans="1:19" x14ac:dyDescent="0.35">
      <c r="A314">
        <v>101216</v>
      </c>
      <c r="B314" s="5">
        <v>45764</v>
      </c>
      <c r="C314" t="s">
        <v>31</v>
      </c>
      <c r="D314" t="s">
        <v>32</v>
      </c>
      <c r="E314" t="s">
        <v>33</v>
      </c>
      <c r="F314" t="s">
        <v>62</v>
      </c>
      <c r="G314" t="s">
        <v>112</v>
      </c>
      <c r="H314">
        <v>1</v>
      </c>
      <c r="I314" t="s">
        <v>503</v>
      </c>
      <c r="J314">
        <v>29.61</v>
      </c>
      <c r="K314">
        <v>29.61</v>
      </c>
      <c r="L314" t="s">
        <v>43</v>
      </c>
      <c r="M314" t="s">
        <v>315</v>
      </c>
      <c r="N314" t="s">
        <v>36</v>
      </c>
      <c r="O314" t="s">
        <v>505</v>
      </c>
      <c r="P314" t="s">
        <v>501</v>
      </c>
      <c r="Q314" t="s">
        <v>514</v>
      </c>
      <c r="R314" t="s">
        <v>529</v>
      </c>
      <c r="S314">
        <v>4</v>
      </c>
    </row>
    <row r="315" spans="1:19" x14ac:dyDescent="0.35">
      <c r="A315">
        <v>101226</v>
      </c>
      <c r="B315" s="5">
        <v>45764</v>
      </c>
      <c r="C315" t="s">
        <v>31</v>
      </c>
      <c r="D315" t="s">
        <v>56</v>
      </c>
      <c r="E315" t="s">
        <v>57</v>
      </c>
      <c r="F315" t="s">
        <v>59</v>
      </c>
      <c r="G315" t="s">
        <v>73</v>
      </c>
      <c r="H315">
        <v>3</v>
      </c>
      <c r="I315" t="s">
        <v>499</v>
      </c>
      <c r="J315">
        <v>26.82</v>
      </c>
      <c r="K315">
        <v>80.460000000000008</v>
      </c>
      <c r="L315" t="s">
        <v>17</v>
      </c>
      <c r="M315" t="s">
        <v>258</v>
      </c>
      <c r="N315" t="s">
        <v>19</v>
      </c>
      <c r="O315" t="s">
        <v>505</v>
      </c>
      <c r="P315" t="s">
        <v>501</v>
      </c>
      <c r="Q315" t="s">
        <v>514</v>
      </c>
      <c r="R315" t="s">
        <v>529</v>
      </c>
      <c r="S315">
        <v>4</v>
      </c>
    </row>
    <row r="316" spans="1:19" x14ac:dyDescent="0.35">
      <c r="A316">
        <v>101624</v>
      </c>
      <c r="B316" s="5">
        <v>45764</v>
      </c>
      <c r="C316" t="s">
        <v>26</v>
      </c>
      <c r="D316" t="s">
        <v>37</v>
      </c>
      <c r="E316" t="s">
        <v>38</v>
      </c>
      <c r="F316" t="s">
        <v>62</v>
      </c>
      <c r="G316" t="s">
        <v>68</v>
      </c>
      <c r="H316">
        <v>5</v>
      </c>
      <c r="I316" t="s">
        <v>499</v>
      </c>
      <c r="J316">
        <v>40.21</v>
      </c>
      <c r="K316">
        <v>201.05</v>
      </c>
      <c r="L316" t="s">
        <v>48</v>
      </c>
      <c r="M316" t="s">
        <v>305</v>
      </c>
      <c r="N316" t="s">
        <v>19</v>
      </c>
      <c r="O316" t="s">
        <v>505</v>
      </c>
      <c r="P316" t="s">
        <v>501</v>
      </c>
      <c r="Q316" t="s">
        <v>514</v>
      </c>
      <c r="R316" t="s">
        <v>529</v>
      </c>
      <c r="S316">
        <v>4</v>
      </c>
    </row>
    <row r="317" spans="1:19" x14ac:dyDescent="0.35">
      <c r="A317">
        <v>102824</v>
      </c>
      <c r="B317" s="5">
        <v>45764</v>
      </c>
      <c r="C317" t="s">
        <v>31</v>
      </c>
      <c r="D317" t="s">
        <v>105</v>
      </c>
      <c r="E317" t="s">
        <v>106</v>
      </c>
      <c r="F317" t="s">
        <v>62</v>
      </c>
      <c r="G317" t="s">
        <v>169</v>
      </c>
      <c r="H317">
        <v>3</v>
      </c>
      <c r="I317" t="s">
        <v>499</v>
      </c>
      <c r="J317">
        <v>25.12</v>
      </c>
      <c r="K317">
        <v>75.36</v>
      </c>
      <c r="L317" t="s">
        <v>17</v>
      </c>
      <c r="M317" t="s">
        <v>316</v>
      </c>
      <c r="N317" t="s">
        <v>19</v>
      </c>
      <c r="O317" t="s">
        <v>505</v>
      </c>
      <c r="P317" t="s">
        <v>501</v>
      </c>
      <c r="Q317" t="s">
        <v>514</v>
      </c>
      <c r="R317" t="s">
        <v>529</v>
      </c>
      <c r="S317">
        <v>4</v>
      </c>
    </row>
    <row r="318" spans="1:19" x14ac:dyDescent="0.35">
      <c r="A318">
        <v>100001</v>
      </c>
      <c r="B318" s="5">
        <v>45765</v>
      </c>
      <c r="C318" t="s">
        <v>31</v>
      </c>
      <c r="D318" t="s">
        <v>80</v>
      </c>
      <c r="E318" t="s">
        <v>80</v>
      </c>
      <c r="F318" t="s">
        <v>15</v>
      </c>
      <c r="G318" t="s">
        <v>39</v>
      </c>
      <c r="H318">
        <v>2</v>
      </c>
      <c r="I318" t="s">
        <v>508</v>
      </c>
      <c r="J318">
        <v>43.37</v>
      </c>
      <c r="K318">
        <v>86.74</v>
      </c>
      <c r="L318" t="s">
        <v>17</v>
      </c>
      <c r="M318" t="s">
        <v>317</v>
      </c>
      <c r="N318" t="s">
        <v>19</v>
      </c>
      <c r="O318" t="s">
        <v>500</v>
      </c>
      <c r="P318" t="s">
        <v>501</v>
      </c>
      <c r="Q318" t="s">
        <v>514</v>
      </c>
      <c r="R318" t="s">
        <v>529</v>
      </c>
      <c r="S318">
        <v>4</v>
      </c>
    </row>
    <row r="319" spans="1:19" x14ac:dyDescent="0.35">
      <c r="A319">
        <v>100290</v>
      </c>
      <c r="B319" s="5">
        <v>45765</v>
      </c>
      <c r="C319" t="s">
        <v>65</v>
      </c>
      <c r="D319" t="s">
        <v>190</v>
      </c>
      <c r="E319" t="s">
        <v>191</v>
      </c>
      <c r="F319" t="s">
        <v>53</v>
      </c>
      <c r="G319" t="s">
        <v>126</v>
      </c>
      <c r="H319">
        <v>2</v>
      </c>
      <c r="I319" t="s">
        <v>508</v>
      </c>
      <c r="J319">
        <v>143.91</v>
      </c>
      <c r="K319">
        <v>287.82</v>
      </c>
      <c r="L319" t="s">
        <v>48</v>
      </c>
      <c r="M319" t="s">
        <v>283</v>
      </c>
      <c r="N319" t="s">
        <v>19</v>
      </c>
      <c r="O319" t="s">
        <v>500</v>
      </c>
      <c r="P319" t="s">
        <v>501</v>
      </c>
      <c r="Q319" t="s">
        <v>514</v>
      </c>
      <c r="R319" t="s">
        <v>529</v>
      </c>
      <c r="S319">
        <v>4</v>
      </c>
    </row>
    <row r="320" spans="1:19" x14ac:dyDescent="0.35">
      <c r="A320">
        <v>100342</v>
      </c>
      <c r="B320" s="5">
        <v>45765</v>
      </c>
      <c r="C320" t="s">
        <v>50</v>
      </c>
      <c r="D320" t="s">
        <v>77</v>
      </c>
      <c r="E320" t="s">
        <v>78</v>
      </c>
      <c r="F320" t="s">
        <v>62</v>
      </c>
      <c r="G320" t="s">
        <v>169</v>
      </c>
      <c r="H320">
        <v>3</v>
      </c>
      <c r="I320" t="s">
        <v>499</v>
      </c>
      <c r="J320">
        <v>24.52</v>
      </c>
      <c r="K320">
        <v>73.56</v>
      </c>
      <c r="L320" t="s">
        <v>24</v>
      </c>
      <c r="M320" t="s">
        <v>259</v>
      </c>
      <c r="N320" t="s">
        <v>19</v>
      </c>
      <c r="O320" t="s">
        <v>500</v>
      </c>
      <c r="P320" t="s">
        <v>501</v>
      </c>
      <c r="Q320" t="s">
        <v>514</v>
      </c>
      <c r="R320" t="s">
        <v>529</v>
      </c>
      <c r="S320">
        <v>4</v>
      </c>
    </row>
    <row r="321" spans="1:19" x14ac:dyDescent="0.35">
      <c r="A321">
        <v>101096</v>
      </c>
      <c r="B321" s="5">
        <v>45765</v>
      </c>
      <c r="C321" t="s">
        <v>31</v>
      </c>
      <c r="D321" t="s">
        <v>80</v>
      </c>
      <c r="E321" t="s">
        <v>80</v>
      </c>
      <c r="F321" t="s">
        <v>59</v>
      </c>
      <c r="G321" t="s">
        <v>73</v>
      </c>
      <c r="H321">
        <v>1</v>
      </c>
      <c r="I321" t="s">
        <v>503</v>
      </c>
      <c r="J321">
        <v>27.33</v>
      </c>
      <c r="K321">
        <v>27.33</v>
      </c>
      <c r="L321" t="s">
        <v>17</v>
      </c>
      <c r="M321" t="s">
        <v>259</v>
      </c>
      <c r="N321" t="s">
        <v>19</v>
      </c>
      <c r="O321" t="s">
        <v>500</v>
      </c>
      <c r="P321" t="s">
        <v>501</v>
      </c>
      <c r="Q321" t="s">
        <v>514</v>
      </c>
      <c r="R321" t="s">
        <v>529</v>
      </c>
      <c r="S321">
        <v>4</v>
      </c>
    </row>
    <row r="322" spans="1:19" x14ac:dyDescent="0.35">
      <c r="A322">
        <v>102043</v>
      </c>
      <c r="B322" s="5">
        <v>45765</v>
      </c>
      <c r="C322" t="s">
        <v>31</v>
      </c>
      <c r="D322" t="s">
        <v>32</v>
      </c>
      <c r="E322" t="s">
        <v>33</v>
      </c>
      <c r="F322" t="s">
        <v>22</v>
      </c>
      <c r="G322" t="s">
        <v>100</v>
      </c>
      <c r="H322">
        <v>3</v>
      </c>
      <c r="I322" t="s">
        <v>499</v>
      </c>
      <c r="J322">
        <v>14.5</v>
      </c>
      <c r="K322">
        <v>43.5</v>
      </c>
      <c r="L322" t="s">
        <v>48</v>
      </c>
      <c r="M322" t="s">
        <v>214</v>
      </c>
      <c r="N322" t="s">
        <v>19</v>
      </c>
      <c r="O322" t="s">
        <v>500</v>
      </c>
      <c r="P322" t="s">
        <v>501</v>
      </c>
      <c r="Q322" t="s">
        <v>514</v>
      </c>
      <c r="R322" t="s">
        <v>529</v>
      </c>
      <c r="S322">
        <v>4</v>
      </c>
    </row>
    <row r="323" spans="1:19" x14ac:dyDescent="0.35">
      <c r="A323">
        <v>102778</v>
      </c>
      <c r="B323" s="5">
        <v>45765</v>
      </c>
      <c r="C323" t="s">
        <v>31</v>
      </c>
      <c r="D323" t="s">
        <v>105</v>
      </c>
      <c r="E323" t="s">
        <v>106</v>
      </c>
      <c r="F323" t="s">
        <v>59</v>
      </c>
      <c r="G323" t="s">
        <v>95</v>
      </c>
      <c r="H323">
        <v>1</v>
      </c>
      <c r="I323" t="s">
        <v>503</v>
      </c>
      <c r="J323">
        <v>34.79</v>
      </c>
      <c r="K323">
        <v>34.79</v>
      </c>
      <c r="L323" t="s">
        <v>48</v>
      </c>
      <c r="M323" t="s">
        <v>172</v>
      </c>
      <c r="N323" t="s">
        <v>19</v>
      </c>
      <c r="O323" t="s">
        <v>500</v>
      </c>
      <c r="P323" t="s">
        <v>501</v>
      </c>
      <c r="Q323" t="s">
        <v>514</v>
      </c>
      <c r="R323" t="s">
        <v>529</v>
      </c>
      <c r="S323">
        <v>4</v>
      </c>
    </row>
    <row r="324" spans="1:19" x14ac:dyDescent="0.35">
      <c r="A324">
        <v>100076</v>
      </c>
      <c r="B324" s="5">
        <v>45766</v>
      </c>
      <c r="C324" t="s">
        <v>26</v>
      </c>
      <c r="D324" t="s">
        <v>37</v>
      </c>
      <c r="E324" t="s">
        <v>38</v>
      </c>
      <c r="F324" t="s">
        <v>22</v>
      </c>
      <c r="G324" t="s">
        <v>87</v>
      </c>
      <c r="H324">
        <v>3</v>
      </c>
      <c r="I324" t="s">
        <v>499</v>
      </c>
      <c r="J324">
        <v>49.1</v>
      </c>
      <c r="K324">
        <v>147.30000000000001</v>
      </c>
      <c r="L324" t="s">
        <v>17</v>
      </c>
      <c r="M324" t="s">
        <v>255</v>
      </c>
      <c r="N324" t="s">
        <v>89</v>
      </c>
      <c r="O324" t="s">
        <v>506</v>
      </c>
      <c r="P324" t="s">
        <v>507</v>
      </c>
      <c r="Q324" t="s">
        <v>514</v>
      </c>
      <c r="R324" t="s">
        <v>529</v>
      </c>
      <c r="S324">
        <v>4</v>
      </c>
    </row>
    <row r="325" spans="1:19" x14ac:dyDescent="0.35">
      <c r="A325">
        <v>100348</v>
      </c>
      <c r="B325" s="5">
        <v>45766</v>
      </c>
      <c r="C325" t="s">
        <v>31</v>
      </c>
      <c r="D325" t="s">
        <v>32</v>
      </c>
      <c r="E325" t="s">
        <v>33</v>
      </c>
      <c r="F325" t="s">
        <v>59</v>
      </c>
      <c r="G325" t="s">
        <v>95</v>
      </c>
      <c r="H325">
        <v>5</v>
      </c>
      <c r="I325" t="s">
        <v>499</v>
      </c>
      <c r="J325">
        <v>36.15</v>
      </c>
      <c r="K325">
        <v>180.75</v>
      </c>
      <c r="L325" t="s">
        <v>24</v>
      </c>
      <c r="M325" t="s">
        <v>318</v>
      </c>
      <c r="N325" t="s">
        <v>19</v>
      </c>
      <c r="O325" t="s">
        <v>506</v>
      </c>
      <c r="P325" t="s">
        <v>507</v>
      </c>
      <c r="Q325" t="s">
        <v>514</v>
      </c>
      <c r="R325" t="s">
        <v>529</v>
      </c>
      <c r="S325">
        <v>4</v>
      </c>
    </row>
    <row r="326" spans="1:19" x14ac:dyDescent="0.35">
      <c r="A326">
        <v>101225</v>
      </c>
      <c r="B326" s="5">
        <v>45766</v>
      </c>
      <c r="C326" t="s">
        <v>26</v>
      </c>
      <c r="D326" t="s">
        <v>41</v>
      </c>
      <c r="E326" t="s">
        <v>42</v>
      </c>
      <c r="F326" t="s">
        <v>15</v>
      </c>
      <c r="G326" t="s">
        <v>16</v>
      </c>
      <c r="H326">
        <v>5</v>
      </c>
      <c r="I326" t="s">
        <v>499</v>
      </c>
      <c r="J326">
        <v>38.22</v>
      </c>
      <c r="K326">
        <v>191.1</v>
      </c>
      <c r="L326" t="s">
        <v>24</v>
      </c>
      <c r="M326" t="s">
        <v>319</v>
      </c>
      <c r="N326" t="s">
        <v>89</v>
      </c>
      <c r="O326" t="s">
        <v>506</v>
      </c>
      <c r="P326" t="s">
        <v>507</v>
      </c>
      <c r="Q326" t="s">
        <v>514</v>
      </c>
      <c r="R326" t="s">
        <v>529</v>
      </c>
      <c r="S326">
        <v>4</v>
      </c>
    </row>
    <row r="327" spans="1:19" x14ac:dyDescent="0.35">
      <c r="A327">
        <v>101877</v>
      </c>
      <c r="B327" s="5">
        <v>45766</v>
      </c>
      <c r="C327" t="s">
        <v>50</v>
      </c>
      <c r="D327" t="s">
        <v>77</v>
      </c>
      <c r="E327" t="s">
        <v>78</v>
      </c>
      <c r="F327" t="s">
        <v>53</v>
      </c>
      <c r="G327" t="s">
        <v>126</v>
      </c>
      <c r="H327">
        <v>1</v>
      </c>
      <c r="I327" t="s">
        <v>503</v>
      </c>
      <c r="J327">
        <v>148.44999999999999</v>
      </c>
      <c r="K327">
        <v>148.44999999999999</v>
      </c>
      <c r="L327" t="s">
        <v>24</v>
      </c>
      <c r="M327" t="s">
        <v>320</v>
      </c>
      <c r="N327" t="s">
        <v>36</v>
      </c>
      <c r="O327" t="s">
        <v>506</v>
      </c>
      <c r="P327" t="s">
        <v>507</v>
      </c>
      <c r="Q327" t="s">
        <v>514</v>
      </c>
      <c r="R327" t="s">
        <v>529</v>
      </c>
      <c r="S327">
        <v>4</v>
      </c>
    </row>
    <row r="328" spans="1:19" x14ac:dyDescent="0.35">
      <c r="A328">
        <v>102292</v>
      </c>
      <c r="B328" s="5">
        <v>45766</v>
      </c>
      <c r="C328" t="s">
        <v>50</v>
      </c>
      <c r="D328" t="s">
        <v>77</v>
      </c>
      <c r="E328" t="s">
        <v>78</v>
      </c>
      <c r="F328" t="s">
        <v>22</v>
      </c>
      <c r="G328" t="s">
        <v>109</v>
      </c>
      <c r="H328">
        <v>5</v>
      </c>
      <c r="I328" t="s">
        <v>499</v>
      </c>
      <c r="J328">
        <v>89.24</v>
      </c>
      <c r="K328">
        <v>446.2</v>
      </c>
      <c r="L328" t="s">
        <v>43</v>
      </c>
      <c r="M328" t="s">
        <v>321</v>
      </c>
      <c r="N328" t="s">
        <v>19</v>
      </c>
      <c r="O328" t="s">
        <v>506</v>
      </c>
      <c r="P328" t="s">
        <v>507</v>
      </c>
      <c r="Q328" t="s">
        <v>514</v>
      </c>
      <c r="R328" t="s">
        <v>529</v>
      </c>
      <c r="S328">
        <v>4</v>
      </c>
    </row>
    <row r="329" spans="1:19" x14ac:dyDescent="0.35">
      <c r="A329">
        <v>102627</v>
      </c>
      <c r="B329" s="5">
        <v>45766</v>
      </c>
      <c r="C329" t="s">
        <v>50</v>
      </c>
      <c r="D329" t="s">
        <v>71</v>
      </c>
      <c r="E329" t="s">
        <v>72</v>
      </c>
      <c r="F329" t="s">
        <v>22</v>
      </c>
      <c r="G329" t="s">
        <v>109</v>
      </c>
      <c r="H329">
        <v>3</v>
      </c>
      <c r="I329" t="s">
        <v>499</v>
      </c>
      <c r="J329">
        <v>89.1</v>
      </c>
      <c r="K329">
        <v>267.29999999999995</v>
      </c>
      <c r="L329" t="s">
        <v>17</v>
      </c>
      <c r="M329" t="s">
        <v>308</v>
      </c>
      <c r="N329" t="s">
        <v>19</v>
      </c>
      <c r="O329" t="s">
        <v>506</v>
      </c>
      <c r="P329" t="s">
        <v>507</v>
      </c>
      <c r="Q329" t="s">
        <v>514</v>
      </c>
      <c r="R329" t="s">
        <v>529</v>
      </c>
      <c r="S329">
        <v>4</v>
      </c>
    </row>
    <row r="330" spans="1:19" x14ac:dyDescent="0.35">
      <c r="A330">
        <v>102811</v>
      </c>
      <c r="B330" s="5">
        <v>45766</v>
      </c>
      <c r="C330" t="s">
        <v>31</v>
      </c>
      <c r="D330" t="s">
        <v>45</v>
      </c>
      <c r="E330" t="s">
        <v>46</v>
      </c>
      <c r="F330" t="s">
        <v>53</v>
      </c>
      <c r="G330" t="s">
        <v>126</v>
      </c>
      <c r="H330">
        <v>10</v>
      </c>
      <c r="I330" t="s">
        <v>499</v>
      </c>
      <c r="J330">
        <v>155.43</v>
      </c>
      <c r="K330">
        <v>1554.3000000000002</v>
      </c>
      <c r="L330" t="s">
        <v>24</v>
      </c>
      <c r="M330" t="s">
        <v>322</v>
      </c>
      <c r="N330" t="s">
        <v>89</v>
      </c>
      <c r="O330" t="s">
        <v>506</v>
      </c>
      <c r="P330" t="s">
        <v>507</v>
      </c>
      <c r="Q330" t="s">
        <v>514</v>
      </c>
      <c r="R330" t="s">
        <v>529</v>
      </c>
      <c r="S330">
        <v>4</v>
      </c>
    </row>
    <row r="331" spans="1:19" x14ac:dyDescent="0.35">
      <c r="A331">
        <v>100012</v>
      </c>
      <c r="B331" s="5">
        <v>45767</v>
      </c>
      <c r="C331" t="s">
        <v>50</v>
      </c>
      <c r="D331" t="s">
        <v>77</v>
      </c>
      <c r="E331" t="s">
        <v>78</v>
      </c>
      <c r="F331" t="s">
        <v>15</v>
      </c>
      <c r="G331" t="s">
        <v>34</v>
      </c>
      <c r="H331">
        <v>1</v>
      </c>
      <c r="I331" t="s">
        <v>503</v>
      </c>
      <c r="J331">
        <v>16</v>
      </c>
      <c r="K331">
        <v>16</v>
      </c>
      <c r="L331" t="s">
        <v>43</v>
      </c>
      <c r="M331" t="s">
        <v>251</v>
      </c>
      <c r="N331" t="s">
        <v>19</v>
      </c>
      <c r="O331" t="s">
        <v>510</v>
      </c>
      <c r="P331" t="s">
        <v>507</v>
      </c>
      <c r="Q331" t="s">
        <v>514</v>
      </c>
      <c r="R331" t="s">
        <v>529</v>
      </c>
      <c r="S331">
        <v>4</v>
      </c>
    </row>
    <row r="332" spans="1:19" x14ac:dyDescent="0.35">
      <c r="A332">
        <v>100387</v>
      </c>
      <c r="B332" s="5">
        <v>45767</v>
      </c>
      <c r="C332" t="s">
        <v>31</v>
      </c>
      <c r="D332" t="s">
        <v>80</v>
      </c>
      <c r="E332" t="s">
        <v>80</v>
      </c>
      <c r="F332" t="s">
        <v>59</v>
      </c>
      <c r="G332" t="s">
        <v>129</v>
      </c>
      <c r="H332">
        <v>3</v>
      </c>
      <c r="I332" t="s">
        <v>499</v>
      </c>
      <c r="J332">
        <v>125.13</v>
      </c>
      <c r="K332">
        <v>375.39</v>
      </c>
      <c r="L332" t="s">
        <v>48</v>
      </c>
      <c r="M332" t="s">
        <v>232</v>
      </c>
      <c r="N332" t="s">
        <v>19</v>
      </c>
      <c r="O332" t="s">
        <v>510</v>
      </c>
      <c r="P332" t="s">
        <v>507</v>
      </c>
      <c r="Q332" t="s">
        <v>514</v>
      </c>
      <c r="R332" t="s">
        <v>529</v>
      </c>
      <c r="S332">
        <v>4</v>
      </c>
    </row>
    <row r="333" spans="1:19" x14ac:dyDescent="0.35">
      <c r="A333">
        <v>100656</v>
      </c>
      <c r="B333" s="5">
        <v>45767</v>
      </c>
      <c r="C333" t="s">
        <v>31</v>
      </c>
      <c r="D333" t="s">
        <v>56</v>
      </c>
      <c r="E333" t="s">
        <v>57</v>
      </c>
      <c r="F333" t="s">
        <v>15</v>
      </c>
      <c r="G333" t="s">
        <v>39</v>
      </c>
      <c r="H333">
        <v>5</v>
      </c>
      <c r="I333" t="s">
        <v>499</v>
      </c>
      <c r="J333">
        <v>43.72</v>
      </c>
      <c r="K333">
        <v>218.6</v>
      </c>
      <c r="L333" t="s">
        <v>17</v>
      </c>
      <c r="M333" t="s">
        <v>323</v>
      </c>
      <c r="N333" t="s">
        <v>19</v>
      </c>
      <c r="O333" t="s">
        <v>510</v>
      </c>
      <c r="P333" t="s">
        <v>507</v>
      </c>
      <c r="Q333" t="s">
        <v>514</v>
      </c>
      <c r="R333" t="s">
        <v>529</v>
      </c>
      <c r="S333">
        <v>4</v>
      </c>
    </row>
    <row r="334" spans="1:19" x14ac:dyDescent="0.35">
      <c r="A334">
        <v>100898</v>
      </c>
      <c r="B334" s="5">
        <v>45767</v>
      </c>
      <c r="C334" t="s">
        <v>50</v>
      </c>
      <c r="D334" t="s">
        <v>51</v>
      </c>
      <c r="E334" t="s">
        <v>52</v>
      </c>
      <c r="F334" t="s">
        <v>53</v>
      </c>
      <c r="G334" t="s">
        <v>54</v>
      </c>
      <c r="H334">
        <v>1</v>
      </c>
      <c r="I334" t="s">
        <v>503</v>
      </c>
      <c r="J334">
        <v>26.13</v>
      </c>
      <c r="K334">
        <v>26.13</v>
      </c>
      <c r="L334" t="s">
        <v>43</v>
      </c>
      <c r="M334" t="s">
        <v>18</v>
      </c>
      <c r="N334" t="s">
        <v>19</v>
      </c>
      <c r="O334" t="s">
        <v>510</v>
      </c>
      <c r="P334" t="s">
        <v>507</v>
      </c>
      <c r="Q334" t="s">
        <v>514</v>
      </c>
      <c r="R334" t="s">
        <v>529</v>
      </c>
      <c r="S334">
        <v>4</v>
      </c>
    </row>
    <row r="335" spans="1:19" x14ac:dyDescent="0.35">
      <c r="A335">
        <v>102216</v>
      </c>
      <c r="B335" s="5">
        <v>45767</v>
      </c>
      <c r="C335" t="s">
        <v>31</v>
      </c>
      <c r="D335" t="s">
        <v>105</v>
      </c>
      <c r="E335" t="s">
        <v>106</v>
      </c>
      <c r="F335" t="s">
        <v>62</v>
      </c>
      <c r="G335" t="s">
        <v>103</v>
      </c>
      <c r="H335">
        <v>3</v>
      </c>
      <c r="I335" t="s">
        <v>499</v>
      </c>
      <c r="J335">
        <v>185.34</v>
      </c>
      <c r="K335">
        <v>556.02</v>
      </c>
      <c r="L335" t="s">
        <v>24</v>
      </c>
      <c r="M335" t="s">
        <v>140</v>
      </c>
      <c r="N335" t="s">
        <v>19</v>
      </c>
      <c r="O335" t="s">
        <v>510</v>
      </c>
      <c r="P335" t="s">
        <v>507</v>
      </c>
      <c r="Q335" t="s">
        <v>514</v>
      </c>
      <c r="R335" t="s">
        <v>529</v>
      </c>
      <c r="S335">
        <v>4</v>
      </c>
    </row>
    <row r="336" spans="1:19" x14ac:dyDescent="0.35">
      <c r="A336">
        <v>102966</v>
      </c>
      <c r="B336" s="5">
        <v>45767</v>
      </c>
      <c r="C336" t="s">
        <v>12</v>
      </c>
      <c r="D336" t="s">
        <v>13</v>
      </c>
      <c r="E336" t="s">
        <v>14</v>
      </c>
      <c r="F336" t="s">
        <v>15</v>
      </c>
      <c r="G336" t="s">
        <v>39</v>
      </c>
      <c r="H336">
        <v>1</v>
      </c>
      <c r="I336" t="s">
        <v>503</v>
      </c>
      <c r="J336">
        <v>44.54</v>
      </c>
      <c r="K336">
        <v>44.54</v>
      </c>
      <c r="L336" t="s">
        <v>43</v>
      </c>
      <c r="M336" t="s">
        <v>324</v>
      </c>
      <c r="N336" t="s">
        <v>19</v>
      </c>
      <c r="O336" t="s">
        <v>510</v>
      </c>
      <c r="P336" t="s">
        <v>507</v>
      </c>
      <c r="Q336" t="s">
        <v>514</v>
      </c>
      <c r="R336" t="s">
        <v>529</v>
      </c>
      <c r="S336">
        <v>4</v>
      </c>
    </row>
    <row r="337" spans="1:19" x14ac:dyDescent="0.35">
      <c r="A337">
        <v>100331</v>
      </c>
      <c r="B337" s="5">
        <v>45768</v>
      </c>
      <c r="C337" t="s">
        <v>50</v>
      </c>
      <c r="D337" t="s">
        <v>77</v>
      </c>
      <c r="E337" t="s">
        <v>78</v>
      </c>
      <c r="F337" t="s">
        <v>53</v>
      </c>
      <c r="G337" t="s">
        <v>145</v>
      </c>
      <c r="H337">
        <v>2</v>
      </c>
      <c r="I337" t="s">
        <v>508</v>
      </c>
      <c r="J337">
        <v>34.28</v>
      </c>
      <c r="K337">
        <v>68.56</v>
      </c>
      <c r="L337" t="s">
        <v>24</v>
      </c>
      <c r="M337" t="s">
        <v>265</v>
      </c>
      <c r="N337" t="s">
        <v>89</v>
      </c>
      <c r="O337" t="s">
        <v>511</v>
      </c>
      <c r="P337" t="s">
        <v>501</v>
      </c>
      <c r="Q337" t="s">
        <v>514</v>
      </c>
      <c r="R337" t="s">
        <v>529</v>
      </c>
      <c r="S337">
        <v>4</v>
      </c>
    </row>
    <row r="338" spans="1:19" x14ac:dyDescent="0.35">
      <c r="A338">
        <v>101530</v>
      </c>
      <c r="B338" s="5">
        <v>45768</v>
      </c>
      <c r="C338" t="s">
        <v>50</v>
      </c>
      <c r="D338" t="s">
        <v>77</v>
      </c>
      <c r="E338" t="s">
        <v>78</v>
      </c>
      <c r="F338" t="s">
        <v>53</v>
      </c>
      <c r="G338" t="s">
        <v>92</v>
      </c>
      <c r="H338">
        <v>1</v>
      </c>
      <c r="I338" t="s">
        <v>503</v>
      </c>
      <c r="J338">
        <v>31.16</v>
      </c>
      <c r="K338">
        <v>31.16</v>
      </c>
      <c r="L338" t="s">
        <v>43</v>
      </c>
      <c r="M338" t="s">
        <v>325</v>
      </c>
      <c r="N338" t="s">
        <v>36</v>
      </c>
      <c r="O338" t="s">
        <v>511</v>
      </c>
      <c r="P338" t="s">
        <v>501</v>
      </c>
      <c r="Q338" t="s">
        <v>514</v>
      </c>
      <c r="R338" t="s">
        <v>529</v>
      </c>
      <c r="S338">
        <v>4</v>
      </c>
    </row>
    <row r="339" spans="1:19" x14ac:dyDescent="0.35">
      <c r="A339">
        <v>101954</v>
      </c>
      <c r="B339" s="5">
        <v>45768</v>
      </c>
      <c r="C339" t="s">
        <v>12</v>
      </c>
      <c r="D339" t="s">
        <v>132</v>
      </c>
      <c r="E339" t="s">
        <v>133</v>
      </c>
      <c r="F339" t="s">
        <v>15</v>
      </c>
      <c r="G339" t="s">
        <v>39</v>
      </c>
      <c r="H339">
        <v>1</v>
      </c>
      <c r="I339" t="s">
        <v>503</v>
      </c>
      <c r="J339">
        <v>44.63</v>
      </c>
      <c r="K339">
        <v>44.63</v>
      </c>
      <c r="L339" t="s">
        <v>48</v>
      </c>
      <c r="M339" t="s">
        <v>326</v>
      </c>
      <c r="N339" t="s">
        <v>19</v>
      </c>
      <c r="O339" t="s">
        <v>511</v>
      </c>
      <c r="P339" t="s">
        <v>501</v>
      </c>
      <c r="Q339" t="s">
        <v>514</v>
      </c>
      <c r="R339" t="s">
        <v>529</v>
      </c>
      <c r="S339">
        <v>4</v>
      </c>
    </row>
    <row r="340" spans="1:19" x14ac:dyDescent="0.35">
      <c r="A340">
        <v>100784</v>
      </c>
      <c r="B340" s="5">
        <v>45769</v>
      </c>
      <c r="C340" t="s">
        <v>12</v>
      </c>
      <c r="D340" t="s">
        <v>183</v>
      </c>
      <c r="E340" t="s">
        <v>184</v>
      </c>
      <c r="F340" t="s">
        <v>62</v>
      </c>
      <c r="G340" t="s">
        <v>103</v>
      </c>
      <c r="H340">
        <v>5</v>
      </c>
      <c r="I340" t="s">
        <v>499</v>
      </c>
      <c r="J340">
        <v>183.47</v>
      </c>
      <c r="K340">
        <v>917.35</v>
      </c>
      <c r="L340" t="s">
        <v>17</v>
      </c>
      <c r="M340" t="s">
        <v>35</v>
      </c>
      <c r="N340" t="s">
        <v>89</v>
      </c>
      <c r="O340" t="s">
        <v>509</v>
      </c>
      <c r="P340" t="s">
        <v>501</v>
      </c>
      <c r="Q340" t="s">
        <v>514</v>
      </c>
      <c r="R340" t="s">
        <v>529</v>
      </c>
      <c r="S340">
        <v>4</v>
      </c>
    </row>
    <row r="341" spans="1:19" x14ac:dyDescent="0.35">
      <c r="A341">
        <v>101623</v>
      </c>
      <c r="B341" s="5">
        <v>45769</v>
      </c>
      <c r="C341" t="s">
        <v>26</v>
      </c>
      <c r="D341" t="s">
        <v>150</v>
      </c>
      <c r="E341" t="s">
        <v>151</v>
      </c>
      <c r="F341" t="s">
        <v>15</v>
      </c>
      <c r="G341" t="s">
        <v>34</v>
      </c>
      <c r="H341">
        <v>10</v>
      </c>
      <c r="I341" t="s">
        <v>499</v>
      </c>
      <c r="J341">
        <v>15.88</v>
      </c>
      <c r="K341">
        <v>158.80000000000001</v>
      </c>
      <c r="L341" t="s">
        <v>48</v>
      </c>
      <c r="M341" t="s">
        <v>243</v>
      </c>
      <c r="N341" t="s">
        <v>36</v>
      </c>
      <c r="O341" t="s">
        <v>509</v>
      </c>
      <c r="P341" t="s">
        <v>501</v>
      </c>
      <c r="Q341" t="s">
        <v>514</v>
      </c>
      <c r="R341" t="s">
        <v>529</v>
      </c>
      <c r="S341">
        <v>4</v>
      </c>
    </row>
    <row r="342" spans="1:19" x14ac:dyDescent="0.35">
      <c r="A342">
        <v>101676</v>
      </c>
      <c r="B342" s="5">
        <v>45769</v>
      </c>
      <c r="C342" t="s">
        <v>12</v>
      </c>
      <c r="D342" t="s">
        <v>132</v>
      </c>
      <c r="E342" t="s">
        <v>133</v>
      </c>
      <c r="F342" t="s">
        <v>15</v>
      </c>
      <c r="G342" t="s">
        <v>16</v>
      </c>
      <c r="H342">
        <v>1</v>
      </c>
      <c r="I342" t="s">
        <v>503</v>
      </c>
      <c r="J342">
        <v>38.58</v>
      </c>
      <c r="K342">
        <v>38.58</v>
      </c>
      <c r="L342" t="s">
        <v>43</v>
      </c>
      <c r="M342" t="s">
        <v>202</v>
      </c>
      <c r="N342" t="s">
        <v>19</v>
      </c>
      <c r="O342" t="s">
        <v>509</v>
      </c>
      <c r="P342" t="s">
        <v>501</v>
      </c>
      <c r="Q342" t="s">
        <v>514</v>
      </c>
      <c r="R342" t="s">
        <v>529</v>
      </c>
      <c r="S342">
        <v>4</v>
      </c>
    </row>
    <row r="343" spans="1:19" x14ac:dyDescent="0.35">
      <c r="A343">
        <v>101819</v>
      </c>
      <c r="B343" s="5">
        <v>45769</v>
      </c>
      <c r="C343" t="s">
        <v>31</v>
      </c>
      <c r="D343" t="s">
        <v>32</v>
      </c>
      <c r="E343" t="s">
        <v>33</v>
      </c>
      <c r="F343" t="s">
        <v>22</v>
      </c>
      <c r="G343" t="s">
        <v>100</v>
      </c>
      <c r="H343">
        <v>1</v>
      </c>
      <c r="I343" t="s">
        <v>503</v>
      </c>
      <c r="J343">
        <v>14.79</v>
      </c>
      <c r="K343">
        <v>14.79</v>
      </c>
      <c r="L343" t="s">
        <v>17</v>
      </c>
      <c r="M343" t="s">
        <v>327</v>
      </c>
      <c r="N343" t="s">
        <v>19</v>
      </c>
      <c r="O343" t="s">
        <v>509</v>
      </c>
      <c r="P343" t="s">
        <v>501</v>
      </c>
      <c r="Q343" t="s">
        <v>514</v>
      </c>
      <c r="R343" t="s">
        <v>529</v>
      </c>
      <c r="S343">
        <v>4</v>
      </c>
    </row>
    <row r="344" spans="1:19" x14ac:dyDescent="0.35">
      <c r="A344">
        <v>101865</v>
      </c>
      <c r="B344" s="5">
        <v>45769</v>
      </c>
      <c r="C344" t="s">
        <v>31</v>
      </c>
      <c r="D344" t="s">
        <v>56</v>
      </c>
      <c r="E344" t="s">
        <v>57</v>
      </c>
      <c r="F344" t="s">
        <v>62</v>
      </c>
      <c r="G344" t="s">
        <v>68</v>
      </c>
      <c r="H344">
        <v>1</v>
      </c>
      <c r="I344" t="s">
        <v>503</v>
      </c>
      <c r="J344">
        <v>41.04</v>
      </c>
      <c r="K344">
        <v>41.04</v>
      </c>
      <c r="L344" t="s">
        <v>48</v>
      </c>
      <c r="M344" t="s">
        <v>308</v>
      </c>
      <c r="N344" t="s">
        <v>19</v>
      </c>
      <c r="O344" t="s">
        <v>509</v>
      </c>
      <c r="P344" t="s">
        <v>501</v>
      </c>
      <c r="Q344" t="s">
        <v>514</v>
      </c>
      <c r="R344" t="s">
        <v>529</v>
      </c>
      <c r="S344">
        <v>4</v>
      </c>
    </row>
    <row r="345" spans="1:19" x14ac:dyDescent="0.35">
      <c r="A345">
        <v>100356</v>
      </c>
      <c r="B345" s="5">
        <v>45770</v>
      </c>
      <c r="C345" t="s">
        <v>12</v>
      </c>
      <c r="D345" t="s">
        <v>183</v>
      </c>
      <c r="E345" t="s">
        <v>184</v>
      </c>
      <c r="F345" t="s">
        <v>15</v>
      </c>
      <c r="G345" t="s">
        <v>39</v>
      </c>
      <c r="H345">
        <v>10</v>
      </c>
      <c r="I345" t="s">
        <v>499</v>
      </c>
      <c r="J345">
        <v>46.88</v>
      </c>
      <c r="K345">
        <v>468.8</v>
      </c>
      <c r="L345" t="s">
        <v>48</v>
      </c>
      <c r="M345" t="s">
        <v>197</v>
      </c>
      <c r="N345" t="s">
        <v>19</v>
      </c>
      <c r="O345" t="s">
        <v>504</v>
      </c>
      <c r="P345" t="s">
        <v>501</v>
      </c>
      <c r="Q345" t="s">
        <v>514</v>
      </c>
      <c r="R345" t="s">
        <v>529</v>
      </c>
      <c r="S345">
        <v>4</v>
      </c>
    </row>
    <row r="346" spans="1:19" x14ac:dyDescent="0.35">
      <c r="A346">
        <v>100657</v>
      </c>
      <c r="B346" s="5">
        <v>45770</v>
      </c>
      <c r="C346" t="s">
        <v>50</v>
      </c>
      <c r="D346" t="s">
        <v>77</v>
      </c>
      <c r="E346" t="s">
        <v>78</v>
      </c>
      <c r="F346" t="s">
        <v>62</v>
      </c>
      <c r="G346" t="s">
        <v>112</v>
      </c>
      <c r="H346">
        <v>3</v>
      </c>
      <c r="I346" t="s">
        <v>499</v>
      </c>
      <c r="J346">
        <v>30.59</v>
      </c>
      <c r="K346">
        <v>91.77</v>
      </c>
      <c r="L346" t="s">
        <v>17</v>
      </c>
      <c r="M346" t="s">
        <v>35</v>
      </c>
      <c r="N346" t="s">
        <v>89</v>
      </c>
      <c r="O346" t="s">
        <v>504</v>
      </c>
      <c r="P346" t="s">
        <v>501</v>
      </c>
      <c r="Q346" t="s">
        <v>514</v>
      </c>
      <c r="R346" t="s">
        <v>529</v>
      </c>
      <c r="S346">
        <v>4</v>
      </c>
    </row>
    <row r="347" spans="1:19" x14ac:dyDescent="0.35">
      <c r="A347">
        <v>100905</v>
      </c>
      <c r="B347" s="5">
        <v>45770</v>
      </c>
      <c r="C347" t="s">
        <v>31</v>
      </c>
      <c r="D347" t="s">
        <v>105</v>
      </c>
      <c r="E347" t="s">
        <v>106</v>
      </c>
      <c r="F347" t="s">
        <v>62</v>
      </c>
      <c r="G347" t="s">
        <v>103</v>
      </c>
      <c r="H347">
        <v>10</v>
      </c>
      <c r="I347" t="s">
        <v>499</v>
      </c>
      <c r="J347">
        <v>195.97</v>
      </c>
      <c r="K347">
        <v>1959.7</v>
      </c>
      <c r="L347" t="s">
        <v>43</v>
      </c>
      <c r="M347" t="s">
        <v>328</v>
      </c>
      <c r="N347" t="s">
        <v>19</v>
      </c>
      <c r="O347" t="s">
        <v>504</v>
      </c>
      <c r="P347" t="s">
        <v>501</v>
      </c>
      <c r="Q347" t="s">
        <v>514</v>
      </c>
      <c r="R347" t="s">
        <v>529</v>
      </c>
      <c r="S347">
        <v>4</v>
      </c>
    </row>
    <row r="348" spans="1:19" x14ac:dyDescent="0.35">
      <c r="A348">
        <v>101334</v>
      </c>
      <c r="B348" s="5">
        <v>45770</v>
      </c>
      <c r="C348" t="s">
        <v>12</v>
      </c>
      <c r="D348" t="s">
        <v>183</v>
      </c>
      <c r="E348" t="s">
        <v>184</v>
      </c>
      <c r="F348" t="s">
        <v>22</v>
      </c>
      <c r="G348" t="s">
        <v>109</v>
      </c>
      <c r="H348">
        <v>5</v>
      </c>
      <c r="I348" t="s">
        <v>499</v>
      </c>
      <c r="J348">
        <v>87.33</v>
      </c>
      <c r="K348">
        <v>436.65</v>
      </c>
      <c r="L348" t="s">
        <v>43</v>
      </c>
      <c r="M348" t="s">
        <v>146</v>
      </c>
      <c r="N348" t="s">
        <v>19</v>
      </c>
      <c r="O348" t="s">
        <v>504</v>
      </c>
      <c r="P348" t="s">
        <v>501</v>
      </c>
      <c r="Q348" t="s">
        <v>514</v>
      </c>
      <c r="R348" t="s">
        <v>529</v>
      </c>
      <c r="S348">
        <v>4</v>
      </c>
    </row>
    <row r="349" spans="1:19" x14ac:dyDescent="0.35">
      <c r="A349">
        <v>101443</v>
      </c>
      <c r="B349" s="5">
        <v>45770</v>
      </c>
      <c r="C349" t="s">
        <v>50</v>
      </c>
      <c r="D349" t="s">
        <v>51</v>
      </c>
      <c r="E349" t="s">
        <v>52</v>
      </c>
      <c r="F349" t="s">
        <v>53</v>
      </c>
      <c r="G349" t="s">
        <v>54</v>
      </c>
      <c r="H349">
        <v>2</v>
      </c>
      <c r="I349" t="s">
        <v>508</v>
      </c>
      <c r="J349">
        <v>26.15</v>
      </c>
      <c r="K349">
        <v>52.3</v>
      </c>
      <c r="L349" t="s">
        <v>48</v>
      </c>
      <c r="M349" t="s">
        <v>110</v>
      </c>
      <c r="N349" t="s">
        <v>19</v>
      </c>
      <c r="O349" t="s">
        <v>504</v>
      </c>
      <c r="P349" t="s">
        <v>501</v>
      </c>
      <c r="Q349" t="s">
        <v>514</v>
      </c>
      <c r="R349" t="s">
        <v>529</v>
      </c>
      <c r="S349">
        <v>4</v>
      </c>
    </row>
    <row r="350" spans="1:19" x14ac:dyDescent="0.35">
      <c r="A350">
        <v>101574</v>
      </c>
      <c r="B350" s="5">
        <v>45770</v>
      </c>
      <c r="C350" t="s">
        <v>12</v>
      </c>
      <c r="D350" t="s">
        <v>20</v>
      </c>
      <c r="E350" t="s">
        <v>21</v>
      </c>
      <c r="F350" t="s">
        <v>62</v>
      </c>
      <c r="G350" t="s">
        <v>169</v>
      </c>
      <c r="H350">
        <v>1</v>
      </c>
      <c r="I350" t="s">
        <v>503</v>
      </c>
      <c r="J350">
        <v>26.06</v>
      </c>
      <c r="K350">
        <v>26.06</v>
      </c>
      <c r="L350" t="s">
        <v>17</v>
      </c>
      <c r="M350" t="s">
        <v>212</v>
      </c>
      <c r="N350" t="s">
        <v>19</v>
      </c>
      <c r="O350" t="s">
        <v>504</v>
      </c>
      <c r="P350" t="s">
        <v>501</v>
      </c>
      <c r="Q350" t="s">
        <v>514</v>
      </c>
      <c r="R350" t="s">
        <v>529</v>
      </c>
      <c r="S350">
        <v>4</v>
      </c>
    </row>
    <row r="351" spans="1:19" x14ac:dyDescent="0.35">
      <c r="A351">
        <v>101852</v>
      </c>
      <c r="B351" s="5">
        <v>45770</v>
      </c>
      <c r="C351" t="s">
        <v>31</v>
      </c>
      <c r="D351" t="s">
        <v>45</v>
      </c>
      <c r="E351" t="s">
        <v>46</v>
      </c>
      <c r="F351" t="s">
        <v>62</v>
      </c>
      <c r="G351" t="s">
        <v>63</v>
      </c>
      <c r="H351">
        <v>2</v>
      </c>
      <c r="I351" t="s">
        <v>508</v>
      </c>
      <c r="J351">
        <v>53.06</v>
      </c>
      <c r="K351">
        <v>106.12</v>
      </c>
      <c r="L351" t="s">
        <v>24</v>
      </c>
      <c r="M351" t="s">
        <v>329</v>
      </c>
      <c r="N351" t="s">
        <v>89</v>
      </c>
      <c r="O351" t="s">
        <v>504</v>
      </c>
      <c r="P351" t="s">
        <v>501</v>
      </c>
      <c r="Q351" t="s">
        <v>514</v>
      </c>
      <c r="R351" t="s">
        <v>529</v>
      </c>
      <c r="S351">
        <v>4</v>
      </c>
    </row>
    <row r="352" spans="1:19" x14ac:dyDescent="0.35">
      <c r="A352">
        <v>101948</v>
      </c>
      <c r="B352" s="5">
        <v>45770</v>
      </c>
      <c r="C352" t="s">
        <v>26</v>
      </c>
      <c r="D352" t="s">
        <v>37</v>
      </c>
      <c r="E352" t="s">
        <v>38</v>
      </c>
      <c r="F352" t="s">
        <v>62</v>
      </c>
      <c r="G352" t="s">
        <v>68</v>
      </c>
      <c r="H352">
        <v>1</v>
      </c>
      <c r="I352" t="s">
        <v>503</v>
      </c>
      <c r="J352">
        <v>40.479999999999997</v>
      </c>
      <c r="K352">
        <v>40.479999999999997</v>
      </c>
      <c r="L352" t="s">
        <v>17</v>
      </c>
      <c r="M352" t="s">
        <v>192</v>
      </c>
      <c r="N352" t="s">
        <v>19</v>
      </c>
      <c r="O352" t="s">
        <v>504</v>
      </c>
      <c r="P352" t="s">
        <v>501</v>
      </c>
      <c r="Q352" t="s">
        <v>514</v>
      </c>
      <c r="R352" t="s">
        <v>529</v>
      </c>
      <c r="S352">
        <v>4</v>
      </c>
    </row>
    <row r="353" spans="1:19" x14ac:dyDescent="0.35">
      <c r="A353">
        <v>102172</v>
      </c>
      <c r="B353" s="5">
        <v>45770</v>
      </c>
      <c r="C353" t="s">
        <v>65</v>
      </c>
      <c r="D353" t="s">
        <v>66</v>
      </c>
      <c r="E353" t="s">
        <v>67</v>
      </c>
      <c r="F353" t="s">
        <v>59</v>
      </c>
      <c r="G353" t="s">
        <v>60</v>
      </c>
      <c r="H353">
        <v>3</v>
      </c>
      <c r="I353" t="s">
        <v>499</v>
      </c>
      <c r="J353">
        <v>58.38</v>
      </c>
      <c r="K353">
        <v>175.14000000000001</v>
      </c>
      <c r="L353" t="s">
        <v>48</v>
      </c>
      <c r="M353" t="s">
        <v>329</v>
      </c>
      <c r="N353" t="s">
        <v>19</v>
      </c>
      <c r="O353" t="s">
        <v>504</v>
      </c>
      <c r="P353" t="s">
        <v>501</v>
      </c>
      <c r="Q353" t="s">
        <v>514</v>
      </c>
      <c r="R353" t="s">
        <v>529</v>
      </c>
      <c r="S353">
        <v>4</v>
      </c>
    </row>
    <row r="354" spans="1:19" x14ac:dyDescent="0.35">
      <c r="A354">
        <v>100118</v>
      </c>
      <c r="B354" s="5">
        <v>45771</v>
      </c>
      <c r="C354" t="s">
        <v>12</v>
      </c>
      <c r="D354" t="s">
        <v>20</v>
      </c>
      <c r="E354" t="s">
        <v>21</v>
      </c>
      <c r="F354" t="s">
        <v>22</v>
      </c>
      <c r="G354" t="s">
        <v>47</v>
      </c>
      <c r="H354">
        <v>2</v>
      </c>
      <c r="I354" t="s">
        <v>508</v>
      </c>
      <c r="J354">
        <v>76.900000000000006</v>
      </c>
      <c r="K354">
        <v>153.80000000000001</v>
      </c>
      <c r="L354" t="s">
        <v>24</v>
      </c>
      <c r="M354" t="s">
        <v>152</v>
      </c>
      <c r="N354" t="s">
        <v>89</v>
      </c>
      <c r="O354" t="s">
        <v>505</v>
      </c>
      <c r="P354" t="s">
        <v>501</v>
      </c>
      <c r="Q354" t="s">
        <v>514</v>
      </c>
      <c r="R354" t="s">
        <v>529</v>
      </c>
      <c r="S354">
        <v>4</v>
      </c>
    </row>
    <row r="355" spans="1:19" x14ac:dyDescent="0.35">
      <c r="A355">
        <v>100243</v>
      </c>
      <c r="B355" s="5">
        <v>45771</v>
      </c>
      <c r="C355" t="s">
        <v>31</v>
      </c>
      <c r="D355" t="s">
        <v>56</v>
      </c>
      <c r="E355" t="s">
        <v>57</v>
      </c>
      <c r="F355" t="s">
        <v>62</v>
      </c>
      <c r="G355" t="s">
        <v>63</v>
      </c>
      <c r="H355">
        <v>1</v>
      </c>
      <c r="I355" t="s">
        <v>503</v>
      </c>
      <c r="J355">
        <v>56.7</v>
      </c>
      <c r="K355">
        <v>56.7</v>
      </c>
      <c r="L355" t="s">
        <v>43</v>
      </c>
      <c r="M355" t="s">
        <v>296</v>
      </c>
      <c r="N355" t="s">
        <v>89</v>
      </c>
      <c r="O355" t="s">
        <v>505</v>
      </c>
      <c r="P355" t="s">
        <v>501</v>
      </c>
      <c r="Q355" t="s">
        <v>514</v>
      </c>
      <c r="R355" t="s">
        <v>529</v>
      </c>
      <c r="S355">
        <v>4</v>
      </c>
    </row>
    <row r="356" spans="1:19" x14ac:dyDescent="0.35">
      <c r="A356">
        <v>100526</v>
      </c>
      <c r="B356" s="5">
        <v>45771</v>
      </c>
      <c r="C356" t="s">
        <v>31</v>
      </c>
      <c r="D356" t="s">
        <v>56</v>
      </c>
      <c r="E356" t="s">
        <v>57</v>
      </c>
      <c r="F356" t="s">
        <v>59</v>
      </c>
      <c r="G356" t="s">
        <v>73</v>
      </c>
      <c r="H356">
        <v>1</v>
      </c>
      <c r="I356" t="s">
        <v>503</v>
      </c>
      <c r="J356">
        <v>27.03</v>
      </c>
      <c r="K356">
        <v>27.03</v>
      </c>
      <c r="L356" t="s">
        <v>48</v>
      </c>
      <c r="M356" t="s">
        <v>330</v>
      </c>
      <c r="N356" t="s">
        <v>19</v>
      </c>
      <c r="O356" t="s">
        <v>505</v>
      </c>
      <c r="P356" t="s">
        <v>501</v>
      </c>
      <c r="Q356" t="s">
        <v>514</v>
      </c>
      <c r="R356" t="s">
        <v>529</v>
      </c>
      <c r="S356">
        <v>4</v>
      </c>
    </row>
    <row r="357" spans="1:19" x14ac:dyDescent="0.35">
      <c r="A357">
        <v>100651</v>
      </c>
      <c r="B357" s="5">
        <v>45771</v>
      </c>
      <c r="C357" t="s">
        <v>26</v>
      </c>
      <c r="D357" t="s">
        <v>150</v>
      </c>
      <c r="E357" t="s">
        <v>151</v>
      </c>
      <c r="F357" t="s">
        <v>62</v>
      </c>
      <c r="G357" t="s">
        <v>112</v>
      </c>
      <c r="H357">
        <v>2</v>
      </c>
      <c r="I357" t="s">
        <v>508</v>
      </c>
      <c r="J357">
        <v>29.71</v>
      </c>
      <c r="K357">
        <v>59.42</v>
      </c>
      <c r="L357" t="s">
        <v>43</v>
      </c>
      <c r="M357" t="s">
        <v>331</v>
      </c>
      <c r="N357" t="s">
        <v>36</v>
      </c>
      <c r="O357" t="s">
        <v>505</v>
      </c>
      <c r="P357" t="s">
        <v>501</v>
      </c>
      <c r="Q357" t="s">
        <v>514</v>
      </c>
      <c r="R357" t="s">
        <v>529</v>
      </c>
      <c r="S357">
        <v>4</v>
      </c>
    </row>
    <row r="358" spans="1:19" x14ac:dyDescent="0.35">
      <c r="A358">
        <v>100762</v>
      </c>
      <c r="B358" s="5">
        <v>45771</v>
      </c>
      <c r="C358" t="s">
        <v>50</v>
      </c>
      <c r="D358" t="s">
        <v>51</v>
      </c>
      <c r="E358" t="s">
        <v>52</v>
      </c>
      <c r="F358" t="s">
        <v>22</v>
      </c>
      <c r="G358" t="s">
        <v>100</v>
      </c>
      <c r="H358">
        <v>3</v>
      </c>
      <c r="I358" t="s">
        <v>499</v>
      </c>
      <c r="J358">
        <v>14.29</v>
      </c>
      <c r="K358">
        <v>42.87</v>
      </c>
      <c r="L358" t="s">
        <v>43</v>
      </c>
      <c r="M358" t="s">
        <v>83</v>
      </c>
      <c r="N358" t="s">
        <v>89</v>
      </c>
      <c r="O358" t="s">
        <v>505</v>
      </c>
      <c r="P358" t="s">
        <v>501</v>
      </c>
      <c r="Q358" t="s">
        <v>514</v>
      </c>
      <c r="R358" t="s">
        <v>529</v>
      </c>
      <c r="S358">
        <v>4</v>
      </c>
    </row>
    <row r="359" spans="1:19" x14ac:dyDescent="0.35">
      <c r="A359">
        <v>100960</v>
      </c>
      <c r="B359" s="5">
        <v>45771</v>
      </c>
      <c r="C359" t="s">
        <v>65</v>
      </c>
      <c r="D359" t="s">
        <v>66</v>
      </c>
      <c r="E359" t="s">
        <v>67</v>
      </c>
      <c r="F359" t="s">
        <v>59</v>
      </c>
      <c r="G359" t="s">
        <v>73</v>
      </c>
      <c r="H359">
        <v>3</v>
      </c>
      <c r="I359" t="s">
        <v>499</v>
      </c>
      <c r="J359">
        <v>27.71</v>
      </c>
      <c r="K359">
        <v>83.13</v>
      </c>
      <c r="L359" t="s">
        <v>43</v>
      </c>
      <c r="M359" t="s">
        <v>332</v>
      </c>
      <c r="N359" t="s">
        <v>19</v>
      </c>
      <c r="O359" t="s">
        <v>505</v>
      </c>
      <c r="P359" t="s">
        <v>501</v>
      </c>
      <c r="Q359" t="s">
        <v>514</v>
      </c>
      <c r="R359" t="s">
        <v>529</v>
      </c>
      <c r="S359">
        <v>4</v>
      </c>
    </row>
    <row r="360" spans="1:19" x14ac:dyDescent="0.35">
      <c r="A360">
        <v>101461</v>
      </c>
      <c r="B360" s="5">
        <v>45771</v>
      </c>
      <c r="C360" t="s">
        <v>50</v>
      </c>
      <c r="D360" t="s">
        <v>51</v>
      </c>
      <c r="E360" t="s">
        <v>52</v>
      </c>
      <c r="F360" t="s">
        <v>59</v>
      </c>
      <c r="G360" t="s">
        <v>73</v>
      </c>
      <c r="H360">
        <v>10</v>
      </c>
      <c r="I360" t="s">
        <v>499</v>
      </c>
      <c r="J360">
        <v>26.59</v>
      </c>
      <c r="K360">
        <v>265.89999999999998</v>
      </c>
      <c r="L360" t="s">
        <v>24</v>
      </c>
      <c r="M360" t="s">
        <v>75</v>
      </c>
      <c r="N360" t="s">
        <v>89</v>
      </c>
      <c r="O360" t="s">
        <v>505</v>
      </c>
      <c r="P360" t="s">
        <v>501</v>
      </c>
      <c r="Q360" t="s">
        <v>514</v>
      </c>
      <c r="R360" t="s">
        <v>529</v>
      </c>
      <c r="S360">
        <v>4</v>
      </c>
    </row>
    <row r="361" spans="1:19" x14ac:dyDescent="0.35">
      <c r="A361">
        <v>101493</v>
      </c>
      <c r="B361" s="5">
        <v>45771</v>
      </c>
      <c r="C361" t="s">
        <v>26</v>
      </c>
      <c r="D361" t="s">
        <v>37</v>
      </c>
      <c r="E361" t="s">
        <v>38</v>
      </c>
      <c r="F361" t="s">
        <v>59</v>
      </c>
      <c r="G361" t="s">
        <v>73</v>
      </c>
      <c r="H361">
        <v>3</v>
      </c>
      <c r="I361" t="s">
        <v>499</v>
      </c>
      <c r="J361">
        <v>27.65</v>
      </c>
      <c r="K361">
        <v>82.949999999999989</v>
      </c>
      <c r="L361" t="s">
        <v>24</v>
      </c>
      <c r="M361" t="s">
        <v>213</v>
      </c>
      <c r="N361" t="s">
        <v>19</v>
      </c>
      <c r="O361" t="s">
        <v>505</v>
      </c>
      <c r="P361" t="s">
        <v>501</v>
      </c>
      <c r="Q361" t="s">
        <v>514</v>
      </c>
      <c r="R361" t="s">
        <v>529</v>
      </c>
      <c r="S361">
        <v>4</v>
      </c>
    </row>
    <row r="362" spans="1:19" x14ac:dyDescent="0.35">
      <c r="A362">
        <v>102285</v>
      </c>
      <c r="B362" s="5">
        <v>45771</v>
      </c>
      <c r="C362" t="s">
        <v>12</v>
      </c>
      <c r="D362" t="s">
        <v>183</v>
      </c>
      <c r="E362" t="s">
        <v>184</v>
      </c>
      <c r="F362" t="s">
        <v>62</v>
      </c>
      <c r="G362" t="s">
        <v>169</v>
      </c>
      <c r="H362">
        <v>1</v>
      </c>
      <c r="I362" t="s">
        <v>503</v>
      </c>
      <c r="J362">
        <v>25.87</v>
      </c>
      <c r="K362">
        <v>25.87</v>
      </c>
      <c r="L362" t="s">
        <v>24</v>
      </c>
      <c r="M362" t="s">
        <v>323</v>
      </c>
      <c r="N362" t="s">
        <v>19</v>
      </c>
      <c r="O362" t="s">
        <v>505</v>
      </c>
      <c r="P362" t="s">
        <v>501</v>
      </c>
      <c r="Q362" t="s">
        <v>514</v>
      </c>
      <c r="R362" t="s">
        <v>529</v>
      </c>
      <c r="S362">
        <v>4</v>
      </c>
    </row>
    <row r="363" spans="1:19" x14ac:dyDescent="0.35">
      <c r="A363">
        <v>102962</v>
      </c>
      <c r="B363" s="5">
        <v>45771</v>
      </c>
      <c r="C363" t="s">
        <v>12</v>
      </c>
      <c r="D363" t="s">
        <v>132</v>
      </c>
      <c r="E363" t="s">
        <v>133</v>
      </c>
      <c r="F363" t="s">
        <v>53</v>
      </c>
      <c r="G363" t="s">
        <v>54</v>
      </c>
      <c r="H363">
        <v>2</v>
      </c>
      <c r="I363" t="s">
        <v>508</v>
      </c>
      <c r="J363">
        <v>25.29</v>
      </c>
      <c r="K363">
        <v>50.58</v>
      </c>
      <c r="L363" t="s">
        <v>48</v>
      </c>
      <c r="M363" t="s">
        <v>122</v>
      </c>
      <c r="N363" t="s">
        <v>19</v>
      </c>
      <c r="O363" t="s">
        <v>505</v>
      </c>
      <c r="P363" t="s">
        <v>501</v>
      </c>
      <c r="Q363" t="s">
        <v>514</v>
      </c>
      <c r="R363" t="s">
        <v>529</v>
      </c>
      <c r="S363">
        <v>4</v>
      </c>
    </row>
    <row r="364" spans="1:19" x14ac:dyDescent="0.35">
      <c r="A364">
        <v>100099</v>
      </c>
      <c r="B364" s="5">
        <v>45772</v>
      </c>
      <c r="C364" t="s">
        <v>50</v>
      </c>
      <c r="D364" t="s">
        <v>51</v>
      </c>
      <c r="E364" t="s">
        <v>52</v>
      </c>
      <c r="F364" t="s">
        <v>59</v>
      </c>
      <c r="G364" t="s">
        <v>118</v>
      </c>
      <c r="H364">
        <v>2</v>
      </c>
      <c r="I364" t="s">
        <v>508</v>
      </c>
      <c r="J364">
        <v>20.29</v>
      </c>
      <c r="K364">
        <v>40.58</v>
      </c>
      <c r="L364" t="s">
        <v>24</v>
      </c>
      <c r="M364" t="s">
        <v>333</v>
      </c>
      <c r="N364" t="s">
        <v>19</v>
      </c>
      <c r="O364" t="s">
        <v>500</v>
      </c>
      <c r="P364" t="s">
        <v>501</v>
      </c>
      <c r="Q364" t="s">
        <v>514</v>
      </c>
      <c r="R364" t="s">
        <v>529</v>
      </c>
      <c r="S364">
        <v>4</v>
      </c>
    </row>
    <row r="365" spans="1:19" x14ac:dyDescent="0.35">
      <c r="A365">
        <v>100520</v>
      </c>
      <c r="B365" s="5">
        <v>45772</v>
      </c>
      <c r="C365" t="s">
        <v>26</v>
      </c>
      <c r="D365" t="s">
        <v>27</v>
      </c>
      <c r="E365" t="s">
        <v>28</v>
      </c>
      <c r="F365" t="s">
        <v>53</v>
      </c>
      <c r="G365" t="s">
        <v>92</v>
      </c>
      <c r="H365">
        <v>5</v>
      </c>
      <c r="I365" t="s">
        <v>499</v>
      </c>
      <c r="J365">
        <v>29.05</v>
      </c>
      <c r="K365">
        <v>145.25</v>
      </c>
      <c r="L365" t="s">
        <v>48</v>
      </c>
      <c r="M365" t="s">
        <v>334</v>
      </c>
      <c r="N365" t="s">
        <v>19</v>
      </c>
      <c r="O365" t="s">
        <v>500</v>
      </c>
      <c r="P365" t="s">
        <v>501</v>
      </c>
      <c r="Q365" t="s">
        <v>514</v>
      </c>
      <c r="R365" t="s">
        <v>529</v>
      </c>
      <c r="S365">
        <v>4</v>
      </c>
    </row>
    <row r="366" spans="1:19" x14ac:dyDescent="0.35">
      <c r="A366">
        <v>101170</v>
      </c>
      <c r="B366" s="5">
        <v>45772</v>
      </c>
      <c r="C366" t="s">
        <v>50</v>
      </c>
      <c r="D366" t="s">
        <v>51</v>
      </c>
      <c r="E366" t="s">
        <v>52</v>
      </c>
      <c r="F366" t="s">
        <v>62</v>
      </c>
      <c r="G366" t="s">
        <v>169</v>
      </c>
      <c r="H366">
        <v>1</v>
      </c>
      <c r="I366" t="s">
        <v>503</v>
      </c>
      <c r="J366">
        <v>24.23</v>
      </c>
      <c r="K366">
        <v>24.23</v>
      </c>
      <c r="L366" t="s">
        <v>43</v>
      </c>
      <c r="M366" t="s">
        <v>223</v>
      </c>
      <c r="N366" t="s">
        <v>19</v>
      </c>
      <c r="O366" t="s">
        <v>500</v>
      </c>
      <c r="P366" t="s">
        <v>501</v>
      </c>
      <c r="Q366" t="s">
        <v>514</v>
      </c>
      <c r="R366" t="s">
        <v>529</v>
      </c>
      <c r="S366">
        <v>4</v>
      </c>
    </row>
    <row r="367" spans="1:19" x14ac:dyDescent="0.35">
      <c r="A367">
        <v>101263</v>
      </c>
      <c r="B367" s="5">
        <v>45772</v>
      </c>
      <c r="C367" t="s">
        <v>31</v>
      </c>
      <c r="D367" t="s">
        <v>80</v>
      </c>
      <c r="E367" t="s">
        <v>80</v>
      </c>
      <c r="F367" t="s">
        <v>62</v>
      </c>
      <c r="G367" t="s">
        <v>103</v>
      </c>
      <c r="H367">
        <v>2</v>
      </c>
      <c r="I367" t="s">
        <v>508</v>
      </c>
      <c r="J367">
        <v>197.6</v>
      </c>
      <c r="K367">
        <v>395.2</v>
      </c>
      <c r="L367" t="s">
        <v>43</v>
      </c>
      <c r="M367" t="s">
        <v>335</v>
      </c>
      <c r="N367" t="s">
        <v>89</v>
      </c>
      <c r="O367" t="s">
        <v>500</v>
      </c>
      <c r="P367" t="s">
        <v>501</v>
      </c>
      <c r="Q367" t="s">
        <v>514</v>
      </c>
      <c r="R367" t="s">
        <v>529</v>
      </c>
      <c r="S367">
        <v>4</v>
      </c>
    </row>
    <row r="368" spans="1:19" x14ac:dyDescent="0.35">
      <c r="A368">
        <v>100276</v>
      </c>
      <c r="B368" s="5">
        <v>45773</v>
      </c>
      <c r="C368" t="s">
        <v>31</v>
      </c>
      <c r="D368" t="s">
        <v>105</v>
      </c>
      <c r="E368" t="s">
        <v>106</v>
      </c>
      <c r="F368" t="s">
        <v>62</v>
      </c>
      <c r="G368" t="s">
        <v>114</v>
      </c>
      <c r="H368">
        <v>2</v>
      </c>
      <c r="I368" t="s">
        <v>508</v>
      </c>
      <c r="J368">
        <v>133.02000000000001</v>
      </c>
      <c r="K368">
        <v>266.04000000000002</v>
      </c>
      <c r="L368" t="s">
        <v>17</v>
      </c>
      <c r="M368" t="s">
        <v>70</v>
      </c>
      <c r="N368" t="s">
        <v>19</v>
      </c>
      <c r="O368" t="s">
        <v>506</v>
      </c>
      <c r="P368" t="s">
        <v>507</v>
      </c>
      <c r="Q368" t="s">
        <v>514</v>
      </c>
      <c r="R368" t="s">
        <v>529</v>
      </c>
      <c r="S368">
        <v>4</v>
      </c>
    </row>
    <row r="369" spans="1:19" x14ac:dyDescent="0.35">
      <c r="A369">
        <v>101671</v>
      </c>
      <c r="B369" s="5">
        <v>45773</v>
      </c>
      <c r="C369" t="s">
        <v>65</v>
      </c>
      <c r="D369" t="s">
        <v>190</v>
      </c>
      <c r="E369" t="s">
        <v>191</v>
      </c>
      <c r="F369" t="s">
        <v>59</v>
      </c>
      <c r="G369" t="s">
        <v>118</v>
      </c>
      <c r="H369">
        <v>1</v>
      </c>
      <c r="I369" t="s">
        <v>503</v>
      </c>
      <c r="J369">
        <v>20.7</v>
      </c>
      <c r="K369">
        <v>20.7</v>
      </c>
      <c r="L369" t="s">
        <v>43</v>
      </c>
      <c r="M369" t="s">
        <v>336</v>
      </c>
      <c r="N369" t="s">
        <v>36</v>
      </c>
      <c r="O369" t="s">
        <v>506</v>
      </c>
      <c r="P369" t="s">
        <v>507</v>
      </c>
      <c r="Q369" t="s">
        <v>514</v>
      </c>
      <c r="R369" t="s">
        <v>529</v>
      </c>
      <c r="S369">
        <v>4</v>
      </c>
    </row>
    <row r="370" spans="1:19" x14ac:dyDescent="0.35">
      <c r="A370">
        <v>101975</v>
      </c>
      <c r="B370" s="5">
        <v>45773</v>
      </c>
      <c r="C370" t="s">
        <v>50</v>
      </c>
      <c r="D370" t="s">
        <v>51</v>
      </c>
      <c r="E370" t="s">
        <v>52</v>
      </c>
      <c r="F370" t="s">
        <v>62</v>
      </c>
      <c r="G370" t="s">
        <v>112</v>
      </c>
      <c r="H370">
        <v>1</v>
      </c>
      <c r="I370" t="s">
        <v>503</v>
      </c>
      <c r="J370">
        <v>28.85</v>
      </c>
      <c r="K370">
        <v>28.85</v>
      </c>
      <c r="L370" t="s">
        <v>48</v>
      </c>
      <c r="M370" t="s">
        <v>301</v>
      </c>
      <c r="N370" t="s">
        <v>19</v>
      </c>
      <c r="O370" t="s">
        <v>506</v>
      </c>
      <c r="P370" t="s">
        <v>507</v>
      </c>
      <c r="Q370" t="s">
        <v>514</v>
      </c>
      <c r="R370" t="s">
        <v>529</v>
      </c>
      <c r="S370">
        <v>4</v>
      </c>
    </row>
    <row r="371" spans="1:19" x14ac:dyDescent="0.35">
      <c r="A371">
        <v>102138</v>
      </c>
      <c r="B371" s="5">
        <v>45773</v>
      </c>
      <c r="C371" t="s">
        <v>50</v>
      </c>
      <c r="D371" t="s">
        <v>71</v>
      </c>
      <c r="E371" t="s">
        <v>72</v>
      </c>
      <c r="F371" t="s">
        <v>59</v>
      </c>
      <c r="G371" t="s">
        <v>60</v>
      </c>
      <c r="H371">
        <v>1</v>
      </c>
      <c r="I371" t="s">
        <v>503</v>
      </c>
      <c r="J371">
        <v>58.3</v>
      </c>
      <c r="K371">
        <v>58.3</v>
      </c>
      <c r="L371" t="s">
        <v>17</v>
      </c>
      <c r="M371" t="s">
        <v>337</v>
      </c>
      <c r="N371" t="s">
        <v>19</v>
      </c>
      <c r="O371" t="s">
        <v>506</v>
      </c>
      <c r="P371" t="s">
        <v>507</v>
      </c>
      <c r="Q371" t="s">
        <v>514</v>
      </c>
      <c r="R371" t="s">
        <v>529</v>
      </c>
      <c r="S371">
        <v>4</v>
      </c>
    </row>
    <row r="372" spans="1:19" x14ac:dyDescent="0.35">
      <c r="A372">
        <v>100045</v>
      </c>
      <c r="B372" s="5">
        <v>45774</v>
      </c>
      <c r="C372" t="s">
        <v>50</v>
      </c>
      <c r="D372" t="s">
        <v>77</v>
      </c>
      <c r="E372" t="s">
        <v>78</v>
      </c>
      <c r="F372" t="s">
        <v>22</v>
      </c>
      <c r="G372" t="s">
        <v>100</v>
      </c>
      <c r="H372">
        <v>2</v>
      </c>
      <c r="I372" t="s">
        <v>508</v>
      </c>
      <c r="J372">
        <v>15.62</v>
      </c>
      <c r="K372">
        <v>31.24</v>
      </c>
      <c r="L372" t="s">
        <v>24</v>
      </c>
      <c r="M372" t="s">
        <v>338</v>
      </c>
      <c r="N372" t="s">
        <v>36</v>
      </c>
      <c r="O372" t="s">
        <v>510</v>
      </c>
      <c r="P372" t="s">
        <v>507</v>
      </c>
      <c r="Q372" t="s">
        <v>514</v>
      </c>
      <c r="R372" t="s">
        <v>529</v>
      </c>
      <c r="S372">
        <v>4</v>
      </c>
    </row>
    <row r="373" spans="1:19" x14ac:dyDescent="0.35">
      <c r="A373">
        <v>100159</v>
      </c>
      <c r="B373" s="5">
        <v>45774</v>
      </c>
      <c r="C373" t="s">
        <v>31</v>
      </c>
      <c r="D373" t="s">
        <v>105</v>
      </c>
      <c r="E373" t="s">
        <v>106</v>
      </c>
      <c r="F373" t="s">
        <v>15</v>
      </c>
      <c r="G373" t="s">
        <v>39</v>
      </c>
      <c r="H373">
        <v>3</v>
      </c>
      <c r="I373" t="s">
        <v>499</v>
      </c>
      <c r="J373">
        <v>45.03</v>
      </c>
      <c r="K373">
        <v>135.09</v>
      </c>
      <c r="L373" t="s">
        <v>43</v>
      </c>
      <c r="M373" t="s">
        <v>143</v>
      </c>
      <c r="N373" t="s">
        <v>36</v>
      </c>
      <c r="O373" t="s">
        <v>510</v>
      </c>
      <c r="P373" t="s">
        <v>507</v>
      </c>
      <c r="Q373" t="s">
        <v>514</v>
      </c>
      <c r="R373" t="s">
        <v>529</v>
      </c>
      <c r="S373">
        <v>4</v>
      </c>
    </row>
    <row r="374" spans="1:19" x14ac:dyDescent="0.35">
      <c r="A374">
        <v>100428</v>
      </c>
      <c r="B374" s="5">
        <v>45774</v>
      </c>
      <c r="C374" t="s">
        <v>50</v>
      </c>
      <c r="D374" t="s">
        <v>51</v>
      </c>
      <c r="E374" t="s">
        <v>52</v>
      </c>
      <c r="F374" t="s">
        <v>15</v>
      </c>
      <c r="G374" t="s">
        <v>34</v>
      </c>
      <c r="H374">
        <v>1</v>
      </c>
      <c r="I374" t="s">
        <v>503</v>
      </c>
      <c r="J374">
        <v>16.440000000000001</v>
      </c>
      <c r="K374">
        <v>16.440000000000001</v>
      </c>
      <c r="L374" t="s">
        <v>48</v>
      </c>
      <c r="M374" t="s">
        <v>223</v>
      </c>
      <c r="N374" t="s">
        <v>36</v>
      </c>
      <c r="O374" t="s">
        <v>510</v>
      </c>
      <c r="P374" t="s">
        <v>507</v>
      </c>
      <c r="Q374" t="s">
        <v>514</v>
      </c>
      <c r="R374" t="s">
        <v>529</v>
      </c>
      <c r="S374">
        <v>4</v>
      </c>
    </row>
    <row r="375" spans="1:19" x14ac:dyDescent="0.35">
      <c r="A375">
        <v>101089</v>
      </c>
      <c r="B375" s="5">
        <v>45774</v>
      </c>
      <c r="C375" t="s">
        <v>12</v>
      </c>
      <c r="D375" t="s">
        <v>183</v>
      </c>
      <c r="E375" t="s">
        <v>184</v>
      </c>
      <c r="F375" t="s">
        <v>22</v>
      </c>
      <c r="G375" t="s">
        <v>100</v>
      </c>
      <c r="H375">
        <v>1</v>
      </c>
      <c r="I375" t="s">
        <v>503</v>
      </c>
      <c r="J375">
        <v>15.02</v>
      </c>
      <c r="K375">
        <v>15.02</v>
      </c>
      <c r="L375" t="s">
        <v>48</v>
      </c>
      <c r="M375" t="s">
        <v>120</v>
      </c>
      <c r="N375" t="s">
        <v>19</v>
      </c>
      <c r="O375" t="s">
        <v>510</v>
      </c>
      <c r="P375" t="s">
        <v>507</v>
      </c>
      <c r="Q375" t="s">
        <v>514</v>
      </c>
      <c r="R375" t="s">
        <v>529</v>
      </c>
      <c r="S375">
        <v>4</v>
      </c>
    </row>
    <row r="376" spans="1:19" x14ac:dyDescent="0.35">
      <c r="A376">
        <v>100706</v>
      </c>
      <c r="B376" s="5">
        <v>45775</v>
      </c>
      <c r="C376" t="s">
        <v>31</v>
      </c>
      <c r="D376" t="s">
        <v>80</v>
      </c>
      <c r="E376" t="s">
        <v>80</v>
      </c>
      <c r="F376" t="s">
        <v>62</v>
      </c>
      <c r="G376" t="s">
        <v>63</v>
      </c>
      <c r="H376">
        <v>3</v>
      </c>
      <c r="I376" t="s">
        <v>499</v>
      </c>
      <c r="J376">
        <v>56.75</v>
      </c>
      <c r="K376">
        <v>170.25</v>
      </c>
      <c r="L376" t="s">
        <v>17</v>
      </c>
      <c r="M376" t="s">
        <v>120</v>
      </c>
      <c r="N376" t="s">
        <v>36</v>
      </c>
      <c r="O376" t="s">
        <v>511</v>
      </c>
      <c r="P376" t="s">
        <v>501</v>
      </c>
      <c r="Q376" t="s">
        <v>514</v>
      </c>
      <c r="R376" t="s">
        <v>529</v>
      </c>
      <c r="S376">
        <v>4</v>
      </c>
    </row>
    <row r="377" spans="1:19" x14ac:dyDescent="0.35">
      <c r="A377">
        <v>100737</v>
      </c>
      <c r="B377" s="5">
        <v>45775</v>
      </c>
      <c r="C377" t="s">
        <v>50</v>
      </c>
      <c r="D377" t="s">
        <v>77</v>
      </c>
      <c r="E377" t="s">
        <v>78</v>
      </c>
      <c r="F377" t="s">
        <v>59</v>
      </c>
      <c r="G377" t="s">
        <v>73</v>
      </c>
      <c r="H377">
        <v>1</v>
      </c>
      <c r="I377" t="s">
        <v>503</v>
      </c>
      <c r="J377">
        <v>27.7</v>
      </c>
      <c r="K377">
        <v>27.7</v>
      </c>
      <c r="L377" t="s">
        <v>24</v>
      </c>
      <c r="M377" t="s">
        <v>339</v>
      </c>
      <c r="N377" t="s">
        <v>19</v>
      </c>
      <c r="O377" t="s">
        <v>511</v>
      </c>
      <c r="P377" t="s">
        <v>501</v>
      </c>
      <c r="Q377" t="s">
        <v>514</v>
      </c>
      <c r="R377" t="s">
        <v>529</v>
      </c>
      <c r="S377">
        <v>4</v>
      </c>
    </row>
    <row r="378" spans="1:19" x14ac:dyDescent="0.35">
      <c r="A378">
        <v>100961</v>
      </c>
      <c r="B378" s="5">
        <v>45775</v>
      </c>
      <c r="C378" t="s">
        <v>50</v>
      </c>
      <c r="D378" t="s">
        <v>51</v>
      </c>
      <c r="E378" t="s">
        <v>52</v>
      </c>
      <c r="F378" t="s">
        <v>59</v>
      </c>
      <c r="G378" t="s">
        <v>73</v>
      </c>
      <c r="H378">
        <v>1</v>
      </c>
      <c r="I378" t="s">
        <v>503</v>
      </c>
      <c r="J378">
        <v>28.77</v>
      </c>
      <c r="K378">
        <v>28.77</v>
      </c>
      <c r="L378" t="s">
        <v>24</v>
      </c>
      <c r="M378" t="s">
        <v>340</v>
      </c>
      <c r="N378" t="s">
        <v>19</v>
      </c>
      <c r="O378" t="s">
        <v>511</v>
      </c>
      <c r="P378" t="s">
        <v>501</v>
      </c>
      <c r="Q378" t="s">
        <v>514</v>
      </c>
      <c r="R378" t="s">
        <v>529</v>
      </c>
      <c r="S378">
        <v>4</v>
      </c>
    </row>
    <row r="379" spans="1:19" x14ac:dyDescent="0.35">
      <c r="A379">
        <v>100992</v>
      </c>
      <c r="B379" s="5">
        <v>45775</v>
      </c>
      <c r="C379" t="s">
        <v>26</v>
      </c>
      <c r="D379" t="s">
        <v>37</v>
      </c>
      <c r="E379" t="s">
        <v>38</v>
      </c>
      <c r="F379" t="s">
        <v>22</v>
      </c>
      <c r="G379" t="s">
        <v>23</v>
      </c>
      <c r="H379">
        <v>2</v>
      </c>
      <c r="I379" t="s">
        <v>508</v>
      </c>
      <c r="J379">
        <v>67.11</v>
      </c>
      <c r="K379">
        <v>134.22</v>
      </c>
      <c r="L379" t="s">
        <v>48</v>
      </c>
      <c r="M379" t="s">
        <v>341</v>
      </c>
      <c r="N379" t="s">
        <v>19</v>
      </c>
      <c r="O379" t="s">
        <v>511</v>
      </c>
      <c r="P379" t="s">
        <v>501</v>
      </c>
      <c r="Q379" t="s">
        <v>514</v>
      </c>
      <c r="R379" t="s">
        <v>529</v>
      </c>
      <c r="S379">
        <v>4</v>
      </c>
    </row>
    <row r="380" spans="1:19" x14ac:dyDescent="0.35">
      <c r="A380">
        <v>101678</v>
      </c>
      <c r="B380" s="5">
        <v>45775</v>
      </c>
      <c r="C380" t="s">
        <v>31</v>
      </c>
      <c r="D380" t="s">
        <v>45</v>
      </c>
      <c r="E380" t="s">
        <v>46</v>
      </c>
      <c r="F380" t="s">
        <v>22</v>
      </c>
      <c r="G380" t="s">
        <v>47</v>
      </c>
      <c r="H380">
        <v>1</v>
      </c>
      <c r="I380" t="s">
        <v>503</v>
      </c>
      <c r="J380">
        <v>73.56</v>
      </c>
      <c r="K380">
        <v>73.56</v>
      </c>
      <c r="L380" t="s">
        <v>24</v>
      </c>
      <c r="M380" t="s">
        <v>302</v>
      </c>
      <c r="N380" t="s">
        <v>19</v>
      </c>
      <c r="O380" t="s">
        <v>511</v>
      </c>
      <c r="P380" t="s">
        <v>501</v>
      </c>
      <c r="Q380" t="s">
        <v>514</v>
      </c>
      <c r="R380" t="s">
        <v>529</v>
      </c>
      <c r="S380">
        <v>4</v>
      </c>
    </row>
    <row r="381" spans="1:19" x14ac:dyDescent="0.35">
      <c r="A381">
        <v>101694</v>
      </c>
      <c r="B381" s="5">
        <v>45775</v>
      </c>
      <c r="C381" t="s">
        <v>12</v>
      </c>
      <c r="D381" t="s">
        <v>183</v>
      </c>
      <c r="E381" t="s">
        <v>184</v>
      </c>
      <c r="F381" t="s">
        <v>62</v>
      </c>
      <c r="G381" t="s">
        <v>68</v>
      </c>
      <c r="H381">
        <v>10</v>
      </c>
      <c r="I381" t="s">
        <v>499</v>
      </c>
      <c r="J381">
        <v>40.85</v>
      </c>
      <c r="K381">
        <v>408.5</v>
      </c>
      <c r="L381" t="s">
        <v>24</v>
      </c>
      <c r="M381" t="s">
        <v>317</v>
      </c>
      <c r="N381" t="s">
        <v>19</v>
      </c>
      <c r="O381" t="s">
        <v>511</v>
      </c>
      <c r="P381" t="s">
        <v>501</v>
      </c>
      <c r="Q381" t="s">
        <v>514</v>
      </c>
      <c r="R381" t="s">
        <v>529</v>
      </c>
      <c r="S381">
        <v>4</v>
      </c>
    </row>
    <row r="382" spans="1:19" x14ac:dyDescent="0.35">
      <c r="A382">
        <v>101914</v>
      </c>
      <c r="B382" s="5">
        <v>45775</v>
      </c>
      <c r="C382" t="s">
        <v>12</v>
      </c>
      <c r="D382" t="s">
        <v>20</v>
      </c>
      <c r="E382" t="s">
        <v>21</v>
      </c>
      <c r="F382" t="s">
        <v>22</v>
      </c>
      <c r="G382" t="s">
        <v>47</v>
      </c>
      <c r="H382">
        <v>1</v>
      </c>
      <c r="I382" t="s">
        <v>503</v>
      </c>
      <c r="J382">
        <v>73.59</v>
      </c>
      <c r="K382">
        <v>73.59</v>
      </c>
      <c r="L382" t="s">
        <v>24</v>
      </c>
      <c r="M382" t="s">
        <v>342</v>
      </c>
      <c r="N382" t="s">
        <v>36</v>
      </c>
      <c r="O382" t="s">
        <v>511</v>
      </c>
      <c r="P382" t="s">
        <v>501</v>
      </c>
      <c r="Q382" t="s">
        <v>514</v>
      </c>
      <c r="R382" t="s">
        <v>529</v>
      </c>
      <c r="S382">
        <v>4</v>
      </c>
    </row>
    <row r="383" spans="1:19" x14ac:dyDescent="0.35">
      <c r="A383">
        <v>102257</v>
      </c>
      <c r="B383" s="5">
        <v>45775</v>
      </c>
      <c r="C383" t="s">
        <v>12</v>
      </c>
      <c r="D383" t="s">
        <v>13</v>
      </c>
      <c r="E383" t="s">
        <v>14</v>
      </c>
      <c r="F383" t="s">
        <v>15</v>
      </c>
      <c r="G383" t="s">
        <v>34</v>
      </c>
      <c r="H383">
        <v>5</v>
      </c>
      <c r="I383" t="s">
        <v>499</v>
      </c>
      <c r="J383">
        <v>15.47</v>
      </c>
      <c r="K383">
        <v>77.350000000000009</v>
      </c>
      <c r="L383" t="s">
        <v>24</v>
      </c>
      <c r="M383" t="s">
        <v>30</v>
      </c>
      <c r="N383" t="s">
        <v>89</v>
      </c>
      <c r="O383" t="s">
        <v>511</v>
      </c>
      <c r="P383" t="s">
        <v>501</v>
      </c>
      <c r="Q383" t="s">
        <v>514</v>
      </c>
      <c r="R383" t="s">
        <v>529</v>
      </c>
      <c r="S383">
        <v>4</v>
      </c>
    </row>
    <row r="384" spans="1:19" x14ac:dyDescent="0.35">
      <c r="A384">
        <v>100726</v>
      </c>
      <c r="B384" s="5">
        <v>45776</v>
      </c>
      <c r="C384" t="s">
        <v>12</v>
      </c>
      <c r="D384" t="s">
        <v>183</v>
      </c>
      <c r="E384" t="s">
        <v>184</v>
      </c>
      <c r="F384" t="s">
        <v>15</v>
      </c>
      <c r="G384" t="s">
        <v>29</v>
      </c>
      <c r="H384">
        <v>2</v>
      </c>
      <c r="I384" t="s">
        <v>508</v>
      </c>
      <c r="J384">
        <v>23.13</v>
      </c>
      <c r="K384">
        <v>46.26</v>
      </c>
      <c r="L384" t="s">
        <v>43</v>
      </c>
      <c r="M384" t="s">
        <v>317</v>
      </c>
      <c r="N384" t="s">
        <v>19</v>
      </c>
      <c r="O384" t="s">
        <v>509</v>
      </c>
      <c r="P384" t="s">
        <v>501</v>
      </c>
      <c r="Q384" t="s">
        <v>514</v>
      </c>
      <c r="R384" t="s">
        <v>529</v>
      </c>
      <c r="S384">
        <v>4</v>
      </c>
    </row>
    <row r="385" spans="1:19" x14ac:dyDescent="0.35">
      <c r="A385">
        <v>101222</v>
      </c>
      <c r="B385" s="5">
        <v>45776</v>
      </c>
      <c r="C385" t="s">
        <v>50</v>
      </c>
      <c r="D385" t="s">
        <v>77</v>
      </c>
      <c r="E385" t="s">
        <v>78</v>
      </c>
      <c r="F385" t="s">
        <v>59</v>
      </c>
      <c r="G385" t="s">
        <v>95</v>
      </c>
      <c r="H385">
        <v>10</v>
      </c>
      <c r="I385" t="s">
        <v>499</v>
      </c>
      <c r="J385">
        <v>34.29</v>
      </c>
      <c r="K385">
        <v>342.9</v>
      </c>
      <c r="L385" t="s">
        <v>43</v>
      </c>
      <c r="M385" t="s">
        <v>293</v>
      </c>
      <c r="N385" t="s">
        <v>19</v>
      </c>
      <c r="O385" t="s">
        <v>509</v>
      </c>
      <c r="P385" t="s">
        <v>501</v>
      </c>
      <c r="Q385" t="s">
        <v>514</v>
      </c>
      <c r="R385" t="s">
        <v>529</v>
      </c>
      <c r="S385">
        <v>4</v>
      </c>
    </row>
    <row r="386" spans="1:19" x14ac:dyDescent="0.35">
      <c r="A386">
        <v>101567</v>
      </c>
      <c r="B386" s="5">
        <v>45776</v>
      </c>
      <c r="C386" t="s">
        <v>31</v>
      </c>
      <c r="D386" t="s">
        <v>105</v>
      </c>
      <c r="E386" t="s">
        <v>106</v>
      </c>
      <c r="F386" t="s">
        <v>59</v>
      </c>
      <c r="G386" t="s">
        <v>60</v>
      </c>
      <c r="H386">
        <v>1</v>
      </c>
      <c r="I386" t="s">
        <v>503</v>
      </c>
      <c r="J386">
        <v>57.17</v>
      </c>
      <c r="K386">
        <v>57.17</v>
      </c>
      <c r="L386" t="s">
        <v>43</v>
      </c>
      <c r="M386" t="s">
        <v>343</v>
      </c>
      <c r="N386" t="s">
        <v>36</v>
      </c>
      <c r="O386" t="s">
        <v>509</v>
      </c>
      <c r="P386" t="s">
        <v>501</v>
      </c>
      <c r="Q386" t="s">
        <v>514</v>
      </c>
      <c r="R386" t="s">
        <v>529</v>
      </c>
      <c r="S386">
        <v>4</v>
      </c>
    </row>
    <row r="387" spans="1:19" x14ac:dyDescent="0.35">
      <c r="A387">
        <v>101827</v>
      </c>
      <c r="B387" s="5">
        <v>45776</v>
      </c>
      <c r="C387" t="s">
        <v>31</v>
      </c>
      <c r="D387" t="s">
        <v>56</v>
      </c>
      <c r="E387" t="s">
        <v>57</v>
      </c>
      <c r="F387" t="s">
        <v>22</v>
      </c>
      <c r="G387" t="s">
        <v>87</v>
      </c>
      <c r="H387">
        <v>1</v>
      </c>
      <c r="I387" t="s">
        <v>503</v>
      </c>
      <c r="J387">
        <v>51.79</v>
      </c>
      <c r="K387">
        <v>51.79</v>
      </c>
      <c r="L387" t="s">
        <v>48</v>
      </c>
      <c r="M387" t="s">
        <v>292</v>
      </c>
      <c r="N387" t="s">
        <v>19</v>
      </c>
      <c r="O387" t="s">
        <v>509</v>
      </c>
      <c r="P387" t="s">
        <v>501</v>
      </c>
      <c r="Q387" t="s">
        <v>514</v>
      </c>
      <c r="R387" t="s">
        <v>529</v>
      </c>
      <c r="S387">
        <v>4</v>
      </c>
    </row>
    <row r="388" spans="1:19" x14ac:dyDescent="0.35">
      <c r="A388">
        <v>102075</v>
      </c>
      <c r="B388" s="5">
        <v>45776</v>
      </c>
      <c r="C388" t="s">
        <v>12</v>
      </c>
      <c r="D388" t="s">
        <v>98</v>
      </c>
      <c r="E388" t="s">
        <v>99</v>
      </c>
      <c r="F388" t="s">
        <v>62</v>
      </c>
      <c r="G388" t="s">
        <v>112</v>
      </c>
      <c r="H388">
        <v>2</v>
      </c>
      <c r="I388" t="s">
        <v>508</v>
      </c>
      <c r="J388">
        <v>29.68</v>
      </c>
      <c r="K388">
        <v>59.36</v>
      </c>
      <c r="L388" t="s">
        <v>24</v>
      </c>
      <c r="M388" t="s">
        <v>236</v>
      </c>
      <c r="N388" t="s">
        <v>19</v>
      </c>
      <c r="O388" t="s">
        <v>509</v>
      </c>
      <c r="P388" t="s">
        <v>501</v>
      </c>
      <c r="Q388" t="s">
        <v>514</v>
      </c>
      <c r="R388" t="s">
        <v>529</v>
      </c>
      <c r="S388">
        <v>4</v>
      </c>
    </row>
    <row r="389" spans="1:19" x14ac:dyDescent="0.35">
      <c r="A389">
        <v>102498</v>
      </c>
      <c r="B389" s="5">
        <v>45776</v>
      </c>
      <c r="C389" t="s">
        <v>50</v>
      </c>
      <c r="D389" t="s">
        <v>77</v>
      </c>
      <c r="E389" t="s">
        <v>78</v>
      </c>
      <c r="F389" t="s">
        <v>22</v>
      </c>
      <c r="G389" t="s">
        <v>23</v>
      </c>
      <c r="H389">
        <v>1</v>
      </c>
      <c r="I389" t="s">
        <v>503</v>
      </c>
      <c r="J389">
        <v>63.57</v>
      </c>
      <c r="K389">
        <v>63.57</v>
      </c>
      <c r="L389" t="s">
        <v>48</v>
      </c>
      <c r="M389" t="s">
        <v>331</v>
      </c>
      <c r="N389" t="s">
        <v>19</v>
      </c>
      <c r="O389" t="s">
        <v>509</v>
      </c>
      <c r="P389" t="s">
        <v>501</v>
      </c>
      <c r="Q389" t="s">
        <v>514</v>
      </c>
      <c r="R389" t="s">
        <v>529</v>
      </c>
      <c r="S389">
        <v>4</v>
      </c>
    </row>
    <row r="390" spans="1:19" x14ac:dyDescent="0.35">
      <c r="A390">
        <v>100317</v>
      </c>
      <c r="B390" s="5">
        <v>45777</v>
      </c>
      <c r="C390" t="s">
        <v>65</v>
      </c>
      <c r="D390" t="s">
        <v>90</v>
      </c>
      <c r="E390" t="s">
        <v>91</v>
      </c>
      <c r="F390" t="s">
        <v>62</v>
      </c>
      <c r="G390" t="s">
        <v>114</v>
      </c>
      <c r="H390">
        <v>2</v>
      </c>
      <c r="I390" t="s">
        <v>508</v>
      </c>
      <c r="J390">
        <v>134</v>
      </c>
      <c r="K390">
        <v>268</v>
      </c>
      <c r="L390" t="s">
        <v>17</v>
      </c>
      <c r="M390" t="s">
        <v>344</v>
      </c>
      <c r="N390" t="s">
        <v>19</v>
      </c>
      <c r="O390" t="s">
        <v>504</v>
      </c>
      <c r="P390" t="s">
        <v>501</v>
      </c>
      <c r="Q390" t="s">
        <v>514</v>
      </c>
      <c r="R390" t="s">
        <v>529</v>
      </c>
      <c r="S390">
        <v>4</v>
      </c>
    </row>
    <row r="391" spans="1:19" x14ac:dyDescent="0.35">
      <c r="A391">
        <v>100687</v>
      </c>
      <c r="B391" s="5">
        <v>45777</v>
      </c>
      <c r="C391" t="s">
        <v>12</v>
      </c>
      <c r="D391" t="s">
        <v>183</v>
      </c>
      <c r="E391" t="s">
        <v>184</v>
      </c>
      <c r="F391" t="s">
        <v>53</v>
      </c>
      <c r="G391" t="s">
        <v>126</v>
      </c>
      <c r="H391">
        <v>2</v>
      </c>
      <c r="I391" t="s">
        <v>508</v>
      </c>
      <c r="J391">
        <v>144.72</v>
      </c>
      <c r="K391">
        <v>289.44</v>
      </c>
      <c r="L391" t="s">
        <v>17</v>
      </c>
      <c r="M391" t="s">
        <v>147</v>
      </c>
      <c r="N391" t="s">
        <v>19</v>
      </c>
      <c r="O391" t="s">
        <v>504</v>
      </c>
      <c r="P391" t="s">
        <v>501</v>
      </c>
      <c r="Q391" t="s">
        <v>514</v>
      </c>
      <c r="R391" t="s">
        <v>529</v>
      </c>
      <c r="S391">
        <v>4</v>
      </c>
    </row>
    <row r="392" spans="1:19" x14ac:dyDescent="0.35">
      <c r="A392">
        <v>101042</v>
      </c>
      <c r="B392" s="5">
        <v>45777</v>
      </c>
      <c r="C392" t="s">
        <v>12</v>
      </c>
      <c r="D392" t="s">
        <v>132</v>
      </c>
      <c r="E392" t="s">
        <v>133</v>
      </c>
      <c r="F392" t="s">
        <v>15</v>
      </c>
      <c r="G392" t="s">
        <v>34</v>
      </c>
      <c r="H392">
        <v>2</v>
      </c>
      <c r="I392" t="s">
        <v>508</v>
      </c>
      <c r="J392">
        <v>16.579999999999998</v>
      </c>
      <c r="K392">
        <v>33.159999999999997</v>
      </c>
      <c r="L392" t="s">
        <v>48</v>
      </c>
      <c r="M392" t="s">
        <v>345</v>
      </c>
      <c r="N392" t="s">
        <v>19</v>
      </c>
      <c r="O392" t="s">
        <v>504</v>
      </c>
      <c r="P392" t="s">
        <v>501</v>
      </c>
      <c r="Q392" t="s">
        <v>514</v>
      </c>
      <c r="R392" t="s">
        <v>529</v>
      </c>
      <c r="S392">
        <v>4</v>
      </c>
    </row>
    <row r="393" spans="1:19" x14ac:dyDescent="0.35">
      <c r="A393">
        <v>101372</v>
      </c>
      <c r="B393" s="5">
        <v>45777</v>
      </c>
      <c r="C393" t="s">
        <v>31</v>
      </c>
      <c r="D393" t="s">
        <v>105</v>
      </c>
      <c r="E393" t="s">
        <v>106</v>
      </c>
      <c r="F393" t="s">
        <v>22</v>
      </c>
      <c r="G393" t="s">
        <v>109</v>
      </c>
      <c r="H393">
        <v>2</v>
      </c>
      <c r="I393" t="s">
        <v>508</v>
      </c>
      <c r="J393">
        <v>92.23</v>
      </c>
      <c r="K393">
        <v>184.46</v>
      </c>
      <c r="L393" t="s">
        <v>17</v>
      </c>
      <c r="M393" t="s">
        <v>144</v>
      </c>
      <c r="N393" t="s">
        <v>89</v>
      </c>
      <c r="O393" t="s">
        <v>504</v>
      </c>
      <c r="P393" t="s">
        <v>501</v>
      </c>
      <c r="Q393" t="s">
        <v>514</v>
      </c>
      <c r="R393" t="s">
        <v>529</v>
      </c>
      <c r="S393">
        <v>4</v>
      </c>
    </row>
    <row r="394" spans="1:19" x14ac:dyDescent="0.35">
      <c r="A394">
        <v>101486</v>
      </c>
      <c r="B394" s="5">
        <v>45777</v>
      </c>
      <c r="C394" t="s">
        <v>12</v>
      </c>
      <c r="D394" t="s">
        <v>20</v>
      </c>
      <c r="E394" t="s">
        <v>21</v>
      </c>
      <c r="F394" t="s">
        <v>22</v>
      </c>
      <c r="G394" t="s">
        <v>100</v>
      </c>
      <c r="H394">
        <v>1</v>
      </c>
      <c r="I394" t="s">
        <v>503</v>
      </c>
      <c r="J394">
        <v>15.43</v>
      </c>
      <c r="K394">
        <v>15.43</v>
      </c>
      <c r="L394" t="s">
        <v>48</v>
      </c>
      <c r="M394" t="s">
        <v>136</v>
      </c>
      <c r="N394" t="s">
        <v>19</v>
      </c>
      <c r="O394" t="s">
        <v>504</v>
      </c>
      <c r="P394" t="s">
        <v>501</v>
      </c>
      <c r="Q394" t="s">
        <v>514</v>
      </c>
      <c r="R394" t="s">
        <v>529</v>
      </c>
      <c r="S394">
        <v>4</v>
      </c>
    </row>
    <row r="395" spans="1:19" x14ac:dyDescent="0.35">
      <c r="A395">
        <v>102136</v>
      </c>
      <c r="B395" s="5">
        <v>45777</v>
      </c>
      <c r="C395" t="s">
        <v>12</v>
      </c>
      <c r="D395" t="s">
        <v>20</v>
      </c>
      <c r="E395" t="s">
        <v>21</v>
      </c>
      <c r="F395" t="s">
        <v>22</v>
      </c>
      <c r="G395" t="s">
        <v>23</v>
      </c>
      <c r="H395">
        <v>1</v>
      </c>
      <c r="I395" t="s">
        <v>503</v>
      </c>
      <c r="J395">
        <v>62.75</v>
      </c>
      <c r="K395">
        <v>62.75</v>
      </c>
      <c r="L395" t="s">
        <v>48</v>
      </c>
      <c r="M395" t="s">
        <v>301</v>
      </c>
      <c r="N395" t="s">
        <v>19</v>
      </c>
      <c r="O395" t="s">
        <v>504</v>
      </c>
      <c r="P395" t="s">
        <v>501</v>
      </c>
      <c r="Q395" t="s">
        <v>514</v>
      </c>
      <c r="R395" t="s">
        <v>529</v>
      </c>
      <c r="S395">
        <v>4</v>
      </c>
    </row>
    <row r="396" spans="1:19" x14ac:dyDescent="0.35">
      <c r="A396">
        <v>102599</v>
      </c>
      <c r="B396" s="5">
        <v>45777</v>
      </c>
      <c r="C396" t="s">
        <v>12</v>
      </c>
      <c r="D396" t="s">
        <v>98</v>
      </c>
      <c r="E396" t="s">
        <v>99</v>
      </c>
      <c r="F396" t="s">
        <v>59</v>
      </c>
      <c r="G396" t="s">
        <v>60</v>
      </c>
      <c r="H396">
        <v>3</v>
      </c>
      <c r="I396" t="s">
        <v>499</v>
      </c>
      <c r="J396">
        <v>61.36</v>
      </c>
      <c r="K396">
        <v>184.07999999999998</v>
      </c>
      <c r="L396" t="s">
        <v>48</v>
      </c>
      <c r="M396" t="s">
        <v>273</v>
      </c>
      <c r="N396" t="s">
        <v>36</v>
      </c>
      <c r="O396" t="s">
        <v>504</v>
      </c>
      <c r="P396" t="s">
        <v>501</v>
      </c>
      <c r="Q396" t="s">
        <v>514</v>
      </c>
      <c r="R396" t="s">
        <v>529</v>
      </c>
      <c r="S396">
        <v>4</v>
      </c>
    </row>
    <row r="397" spans="1:19" x14ac:dyDescent="0.35">
      <c r="A397">
        <v>100405</v>
      </c>
      <c r="B397" s="5">
        <v>45778</v>
      </c>
      <c r="C397" t="s">
        <v>50</v>
      </c>
      <c r="D397" t="s">
        <v>51</v>
      </c>
      <c r="E397" t="s">
        <v>52</v>
      </c>
      <c r="F397" t="s">
        <v>59</v>
      </c>
      <c r="G397" t="s">
        <v>118</v>
      </c>
      <c r="H397">
        <v>1</v>
      </c>
      <c r="I397" t="s">
        <v>503</v>
      </c>
      <c r="J397">
        <v>19.48</v>
      </c>
      <c r="K397">
        <v>19.48</v>
      </c>
      <c r="L397" t="s">
        <v>43</v>
      </c>
      <c r="M397" t="s">
        <v>236</v>
      </c>
      <c r="N397" t="s">
        <v>89</v>
      </c>
      <c r="O397" t="s">
        <v>505</v>
      </c>
      <c r="P397" t="s">
        <v>501</v>
      </c>
      <c r="Q397" t="s">
        <v>515</v>
      </c>
      <c r="R397" t="s">
        <v>515</v>
      </c>
      <c r="S397">
        <v>5</v>
      </c>
    </row>
    <row r="398" spans="1:19" x14ac:dyDescent="0.35">
      <c r="A398">
        <v>100464</v>
      </c>
      <c r="B398" s="5">
        <v>45778</v>
      </c>
      <c r="C398" t="s">
        <v>12</v>
      </c>
      <c r="D398" t="s">
        <v>183</v>
      </c>
      <c r="E398" t="s">
        <v>184</v>
      </c>
      <c r="F398" t="s">
        <v>22</v>
      </c>
      <c r="G398" t="s">
        <v>100</v>
      </c>
      <c r="H398">
        <v>1</v>
      </c>
      <c r="I398" t="s">
        <v>503</v>
      </c>
      <c r="J398">
        <v>15.49</v>
      </c>
      <c r="K398">
        <v>15.49</v>
      </c>
      <c r="L398" t="s">
        <v>48</v>
      </c>
      <c r="M398" t="s">
        <v>346</v>
      </c>
      <c r="N398" t="s">
        <v>19</v>
      </c>
      <c r="O398" t="s">
        <v>505</v>
      </c>
      <c r="P398" t="s">
        <v>501</v>
      </c>
      <c r="Q398" t="s">
        <v>515</v>
      </c>
      <c r="R398" t="s">
        <v>515</v>
      </c>
      <c r="S398">
        <v>5</v>
      </c>
    </row>
    <row r="399" spans="1:19" x14ac:dyDescent="0.35">
      <c r="A399">
        <v>100745</v>
      </c>
      <c r="B399" s="5">
        <v>45778</v>
      </c>
      <c r="C399" t="s">
        <v>50</v>
      </c>
      <c r="D399" t="s">
        <v>77</v>
      </c>
      <c r="E399" t="s">
        <v>78</v>
      </c>
      <c r="F399" t="s">
        <v>59</v>
      </c>
      <c r="G399" t="s">
        <v>60</v>
      </c>
      <c r="H399">
        <v>1</v>
      </c>
      <c r="I399" t="s">
        <v>503</v>
      </c>
      <c r="J399">
        <v>57.38</v>
      </c>
      <c r="K399">
        <v>57.38</v>
      </c>
      <c r="L399" t="s">
        <v>24</v>
      </c>
      <c r="M399" t="s">
        <v>287</v>
      </c>
      <c r="N399" t="s">
        <v>19</v>
      </c>
      <c r="O399" t="s">
        <v>505</v>
      </c>
      <c r="P399" t="s">
        <v>501</v>
      </c>
      <c r="Q399" t="s">
        <v>515</v>
      </c>
      <c r="R399" t="s">
        <v>515</v>
      </c>
      <c r="S399">
        <v>5</v>
      </c>
    </row>
    <row r="400" spans="1:19" x14ac:dyDescent="0.35">
      <c r="A400">
        <v>100886</v>
      </c>
      <c r="B400" s="5">
        <v>45778</v>
      </c>
      <c r="C400" t="s">
        <v>12</v>
      </c>
      <c r="D400" t="s">
        <v>20</v>
      </c>
      <c r="E400" t="s">
        <v>21</v>
      </c>
      <c r="F400" t="s">
        <v>15</v>
      </c>
      <c r="G400" t="s">
        <v>39</v>
      </c>
      <c r="H400">
        <v>2</v>
      </c>
      <c r="I400" t="s">
        <v>508</v>
      </c>
      <c r="J400">
        <v>45.87</v>
      </c>
      <c r="K400">
        <v>91.74</v>
      </c>
      <c r="L400" t="s">
        <v>48</v>
      </c>
      <c r="M400" t="s">
        <v>94</v>
      </c>
      <c r="N400" t="s">
        <v>36</v>
      </c>
      <c r="O400" t="s">
        <v>505</v>
      </c>
      <c r="P400" t="s">
        <v>501</v>
      </c>
      <c r="Q400" t="s">
        <v>515</v>
      </c>
      <c r="R400" t="s">
        <v>515</v>
      </c>
      <c r="S400">
        <v>5</v>
      </c>
    </row>
    <row r="401" spans="1:19" x14ac:dyDescent="0.35">
      <c r="A401">
        <v>101129</v>
      </c>
      <c r="B401" s="5">
        <v>45778</v>
      </c>
      <c r="C401" t="s">
        <v>31</v>
      </c>
      <c r="D401" t="s">
        <v>80</v>
      </c>
      <c r="E401" t="s">
        <v>80</v>
      </c>
      <c r="F401" t="s">
        <v>59</v>
      </c>
      <c r="G401" t="s">
        <v>118</v>
      </c>
      <c r="H401">
        <v>1</v>
      </c>
      <c r="I401" t="s">
        <v>503</v>
      </c>
      <c r="J401">
        <v>19.309999999999999</v>
      </c>
      <c r="K401">
        <v>19.309999999999999</v>
      </c>
      <c r="L401" t="s">
        <v>17</v>
      </c>
      <c r="M401" t="s">
        <v>269</v>
      </c>
      <c r="N401" t="s">
        <v>19</v>
      </c>
      <c r="O401" t="s">
        <v>505</v>
      </c>
      <c r="P401" t="s">
        <v>501</v>
      </c>
      <c r="Q401" t="s">
        <v>515</v>
      </c>
      <c r="R401" t="s">
        <v>515</v>
      </c>
      <c r="S401">
        <v>5</v>
      </c>
    </row>
    <row r="402" spans="1:19" x14ac:dyDescent="0.35">
      <c r="A402">
        <v>102132</v>
      </c>
      <c r="B402" s="5">
        <v>45778</v>
      </c>
      <c r="C402" t="s">
        <v>50</v>
      </c>
      <c r="D402" t="s">
        <v>77</v>
      </c>
      <c r="E402" t="s">
        <v>78</v>
      </c>
      <c r="F402" t="s">
        <v>22</v>
      </c>
      <c r="G402" t="s">
        <v>23</v>
      </c>
      <c r="H402">
        <v>5</v>
      </c>
      <c r="I402" t="s">
        <v>499</v>
      </c>
      <c r="J402">
        <v>65.400000000000006</v>
      </c>
      <c r="K402">
        <v>327</v>
      </c>
      <c r="L402" t="s">
        <v>17</v>
      </c>
      <c r="M402" t="s">
        <v>347</v>
      </c>
      <c r="N402" t="s">
        <v>19</v>
      </c>
      <c r="O402" t="s">
        <v>505</v>
      </c>
      <c r="P402" t="s">
        <v>501</v>
      </c>
      <c r="Q402" t="s">
        <v>515</v>
      </c>
      <c r="R402" t="s">
        <v>515</v>
      </c>
      <c r="S402">
        <v>5</v>
      </c>
    </row>
    <row r="403" spans="1:19" x14ac:dyDescent="0.35">
      <c r="A403">
        <v>102208</v>
      </c>
      <c r="B403" s="5">
        <v>45778</v>
      </c>
      <c r="C403" t="s">
        <v>12</v>
      </c>
      <c r="D403" t="s">
        <v>20</v>
      </c>
      <c r="E403" t="s">
        <v>21</v>
      </c>
      <c r="F403" t="s">
        <v>59</v>
      </c>
      <c r="G403" t="s">
        <v>129</v>
      </c>
      <c r="H403">
        <v>1</v>
      </c>
      <c r="I403" t="s">
        <v>503</v>
      </c>
      <c r="J403">
        <v>124.9</v>
      </c>
      <c r="K403">
        <v>124.9</v>
      </c>
      <c r="L403" t="s">
        <v>17</v>
      </c>
      <c r="M403" t="s">
        <v>348</v>
      </c>
      <c r="N403" t="s">
        <v>19</v>
      </c>
      <c r="O403" t="s">
        <v>505</v>
      </c>
      <c r="P403" t="s">
        <v>501</v>
      </c>
      <c r="Q403" t="s">
        <v>515</v>
      </c>
      <c r="R403" t="s">
        <v>515</v>
      </c>
      <c r="S403">
        <v>5</v>
      </c>
    </row>
    <row r="404" spans="1:19" x14ac:dyDescent="0.35">
      <c r="A404">
        <v>102818</v>
      </c>
      <c r="B404" s="5">
        <v>45778</v>
      </c>
      <c r="C404" t="s">
        <v>50</v>
      </c>
      <c r="D404" t="s">
        <v>51</v>
      </c>
      <c r="E404" t="s">
        <v>52</v>
      </c>
      <c r="F404" t="s">
        <v>59</v>
      </c>
      <c r="G404" t="s">
        <v>60</v>
      </c>
      <c r="H404">
        <v>2</v>
      </c>
      <c r="I404" t="s">
        <v>508</v>
      </c>
      <c r="J404">
        <v>61.25</v>
      </c>
      <c r="K404">
        <v>122.5</v>
      </c>
      <c r="L404" t="s">
        <v>48</v>
      </c>
      <c r="M404" t="s">
        <v>84</v>
      </c>
      <c r="N404" t="s">
        <v>19</v>
      </c>
      <c r="O404" t="s">
        <v>505</v>
      </c>
      <c r="P404" t="s">
        <v>501</v>
      </c>
      <c r="Q404" t="s">
        <v>515</v>
      </c>
      <c r="R404" t="s">
        <v>515</v>
      </c>
      <c r="S404">
        <v>5</v>
      </c>
    </row>
    <row r="405" spans="1:19" x14ac:dyDescent="0.35">
      <c r="A405">
        <v>102988</v>
      </c>
      <c r="B405" s="5">
        <v>45778</v>
      </c>
      <c r="C405" t="s">
        <v>12</v>
      </c>
      <c r="D405" t="s">
        <v>13</v>
      </c>
      <c r="E405" t="s">
        <v>14</v>
      </c>
      <c r="F405" t="s">
        <v>62</v>
      </c>
      <c r="G405" t="s">
        <v>68</v>
      </c>
      <c r="H405">
        <v>3</v>
      </c>
      <c r="I405" t="s">
        <v>499</v>
      </c>
      <c r="J405">
        <v>40.06</v>
      </c>
      <c r="K405">
        <v>120.18</v>
      </c>
      <c r="L405" t="s">
        <v>17</v>
      </c>
      <c r="M405" t="s">
        <v>349</v>
      </c>
      <c r="N405" t="s">
        <v>19</v>
      </c>
      <c r="O405" t="s">
        <v>505</v>
      </c>
      <c r="P405" t="s">
        <v>501</v>
      </c>
      <c r="Q405" t="s">
        <v>515</v>
      </c>
      <c r="R405" t="s">
        <v>515</v>
      </c>
      <c r="S405">
        <v>5</v>
      </c>
    </row>
    <row r="406" spans="1:19" x14ac:dyDescent="0.35">
      <c r="A406">
        <v>100922</v>
      </c>
      <c r="B406" s="5">
        <v>45779</v>
      </c>
      <c r="C406" t="s">
        <v>26</v>
      </c>
      <c r="D406" t="s">
        <v>150</v>
      </c>
      <c r="E406" t="s">
        <v>151</v>
      </c>
      <c r="F406" t="s">
        <v>15</v>
      </c>
      <c r="G406" t="s">
        <v>39</v>
      </c>
      <c r="H406">
        <v>3</v>
      </c>
      <c r="I406" t="s">
        <v>499</v>
      </c>
      <c r="J406">
        <v>44.75</v>
      </c>
      <c r="K406">
        <v>134.25</v>
      </c>
      <c r="L406" t="s">
        <v>17</v>
      </c>
      <c r="M406" t="s">
        <v>350</v>
      </c>
      <c r="N406" t="s">
        <v>19</v>
      </c>
      <c r="O406" t="s">
        <v>500</v>
      </c>
      <c r="P406" t="s">
        <v>501</v>
      </c>
      <c r="Q406" t="s">
        <v>515</v>
      </c>
      <c r="R406" t="s">
        <v>515</v>
      </c>
      <c r="S406">
        <v>5</v>
      </c>
    </row>
    <row r="407" spans="1:19" x14ac:dyDescent="0.35">
      <c r="A407">
        <v>101758</v>
      </c>
      <c r="B407" s="5">
        <v>45779</v>
      </c>
      <c r="C407" t="s">
        <v>50</v>
      </c>
      <c r="D407" t="s">
        <v>51</v>
      </c>
      <c r="E407" t="s">
        <v>52</v>
      </c>
      <c r="F407" t="s">
        <v>62</v>
      </c>
      <c r="G407" t="s">
        <v>169</v>
      </c>
      <c r="H407">
        <v>1</v>
      </c>
      <c r="I407" t="s">
        <v>503</v>
      </c>
      <c r="J407">
        <v>24.29</v>
      </c>
      <c r="K407">
        <v>24.29</v>
      </c>
      <c r="L407" t="s">
        <v>24</v>
      </c>
      <c r="M407" t="s">
        <v>351</v>
      </c>
      <c r="N407" t="s">
        <v>36</v>
      </c>
      <c r="O407" t="s">
        <v>500</v>
      </c>
      <c r="P407" t="s">
        <v>501</v>
      </c>
      <c r="Q407" t="s">
        <v>515</v>
      </c>
      <c r="R407" t="s">
        <v>515</v>
      </c>
      <c r="S407">
        <v>5</v>
      </c>
    </row>
    <row r="408" spans="1:19" x14ac:dyDescent="0.35">
      <c r="A408">
        <v>101966</v>
      </c>
      <c r="B408" s="5">
        <v>45779</v>
      </c>
      <c r="C408" t="s">
        <v>65</v>
      </c>
      <c r="D408" t="s">
        <v>66</v>
      </c>
      <c r="E408" t="s">
        <v>67</v>
      </c>
      <c r="F408" t="s">
        <v>59</v>
      </c>
      <c r="G408" t="s">
        <v>73</v>
      </c>
      <c r="H408">
        <v>1</v>
      </c>
      <c r="I408" t="s">
        <v>503</v>
      </c>
      <c r="J408">
        <v>27.66</v>
      </c>
      <c r="K408">
        <v>27.66</v>
      </c>
      <c r="L408" t="s">
        <v>48</v>
      </c>
      <c r="M408" t="s">
        <v>211</v>
      </c>
      <c r="N408" t="s">
        <v>19</v>
      </c>
      <c r="O408" t="s">
        <v>500</v>
      </c>
      <c r="P408" t="s">
        <v>501</v>
      </c>
      <c r="Q408" t="s">
        <v>515</v>
      </c>
      <c r="R408" t="s">
        <v>515</v>
      </c>
      <c r="S408">
        <v>5</v>
      </c>
    </row>
    <row r="409" spans="1:19" x14ac:dyDescent="0.35">
      <c r="A409">
        <v>102242</v>
      </c>
      <c r="B409" s="5">
        <v>45779</v>
      </c>
      <c r="C409" t="s">
        <v>31</v>
      </c>
      <c r="D409" t="s">
        <v>32</v>
      </c>
      <c r="E409" t="s">
        <v>33</v>
      </c>
      <c r="F409" t="s">
        <v>62</v>
      </c>
      <c r="G409" t="s">
        <v>68</v>
      </c>
      <c r="H409">
        <v>1</v>
      </c>
      <c r="I409" t="s">
        <v>503</v>
      </c>
      <c r="J409">
        <v>39.81</v>
      </c>
      <c r="K409">
        <v>39.81</v>
      </c>
      <c r="L409" t="s">
        <v>43</v>
      </c>
      <c r="M409" t="s">
        <v>141</v>
      </c>
      <c r="N409" t="s">
        <v>19</v>
      </c>
      <c r="O409" t="s">
        <v>500</v>
      </c>
      <c r="P409" t="s">
        <v>501</v>
      </c>
      <c r="Q409" t="s">
        <v>515</v>
      </c>
      <c r="R409" t="s">
        <v>515</v>
      </c>
      <c r="S409">
        <v>5</v>
      </c>
    </row>
    <row r="410" spans="1:19" x14ac:dyDescent="0.35">
      <c r="A410">
        <v>102729</v>
      </c>
      <c r="B410" s="5">
        <v>45779</v>
      </c>
      <c r="C410" t="s">
        <v>50</v>
      </c>
      <c r="D410" t="s">
        <v>77</v>
      </c>
      <c r="E410" t="s">
        <v>78</v>
      </c>
      <c r="F410" t="s">
        <v>59</v>
      </c>
      <c r="G410" t="s">
        <v>73</v>
      </c>
      <c r="H410">
        <v>3</v>
      </c>
      <c r="I410" t="s">
        <v>499</v>
      </c>
      <c r="J410">
        <v>28.99</v>
      </c>
      <c r="K410">
        <v>86.97</v>
      </c>
      <c r="L410" t="s">
        <v>48</v>
      </c>
      <c r="M410" t="s">
        <v>311</v>
      </c>
      <c r="N410" t="s">
        <v>19</v>
      </c>
      <c r="O410" t="s">
        <v>500</v>
      </c>
      <c r="P410" t="s">
        <v>501</v>
      </c>
      <c r="Q410" t="s">
        <v>515</v>
      </c>
      <c r="R410" t="s">
        <v>515</v>
      </c>
      <c r="S410">
        <v>5</v>
      </c>
    </row>
    <row r="411" spans="1:19" x14ac:dyDescent="0.35">
      <c r="A411">
        <v>100027</v>
      </c>
      <c r="B411" s="5">
        <v>45780</v>
      </c>
      <c r="C411" t="s">
        <v>12</v>
      </c>
      <c r="D411" t="s">
        <v>20</v>
      </c>
      <c r="E411" t="s">
        <v>21</v>
      </c>
      <c r="F411" t="s">
        <v>53</v>
      </c>
      <c r="G411" t="s">
        <v>54</v>
      </c>
      <c r="H411">
        <v>2</v>
      </c>
      <c r="I411" t="s">
        <v>508</v>
      </c>
      <c r="J411">
        <v>25</v>
      </c>
      <c r="K411">
        <v>50</v>
      </c>
      <c r="L411" t="s">
        <v>43</v>
      </c>
      <c r="M411" t="s">
        <v>195</v>
      </c>
      <c r="N411" t="s">
        <v>19</v>
      </c>
      <c r="O411" t="s">
        <v>506</v>
      </c>
      <c r="P411" t="s">
        <v>507</v>
      </c>
      <c r="Q411" t="s">
        <v>515</v>
      </c>
      <c r="R411" t="s">
        <v>515</v>
      </c>
      <c r="S411">
        <v>5</v>
      </c>
    </row>
    <row r="412" spans="1:19" x14ac:dyDescent="0.35">
      <c r="A412">
        <v>100257</v>
      </c>
      <c r="B412" s="5">
        <v>45780</v>
      </c>
      <c r="C412" t="s">
        <v>65</v>
      </c>
      <c r="D412" t="s">
        <v>90</v>
      </c>
      <c r="E412" t="s">
        <v>91</v>
      </c>
      <c r="F412" t="s">
        <v>53</v>
      </c>
      <c r="G412" t="s">
        <v>145</v>
      </c>
      <c r="H412">
        <v>1</v>
      </c>
      <c r="I412" t="s">
        <v>503</v>
      </c>
      <c r="J412">
        <v>35.69</v>
      </c>
      <c r="K412">
        <v>35.69</v>
      </c>
      <c r="L412" t="s">
        <v>43</v>
      </c>
      <c r="M412" t="s">
        <v>306</v>
      </c>
      <c r="N412" t="s">
        <v>36</v>
      </c>
      <c r="O412" t="s">
        <v>506</v>
      </c>
      <c r="P412" t="s">
        <v>507</v>
      </c>
      <c r="Q412" t="s">
        <v>515</v>
      </c>
      <c r="R412" t="s">
        <v>515</v>
      </c>
      <c r="S412">
        <v>5</v>
      </c>
    </row>
    <row r="413" spans="1:19" x14ac:dyDescent="0.35">
      <c r="A413">
        <v>100369</v>
      </c>
      <c r="B413" s="5">
        <v>45780</v>
      </c>
      <c r="C413" t="s">
        <v>65</v>
      </c>
      <c r="D413" t="s">
        <v>137</v>
      </c>
      <c r="E413" t="s">
        <v>138</v>
      </c>
      <c r="F413" t="s">
        <v>62</v>
      </c>
      <c r="G413" t="s">
        <v>63</v>
      </c>
      <c r="H413">
        <v>2</v>
      </c>
      <c r="I413" t="s">
        <v>508</v>
      </c>
      <c r="J413">
        <v>54.73</v>
      </c>
      <c r="K413">
        <v>109.46</v>
      </c>
      <c r="L413" t="s">
        <v>24</v>
      </c>
      <c r="M413" t="s">
        <v>352</v>
      </c>
      <c r="N413" t="s">
        <v>36</v>
      </c>
      <c r="O413" t="s">
        <v>506</v>
      </c>
      <c r="P413" t="s">
        <v>507</v>
      </c>
      <c r="Q413" t="s">
        <v>515</v>
      </c>
      <c r="R413" t="s">
        <v>515</v>
      </c>
      <c r="S413">
        <v>5</v>
      </c>
    </row>
    <row r="414" spans="1:19" x14ac:dyDescent="0.35">
      <c r="A414">
        <v>101183</v>
      </c>
      <c r="B414" s="5">
        <v>45780</v>
      </c>
      <c r="C414" t="s">
        <v>31</v>
      </c>
      <c r="D414" t="s">
        <v>105</v>
      </c>
      <c r="E414" t="s">
        <v>106</v>
      </c>
      <c r="F414" t="s">
        <v>22</v>
      </c>
      <c r="G414" t="s">
        <v>87</v>
      </c>
      <c r="H414">
        <v>2</v>
      </c>
      <c r="I414" t="s">
        <v>508</v>
      </c>
      <c r="J414">
        <v>48.05</v>
      </c>
      <c r="K414">
        <v>96.1</v>
      </c>
      <c r="L414" t="s">
        <v>17</v>
      </c>
      <c r="M414" t="s">
        <v>265</v>
      </c>
      <c r="N414" t="s">
        <v>36</v>
      </c>
      <c r="O414" t="s">
        <v>506</v>
      </c>
      <c r="P414" t="s">
        <v>507</v>
      </c>
      <c r="Q414" t="s">
        <v>515</v>
      </c>
      <c r="R414" t="s">
        <v>515</v>
      </c>
      <c r="S414">
        <v>5</v>
      </c>
    </row>
    <row r="415" spans="1:19" x14ac:dyDescent="0.35">
      <c r="A415">
        <v>101423</v>
      </c>
      <c r="B415" s="5">
        <v>45780</v>
      </c>
      <c r="C415" t="s">
        <v>26</v>
      </c>
      <c r="D415" t="s">
        <v>150</v>
      </c>
      <c r="E415" t="s">
        <v>151</v>
      </c>
      <c r="F415" t="s">
        <v>53</v>
      </c>
      <c r="G415" t="s">
        <v>54</v>
      </c>
      <c r="H415">
        <v>10</v>
      </c>
      <c r="I415" t="s">
        <v>499</v>
      </c>
      <c r="J415">
        <v>24.18</v>
      </c>
      <c r="K415">
        <v>241.8</v>
      </c>
      <c r="L415" t="s">
        <v>48</v>
      </c>
      <c r="M415" t="s">
        <v>353</v>
      </c>
      <c r="N415" t="s">
        <v>19</v>
      </c>
      <c r="O415" t="s">
        <v>506</v>
      </c>
      <c r="P415" t="s">
        <v>507</v>
      </c>
      <c r="Q415" t="s">
        <v>515</v>
      </c>
      <c r="R415" t="s">
        <v>515</v>
      </c>
      <c r="S415">
        <v>5</v>
      </c>
    </row>
    <row r="416" spans="1:19" x14ac:dyDescent="0.35">
      <c r="A416">
        <v>101689</v>
      </c>
      <c r="B416" s="5">
        <v>45780</v>
      </c>
      <c r="C416" t="s">
        <v>31</v>
      </c>
      <c r="D416" t="s">
        <v>80</v>
      </c>
      <c r="E416" t="s">
        <v>80</v>
      </c>
      <c r="F416" t="s">
        <v>62</v>
      </c>
      <c r="G416" t="s">
        <v>63</v>
      </c>
      <c r="H416">
        <v>10</v>
      </c>
      <c r="I416" t="s">
        <v>499</v>
      </c>
      <c r="J416">
        <v>55.42</v>
      </c>
      <c r="K416">
        <v>554.20000000000005</v>
      </c>
      <c r="L416" t="s">
        <v>24</v>
      </c>
      <c r="M416" t="s">
        <v>354</v>
      </c>
      <c r="N416" t="s">
        <v>36</v>
      </c>
      <c r="O416" t="s">
        <v>506</v>
      </c>
      <c r="P416" t="s">
        <v>507</v>
      </c>
      <c r="Q416" t="s">
        <v>515</v>
      </c>
      <c r="R416" t="s">
        <v>515</v>
      </c>
      <c r="S416">
        <v>5</v>
      </c>
    </row>
    <row r="417" spans="1:19" x14ac:dyDescent="0.35">
      <c r="A417">
        <v>102121</v>
      </c>
      <c r="B417" s="5">
        <v>45780</v>
      </c>
      <c r="C417" t="s">
        <v>31</v>
      </c>
      <c r="D417" t="s">
        <v>56</v>
      </c>
      <c r="E417" t="s">
        <v>57</v>
      </c>
      <c r="F417" t="s">
        <v>15</v>
      </c>
      <c r="G417" t="s">
        <v>39</v>
      </c>
      <c r="H417">
        <v>10</v>
      </c>
      <c r="I417" t="s">
        <v>499</v>
      </c>
      <c r="J417">
        <v>44.57</v>
      </c>
      <c r="K417">
        <v>445.7</v>
      </c>
      <c r="L417" t="s">
        <v>43</v>
      </c>
      <c r="M417" t="s">
        <v>243</v>
      </c>
      <c r="N417" t="s">
        <v>36</v>
      </c>
      <c r="O417" t="s">
        <v>506</v>
      </c>
      <c r="P417" t="s">
        <v>507</v>
      </c>
      <c r="Q417" t="s">
        <v>515</v>
      </c>
      <c r="R417" t="s">
        <v>515</v>
      </c>
      <c r="S417">
        <v>5</v>
      </c>
    </row>
    <row r="418" spans="1:19" x14ac:dyDescent="0.35">
      <c r="A418">
        <v>102166</v>
      </c>
      <c r="B418" s="5">
        <v>45780</v>
      </c>
      <c r="C418" t="s">
        <v>50</v>
      </c>
      <c r="D418" t="s">
        <v>71</v>
      </c>
      <c r="E418" t="s">
        <v>72</v>
      </c>
      <c r="F418" t="s">
        <v>22</v>
      </c>
      <c r="G418" t="s">
        <v>87</v>
      </c>
      <c r="H418">
        <v>5</v>
      </c>
      <c r="I418" t="s">
        <v>499</v>
      </c>
      <c r="J418">
        <v>52.48</v>
      </c>
      <c r="K418">
        <v>262.39999999999998</v>
      </c>
      <c r="L418" t="s">
        <v>43</v>
      </c>
      <c r="M418" t="s">
        <v>250</v>
      </c>
      <c r="N418" t="s">
        <v>19</v>
      </c>
      <c r="O418" t="s">
        <v>506</v>
      </c>
      <c r="P418" t="s">
        <v>507</v>
      </c>
      <c r="Q418" t="s">
        <v>515</v>
      </c>
      <c r="R418" t="s">
        <v>515</v>
      </c>
      <c r="S418">
        <v>5</v>
      </c>
    </row>
    <row r="419" spans="1:19" x14ac:dyDescent="0.35">
      <c r="A419">
        <v>102316</v>
      </c>
      <c r="B419" s="5">
        <v>45780</v>
      </c>
      <c r="C419" t="s">
        <v>26</v>
      </c>
      <c r="D419" t="s">
        <v>150</v>
      </c>
      <c r="E419" t="s">
        <v>151</v>
      </c>
      <c r="F419" t="s">
        <v>53</v>
      </c>
      <c r="G419" t="s">
        <v>54</v>
      </c>
      <c r="H419">
        <v>2</v>
      </c>
      <c r="I419" t="s">
        <v>508</v>
      </c>
      <c r="J419">
        <v>23.97</v>
      </c>
      <c r="K419">
        <v>47.94</v>
      </c>
      <c r="L419" t="s">
        <v>24</v>
      </c>
      <c r="M419" t="s">
        <v>290</v>
      </c>
      <c r="N419" t="s">
        <v>19</v>
      </c>
      <c r="O419" t="s">
        <v>506</v>
      </c>
      <c r="P419" t="s">
        <v>507</v>
      </c>
      <c r="Q419" t="s">
        <v>515</v>
      </c>
      <c r="R419" t="s">
        <v>515</v>
      </c>
      <c r="S419">
        <v>5</v>
      </c>
    </row>
    <row r="420" spans="1:19" x14ac:dyDescent="0.35">
      <c r="A420">
        <v>100663</v>
      </c>
      <c r="B420" s="5">
        <v>45781</v>
      </c>
      <c r="C420" t="s">
        <v>31</v>
      </c>
      <c r="D420" t="s">
        <v>80</v>
      </c>
      <c r="E420" t="s">
        <v>80</v>
      </c>
      <c r="F420" t="s">
        <v>59</v>
      </c>
      <c r="G420" t="s">
        <v>95</v>
      </c>
      <c r="H420">
        <v>10</v>
      </c>
      <c r="I420" t="s">
        <v>499</v>
      </c>
      <c r="J420">
        <v>36.01</v>
      </c>
      <c r="K420">
        <v>360.09999999999997</v>
      </c>
      <c r="L420" t="s">
        <v>24</v>
      </c>
      <c r="M420" t="s">
        <v>303</v>
      </c>
      <c r="N420" t="s">
        <v>19</v>
      </c>
      <c r="O420" t="s">
        <v>510</v>
      </c>
      <c r="P420" t="s">
        <v>507</v>
      </c>
      <c r="Q420" t="s">
        <v>515</v>
      </c>
      <c r="R420" t="s">
        <v>515</v>
      </c>
      <c r="S420">
        <v>5</v>
      </c>
    </row>
    <row r="421" spans="1:19" x14ac:dyDescent="0.35">
      <c r="A421">
        <v>101241</v>
      </c>
      <c r="B421" s="5">
        <v>45781</v>
      </c>
      <c r="C421" t="s">
        <v>26</v>
      </c>
      <c r="D421" t="s">
        <v>150</v>
      </c>
      <c r="E421" t="s">
        <v>151</v>
      </c>
      <c r="F421" t="s">
        <v>62</v>
      </c>
      <c r="G421" t="s">
        <v>63</v>
      </c>
      <c r="H421">
        <v>1</v>
      </c>
      <c r="I421" t="s">
        <v>503</v>
      </c>
      <c r="J421">
        <v>57.51</v>
      </c>
      <c r="K421">
        <v>57.51</v>
      </c>
      <c r="L421" t="s">
        <v>43</v>
      </c>
      <c r="M421" t="s">
        <v>355</v>
      </c>
      <c r="N421" t="s">
        <v>19</v>
      </c>
      <c r="O421" t="s">
        <v>510</v>
      </c>
      <c r="P421" t="s">
        <v>507</v>
      </c>
      <c r="Q421" t="s">
        <v>515</v>
      </c>
      <c r="R421" t="s">
        <v>515</v>
      </c>
      <c r="S421">
        <v>5</v>
      </c>
    </row>
    <row r="422" spans="1:19" x14ac:dyDescent="0.35">
      <c r="A422">
        <v>101481</v>
      </c>
      <c r="B422" s="5">
        <v>45781</v>
      </c>
      <c r="C422" t="s">
        <v>50</v>
      </c>
      <c r="D422" t="s">
        <v>51</v>
      </c>
      <c r="E422" t="s">
        <v>52</v>
      </c>
      <c r="F422" t="s">
        <v>62</v>
      </c>
      <c r="G422" t="s">
        <v>68</v>
      </c>
      <c r="H422">
        <v>10</v>
      </c>
      <c r="I422" t="s">
        <v>499</v>
      </c>
      <c r="J422">
        <v>38.89</v>
      </c>
      <c r="K422">
        <v>388.9</v>
      </c>
      <c r="L422" t="s">
        <v>24</v>
      </c>
      <c r="M422" t="s">
        <v>356</v>
      </c>
      <c r="N422" t="s">
        <v>89</v>
      </c>
      <c r="O422" t="s">
        <v>510</v>
      </c>
      <c r="P422" t="s">
        <v>507</v>
      </c>
      <c r="Q422" t="s">
        <v>515</v>
      </c>
      <c r="R422" t="s">
        <v>515</v>
      </c>
      <c r="S422">
        <v>5</v>
      </c>
    </row>
    <row r="423" spans="1:19" x14ac:dyDescent="0.35">
      <c r="A423">
        <v>101662</v>
      </c>
      <c r="B423" s="5">
        <v>45781</v>
      </c>
      <c r="C423" t="s">
        <v>12</v>
      </c>
      <c r="D423" t="s">
        <v>132</v>
      </c>
      <c r="E423" t="s">
        <v>133</v>
      </c>
      <c r="F423" t="s">
        <v>53</v>
      </c>
      <c r="G423" t="s">
        <v>54</v>
      </c>
      <c r="H423">
        <v>1</v>
      </c>
      <c r="I423" t="s">
        <v>503</v>
      </c>
      <c r="J423">
        <v>24.05</v>
      </c>
      <c r="K423">
        <v>24.05</v>
      </c>
      <c r="L423" t="s">
        <v>48</v>
      </c>
      <c r="M423" t="s">
        <v>241</v>
      </c>
      <c r="N423" t="s">
        <v>36</v>
      </c>
      <c r="O423" t="s">
        <v>510</v>
      </c>
      <c r="P423" t="s">
        <v>507</v>
      </c>
      <c r="Q423" t="s">
        <v>515</v>
      </c>
      <c r="R423" t="s">
        <v>515</v>
      </c>
      <c r="S423">
        <v>5</v>
      </c>
    </row>
    <row r="424" spans="1:19" x14ac:dyDescent="0.35">
      <c r="A424">
        <v>101672</v>
      </c>
      <c r="B424" s="5">
        <v>45781</v>
      </c>
      <c r="C424" t="s">
        <v>26</v>
      </c>
      <c r="D424" t="s">
        <v>41</v>
      </c>
      <c r="E424" t="s">
        <v>42</v>
      </c>
      <c r="F424" t="s">
        <v>53</v>
      </c>
      <c r="G424" t="s">
        <v>126</v>
      </c>
      <c r="H424">
        <v>10</v>
      </c>
      <c r="I424" t="s">
        <v>499</v>
      </c>
      <c r="J424">
        <v>147.15</v>
      </c>
      <c r="K424">
        <v>1471.5</v>
      </c>
      <c r="L424" t="s">
        <v>48</v>
      </c>
      <c r="M424" t="s">
        <v>233</v>
      </c>
      <c r="N424" t="s">
        <v>19</v>
      </c>
      <c r="O424" t="s">
        <v>510</v>
      </c>
      <c r="P424" t="s">
        <v>507</v>
      </c>
      <c r="Q424" t="s">
        <v>515</v>
      </c>
      <c r="R424" t="s">
        <v>515</v>
      </c>
      <c r="S424">
        <v>5</v>
      </c>
    </row>
    <row r="425" spans="1:19" x14ac:dyDescent="0.35">
      <c r="A425">
        <v>101838</v>
      </c>
      <c r="B425" s="5">
        <v>45781</v>
      </c>
      <c r="C425" t="s">
        <v>31</v>
      </c>
      <c r="D425" t="s">
        <v>45</v>
      </c>
      <c r="E425" t="s">
        <v>46</v>
      </c>
      <c r="F425" t="s">
        <v>59</v>
      </c>
      <c r="G425" t="s">
        <v>95</v>
      </c>
      <c r="H425">
        <v>1</v>
      </c>
      <c r="I425" t="s">
        <v>503</v>
      </c>
      <c r="J425">
        <v>33.72</v>
      </c>
      <c r="K425">
        <v>33.72</v>
      </c>
      <c r="L425" t="s">
        <v>48</v>
      </c>
      <c r="M425" t="s">
        <v>357</v>
      </c>
      <c r="N425" t="s">
        <v>19</v>
      </c>
      <c r="O425" t="s">
        <v>510</v>
      </c>
      <c r="P425" t="s">
        <v>507</v>
      </c>
      <c r="Q425" t="s">
        <v>515</v>
      </c>
      <c r="R425" t="s">
        <v>515</v>
      </c>
      <c r="S425">
        <v>5</v>
      </c>
    </row>
    <row r="426" spans="1:19" x14ac:dyDescent="0.35">
      <c r="A426">
        <v>102843</v>
      </c>
      <c r="B426" s="5">
        <v>45781</v>
      </c>
      <c r="C426" t="s">
        <v>26</v>
      </c>
      <c r="D426" t="s">
        <v>37</v>
      </c>
      <c r="E426" t="s">
        <v>38</v>
      </c>
      <c r="F426" t="s">
        <v>22</v>
      </c>
      <c r="G426" t="s">
        <v>109</v>
      </c>
      <c r="H426">
        <v>1</v>
      </c>
      <c r="I426" t="s">
        <v>503</v>
      </c>
      <c r="J426">
        <v>92.18</v>
      </c>
      <c r="K426">
        <v>92.18</v>
      </c>
      <c r="L426" t="s">
        <v>43</v>
      </c>
      <c r="M426" t="s">
        <v>148</v>
      </c>
      <c r="N426" t="s">
        <v>19</v>
      </c>
      <c r="O426" t="s">
        <v>510</v>
      </c>
      <c r="P426" t="s">
        <v>507</v>
      </c>
      <c r="Q426" t="s">
        <v>515</v>
      </c>
      <c r="R426" t="s">
        <v>515</v>
      </c>
      <c r="S426">
        <v>5</v>
      </c>
    </row>
    <row r="427" spans="1:19" x14ac:dyDescent="0.35">
      <c r="A427">
        <v>100134</v>
      </c>
      <c r="B427" s="5">
        <v>45782</v>
      </c>
      <c r="C427" t="s">
        <v>50</v>
      </c>
      <c r="D427" t="s">
        <v>51</v>
      </c>
      <c r="E427" t="s">
        <v>52</v>
      </c>
      <c r="F427" t="s">
        <v>22</v>
      </c>
      <c r="G427" t="s">
        <v>87</v>
      </c>
      <c r="H427">
        <v>2</v>
      </c>
      <c r="I427" t="s">
        <v>508</v>
      </c>
      <c r="J427">
        <v>48.62</v>
      </c>
      <c r="K427">
        <v>97.24</v>
      </c>
      <c r="L427" t="s">
        <v>48</v>
      </c>
      <c r="M427" t="s">
        <v>358</v>
      </c>
      <c r="N427" t="s">
        <v>19</v>
      </c>
      <c r="O427" t="s">
        <v>511</v>
      </c>
      <c r="P427" t="s">
        <v>501</v>
      </c>
      <c r="Q427" t="s">
        <v>515</v>
      </c>
      <c r="R427" t="s">
        <v>515</v>
      </c>
      <c r="S427">
        <v>5</v>
      </c>
    </row>
    <row r="428" spans="1:19" x14ac:dyDescent="0.35">
      <c r="A428">
        <v>100138</v>
      </c>
      <c r="B428" s="5">
        <v>45782</v>
      </c>
      <c r="C428" t="s">
        <v>12</v>
      </c>
      <c r="D428" t="s">
        <v>20</v>
      </c>
      <c r="E428" t="s">
        <v>21</v>
      </c>
      <c r="F428" t="s">
        <v>22</v>
      </c>
      <c r="G428" t="s">
        <v>23</v>
      </c>
      <c r="H428">
        <v>2</v>
      </c>
      <c r="I428" t="s">
        <v>508</v>
      </c>
      <c r="J428">
        <v>66.95</v>
      </c>
      <c r="K428">
        <v>133.9</v>
      </c>
      <c r="L428" t="s">
        <v>17</v>
      </c>
      <c r="M428" t="s">
        <v>359</v>
      </c>
      <c r="N428" t="s">
        <v>36</v>
      </c>
      <c r="O428" t="s">
        <v>511</v>
      </c>
      <c r="P428" t="s">
        <v>501</v>
      </c>
      <c r="Q428" t="s">
        <v>515</v>
      </c>
      <c r="R428" t="s">
        <v>515</v>
      </c>
      <c r="S428">
        <v>5</v>
      </c>
    </row>
    <row r="429" spans="1:19" x14ac:dyDescent="0.35">
      <c r="A429">
        <v>100141</v>
      </c>
      <c r="B429" s="5">
        <v>45782</v>
      </c>
      <c r="C429" t="s">
        <v>12</v>
      </c>
      <c r="D429" t="s">
        <v>183</v>
      </c>
      <c r="E429" t="s">
        <v>184</v>
      </c>
      <c r="F429" t="s">
        <v>62</v>
      </c>
      <c r="G429" t="s">
        <v>68</v>
      </c>
      <c r="H429">
        <v>3</v>
      </c>
      <c r="I429" t="s">
        <v>499</v>
      </c>
      <c r="J429">
        <v>41.16</v>
      </c>
      <c r="K429">
        <v>123.47999999999999</v>
      </c>
      <c r="L429" t="s">
        <v>43</v>
      </c>
      <c r="M429" t="s">
        <v>309</v>
      </c>
      <c r="N429" t="s">
        <v>36</v>
      </c>
      <c r="O429" t="s">
        <v>511</v>
      </c>
      <c r="P429" t="s">
        <v>501</v>
      </c>
      <c r="Q429" t="s">
        <v>515</v>
      </c>
      <c r="R429" t="s">
        <v>515</v>
      </c>
      <c r="S429">
        <v>5</v>
      </c>
    </row>
    <row r="430" spans="1:19" x14ac:dyDescent="0.35">
      <c r="A430">
        <v>100275</v>
      </c>
      <c r="B430" s="5">
        <v>45782</v>
      </c>
      <c r="C430" t="s">
        <v>31</v>
      </c>
      <c r="D430" t="s">
        <v>105</v>
      </c>
      <c r="E430" t="s">
        <v>106</v>
      </c>
      <c r="F430" t="s">
        <v>59</v>
      </c>
      <c r="G430" t="s">
        <v>95</v>
      </c>
      <c r="H430">
        <v>1</v>
      </c>
      <c r="I430" t="s">
        <v>503</v>
      </c>
      <c r="J430">
        <v>33.28</v>
      </c>
      <c r="K430">
        <v>33.28</v>
      </c>
      <c r="L430" t="s">
        <v>17</v>
      </c>
      <c r="M430" t="s">
        <v>227</v>
      </c>
      <c r="N430" t="s">
        <v>19</v>
      </c>
      <c r="O430" t="s">
        <v>511</v>
      </c>
      <c r="P430" t="s">
        <v>501</v>
      </c>
      <c r="Q430" t="s">
        <v>515</v>
      </c>
      <c r="R430" t="s">
        <v>515</v>
      </c>
      <c r="S430">
        <v>5</v>
      </c>
    </row>
    <row r="431" spans="1:19" x14ac:dyDescent="0.35">
      <c r="A431">
        <v>100591</v>
      </c>
      <c r="B431" s="5">
        <v>45782</v>
      </c>
      <c r="C431" t="s">
        <v>12</v>
      </c>
      <c r="D431" t="s">
        <v>13</v>
      </c>
      <c r="E431" t="s">
        <v>14</v>
      </c>
      <c r="F431" t="s">
        <v>15</v>
      </c>
      <c r="G431" t="s">
        <v>29</v>
      </c>
      <c r="H431">
        <v>10</v>
      </c>
      <c r="I431" t="s">
        <v>499</v>
      </c>
      <c r="J431">
        <v>22.91</v>
      </c>
      <c r="K431">
        <v>229.1</v>
      </c>
      <c r="L431" t="s">
        <v>24</v>
      </c>
      <c r="M431" t="s">
        <v>229</v>
      </c>
      <c r="N431" t="s">
        <v>89</v>
      </c>
      <c r="O431" t="s">
        <v>511</v>
      </c>
      <c r="P431" t="s">
        <v>501</v>
      </c>
      <c r="Q431" t="s">
        <v>515</v>
      </c>
      <c r="R431" t="s">
        <v>515</v>
      </c>
      <c r="S431">
        <v>5</v>
      </c>
    </row>
    <row r="432" spans="1:19" x14ac:dyDescent="0.35">
      <c r="A432">
        <v>100708</v>
      </c>
      <c r="B432" s="5">
        <v>45782</v>
      </c>
      <c r="C432" t="s">
        <v>31</v>
      </c>
      <c r="D432" t="s">
        <v>45</v>
      </c>
      <c r="E432" t="s">
        <v>46</v>
      </c>
      <c r="F432" t="s">
        <v>62</v>
      </c>
      <c r="G432" t="s">
        <v>112</v>
      </c>
      <c r="H432">
        <v>5</v>
      </c>
      <c r="I432" t="s">
        <v>499</v>
      </c>
      <c r="J432">
        <v>30.85</v>
      </c>
      <c r="K432">
        <v>154.25</v>
      </c>
      <c r="L432" t="s">
        <v>17</v>
      </c>
      <c r="M432" t="s">
        <v>360</v>
      </c>
      <c r="N432" t="s">
        <v>19</v>
      </c>
      <c r="O432" t="s">
        <v>511</v>
      </c>
      <c r="P432" t="s">
        <v>501</v>
      </c>
      <c r="Q432" t="s">
        <v>515</v>
      </c>
      <c r="R432" t="s">
        <v>515</v>
      </c>
      <c r="S432">
        <v>5</v>
      </c>
    </row>
    <row r="433" spans="1:19" x14ac:dyDescent="0.35">
      <c r="A433">
        <v>101368</v>
      </c>
      <c r="B433" s="5">
        <v>45782</v>
      </c>
      <c r="C433" t="s">
        <v>31</v>
      </c>
      <c r="D433" t="s">
        <v>105</v>
      </c>
      <c r="E433" t="s">
        <v>106</v>
      </c>
      <c r="F433" t="s">
        <v>59</v>
      </c>
      <c r="G433" t="s">
        <v>129</v>
      </c>
      <c r="H433">
        <v>2</v>
      </c>
      <c r="I433" t="s">
        <v>508</v>
      </c>
      <c r="J433">
        <v>124.55</v>
      </c>
      <c r="K433">
        <v>249.1</v>
      </c>
      <c r="L433" t="s">
        <v>43</v>
      </c>
      <c r="M433" t="s">
        <v>361</v>
      </c>
      <c r="N433" t="s">
        <v>19</v>
      </c>
      <c r="O433" t="s">
        <v>511</v>
      </c>
      <c r="P433" t="s">
        <v>501</v>
      </c>
      <c r="Q433" t="s">
        <v>515</v>
      </c>
      <c r="R433" t="s">
        <v>515</v>
      </c>
      <c r="S433">
        <v>5</v>
      </c>
    </row>
    <row r="434" spans="1:19" x14ac:dyDescent="0.35">
      <c r="A434">
        <v>101456</v>
      </c>
      <c r="B434" s="5">
        <v>45782</v>
      </c>
      <c r="C434" t="s">
        <v>65</v>
      </c>
      <c r="D434" t="s">
        <v>90</v>
      </c>
      <c r="E434" t="s">
        <v>91</v>
      </c>
      <c r="F434" t="s">
        <v>62</v>
      </c>
      <c r="G434" t="s">
        <v>63</v>
      </c>
      <c r="H434">
        <v>2</v>
      </c>
      <c r="I434" t="s">
        <v>508</v>
      </c>
      <c r="J434">
        <v>56.32</v>
      </c>
      <c r="K434">
        <v>112.64</v>
      </c>
      <c r="L434" t="s">
        <v>48</v>
      </c>
      <c r="M434" t="s">
        <v>211</v>
      </c>
      <c r="N434" t="s">
        <v>19</v>
      </c>
      <c r="O434" t="s">
        <v>511</v>
      </c>
      <c r="P434" t="s">
        <v>501</v>
      </c>
      <c r="Q434" t="s">
        <v>515</v>
      </c>
      <c r="R434" t="s">
        <v>515</v>
      </c>
      <c r="S434">
        <v>5</v>
      </c>
    </row>
    <row r="435" spans="1:19" x14ac:dyDescent="0.35">
      <c r="A435">
        <v>101580</v>
      </c>
      <c r="B435" s="5">
        <v>45782</v>
      </c>
      <c r="C435" t="s">
        <v>31</v>
      </c>
      <c r="D435" t="s">
        <v>32</v>
      </c>
      <c r="E435" t="s">
        <v>33</v>
      </c>
      <c r="F435" t="s">
        <v>15</v>
      </c>
      <c r="G435" t="s">
        <v>34</v>
      </c>
      <c r="H435">
        <v>5</v>
      </c>
      <c r="I435" t="s">
        <v>499</v>
      </c>
      <c r="J435">
        <v>15.45</v>
      </c>
      <c r="K435">
        <v>77.25</v>
      </c>
      <c r="L435" t="s">
        <v>17</v>
      </c>
      <c r="M435" t="s">
        <v>362</v>
      </c>
      <c r="N435" t="s">
        <v>19</v>
      </c>
      <c r="O435" t="s">
        <v>511</v>
      </c>
      <c r="P435" t="s">
        <v>501</v>
      </c>
      <c r="Q435" t="s">
        <v>515</v>
      </c>
      <c r="R435" t="s">
        <v>515</v>
      </c>
      <c r="S435">
        <v>5</v>
      </c>
    </row>
    <row r="436" spans="1:19" x14ac:dyDescent="0.35">
      <c r="A436">
        <v>102860</v>
      </c>
      <c r="B436" s="5">
        <v>45782</v>
      </c>
      <c r="C436" t="s">
        <v>31</v>
      </c>
      <c r="D436" t="s">
        <v>32</v>
      </c>
      <c r="E436" t="s">
        <v>33</v>
      </c>
      <c r="F436" t="s">
        <v>59</v>
      </c>
      <c r="G436" t="s">
        <v>73</v>
      </c>
      <c r="H436">
        <v>2</v>
      </c>
      <c r="I436" t="s">
        <v>508</v>
      </c>
      <c r="J436">
        <v>27.24</v>
      </c>
      <c r="K436">
        <v>54.48</v>
      </c>
      <c r="L436" t="s">
        <v>48</v>
      </c>
      <c r="M436" t="s">
        <v>312</v>
      </c>
      <c r="N436" t="s">
        <v>19</v>
      </c>
      <c r="O436" t="s">
        <v>511</v>
      </c>
      <c r="P436" t="s">
        <v>501</v>
      </c>
      <c r="Q436" t="s">
        <v>515</v>
      </c>
      <c r="R436" t="s">
        <v>515</v>
      </c>
      <c r="S436">
        <v>5</v>
      </c>
    </row>
    <row r="437" spans="1:19" x14ac:dyDescent="0.35">
      <c r="A437">
        <v>102973</v>
      </c>
      <c r="B437" s="5">
        <v>45782</v>
      </c>
      <c r="C437" t="s">
        <v>50</v>
      </c>
      <c r="D437" t="s">
        <v>51</v>
      </c>
      <c r="E437" t="s">
        <v>52</v>
      </c>
      <c r="F437" t="s">
        <v>15</v>
      </c>
      <c r="G437" t="s">
        <v>29</v>
      </c>
      <c r="H437">
        <v>5</v>
      </c>
      <c r="I437" t="s">
        <v>499</v>
      </c>
      <c r="J437">
        <v>23.32</v>
      </c>
      <c r="K437">
        <v>116.6</v>
      </c>
      <c r="L437" t="s">
        <v>43</v>
      </c>
      <c r="M437" t="s">
        <v>141</v>
      </c>
      <c r="N437" t="s">
        <v>19</v>
      </c>
      <c r="O437" t="s">
        <v>511</v>
      </c>
      <c r="P437" t="s">
        <v>501</v>
      </c>
      <c r="Q437" t="s">
        <v>515</v>
      </c>
      <c r="R437" t="s">
        <v>515</v>
      </c>
      <c r="S437">
        <v>5</v>
      </c>
    </row>
    <row r="438" spans="1:19" x14ac:dyDescent="0.35">
      <c r="A438">
        <v>100237</v>
      </c>
      <c r="B438" s="5">
        <v>45783</v>
      </c>
      <c r="C438" t="s">
        <v>50</v>
      </c>
      <c r="D438" t="s">
        <v>71</v>
      </c>
      <c r="E438" t="s">
        <v>72</v>
      </c>
      <c r="F438" t="s">
        <v>15</v>
      </c>
      <c r="G438" t="s">
        <v>29</v>
      </c>
      <c r="H438">
        <v>5</v>
      </c>
      <c r="I438" t="s">
        <v>499</v>
      </c>
      <c r="J438">
        <v>23.39</v>
      </c>
      <c r="K438">
        <v>116.95</v>
      </c>
      <c r="L438" t="s">
        <v>24</v>
      </c>
      <c r="M438" t="s">
        <v>147</v>
      </c>
      <c r="N438" t="s">
        <v>89</v>
      </c>
      <c r="O438" t="s">
        <v>509</v>
      </c>
      <c r="P438" t="s">
        <v>501</v>
      </c>
      <c r="Q438" t="s">
        <v>515</v>
      </c>
      <c r="R438" t="s">
        <v>515</v>
      </c>
      <c r="S438">
        <v>5</v>
      </c>
    </row>
    <row r="439" spans="1:19" x14ac:dyDescent="0.35">
      <c r="A439">
        <v>100255</v>
      </c>
      <c r="B439" s="5">
        <v>45783</v>
      </c>
      <c r="C439" t="s">
        <v>26</v>
      </c>
      <c r="D439" t="s">
        <v>150</v>
      </c>
      <c r="E439" t="s">
        <v>151</v>
      </c>
      <c r="F439" t="s">
        <v>15</v>
      </c>
      <c r="G439" t="s">
        <v>34</v>
      </c>
      <c r="H439">
        <v>5</v>
      </c>
      <c r="I439" t="s">
        <v>499</v>
      </c>
      <c r="J439">
        <v>15.46</v>
      </c>
      <c r="K439">
        <v>77.300000000000011</v>
      </c>
      <c r="L439" t="s">
        <v>48</v>
      </c>
      <c r="M439" t="s">
        <v>249</v>
      </c>
      <c r="N439" t="s">
        <v>19</v>
      </c>
      <c r="O439" t="s">
        <v>509</v>
      </c>
      <c r="P439" t="s">
        <v>501</v>
      </c>
      <c r="Q439" t="s">
        <v>515</v>
      </c>
      <c r="R439" t="s">
        <v>515</v>
      </c>
      <c r="S439">
        <v>5</v>
      </c>
    </row>
    <row r="440" spans="1:19" x14ac:dyDescent="0.35">
      <c r="A440">
        <v>100305</v>
      </c>
      <c r="B440" s="5">
        <v>45783</v>
      </c>
      <c r="C440" t="s">
        <v>31</v>
      </c>
      <c r="D440" t="s">
        <v>32</v>
      </c>
      <c r="E440" t="s">
        <v>33</v>
      </c>
      <c r="F440" t="s">
        <v>62</v>
      </c>
      <c r="G440" t="s">
        <v>112</v>
      </c>
      <c r="H440">
        <v>1</v>
      </c>
      <c r="I440" t="s">
        <v>503</v>
      </c>
      <c r="J440">
        <v>31.3</v>
      </c>
      <c r="K440">
        <v>31.3</v>
      </c>
      <c r="L440" t="s">
        <v>24</v>
      </c>
      <c r="M440" t="s">
        <v>310</v>
      </c>
      <c r="N440" t="s">
        <v>19</v>
      </c>
      <c r="O440" t="s">
        <v>509</v>
      </c>
      <c r="P440" t="s">
        <v>501</v>
      </c>
      <c r="Q440" t="s">
        <v>515</v>
      </c>
      <c r="R440" t="s">
        <v>515</v>
      </c>
      <c r="S440">
        <v>5</v>
      </c>
    </row>
    <row r="441" spans="1:19" x14ac:dyDescent="0.35">
      <c r="A441">
        <v>101558</v>
      </c>
      <c r="B441" s="5">
        <v>45783</v>
      </c>
      <c r="C441" t="s">
        <v>50</v>
      </c>
      <c r="D441" t="s">
        <v>77</v>
      </c>
      <c r="E441" t="s">
        <v>78</v>
      </c>
      <c r="F441" t="s">
        <v>15</v>
      </c>
      <c r="G441" t="s">
        <v>39</v>
      </c>
      <c r="H441">
        <v>1</v>
      </c>
      <c r="I441" t="s">
        <v>503</v>
      </c>
      <c r="J441">
        <v>47.16</v>
      </c>
      <c r="K441">
        <v>47.16</v>
      </c>
      <c r="L441" t="s">
        <v>17</v>
      </c>
      <c r="M441" t="s">
        <v>49</v>
      </c>
      <c r="N441" t="s">
        <v>36</v>
      </c>
      <c r="O441" t="s">
        <v>509</v>
      </c>
      <c r="P441" t="s">
        <v>501</v>
      </c>
      <c r="Q441" t="s">
        <v>515</v>
      </c>
      <c r="R441" t="s">
        <v>515</v>
      </c>
      <c r="S441">
        <v>5</v>
      </c>
    </row>
    <row r="442" spans="1:19" x14ac:dyDescent="0.35">
      <c r="A442">
        <v>101868</v>
      </c>
      <c r="B442" s="5">
        <v>45783</v>
      </c>
      <c r="C442" t="s">
        <v>12</v>
      </c>
      <c r="D442" t="s">
        <v>98</v>
      </c>
      <c r="E442" t="s">
        <v>99</v>
      </c>
      <c r="F442" t="s">
        <v>62</v>
      </c>
      <c r="G442" t="s">
        <v>169</v>
      </c>
      <c r="H442">
        <v>1</v>
      </c>
      <c r="I442" t="s">
        <v>503</v>
      </c>
      <c r="J442">
        <v>24.02</v>
      </c>
      <c r="K442">
        <v>24.02</v>
      </c>
      <c r="L442" t="s">
        <v>43</v>
      </c>
      <c r="M442" t="s">
        <v>161</v>
      </c>
      <c r="N442" t="s">
        <v>19</v>
      </c>
      <c r="O442" t="s">
        <v>509</v>
      </c>
      <c r="P442" t="s">
        <v>501</v>
      </c>
      <c r="Q442" t="s">
        <v>515</v>
      </c>
      <c r="R442" t="s">
        <v>515</v>
      </c>
      <c r="S442">
        <v>5</v>
      </c>
    </row>
    <row r="443" spans="1:19" x14ac:dyDescent="0.35">
      <c r="A443">
        <v>102212</v>
      </c>
      <c r="B443" s="5">
        <v>45783</v>
      </c>
      <c r="C443" t="s">
        <v>50</v>
      </c>
      <c r="D443" t="s">
        <v>51</v>
      </c>
      <c r="E443" t="s">
        <v>52</v>
      </c>
      <c r="F443" t="s">
        <v>62</v>
      </c>
      <c r="G443" t="s">
        <v>112</v>
      </c>
      <c r="H443">
        <v>1</v>
      </c>
      <c r="I443" t="s">
        <v>503</v>
      </c>
      <c r="J443">
        <v>30.21</v>
      </c>
      <c r="K443">
        <v>30.21</v>
      </c>
      <c r="L443" t="s">
        <v>17</v>
      </c>
      <c r="M443" t="s">
        <v>363</v>
      </c>
      <c r="N443" t="s">
        <v>19</v>
      </c>
      <c r="O443" t="s">
        <v>509</v>
      </c>
      <c r="P443" t="s">
        <v>501</v>
      </c>
      <c r="Q443" t="s">
        <v>515</v>
      </c>
      <c r="R443" t="s">
        <v>515</v>
      </c>
      <c r="S443">
        <v>5</v>
      </c>
    </row>
    <row r="444" spans="1:19" x14ac:dyDescent="0.35">
      <c r="A444">
        <v>102426</v>
      </c>
      <c r="B444" s="5">
        <v>45783</v>
      </c>
      <c r="C444" t="s">
        <v>31</v>
      </c>
      <c r="D444" t="s">
        <v>45</v>
      </c>
      <c r="E444" t="s">
        <v>46</v>
      </c>
      <c r="F444" t="s">
        <v>62</v>
      </c>
      <c r="G444" t="s">
        <v>112</v>
      </c>
      <c r="H444">
        <v>1</v>
      </c>
      <c r="I444" t="s">
        <v>503</v>
      </c>
      <c r="J444">
        <v>30.73</v>
      </c>
      <c r="K444">
        <v>30.73</v>
      </c>
      <c r="L444" t="s">
        <v>43</v>
      </c>
      <c r="M444" t="s">
        <v>352</v>
      </c>
      <c r="N444" t="s">
        <v>19</v>
      </c>
      <c r="O444" t="s">
        <v>509</v>
      </c>
      <c r="P444" t="s">
        <v>501</v>
      </c>
      <c r="Q444" t="s">
        <v>515</v>
      </c>
      <c r="R444" t="s">
        <v>515</v>
      </c>
      <c r="S444">
        <v>5</v>
      </c>
    </row>
    <row r="445" spans="1:19" x14ac:dyDescent="0.35">
      <c r="A445">
        <v>102685</v>
      </c>
      <c r="B445" s="5">
        <v>45783</v>
      </c>
      <c r="C445" t="s">
        <v>12</v>
      </c>
      <c r="D445" t="s">
        <v>98</v>
      </c>
      <c r="E445" t="s">
        <v>99</v>
      </c>
      <c r="F445" t="s">
        <v>62</v>
      </c>
      <c r="G445" t="s">
        <v>103</v>
      </c>
      <c r="H445">
        <v>5</v>
      </c>
      <c r="I445" t="s">
        <v>499</v>
      </c>
      <c r="J445">
        <v>186.63</v>
      </c>
      <c r="K445">
        <v>933.15</v>
      </c>
      <c r="L445" t="s">
        <v>43</v>
      </c>
      <c r="M445" t="s">
        <v>364</v>
      </c>
      <c r="N445" t="s">
        <v>19</v>
      </c>
      <c r="O445" t="s">
        <v>509</v>
      </c>
      <c r="P445" t="s">
        <v>501</v>
      </c>
      <c r="Q445" t="s">
        <v>515</v>
      </c>
      <c r="R445" t="s">
        <v>515</v>
      </c>
      <c r="S445">
        <v>5</v>
      </c>
    </row>
    <row r="446" spans="1:19" x14ac:dyDescent="0.35">
      <c r="A446">
        <v>102800</v>
      </c>
      <c r="B446" s="5">
        <v>45783</v>
      </c>
      <c r="C446" t="s">
        <v>26</v>
      </c>
      <c r="D446" t="s">
        <v>37</v>
      </c>
      <c r="E446" t="s">
        <v>38</v>
      </c>
      <c r="F446" t="s">
        <v>59</v>
      </c>
      <c r="G446" t="s">
        <v>95</v>
      </c>
      <c r="H446">
        <v>1</v>
      </c>
      <c r="I446" t="s">
        <v>503</v>
      </c>
      <c r="J446">
        <v>36.659999999999997</v>
      </c>
      <c r="K446">
        <v>36.659999999999997</v>
      </c>
      <c r="L446" t="s">
        <v>17</v>
      </c>
      <c r="M446" t="s">
        <v>365</v>
      </c>
      <c r="N446" t="s">
        <v>36</v>
      </c>
      <c r="O446" t="s">
        <v>509</v>
      </c>
      <c r="P446" t="s">
        <v>501</v>
      </c>
      <c r="Q446" t="s">
        <v>515</v>
      </c>
      <c r="R446" t="s">
        <v>515</v>
      </c>
      <c r="S446">
        <v>5</v>
      </c>
    </row>
    <row r="447" spans="1:19" x14ac:dyDescent="0.35">
      <c r="A447">
        <v>100786</v>
      </c>
      <c r="B447" s="5">
        <v>45784</v>
      </c>
      <c r="C447" t="s">
        <v>50</v>
      </c>
      <c r="D447" t="s">
        <v>77</v>
      </c>
      <c r="E447" t="s">
        <v>78</v>
      </c>
      <c r="F447" t="s">
        <v>59</v>
      </c>
      <c r="G447" t="s">
        <v>73</v>
      </c>
      <c r="H447">
        <v>2</v>
      </c>
      <c r="I447" t="s">
        <v>508</v>
      </c>
      <c r="J447">
        <v>26.61</v>
      </c>
      <c r="K447">
        <v>53.22</v>
      </c>
      <c r="L447" t="s">
        <v>43</v>
      </c>
      <c r="M447" t="s">
        <v>363</v>
      </c>
      <c r="N447" t="s">
        <v>19</v>
      </c>
      <c r="O447" t="s">
        <v>504</v>
      </c>
      <c r="P447" t="s">
        <v>501</v>
      </c>
      <c r="Q447" t="s">
        <v>515</v>
      </c>
      <c r="R447" t="s">
        <v>515</v>
      </c>
      <c r="S447">
        <v>5</v>
      </c>
    </row>
    <row r="448" spans="1:19" x14ac:dyDescent="0.35">
      <c r="A448">
        <v>100987</v>
      </c>
      <c r="B448" s="5">
        <v>45784</v>
      </c>
      <c r="C448" t="s">
        <v>31</v>
      </c>
      <c r="D448" t="s">
        <v>80</v>
      </c>
      <c r="E448" t="s">
        <v>80</v>
      </c>
      <c r="F448" t="s">
        <v>62</v>
      </c>
      <c r="G448" t="s">
        <v>103</v>
      </c>
      <c r="H448">
        <v>2</v>
      </c>
      <c r="I448" t="s">
        <v>508</v>
      </c>
      <c r="J448">
        <v>193.02</v>
      </c>
      <c r="K448">
        <v>386.04</v>
      </c>
      <c r="L448" t="s">
        <v>43</v>
      </c>
      <c r="M448" t="s">
        <v>175</v>
      </c>
      <c r="N448" t="s">
        <v>19</v>
      </c>
      <c r="O448" t="s">
        <v>504</v>
      </c>
      <c r="P448" t="s">
        <v>501</v>
      </c>
      <c r="Q448" t="s">
        <v>515</v>
      </c>
      <c r="R448" t="s">
        <v>515</v>
      </c>
      <c r="S448">
        <v>5</v>
      </c>
    </row>
    <row r="449" spans="1:19" x14ac:dyDescent="0.35">
      <c r="A449">
        <v>101207</v>
      </c>
      <c r="B449" s="5">
        <v>45784</v>
      </c>
      <c r="C449" t="s">
        <v>26</v>
      </c>
      <c r="D449" t="s">
        <v>150</v>
      </c>
      <c r="E449" t="s">
        <v>151</v>
      </c>
      <c r="F449" t="s">
        <v>62</v>
      </c>
      <c r="G449" t="s">
        <v>112</v>
      </c>
      <c r="H449">
        <v>1</v>
      </c>
      <c r="I449" t="s">
        <v>503</v>
      </c>
      <c r="J449">
        <v>30.91</v>
      </c>
      <c r="K449">
        <v>30.91</v>
      </c>
      <c r="L449" t="s">
        <v>17</v>
      </c>
      <c r="M449" t="s">
        <v>127</v>
      </c>
      <c r="N449" t="s">
        <v>19</v>
      </c>
      <c r="O449" t="s">
        <v>504</v>
      </c>
      <c r="P449" t="s">
        <v>501</v>
      </c>
      <c r="Q449" t="s">
        <v>515</v>
      </c>
      <c r="R449" t="s">
        <v>515</v>
      </c>
      <c r="S449">
        <v>5</v>
      </c>
    </row>
    <row r="450" spans="1:19" x14ac:dyDescent="0.35">
      <c r="A450">
        <v>101980</v>
      </c>
      <c r="B450" s="5">
        <v>45784</v>
      </c>
      <c r="C450" t="s">
        <v>50</v>
      </c>
      <c r="D450" t="s">
        <v>77</v>
      </c>
      <c r="E450" t="s">
        <v>78</v>
      </c>
      <c r="F450" t="s">
        <v>22</v>
      </c>
      <c r="G450" t="s">
        <v>47</v>
      </c>
      <c r="H450">
        <v>2</v>
      </c>
      <c r="I450" t="s">
        <v>508</v>
      </c>
      <c r="J450">
        <v>73.709999999999994</v>
      </c>
      <c r="K450">
        <v>147.41999999999999</v>
      </c>
      <c r="L450" t="s">
        <v>43</v>
      </c>
      <c r="M450" t="s">
        <v>366</v>
      </c>
      <c r="N450" t="s">
        <v>19</v>
      </c>
      <c r="O450" t="s">
        <v>504</v>
      </c>
      <c r="P450" t="s">
        <v>501</v>
      </c>
      <c r="Q450" t="s">
        <v>515</v>
      </c>
      <c r="R450" t="s">
        <v>515</v>
      </c>
      <c r="S450">
        <v>5</v>
      </c>
    </row>
    <row r="451" spans="1:19" x14ac:dyDescent="0.35">
      <c r="A451">
        <v>102374</v>
      </c>
      <c r="B451" s="5">
        <v>45784</v>
      </c>
      <c r="C451" t="s">
        <v>31</v>
      </c>
      <c r="D451" t="s">
        <v>32</v>
      </c>
      <c r="E451" t="s">
        <v>33</v>
      </c>
      <c r="F451" t="s">
        <v>22</v>
      </c>
      <c r="G451" t="s">
        <v>87</v>
      </c>
      <c r="H451">
        <v>3</v>
      </c>
      <c r="I451" t="s">
        <v>499</v>
      </c>
      <c r="J451">
        <v>51.78</v>
      </c>
      <c r="K451">
        <v>155.34</v>
      </c>
      <c r="L451" t="s">
        <v>43</v>
      </c>
      <c r="M451" t="s">
        <v>367</v>
      </c>
      <c r="N451" t="s">
        <v>36</v>
      </c>
      <c r="O451" t="s">
        <v>504</v>
      </c>
      <c r="P451" t="s">
        <v>501</v>
      </c>
      <c r="Q451" t="s">
        <v>515</v>
      </c>
      <c r="R451" t="s">
        <v>515</v>
      </c>
      <c r="S451">
        <v>5</v>
      </c>
    </row>
    <row r="452" spans="1:19" x14ac:dyDescent="0.35">
      <c r="A452">
        <v>102487</v>
      </c>
      <c r="B452" s="5">
        <v>45784</v>
      </c>
      <c r="C452" t="s">
        <v>31</v>
      </c>
      <c r="D452" t="s">
        <v>105</v>
      </c>
      <c r="E452" t="s">
        <v>106</v>
      </c>
      <c r="F452" t="s">
        <v>62</v>
      </c>
      <c r="G452" t="s">
        <v>63</v>
      </c>
      <c r="H452">
        <v>5</v>
      </c>
      <c r="I452" t="s">
        <v>499</v>
      </c>
      <c r="J452">
        <v>55.57</v>
      </c>
      <c r="K452">
        <v>277.85000000000002</v>
      </c>
      <c r="L452" t="s">
        <v>24</v>
      </c>
      <c r="M452" t="s">
        <v>162</v>
      </c>
      <c r="N452" t="s">
        <v>19</v>
      </c>
      <c r="O452" t="s">
        <v>504</v>
      </c>
      <c r="P452" t="s">
        <v>501</v>
      </c>
      <c r="Q452" t="s">
        <v>515</v>
      </c>
      <c r="R452" t="s">
        <v>515</v>
      </c>
      <c r="S452">
        <v>5</v>
      </c>
    </row>
    <row r="453" spans="1:19" x14ac:dyDescent="0.35">
      <c r="A453">
        <v>100081</v>
      </c>
      <c r="B453" s="5">
        <v>45785</v>
      </c>
      <c r="C453" t="s">
        <v>31</v>
      </c>
      <c r="D453" t="s">
        <v>56</v>
      </c>
      <c r="E453" t="s">
        <v>57</v>
      </c>
      <c r="F453" t="s">
        <v>15</v>
      </c>
      <c r="G453" t="s">
        <v>16</v>
      </c>
      <c r="H453">
        <v>2</v>
      </c>
      <c r="I453" t="s">
        <v>508</v>
      </c>
      <c r="J453">
        <v>39.82</v>
      </c>
      <c r="K453">
        <v>79.64</v>
      </c>
      <c r="L453" t="s">
        <v>43</v>
      </c>
      <c r="M453" t="s">
        <v>237</v>
      </c>
      <c r="N453" t="s">
        <v>36</v>
      </c>
      <c r="O453" t="s">
        <v>505</v>
      </c>
      <c r="P453" t="s">
        <v>501</v>
      </c>
      <c r="Q453" t="s">
        <v>515</v>
      </c>
      <c r="R453" t="s">
        <v>515</v>
      </c>
      <c r="S453">
        <v>5</v>
      </c>
    </row>
    <row r="454" spans="1:19" x14ac:dyDescent="0.35">
      <c r="A454">
        <v>100841</v>
      </c>
      <c r="B454" s="5">
        <v>45785</v>
      </c>
      <c r="C454" t="s">
        <v>31</v>
      </c>
      <c r="D454" t="s">
        <v>32</v>
      </c>
      <c r="E454" t="s">
        <v>33</v>
      </c>
      <c r="F454" t="s">
        <v>62</v>
      </c>
      <c r="G454" t="s">
        <v>169</v>
      </c>
      <c r="H454">
        <v>10</v>
      </c>
      <c r="I454" t="s">
        <v>499</v>
      </c>
      <c r="J454">
        <v>24.47</v>
      </c>
      <c r="K454">
        <v>244.7</v>
      </c>
      <c r="L454" t="s">
        <v>48</v>
      </c>
      <c r="M454" t="s">
        <v>249</v>
      </c>
      <c r="N454" t="s">
        <v>19</v>
      </c>
      <c r="O454" t="s">
        <v>505</v>
      </c>
      <c r="P454" t="s">
        <v>501</v>
      </c>
      <c r="Q454" t="s">
        <v>515</v>
      </c>
      <c r="R454" t="s">
        <v>515</v>
      </c>
      <c r="S454">
        <v>5</v>
      </c>
    </row>
    <row r="455" spans="1:19" x14ac:dyDescent="0.35">
      <c r="A455">
        <v>100909</v>
      </c>
      <c r="B455" s="5">
        <v>45785</v>
      </c>
      <c r="C455" t="s">
        <v>65</v>
      </c>
      <c r="D455" t="s">
        <v>190</v>
      </c>
      <c r="E455" t="s">
        <v>191</v>
      </c>
      <c r="F455" t="s">
        <v>53</v>
      </c>
      <c r="G455" t="s">
        <v>145</v>
      </c>
      <c r="H455">
        <v>1</v>
      </c>
      <c r="I455" t="s">
        <v>503</v>
      </c>
      <c r="J455">
        <v>34.270000000000003</v>
      </c>
      <c r="K455">
        <v>34.270000000000003</v>
      </c>
      <c r="L455" t="s">
        <v>43</v>
      </c>
      <c r="M455" t="s">
        <v>35</v>
      </c>
      <c r="N455" t="s">
        <v>19</v>
      </c>
      <c r="O455" t="s">
        <v>505</v>
      </c>
      <c r="P455" t="s">
        <v>501</v>
      </c>
      <c r="Q455" t="s">
        <v>515</v>
      </c>
      <c r="R455" t="s">
        <v>515</v>
      </c>
      <c r="S455">
        <v>5</v>
      </c>
    </row>
    <row r="456" spans="1:19" x14ac:dyDescent="0.35">
      <c r="A456">
        <v>100950</v>
      </c>
      <c r="B456" s="5">
        <v>45785</v>
      </c>
      <c r="C456" t="s">
        <v>26</v>
      </c>
      <c r="D456" t="s">
        <v>41</v>
      </c>
      <c r="E456" t="s">
        <v>42</v>
      </c>
      <c r="F456" t="s">
        <v>15</v>
      </c>
      <c r="G456" t="s">
        <v>29</v>
      </c>
      <c r="H456">
        <v>2</v>
      </c>
      <c r="I456" t="s">
        <v>508</v>
      </c>
      <c r="J456">
        <v>22.03</v>
      </c>
      <c r="K456">
        <v>44.06</v>
      </c>
      <c r="L456" t="s">
        <v>48</v>
      </c>
      <c r="M456" t="s">
        <v>244</v>
      </c>
      <c r="N456" t="s">
        <v>19</v>
      </c>
      <c r="O456" t="s">
        <v>505</v>
      </c>
      <c r="P456" t="s">
        <v>501</v>
      </c>
      <c r="Q456" t="s">
        <v>515</v>
      </c>
      <c r="R456" t="s">
        <v>515</v>
      </c>
      <c r="S456">
        <v>5</v>
      </c>
    </row>
    <row r="457" spans="1:19" x14ac:dyDescent="0.35">
      <c r="A457">
        <v>101203</v>
      </c>
      <c r="B457" s="5">
        <v>45785</v>
      </c>
      <c r="C457" t="s">
        <v>26</v>
      </c>
      <c r="D457" t="s">
        <v>27</v>
      </c>
      <c r="E457" t="s">
        <v>28</v>
      </c>
      <c r="F457" t="s">
        <v>62</v>
      </c>
      <c r="G457" t="s">
        <v>103</v>
      </c>
      <c r="H457">
        <v>1</v>
      </c>
      <c r="I457" t="s">
        <v>503</v>
      </c>
      <c r="J457">
        <v>194.45</v>
      </c>
      <c r="K457">
        <v>194.45</v>
      </c>
      <c r="L457" t="s">
        <v>17</v>
      </c>
      <c r="M457" t="s">
        <v>270</v>
      </c>
      <c r="N457" t="s">
        <v>36</v>
      </c>
      <c r="O457" t="s">
        <v>505</v>
      </c>
      <c r="P457" t="s">
        <v>501</v>
      </c>
      <c r="Q457" t="s">
        <v>515</v>
      </c>
      <c r="R457" t="s">
        <v>515</v>
      </c>
      <c r="S457">
        <v>5</v>
      </c>
    </row>
    <row r="458" spans="1:19" x14ac:dyDescent="0.35">
      <c r="A458">
        <v>102034</v>
      </c>
      <c r="B458" s="5">
        <v>45785</v>
      </c>
      <c r="C458" t="s">
        <v>12</v>
      </c>
      <c r="D458" t="s">
        <v>132</v>
      </c>
      <c r="E458" t="s">
        <v>133</v>
      </c>
      <c r="F458" t="s">
        <v>62</v>
      </c>
      <c r="G458" t="s">
        <v>103</v>
      </c>
      <c r="H458">
        <v>5</v>
      </c>
      <c r="I458" t="s">
        <v>499</v>
      </c>
      <c r="J458">
        <v>193.47</v>
      </c>
      <c r="K458">
        <v>967.35</v>
      </c>
      <c r="L458" t="s">
        <v>24</v>
      </c>
      <c r="M458" t="s">
        <v>220</v>
      </c>
      <c r="N458" t="s">
        <v>19</v>
      </c>
      <c r="O458" t="s">
        <v>505</v>
      </c>
      <c r="P458" t="s">
        <v>501</v>
      </c>
      <c r="Q458" t="s">
        <v>515</v>
      </c>
      <c r="R458" t="s">
        <v>515</v>
      </c>
      <c r="S458">
        <v>5</v>
      </c>
    </row>
    <row r="459" spans="1:19" x14ac:dyDescent="0.35">
      <c r="A459">
        <v>102312</v>
      </c>
      <c r="B459" s="5">
        <v>45785</v>
      </c>
      <c r="C459" t="s">
        <v>65</v>
      </c>
      <c r="D459" t="s">
        <v>190</v>
      </c>
      <c r="E459" t="s">
        <v>191</v>
      </c>
      <c r="F459" t="s">
        <v>15</v>
      </c>
      <c r="G459" t="s">
        <v>29</v>
      </c>
      <c r="H459">
        <v>1</v>
      </c>
      <c r="I459" t="s">
        <v>503</v>
      </c>
      <c r="J459">
        <v>22.41</v>
      </c>
      <c r="K459">
        <v>22.41</v>
      </c>
      <c r="L459" t="s">
        <v>24</v>
      </c>
      <c r="M459" t="s">
        <v>323</v>
      </c>
      <c r="N459" t="s">
        <v>19</v>
      </c>
      <c r="O459" t="s">
        <v>505</v>
      </c>
      <c r="P459" t="s">
        <v>501</v>
      </c>
      <c r="Q459" t="s">
        <v>515</v>
      </c>
      <c r="R459" t="s">
        <v>515</v>
      </c>
      <c r="S459">
        <v>5</v>
      </c>
    </row>
    <row r="460" spans="1:19" x14ac:dyDescent="0.35">
      <c r="A460">
        <v>102900</v>
      </c>
      <c r="B460" s="5">
        <v>45785</v>
      </c>
      <c r="C460" t="s">
        <v>12</v>
      </c>
      <c r="D460" t="s">
        <v>13</v>
      </c>
      <c r="E460" t="s">
        <v>14</v>
      </c>
      <c r="F460" t="s">
        <v>62</v>
      </c>
      <c r="G460" t="s">
        <v>68</v>
      </c>
      <c r="H460">
        <v>2</v>
      </c>
      <c r="I460" t="s">
        <v>508</v>
      </c>
      <c r="J460">
        <v>39.369999999999997</v>
      </c>
      <c r="K460">
        <v>78.739999999999995</v>
      </c>
      <c r="L460" t="s">
        <v>17</v>
      </c>
      <c r="M460" t="s">
        <v>164</v>
      </c>
      <c r="N460" t="s">
        <v>36</v>
      </c>
      <c r="O460" t="s">
        <v>505</v>
      </c>
      <c r="P460" t="s">
        <v>501</v>
      </c>
      <c r="Q460" t="s">
        <v>515</v>
      </c>
      <c r="R460" t="s">
        <v>515</v>
      </c>
      <c r="S460">
        <v>5</v>
      </c>
    </row>
    <row r="461" spans="1:19" x14ac:dyDescent="0.35">
      <c r="A461">
        <v>100232</v>
      </c>
      <c r="B461" s="5">
        <v>45786</v>
      </c>
      <c r="C461" t="s">
        <v>31</v>
      </c>
      <c r="D461" t="s">
        <v>56</v>
      </c>
      <c r="E461" t="s">
        <v>57</v>
      </c>
      <c r="F461" t="s">
        <v>62</v>
      </c>
      <c r="G461" t="s">
        <v>63</v>
      </c>
      <c r="H461">
        <v>2</v>
      </c>
      <c r="I461" t="s">
        <v>508</v>
      </c>
      <c r="J461">
        <v>53.72</v>
      </c>
      <c r="K461">
        <v>107.44</v>
      </c>
      <c r="L461" t="s">
        <v>24</v>
      </c>
      <c r="M461" t="s">
        <v>164</v>
      </c>
      <c r="N461" t="s">
        <v>19</v>
      </c>
      <c r="O461" t="s">
        <v>500</v>
      </c>
      <c r="P461" t="s">
        <v>501</v>
      </c>
      <c r="Q461" t="s">
        <v>515</v>
      </c>
      <c r="R461" t="s">
        <v>515</v>
      </c>
      <c r="S461">
        <v>5</v>
      </c>
    </row>
    <row r="462" spans="1:19" x14ac:dyDescent="0.35">
      <c r="A462">
        <v>100836</v>
      </c>
      <c r="B462" s="5">
        <v>45786</v>
      </c>
      <c r="C462" t="s">
        <v>65</v>
      </c>
      <c r="D462" t="s">
        <v>137</v>
      </c>
      <c r="E462" t="s">
        <v>138</v>
      </c>
      <c r="F462" t="s">
        <v>22</v>
      </c>
      <c r="G462" t="s">
        <v>87</v>
      </c>
      <c r="H462">
        <v>1</v>
      </c>
      <c r="I462" t="s">
        <v>503</v>
      </c>
      <c r="J462">
        <v>50.5</v>
      </c>
      <c r="K462">
        <v>50.5</v>
      </c>
      <c r="L462" t="s">
        <v>24</v>
      </c>
      <c r="M462" t="s">
        <v>235</v>
      </c>
      <c r="N462" t="s">
        <v>19</v>
      </c>
      <c r="O462" t="s">
        <v>500</v>
      </c>
      <c r="P462" t="s">
        <v>501</v>
      </c>
      <c r="Q462" t="s">
        <v>515</v>
      </c>
      <c r="R462" t="s">
        <v>515</v>
      </c>
      <c r="S462">
        <v>5</v>
      </c>
    </row>
    <row r="463" spans="1:19" x14ac:dyDescent="0.35">
      <c r="A463">
        <v>102232</v>
      </c>
      <c r="B463" s="5">
        <v>45786</v>
      </c>
      <c r="C463" t="s">
        <v>65</v>
      </c>
      <c r="D463" t="s">
        <v>190</v>
      </c>
      <c r="E463" t="s">
        <v>191</v>
      </c>
      <c r="F463" t="s">
        <v>22</v>
      </c>
      <c r="G463" t="s">
        <v>109</v>
      </c>
      <c r="H463">
        <v>1</v>
      </c>
      <c r="I463" t="s">
        <v>503</v>
      </c>
      <c r="J463">
        <v>88.14</v>
      </c>
      <c r="K463">
        <v>88.14</v>
      </c>
      <c r="L463" t="s">
        <v>24</v>
      </c>
      <c r="M463" t="s">
        <v>162</v>
      </c>
      <c r="N463" t="s">
        <v>19</v>
      </c>
      <c r="O463" t="s">
        <v>500</v>
      </c>
      <c r="P463" t="s">
        <v>501</v>
      </c>
      <c r="Q463" t="s">
        <v>515</v>
      </c>
      <c r="R463" t="s">
        <v>515</v>
      </c>
      <c r="S463">
        <v>5</v>
      </c>
    </row>
    <row r="464" spans="1:19" x14ac:dyDescent="0.35">
      <c r="A464">
        <v>102356</v>
      </c>
      <c r="B464" s="5">
        <v>45786</v>
      </c>
      <c r="C464" t="s">
        <v>31</v>
      </c>
      <c r="D464" t="s">
        <v>45</v>
      </c>
      <c r="E464" t="s">
        <v>46</v>
      </c>
      <c r="F464" t="s">
        <v>59</v>
      </c>
      <c r="G464" t="s">
        <v>73</v>
      </c>
      <c r="H464">
        <v>5</v>
      </c>
      <c r="I464" t="s">
        <v>499</v>
      </c>
      <c r="J464">
        <v>26.87</v>
      </c>
      <c r="K464">
        <v>134.35</v>
      </c>
      <c r="L464" t="s">
        <v>24</v>
      </c>
      <c r="M464" t="s">
        <v>368</v>
      </c>
      <c r="N464" t="s">
        <v>89</v>
      </c>
      <c r="O464" t="s">
        <v>500</v>
      </c>
      <c r="P464" t="s">
        <v>501</v>
      </c>
      <c r="Q464" t="s">
        <v>515</v>
      </c>
      <c r="R464" t="s">
        <v>515</v>
      </c>
      <c r="S464">
        <v>5</v>
      </c>
    </row>
    <row r="465" spans="1:19" x14ac:dyDescent="0.35">
      <c r="A465">
        <v>102746</v>
      </c>
      <c r="B465" s="5">
        <v>45786</v>
      </c>
      <c r="C465" t="s">
        <v>65</v>
      </c>
      <c r="D465" t="s">
        <v>190</v>
      </c>
      <c r="E465" t="s">
        <v>191</v>
      </c>
      <c r="F465" t="s">
        <v>22</v>
      </c>
      <c r="G465" t="s">
        <v>87</v>
      </c>
      <c r="H465">
        <v>2</v>
      </c>
      <c r="I465" t="s">
        <v>508</v>
      </c>
      <c r="J465">
        <v>50.43</v>
      </c>
      <c r="K465">
        <v>100.86</v>
      </c>
      <c r="L465" t="s">
        <v>24</v>
      </c>
      <c r="M465" t="s">
        <v>104</v>
      </c>
      <c r="N465" t="s">
        <v>19</v>
      </c>
      <c r="O465" t="s">
        <v>500</v>
      </c>
      <c r="P465" t="s">
        <v>501</v>
      </c>
      <c r="Q465" t="s">
        <v>515</v>
      </c>
      <c r="R465" t="s">
        <v>515</v>
      </c>
      <c r="S465">
        <v>5</v>
      </c>
    </row>
    <row r="466" spans="1:19" x14ac:dyDescent="0.35">
      <c r="A466">
        <v>100970</v>
      </c>
      <c r="B466" s="5">
        <v>45787</v>
      </c>
      <c r="C466" t="s">
        <v>31</v>
      </c>
      <c r="D466" t="s">
        <v>45</v>
      </c>
      <c r="E466" t="s">
        <v>46</v>
      </c>
      <c r="F466" t="s">
        <v>59</v>
      </c>
      <c r="G466" t="s">
        <v>129</v>
      </c>
      <c r="H466">
        <v>1</v>
      </c>
      <c r="I466" t="s">
        <v>503</v>
      </c>
      <c r="J466">
        <v>117.82</v>
      </c>
      <c r="K466">
        <v>117.82</v>
      </c>
      <c r="L466" t="s">
        <v>17</v>
      </c>
      <c r="M466" t="s">
        <v>122</v>
      </c>
      <c r="N466" t="s">
        <v>89</v>
      </c>
      <c r="O466" t="s">
        <v>506</v>
      </c>
      <c r="P466" t="s">
        <v>507</v>
      </c>
      <c r="Q466" t="s">
        <v>515</v>
      </c>
      <c r="R466" t="s">
        <v>515</v>
      </c>
      <c r="S466">
        <v>5</v>
      </c>
    </row>
    <row r="467" spans="1:19" x14ac:dyDescent="0.35">
      <c r="A467">
        <v>101564</v>
      </c>
      <c r="B467" s="5">
        <v>45787</v>
      </c>
      <c r="C467" t="s">
        <v>31</v>
      </c>
      <c r="D467" t="s">
        <v>56</v>
      </c>
      <c r="E467" t="s">
        <v>57</v>
      </c>
      <c r="F467" t="s">
        <v>22</v>
      </c>
      <c r="G467" t="s">
        <v>109</v>
      </c>
      <c r="H467">
        <v>10</v>
      </c>
      <c r="I467" t="s">
        <v>499</v>
      </c>
      <c r="J467">
        <v>88.95</v>
      </c>
      <c r="K467">
        <v>889.5</v>
      </c>
      <c r="L467" t="s">
        <v>17</v>
      </c>
      <c r="M467" t="s">
        <v>218</v>
      </c>
      <c r="N467" t="s">
        <v>19</v>
      </c>
      <c r="O467" t="s">
        <v>506</v>
      </c>
      <c r="P467" t="s">
        <v>507</v>
      </c>
      <c r="Q467" t="s">
        <v>515</v>
      </c>
      <c r="R467" t="s">
        <v>515</v>
      </c>
      <c r="S467">
        <v>5</v>
      </c>
    </row>
    <row r="468" spans="1:19" x14ac:dyDescent="0.35">
      <c r="A468">
        <v>101630</v>
      </c>
      <c r="B468" s="5">
        <v>45787</v>
      </c>
      <c r="C468" t="s">
        <v>12</v>
      </c>
      <c r="D468" t="s">
        <v>13</v>
      </c>
      <c r="E468" t="s">
        <v>14</v>
      </c>
      <c r="F468" t="s">
        <v>53</v>
      </c>
      <c r="G468" t="s">
        <v>126</v>
      </c>
      <c r="H468">
        <v>5</v>
      </c>
      <c r="I468" t="s">
        <v>499</v>
      </c>
      <c r="J468">
        <v>149.04</v>
      </c>
      <c r="K468">
        <v>745.19999999999993</v>
      </c>
      <c r="L468" t="s">
        <v>48</v>
      </c>
      <c r="M468" t="s">
        <v>369</v>
      </c>
      <c r="N468" t="s">
        <v>19</v>
      </c>
      <c r="O468" t="s">
        <v>506</v>
      </c>
      <c r="P468" t="s">
        <v>507</v>
      </c>
      <c r="Q468" t="s">
        <v>515</v>
      </c>
      <c r="R468" t="s">
        <v>515</v>
      </c>
      <c r="S468">
        <v>5</v>
      </c>
    </row>
    <row r="469" spans="1:19" x14ac:dyDescent="0.35">
      <c r="A469">
        <v>102456</v>
      </c>
      <c r="B469" s="5">
        <v>45787</v>
      </c>
      <c r="C469" t="s">
        <v>65</v>
      </c>
      <c r="D469" t="s">
        <v>137</v>
      </c>
      <c r="E469" t="s">
        <v>138</v>
      </c>
      <c r="F469" t="s">
        <v>22</v>
      </c>
      <c r="G469" t="s">
        <v>23</v>
      </c>
      <c r="H469">
        <v>10</v>
      </c>
      <c r="I469" t="s">
        <v>499</v>
      </c>
      <c r="J469">
        <v>67.05</v>
      </c>
      <c r="K469">
        <v>670.5</v>
      </c>
      <c r="L469" t="s">
        <v>43</v>
      </c>
      <c r="M469" t="s">
        <v>222</v>
      </c>
      <c r="N469" t="s">
        <v>36</v>
      </c>
      <c r="O469" t="s">
        <v>506</v>
      </c>
      <c r="P469" t="s">
        <v>507</v>
      </c>
      <c r="Q469" t="s">
        <v>515</v>
      </c>
      <c r="R469" t="s">
        <v>515</v>
      </c>
      <c r="S469">
        <v>5</v>
      </c>
    </row>
    <row r="470" spans="1:19" x14ac:dyDescent="0.35">
      <c r="A470">
        <v>100903</v>
      </c>
      <c r="B470" s="5">
        <v>45788</v>
      </c>
      <c r="C470" t="s">
        <v>50</v>
      </c>
      <c r="D470" t="s">
        <v>71</v>
      </c>
      <c r="E470" t="s">
        <v>72</v>
      </c>
      <c r="F470" t="s">
        <v>22</v>
      </c>
      <c r="G470" t="s">
        <v>109</v>
      </c>
      <c r="H470">
        <v>1</v>
      </c>
      <c r="I470" t="s">
        <v>503</v>
      </c>
      <c r="J470">
        <v>91.6</v>
      </c>
      <c r="K470">
        <v>91.6</v>
      </c>
      <c r="L470" t="s">
        <v>24</v>
      </c>
      <c r="M470" t="s">
        <v>232</v>
      </c>
      <c r="N470" t="s">
        <v>19</v>
      </c>
      <c r="O470" t="s">
        <v>510</v>
      </c>
      <c r="P470" t="s">
        <v>507</v>
      </c>
      <c r="Q470" t="s">
        <v>515</v>
      </c>
      <c r="R470" t="s">
        <v>515</v>
      </c>
      <c r="S470">
        <v>5</v>
      </c>
    </row>
    <row r="471" spans="1:19" x14ac:dyDescent="0.35">
      <c r="A471">
        <v>101332</v>
      </c>
      <c r="B471" s="5">
        <v>45788</v>
      </c>
      <c r="C471" t="s">
        <v>12</v>
      </c>
      <c r="D471" t="s">
        <v>183</v>
      </c>
      <c r="E471" t="s">
        <v>184</v>
      </c>
      <c r="F471" t="s">
        <v>59</v>
      </c>
      <c r="G471" t="s">
        <v>73</v>
      </c>
      <c r="H471">
        <v>1</v>
      </c>
      <c r="I471" t="s">
        <v>503</v>
      </c>
      <c r="J471">
        <v>27.7</v>
      </c>
      <c r="K471">
        <v>27.7</v>
      </c>
      <c r="L471" t="s">
        <v>24</v>
      </c>
      <c r="M471" t="s">
        <v>124</v>
      </c>
      <c r="N471" t="s">
        <v>19</v>
      </c>
      <c r="O471" t="s">
        <v>510</v>
      </c>
      <c r="P471" t="s">
        <v>507</v>
      </c>
      <c r="Q471" t="s">
        <v>515</v>
      </c>
      <c r="R471" t="s">
        <v>515</v>
      </c>
      <c r="S471">
        <v>5</v>
      </c>
    </row>
    <row r="472" spans="1:19" x14ac:dyDescent="0.35">
      <c r="A472">
        <v>101769</v>
      </c>
      <c r="B472" s="5">
        <v>45788</v>
      </c>
      <c r="C472" t="s">
        <v>50</v>
      </c>
      <c r="D472" t="s">
        <v>77</v>
      </c>
      <c r="E472" t="s">
        <v>78</v>
      </c>
      <c r="F472" t="s">
        <v>22</v>
      </c>
      <c r="G472" t="s">
        <v>109</v>
      </c>
      <c r="H472">
        <v>3</v>
      </c>
      <c r="I472" t="s">
        <v>499</v>
      </c>
      <c r="J472">
        <v>87.89</v>
      </c>
      <c r="K472">
        <v>263.67</v>
      </c>
      <c r="L472" t="s">
        <v>48</v>
      </c>
      <c r="M472" t="s">
        <v>276</v>
      </c>
      <c r="N472" t="s">
        <v>19</v>
      </c>
      <c r="O472" t="s">
        <v>510</v>
      </c>
      <c r="P472" t="s">
        <v>507</v>
      </c>
      <c r="Q472" t="s">
        <v>515</v>
      </c>
      <c r="R472" t="s">
        <v>515</v>
      </c>
      <c r="S472">
        <v>5</v>
      </c>
    </row>
    <row r="473" spans="1:19" x14ac:dyDescent="0.35">
      <c r="A473">
        <v>102945</v>
      </c>
      <c r="B473" s="5">
        <v>45788</v>
      </c>
      <c r="C473" t="s">
        <v>50</v>
      </c>
      <c r="D473" t="s">
        <v>51</v>
      </c>
      <c r="E473" t="s">
        <v>52</v>
      </c>
      <c r="F473" t="s">
        <v>62</v>
      </c>
      <c r="G473" t="s">
        <v>114</v>
      </c>
      <c r="H473">
        <v>1</v>
      </c>
      <c r="I473" t="s">
        <v>503</v>
      </c>
      <c r="J473">
        <v>133.47</v>
      </c>
      <c r="K473">
        <v>133.47</v>
      </c>
      <c r="L473" t="s">
        <v>48</v>
      </c>
      <c r="M473" t="s">
        <v>315</v>
      </c>
      <c r="N473" t="s">
        <v>89</v>
      </c>
      <c r="O473" t="s">
        <v>510</v>
      </c>
      <c r="P473" t="s">
        <v>507</v>
      </c>
      <c r="Q473" t="s">
        <v>515</v>
      </c>
      <c r="R473" t="s">
        <v>515</v>
      </c>
      <c r="S473">
        <v>5</v>
      </c>
    </row>
    <row r="474" spans="1:19" x14ac:dyDescent="0.35">
      <c r="A474">
        <v>100135</v>
      </c>
      <c r="B474" s="5">
        <v>45789</v>
      </c>
      <c r="C474" t="s">
        <v>31</v>
      </c>
      <c r="D474" t="s">
        <v>32</v>
      </c>
      <c r="E474" t="s">
        <v>33</v>
      </c>
      <c r="F474" t="s">
        <v>62</v>
      </c>
      <c r="G474" t="s">
        <v>63</v>
      </c>
      <c r="H474">
        <v>1</v>
      </c>
      <c r="I474" t="s">
        <v>503</v>
      </c>
      <c r="J474">
        <v>55.52</v>
      </c>
      <c r="K474">
        <v>55.52</v>
      </c>
      <c r="L474" t="s">
        <v>43</v>
      </c>
      <c r="M474" t="s">
        <v>315</v>
      </c>
      <c r="N474" t="s">
        <v>89</v>
      </c>
      <c r="O474" t="s">
        <v>511</v>
      </c>
      <c r="P474" t="s">
        <v>501</v>
      </c>
      <c r="Q474" t="s">
        <v>515</v>
      </c>
      <c r="R474" t="s">
        <v>515</v>
      </c>
      <c r="S474">
        <v>5</v>
      </c>
    </row>
    <row r="475" spans="1:19" x14ac:dyDescent="0.35">
      <c r="A475">
        <v>100463</v>
      </c>
      <c r="B475" s="5">
        <v>45789</v>
      </c>
      <c r="C475" t="s">
        <v>50</v>
      </c>
      <c r="D475" t="s">
        <v>77</v>
      </c>
      <c r="E475" t="s">
        <v>78</v>
      </c>
      <c r="F475" t="s">
        <v>15</v>
      </c>
      <c r="G475" t="s">
        <v>39</v>
      </c>
      <c r="H475">
        <v>10</v>
      </c>
      <c r="I475" t="s">
        <v>499</v>
      </c>
      <c r="J475">
        <v>46.19</v>
      </c>
      <c r="K475">
        <v>461.9</v>
      </c>
      <c r="L475" t="s">
        <v>17</v>
      </c>
      <c r="M475" t="s">
        <v>334</v>
      </c>
      <c r="N475" t="s">
        <v>89</v>
      </c>
      <c r="O475" t="s">
        <v>511</v>
      </c>
      <c r="P475" t="s">
        <v>501</v>
      </c>
      <c r="Q475" t="s">
        <v>515</v>
      </c>
      <c r="R475" t="s">
        <v>515</v>
      </c>
      <c r="S475">
        <v>5</v>
      </c>
    </row>
    <row r="476" spans="1:19" x14ac:dyDescent="0.35">
      <c r="A476">
        <v>100492</v>
      </c>
      <c r="B476" s="5">
        <v>45789</v>
      </c>
      <c r="C476" t="s">
        <v>12</v>
      </c>
      <c r="D476" t="s">
        <v>20</v>
      </c>
      <c r="E476" t="s">
        <v>21</v>
      </c>
      <c r="F476" t="s">
        <v>15</v>
      </c>
      <c r="G476" t="s">
        <v>39</v>
      </c>
      <c r="H476">
        <v>5</v>
      </c>
      <c r="I476" t="s">
        <v>499</v>
      </c>
      <c r="J476">
        <v>43.82</v>
      </c>
      <c r="K476">
        <v>219.1</v>
      </c>
      <c r="L476" t="s">
        <v>24</v>
      </c>
      <c r="M476" t="s">
        <v>232</v>
      </c>
      <c r="N476" t="s">
        <v>19</v>
      </c>
      <c r="O476" t="s">
        <v>511</v>
      </c>
      <c r="P476" t="s">
        <v>501</v>
      </c>
      <c r="Q476" t="s">
        <v>515</v>
      </c>
      <c r="R476" t="s">
        <v>515</v>
      </c>
      <c r="S476">
        <v>5</v>
      </c>
    </row>
    <row r="477" spans="1:19" x14ac:dyDescent="0.35">
      <c r="A477">
        <v>100721</v>
      </c>
      <c r="B477" s="5">
        <v>45789</v>
      </c>
      <c r="C477" t="s">
        <v>31</v>
      </c>
      <c r="D477" t="s">
        <v>56</v>
      </c>
      <c r="E477" t="s">
        <v>57</v>
      </c>
      <c r="F477" t="s">
        <v>62</v>
      </c>
      <c r="G477" t="s">
        <v>63</v>
      </c>
      <c r="H477">
        <v>2</v>
      </c>
      <c r="I477" t="s">
        <v>508</v>
      </c>
      <c r="J477">
        <v>52.46</v>
      </c>
      <c r="K477">
        <v>104.92</v>
      </c>
      <c r="L477" t="s">
        <v>24</v>
      </c>
      <c r="M477" t="s">
        <v>102</v>
      </c>
      <c r="N477" t="s">
        <v>19</v>
      </c>
      <c r="O477" t="s">
        <v>511</v>
      </c>
      <c r="P477" t="s">
        <v>501</v>
      </c>
      <c r="Q477" t="s">
        <v>515</v>
      </c>
      <c r="R477" t="s">
        <v>515</v>
      </c>
      <c r="S477">
        <v>5</v>
      </c>
    </row>
    <row r="478" spans="1:19" x14ac:dyDescent="0.35">
      <c r="A478">
        <v>100730</v>
      </c>
      <c r="B478" s="5">
        <v>45789</v>
      </c>
      <c r="C478" t="s">
        <v>65</v>
      </c>
      <c r="D478" t="s">
        <v>137</v>
      </c>
      <c r="E478" t="s">
        <v>138</v>
      </c>
      <c r="F478" t="s">
        <v>62</v>
      </c>
      <c r="G478" t="s">
        <v>114</v>
      </c>
      <c r="H478">
        <v>2</v>
      </c>
      <c r="I478" t="s">
        <v>508</v>
      </c>
      <c r="J478">
        <v>133.47999999999999</v>
      </c>
      <c r="K478">
        <v>266.95999999999998</v>
      </c>
      <c r="L478" t="s">
        <v>48</v>
      </c>
      <c r="M478" t="s">
        <v>250</v>
      </c>
      <c r="N478" t="s">
        <v>19</v>
      </c>
      <c r="O478" t="s">
        <v>511</v>
      </c>
      <c r="P478" t="s">
        <v>501</v>
      </c>
      <c r="Q478" t="s">
        <v>515</v>
      </c>
      <c r="R478" t="s">
        <v>515</v>
      </c>
      <c r="S478">
        <v>5</v>
      </c>
    </row>
    <row r="479" spans="1:19" x14ac:dyDescent="0.35">
      <c r="A479">
        <v>100899</v>
      </c>
      <c r="B479" s="5">
        <v>45789</v>
      </c>
      <c r="C479" t="s">
        <v>31</v>
      </c>
      <c r="D479" t="s">
        <v>32</v>
      </c>
      <c r="E479" t="s">
        <v>33</v>
      </c>
      <c r="F479" t="s">
        <v>53</v>
      </c>
      <c r="G479" t="s">
        <v>92</v>
      </c>
      <c r="H479">
        <v>2</v>
      </c>
      <c r="I479" t="s">
        <v>508</v>
      </c>
      <c r="J479">
        <v>29.49</v>
      </c>
      <c r="K479">
        <v>58.98</v>
      </c>
      <c r="L479" t="s">
        <v>24</v>
      </c>
      <c r="M479" t="s">
        <v>113</v>
      </c>
      <c r="N479" t="s">
        <v>89</v>
      </c>
      <c r="O479" t="s">
        <v>511</v>
      </c>
      <c r="P479" t="s">
        <v>501</v>
      </c>
      <c r="Q479" t="s">
        <v>515</v>
      </c>
      <c r="R479" t="s">
        <v>515</v>
      </c>
      <c r="S479">
        <v>5</v>
      </c>
    </row>
    <row r="480" spans="1:19" x14ac:dyDescent="0.35">
      <c r="A480">
        <v>101003</v>
      </c>
      <c r="B480" s="5">
        <v>45789</v>
      </c>
      <c r="C480" t="s">
        <v>65</v>
      </c>
      <c r="D480" t="s">
        <v>190</v>
      </c>
      <c r="E480" t="s">
        <v>191</v>
      </c>
      <c r="F480" t="s">
        <v>15</v>
      </c>
      <c r="G480" t="s">
        <v>39</v>
      </c>
      <c r="H480">
        <v>1</v>
      </c>
      <c r="I480" t="s">
        <v>503</v>
      </c>
      <c r="J480">
        <v>43.04</v>
      </c>
      <c r="K480">
        <v>43.04</v>
      </c>
      <c r="L480" t="s">
        <v>48</v>
      </c>
      <c r="M480" t="s">
        <v>115</v>
      </c>
      <c r="N480" t="s">
        <v>19</v>
      </c>
      <c r="O480" t="s">
        <v>511</v>
      </c>
      <c r="P480" t="s">
        <v>501</v>
      </c>
      <c r="Q480" t="s">
        <v>515</v>
      </c>
      <c r="R480" t="s">
        <v>515</v>
      </c>
      <c r="S480">
        <v>5</v>
      </c>
    </row>
    <row r="481" spans="1:19" x14ac:dyDescent="0.35">
      <c r="A481">
        <v>101176</v>
      </c>
      <c r="B481" s="5">
        <v>45789</v>
      </c>
      <c r="C481" t="s">
        <v>31</v>
      </c>
      <c r="D481" t="s">
        <v>80</v>
      </c>
      <c r="E481" t="s">
        <v>80</v>
      </c>
      <c r="F481" t="s">
        <v>59</v>
      </c>
      <c r="G481" t="s">
        <v>60</v>
      </c>
      <c r="H481">
        <v>2</v>
      </c>
      <c r="I481" t="s">
        <v>508</v>
      </c>
      <c r="J481">
        <v>60.42</v>
      </c>
      <c r="K481">
        <v>120.84</v>
      </c>
      <c r="L481" t="s">
        <v>17</v>
      </c>
      <c r="M481" t="s">
        <v>84</v>
      </c>
      <c r="N481" t="s">
        <v>36</v>
      </c>
      <c r="O481" t="s">
        <v>511</v>
      </c>
      <c r="P481" t="s">
        <v>501</v>
      </c>
      <c r="Q481" t="s">
        <v>515</v>
      </c>
      <c r="R481" t="s">
        <v>515</v>
      </c>
      <c r="S481">
        <v>5</v>
      </c>
    </row>
    <row r="482" spans="1:19" x14ac:dyDescent="0.35">
      <c r="A482">
        <v>101272</v>
      </c>
      <c r="B482" s="5">
        <v>45789</v>
      </c>
      <c r="C482" t="s">
        <v>65</v>
      </c>
      <c r="D482" t="s">
        <v>137</v>
      </c>
      <c r="E482" t="s">
        <v>138</v>
      </c>
      <c r="F482" t="s">
        <v>22</v>
      </c>
      <c r="G482" t="s">
        <v>23</v>
      </c>
      <c r="H482">
        <v>1</v>
      </c>
      <c r="I482" t="s">
        <v>503</v>
      </c>
      <c r="J482">
        <v>64.28</v>
      </c>
      <c r="K482">
        <v>64.28</v>
      </c>
      <c r="L482" t="s">
        <v>48</v>
      </c>
      <c r="M482" t="s">
        <v>251</v>
      </c>
      <c r="N482" t="s">
        <v>19</v>
      </c>
      <c r="O482" t="s">
        <v>511</v>
      </c>
      <c r="P482" t="s">
        <v>501</v>
      </c>
      <c r="Q482" t="s">
        <v>515</v>
      </c>
      <c r="R482" t="s">
        <v>515</v>
      </c>
      <c r="S482">
        <v>5</v>
      </c>
    </row>
    <row r="483" spans="1:19" x14ac:dyDescent="0.35">
      <c r="A483">
        <v>101411</v>
      </c>
      <c r="B483" s="5">
        <v>45789</v>
      </c>
      <c r="C483" t="s">
        <v>31</v>
      </c>
      <c r="D483" t="s">
        <v>56</v>
      </c>
      <c r="E483" t="s">
        <v>57</v>
      </c>
      <c r="F483" t="s">
        <v>15</v>
      </c>
      <c r="G483" t="s">
        <v>29</v>
      </c>
      <c r="H483">
        <v>1</v>
      </c>
      <c r="I483" t="s">
        <v>503</v>
      </c>
      <c r="J483">
        <v>24.14</v>
      </c>
      <c r="K483">
        <v>24.14</v>
      </c>
      <c r="L483" t="s">
        <v>17</v>
      </c>
      <c r="M483" t="s">
        <v>203</v>
      </c>
      <c r="N483" t="s">
        <v>89</v>
      </c>
      <c r="O483" t="s">
        <v>511</v>
      </c>
      <c r="P483" t="s">
        <v>501</v>
      </c>
      <c r="Q483" t="s">
        <v>515</v>
      </c>
      <c r="R483" t="s">
        <v>515</v>
      </c>
      <c r="S483">
        <v>5</v>
      </c>
    </row>
    <row r="484" spans="1:19" x14ac:dyDescent="0.35">
      <c r="A484">
        <v>101798</v>
      </c>
      <c r="B484" s="5">
        <v>45789</v>
      </c>
      <c r="C484" t="s">
        <v>65</v>
      </c>
      <c r="D484" t="s">
        <v>190</v>
      </c>
      <c r="E484" t="s">
        <v>191</v>
      </c>
      <c r="F484" t="s">
        <v>59</v>
      </c>
      <c r="G484" t="s">
        <v>60</v>
      </c>
      <c r="H484">
        <v>2</v>
      </c>
      <c r="I484" t="s">
        <v>508</v>
      </c>
      <c r="J484">
        <v>58.51</v>
      </c>
      <c r="K484">
        <v>117.02</v>
      </c>
      <c r="L484" t="s">
        <v>43</v>
      </c>
      <c r="M484" t="s">
        <v>108</v>
      </c>
      <c r="N484" t="s">
        <v>89</v>
      </c>
      <c r="O484" t="s">
        <v>511</v>
      </c>
      <c r="P484" t="s">
        <v>501</v>
      </c>
      <c r="Q484" t="s">
        <v>515</v>
      </c>
      <c r="R484" t="s">
        <v>515</v>
      </c>
      <c r="S484">
        <v>5</v>
      </c>
    </row>
    <row r="485" spans="1:19" x14ac:dyDescent="0.35">
      <c r="A485">
        <v>102509</v>
      </c>
      <c r="B485" s="5">
        <v>45789</v>
      </c>
      <c r="C485" t="s">
        <v>26</v>
      </c>
      <c r="D485" t="s">
        <v>37</v>
      </c>
      <c r="E485" t="s">
        <v>38</v>
      </c>
      <c r="F485" t="s">
        <v>62</v>
      </c>
      <c r="G485" t="s">
        <v>63</v>
      </c>
      <c r="H485">
        <v>2</v>
      </c>
      <c r="I485" t="s">
        <v>508</v>
      </c>
      <c r="J485">
        <v>55.56</v>
      </c>
      <c r="K485">
        <v>111.12</v>
      </c>
      <c r="L485" t="s">
        <v>48</v>
      </c>
      <c r="M485" t="s">
        <v>370</v>
      </c>
      <c r="N485" t="s">
        <v>19</v>
      </c>
      <c r="O485" t="s">
        <v>511</v>
      </c>
      <c r="P485" t="s">
        <v>501</v>
      </c>
      <c r="Q485" t="s">
        <v>515</v>
      </c>
      <c r="R485" t="s">
        <v>515</v>
      </c>
      <c r="S485">
        <v>5</v>
      </c>
    </row>
    <row r="486" spans="1:19" x14ac:dyDescent="0.35">
      <c r="A486">
        <v>102643</v>
      </c>
      <c r="B486" s="5">
        <v>45789</v>
      </c>
      <c r="C486" t="s">
        <v>31</v>
      </c>
      <c r="D486" t="s">
        <v>105</v>
      </c>
      <c r="E486" t="s">
        <v>106</v>
      </c>
      <c r="F486" t="s">
        <v>15</v>
      </c>
      <c r="G486" t="s">
        <v>16</v>
      </c>
      <c r="H486">
        <v>3</v>
      </c>
      <c r="I486" t="s">
        <v>499</v>
      </c>
      <c r="J486">
        <v>40.229999999999997</v>
      </c>
      <c r="K486">
        <v>120.69</v>
      </c>
      <c r="L486" t="s">
        <v>43</v>
      </c>
      <c r="M486" t="s">
        <v>371</v>
      </c>
      <c r="N486" t="s">
        <v>36</v>
      </c>
      <c r="O486" t="s">
        <v>511</v>
      </c>
      <c r="P486" t="s">
        <v>501</v>
      </c>
      <c r="Q486" t="s">
        <v>515</v>
      </c>
      <c r="R486" t="s">
        <v>515</v>
      </c>
      <c r="S486">
        <v>5</v>
      </c>
    </row>
    <row r="487" spans="1:19" x14ac:dyDescent="0.35">
      <c r="A487">
        <v>102699</v>
      </c>
      <c r="B487" s="5">
        <v>45789</v>
      </c>
      <c r="C487" t="s">
        <v>50</v>
      </c>
      <c r="D487" t="s">
        <v>51</v>
      </c>
      <c r="E487" t="s">
        <v>52</v>
      </c>
      <c r="F487" t="s">
        <v>15</v>
      </c>
      <c r="G487" t="s">
        <v>34</v>
      </c>
      <c r="H487">
        <v>10</v>
      </c>
      <c r="I487" t="s">
        <v>499</v>
      </c>
      <c r="J487">
        <v>16.75</v>
      </c>
      <c r="K487">
        <v>167.5</v>
      </c>
      <c r="L487" t="s">
        <v>17</v>
      </c>
      <c r="M487" t="s">
        <v>160</v>
      </c>
      <c r="N487" t="s">
        <v>19</v>
      </c>
      <c r="O487" t="s">
        <v>511</v>
      </c>
      <c r="P487" t="s">
        <v>501</v>
      </c>
      <c r="Q487" t="s">
        <v>515</v>
      </c>
      <c r="R487" t="s">
        <v>515</v>
      </c>
      <c r="S487">
        <v>5</v>
      </c>
    </row>
    <row r="488" spans="1:19" x14ac:dyDescent="0.35">
      <c r="A488">
        <v>102734</v>
      </c>
      <c r="B488" s="5">
        <v>45789</v>
      </c>
      <c r="C488" t="s">
        <v>26</v>
      </c>
      <c r="D488" t="s">
        <v>37</v>
      </c>
      <c r="E488" t="s">
        <v>38</v>
      </c>
      <c r="F488" t="s">
        <v>22</v>
      </c>
      <c r="G488" t="s">
        <v>100</v>
      </c>
      <c r="H488">
        <v>3</v>
      </c>
      <c r="I488" t="s">
        <v>499</v>
      </c>
      <c r="J488">
        <v>14.3</v>
      </c>
      <c r="K488">
        <v>42.900000000000006</v>
      </c>
      <c r="L488" t="s">
        <v>17</v>
      </c>
      <c r="M488" t="s">
        <v>233</v>
      </c>
      <c r="N488" t="s">
        <v>19</v>
      </c>
      <c r="O488" t="s">
        <v>511</v>
      </c>
      <c r="P488" t="s">
        <v>501</v>
      </c>
      <c r="Q488" t="s">
        <v>515</v>
      </c>
      <c r="R488" t="s">
        <v>515</v>
      </c>
      <c r="S488">
        <v>5</v>
      </c>
    </row>
    <row r="489" spans="1:19" x14ac:dyDescent="0.35">
      <c r="A489">
        <v>100003</v>
      </c>
      <c r="B489" s="5">
        <v>45790</v>
      </c>
      <c r="C489" t="s">
        <v>31</v>
      </c>
      <c r="D489" t="s">
        <v>80</v>
      </c>
      <c r="E489" t="s">
        <v>80</v>
      </c>
      <c r="F489" t="s">
        <v>15</v>
      </c>
      <c r="G489" t="s">
        <v>39</v>
      </c>
      <c r="H489">
        <v>5</v>
      </c>
      <c r="I489" t="s">
        <v>499</v>
      </c>
      <c r="J489">
        <v>44.27</v>
      </c>
      <c r="K489">
        <v>221.35000000000002</v>
      </c>
      <c r="L489" t="s">
        <v>48</v>
      </c>
      <c r="M489" t="s">
        <v>296</v>
      </c>
      <c r="N489" t="s">
        <v>19</v>
      </c>
      <c r="O489" t="s">
        <v>509</v>
      </c>
      <c r="P489" t="s">
        <v>501</v>
      </c>
      <c r="Q489" t="s">
        <v>515</v>
      </c>
      <c r="R489" t="s">
        <v>515</v>
      </c>
      <c r="S489">
        <v>5</v>
      </c>
    </row>
    <row r="490" spans="1:19" x14ac:dyDescent="0.35">
      <c r="A490">
        <v>100070</v>
      </c>
      <c r="B490" s="5">
        <v>45790</v>
      </c>
      <c r="C490" t="s">
        <v>50</v>
      </c>
      <c r="D490" t="s">
        <v>77</v>
      </c>
      <c r="E490" t="s">
        <v>78</v>
      </c>
      <c r="F490" t="s">
        <v>62</v>
      </c>
      <c r="G490" t="s">
        <v>114</v>
      </c>
      <c r="H490">
        <v>1</v>
      </c>
      <c r="I490" t="s">
        <v>503</v>
      </c>
      <c r="J490">
        <v>130.66999999999999</v>
      </c>
      <c r="K490">
        <v>130.66999999999999</v>
      </c>
      <c r="L490" t="s">
        <v>17</v>
      </c>
      <c r="M490" t="s">
        <v>197</v>
      </c>
      <c r="N490" t="s">
        <v>19</v>
      </c>
      <c r="O490" t="s">
        <v>509</v>
      </c>
      <c r="P490" t="s">
        <v>501</v>
      </c>
      <c r="Q490" t="s">
        <v>515</v>
      </c>
      <c r="R490" t="s">
        <v>515</v>
      </c>
      <c r="S490">
        <v>5</v>
      </c>
    </row>
    <row r="491" spans="1:19" x14ac:dyDescent="0.35">
      <c r="A491">
        <v>100457</v>
      </c>
      <c r="B491" s="5">
        <v>45790</v>
      </c>
      <c r="C491" t="s">
        <v>50</v>
      </c>
      <c r="D491" t="s">
        <v>51</v>
      </c>
      <c r="E491" t="s">
        <v>52</v>
      </c>
      <c r="F491" t="s">
        <v>62</v>
      </c>
      <c r="G491" t="s">
        <v>68</v>
      </c>
      <c r="H491">
        <v>10</v>
      </c>
      <c r="I491" t="s">
        <v>499</v>
      </c>
      <c r="J491">
        <v>40.74</v>
      </c>
      <c r="K491">
        <v>407.40000000000003</v>
      </c>
      <c r="L491" t="s">
        <v>43</v>
      </c>
      <c r="M491" t="s">
        <v>310</v>
      </c>
      <c r="N491" t="s">
        <v>19</v>
      </c>
      <c r="O491" t="s">
        <v>509</v>
      </c>
      <c r="P491" t="s">
        <v>501</v>
      </c>
      <c r="Q491" t="s">
        <v>515</v>
      </c>
      <c r="R491" t="s">
        <v>515</v>
      </c>
      <c r="S491">
        <v>5</v>
      </c>
    </row>
    <row r="492" spans="1:19" x14ac:dyDescent="0.35">
      <c r="A492">
        <v>101255</v>
      </c>
      <c r="B492" s="5">
        <v>45790</v>
      </c>
      <c r="C492" t="s">
        <v>50</v>
      </c>
      <c r="D492" t="s">
        <v>77</v>
      </c>
      <c r="E492" t="s">
        <v>78</v>
      </c>
      <c r="F492" t="s">
        <v>62</v>
      </c>
      <c r="G492" t="s">
        <v>68</v>
      </c>
      <c r="H492">
        <v>10</v>
      </c>
      <c r="I492" t="s">
        <v>499</v>
      </c>
      <c r="J492">
        <v>38.76</v>
      </c>
      <c r="K492">
        <v>387.59999999999997</v>
      </c>
      <c r="L492" t="s">
        <v>17</v>
      </c>
      <c r="M492" t="s">
        <v>372</v>
      </c>
      <c r="N492" t="s">
        <v>89</v>
      </c>
      <c r="O492" t="s">
        <v>509</v>
      </c>
      <c r="P492" t="s">
        <v>501</v>
      </c>
      <c r="Q492" t="s">
        <v>515</v>
      </c>
      <c r="R492" t="s">
        <v>515</v>
      </c>
      <c r="S492">
        <v>5</v>
      </c>
    </row>
    <row r="493" spans="1:19" x14ac:dyDescent="0.35">
      <c r="A493">
        <v>101283</v>
      </c>
      <c r="B493" s="5">
        <v>45790</v>
      </c>
      <c r="C493" t="s">
        <v>65</v>
      </c>
      <c r="D493" t="s">
        <v>90</v>
      </c>
      <c r="E493" t="s">
        <v>91</v>
      </c>
      <c r="F493" t="s">
        <v>62</v>
      </c>
      <c r="G493" t="s">
        <v>114</v>
      </c>
      <c r="H493">
        <v>3</v>
      </c>
      <c r="I493" t="s">
        <v>499</v>
      </c>
      <c r="J493">
        <v>130.66</v>
      </c>
      <c r="K493">
        <v>391.98</v>
      </c>
      <c r="L493" t="s">
        <v>17</v>
      </c>
      <c r="M493" t="s">
        <v>373</v>
      </c>
      <c r="N493" t="s">
        <v>19</v>
      </c>
      <c r="O493" t="s">
        <v>509</v>
      </c>
      <c r="P493" t="s">
        <v>501</v>
      </c>
      <c r="Q493" t="s">
        <v>515</v>
      </c>
      <c r="R493" t="s">
        <v>515</v>
      </c>
      <c r="S493">
        <v>5</v>
      </c>
    </row>
    <row r="494" spans="1:19" x14ac:dyDescent="0.35">
      <c r="A494">
        <v>101480</v>
      </c>
      <c r="B494" s="5">
        <v>45790</v>
      </c>
      <c r="C494" t="s">
        <v>31</v>
      </c>
      <c r="D494" t="s">
        <v>32</v>
      </c>
      <c r="E494" t="s">
        <v>33</v>
      </c>
      <c r="F494" t="s">
        <v>62</v>
      </c>
      <c r="G494" t="s">
        <v>63</v>
      </c>
      <c r="H494">
        <v>2</v>
      </c>
      <c r="I494" t="s">
        <v>508</v>
      </c>
      <c r="J494">
        <v>53.19</v>
      </c>
      <c r="K494">
        <v>106.38</v>
      </c>
      <c r="L494" t="s">
        <v>43</v>
      </c>
      <c r="M494" t="s">
        <v>286</v>
      </c>
      <c r="N494" t="s">
        <v>36</v>
      </c>
      <c r="O494" t="s">
        <v>509</v>
      </c>
      <c r="P494" t="s">
        <v>501</v>
      </c>
      <c r="Q494" t="s">
        <v>515</v>
      </c>
      <c r="R494" t="s">
        <v>515</v>
      </c>
      <c r="S494">
        <v>5</v>
      </c>
    </row>
    <row r="495" spans="1:19" x14ac:dyDescent="0.35">
      <c r="A495">
        <v>101592</v>
      </c>
      <c r="B495" s="5">
        <v>45790</v>
      </c>
      <c r="C495" t="s">
        <v>50</v>
      </c>
      <c r="D495" t="s">
        <v>71</v>
      </c>
      <c r="E495" t="s">
        <v>72</v>
      </c>
      <c r="F495" t="s">
        <v>59</v>
      </c>
      <c r="G495" t="s">
        <v>73</v>
      </c>
      <c r="H495">
        <v>10</v>
      </c>
      <c r="I495" t="s">
        <v>499</v>
      </c>
      <c r="J495">
        <v>26.97</v>
      </c>
      <c r="K495">
        <v>269.7</v>
      </c>
      <c r="L495" t="s">
        <v>24</v>
      </c>
      <c r="M495" t="s">
        <v>181</v>
      </c>
      <c r="N495" t="s">
        <v>19</v>
      </c>
      <c r="O495" t="s">
        <v>509</v>
      </c>
      <c r="P495" t="s">
        <v>501</v>
      </c>
      <c r="Q495" t="s">
        <v>515</v>
      </c>
      <c r="R495" t="s">
        <v>515</v>
      </c>
      <c r="S495">
        <v>5</v>
      </c>
    </row>
    <row r="496" spans="1:19" x14ac:dyDescent="0.35">
      <c r="A496">
        <v>101595</v>
      </c>
      <c r="B496" s="5">
        <v>45790</v>
      </c>
      <c r="C496" t="s">
        <v>31</v>
      </c>
      <c r="D496" t="s">
        <v>45</v>
      </c>
      <c r="E496" t="s">
        <v>46</v>
      </c>
      <c r="F496" t="s">
        <v>53</v>
      </c>
      <c r="G496" t="s">
        <v>54</v>
      </c>
      <c r="H496">
        <v>3</v>
      </c>
      <c r="I496" t="s">
        <v>499</v>
      </c>
      <c r="J496">
        <v>24.19</v>
      </c>
      <c r="K496">
        <v>72.570000000000007</v>
      </c>
      <c r="L496" t="s">
        <v>43</v>
      </c>
      <c r="M496" t="s">
        <v>374</v>
      </c>
      <c r="N496" t="s">
        <v>89</v>
      </c>
      <c r="O496" t="s">
        <v>509</v>
      </c>
      <c r="P496" t="s">
        <v>501</v>
      </c>
      <c r="Q496" t="s">
        <v>515</v>
      </c>
      <c r="R496" t="s">
        <v>515</v>
      </c>
      <c r="S496">
        <v>5</v>
      </c>
    </row>
    <row r="497" spans="1:19" x14ac:dyDescent="0.35">
      <c r="A497">
        <v>102025</v>
      </c>
      <c r="B497" s="5">
        <v>45790</v>
      </c>
      <c r="C497" t="s">
        <v>26</v>
      </c>
      <c r="D497" t="s">
        <v>27</v>
      </c>
      <c r="E497" t="s">
        <v>28</v>
      </c>
      <c r="F497" t="s">
        <v>53</v>
      </c>
      <c r="G497" t="s">
        <v>126</v>
      </c>
      <c r="H497">
        <v>2</v>
      </c>
      <c r="I497" t="s">
        <v>508</v>
      </c>
      <c r="J497">
        <v>154.02000000000001</v>
      </c>
      <c r="K497">
        <v>308.04000000000002</v>
      </c>
      <c r="L497" t="s">
        <v>17</v>
      </c>
      <c r="M497" t="s">
        <v>259</v>
      </c>
      <c r="N497" t="s">
        <v>36</v>
      </c>
      <c r="O497" t="s">
        <v>509</v>
      </c>
      <c r="P497" t="s">
        <v>501</v>
      </c>
      <c r="Q497" t="s">
        <v>515</v>
      </c>
      <c r="R497" t="s">
        <v>515</v>
      </c>
      <c r="S497">
        <v>5</v>
      </c>
    </row>
    <row r="498" spans="1:19" x14ac:dyDescent="0.35">
      <c r="A498">
        <v>102056</v>
      </c>
      <c r="B498" s="5">
        <v>45790</v>
      </c>
      <c r="C498" t="s">
        <v>50</v>
      </c>
      <c r="D498" t="s">
        <v>71</v>
      </c>
      <c r="E498" t="s">
        <v>72</v>
      </c>
      <c r="F498" t="s">
        <v>22</v>
      </c>
      <c r="G498" t="s">
        <v>100</v>
      </c>
      <c r="H498">
        <v>2</v>
      </c>
      <c r="I498" t="s">
        <v>508</v>
      </c>
      <c r="J498">
        <v>14.5</v>
      </c>
      <c r="K498">
        <v>29</v>
      </c>
      <c r="L498" t="s">
        <v>43</v>
      </c>
      <c r="M498" t="s">
        <v>289</v>
      </c>
      <c r="N498" t="s">
        <v>19</v>
      </c>
      <c r="O498" t="s">
        <v>509</v>
      </c>
      <c r="P498" t="s">
        <v>501</v>
      </c>
      <c r="Q498" t="s">
        <v>515</v>
      </c>
      <c r="R498" t="s">
        <v>515</v>
      </c>
      <c r="S498">
        <v>5</v>
      </c>
    </row>
    <row r="499" spans="1:19" x14ac:dyDescent="0.35">
      <c r="A499">
        <v>102566</v>
      </c>
      <c r="B499" s="5">
        <v>45790</v>
      </c>
      <c r="C499" t="s">
        <v>12</v>
      </c>
      <c r="D499" t="s">
        <v>13</v>
      </c>
      <c r="E499" t="s">
        <v>14</v>
      </c>
      <c r="F499" t="s">
        <v>59</v>
      </c>
      <c r="G499" t="s">
        <v>60</v>
      </c>
      <c r="H499">
        <v>5</v>
      </c>
      <c r="I499" t="s">
        <v>499</v>
      </c>
      <c r="J499">
        <v>58.04</v>
      </c>
      <c r="K499">
        <v>290.2</v>
      </c>
      <c r="L499" t="s">
        <v>24</v>
      </c>
      <c r="M499" t="s">
        <v>359</v>
      </c>
      <c r="N499" t="s">
        <v>19</v>
      </c>
      <c r="O499" t="s">
        <v>509</v>
      </c>
      <c r="P499" t="s">
        <v>501</v>
      </c>
      <c r="Q499" t="s">
        <v>515</v>
      </c>
      <c r="R499" t="s">
        <v>515</v>
      </c>
      <c r="S499">
        <v>5</v>
      </c>
    </row>
    <row r="500" spans="1:19" x14ac:dyDescent="0.35">
      <c r="A500">
        <v>102576</v>
      </c>
      <c r="B500" s="5">
        <v>45790</v>
      </c>
      <c r="C500" t="s">
        <v>12</v>
      </c>
      <c r="D500" t="s">
        <v>132</v>
      </c>
      <c r="E500" t="s">
        <v>133</v>
      </c>
      <c r="F500" t="s">
        <v>62</v>
      </c>
      <c r="G500" t="s">
        <v>112</v>
      </c>
      <c r="H500">
        <v>1</v>
      </c>
      <c r="I500" t="s">
        <v>503</v>
      </c>
      <c r="J500">
        <v>29.43</v>
      </c>
      <c r="K500">
        <v>29.43</v>
      </c>
      <c r="L500" t="s">
        <v>17</v>
      </c>
      <c r="M500" t="s">
        <v>375</v>
      </c>
      <c r="N500" t="s">
        <v>89</v>
      </c>
      <c r="O500" t="s">
        <v>509</v>
      </c>
      <c r="P500" t="s">
        <v>501</v>
      </c>
      <c r="Q500" t="s">
        <v>515</v>
      </c>
      <c r="R500" t="s">
        <v>515</v>
      </c>
      <c r="S500">
        <v>5</v>
      </c>
    </row>
    <row r="501" spans="1:19" x14ac:dyDescent="0.35">
      <c r="A501">
        <v>102740</v>
      </c>
      <c r="B501" s="5">
        <v>45790</v>
      </c>
      <c r="C501" t="s">
        <v>31</v>
      </c>
      <c r="D501" t="s">
        <v>32</v>
      </c>
      <c r="E501" t="s">
        <v>33</v>
      </c>
      <c r="F501" t="s">
        <v>62</v>
      </c>
      <c r="G501" t="s">
        <v>103</v>
      </c>
      <c r="H501">
        <v>1</v>
      </c>
      <c r="I501" t="s">
        <v>503</v>
      </c>
      <c r="J501">
        <v>194.07</v>
      </c>
      <c r="K501">
        <v>194.07</v>
      </c>
      <c r="L501" t="s">
        <v>48</v>
      </c>
      <c r="M501" t="s">
        <v>376</v>
      </c>
      <c r="N501" t="s">
        <v>89</v>
      </c>
      <c r="O501" t="s">
        <v>509</v>
      </c>
      <c r="P501" t="s">
        <v>501</v>
      </c>
      <c r="Q501" t="s">
        <v>515</v>
      </c>
      <c r="R501" t="s">
        <v>515</v>
      </c>
      <c r="S501">
        <v>5</v>
      </c>
    </row>
    <row r="502" spans="1:19" x14ac:dyDescent="0.35">
      <c r="A502">
        <v>100379</v>
      </c>
      <c r="B502" s="5">
        <v>45791</v>
      </c>
      <c r="C502" t="s">
        <v>26</v>
      </c>
      <c r="D502" t="s">
        <v>27</v>
      </c>
      <c r="E502" t="s">
        <v>28</v>
      </c>
      <c r="F502" t="s">
        <v>22</v>
      </c>
      <c r="G502" t="s">
        <v>23</v>
      </c>
      <c r="H502">
        <v>1</v>
      </c>
      <c r="I502" t="s">
        <v>503</v>
      </c>
      <c r="J502">
        <v>66.849999999999994</v>
      </c>
      <c r="K502">
        <v>66.849999999999994</v>
      </c>
      <c r="L502" t="s">
        <v>17</v>
      </c>
      <c r="M502" t="s">
        <v>377</v>
      </c>
      <c r="N502" t="s">
        <v>19</v>
      </c>
      <c r="O502" t="s">
        <v>504</v>
      </c>
      <c r="P502" t="s">
        <v>501</v>
      </c>
      <c r="Q502" t="s">
        <v>515</v>
      </c>
      <c r="R502" t="s">
        <v>515</v>
      </c>
      <c r="S502">
        <v>5</v>
      </c>
    </row>
    <row r="503" spans="1:19" x14ac:dyDescent="0.35">
      <c r="A503">
        <v>100702</v>
      </c>
      <c r="B503" s="5">
        <v>45791</v>
      </c>
      <c r="C503" t="s">
        <v>50</v>
      </c>
      <c r="D503" t="s">
        <v>51</v>
      </c>
      <c r="E503" t="s">
        <v>52</v>
      </c>
      <c r="F503" t="s">
        <v>53</v>
      </c>
      <c r="G503" t="s">
        <v>145</v>
      </c>
      <c r="H503">
        <v>2</v>
      </c>
      <c r="I503" t="s">
        <v>508</v>
      </c>
      <c r="J503">
        <v>34.49</v>
      </c>
      <c r="K503">
        <v>68.98</v>
      </c>
      <c r="L503" t="s">
        <v>48</v>
      </c>
      <c r="M503" t="s">
        <v>378</v>
      </c>
      <c r="N503" t="s">
        <v>19</v>
      </c>
      <c r="O503" t="s">
        <v>504</v>
      </c>
      <c r="P503" t="s">
        <v>501</v>
      </c>
      <c r="Q503" t="s">
        <v>515</v>
      </c>
      <c r="R503" t="s">
        <v>515</v>
      </c>
      <c r="S503">
        <v>5</v>
      </c>
    </row>
    <row r="504" spans="1:19" x14ac:dyDescent="0.35">
      <c r="A504">
        <v>101161</v>
      </c>
      <c r="B504" s="5">
        <v>45791</v>
      </c>
      <c r="C504" t="s">
        <v>50</v>
      </c>
      <c r="D504" t="s">
        <v>71</v>
      </c>
      <c r="E504" t="s">
        <v>72</v>
      </c>
      <c r="F504" t="s">
        <v>59</v>
      </c>
      <c r="G504" t="s">
        <v>73</v>
      </c>
      <c r="H504">
        <v>2</v>
      </c>
      <c r="I504" t="s">
        <v>508</v>
      </c>
      <c r="J504">
        <v>29.23</v>
      </c>
      <c r="K504">
        <v>58.46</v>
      </c>
      <c r="L504" t="s">
        <v>17</v>
      </c>
      <c r="M504" t="s">
        <v>309</v>
      </c>
      <c r="N504" t="s">
        <v>89</v>
      </c>
      <c r="O504" t="s">
        <v>504</v>
      </c>
      <c r="P504" t="s">
        <v>501</v>
      </c>
      <c r="Q504" t="s">
        <v>515</v>
      </c>
      <c r="R504" t="s">
        <v>515</v>
      </c>
      <c r="S504">
        <v>5</v>
      </c>
    </row>
    <row r="505" spans="1:19" x14ac:dyDescent="0.35">
      <c r="A505">
        <v>101483</v>
      </c>
      <c r="B505" s="5">
        <v>45791</v>
      </c>
      <c r="C505" t="s">
        <v>50</v>
      </c>
      <c r="D505" t="s">
        <v>51</v>
      </c>
      <c r="E505" t="s">
        <v>52</v>
      </c>
      <c r="F505" t="s">
        <v>22</v>
      </c>
      <c r="G505" t="s">
        <v>87</v>
      </c>
      <c r="H505">
        <v>1</v>
      </c>
      <c r="I505" t="s">
        <v>503</v>
      </c>
      <c r="J505">
        <v>47.91</v>
      </c>
      <c r="K505">
        <v>47.91</v>
      </c>
      <c r="L505" t="s">
        <v>17</v>
      </c>
      <c r="M505" t="s">
        <v>287</v>
      </c>
      <c r="N505" t="s">
        <v>19</v>
      </c>
      <c r="O505" t="s">
        <v>504</v>
      </c>
      <c r="P505" t="s">
        <v>501</v>
      </c>
      <c r="Q505" t="s">
        <v>515</v>
      </c>
      <c r="R505" t="s">
        <v>515</v>
      </c>
      <c r="S505">
        <v>5</v>
      </c>
    </row>
    <row r="506" spans="1:19" x14ac:dyDescent="0.35">
      <c r="A506">
        <v>101484</v>
      </c>
      <c r="B506" s="5">
        <v>45791</v>
      </c>
      <c r="C506" t="s">
        <v>12</v>
      </c>
      <c r="D506" t="s">
        <v>98</v>
      </c>
      <c r="E506" t="s">
        <v>99</v>
      </c>
      <c r="F506" t="s">
        <v>62</v>
      </c>
      <c r="G506" t="s">
        <v>112</v>
      </c>
      <c r="H506">
        <v>3</v>
      </c>
      <c r="I506" t="s">
        <v>499</v>
      </c>
      <c r="J506">
        <v>31.15</v>
      </c>
      <c r="K506">
        <v>93.449999999999989</v>
      </c>
      <c r="L506" t="s">
        <v>43</v>
      </c>
      <c r="M506" t="s">
        <v>330</v>
      </c>
      <c r="N506" t="s">
        <v>19</v>
      </c>
      <c r="O506" t="s">
        <v>504</v>
      </c>
      <c r="P506" t="s">
        <v>501</v>
      </c>
      <c r="Q506" t="s">
        <v>515</v>
      </c>
      <c r="R506" t="s">
        <v>515</v>
      </c>
      <c r="S506">
        <v>5</v>
      </c>
    </row>
    <row r="507" spans="1:19" x14ac:dyDescent="0.35">
      <c r="A507">
        <v>101937</v>
      </c>
      <c r="B507" s="5">
        <v>45791</v>
      </c>
      <c r="C507" t="s">
        <v>31</v>
      </c>
      <c r="D507" t="s">
        <v>45</v>
      </c>
      <c r="E507" t="s">
        <v>46</v>
      </c>
      <c r="F507" t="s">
        <v>22</v>
      </c>
      <c r="G507" t="s">
        <v>23</v>
      </c>
      <c r="H507">
        <v>10</v>
      </c>
      <c r="I507" t="s">
        <v>499</v>
      </c>
      <c r="J507">
        <v>61.92</v>
      </c>
      <c r="K507">
        <v>619.20000000000005</v>
      </c>
      <c r="L507" t="s">
        <v>17</v>
      </c>
      <c r="M507" t="s">
        <v>284</v>
      </c>
      <c r="N507" t="s">
        <v>19</v>
      </c>
      <c r="O507" t="s">
        <v>504</v>
      </c>
      <c r="P507" t="s">
        <v>501</v>
      </c>
      <c r="Q507" t="s">
        <v>515</v>
      </c>
      <c r="R507" t="s">
        <v>515</v>
      </c>
      <c r="S507">
        <v>5</v>
      </c>
    </row>
    <row r="508" spans="1:19" x14ac:dyDescent="0.35">
      <c r="A508">
        <v>102050</v>
      </c>
      <c r="B508" s="5">
        <v>45791</v>
      </c>
      <c r="C508" t="s">
        <v>31</v>
      </c>
      <c r="D508" t="s">
        <v>45</v>
      </c>
      <c r="E508" t="s">
        <v>46</v>
      </c>
      <c r="F508" t="s">
        <v>59</v>
      </c>
      <c r="G508" t="s">
        <v>95</v>
      </c>
      <c r="H508">
        <v>1</v>
      </c>
      <c r="I508" t="s">
        <v>503</v>
      </c>
      <c r="J508">
        <v>34.86</v>
      </c>
      <c r="K508">
        <v>34.86</v>
      </c>
      <c r="L508" t="s">
        <v>48</v>
      </c>
      <c r="M508" t="s">
        <v>379</v>
      </c>
      <c r="N508" t="s">
        <v>19</v>
      </c>
      <c r="O508" t="s">
        <v>504</v>
      </c>
      <c r="P508" t="s">
        <v>501</v>
      </c>
      <c r="Q508" t="s">
        <v>515</v>
      </c>
      <c r="R508" t="s">
        <v>515</v>
      </c>
      <c r="S508">
        <v>5</v>
      </c>
    </row>
    <row r="509" spans="1:19" x14ac:dyDescent="0.35">
      <c r="A509">
        <v>102076</v>
      </c>
      <c r="B509" s="5">
        <v>45791</v>
      </c>
      <c r="C509" t="s">
        <v>65</v>
      </c>
      <c r="D509" t="s">
        <v>66</v>
      </c>
      <c r="E509" t="s">
        <v>67</v>
      </c>
      <c r="F509" t="s">
        <v>59</v>
      </c>
      <c r="G509" t="s">
        <v>129</v>
      </c>
      <c r="H509">
        <v>5</v>
      </c>
      <c r="I509" t="s">
        <v>499</v>
      </c>
      <c r="J509">
        <v>116.02</v>
      </c>
      <c r="K509">
        <v>580.1</v>
      </c>
      <c r="L509" t="s">
        <v>48</v>
      </c>
      <c r="M509" t="s">
        <v>322</v>
      </c>
      <c r="N509" t="s">
        <v>36</v>
      </c>
      <c r="O509" t="s">
        <v>504</v>
      </c>
      <c r="P509" t="s">
        <v>501</v>
      </c>
      <c r="Q509" t="s">
        <v>515</v>
      </c>
      <c r="R509" t="s">
        <v>515</v>
      </c>
      <c r="S509">
        <v>5</v>
      </c>
    </row>
    <row r="510" spans="1:19" x14ac:dyDescent="0.35">
      <c r="A510">
        <v>102229</v>
      </c>
      <c r="B510" s="5">
        <v>45791</v>
      </c>
      <c r="C510" t="s">
        <v>31</v>
      </c>
      <c r="D510" t="s">
        <v>56</v>
      </c>
      <c r="E510" t="s">
        <v>57</v>
      </c>
      <c r="F510" t="s">
        <v>59</v>
      </c>
      <c r="G510" t="s">
        <v>73</v>
      </c>
      <c r="H510">
        <v>1</v>
      </c>
      <c r="I510" t="s">
        <v>503</v>
      </c>
      <c r="J510">
        <v>28.19</v>
      </c>
      <c r="K510">
        <v>28.19</v>
      </c>
      <c r="L510" t="s">
        <v>17</v>
      </c>
      <c r="M510" t="s">
        <v>380</v>
      </c>
      <c r="N510" t="s">
        <v>19</v>
      </c>
      <c r="O510" t="s">
        <v>504</v>
      </c>
      <c r="P510" t="s">
        <v>501</v>
      </c>
      <c r="Q510" t="s">
        <v>515</v>
      </c>
      <c r="R510" t="s">
        <v>515</v>
      </c>
      <c r="S510">
        <v>5</v>
      </c>
    </row>
    <row r="511" spans="1:19" x14ac:dyDescent="0.35">
      <c r="A511">
        <v>102694</v>
      </c>
      <c r="B511" s="5">
        <v>45791</v>
      </c>
      <c r="C511" t="s">
        <v>31</v>
      </c>
      <c r="D511" t="s">
        <v>105</v>
      </c>
      <c r="E511" t="s">
        <v>106</v>
      </c>
      <c r="F511" t="s">
        <v>59</v>
      </c>
      <c r="G511" t="s">
        <v>95</v>
      </c>
      <c r="H511">
        <v>1</v>
      </c>
      <c r="I511" t="s">
        <v>503</v>
      </c>
      <c r="J511">
        <v>33.76</v>
      </c>
      <c r="K511">
        <v>33.76</v>
      </c>
      <c r="L511" t="s">
        <v>17</v>
      </c>
      <c r="M511" t="s">
        <v>381</v>
      </c>
      <c r="N511" t="s">
        <v>19</v>
      </c>
      <c r="O511" t="s">
        <v>504</v>
      </c>
      <c r="P511" t="s">
        <v>501</v>
      </c>
      <c r="Q511" t="s">
        <v>515</v>
      </c>
      <c r="R511" t="s">
        <v>515</v>
      </c>
      <c r="S511">
        <v>5</v>
      </c>
    </row>
    <row r="512" spans="1:19" x14ac:dyDescent="0.35">
      <c r="A512">
        <v>101590</v>
      </c>
      <c r="B512" s="5">
        <v>45792</v>
      </c>
      <c r="C512" t="s">
        <v>12</v>
      </c>
      <c r="D512" t="s">
        <v>183</v>
      </c>
      <c r="E512" t="s">
        <v>184</v>
      </c>
      <c r="F512" t="s">
        <v>53</v>
      </c>
      <c r="G512" t="s">
        <v>92</v>
      </c>
      <c r="H512">
        <v>5</v>
      </c>
      <c r="I512" t="s">
        <v>499</v>
      </c>
      <c r="J512">
        <v>29.28</v>
      </c>
      <c r="K512">
        <v>146.4</v>
      </c>
      <c r="L512" t="s">
        <v>24</v>
      </c>
      <c r="M512" t="s">
        <v>290</v>
      </c>
      <c r="N512" t="s">
        <v>19</v>
      </c>
      <c r="O512" t="s">
        <v>505</v>
      </c>
      <c r="P512" t="s">
        <v>501</v>
      </c>
      <c r="Q512" t="s">
        <v>515</v>
      </c>
      <c r="R512" t="s">
        <v>515</v>
      </c>
      <c r="S512">
        <v>5</v>
      </c>
    </row>
    <row r="513" spans="1:19" x14ac:dyDescent="0.35">
      <c r="A513">
        <v>101951</v>
      </c>
      <c r="B513" s="5">
        <v>45792</v>
      </c>
      <c r="C513" t="s">
        <v>31</v>
      </c>
      <c r="D513" t="s">
        <v>56</v>
      </c>
      <c r="E513" t="s">
        <v>57</v>
      </c>
      <c r="F513" t="s">
        <v>59</v>
      </c>
      <c r="G513" t="s">
        <v>73</v>
      </c>
      <c r="H513">
        <v>1</v>
      </c>
      <c r="I513" t="s">
        <v>503</v>
      </c>
      <c r="J513">
        <v>28.17</v>
      </c>
      <c r="K513">
        <v>28.17</v>
      </c>
      <c r="L513" t="s">
        <v>48</v>
      </c>
      <c r="M513" t="s">
        <v>231</v>
      </c>
      <c r="N513" t="s">
        <v>19</v>
      </c>
      <c r="O513" t="s">
        <v>505</v>
      </c>
      <c r="P513" t="s">
        <v>501</v>
      </c>
      <c r="Q513" t="s">
        <v>515</v>
      </c>
      <c r="R513" t="s">
        <v>515</v>
      </c>
      <c r="S513">
        <v>5</v>
      </c>
    </row>
    <row r="514" spans="1:19" x14ac:dyDescent="0.35">
      <c r="A514">
        <v>102156</v>
      </c>
      <c r="B514" s="5">
        <v>45792</v>
      </c>
      <c r="C514" t="s">
        <v>50</v>
      </c>
      <c r="D514" t="s">
        <v>77</v>
      </c>
      <c r="E514" t="s">
        <v>78</v>
      </c>
      <c r="F514" t="s">
        <v>62</v>
      </c>
      <c r="G514" t="s">
        <v>114</v>
      </c>
      <c r="H514">
        <v>5</v>
      </c>
      <c r="I514" t="s">
        <v>499</v>
      </c>
      <c r="J514">
        <v>128.61000000000001</v>
      </c>
      <c r="K514">
        <v>643.05000000000007</v>
      </c>
      <c r="L514" t="s">
        <v>24</v>
      </c>
      <c r="M514" t="s">
        <v>136</v>
      </c>
      <c r="N514" t="s">
        <v>36</v>
      </c>
      <c r="O514" t="s">
        <v>505</v>
      </c>
      <c r="P514" t="s">
        <v>501</v>
      </c>
      <c r="Q514" t="s">
        <v>515</v>
      </c>
      <c r="R514" t="s">
        <v>515</v>
      </c>
      <c r="S514">
        <v>5</v>
      </c>
    </row>
    <row r="515" spans="1:19" x14ac:dyDescent="0.35">
      <c r="A515">
        <v>102344</v>
      </c>
      <c r="B515" s="5">
        <v>45792</v>
      </c>
      <c r="C515" t="s">
        <v>31</v>
      </c>
      <c r="D515" t="s">
        <v>32</v>
      </c>
      <c r="E515" t="s">
        <v>33</v>
      </c>
      <c r="F515" t="s">
        <v>62</v>
      </c>
      <c r="G515" t="s">
        <v>103</v>
      </c>
      <c r="H515">
        <v>5</v>
      </c>
      <c r="I515" t="s">
        <v>499</v>
      </c>
      <c r="J515">
        <v>192.19</v>
      </c>
      <c r="K515">
        <v>960.95</v>
      </c>
      <c r="L515" t="s">
        <v>24</v>
      </c>
      <c r="M515" t="s">
        <v>173</v>
      </c>
      <c r="N515" t="s">
        <v>19</v>
      </c>
      <c r="O515" t="s">
        <v>505</v>
      </c>
      <c r="P515" t="s">
        <v>501</v>
      </c>
      <c r="Q515" t="s">
        <v>515</v>
      </c>
      <c r="R515" t="s">
        <v>515</v>
      </c>
      <c r="S515">
        <v>5</v>
      </c>
    </row>
    <row r="516" spans="1:19" x14ac:dyDescent="0.35">
      <c r="A516">
        <v>102816</v>
      </c>
      <c r="B516" s="5">
        <v>45792</v>
      </c>
      <c r="C516" t="s">
        <v>31</v>
      </c>
      <c r="D516" t="s">
        <v>105</v>
      </c>
      <c r="E516" t="s">
        <v>106</v>
      </c>
      <c r="F516" t="s">
        <v>15</v>
      </c>
      <c r="G516" t="s">
        <v>29</v>
      </c>
      <c r="H516">
        <v>5</v>
      </c>
      <c r="I516" t="s">
        <v>499</v>
      </c>
      <c r="J516">
        <v>23.41</v>
      </c>
      <c r="K516">
        <v>117.05</v>
      </c>
      <c r="L516" t="s">
        <v>43</v>
      </c>
      <c r="M516" t="s">
        <v>284</v>
      </c>
      <c r="N516" t="s">
        <v>89</v>
      </c>
      <c r="O516" t="s">
        <v>505</v>
      </c>
      <c r="P516" t="s">
        <v>501</v>
      </c>
      <c r="Q516" t="s">
        <v>515</v>
      </c>
      <c r="R516" t="s">
        <v>515</v>
      </c>
      <c r="S516">
        <v>5</v>
      </c>
    </row>
    <row r="517" spans="1:19" x14ac:dyDescent="0.35">
      <c r="A517">
        <v>100448</v>
      </c>
      <c r="B517" s="5">
        <v>45793</v>
      </c>
      <c r="C517" t="s">
        <v>50</v>
      </c>
      <c r="D517" t="s">
        <v>71</v>
      </c>
      <c r="E517" t="s">
        <v>72</v>
      </c>
      <c r="F517" t="s">
        <v>62</v>
      </c>
      <c r="G517" t="s">
        <v>112</v>
      </c>
      <c r="H517">
        <v>5</v>
      </c>
      <c r="I517" t="s">
        <v>499</v>
      </c>
      <c r="J517">
        <v>29.67</v>
      </c>
      <c r="K517">
        <v>148.35000000000002</v>
      </c>
      <c r="L517" t="s">
        <v>43</v>
      </c>
      <c r="M517" t="s">
        <v>382</v>
      </c>
      <c r="N517" t="s">
        <v>19</v>
      </c>
      <c r="O517" t="s">
        <v>500</v>
      </c>
      <c r="P517" t="s">
        <v>501</v>
      </c>
      <c r="Q517" t="s">
        <v>515</v>
      </c>
      <c r="R517" t="s">
        <v>515</v>
      </c>
      <c r="S517">
        <v>5</v>
      </c>
    </row>
    <row r="518" spans="1:19" x14ac:dyDescent="0.35">
      <c r="A518">
        <v>100917</v>
      </c>
      <c r="B518" s="5">
        <v>45793</v>
      </c>
      <c r="C518" t="s">
        <v>50</v>
      </c>
      <c r="D518" t="s">
        <v>51</v>
      </c>
      <c r="E518" t="s">
        <v>52</v>
      </c>
      <c r="F518" t="s">
        <v>22</v>
      </c>
      <c r="G518" t="s">
        <v>47</v>
      </c>
      <c r="H518">
        <v>1</v>
      </c>
      <c r="I518" t="s">
        <v>503</v>
      </c>
      <c r="J518">
        <v>73.040000000000006</v>
      </c>
      <c r="K518">
        <v>73.040000000000006</v>
      </c>
      <c r="L518" t="s">
        <v>43</v>
      </c>
      <c r="M518" t="s">
        <v>207</v>
      </c>
      <c r="N518" t="s">
        <v>19</v>
      </c>
      <c r="O518" t="s">
        <v>500</v>
      </c>
      <c r="P518" t="s">
        <v>501</v>
      </c>
      <c r="Q518" t="s">
        <v>515</v>
      </c>
      <c r="R518" t="s">
        <v>515</v>
      </c>
      <c r="S518">
        <v>5</v>
      </c>
    </row>
    <row r="519" spans="1:19" x14ac:dyDescent="0.35">
      <c r="A519">
        <v>100975</v>
      </c>
      <c r="B519" s="5">
        <v>45793</v>
      </c>
      <c r="C519" t="s">
        <v>31</v>
      </c>
      <c r="D519" t="s">
        <v>45</v>
      </c>
      <c r="E519" t="s">
        <v>46</v>
      </c>
      <c r="F519" t="s">
        <v>15</v>
      </c>
      <c r="G519" t="s">
        <v>39</v>
      </c>
      <c r="H519">
        <v>1</v>
      </c>
      <c r="I519" t="s">
        <v>503</v>
      </c>
      <c r="J519">
        <v>43.99</v>
      </c>
      <c r="K519">
        <v>43.99</v>
      </c>
      <c r="L519" t="s">
        <v>48</v>
      </c>
      <c r="M519" t="s">
        <v>383</v>
      </c>
      <c r="N519" t="s">
        <v>19</v>
      </c>
      <c r="O519" t="s">
        <v>500</v>
      </c>
      <c r="P519" t="s">
        <v>501</v>
      </c>
      <c r="Q519" t="s">
        <v>515</v>
      </c>
      <c r="R519" t="s">
        <v>515</v>
      </c>
      <c r="S519">
        <v>5</v>
      </c>
    </row>
    <row r="520" spans="1:19" x14ac:dyDescent="0.35">
      <c r="A520">
        <v>101365</v>
      </c>
      <c r="B520" s="5">
        <v>45793</v>
      </c>
      <c r="C520" t="s">
        <v>12</v>
      </c>
      <c r="D520" t="s">
        <v>13</v>
      </c>
      <c r="E520" t="s">
        <v>14</v>
      </c>
      <c r="F520" t="s">
        <v>22</v>
      </c>
      <c r="G520" t="s">
        <v>23</v>
      </c>
      <c r="H520">
        <v>1</v>
      </c>
      <c r="I520" t="s">
        <v>503</v>
      </c>
      <c r="J520">
        <v>62.53</v>
      </c>
      <c r="K520">
        <v>62.53</v>
      </c>
      <c r="L520" t="s">
        <v>43</v>
      </c>
      <c r="M520" t="s">
        <v>236</v>
      </c>
      <c r="N520" t="s">
        <v>19</v>
      </c>
      <c r="O520" t="s">
        <v>500</v>
      </c>
      <c r="P520" t="s">
        <v>501</v>
      </c>
      <c r="Q520" t="s">
        <v>515</v>
      </c>
      <c r="R520" t="s">
        <v>515</v>
      </c>
      <c r="S520">
        <v>5</v>
      </c>
    </row>
    <row r="521" spans="1:19" x14ac:dyDescent="0.35">
      <c r="A521">
        <v>101401</v>
      </c>
      <c r="B521" s="5">
        <v>45793</v>
      </c>
      <c r="C521" t="s">
        <v>26</v>
      </c>
      <c r="D521" t="s">
        <v>41</v>
      </c>
      <c r="E521" t="s">
        <v>42</v>
      </c>
      <c r="F521" t="s">
        <v>62</v>
      </c>
      <c r="G521" t="s">
        <v>114</v>
      </c>
      <c r="H521">
        <v>1</v>
      </c>
      <c r="I521" t="s">
        <v>503</v>
      </c>
      <c r="J521">
        <v>132.76</v>
      </c>
      <c r="K521">
        <v>132.76</v>
      </c>
      <c r="L521" t="s">
        <v>48</v>
      </c>
      <c r="M521" t="s">
        <v>326</v>
      </c>
      <c r="N521" t="s">
        <v>19</v>
      </c>
      <c r="O521" t="s">
        <v>500</v>
      </c>
      <c r="P521" t="s">
        <v>501</v>
      </c>
      <c r="Q521" t="s">
        <v>515</v>
      </c>
      <c r="R521" t="s">
        <v>515</v>
      </c>
      <c r="S521">
        <v>5</v>
      </c>
    </row>
    <row r="522" spans="1:19" x14ac:dyDescent="0.35">
      <c r="A522">
        <v>101691</v>
      </c>
      <c r="B522" s="5">
        <v>45793</v>
      </c>
      <c r="C522" t="s">
        <v>50</v>
      </c>
      <c r="D522" t="s">
        <v>71</v>
      </c>
      <c r="E522" t="s">
        <v>72</v>
      </c>
      <c r="F522" t="s">
        <v>62</v>
      </c>
      <c r="G522" t="s">
        <v>114</v>
      </c>
      <c r="H522">
        <v>2</v>
      </c>
      <c r="I522" t="s">
        <v>508</v>
      </c>
      <c r="J522">
        <v>131.19</v>
      </c>
      <c r="K522">
        <v>262.38</v>
      </c>
      <c r="L522" t="s">
        <v>48</v>
      </c>
      <c r="M522" t="s">
        <v>275</v>
      </c>
      <c r="N522" t="s">
        <v>19</v>
      </c>
      <c r="O522" t="s">
        <v>500</v>
      </c>
      <c r="P522" t="s">
        <v>501</v>
      </c>
      <c r="Q522" t="s">
        <v>515</v>
      </c>
      <c r="R522" t="s">
        <v>515</v>
      </c>
      <c r="S522">
        <v>5</v>
      </c>
    </row>
    <row r="523" spans="1:19" x14ac:dyDescent="0.35">
      <c r="A523">
        <v>101784</v>
      </c>
      <c r="B523" s="5">
        <v>45793</v>
      </c>
      <c r="C523" t="s">
        <v>31</v>
      </c>
      <c r="D523" t="s">
        <v>56</v>
      </c>
      <c r="E523" t="s">
        <v>57</v>
      </c>
      <c r="F523" t="s">
        <v>62</v>
      </c>
      <c r="G523" t="s">
        <v>103</v>
      </c>
      <c r="H523">
        <v>2</v>
      </c>
      <c r="I523" t="s">
        <v>508</v>
      </c>
      <c r="J523">
        <v>192.7</v>
      </c>
      <c r="K523">
        <v>385.4</v>
      </c>
      <c r="L523" t="s">
        <v>17</v>
      </c>
      <c r="M523" t="s">
        <v>371</v>
      </c>
      <c r="N523" t="s">
        <v>36</v>
      </c>
      <c r="O523" t="s">
        <v>500</v>
      </c>
      <c r="P523" t="s">
        <v>501</v>
      </c>
      <c r="Q523" t="s">
        <v>515</v>
      </c>
      <c r="R523" t="s">
        <v>515</v>
      </c>
      <c r="S523">
        <v>5</v>
      </c>
    </row>
    <row r="524" spans="1:19" x14ac:dyDescent="0.35">
      <c r="A524">
        <v>102108</v>
      </c>
      <c r="B524" s="5">
        <v>45793</v>
      </c>
      <c r="C524" t="s">
        <v>12</v>
      </c>
      <c r="D524" t="s">
        <v>98</v>
      </c>
      <c r="E524" t="s">
        <v>99</v>
      </c>
      <c r="F524" t="s">
        <v>62</v>
      </c>
      <c r="G524" t="s">
        <v>68</v>
      </c>
      <c r="H524">
        <v>1</v>
      </c>
      <c r="I524" t="s">
        <v>503</v>
      </c>
      <c r="J524">
        <v>39.6</v>
      </c>
      <c r="K524">
        <v>39.6</v>
      </c>
      <c r="L524" t="s">
        <v>43</v>
      </c>
      <c r="M524" t="s">
        <v>384</v>
      </c>
      <c r="N524" t="s">
        <v>36</v>
      </c>
      <c r="O524" t="s">
        <v>500</v>
      </c>
      <c r="P524" t="s">
        <v>501</v>
      </c>
      <c r="Q524" t="s">
        <v>515</v>
      </c>
      <c r="R524" t="s">
        <v>515</v>
      </c>
      <c r="S524">
        <v>5</v>
      </c>
    </row>
    <row r="525" spans="1:19" x14ac:dyDescent="0.35">
      <c r="A525">
        <v>102188</v>
      </c>
      <c r="B525" s="5">
        <v>45793</v>
      </c>
      <c r="C525" t="s">
        <v>50</v>
      </c>
      <c r="D525" t="s">
        <v>51</v>
      </c>
      <c r="E525" t="s">
        <v>52</v>
      </c>
      <c r="F525" t="s">
        <v>15</v>
      </c>
      <c r="G525" t="s">
        <v>39</v>
      </c>
      <c r="H525">
        <v>3</v>
      </c>
      <c r="I525" t="s">
        <v>499</v>
      </c>
      <c r="J525">
        <v>43.82</v>
      </c>
      <c r="K525">
        <v>131.46</v>
      </c>
      <c r="L525" t="s">
        <v>17</v>
      </c>
      <c r="M525" t="s">
        <v>277</v>
      </c>
      <c r="N525" t="s">
        <v>19</v>
      </c>
      <c r="O525" t="s">
        <v>500</v>
      </c>
      <c r="P525" t="s">
        <v>501</v>
      </c>
      <c r="Q525" t="s">
        <v>515</v>
      </c>
      <c r="R525" t="s">
        <v>515</v>
      </c>
      <c r="S525">
        <v>5</v>
      </c>
    </row>
    <row r="526" spans="1:19" x14ac:dyDescent="0.35">
      <c r="A526">
        <v>100287</v>
      </c>
      <c r="B526" s="5">
        <v>45794</v>
      </c>
      <c r="C526" t="s">
        <v>50</v>
      </c>
      <c r="D526" t="s">
        <v>51</v>
      </c>
      <c r="E526" t="s">
        <v>52</v>
      </c>
      <c r="F526" t="s">
        <v>62</v>
      </c>
      <c r="G526" t="s">
        <v>112</v>
      </c>
      <c r="H526">
        <v>1</v>
      </c>
      <c r="I526" t="s">
        <v>503</v>
      </c>
      <c r="J526">
        <v>28.96</v>
      </c>
      <c r="K526">
        <v>28.96</v>
      </c>
      <c r="L526" t="s">
        <v>17</v>
      </c>
      <c r="M526" t="s">
        <v>110</v>
      </c>
      <c r="N526" t="s">
        <v>19</v>
      </c>
      <c r="O526" t="s">
        <v>506</v>
      </c>
      <c r="P526" t="s">
        <v>507</v>
      </c>
      <c r="Q526" t="s">
        <v>515</v>
      </c>
      <c r="R526" t="s">
        <v>515</v>
      </c>
      <c r="S526">
        <v>5</v>
      </c>
    </row>
    <row r="527" spans="1:19" x14ac:dyDescent="0.35">
      <c r="A527">
        <v>100916</v>
      </c>
      <c r="B527" s="5">
        <v>45794</v>
      </c>
      <c r="C527" t="s">
        <v>31</v>
      </c>
      <c r="D527" t="s">
        <v>56</v>
      </c>
      <c r="E527" t="s">
        <v>57</v>
      </c>
      <c r="F527" t="s">
        <v>62</v>
      </c>
      <c r="G527" t="s">
        <v>169</v>
      </c>
      <c r="H527">
        <v>5</v>
      </c>
      <c r="I527" t="s">
        <v>499</v>
      </c>
      <c r="J527">
        <v>25.81</v>
      </c>
      <c r="K527">
        <v>129.04999999999998</v>
      </c>
      <c r="L527" t="s">
        <v>43</v>
      </c>
      <c r="M527" t="s">
        <v>263</v>
      </c>
      <c r="N527" t="s">
        <v>19</v>
      </c>
      <c r="O527" t="s">
        <v>506</v>
      </c>
      <c r="P527" t="s">
        <v>507</v>
      </c>
      <c r="Q527" t="s">
        <v>515</v>
      </c>
      <c r="R527" t="s">
        <v>515</v>
      </c>
      <c r="S527">
        <v>5</v>
      </c>
    </row>
    <row r="528" spans="1:19" x14ac:dyDescent="0.35">
      <c r="A528">
        <v>101120</v>
      </c>
      <c r="B528" s="5">
        <v>45794</v>
      </c>
      <c r="C528" t="s">
        <v>12</v>
      </c>
      <c r="D528" t="s">
        <v>132</v>
      </c>
      <c r="E528" t="s">
        <v>133</v>
      </c>
      <c r="F528" t="s">
        <v>53</v>
      </c>
      <c r="G528" t="s">
        <v>126</v>
      </c>
      <c r="H528">
        <v>1</v>
      </c>
      <c r="I528" t="s">
        <v>503</v>
      </c>
      <c r="J528">
        <v>144.94999999999999</v>
      </c>
      <c r="K528">
        <v>144.94999999999999</v>
      </c>
      <c r="L528" t="s">
        <v>43</v>
      </c>
      <c r="M528" t="s">
        <v>232</v>
      </c>
      <c r="N528" t="s">
        <v>19</v>
      </c>
      <c r="O528" t="s">
        <v>506</v>
      </c>
      <c r="P528" t="s">
        <v>507</v>
      </c>
      <c r="Q528" t="s">
        <v>515</v>
      </c>
      <c r="R528" t="s">
        <v>515</v>
      </c>
      <c r="S528">
        <v>5</v>
      </c>
    </row>
    <row r="529" spans="1:19" x14ac:dyDescent="0.35">
      <c r="A529">
        <v>101396</v>
      </c>
      <c r="B529" s="5">
        <v>45794</v>
      </c>
      <c r="C529" t="s">
        <v>50</v>
      </c>
      <c r="D529" t="s">
        <v>71</v>
      </c>
      <c r="E529" t="s">
        <v>72</v>
      </c>
      <c r="F529" t="s">
        <v>62</v>
      </c>
      <c r="G529" t="s">
        <v>114</v>
      </c>
      <c r="H529">
        <v>2</v>
      </c>
      <c r="I529" t="s">
        <v>508</v>
      </c>
      <c r="J529">
        <v>128.81</v>
      </c>
      <c r="K529">
        <v>257.62</v>
      </c>
      <c r="L529" t="s">
        <v>48</v>
      </c>
      <c r="M529" t="s">
        <v>310</v>
      </c>
      <c r="N529" t="s">
        <v>19</v>
      </c>
      <c r="O529" t="s">
        <v>506</v>
      </c>
      <c r="P529" t="s">
        <v>507</v>
      </c>
      <c r="Q529" t="s">
        <v>515</v>
      </c>
      <c r="R529" t="s">
        <v>515</v>
      </c>
      <c r="S529">
        <v>5</v>
      </c>
    </row>
    <row r="530" spans="1:19" x14ac:dyDescent="0.35">
      <c r="A530">
        <v>102052</v>
      </c>
      <c r="B530" s="5">
        <v>45794</v>
      </c>
      <c r="C530" t="s">
        <v>26</v>
      </c>
      <c r="D530" t="s">
        <v>41</v>
      </c>
      <c r="E530" t="s">
        <v>42</v>
      </c>
      <c r="F530" t="s">
        <v>22</v>
      </c>
      <c r="G530" t="s">
        <v>47</v>
      </c>
      <c r="H530">
        <v>1</v>
      </c>
      <c r="I530" t="s">
        <v>503</v>
      </c>
      <c r="J530">
        <v>74.64</v>
      </c>
      <c r="K530">
        <v>74.64</v>
      </c>
      <c r="L530" t="s">
        <v>43</v>
      </c>
      <c r="M530" t="s">
        <v>350</v>
      </c>
      <c r="N530" t="s">
        <v>19</v>
      </c>
      <c r="O530" t="s">
        <v>506</v>
      </c>
      <c r="P530" t="s">
        <v>507</v>
      </c>
      <c r="Q530" t="s">
        <v>515</v>
      </c>
      <c r="R530" t="s">
        <v>515</v>
      </c>
      <c r="S530">
        <v>5</v>
      </c>
    </row>
    <row r="531" spans="1:19" x14ac:dyDescent="0.35">
      <c r="A531">
        <v>102348</v>
      </c>
      <c r="B531" s="5">
        <v>45794</v>
      </c>
      <c r="C531" t="s">
        <v>50</v>
      </c>
      <c r="D531" t="s">
        <v>71</v>
      </c>
      <c r="E531" t="s">
        <v>72</v>
      </c>
      <c r="F531" t="s">
        <v>59</v>
      </c>
      <c r="G531" t="s">
        <v>118</v>
      </c>
      <c r="H531">
        <v>1</v>
      </c>
      <c r="I531" t="s">
        <v>503</v>
      </c>
      <c r="J531">
        <v>19.309999999999999</v>
      </c>
      <c r="K531">
        <v>19.309999999999999</v>
      </c>
      <c r="L531" t="s">
        <v>43</v>
      </c>
      <c r="M531" t="s">
        <v>385</v>
      </c>
      <c r="N531" t="s">
        <v>36</v>
      </c>
      <c r="O531" t="s">
        <v>506</v>
      </c>
      <c r="P531" t="s">
        <v>507</v>
      </c>
      <c r="Q531" t="s">
        <v>515</v>
      </c>
      <c r="R531" t="s">
        <v>515</v>
      </c>
      <c r="S531">
        <v>5</v>
      </c>
    </row>
    <row r="532" spans="1:19" x14ac:dyDescent="0.35">
      <c r="A532">
        <v>102704</v>
      </c>
      <c r="B532" s="5">
        <v>45794</v>
      </c>
      <c r="C532" t="s">
        <v>12</v>
      </c>
      <c r="D532" t="s">
        <v>98</v>
      </c>
      <c r="E532" t="s">
        <v>99</v>
      </c>
      <c r="F532" t="s">
        <v>15</v>
      </c>
      <c r="G532" t="s">
        <v>16</v>
      </c>
      <c r="H532">
        <v>1</v>
      </c>
      <c r="I532" t="s">
        <v>503</v>
      </c>
      <c r="J532">
        <v>39.119999999999997</v>
      </c>
      <c r="K532">
        <v>39.119999999999997</v>
      </c>
      <c r="L532" t="s">
        <v>24</v>
      </c>
      <c r="M532" t="s">
        <v>386</v>
      </c>
      <c r="N532" t="s">
        <v>36</v>
      </c>
      <c r="O532" t="s">
        <v>506</v>
      </c>
      <c r="P532" t="s">
        <v>507</v>
      </c>
      <c r="Q532" t="s">
        <v>515</v>
      </c>
      <c r="R532" t="s">
        <v>515</v>
      </c>
      <c r="S532">
        <v>5</v>
      </c>
    </row>
    <row r="533" spans="1:19" x14ac:dyDescent="0.35">
      <c r="A533">
        <v>102755</v>
      </c>
      <c r="B533" s="5">
        <v>45794</v>
      </c>
      <c r="C533" t="s">
        <v>50</v>
      </c>
      <c r="D533" t="s">
        <v>51</v>
      </c>
      <c r="E533" t="s">
        <v>52</v>
      </c>
      <c r="F533" t="s">
        <v>22</v>
      </c>
      <c r="G533" t="s">
        <v>47</v>
      </c>
      <c r="H533">
        <v>5</v>
      </c>
      <c r="I533" t="s">
        <v>499</v>
      </c>
      <c r="J533">
        <v>71.66</v>
      </c>
      <c r="K533">
        <v>358.29999999999995</v>
      </c>
      <c r="L533" t="s">
        <v>43</v>
      </c>
      <c r="M533" t="s">
        <v>131</v>
      </c>
      <c r="N533" t="s">
        <v>19</v>
      </c>
      <c r="O533" t="s">
        <v>506</v>
      </c>
      <c r="P533" t="s">
        <v>507</v>
      </c>
      <c r="Q533" t="s">
        <v>515</v>
      </c>
      <c r="R533" t="s">
        <v>515</v>
      </c>
      <c r="S533">
        <v>5</v>
      </c>
    </row>
    <row r="534" spans="1:19" x14ac:dyDescent="0.35">
      <c r="A534">
        <v>100252</v>
      </c>
      <c r="B534" s="5">
        <v>45795</v>
      </c>
      <c r="C534" t="s">
        <v>31</v>
      </c>
      <c r="D534" t="s">
        <v>45</v>
      </c>
      <c r="E534" t="s">
        <v>46</v>
      </c>
      <c r="F534" t="s">
        <v>62</v>
      </c>
      <c r="G534" t="s">
        <v>63</v>
      </c>
      <c r="H534">
        <v>2</v>
      </c>
      <c r="I534" t="s">
        <v>508</v>
      </c>
      <c r="J534">
        <v>55.2</v>
      </c>
      <c r="K534">
        <v>110.4</v>
      </c>
      <c r="L534" t="s">
        <v>17</v>
      </c>
      <c r="M534" t="s">
        <v>387</v>
      </c>
      <c r="N534" t="s">
        <v>19</v>
      </c>
      <c r="O534" t="s">
        <v>510</v>
      </c>
      <c r="P534" t="s">
        <v>507</v>
      </c>
      <c r="Q534" t="s">
        <v>515</v>
      </c>
      <c r="R534" t="s">
        <v>515</v>
      </c>
      <c r="S534">
        <v>5</v>
      </c>
    </row>
    <row r="535" spans="1:19" x14ac:dyDescent="0.35">
      <c r="A535">
        <v>100469</v>
      </c>
      <c r="B535" s="5">
        <v>45795</v>
      </c>
      <c r="C535" t="s">
        <v>50</v>
      </c>
      <c r="D535" t="s">
        <v>77</v>
      </c>
      <c r="E535" t="s">
        <v>78</v>
      </c>
      <c r="F535" t="s">
        <v>59</v>
      </c>
      <c r="G535" t="s">
        <v>118</v>
      </c>
      <c r="H535">
        <v>5</v>
      </c>
      <c r="I535" t="s">
        <v>499</v>
      </c>
      <c r="J535">
        <v>20.76</v>
      </c>
      <c r="K535">
        <v>103.80000000000001</v>
      </c>
      <c r="L535" t="s">
        <v>17</v>
      </c>
      <c r="M535" t="s">
        <v>182</v>
      </c>
      <c r="N535" t="s">
        <v>19</v>
      </c>
      <c r="O535" t="s">
        <v>510</v>
      </c>
      <c r="P535" t="s">
        <v>507</v>
      </c>
      <c r="Q535" t="s">
        <v>515</v>
      </c>
      <c r="R535" t="s">
        <v>515</v>
      </c>
      <c r="S535">
        <v>5</v>
      </c>
    </row>
    <row r="536" spans="1:19" x14ac:dyDescent="0.35">
      <c r="A536">
        <v>100552</v>
      </c>
      <c r="B536" s="5">
        <v>45795</v>
      </c>
      <c r="C536" t="s">
        <v>31</v>
      </c>
      <c r="D536" t="s">
        <v>56</v>
      </c>
      <c r="E536" t="s">
        <v>57</v>
      </c>
      <c r="F536" t="s">
        <v>15</v>
      </c>
      <c r="G536" t="s">
        <v>39</v>
      </c>
      <c r="H536">
        <v>10</v>
      </c>
      <c r="I536" t="s">
        <v>499</v>
      </c>
      <c r="J536">
        <v>46.01</v>
      </c>
      <c r="K536">
        <v>460.09999999999997</v>
      </c>
      <c r="L536" t="s">
        <v>48</v>
      </c>
      <c r="M536" t="s">
        <v>30</v>
      </c>
      <c r="N536" t="s">
        <v>89</v>
      </c>
      <c r="O536" t="s">
        <v>510</v>
      </c>
      <c r="P536" t="s">
        <v>507</v>
      </c>
      <c r="Q536" t="s">
        <v>515</v>
      </c>
      <c r="R536" t="s">
        <v>515</v>
      </c>
      <c r="S536">
        <v>5</v>
      </c>
    </row>
    <row r="537" spans="1:19" x14ac:dyDescent="0.35">
      <c r="A537">
        <v>101145</v>
      </c>
      <c r="B537" s="5">
        <v>45795</v>
      </c>
      <c r="C537" t="s">
        <v>31</v>
      </c>
      <c r="D537" t="s">
        <v>56</v>
      </c>
      <c r="E537" t="s">
        <v>57</v>
      </c>
      <c r="F537" t="s">
        <v>59</v>
      </c>
      <c r="G537" t="s">
        <v>129</v>
      </c>
      <c r="H537">
        <v>1</v>
      </c>
      <c r="I537" t="s">
        <v>503</v>
      </c>
      <c r="J537">
        <v>121.49</v>
      </c>
      <c r="K537">
        <v>121.49</v>
      </c>
      <c r="L537" t="s">
        <v>17</v>
      </c>
      <c r="M537" t="s">
        <v>369</v>
      </c>
      <c r="N537" t="s">
        <v>19</v>
      </c>
      <c r="O537" t="s">
        <v>510</v>
      </c>
      <c r="P537" t="s">
        <v>507</v>
      </c>
      <c r="Q537" t="s">
        <v>515</v>
      </c>
      <c r="R537" t="s">
        <v>515</v>
      </c>
      <c r="S537">
        <v>5</v>
      </c>
    </row>
    <row r="538" spans="1:19" x14ac:dyDescent="0.35">
      <c r="A538">
        <v>101293</v>
      </c>
      <c r="B538" s="5">
        <v>45795</v>
      </c>
      <c r="C538" t="s">
        <v>31</v>
      </c>
      <c r="D538" t="s">
        <v>32</v>
      </c>
      <c r="E538" t="s">
        <v>33</v>
      </c>
      <c r="F538" t="s">
        <v>53</v>
      </c>
      <c r="G538" t="s">
        <v>54</v>
      </c>
      <c r="H538">
        <v>10</v>
      </c>
      <c r="I538" t="s">
        <v>499</v>
      </c>
      <c r="J538">
        <v>24.54</v>
      </c>
      <c r="K538">
        <v>245.39999999999998</v>
      </c>
      <c r="L538" t="s">
        <v>24</v>
      </c>
      <c r="M538" t="s">
        <v>325</v>
      </c>
      <c r="N538" t="s">
        <v>19</v>
      </c>
      <c r="O538" t="s">
        <v>510</v>
      </c>
      <c r="P538" t="s">
        <v>507</v>
      </c>
      <c r="Q538" t="s">
        <v>515</v>
      </c>
      <c r="R538" t="s">
        <v>515</v>
      </c>
      <c r="S538">
        <v>5</v>
      </c>
    </row>
    <row r="539" spans="1:19" x14ac:dyDescent="0.35">
      <c r="A539">
        <v>102914</v>
      </c>
      <c r="B539" s="5">
        <v>45795</v>
      </c>
      <c r="C539" t="s">
        <v>12</v>
      </c>
      <c r="D539" t="s">
        <v>183</v>
      </c>
      <c r="E539" t="s">
        <v>184</v>
      </c>
      <c r="F539" t="s">
        <v>62</v>
      </c>
      <c r="G539" t="s">
        <v>169</v>
      </c>
      <c r="H539">
        <v>2</v>
      </c>
      <c r="I539" t="s">
        <v>508</v>
      </c>
      <c r="J539">
        <v>25.84</v>
      </c>
      <c r="K539">
        <v>51.68</v>
      </c>
      <c r="L539" t="s">
        <v>17</v>
      </c>
      <c r="M539" t="s">
        <v>330</v>
      </c>
      <c r="N539" t="s">
        <v>19</v>
      </c>
      <c r="O539" t="s">
        <v>510</v>
      </c>
      <c r="P539" t="s">
        <v>507</v>
      </c>
      <c r="Q539" t="s">
        <v>515</v>
      </c>
      <c r="R539" t="s">
        <v>515</v>
      </c>
      <c r="S539">
        <v>5</v>
      </c>
    </row>
    <row r="540" spans="1:19" x14ac:dyDescent="0.35">
      <c r="A540">
        <v>100527</v>
      </c>
      <c r="B540" s="5">
        <v>45796</v>
      </c>
      <c r="C540" t="s">
        <v>31</v>
      </c>
      <c r="D540" t="s">
        <v>32</v>
      </c>
      <c r="E540" t="s">
        <v>33</v>
      </c>
      <c r="F540" t="s">
        <v>62</v>
      </c>
      <c r="G540" t="s">
        <v>114</v>
      </c>
      <c r="H540">
        <v>2</v>
      </c>
      <c r="I540" t="s">
        <v>508</v>
      </c>
      <c r="J540">
        <v>130.94999999999999</v>
      </c>
      <c r="K540">
        <v>261.89999999999998</v>
      </c>
      <c r="L540" t="s">
        <v>24</v>
      </c>
      <c r="M540" t="s">
        <v>232</v>
      </c>
      <c r="N540" t="s">
        <v>19</v>
      </c>
      <c r="O540" t="s">
        <v>511</v>
      </c>
      <c r="P540" t="s">
        <v>501</v>
      </c>
      <c r="Q540" t="s">
        <v>515</v>
      </c>
      <c r="R540" t="s">
        <v>515</v>
      </c>
      <c r="S540">
        <v>5</v>
      </c>
    </row>
    <row r="541" spans="1:19" x14ac:dyDescent="0.35">
      <c r="A541">
        <v>100667</v>
      </c>
      <c r="B541" s="5">
        <v>45796</v>
      </c>
      <c r="C541" t="s">
        <v>12</v>
      </c>
      <c r="D541" t="s">
        <v>13</v>
      </c>
      <c r="E541" t="s">
        <v>14</v>
      </c>
      <c r="F541" t="s">
        <v>59</v>
      </c>
      <c r="G541" t="s">
        <v>95</v>
      </c>
      <c r="H541">
        <v>1</v>
      </c>
      <c r="I541" t="s">
        <v>503</v>
      </c>
      <c r="J541">
        <v>36.590000000000003</v>
      </c>
      <c r="K541">
        <v>36.590000000000003</v>
      </c>
      <c r="L541" t="s">
        <v>48</v>
      </c>
      <c r="M541" t="s">
        <v>158</v>
      </c>
      <c r="N541" t="s">
        <v>89</v>
      </c>
      <c r="O541" t="s">
        <v>511</v>
      </c>
      <c r="P541" t="s">
        <v>501</v>
      </c>
      <c r="Q541" t="s">
        <v>515</v>
      </c>
      <c r="R541" t="s">
        <v>515</v>
      </c>
      <c r="S541">
        <v>5</v>
      </c>
    </row>
    <row r="542" spans="1:19" x14ac:dyDescent="0.35">
      <c r="A542">
        <v>100707</v>
      </c>
      <c r="B542" s="5">
        <v>45796</v>
      </c>
      <c r="C542" t="s">
        <v>31</v>
      </c>
      <c r="D542" t="s">
        <v>45</v>
      </c>
      <c r="E542" t="s">
        <v>46</v>
      </c>
      <c r="F542" t="s">
        <v>15</v>
      </c>
      <c r="G542" t="s">
        <v>16</v>
      </c>
      <c r="H542">
        <v>3</v>
      </c>
      <c r="I542" t="s">
        <v>499</v>
      </c>
      <c r="J542">
        <v>39.14</v>
      </c>
      <c r="K542">
        <v>117.42</v>
      </c>
      <c r="L542" t="s">
        <v>17</v>
      </c>
      <c r="M542" t="s">
        <v>388</v>
      </c>
      <c r="N542" t="s">
        <v>19</v>
      </c>
      <c r="O542" t="s">
        <v>511</v>
      </c>
      <c r="P542" t="s">
        <v>501</v>
      </c>
      <c r="Q542" t="s">
        <v>515</v>
      </c>
      <c r="R542" t="s">
        <v>515</v>
      </c>
      <c r="S542">
        <v>5</v>
      </c>
    </row>
    <row r="543" spans="1:19" x14ac:dyDescent="0.35">
      <c r="A543">
        <v>102078</v>
      </c>
      <c r="B543" s="5">
        <v>45796</v>
      </c>
      <c r="C543" t="s">
        <v>31</v>
      </c>
      <c r="D543" t="s">
        <v>105</v>
      </c>
      <c r="E543" t="s">
        <v>106</v>
      </c>
      <c r="F543" t="s">
        <v>53</v>
      </c>
      <c r="G543" t="s">
        <v>54</v>
      </c>
      <c r="H543">
        <v>1</v>
      </c>
      <c r="I543" t="s">
        <v>503</v>
      </c>
      <c r="J543">
        <v>25.87</v>
      </c>
      <c r="K543">
        <v>25.87</v>
      </c>
      <c r="L543" t="s">
        <v>24</v>
      </c>
      <c r="M543" t="s">
        <v>178</v>
      </c>
      <c r="N543" t="s">
        <v>19</v>
      </c>
      <c r="O543" t="s">
        <v>511</v>
      </c>
      <c r="P543" t="s">
        <v>501</v>
      </c>
      <c r="Q543" t="s">
        <v>515</v>
      </c>
      <c r="R543" t="s">
        <v>515</v>
      </c>
      <c r="S543">
        <v>5</v>
      </c>
    </row>
    <row r="544" spans="1:19" x14ac:dyDescent="0.35">
      <c r="A544">
        <v>102779</v>
      </c>
      <c r="B544" s="5">
        <v>45796</v>
      </c>
      <c r="C544" t="s">
        <v>31</v>
      </c>
      <c r="D544" t="s">
        <v>56</v>
      </c>
      <c r="E544" t="s">
        <v>57</v>
      </c>
      <c r="F544" t="s">
        <v>15</v>
      </c>
      <c r="G544" t="s">
        <v>29</v>
      </c>
      <c r="H544">
        <v>2</v>
      </c>
      <c r="I544" t="s">
        <v>508</v>
      </c>
      <c r="J544">
        <v>23.26</v>
      </c>
      <c r="K544">
        <v>46.52</v>
      </c>
      <c r="L544" t="s">
        <v>24</v>
      </c>
      <c r="M544" t="s">
        <v>389</v>
      </c>
      <c r="N544" t="s">
        <v>19</v>
      </c>
      <c r="O544" t="s">
        <v>511</v>
      </c>
      <c r="P544" t="s">
        <v>501</v>
      </c>
      <c r="Q544" t="s">
        <v>515</v>
      </c>
      <c r="R544" t="s">
        <v>515</v>
      </c>
      <c r="S544">
        <v>5</v>
      </c>
    </row>
    <row r="545" spans="1:19" x14ac:dyDescent="0.35">
      <c r="A545">
        <v>101232</v>
      </c>
      <c r="B545" s="5">
        <v>45797</v>
      </c>
      <c r="C545" t="s">
        <v>31</v>
      </c>
      <c r="D545" t="s">
        <v>32</v>
      </c>
      <c r="E545" t="s">
        <v>33</v>
      </c>
      <c r="F545" t="s">
        <v>59</v>
      </c>
      <c r="G545" t="s">
        <v>118</v>
      </c>
      <c r="H545">
        <v>3</v>
      </c>
      <c r="I545" t="s">
        <v>499</v>
      </c>
      <c r="J545">
        <v>20.55</v>
      </c>
      <c r="K545">
        <v>61.650000000000006</v>
      </c>
      <c r="L545" t="s">
        <v>24</v>
      </c>
      <c r="M545" t="s">
        <v>390</v>
      </c>
      <c r="N545" t="s">
        <v>19</v>
      </c>
      <c r="O545" t="s">
        <v>509</v>
      </c>
      <c r="P545" t="s">
        <v>501</v>
      </c>
      <c r="Q545" t="s">
        <v>515</v>
      </c>
      <c r="R545" t="s">
        <v>515</v>
      </c>
      <c r="S545">
        <v>5</v>
      </c>
    </row>
    <row r="546" spans="1:19" x14ac:dyDescent="0.35">
      <c r="A546">
        <v>101399</v>
      </c>
      <c r="B546" s="5">
        <v>45797</v>
      </c>
      <c r="C546" t="s">
        <v>50</v>
      </c>
      <c r="D546" t="s">
        <v>77</v>
      </c>
      <c r="E546" t="s">
        <v>78</v>
      </c>
      <c r="F546" t="s">
        <v>53</v>
      </c>
      <c r="G546" t="s">
        <v>92</v>
      </c>
      <c r="H546">
        <v>1</v>
      </c>
      <c r="I546" t="s">
        <v>503</v>
      </c>
      <c r="J546">
        <v>29.47</v>
      </c>
      <c r="K546">
        <v>29.47</v>
      </c>
      <c r="L546" t="s">
        <v>48</v>
      </c>
      <c r="M546" t="s">
        <v>179</v>
      </c>
      <c r="N546" t="s">
        <v>19</v>
      </c>
      <c r="O546" t="s">
        <v>509</v>
      </c>
      <c r="P546" t="s">
        <v>501</v>
      </c>
      <c r="Q546" t="s">
        <v>515</v>
      </c>
      <c r="R546" t="s">
        <v>515</v>
      </c>
      <c r="S546">
        <v>5</v>
      </c>
    </row>
    <row r="547" spans="1:19" x14ac:dyDescent="0.35">
      <c r="A547">
        <v>102085</v>
      </c>
      <c r="B547" s="5">
        <v>45797</v>
      </c>
      <c r="C547" t="s">
        <v>31</v>
      </c>
      <c r="D547" t="s">
        <v>105</v>
      </c>
      <c r="E547" t="s">
        <v>106</v>
      </c>
      <c r="F547" t="s">
        <v>62</v>
      </c>
      <c r="G547" t="s">
        <v>112</v>
      </c>
      <c r="H547">
        <v>3</v>
      </c>
      <c r="I547" t="s">
        <v>499</v>
      </c>
      <c r="J547">
        <v>29.18</v>
      </c>
      <c r="K547">
        <v>87.539999999999992</v>
      </c>
      <c r="L547" t="s">
        <v>48</v>
      </c>
      <c r="M547" t="s">
        <v>272</v>
      </c>
      <c r="N547" t="s">
        <v>19</v>
      </c>
      <c r="O547" t="s">
        <v>509</v>
      </c>
      <c r="P547" t="s">
        <v>501</v>
      </c>
      <c r="Q547" t="s">
        <v>515</v>
      </c>
      <c r="R547" t="s">
        <v>515</v>
      </c>
      <c r="S547">
        <v>5</v>
      </c>
    </row>
    <row r="548" spans="1:19" x14ac:dyDescent="0.35">
      <c r="A548">
        <v>102429</v>
      </c>
      <c r="B548" s="5">
        <v>45797</v>
      </c>
      <c r="C548" t="s">
        <v>50</v>
      </c>
      <c r="D548" t="s">
        <v>77</v>
      </c>
      <c r="E548" t="s">
        <v>78</v>
      </c>
      <c r="F548" t="s">
        <v>22</v>
      </c>
      <c r="G548" t="s">
        <v>23</v>
      </c>
      <c r="H548">
        <v>10</v>
      </c>
      <c r="I548" t="s">
        <v>499</v>
      </c>
      <c r="J548">
        <v>67.75</v>
      </c>
      <c r="K548">
        <v>677.5</v>
      </c>
      <c r="L548" t="s">
        <v>17</v>
      </c>
      <c r="M548" t="s">
        <v>391</v>
      </c>
      <c r="N548" t="s">
        <v>19</v>
      </c>
      <c r="O548" t="s">
        <v>509</v>
      </c>
      <c r="P548" t="s">
        <v>501</v>
      </c>
      <c r="Q548" t="s">
        <v>515</v>
      </c>
      <c r="R548" t="s">
        <v>515</v>
      </c>
      <c r="S548">
        <v>5</v>
      </c>
    </row>
    <row r="549" spans="1:19" x14ac:dyDescent="0.35">
      <c r="A549">
        <v>102978</v>
      </c>
      <c r="B549" s="5">
        <v>45797</v>
      </c>
      <c r="C549" t="s">
        <v>26</v>
      </c>
      <c r="D549" t="s">
        <v>41</v>
      </c>
      <c r="E549" t="s">
        <v>42</v>
      </c>
      <c r="F549" t="s">
        <v>15</v>
      </c>
      <c r="G549" t="s">
        <v>29</v>
      </c>
      <c r="H549">
        <v>1</v>
      </c>
      <c r="I549" t="s">
        <v>503</v>
      </c>
      <c r="J549">
        <v>23.43</v>
      </c>
      <c r="K549">
        <v>23.43</v>
      </c>
      <c r="L549" t="s">
        <v>24</v>
      </c>
      <c r="M549" t="s">
        <v>307</v>
      </c>
      <c r="N549" t="s">
        <v>89</v>
      </c>
      <c r="O549" t="s">
        <v>509</v>
      </c>
      <c r="P549" t="s">
        <v>501</v>
      </c>
      <c r="Q549" t="s">
        <v>515</v>
      </c>
      <c r="R549" t="s">
        <v>515</v>
      </c>
      <c r="S549">
        <v>5</v>
      </c>
    </row>
    <row r="550" spans="1:19" x14ac:dyDescent="0.35">
      <c r="A550">
        <v>100095</v>
      </c>
      <c r="B550" s="5">
        <v>45798</v>
      </c>
      <c r="C550" t="s">
        <v>12</v>
      </c>
      <c r="D550" t="s">
        <v>98</v>
      </c>
      <c r="E550" t="s">
        <v>99</v>
      </c>
      <c r="F550" t="s">
        <v>62</v>
      </c>
      <c r="G550" t="s">
        <v>63</v>
      </c>
      <c r="H550">
        <v>3</v>
      </c>
      <c r="I550" t="s">
        <v>499</v>
      </c>
      <c r="J550">
        <v>56.35</v>
      </c>
      <c r="K550">
        <v>169.05</v>
      </c>
      <c r="L550" t="s">
        <v>24</v>
      </c>
      <c r="M550" t="s">
        <v>339</v>
      </c>
      <c r="N550" t="s">
        <v>19</v>
      </c>
      <c r="O550" t="s">
        <v>504</v>
      </c>
      <c r="P550" t="s">
        <v>501</v>
      </c>
      <c r="Q550" t="s">
        <v>515</v>
      </c>
      <c r="R550" t="s">
        <v>515</v>
      </c>
      <c r="S550">
        <v>5</v>
      </c>
    </row>
    <row r="551" spans="1:19" x14ac:dyDescent="0.35">
      <c r="A551">
        <v>100303</v>
      </c>
      <c r="B551" s="5">
        <v>45798</v>
      </c>
      <c r="C551" t="s">
        <v>12</v>
      </c>
      <c r="D551" t="s">
        <v>98</v>
      </c>
      <c r="E551" t="s">
        <v>99</v>
      </c>
      <c r="F551" t="s">
        <v>53</v>
      </c>
      <c r="G551" t="s">
        <v>126</v>
      </c>
      <c r="H551">
        <v>10</v>
      </c>
      <c r="I551" t="s">
        <v>499</v>
      </c>
      <c r="J551">
        <v>152.22999999999999</v>
      </c>
      <c r="K551">
        <v>1522.3</v>
      </c>
      <c r="L551" t="s">
        <v>24</v>
      </c>
      <c r="M551" t="s">
        <v>392</v>
      </c>
      <c r="N551" t="s">
        <v>19</v>
      </c>
      <c r="O551" t="s">
        <v>504</v>
      </c>
      <c r="P551" t="s">
        <v>501</v>
      </c>
      <c r="Q551" t="s">
        <v>515</v>
      </c>
      <c r="R551" t="s">
        <v>515</v>
      </c>
      <c r="S551">
        <v>5</v>
      </c>
    </row>
    <row r="552" spans="1:19" x14ac:dyDescent="0.35">
      <c r="A552">
        <v>100763</v>
      </c>
      <c r="B552" s="5">
        <v>45798</v>
      </c>
      <c r="C552" t="s">
        <v>31</v>
      </c>
      <c r="D552" t="s">
        <v>105</v>
      </c>
      <c r="E552" t="s">
        <v>106</v>
      </c>
      <c r="F552" t="s">
        <v>62</v>
      </c>
      <c r="G552" t="s">
        <v>68</v>
      </c>
      <c r="H552">
        <v>2</v>
      </c>
      <c r="I552" t="s">
        <v>508</v>
      </c>
      <c r="J552">
        <v>38.78</v>
      </c>
      <c r="K552">
        <v>77.56</v>
      </c>
      <c r="L552" t="s">
        <v>24</v>
      </c>
      <c r="M552" t="s">
        <v>238</v>
      </c>
      <c r="N552" t="s">
        <v>36</v>
      </c>
      <c r="O552" t="s">
        <v>504</v>
      </c>
      <c r="P552" t="s">
        <v>501</v>
      </c>
      <c r="Q552" t="s">
        <v>515</v>
      </c>
      <c r="R552" t="s">
        <v>515</v>
      </c>
      <c r="S552">
        <v>5</v>
      </c>
    </row>
    <row r="553" spans="1:19" x14ac:dyDescent="0.35">
      <c r="A553">
        <v>100811</v>
      </c>
      <c r="B553" s="5">
        <v>45798</v>
      </c>
      <c r="C553" t="s">
        <v>31</v>
      </c>
      <c r="D553" t="s">
        <v>56</v>
      </c>
      <c r="E553" t="s">
        <v>57</v>
      </c>
      <c r="F553" t="s">
        <v>15</v>
      </c>
      <c r="G553" t="s">
        <v>34</v>
      </c>
      <c r="H553">
        <v>1</v>
      </c>
      <c r="I553" t="s">
        <v>503</v>
      </c>
      <c r="J553">
        <v>16.07</v>
      </c>
      <c r="K553">
        <v>16.07</v>
      </c>
      <c r="L553" t="s">
        <v>24</v>
      </c>
      <c r="M553" t="s">
        <v>277</v>
      </c>
      <c r="N553" t="s">
        <v>19</v>
      </c>
      <c r="O553" t="s">
        <v>504</v>
      </c>
      <c r="P553" t="s">
        <v>501</v>
      </c>
      <c r="Q553" t="s">
        <v>515</v>
      </c>
      <c r="R553" t="s">
        <v>515</v>
      </c>
      <c r="S553">
        <v>5</v>
      </c>
    </row>
    <row r="554" spans="1:19" x14ac:dyDescent="0.35">
      <c r="A554">
        <v>101201</v>
      </c>
      <c r="B554" s="5">
        <v>45798</v>
      </c>
      <c r="C554" t="s">
        <v>31</v>
      </c>
      <c r="D554" t="s">
        <v>105</v>
      </c>
      <c r="E554" t="s">
        <v>106</v>
      </c>
      <c r="F554" t="s">
        <v>22</v>
      </c>
      <c r="G554" t="s">
        <v>87</v>
      </c>
      <c r="H554">
        <v>1</v>
      </c>
      <c r="I554" t="s">
        <v>503</v>
      </c>
      <c r="J554">
        <v>49.59</v>
      </c>
      <c r="K554">
        <v>49.59</v>
      </c>
      <c r="L554" t="s">
        <v>43</v>
      </c>
      <c r="M554" t="s">
        <v>393</v>
      </c>
      <c r="N554" t="s">
        <v>19</v>
      </c>
      <c r="O554" t="s">
        <v>504</v>
      </c>
      <c r="P554" t="s">
        <v>501</v>
      </c>
      <c r="Q554" t="s">
        <v>515</v>
      </c>
      <c r="R554" t="s">
        <v>515</v>
      </c>
      <c r="S554">
        <v>5</v>
      </c>
    </row>
    <row r="555" spans="1:19" x14ac:dyDescent="0.35">
      <c r="A555">
        <v>101913</v>
      </c>
      <c r="B555" s="5">
        <v>45798</v>
      </c>
      <c r="C555" t="s">
        <v>65</v>
      </c>
      <c r="D555" t="s">
        <v>90</v>
      </c>
      <c r="E555" t="s">
        <v>91</v>
      </c>
      <c r="F555" t="s">
        <v>22</v>
      </c>
      <c r="G555" t="s">
        <v>23</v>
      </c>
      <c r="H555">
        <v>1</v>
      </c>
      <c r="I555" t="s">
        <v>503</v>
      </c>
      <c r="J555">
        <v>64.03</v>
      </c>
      <c r="K555">
        <v>64.03</v>
      </c>
      <c r="L555" t="s">
        <v>43</v>
      </c>
      <c r="M555" t="s">
        <v>163</v>
      </c>
      <c r="N555" t="s">
        <v>19</v>
      </c>
      <c r="O555" t="s">
        <v>504</v>
      </c>
      <c r="P555" t="s">
        <v>501</v>
      </c>
      <c r="Q555" t="s">
        <v>515</v>
      </c>
      <c r="R555" t="s">
        <v>515</v>
      </c>
      <c r="S555">
        <v>5</v>
      </c>
    </row>
    <row r="556" spans="1:19" x14ac:dyDescent="0.35">
      <c r="A556">
        <v>102321</v>
      </c>
      <c r="B556" s="5">
        <v>45798</v>
      </c>
      <c r="C556" t="s">
        <v>12</v>
      </c>
      <c r="D556" t="s">
        <v>132</v>
      </c>
      <c r="E556" t="s">
        <v>133</v>
      </c>
      <c r="F556" t="s">
        <v>15</v>
      </c>
      <c r="G556" t="s">
        <v>34</v>
      </c>
      <c r="H556">
        <v>1</v>
      </c>
      <c r="I556" t="s">
        <v>503</v>
      </c>
      <c r="J556">
        <v>16.79</v>
      </c>
      <c r="K556">
        <v>16.79</v>
      </c>
      <c r="L556" t="s">
        <v>48</v>
      </c>
      <c r="M556" t="s">
        <v>341</v>
      </c>
      <c r="N556" t="s">
        <v>19</v>
      </c>
      <c r="O556" t="s">
        <v>504</v>
      </c>
      <c r="P556" t="s">
        <v>501</v>
      </c>
      <c r="Q556" t="s">
        <v>515</v>
      </c>
      <c r="R556" t="s">
        <v>515</v>
      </c>
      <c r="S556">
        <v>5</v>
      </c>
    </row>
    <row r="557" spans="1:19" x14ac:dyDescent="0.35">
      <c r="A557">
        <v>102660</v>
      </c>
      <c r="B557" s="5">
        <v>45798</v>
      </c>
      <c r="C557" t="s">
        <v>65</v>
      </c>
      <c r="D557" t="s">
        <v>137</v>
      </c>
      <c r="E557" t="s">
        <v>138</v>
      </c>
      <c r="F557" t="s">
        <v>59</v>
      </c>
      <c r="G557" t="s">
        <v>118</v>
      </c>
      <c r="H557">
        <v>1</v>
      </c>
      <c r="I557" t="s">
        <v>503</v>
      </c>
      <c r="J557">
        <v>19.91</v>
      </c>
      <c r="K557">
        <v>19.91</v>
      </c>
      <c r="L557" t="s">
        <v>48</v>
      </c>
      <c r="M557" t="s">
        <v>154</v>
      </c>
      <c r="N557" t="s">
        <v>19</v>
      </c>
      <c r="O557" t="s">
        <v>504</v>
      </c>
      <c r="P557" t="s">
        <v>501</v>
      </c>
      <c r="Q557" t="s">
        <v>515</v>
      </c>
      <c r="R557" t="s">
        <v>515</v>
      </c>
      <c r="S557">
        <v>5</v>
      </c>
    </row>
    <row r="558" spans="1:19" x14ac:dyDescent="0.35">
      <c r="A558">
        <v>100301</v>
      </c>
      <c r="B558" s="5">
        <v>45799</v>
      </c>
      <c r="C558" t="s">
        <v>12</v>
      </c>
      <c r="D558" t="s">
        <v>132</v>
      </c>
      <c r="E558" t="s">
        <v>133</v>
      </c>
      <c r="F558" t="s">
        <v>53</v>
      </c>
      <c r="G558" t="s">
        <v>92</v>
      </c>
      <c r="H558">
        <v>1</v>
      </c>
      <c r="I558" t="s">
        <v>503</v>
      </c>
      <c r="J558">
        <v>29.51</v>
      </c>
      <c r="K558">
        <v>29.51</v>
      </c>
      <c r="L558" t="s">
        <v>48</v>
      </c>
      <c r="M558" t="s">
        <v>142</v>
      </c>
      <c r="N558" t="s">
        <v>19</v>
      </c>
      <c r="O558" t="s">
        <v>505</v>
      </c>
      <c r="P558" t="s">
        <v>501</v>
      </c>
      <c r="Q558" t="s">
        <v>515</v>
      </c>
      <c r="R558" t="s">
        <v>515</v>
      </c>
      <c r="S558">
        <v>5</v>
      </c>
    </row>
    <row r="559" spans="1:19" x14ac:dyDescent="0.35">
      <c r="A559">
        <v>100376</v>
      </c>
      <c r="B559" s="5">
        <v>45799</v>
      </c>
      <c r="C559" t="s">
        <v>31</v>
      </c>
      <c r="D559" t="s">
        <v>105</v>
      </c>
      <c r="E559" t="s">
        <v>106</v>
      </c>
      <c r="F559" t="s">
        <v>15</v>
      </c>
      <c r="G559" t="s">
        <v>39</v>
      </c>
      <c r="H559">
        <v>2</v>
      </c>
      <c r="I559" t="s">
        <v>508</v>
      </c>
      <c r="J559">
        <v>44.06</v>
      </c>
      <c r="K559">
        <v>88.12</v>
      </c>
      <c r="L559" t="s">
        <v>43</v>
      </c>
      <c r="M559" t="s">
        <v>394</v>
      </c>
      <c r="N559" t="s">
        <v>89</v>
      </c>
      <c r="O559" t="s">
        <v>505</v>
      </c>
      <c r="P559" t="s">
        <v>501</v>
      </c>
      <c r="Q559" t="s">
        <v>515</v>
      </c>
      <c r="R559" t="s">
        <v>515</v>
      </c>
      <c r="S559">
        <v>5</v>
      </c>
    </row>
    <row r="560" spans="1:19" x14ac:dyDescent="0.35">
      <c r="A560">
        <v>100503</v>
      </c>
      <c r="B560" s="5">
        <v>45799</v>
      </c>
      <c r="C560" t="s">
        <v>31</v>
      </c>
      <c r="D560" t="s">
        <v>32</v>
      </c>
      <c r="E560" t="s">
        <v>33</v>
      </c>
      <c r="F560" t="s">
        <v>62</v>
      </c>
      <c r="G560" t="s">
        <v>103</v>
      </c>
      <c r="H560">
        <v>3</v>
      </c>
      <c r="I560" t="s">
        <v>499</v>
      </c>
      <c r="J560">
        <v>189.06</v>
      </c>
      <c r="K560">
        <v>567.18000000000006</v>
      </c>
      <c r="L560" t="s">
        <v>17</v>
      </c>
      <c r="M560" t="s">
        <v>75</v>
      </c>
      <c r="N560" t="s">
        <v>19</v>
      </c>
      <c r="O560" t="s">
        <v>505</v>
      </c>
      <c r="P560" t="s">
        <v>501</v>
      </c>
      <c r="Q560" t="s">
        <v>515</v>
      </c>
      <c r="R560" t="s">
        <v>515</v>
      </c>
      <c r="S560">
        <v>5</v>
      </c>
    </row>
    <row r="561" spans="1:19" x14ac:dyDescent="0.35">
      <c r="A561">
        <v>100637</v>
      </c>
      <c r="B561" s="5">
        <v>45799</v>
      </c>
      <c r="C561" t="s">
        <v>12</v>
      </c>
      <c r="D561" t="s">
        <v>132</v>
      </c>
      <c r="E561" t="s">
        <v>133</v>
      </c>
      <c r="F561" t="s">
        <v>15</v>
      </c>
      <c r="G561" t="s">
        <v>16</v>
      </c>
      <c r="H561">
        <v>10</v>
      </c>
      <c r="I561" t="s">
        <v>499</v>
      </c>
      <c r="J561">
        <v>38.130000000000003</v>
      </c>
      <c r="K561">
        <v>381.3</v>
      </c>
      <c r="L561" t="s">
        <v>17</v>
      </c>
      <c r="M561" t="s">
        <v>166</v>
      </c>
      <c r="N561" t="s">
        <v>19</v>
      </c>
      <c r="O561" t="s">
        <v>505</v>
      </c>
      <c r="P561" t="s">
        <v>501</v>
      </c>
      <c r="Q561" t="s">
        <v>515</v>
      </c>
      <c r="R561" t="s">
        <v>515</v>
      </c>
      <c r="S561">
        <v>5</v>
      </c>
    </row>
    <row r="562" spans="1:19" x14ac:dyDescent="0.35">
      <c r="A562">
        <v>100953</v>
      </c>
      <c r="B562" s="5">
        <v>45799</v>
      </c>
      <c r="C562" t="s">
        <v>26</v>
      </c>
      <c r="D562" t="s">
        <v>41</v>
      </c>
      <c r="E562" t="s">
        <v>42</v>
      </c>
      <c r="F562" t="s">
        <v>15</v>
      </c>
      <c r="G562" t="s">
        <v>39</v>
      </c>
      <c r="H562">
        <v>2</v>
      </c>
      <c r="I562" t="s">
        <v>508</v>
      </c>
      <c r="J562">
        <v>42.79</v>
      </c>
      <c r="K562">
        <v>85.58</v>
      </c>
      <c r="L562" t="s">
        <v>48</v>
      </c>
      <c r="M562" t="s">
        <v>374</v>
      </c>
      <c r="N562" t="s">
        <v>19</v>
      </c>
      <c r="O562" t="s">
        <v>505</v>
      </c>
      <c r="P562" t="s">
        <v>501</v>
      </c>
      <c r="Q562" t="s">
        <v>515</v>
      </c>
      <c r="R562" t="s">
        <v>515</v>
      </c>
      <c r="S562">
        <v>5</v>
      </c>
    </row>
    <row r="563" spans="1:19" x14ac:dyDescent="0.35">
      <c r="A563">
        <v>101101</v>
      </c>
      <c r="B563" s="5">
        <v>45799</v>
      </c>
      <c r="C563" t="s">
        <v>12</v>
      </c>
      <c r="D563" t="s">
        <v>132</v>
      </c>
      <c r="E563" t="s">
        <v>133</v>
      </c>
      <c r="F563" t="s">
        <v>59</v>
      </c>
      <c r="G563" t="s">
        <v>60</v>
      </c>
      <c r="H563">
        <v>5</v>
      </c>
      <c r="I563" t="s">
        <v>499</v>
      </c>
      <c r="J563">
        <v>60.9</v>
      </c>
      <c r="K563">
        <v>304.5</v>
      </c>
      <c r="L563" t="s">
        <v>24</v>
      </c>
      <c r="M563" t="s">
        <v>395</v>
      </c>
      <c r="N563" t="s">
        <v>89</v>
      </c>
      <c r="O563" t="s">
        <v>505</v>
      </c>
      <c r="P563" t="s">
        <v>501</v>
      </c>
      <c r="Q563" t="s">
        <v>515</v>
      </c>
      <c r="R563" t="s">
        <v>515</v>
      </c>
      <c r="S563">
        <v>5</v>
      </c>
    </row>
    <row r="564" spans="1:19" x14ac:dyDescent="0.35">
      <c r="A564">
        <v>101131</v>
      </c>
      <c r="B564" s="5">
        <v>45799</v>
      </c>
      <c r="C564" t="s">
        <v>12</v>
      </c>
      <c r="D564" t="s">
        <v>13</v>
      </c>
      <c r="E564" t="s">
        <v>14</v>
      </c>
      <c r="F564" t="s">
        <v>59</v>
      </c>
      <c r="G564" t="s">
        <v>60</v>
      </c>
      <c r="H564">
        <v>3</v>
      </c>
      <c r="I564" t="s">
        <v>499</v>
      </c>
      <c r="J564">
        <v>57.66</v>
      </c>
      <c r="K564">
        <v>172.98</v>
      </c>
      <c r="L564" t="s">
        <v>17</v>
      </c>
      <c r="M564" t="s">
        <v>320</v>
      </c>
      <c r="N564" t="s">
        <v>36</v>
      </c>
      <c r="O564" t="s">
        <v>505</v>
      </c>
      <c r="P564" t="s">
        <v>501</v>
      </c>
      <c r="Q564" t="s">
        <v>515</v>
      </c>
      <c r="R564" t="s">
        <v>515</v>
      </c>
      <c r="S564">
        <v>5</v>
      </c>
    </row>
    <row r="565" spans="1:19" x14ac:dyDescent="0.35">
      <c r="A565">
        <v>101174</v>
      </c>
      <c r="B565" s="5">
        <v>45799</v>
      </c>
      <c r="C565" t="s">
        <v>65</v>
      </c>
      <c r="D565" t="s">
        <v>137</v>
      </c>
      <c r="E565" t="s">
        <v>138</v>
      </c>
      <c r="F565" t="s">
        <v>22</v>
      </c>
      <c r="G565" t="s">
        <v>47</v>
      </c>
      <c r="H565">
        <v>10</v>
      </c>
      <c r="I565" t="s">
        <v>499</v>
      </c>
      <c r="J565">
        <v>74.959999999999994</v>
      </c>
      <c r="K565">
        <v>749.59999999999991</v>
      </c>
      <c r="L565" t="s">
        <v>48</v>
      </c>
      <c r="M565" t="s">
        <v>93</v>
      </c>
      <c r="N565" t="s">
        <v>36</v>
      </c>
      <c r="O565" t="s">
        <v>505</v>
      </c>
      <c r="P565" t="s">
        <v>501</v>
      </c>
      <c r="Q565" t="s">
        <v>515</v>
      </c>
      <c r="R565" t="s">
        <v>515</v>
      </c>
      <c r="S565">
        <v>5</v>
      </c>
    </row>
    <row r="566" spans="1:19" x14ac:dyDescent="0.35">
      <c r="A566">
        <v>101398</v>
      </c>
      <c r="B566" s="5">
        <v>45799</v>
      </c>
      <c r="C566" t="s">
        <v>65</v>
      </c>
      <c r="D566" t="s">
        <v>190</v>
      </c>
      <c r="E566" t="s">
        <v>191</v>
      </c>
      <c r="F566" t="s">
        <v>62</v>
      </c>
      <c r="G566" t="s">
        <v>68</v>
      </c>
      <c r="H566">
        <v>2</v>
      </c>
      <c r="I566" t="s">
        <v>508</v>
      </c>
      <c r="J566">
        <v>41.26</v>
      </c>
      <c r="K566">
        <v>82.52</v>
      </c>
      <c r="L566" t="s">
        <v>24</v>
      </c>
      <c r="M566" t="s">
        <v>396</v>
      </c>
      <c r="N566" t="s">
        <v>89</v>
      </c>
      <c r="O566" t="s">
        <v>505</v>
      </c>
      <c r="P566" t="s">
        <v>501</v>
      </c>
      <c r="Q566" t="s">
        <v>515</v>
      </c>
      <c r="R566" t="s">
        <v>515</v>
      </c>
      <c r="S566">
        <v>5</v>
      </c>
    </row>
    <row r="567" spans="1:19" x14ac:dyDescent="0.35">
      <c r="A567">
        <v>101553</v>
      </c>
      <c r="B567" s="5">
        <v>45799</v>
      </c>
      <c r="C567" t="s">
        <v>31</v>
      </c>
      <c r="D567" t="s">
        <v>45</v>
      </c>
      <c r="E567" t="s">
        <v>46</v>
      </c>
      <c r="F567" t="s">
        <v>15</v>
      </c>
      <c r="G567" t="s">
        <v>39</v>
      </c>
      <c r="H567">
        <v>1</v>
      </c>
      <c r="I567" t="s">
        <v>503</v>
      </c>
      <c r="J567">
        <v>46.56</v>
      </c>
      <c r="K567">
        <v>46.56</v>
      </c>
      <c r="L567" t="s">
        <v>48</v>
      </c>
      <c r="M567" t="s">
        <v>332</v>
      </c>
      <c r="N567" t="s">
        <v>19</v>
      </c>
      <c r="O567" t="s">
        <v>505</v>
      </c>
      <c r="P567" t="s">
        <v>501</v>
      </c>
      <c r="Q567" t="s">
        <v>515</v>
      </c>
      <c r="R567" t="s">
        <v>515</v>
      </c>
      <c r="S567">
        <v>5</v>
      </c>
    </row>
    <row r="568" spans="1:19" x14ac:dyDescent="0.35">
      <c r="A568">
        <v>101578</v>
      </c>
      <c r="B568" s="5">
        <v>45799</v>
      </c>
      <c r="C568" t="s">
        <v>26</v>
      </c>
      <c r="D568" t="s">
        <v>37</v>
      </c>
      <c r="E568" t="s">
        <v>38</v>
      </c>
      <c r="F568" t="s">
        <v>62</v>
      </c>
      <c r="G568" t="s">
        <v>68</v>
      </c>
      <c r="H568">
        <v>1</v>
      </c>
      <c r="I568" t="s">
        <v>503</v>
      </c>
      <c r="J568">
        <v>41.1</v>
      </c>
      <c r="K568">
        <v>41.1</v>
      </c>
      <c r="L568" t="s">
        <v>48</v>
      </c>
      <c r="M568" t="s">
        <v>397</v>
      </c>
      <c r="N568" t="s">
        <v>89</v>
      </c>
      <c r="O568" t="s">
        <v>505</v>
      </c>
      <c r="P568" t="s">
        <v>501</v>
      </c>
      <c r="Q568" t="s">
        <v>515</v>
      </c>
      <c r="R568" t="s">
        <v>515</v>
      </c>
      <c r="S568">
        <v>5</v>
      </c>
    </row>
    <row r="569" spans="1:19" x14ac:dyDescent="0.35">
      <c r="A569">
        <v>101866</v>
      </c>
      <c r="B569" s="5">
        <v>45799</v>
      </c>
      <c r="C569" t="s">
        <v>12</v>
      </c>
      <c r="D569" t="s">
        <v>132</v>
      </c>
      <c r="E569" t="s">
        <v>133</v>
      </c>
      <c r="F569" t="s">
        <v>15</v>
      </c>
      <c r="G569" t="s">
        <v>29</v>
      </c>
      <c r="H569">
        <v>1</v>
      </c>
      <c r="I569" t="s">
        <v>503</v>
      </c>
      <c r="J569">
        <v>23.67</v>
      </c>
      <c r="K569">
        <v>23.67</v>
      </c>
      <c r="L569" t="s">
        <v>17</v>
      </c>
      <c r="M569" t="s">
        <v>398</v>
      </c>
      <c r="N569" t="s">
        <v>89</v>
      </c>
      <c r="O569" t="s">
        <v>505</v>
      </c>
      <c r="P569" t="s">
        <v>501</v>
      </c>
      <c r="Q569" t="s">
        <v>515</v>
      </c>
      <c r="R569" t="s">
        <v>515</v>
      </c>
      <c r="S569">
        <v>5</v>
      </c>
    </row>
    <row r="570" spans="1:19" x14ac:dyDescent="0.35">
      <c r="A570">
        <v>102636</v>
      </c>
      <c r="B570" s="5">
        <v>45799</v>
      </c>
      <c r="C570" t="s">
        <v>26</v>
      </c>
      <c r="D570" t="s">
        <v>27</v>
      </c>
      <c r="E570" t="s">
        <v>28</v>
      </c>
      <c r="F570" t="s">
        <v>59</v>
      </c>
      <c r="G570" t="s">
        <v>118</v>
      </c>
      <c r="H570">
        <v>5</v>
      </c>
      <c r="I570" t="s">
        <v>499</v>
      </c>
      <c r="J570">
        <v>20.39</v>
      </c>
      <c r="K570">
        <v>101.95</v>
      </c>
      <c r="L570" t="s">
        <v>24</v>
      </c>
      <c r="M570" t="s">
        <v>399</v>
      </c>
      <c r="N570" t="s">
        <v>89</v>
      </c>
      <c r="O570" t="s">
        <v>505</v>
      </c>
      <c r="P570" t="s">
        <v>501</v>
      </c>
      <c r="Q570" t="s">
        <v>515</v>
      </c>
      <c r="R570" t="s">
        <v>515</v>
      </c>
      <c r="S570">
        <v>5</v>
      </c>
    </row>
    <row r="571" spans="1:19" x14ac:dyDescent="0.35">
      <c r="A571">
        <v>102706</v>
      </c>
      <c r="B571" s="5">
        <v>45799</v>
      </c>
      <c r="C571" t="s">
        <v>12</v>
      </c>
      <c r="D571" t="s">
        <v>132</v>
      </c>
      <c r="E571" t="s">
        <v>133</v>
      </c>
      <c r="F571" t="s">
        <v>59</v>
      </c>
      <c r="G571" t="s">
        <v>60</v>
      </c>
      <c r="H571">
        <v>2</v>
      </c>
      <c r="I571" t="s">
        <v>508</v>
      </c>
      <c r="J571">
        <v>61.15</v>
      </c>
      <c r="K571">
        <v>122.3</v>
      </c>
      <c r="L571" t="s">
        <v>17</v>
      </c>
      <c r="M571" t="s">
        <v>221</v>
      </c>
      <c r="N571" t="s">
        <v>19</v>
      </c>
      <c r="O571" t="s">
        <v>505</v>
      </c>
      <c r="P571" t="s">
        <v>501</v>
      </c>
      <c r="Q571" t="s">
        <v>515</v>
      </c>
      <c r="R571" t="s">
        <v>515</v>
      </c>
      <c r="S571">
        <v>5</v>
      </c>
    </row>
    <row r="572" spans="1:19" x14ac:dyDescent="0.35">
      <c r="A572">
        <v>100296</v>
      </c>
      <c r="B572" s="5">
        <v>45800</v>
      </c>
      <c r="C572" t="s">
        <v>31</v>
      </c>
      <c r="D572" t="s">
        <v>56</v>
      </c>
      <c r="E572" t="s">
        <v>57</v>
      </c>
      <c r="F572" t="s">
        <v>22</v>
      </c>
      <c r="G572" t="s">
        <v>109</v>
      </c>
      <c r="H572">
        <v>3</v>
      </c>
      <c r="I572" t="s">
        <v>499</v>
      </c>
      <c r="J572">
        <v>88.99</v>
      </c>
      <c r="K572">
        <v>266.96999999999997</v>
      </c>
      <c r="L572" t="s">
        <v>43</v>
      </c>
      <c r="M572" t="s">
        <v>233</v>
      </c>
      <c r="N572" t="s">
        <v>19</v>
      </c>
      <c r="O572" t="s">
        <v>500</v>
      </c>
      <c r="P572" t="s">
        <v>501</v>
      </c>
      <c r="Q572" t="s">
        <v>515</v>
      </c>
      <c r="R572" t="s">
        <v>515</v>
      </c>
      <c r="S572">
        <v>5</v>
      </c>
    </row>
    <row r="573" spans="1:19" x14ac:dyDescent="0.35">
      <c r="A573">
        <v>100391</v>
      </c>
      <c r="B573" s="5">
        <v>45800</v>
      </c>
      <c r="C573" t="s">
        <v>26</v>
      </c>
      <c r="D573" t="s">
        <v>150</v>
      </c>
      <c r="E573" t="s">
        <v>151</v>
      </c>
      <c r="F573" t="s">
        <v>62</v>
      </c>
      <c r="G573" t="s">
        <v>114</v>
      </c>
      <c r="H573">
        <v>2</v>
      </c>
      <c r="I573" t="s">
        <v>508</v>
      </c>
      <c r="J573">
        <v>126.02</v>
      </c>
      <c r="K573">
        <v>252.04</v>
      </c>
      <c r="L573" t="s">
        <v>17</v>
      </c>
      <c r="M573" t="s">
        <v>181</v>
      </c>
      <c r="N573" t="s">
        <v>89</v>
      </c>
      <c r="O573" t="s">
        <v>500</v>
      </c>
      <c r="P573" t="s">
        <v>501</v>
      </c>
      <c r="Q573" t="s">
        <v>515</v>
      </c>
      <c r="R573" t="s">
        <v>515</v>
      </c>
      <c r="S573">
        <v>5</v>
      </c>
    </row>
    <row r="574" spans="1:19" x14ac:dyDescent="0.35">
      <c r="A574">
        <v>100399</v>
      </c>
      <c r="B574" s="5">
        <v>45800</v>
      </c>
      <c r="C574" t="s">
        <v>50</v>
      </c>
      <c r="D574" t="s">
        <v>51</v>
      </c>
      <c r="E574" t="s">
        <v>52</v>
      </c>
      <c r="F574" t="s">
        <v>15</v>
      </c>
      <c r="G574" t="s">
        <v>39</v>
      </c>
      <c r="H574">
        <v>1</v>
      </c>
      <c r="I574" t="s">
        <v>503</v>
      </c>
      <c r="J574">
        <v>44.75</v>
      </c>
      <c r="K574">
        <v>44.75</v>
      </c>
      <c r="L574" t="s">
        <v>17</v>
      </c>
      <c r="M574" t="s">
        <v>400</v>
      </c>
      <c r="N574" t="s">
        <v>19</v>
      </c>
      <c r="O574" t="s">
        <v>500</v>
      </c>
      <c r="P574" t="s">
        <v>501</v>
      </c>
      <c r="Q574" t="s">
        <v>515</v>
      </c>
      <c r="R574" t="s">
        <v>515</v>
      </c>
      <c r="S574">
        <v>5</v>
      </c>
    </row>
    <row r="575" spans="1:19" x14ac:dyDescent="0.35">
      <c r="A575">
        <v>100929</v>
      </c>
      <c r="B575" s="5">
        <v>45800</v>
      </c>
      <c r="C575" t="s">
        <v>12</v>
      </c>
      <c r="D575" t="s">
        <v>183</v>
      </c>
      <c r="E575" t="s">
        <v>184</v>
      </c>
      <c r="F575" t="s">
        <v>22</v>
      </c>
      <c r="G575" t="s">
        <v>87</v>
      </c>
      <c r="H575">
        <v>10</v>
      </c>
      <c r="I575" t="s">
        <v>499</v>
      </c>
      <c r="J575">
        <v>48.04</v>
      </c>
      <c r="K575">
        <v>480.4</v>
      </c>
      <c r="L575" t="s">
        <v>17</v>
      </c>
      <c r="M575" t="s">
        <v>401</v>
      </c>
      <c r="N575" t="s">
        <v>19</v>
      </c>
      <c r="O575" t="s">
        <v>500</v>
      </c>
      <c r="P575" t="s">
        <v>501</v>
      </c>
      <c r="Q575" t="s">
        <v>515</v>
      </c>
      <c r="R575" t="s">
        <v>515</v>
      </c>
      <c r="S575">
        <v>5</v>
      </c>
    </row>
    <row r="576" spans="1:19" x14ac:dyDescent="0.35">
      <c r="A576">
        <v>100951</v>
      </c>
      <c r="B576" s="5">
        <v>45800</v>
      </c>
      <c r="C576" t="s">
        <v>12</v>
      </c>
      <c r="D576" t="s">
        <v>20</v>
      </c>
      <c r="E576" t="s">
        <v>21</v>
      </c>
      <c r="F576" t="s">
        <v>62</v>
      </c>
      <c r="G576" t="s">
        <v>114</v>
      </c>
      <c r="H576">
        <v>2</v>
      </c>
      <c r="I576" t="s">
        <v>508</v>
      </c>
      <c r="J576">
        <v>126.9</v>
      </c>
      <c r="K576">
        <v>253.8</v>
      </c>
      <c r="L576" t="s">
        <v>24</v>
      </c>
      <c r="M576" t="s">
        <v>223</v>
      </c>
      <c r="N576" t="s">
        <v>36</v>
      </c>
      <c r="O576" t="s">
        <v>500</v>
      </c>
      <c r="P576" t="s">
        <v>501</v>
      </c>
      <c r="Q576" t="s">
        <v>515</v>
      </c>
      <c r="R576" t="s">
        <v>515</v>
      </c>
      <c r="S576">
        <v>5</v>
      </c>
    </row>
    <row r="577" spans="1:19" x14ac:dyDescent="0.35">
      <c r="A577">
        <v>101127</v>
      </c>
      <c r="B577" s="5">
        <v>45800</v>
      </c>
      <c r="C577" t="s">
        <v>50</v>
      </c>
      <c r="D577" t="s">
        <v>51</v>
      </c>
      <c r="E577" t="s">
        <v>52</v>
      </c>
      <c r="F577" t="s">
        <v>62</v>
      </c>
      <c r="G577" t="s">
        <v>68</v>
      </c>
      <c r="H577">
        <v>3</v>
      </c>
      <c r="I577" t="s">
        <v>499</v>
      </c>
      <c r="J577">
        <v>39.53</v>
      </c>
      <c r="K577">
        <v>118.59</v>
      </c>
      <c r="L577" t="s">
        <v>24</v>
      </c>
      <c r="M577" t="s">
        <v>336</v>
      </c>
      <c r="N577" t="s">
        <v>19</v>
      </c>
      <c r="O577" t="s">
        <v>500</v>
      </c>
      <c r="P577" t="s">
        <v>501</v>
      </c>
      <c r="Q577" t="s">
        <v>515</v>
      </c>
      <c r="R577" t="s">
        <v>515</v>
      </c>
      <c r="S577">
        <v>5</v>
      </c>
    </row>
    <row r="578" spans="1:19" x14ac:dyDescent="0.35">
      <c r="A578">
        <v>101359</v>
      </c>
      <c r="B578" s="5">
        <v>45800</v>
      </c>
      <c r="C578" t="s">
        <v>50</v>
      </c>
      <c r="D578" t="s">
        <v>51</v>
      </c>
      <c r="E578" t="s">
        <v>52</v>
      </c>
      <c r="F578" t="s">
        <v>59</v>
      </c>
      <c r="G578" t="s">
        <v>129</v>
      </c>
      <c r="H578">
        <v>10</v>
      </c>
      <c r="I578" t="s">
        <v>499</v>
      </c>
      <c r="J578">
        <v>114.82</v>
      </c>
      <c r="K578">
        <v>1148.1999999999998</v>
      </c>
      <c r="L578" t="s">
        <v>17</v>
      </c>
      <c r="M578" t="s">
        <v>248</v>
      </c>
      <c r="N578" t="s">
        <v>36</v>
      </c>
      <c r="O578" t="s">
        <v>500</v>
      </c>
      <c r="P578" t="s">
        <v>501</v>
      </c>
      <c r="Q578" t="s">
        <v>515</v>
      </c>
      <c r="R578" t="s">
        <v>515</v>
      </c>
      <c r="S578">
        <v>5</v>
      </c>
    </row>
    <row r="579" spans="1:19" x14ac:dyDescent="0.35">
      <c r="A579">
        <v>101562</v>
      </c>
      <c r="B579" s="5">
        <v>45800</v>
      </c>
      <c r="C579" t="s">
        <v>31</v>
      </c>
      <c r="D579" t="s">
        <v>80</v>
      </c>
      <c r="E579" t="s">
        <v>80</v>
      </c>
      <c r="F579" t="s">
        <v>59</v>
      </c>
      <c r="G579" t="s">
        <v>118</v>
      </c>
      <c r="H579">
        <v>1</v>
      </c>
      <c r="I579" t="s">
        <v>503</v>
      </c>
      <c r="J579">
        <v>19.7</v>
      </c>
      <c r="K579">
        <v>19.7</v>
      </c>
      <c r="L579" t="s">
        <v>17</v>
      </c>
      <c r="M579" t="s">
        <v>123</v>
      </c>
      <c r="N579" t="s">
        <v>19</v>
      </c>
      <c r="O579" t="s">
        <v>500</v>
      </c>
      <c r="P579" t="s">
        <v>501</v>
      </c>
      <c r="Q579" t="s">
        <v>515</v>
      </c>
      <c r="R579" t="s">
        <v>515</v>
      </c>
      <c r="S579">
        <v>5</v>
      </c>
    </row>
    <row r="580" spans="1:19" x14ac:dyDescent="0.35">
      <c r="A580">
        <v>101591</v>
      </c>
      <c r="B580" s="5">
        <v>45800</v>
      </c>
      <c r="C580" t="s">
        <v>31</v>
      </c>
      <c r="D580" t="s">
        <v>56</v>
      </c>
      <c r="E580" t="s">
        <v>57</v>
      </c>
      <c r="F580" t="s">
        <v>22</v>
      </c>
      <c r="G580" t="s">
        <v>100</v>
      </c>
      <c r="H580">
        <v>10</v>
      </c>
      <c r="I580" t="s">
        <v>499</v>
      </c>
      <c r="J580">
        <v>14.51</v>
      </c>
      <c r="K580">
        <v>145.1</v>
      </c>
      <c r="L580" t="s">
        <v>17</v>
      </c>
      <c r="M580" t="s">
        <v>165</v>
      </c>
      <c r="N580" t="s">
        <v>19</v>
      </c>
      <c r="O580" t="s">
        <v>500</v>
      </c>
      <c r="P580" t="s">
        <v>501</v>
      </c>
      <c r="Q580" t="s">
        <v>515</v>
      </c>
      <c r="R580" t="s">
        <v>515</v>
      </c>
      <c r="S580">
        <v>5</v>
      </c>
    </row>
    <row r="581" spans="1:19" x14ac:dyDescent="0.35">
      <c r="A581">
        <v>102089</v>
      </c>
      <c r="B581" s="5">
        <v>45800</v>
      </c>
      <c r="C581" t="s">
        <v>65</v>
      </c>
      <c r="D581" t="s">
        <v>190</v>
      </c>
      <c r="E581" t="s">
        <v>191</v>
      </c>
      <c r="F581" t="s">
        <v>22</v>
      </c>
      <c r="G581" t="s">
        <v>23</v>
      </c>
      <c r="H581">
        <v>2</v>
      </c>
      <c r="I581" t="s">
        <v>508</v>
      </c>
      <c r="J581">
        <v>65.67</v>
      </c>
      <c r="K581">
        <v>131.34</v>
      </c>
      <c r="L581" t="s">
        <v>17</v>
      </c>
      <c r="M581" t="s">
        <v>267</v>
      </c>
      <c r="N581" t="s">
        <v>36</v>
      </c>
      <c r="O581" t="s">
        <v>500</v>
      </c>
      <c r="P581" t="s">
        <v>501</v>
      </c>
      <c r="Q581" t="s">
        <v>515</v>
      </c>
      <c r="R581" t="s">
        <v>515</v>
      </c>
      <c r="S581">
        <v>5</v>
      </c>
    </row>
    <row r="582" spans="1:19" x14ac:dyDescent="0.35">
      <c r="A582">
        <v>102439</v>
      </c>
      <c r="B582" s="5">
        <v>45800</v>
      </c>
      <c r="C582" t="s">
        <v>31</v>
      </c>
      <c r="D582" t="s">
        <v>80</v>
      </c>
      <c r="E582" t="s">
        <v>80</v>
      </c>
      <c r="F582" t="s">
        <v>22</v>
      </c>
      <c r="G582" t="s">
        <v>109</v>
      </c>
      <c r="H582">
        <v>3</v>
      </c>
      <c r="I582" t="s">
        <v>499</v>
      </c>
      <c r="J582">
        <v>86.83</v>
      </c>
      <c r="K582">
        <v>260.49</v>
      </c>
      <c r="L582" t="s">
        <v>17</v>
      </c>
      <c r="M582" t="s">
        <v>61</v>
      </c>
      <c r="N582" t="s">
        <v>19</v>
      </c>
      <c r="O582" t="s">
        <v>500</v>
      </c>
      <c r="P582" t="s">
        <v>501</v>
      </c>
      <c r="Q582" t="s">
        <v>515</v>
      </c>
      <c r="R582" t="s">
        <v>515</v>
      </c>
      <c r="S582">
        <v>5</v>
      </c>
    </row>
    <row r="583" spans="1:19" x14ac:dyDescent="0.35">
      <c r="A583">
        <v>100020</v>
      </c>
      <c r="B583" s="5">
        <v>45801</v>
      </c>
      <c r="C583" t="s">
        <v>12</v>
      </c>
      <c r="D583" t="s">
        <v>183</v>
      </c>
      <c r="E583" t="s">
        <v>184</v>
      </c>
      <c r="F583" t="s">
        <v>62</v>
      </c>
      <c r="G583" t="s">
        <v>114</v>
      </c>
      <c r="H583">
        <v>10</v>
      </c>
      <c r="I583" t="s">
        <v>499</v>
      </c>
      <c r="J583">
        <v>125.31</v>
      </c>
      <c r="K583">
        <v>1253.0999999999999</v>
      </c>
      <c r="L583" t="s">
        <v>48</v>
      </c>
      <c r="M583" t="s">
        <v>402</v>
      </c>
      <c r="N583" t="s">
        <v>19</v>
      </c>
      <c r="O583" t="s">
        <v>506</v>
      </c>
      <c r="P583" t="s">
        <v>507</v>
      </c>
      <c r="Q583" t="s">
        <v>515</v>
      </c>
      <c r="R583" t="s">
        <v>515</v>
      </c>
      <c r="S583">
        <v>5</v>
      </c>
    </row>
    <row r="584" spans="1:19" x14ac:dyDescent="0.35">
      <c r="A584">
        <v>100453</v>
      </c>
      <c r="B584" s="5">
        <v>45801</v>
      </c>
      <c r="C584" t="s">
        <v>50</v>
      </c>
      <c r="D584" t="s">
        <v>51</v>
      </c>
      <c r="E584" t="s">
        <v>52</v>
      </c>
      <c r="F584" t="s">
        <v>62</v>
      </c>
      <c r="G584" t="s">
        <v>103</v>
      </c>
      <c r="H584">
        <v>1</v>
      </c>
      <c r="I584" t="s">
        <v>503</v>
      </c>
      <c r="J584">
        <v>190.81</v>
      </c>
      <c r="K584">
        <v>190.81</v>
      </c>
      <c r="L584" t="s">
        <v>48</v>
      </c>
      <c r="M584" t="s">
        <v>300</v>
      </c>
      <c r="N584" t="s">
        <v>19</v>
      </c>
      <c r="O584" t="s">
        <v>506</v>
      </c>
      <c r="P584" t="s">
        <v>507</v>
      </c>
      <c r="Q584" t="s">
        <v>515</v>
      </c>
      <c r="R584" t="s">
        <v>515</v>
      </c>
      <c r="S584">
        <v>5</v>
      </c>
    </row>
    <row r="585" spans="1:19" x14ac:dyDescent="0.35">
      <c r="A585">
        <v>100880</v>
      </c>
      <c r="B585" s="5">
        <v>45801</v>
      </c>
      <c r="C585" t="s">
        <v>12</v>
      </c>
      <c r="D585" t="s">
        <v>132</v>
      </c>
      <c r="E585" t="s">
        <v>133</v>
      </c>
      <c r="F585" t="s">
        <v>59</v>
      </c>
      <c r="G585" t="s">
        <v>95</v>
      </c>
      <c r="H585">
        <v>3</v>
      </c>
      <c r="I585" t="s">
        <v>499</v>
      </c>
      <c r="J585">
        <v>36.369999999999997</v>
      </c>
      <c r="K585">
        <v>109.10999999999999</v>
      </c>
      <c r="L585" t="s">
        <v>24</v>
      </c>
      <c r="M585" t="s">
        <v>107</v>
      </c>
      <c r="N585" t="s">
        <v>19</v>
      </c>
      <c r="O585" t="s">
        <v>506</v>
      </c>
      <c r="P585" t="s">
        <v>507</v>
      </c>
      <c r="Q585" t="s">
        <v>515</v>
      </c>
      <c r="R585" t="s">
        <v>515</v>
      </c>
      <c r="S585">
        <v>5</v>
      </c>
    </row>
    <row r="586" spans="1:19" x14ac:dyDescent="0.35">
      <c r="A586">
        <v>101290</v>
      </c>
      <c r="B586" s="5">
        <v>45801</v>
      </c>
      <c r="C586" t="s">
        <v>50</v>
      </c>
      <c r="D586" t="s">
        <v>77</v>
      </c>
      <c r="E586" t="s">
        <v>78</v>
      </c>
      <c r="F586" t="s">
        <v>53</v>
      </c>
      <c r="G586" t="s">
        <v>145</v>
      </c>
      <c r="H586">
        <v>10</v>
      </c>
      <c r="I586" t="s">
        <v>499</v>
      </c>
      <c r="J586">
        <v>35.29</v>
      </c>
      <c r="K586">
        <v>352.9</v>
      </c>
      <c r="L586" t="s">
        <v>24</v>
      </c>
      <c r="M586" t="s">
        <v>384</v>
      </c>
      <c r="N586" t="s">
        <v>19</v>
      </c>
      <c r="O586" t="s">
        <v>506</v>
      </c>
      <c r="P586" t="s">
        <v>507</v>
      </c>
      <c r="Q586" t="s">
        <v>515</v>
      </c>
      <c r="R586" t="s">
        <v>515</v>
      </c>
      <c r="S586">
        <v>5</v>
      </c>
    </row>
    <row r="587" spans="1:19" x14ac:dyDescent="0.35">
      <c r="A587">
        <v>101527</v>
      </c>
      <c r="B587" s="5">
        <v>45801</v>
      </c>
      <c r="C587" t="s">
        <v>12</v>
      </c>
      <c r="D587" t="s">
        <v>20</v>
      </c>
      <c r="E587" t="s">
        <v>21</v>
      </c>
      <c r="F587" t="s">
        <v>59</v>
      </c>
      <c r="G587" t="s">
        <v>129</v>
      </c>
      <c r="H587">
        <v>2</v>
      </c>
      <c r="I587" t="s">
        <v>508</v>
      </c>
      <c r="J587">
        <v>117.42</v>
      </c>
      <c r="K587">
        <v>234.84</v>
      </c>
      <c r="L587" t="s">
        <v>24</v>
      </c>
      <c r="M587" t="s">
        <v>386</v>
      </c>
      <c r="N587" t="s">
        <v>19</v>
      </c>
      <c r="O587" t="s">
        <v>506</v>
      </c>
      <c r="P587" t="s">
        <v>507</v>
      </c>
      <c r="Q587" t="s">
        <v>515</v>
      </c>
      <c r="R587" t="s">
        <v>515</v>
      </c>
      <c r="S587">
        <v>5</v>
      </c>
    </row>
    <row r="588" spans="1:19" x14ac:dyDescent="0.35">
      <c r="A588">
        <v>101778</v>
      </c>
      <c r="B588" s="5">
        <v>45801</v>
      </c>
      <c r="C588" t="s">
        <v>26</v>
      </c>
      <c r="D588" t="s">
        <v>27</v>
      </c>
      <c r="E588" t="s">
        <v>28</v>
      </c>
      <c r="F588" t="s">
        <v>59</v>
      </c>
      <c r="G588" t="s">
        <v>118</v>
      </c>
      <c r="H588">
        <v>2</v>
      </c>
      <c r="I588" t="s">
        <v>508</v>
      </c>
      <c r="J588">
        <v>20.68</v>
      </c>
      <c r="K588">
        <v>41.36</v>
      </c>
      <c r="L588" t="s">
        <v>17</v>
      </c>
      <c r="M588" t="s">
        <v>292</v>
      </c>
      <c r="N588" t="s">
        <v>36</v>
      </c>
      <c r="O588" t="s">
        <v>506</v>
      </c>
      <c r="P588" t="s">
        <v>507</v>
      </c>
      <c r="Q588" t="s">
        <v>515</v>
      </c>
      <c r="R588" t="s">
        <v>515</v>
      </c>
      <c r="S588">
        <v>5</v>
      </c>
    </row>
    <row r="589" spans="1:19" x14ac:dyDescent="0.35">
      <c r="A589">
        <v>101799</v>
      </c>
      <c r="B589" s="5">
        <v>45801</v>
      </c>
      <c r="C589" t="s">
        <v>26</v>
      </c>
      <c r="D589" t="s">
        <v>150</v>
      </c>
      <c r="E589" t="s">
        <v>151</v>
      </c>
      <c r="F589" t="s">
        <v>62</v>
      </c>
      <c r="G589" t="s">
        <v>63</v>
      </c>
      <c r="H589">
        <v>5</v>
      </c>
      <c r="I589" t="s">
        <v>499</v>
      </c>
      <c r="J589">
        <v>52.55</v>
      </c>
      <c r="K589">
        <v>262.75</v>
      </c>
      <c r="L589" t="s">
        <v>43</v>
      </c>
      <c r="M589" t="s">
        <v>372</v>
      </c>
      <c r="N589" t="s">
        <v>19</v>
      </c>
      <c r="O589" t="s">
        <v>506</v>
      </c>
      <c r="P589" t="s">
        <v>507</v>
      </c>
      <c r="Q589" t="s">
        <v>515</v>
      </c>
      <c r="R589" t="s">
        <v>515</v>
      </c>
      <c r="S589">
        <v>5</v>
      </c>
    </row>
    <row r="590" spans="1:19" x14ac:dyDescent="0.35">
      <c r="A590">
        <v>102004</v>
      </c>
      <c r="B590" s="5">
        <v>45801</v>
      </c>
      <c r="C590" t="s">
        <v>12</v>
      </c>
      <c r="D590" t="s">
        <v>183</v>
      </c>
      <c r="E590" t="s">
        <v>184</v>
      </c>
      <c r="F590" t="s">
        <v>22</v>
      </c>
      <c r="G590" t="s">
        <v>100</v>
      </c>
      <c r="H590">
        <v>1</v>
      </c>
      <c r="I590" t="s">
        <v>503</v>
      </c>
      <c r="J590">
        <v>15.73</v>
      </c>
      <c r="K590">
        <v>15.73</v>
      </c>
      <c r="L590" t="s">
        <v>24</v>
      </c>
      <c r="M590" t="s">
        <v>322</v>
      </c>
      <c r="N590" t="s">
        <v>19</v>
      </c>
      <c r="O590" t="s">
        <v>506</v>
      </c>
      <c r="P590" t="s">
        <v>507</v>
      </c>
      <c r="Q590" t="s">
        <v>515</v>
      </c>
      <c r="R590" t="s">
        <v>515</v>
      </c>
      <c r="S590">
        <v>5</v>
      </c>
    </row>
    <row r="591" spans="1:19" x14ac:dyDescent="0.35">
      <c r="A591">
        <v>102436</v>
      </c>
      <c r="B591" s="5">
        <v>45801</v>
      </c>
      <c r="C591" t="s">
        <v>50</v>
      </c>
      <c r="D591" t="s">
        <v>77</v>
      </c>
      <c r="E591" t="s">
        <v>78</v>
      </c>
      <c r="F591" t="s">
        <v>22</v>
      </c>
      <c r="G591" t="s">
        <v>100</v>
      </c>
      <c r="H591">
        <v>1</v>
      </c>
      <c r="I591" t="s">
        <v>503</v>
      </c>
      <c r="J591">
        <v>15.32</v>
      </c>
      <c r="K591">
        <v>15.32</v>
      </c>
      <c r="L591" t="s">
        <v>43</v>
      </c>
      <c r="M591" t="s">
        <v>97</v>
      </c>
      <c r="N591" t="s">
        <v>19</v>
      </c>
      <c r="O591" t="s">
        <v>506</v>
      </c>
      <c r="P591" t="s">
        <v>507</v>
      </c>
      <c r="Q591" t="s">
        <v>515</v>
      </c>
      <c r="R591" t="s">
        <v>515</v>
      </c>
      <c r="S591">
        <v>5</v>
      </c>
    </row>
    <row r="592" spans="1:19" x14ac:dyDescent="0.35">
      <c r="A592">
        <v>102714</v>
      </c>
      <c r="B592" s="5">
        <v>45801</v>
      </c>
      <c r="C592" t="s">
        <v>12</v>
      </c>
      <c r="D592" t="s">
        <v>183</v>
      </c>
      <c r="E592" t="s">
        <v>184</v>
      </c>
      <c r="F592" t="s">
        <v>53</v>
      </c>
      <c r="G592" t="s">
        <v>54</v>
      </c>
      <c r="H592">
        <v>10</v>
      </c>
      <c r="I592" t="s">
        <v>499</v>
      </c>
      <c r="J592">
        <v>24.2</v>
      </c>
      <c r="K592">
        <v>242</v>
      </c>
      <c r="L592" t="s">
        <v>24</v>
      </c>
      <c r="M592" t="s">
        <v>364</v>
      </c>
      <c r="N592" t="s">
        <v>19</v>
      </c>
      <c r="O592" t="s">
        <v>506</v>
      </c>
      <c r="P592" t="s">
        <v>507</v>
      </c>
      <c r="Q592" t="s">
        <v>515</v>
      </c>
      <c r="R592" t="s">
        <v>515</v>
      </c>
      <c r="S592">
        <v>5</v>
      </c>
    </row>
    <row r="593" spans="1:19" x14ac:dyDescent="0.35">
      <c r="A593">
        <v>100188</v>
      </c>
      <c r="B593" s="5">
        <v>45802</v>
      </c>
      <c r="C593" t="s">
        <v>12</v>
      </c>
      <c r="D593" t="s">
        <v>98</v>
      </c>
      <c r="E593" t="s">
        <v>99</v>
      </c>
      <c r="F593" t="s">
        <v>53</v>
      </c>
      <c r="G593" t="s">
        <v>54</v>
      </c>
      <c r="H593">
        <v>5</v>
      </c>
      <c r="I593" t="s">
        <v>499</v>
      </c>
      <c r="J593">
        <v>25.71</v>
      </c>
      <c r="K593">
        <v>128.55000000000001</v>
      </c>
      <c r="L593" t="s">
        <v>48</v>
      </c>
      <c r="M593" t="s">
        <v>403</v>
      </c>
      <c r="N593" t="s">
        <v>19</v>
      </c>
      <c r="O593" t="s">
        <v>510</v>
      </c>
      <c r="P593" t="s">
        <v>507</v>
      </c>
      <c r="Q593" t="s">
        <v>515</v>
      </c>
      <c r="R593" t="s">
        <v>515</v>
      </c>
      <c r="S593">
        <v>5</v>
      </c>
    </row>
    <row r="594" spans="1:19" x14ac:dyDescent="0.35">
      <c r="A594">
        <v>101035</v>
      </c>
      <c r="B594" s="5">
        <v>45802</v>
      </c>
      <c r="C594" t="s">
        <v>50</v>
      </c>
      <c r="D594" t="s">
        <v>71</v>
      </c>
      <c r="E594" t="s">
        <v>72</v>
      </c>
      <c r="F594" t="s">
        <v>22</v>
      </c>
      <c r="G594" t="s">
        <v>100</v>
      </c>
      <c r="H594">
        <v>2</v>
      </c>
      <c r="I594" t="s">
        <v>508</v>
      </c>
      <c r="J594">
        <v>14.55</v>
      </c>
      <c r="K594">
        <v>29.1</v>
      </c>
      <c r="L594" t="s">
        <v>48</v>
      </c>
      <c r="M594" t="s">
        <v>320</v>
      </c>
      <c r="N594" t="s">
        <v>89</v>
      </c>
      <c r="O594" t="s">
        <v>510</v>
      </c>
      <c r="P594" t="s">
        <v>507</v>
      </c>
      <c r="Q594" t="s">
        <v>515</v>
      </c>
      <c r="R594" t="s">
        <v>515</v>
      </c>
      <c r="S594">
        <v>5</v>
      </c>
    </row>
    <row r="595" spans="1:19" x14ac:dyDescent="0.35">
      <c r="A595">
        <v>101122</v>
      </c>
      <c r="B595" s="5">
        <v>45802</v>
      </c>
      <c r="C595" t="s">
        <v>12</v>
      </c>
      <c r="D595" t="s">
        <v>98</v>
      </c>
      <c r="E595" t="s">
        <v>99</v>
      </c>
      <c r="F595" t="s">
        <v>62</v>
      </c>
      <c r="G595" t="s">
        <v>114</v>
      </c>
      <c r="H595">
        <v>2</v>
      </c>
      <c r="I595" t="s">
        <v>508</v>
      </c>
      <c r="J595">
        <v>127.49</v>
      </c>
      <c r="K595">
        <v>254.98</v>
      </c>
      <c r="L595" t="s">
        <v>48</v>
      </c>
      <c r="M595" t="s">
        <v>404</v>
      </c>
      <c r="N595" t="s">
        <v>89</v>
      </c>
      <c r="O595" t="s">
        <v>510</v>
      </c>
      <c r="P595" t="s">
        <v>507</v>
      </c>
      <c r="Q595" t="s">
        <v>515</v>
      </c>
      <c r="R595" t="s">
        <v>515</v>
      </c>
      <c r="S595">
        <v>5</v>
      </c>
    </row>
    <row r="596" spans="1:19" x14ac:dyDescent="0.35">
      <c r="A596">
        <v>101777</v>
      </c>
      <c r="B596" s="5">
        <v>45802</v>
      </c>
      <c r="C596" t="s">
        <v>12</v>
      </c>
      <c r="D596" t="s">
        <v>20</v>
      </c>
      <c r="E596" t="s">
        <v>21</v>
      </c>
      <c r="F596" t="s">
        <v>53</v>
      </c>
      <c r="G596" t="s">
        <v>145</v>
      </c>
      <c r="H596">
        <v>1</v>
      </c>
      <c r="I596" t="s">
        <v>503</v>
      </c>
      <c r="J596">
        <v>36.090000000000003</v>
      </c>
      <c r="K596">
        <v>36.090000000000003</v>
      </c>
      <c r="L596" t="s">
        <v>43</v>
      </c>
      <c r="M596" t="s">
        <v>397</v>
      </c>
      <c r="N596" t="s">
        <v>19</v>
      </c>
      <c r="O596" t="s">
        <v>510</v>
      </c>
      <c r="P596" t="s">
        <v>507</v>
      </c>
      <c r="Q596" t="s">
        <v>515</v>
      </c>
      <c r="R596" t="s">
        <v>515</v>
      </c>
      <c r="S596">
        <v>5</v>
      </c>
    </row>
    <row r="597" spans="1:19" x14ac:dyDescent="0.35">
      <c r="A597">
        <v>101857</v>
      </c>
      <c r="B597" s="5">
        <v>45802</v>
      </c>
      <c r="C597" t="s">
        <v>31</v>
      </c>
      <c r="D597" t="s">
        <v>45</v>
      </c>
      <c r="E597" t="s">
        <v>46</v>
      </c>
      <c r="F597" t="s">
        <v>53</v>
      </c>
      <c r="G597" t="s">
        <v>145</v>
      </c>
      <c r="H597">
        <v>5</v>
      </c>
      <c r="I597" t="s">
        <v>499</v>
      </c>
      <c r="J597">
        <v>34.06</v>
      </c>
      <c r="K597">
        <v>170.3</v>
      </c>
      <c r="L597" t="s">
        <v>24</v>
      </c>
      <c r="M597" t="s">
        <v>121</v>
      </c>
      <c r="N597" t="s">
        <v>36</v>
      </c>
      <c r="O597" t="s">
        <v>510</v>
      </c>
      <c r="P597" t="s">
        <v>507</v>
      </c>
      <c r="Q597" t="s">
        <v>515</v>
      </c>
      <c r="R597" t="s">
        <v>515</v>
      </c>
      <c r="S597">
        <v>5</v>
      </c>
    </row>
    <row r="598" spans="1:19" x14ac:dyDescent="0.35">
      <c r="A598">
        <v>102033</v>
      </c>
      <c r="B598" s="5">
        <v>45802</v>
      </c>
      <c r="C598" t="s">
        <v>50</v>
      </c>
      <c r="D598" t="s">
        <v>71</v>
      </c>
      <c r="E598" t="s">
        <v>72</v>
      </c>
      <c r="F598" t="s">
        <v>59</v>
      </c>
      <c r="G598" t="s">
        <v>118</v>
      </c>
      <c r="H598">
        <v>1</v>
      </c>
      <c r="I598" t="s">
        <v>503</v>
      </c>
      <c r="J598">
        <v>20.78</v>
      </c>
      <c r="K598">
        <v>20.78</v>
      </c>
      <c r="L598" t="s">
        <v>48</v>
      </c>
      <c r="M598" t="s">
        <v>213</v>
      </c>
      <c r="N598" t="s">
        <v>19</v>
      </c>
      <c r="O598" t="s">
        <v>510</v>
      </c>
      <c r="P598" t="s">
        <v>507</v>
      </c>
      <c r="Q598" t="s">
        <v>515</v>
      </c>
      <c r="R598" t="s">
        <v>515</v>
      </c>
      <c r="S598">
        <v>5</v>
      </c>
    </row>
    <row r="599" spans="1:19" x14ac:dyDescent="0.35">
      <c r="A599">
        <v>102565</v>
      </c>
      <c r="B599" s="5">
        <v>45802</v>
      </c>
      <c r="C599" t="s">
        <v>31</v>
      </c>
      <c r="D599" t="s">
        <v>45</v>
      </c>
      <c r="E599" t="s">
        <v>46</v>
      </c>
      <c r="F599" t="s">
        <v>59</v>
      </c>
      <c r="G599" t="s">
        <v>129</v>
      </c>
      <c r="H599">
        <v>1</v>
      </c>
      <c r="I599" t="s">
        <v>503</v>
      </c>
      <c r="J599">
        <v>120.88</v>
      </c>
      <c r="K599">
        <v>120.88</v>
      </c>
      <c r="L599" t="s">
        <v>48</v>
      </c>
      <c r="M599" t="s">
        <v>93</v>
      </c>
      <c r="N599" t="s">
        <v>19</v>
      </c>
      <c r="O599" t="s">
        <v>510</v>
      </c>
      <c r="P599" t="s">
        <v>507</v>
      </c>
      <c r="Q599" t="s">
        <v>515</v>
      </c>
      <c r="R599" t="s">
        <v>515</v>
      </c>
      <c r="S599">
        <v>5</v>
      </c>
    </row>
    <row r="600" spans="1:19" x14ac:dyDescent="0.35">
      <c r="A600">
        <v>100150</v>
      </c>
      <c r="B600" s="5">
        <v>45803</v>
      </c>
      <c r="C600" t="s">
        <v>26</v>
      </c>
      <c r="D600" t="s">
        <v>41</v>
      </c>
      <c r="E600" t="s">
        <v>42</v>
      </c>
      <c r="F600" t="s">
        <v>53</v>
      </c>
      <c r="G600" t="s">
        <v>126</v>
      </c>
      <c r="H600">
        <v>5</v>
      </c>
      <c r="I600" t="s">
        <v>499</v>
      </c>
      <c r="J600">
        <v>147.58000000000001</v>
      </c>
      <c r="K600">
        <v>737.90000000000009</v>
      </c>
      <c r="L600" t="s">
        <v>24</v>
      </c>
      <c r="M600" t="s">
        <v>321</v>
      </c>
      <c r="N600" t="s">
        <v>36</v>
      </c>
      <c r="O600" t="s">
        <v>511</v>
      </c>
      <c r="P600" t="s">
        <v>501</v>
      </c>
      <c r="Q600" t="s">
        <v>515</v>
      </c>
      <c r="R600" t="s">
        <v>515</v>
      </c>
      <c r="S600">
        <v>5</v>
      </c>
    </row>
    <row r="601" spans="1:19" x14ac:dyDescent="0.35">
      <c r="A601">
        <v>100976</v>
      </c>
      <c r="B601" s="5">
        <v>45803</v>
      </c>
      <c r="C601" t="s">
        <v>12</v>
      </c>
      <c r="D601" t="s">
        <v>183</v>
      </c>
      <c r="E601" t="s">
        <v>184</v>
      </c>
      <c r="F601" t="s">
        <v>15</v>
      </c>
      <c r="G601" t="s">
        <v>39</v>
      </c>
      <c r="H601">
        <v>1</v>
      </c>
      <c r="I601" t="s">
        <v>503</v>
      </c>
      <c r="J601">
        <v>46.76</v>
      </c>
      <c r="K601">
        <v>46.76</v>
      </c>
      <c r="L601" t="s">
        <v>17</v>
      </c>
      <c r="M601" t="s">
        <v>384</v>
      </c>
      <c r="N601" t="s">
        <v>19</v>
      </c>
      <c r="O601" t="s">
        <v>511</v>
      </c>
      <c r="P601" t="s">
        <v>501</v>
      </c>
      <c r="Q601" t="s">
        <v>515</v>
      </c>
      <c r="R601" t="s">
        <v>515</v>
      </c>
      <c r="S601">
        <v>5</v>
      </c>
    </row>
    <row r="602" spans="1:19" x14ac:dyDescent="0.35">
      <c r="A602">
        <v>101252</v>
      </c>
      <c r="B602" s="5">
        <v>45803</v>
      </c>
      <c r="C602" t="s">
        <v>12</v>
      </c>
      <c r="D602" t="s">
        <v>183</v>
      </c>
      <c r="E602" t="s">
        <v>184</v>
      </c>
      <c r="F602" t="s">
        <v>15</v>
      </c>
      <c r="G602" t="s">
        <v>34</v>
      </c>
      <c r="H602">
        <v>1</v>
      </c>
      <c r="I602" t="s">
        <v>503</v>
      </c>
      <c r="J602">
        <v>16.72</v>
      </c>
      <c r="K602">
        <v>16.72</v>
      </c>
      <c r="L602" t="s">
        <v>43</v>
      </c>
      <c r="M602" t="s">
        <v>405</v>
      </c>
      <c r="N602" t="s">
        <v>19</v>
      </c>
      <c r="O602" t="s">
        <v>511</v>
      </c>
      <c r="P602" t="s">
        <v>501</v>
      </c>
      <c r="Q602" t="s">
        <v>515</v>
      </c>
      <c r="R602" t="s">
        <v>515</v>
      </c>
      <c r="S602">
        <v>5</v>
      </c>
    </row>
    <row r="603" spans="1:19" x14ac:dyDescent="0.35">
      <c r="A603">
        <v>102262</v>
      </c>
      <c r="B603" s="5">
        <v>45803</v>
      </c>
      <c r="C603" t="s">
        <v>50</v>
      </c>
      <c r="D603" t="s">
        <v>77</v>
      </c>
      <c r="E603" t="s">
        <v>78</v>
      </c>
      <c r="F603" t="s">
        <v>22</v>
      </c>
      <c r="G603" t="s">
        <v>100</v>
      </c>
      <c r="H603">
        <v>5</v>
      </c>
      <c r="I603" t="s">
        <v>499</v>
      </c>
      <c r="J603">
        <v>15.3</v>
      </c>
      <c r="K603">
        <v>76.5</v>
      </c>
      <c r="L603" t="s">
        <v>17</v>
      </c>
      <c r="M603" t="s">
        <v>44</v>
      </c>
      <c r="N603" t="s">
        <v>19</v>
      </c>
      <c r="O603" t="s">
        <v>511</v>
      </c>
      <c r="P603" t="s">
        <v>501</v>
      </c>
      <c r="Q603" t="s">
        <v>515</v>
      </c>
      <c r="R603" t="s">
        <v>515</v>
      </c>
      <c r="S603">
        <v>5</v>
      </c>
    </row>
    <row r="604" spans="1:19" x14ac:dyDescent="0.35">
      <c r="A604">
        <v>100102</v>
      </c>
      <c r="B604" s="5">
        <v>45804</v>
      </c>
      <c r="C604" t="s">
        <v>65</v>
      </c>
      <c r="D604" t="s">
        <v>66</v>
      </c>
      <c r="E604" t="s">
        <v>67</v>
      </c>
      <c r="F604" t="s">
        <v>22</v>
      </c>
      <c r="G604" t="s">
        <v>47</v>
      </c>
      <c r="H604">
        <v>1</v>
      </c>
      <c r="I604" t="s">
        <v>503</v>
      </c>
      <c r="J604">
        <v>74.23</v>
      </c>
      <c r="K604">
        <v>74.23</v>
      </c>
      <c r="L604" t="s">
        <v>48</v>
      </c>
      <c r="M604" t="s">
        <v>396</v>
      </c>
      <c r="N604" t="s">
        <v>89</v>
      </c>
      <c r="O604" t="s">
        <v>509</v>
      </c>
      <c r="P604" t="s">
        <v>501</v>
      </c>
      <c r="Q604" t="s">
        <v>515</v>
      </c>
      <c r="R604" t="s">
        <v>515</v>
      </c>
      <c r="S604">
        <v>5</v>
      </c>
    </row>
    <row r="605" spans="1:19" x14ac:dyDescent="0.35">
      <c r="A605">
        <v>100978</v>
      </c>
      <c r="B605" s="5">
        <v>45804</v>
      </c>
      <c r="C605" t="s">
        <v>12</v>
      </c>
      <c r="D605" t="s">
        <v>183</v>
      </c>
      <c r="E605" t="s">
        <v>184</v>
      </c>
      <c r="F605" t="s">
        <v>62</v>
      </c>
      <c r="G605" t="s">
        <v>103</v>
      </c>
      <c r="H605">
        <v>5</v>
      </c>
      <c r="I605" t="s">
        <v>499</v>
      </c>
      <c r="J605">
        <v>184.18</v>
      </c>
      <c r="K605">
        <v>920.90000000000009</v>
      </c>
      <c r="L605" t="s">
        <v>24</v>
      </c>
      <c r="M605" t="s">
        <v>315</v>
      </c>
      <c r="N605" t="s">
        <v>19</v>
      </c>
      <c r="O605" t="s">
        <v>509</v>
      </c>
      <c r="P605" t="s">
        <v>501</v>
      </c>
      <c r="Q605" t="s">
        <v>515</v>
      </c>
      <c r="R605" t="s">
        <v>515</v>
      </c>
      <c r="S605">
        <v>5</v>
      </c>
    </row>
    <row r="606" spans="1:19" x14ac:dyDescent="0.35">
      <c r="A606">
        <v>101447</v>
      </c>
      <c r="B606" s="5">
        <v>45804</v>
      </c>
      <c r="C606" t="s">
        <v>12</v>
      </c>
      <c r="D606" t="s">
        <v>13</v>
      </c>
      <c r="E606" t="s">
        <v>14</v>
      </c>
      <c r="F606" t="s">
        <v>62</v>
      </c>
      <c r="G606" t="s">
        <v>112</v>
      </c>
      <c r="H606">
        <v>5</v>
      </c>
      <c r="I606" t="s">
        <v>499</v>
      </c>
      <c r="J606">
        <v>29.13</v>
      </c>
      <c r="K606">
        <v>145.65</v>
      </c>
      <c r="L606" t="s">
        <v>48</v>
      </c>
      <c r="M606" t="s">
        <v>307</v>
      </c>
      <c r="N606" t="s">
        <v>89</v>
      </c>
      <c r="O606" t="s">
        <v>509</v>
      </c>
      <c r="P606" t="s">
        <v>501</v>
      </c>
      <c r="Q606" t="s">
        <v>515</v>
      </c>
      <c r="R606" t="s">
        <v>515</v>
      </c>
      <c r="S606">
        <v>5</v>
      </c>
    </row>
    <row r="607" spans="1:19" x14ac:dyDescent="0.35">
      <c r="A607">
        <v>101616</v>
      </c>
      <c r="B607" s="5">
        <v>45804</v>
      </c>
      <c r="C607" t="s">
        <v>50</v>
      </c>
      <c r="D607" t="s">
        <v>51</v>
      </c>
      <c r="E607" t="s">
        <v>52</v>
      </c>
      <c r="F607" t="s">
        <v>62</v>
      </c>
      <c r="G607" t="s">
        <v>103</v>
      </c>
      <c r="H607">
        <v>1</v>
      </c>
      <c r="I607" t="s">
        <v>503</v>
      </c>
      <c r="J607">
        <v>183.19</v>
      </c>
      <c r="K607">
        <v>183.19</v>
      </c>
      <c r="L607" t="s">
        <v>24</v>
      </c>
      <c r="M607" t="s">
        <v>291</v>
      </c>
      <c r="N607" t="s">
        <v>19</v>
      </c>
      <c r="O607" t="s">
        <v>509</v>
      </c>
      <c r="P607" t="s">
        <v>501</v>
      </c>
      <c r="Q607" t="s">
        <v>515</v>
      </c>
      <c r="R607" t="s">
        <v>515</v>
      </c>
      <c r="S607">
        <v>5</v>
      </c>
    </row>
    <row r="608" spans="1:19" x14ac:dyDescent="0.35">
      <c r="A608">
        <v>101792</v>
      </c>
      <c r="B608" s="5">
        <v>45804</v>
      </c>
      <c r="C608" t="s">
        <v>50</v>
      </c>
      <c r="D608" t="s">
        <v>77</v>
      </c>
      <c r="E608" t="s">
        <v>78</v>
      </c>
      <c r="F608" t="s">
        <v>15</v>
      </c>
      <c r="G608" t="s">
        <v>16</v>
      </c>
      <c r="H608">
        <v>2</v>
      </c>
      <c r="I608" t="s">
        <v>508</v>
      </c>
      <c r="J608">
        <v>40.79</v>
      </c>
      <c r="K608">
        <v>81.58</v>
      </c>
      <c r="L608" t="s">
        <v>43</v>
      </c>
      <c r="M608" t="s">
        <v>79</v>
      </c>
      <c r="N608" t="s">
        <v>19</v>
      </c>
      <c r="O608" t="s">
        <v>509</v>
      </c>
      <c r="P608" t="s">
        <v>501</v>
      </c>
      <c r="Q608" t="s">
        <v>515</v>
      </c>
      <c r="R608" t="s">
        <v>515</v>
      </c>
      <c r="S608">
        <v>5</v>
      </c>
    </row>
    <row r="609" spans="1:19" x14ac:dyDescent="0.35">
      <c r="A609">
        <v>101832</v>
      </c>
      <c r="B609" s="5">
        <v>45804</v>
      </c>
      <c r="C609" t="s">
        <v>65</v>
      </c>
      <c r="D609" t="s">
        <v>66</v>
      </c>
      <c r="E609" t="s">
        <v>67</v>
      </c>
      <c r="F609" t="s">
        <v>62</v>
      </c>
      <c r="G609" t="s">
        <v>114</v>
      </c>
      <c r="H609">
        <v>2</v>
      </c>
      <c r="I609" t="s">
        <v>508</v>
      </c>
      <c r="J609">
        <v>135.06</v>
      </c>
      <c r="K609">
        <v>270.12</v>
      </c>
      <c r="L609" t="s">
        <v>43</v>
      </c>
      <c r="M609" t="s">
        <v>250</v>
      </c>
      <c r="N609" t="s">
        <v>19</v>
      </c>
      <c r="O609" t="s">
        <v>509</v>
      </c>
      <c r="P609" t="s">
        <v>501</v>
      </c>
      <c r="Q609" t="s">
        <v>515</v>
      </c>
      <c r="R609" t="s">
        <v>515</v>
      </c>
      <c r="S609">
        <v>5</v>
      </c>
    </row>
    <row r="610" spans="1:19" x14ac:dyDescent="0.35">
      <c r="A610">
        <v>101896</v>
      </c>
      <c r="B610" s="5">
        <v>45804</v>
      </c>
      <c r="C610" t="s">
        <v>50</v>
      </c>
      <c r="D610" t="s">
        <v>71</v>
      </c>
      <c r="E610" t="s">
        <v>72</v>
      </c>
      <c r="F610" t="s">
        <v>22</v>
      </c>
      <c r="G610" t="s">
        <v>100</v>
      </c>
      <c r="H610">
        <v>2</v>
      </c>
      <c r="I610" t="s">
        <v>508</v>
      </c>
      <c r="J610">
        <v>15.39</v>
      </c>
      <c r="K610">
        <v>30.78</v>
      </c>
      <c r="L610" t="s">
        <v>24</v>
      </c>
      <c r="M610" t="s">
        <v>406</v>
      </c>
      <c r="N610" t="s">
        <v>19</v>
      </c>
      <c r="O610" t="s">
        <v>509</v>
      </c>
      <c r="P610" t="s">
        <v>501</v>
      </c>
      <c r="Q610" t="s">
        <v>515</v>
      </c>
      <c r="R610" t="s">
        <v>515</v>
      </c>
      <c r="S610">
        <v>5</v>
      </c>
    </row>
    <row r="611" spans="1:19" x14ac:dyDescent="0.35">
      <c r="A611">
        <v>102067</v>
      </c>
      <c r="B611" s="5">
        <v>45804</v>
      </c>
      <c r="C611" t="s">
        <v>31</v>
      </c>
      <c r="D611" t="s">
        <v>32</v>
      </c>
      <c r="E611" t="s">
        <v>33</v>
      </c>
      <c r="F611" t="s">
        <v>53</v>
      </c>
      <c r="G611" t="s">
        <v>145</v>
      </c>
      <c r="H611">
        <v>1</v>
      </c>
      <c r="I611" t="s">
        <v>503</v>
      </c>
      <c r="J611">
        <v>34.19</v>
      </c>
      <c r="K611">
        <v>34.19</v>
      </c>
      <c r="L611" t="s">
        <v>24</v>
      </c>
      <c r="M611" t="s">
        <v>207</v>
      </c>
      <c r="N611" t="s">
        <v>89</v>
      </c>
      <c r="O611" t="s">
        <v>509</v>
      </c>
      <c r="P611" t="s">
        <v>501</v>
      </c>
      <c r="Q611" t="s">
        <v>515</v>
      </c>
      <c r="R611" t="s">
        <v>515</v>
      </c>
      <c r="S611">
        <v>5</v>
      </c>
    </row>
    <row r="612" spans="1:19" x14ac:dyDescent="0.35">
      <c r="A612">
        <v>102303</v>
      </c>
      <c r="B612" s="5">
        <v>45804</v>
      </c>
      <c r="C612" t="s">
        <v>26</v>
      </c>
      <c r="D612" t="s">
        <v>27</v>
      </c>
      <c r="E612" t="s">
        <v>28</v>
      </c>
      <c r="F612" t="s">
        <v>22</v>
      </c>
      <c r="G612" t="s">
        <v>87</v>
      </c>
      <c r="H612">
        <v>2</v>
      </c>
      <c r="I612" t="s">
        <v>508</v>
      </c>
      <c r="J612">
        <v>52.08</v>
      </c>
      <c r="K612">
        <v>104.16</v>
      </c>
      <c r="L612" t="s">
        <v>43</v>
      </c>
      <c r="M612" t="s">
        <v>396</v>
      </c>
      <c r="N612" t="s">
        <v>89</v>
      </c>
      <c r="O612" t="s">
        <v>509</v>
      </c>
      <c r="P612" t="s">
        <v>501</v>
      </c>
      <c r="Q612" t="s">
        <v>515</v>
      </c>
      <c r="R612" t="s">
        <v>515</v>
      </c>
      <c r="S612">
        <v>5</v>
      </c>
    </row>
    <row r="613" spans="1:19" x14ac:dyDescent="0.35">
      <c r="A613">
        <v>102807</v>
      </c>
      <c r="B613" s="5">
        <v>45804</v>
      </c>
      <c r="C613" t="s">
        <v>50</v>
      </c>
      <c r="D613" t="s">
        <v>77</v>
      </c>
      <c r="E613" t="s">
        <v>78</v>
      </c>
      <c r="F613" t="s">
        <v>53</v>
      </c>
      <c r="G613" t="s">
        <v>126</v>
      </c>
      <c r="H613">
        <v>1</v>
      </c>
      <c r="I613" t="s">
        <v>503</v>
      </c>
      <c r="J613">
        <v>145.74</v>
      </c>
      <c r="K613">
        <v>145.74</v>
      </c>
      <c r="L613" t="s">
        <v>48</v>
      </c>
      <c r="M613" t="s">
        <v>213</v>
      </c>
      <c r="N613" t="s">
        <v>19</v>
      </c>
      <c r="O613" t="s">
        <v>509</v>
      </c>
      <c r="P613" t="s">
        <v>501</v>
      </c>
      <c r="Q613" t="s">
        <v>515</v>
      </c>
      <c r="R613" t="s">
        <v>515</v>
      </c>
      <c r="S613">
        <v>5</v>
      </c>
    </row>
    <row r="614" spans="1:19" x14ac:dyDescent="0.35">
      <c r="A614">
        <v>100124</v>
      </c>
      <c r="B614" s="5">
        <v>45805</v>
      </c>
      <c r="C614" t="s">
        <v>12</v>
      </c>
      <c r="D614" t="s">
        <v>132</v>
      </c>
      <c r="E614" t="s">
        <v>133</v>
      </c>
      <c r="F614" t="s">
        <v>15</v>
      </c>
      <c r="G614" t="s">
        <v>29</v>
      </c>
      <c r="H614">
        <v>1</v>
      </c>
      <c r="I614" t="s">
        <v>503</v>
      </c>
      <c r="J614">
        <v>23.06</v>
      </c>
      <c r="K614">
        <v>23.06</v>
      </c>
      <c r="L614" t="s">
        <v>43</v>
      </c>
      <c r="M614" t="s">
        <v>353</v>
      </c>
      <c r="N614" t="s">
        <v>19</v>
      </c>
      <c r="O614" t="s">
        <v>504</v>
      </c>
      <c r="P614" t="s">
        <v>501</v>
      </c>
      <c r="Q614" t="s">
        <v>515</v>
      </c>
      <c r="R614" t="s">
        <v>515</v>
      </c>
      <c r="S614">
        <v>5</v>
      </c>
    </row>
    <row r="615" spans="1:19" x14ac:dyDescent="0.35">
      <c r="A615">
        <v>100517</v>
      </c>
      <c r="B615" s="5">
        <v>45805</v>
      </c>
      <c r="C615" t="s">
        <v>50</v>
      </c>
      <c r="D615" t="s">
        <v>77</v>
      </c>
      <c r="E615" t="s">
        <v>78</v>
      </c>
      <c r="F615" t="s">
        <v>62</v>
      </c>
      <c r="G615" t="s">
        <v>103</v>
      </c>
      <c r="H615">
        <v>1</v>
      </c>
      <c r="I615" t="s">
        <v>503</v>
      </c>
      <c r="J615">
        <v>196.3</v>
      </c>
      <c r="K615">
        <v>196.3</v>
      </c>
      <c r="L615" t="s">
        <v>17</v>
      </c>
      <c r="M615" t="s">
        <v>407</v>
      </c>
      <c r="N615" t="s">
        <v>36</v>
      </c>
      <c r="O615" t="s">
        <v>504</v>
      </c>
      <c r="P615" t="s">
        <v>501</v>
      </c>
      <c r="Q615" t="s">
        <v>515</v>
      </c>
      <c r="R615" t="s">
        <v>515</v>
      </c>
      <c r="S615">
        <v>5</v>
      </c>
    </row>
    <row r="616" spans="1:19" x14ac:dyDescent="0.35">
      <c r="A616">
        <v>101680</v>
      </c>
      <c r="B616" s="5">
        <v>45805</v>
      </c>
      <c r="C616" t="s">
        <v>50</v>
      </c>
      <c r="D616" t="s">
        <v>51</v>
      </c>
      <c r="E616" t="s">
        <v>52</v>
      </c>
      <c r="F616" t="s">
        <v>15</v>
      </c>
      <c r="G616" t="s">
        <v>29</v>
      </c>
      <c r="H616">
        <v>1</v>
      </c>
      <c r="I616" t="s">
        <v>503</v>
      </c>
      <c r="J616">
        <v>22.16</v>
      </c>
      <c r="K616">
        <v>22.16</v>
      </c>
      <c r="L616" t="s">
        <v>17</v>
      </c>
      <c r="M616" t="s">
        <v>408</v>
      </c>
      <c r="N616" t="s">
        <v>89</v>
      </c>
      <c r="O616" t="s">
        <v>504</v>
      </c>
      <c r="P616" t="s">
        <v>501</v>
      </c>
      <c r="Q616" t="s">
        <v>515</v>
      </c>
      <c r="R616" t="s">
        <v>515</v>
      </c>
      <c r="S616">
        <v>5</v>
      </c>
    </row>
    <row r="617" spans="1:19" x14ac:dyDescent="0.35">
      <c r="A617">
        <v>101888</v>
      </c>
      <c r="B617" s="5">
        <v>45805</v>
      </c>
      <c r="C617" t="s">
        <v>31</v>
      </c>
      <c r="D617" t="s">
        <v>32</v>
      </c>
      <c r="E617" t="s">
        <v>33</v>
      </c>
      <c r="F617" t="s">
        <v>62</v>
      </c>
      <c r="G617" t="s">
        <v>63</v>
      </c>
      <c r="H617">
        <v>1</v>
      </c>
      <c r="I617" t="s">
        <v>503</v>
      </c>
      <c r="J617">
        <v>57.48</v>
      </c>
      <c r="K617">
        <v>57.48</v>
      </c>
      <c r="L617" t="s">
        <v>24</v>
      </c>
      <c r="M617" t="s">
        <v>144</v>
      </c>
      <c r="N617" t="s">
        <v>19</v>
      </c>
      <c r="O617" t="s">
        <v>504</v>
      </c>
      <c r="P617" t="s">
        <v>501</v>
      </c>
      <c r="Q617" t="s">
        <v>515</v>
      </c>
      <c r="R617" t="s">
        <v>515</v>
      </c>
      <c r="S617">
        <v>5</v>
      </c>
    </row>
    <row r="618" spans="1:19" x14ac:dyDescent="0.35">
      <c r="A618">
        <v>102379</v>
      </c>
      <c r="B618" s="5">
        <v>45805</v>
      </c>
      <c r="C618" t="s">
        <v>31</v>
      </c>
      <c r="D618" t="s">
        <v>45</v>
      </c>
      <c r="E618" t="s">
        <v>46</v>
      </c>
      <c r="F618" t="s">
        <v>62</v>
      </c>
      <c r="G618" t="s">
        <v>103</v>
      </c>
      <c r="H618">
        <v>1</v>
      </c>
      <c r="I618" t="s">
        <v>503</v>
      </c>
      <c r="J618">
        <v>195.2</v>
      </c>
      <c r="K618">
        <v>195.2</v>
      </c>
      <c r="L618" t="s">
        <v>24</v>
      </c>
      <c r="M618" t="s">
        <v>168</v>
      </c>
      <c r="N618" t="s">
        <v>19</v>
      </c>
      <c r="O618" t="s">
        <v>504</v>
      </c>
      <c r="P618" t="s">
        <v>501</v>
      </c>
      <c r="Q618" t="s">
        <v>515</v>
      </c>
      <c r="R618" t="s">
        <v>515</v>
      </c>
      <c r="S618">
        <v>5</v>
      </c>
    </row>
    <row r="619" spans="1:19" x14ac:dyDescent="0.35">
      <c r="A619">
        <v>100215</v>
      </c>
      <c r="B619" s="5">
        <v>45806</v>
      </c>
      <c r="C619" t="s">
        <v>50</v>
      </c>
      <c r="D619" t="s">
        <v>71</v>
      </c>
      <c r="E619" t="s">
        <v>72</v>
      </c>
      <c r="F619" t="s">
        <v>22</v>
      </c>
      <c r="G619" t="s">
        <v>109</v>
      </c>
      <c r="H619">
        <v>5</v>
      </c>
      <c r="I619" t="s">
        <v>499</v>
      </c>
      <c r="J619">
        <v>88.15</v>
      </c>
      <c r="K619">
        <v>440.75</v>
      </c>
      <c r="L619" t="s">
        <v>43</v>
      </c>
      <c r="M619" t="s">
        <v>409</v>
      </c>
      <c r="N619" t="s">
        <v>19</v>
      </c>
      <c r="O619" t="s">
        <v>505</v>
      </c>
      <c r="P619" t="s">
        <v>501</v>
      </c>
      <c r="Q619" t="s">
        <v>515</v>
      </c>
      <c r="R619" t="s">
        <v>515</v>
      </c>
      <c r="S619">
        <v>5</v>
      </c>
    </row>
    <row r="620" spans="1:19" x14ac:dyDescent="0.35">
      <c r="A620">
        <v>100233</v>
      </c>
      <c r="B620" s="5">
        <v>45806</v>
      </c>
      <c r="C620" t="s">
        <v>12</v>
      </c>
      <c r="D620" t="s">
        <v>183</v>
      </c>
      <c r="E620" t="s">
        <v>184</v>
      </c>
      <c r="F620" t="s">
        <v>22</v>
      </c>
      <c r="G620" t="s">
        <v>23</v>
      </c>
      <c r="H620">
        <v>10</v>
      </c>
      <c r="I620" t="s">
        <v>499</v>
      </c>
      <c r="J620">
        <v>65.599999999999994</v>
      </c>
      <c r="K620">
        <v>656</v>
      </c>
      <c r="L620" t="s">
        <v>24</v>
      </c>
      <c r="M620" t="s">
        <v>281</v>
      </c>
      <c r="N620" t="s">
        <v>19</v>
      </c>
      <c r="O620" t="s">
        <v>505</v>
      </c>
      <c r="P620" t="s">
        <v>501</v>
      </c>
      <c r="Q620" t="s">
        <v>515</v>
      </c>
      <c r="R620" t="s">
        <v>515</v>
      </c>
      <c r="S620">
        <v>5</v>
      </c>
    </row>
    <row r="621" spans="1:19" x14ac:dyDescent="0.35">
      <c r="A621">
        <v>100246</v>
      </c>
      <c r="B621" s="5">
        <v>45806</v>
      </c>
      <c r="C621" t="s">
        <v>31</v>
      </c>
      <c r="D621" t="s">
        <v>80</v>
      </c>
      <c r="E621" t="s">
        <v>80</v>
      </c>
      <c r="F621" t="s">
        <v>59</v>
      </c>
      <c r="G621" t="s">
        <v>60</v>
      </c>
      <c r="H621">
        <v>1</v>
      </c>
      <c r="I621" t="s">
        <v>503</v>
      </c>
      <c r="J621">
        <v>59.18</v>
      </c>
      <c r="K621">
        <v>59.18</v>
      </c>
      <c r="L621" t="s">
        <v>17</v>
      </c>
      <c r="M621" t="s">
        <v>410</v>
      </c>
      <c r="N621" t="s">
        <v>19</v>
      </c>
      <c r="O621" t="s">
        <v>505</v>
      </c>
      <c r="P621" t="s">
        <v>501</v>
      </c>
      <c r="Q621" t="s">
        <v>515</v>
      </c>
      <c r="R621" t="s">
        <v>515</v>
      </c>
      <c r="S621">
        <v>5</v>
      </c>
    </row>
    <row r="622" spans="1:19" x14ac:dyDescent="0.35">
      <c r="A622">
        <v>100434</v>
      </c>
      <c r="B622" s="5">
        <v>45806</v>
      </c>
      <c r="C622" t="s">
        <v>31</v>
      </c>
      <c r="D622" t="s">
        <v>80</v>
      </c>
      <c r="E622" t="s">
        <v>80</v>
      </c>
      <c r="F622" t="s">
        <v>59</v>
      </c>
      <c r="G622" t="s">
        <v>95</v>
      </c>
      <c r="H622">
        <v>5</v>
      </c>
      <c r="I622" t="s">
        <v>499</v>
      </c>
      <c r="J622">
        <v>36.24</v>
      </c>
      <c r="K622">
        <v>181.20000000000002</v>
      </c>
      <c r="L622" t="s">
        <v>48</v>
      </c>
      <c r="M622" t="s">
        <v>411</v>
      </c>
      <c r="N622" t="s">
        <v>19</v>
      </c>
      <c r="O622" t="s">
        <v>505</v>
      </c>
      <c r="P622" t="s">
        <v>501</v>
      </c>
      <c r="Q622" t="s">
        <v>515</v>
      </c>
      <c r="R622" t="s">
        <v>515</v>
      </c>
      <c r="S622">
        <v>5</v>
      </c>
    </row>
    <row r="623" spans="1:19" x14ac:dyDescent="0.35">
      <c r="A623">
        <v>101565</v>
      </c>
      <c r="B623" s="5">
        <v>45806</v>
      </c>
      <c r="C623" t="s">
        <v>31</v>
      </c>
      <c r="D623" t="s">
        <v>45</v>
      </c>
      <c r="E623" t="s">
        <v>46</v>
      </c>
      <c r="F623" t="s">
        <v>15</v>
      </c>
      <c r="G623" t="s">
        <v>39</v>
      </c>
      <c r="H623">
        <v>3</v>
      </c>
      <c r="I623" t="s">
        <v>499</v>
      </c>
      <c r="J623">
        <v>45.06</v>
      </c>
      <c r="K623">
        <v>135.18</v>
      </c>
      <c r="L623" t="s">
        <v>24</v>
      </c>
      <c r="M623" t="s">
        <v>113</v>
      </c>
      <c r="N623" t="s">
        <v>89</v>
      </c>
      <c r="O623" t="s">
        <v>505</v>
      </c>
      <c r="P623" t="s">
        <v>501</v>
      </c>
      <c r="Q623" t="s">
        <v>515</v>
      </c>
      <c r="R623" t="s">
        <v>515</v>
      </c>
      <c r="S623">
        <v>5</v>
      </c>
    </row>
    <row r="624" spans="1:19" x14ac:dyDescent="0.35">
      <c r="A624">
        <v>101626</v>
      </c>
      <c r="B624" s="5">
        <v>45806</v>
      </c>
      <c r="C624" t="s">
        <v>50</v>
      </c>
      <c r="D624" t="s">
        <v>77</v>
      </c>
      <c r="E624" t="s">
        <v>78</v>
      </c>
      <c r="F624" t="s">
        <v>62</v>
      </c>
      <c r="G624" t="s">
        <v>63</v>
      </c>
      <c r="H624">
        <v>1</v>
      </c>
      <c r="I624" t="s">
        <v>503</v>
      </c>
      <c r="J624">
        <v>54.79</v>
      </c>
      <c r="K624">
        <v>54.79</v>
      </c>
      <c r="L624" t="s">
        <v>17</v>
      </c>
      <c r="M624" t="s">
        <v>367</v>
      </c>
      <c r="N624" t="s">
        <v>19</v>
      </c>
      <c r="O624" t="s">
        <v>505</v>
      </c>
      <c r="P624" t="s">
        <v>501</v>
      </c>
      <c r="Q624" t="s">
        <v>515</v>
      </c>
      <c r="R624" t="s">
        <v>515</v>
      </c>
      <c r="S624">
        <v>5</v>
      </c>
    </row>
    <row r="625" spans="1:19" x14ac:dyDescent="0.35">
      <c r="A625">
        <v>101872</v>
      </c>
      <c r="B625" s="5">
        <v>45806</v>
      </c>
      <c r="C625" t="s">
        <v>12</v>
      </c>
      <c r="D625" t="s">
        <v>98</v>
      </c>
      <c r="E625" t="s">
        <v>99</v>
      </c>
      <c r="F625" t="s">
        <v>59</v>
      </c>
      <c r="G625" t="s">
        <v>129</v>
      </c>
      <c r="H625">
        <v>1</v>
      </c>
      <c r="I625" t="s">
        <v>503</v>
      </c>
      <c r="J625">
        <v>118.16</v>
      </c>
      <c r="K625">
        <v>118.16</v>
      </c>
      <c r="L625" t="s">
        <v>24</v>
      </c>
      <c r="M625" t="s">
        <v>182</v>
      </c>
      <c r="N625" t="s">
        <v>19</v>
      </c>
      <c r="O625" t="s">
        <v>505</v>
      </c>
      <c r="P625" t="s">
        <v>501</v>
      </c>
      <c r="Q625" t="s">
        <v>515</v>
      </c>
      <c r="R625" t="s">
        <v>515</v>
      </c>
      <c r="S625">
        <v>5</v>
      </c>
    </row>
    <row r="626" spans="1:19" x14ac:dyDescent="0.35">
      <c r="A626">
        <v>102475</v>
      </c>
      <c r="B626" s="5">
        <v>45806</v>
      </c>
      <c r="C626" t="s">
        <v>50</v>
      </c>
      <c r="D626" t="s">
        <v>77</v>
      </c>
      <c r="E626" t="s">
        <v>78</v>
      </c>
      <c r="F626" t="s">
        <v>62</v>
      </c>
      <c r="G626" t="s">
        <v>112</v>
      </c>
      <c r="H626">
        <v>1</v>
      </c>
      <c r="I626" t="s">
        <v>503</v>
      </c>
      <c r="J626">
        <v>29.61</v>
      </c>
      <c r="K626">
        <v>29.61</v>
      </c>
      <c r="L626" t="s">
        <v>24</v>
      </c>
      <c r="M626" t="s">
        <v>319</v>
      </c>
      <c r="N626" t="s">
        <v>19</v>
      </c>
      <c r="O626" t="s">
        <v>505</v>
      </c>
      <c r="P626" t="s">
        <v>501</v>
      </c>
      <c r="Q626" t="s">
        <v>515</v>
      </c>
      <c r="R626" t="s">
        <v>515</v>
      </c>
      <c r="S626">
        <v>5</v>
      </c>
    </row>
    <row r="627" spans="1:19" x14ac:dyDescent="0.35">
      <c r="A627">
        <v>100056</v>
      </c>
      <c r="B627" s="5">
        <v>45807</v>
      </c>
      <c r="C627" t="s">
        <v>31</v>
      </c>
      <c r="D627" t="s">
        <v>105</v>
      </c>
      <c r="E627" t="s">
        <v>106</v>
      </c>
      <c r="F627" t="s">
        <v>59</v>
      </c>
      <c r="G627" t="s">
        <v>118</v>
      </c>
      <c r="H627">
        <v>5</v>
      </c>
      <c r="I627" t="s">
        <v>499</v>
      </c>
      <c r="J627">
        <v>20.87</v>
      </c>
      <c r="K627">
        <v>104.35000000000001</v>
      </c>
      <c r="L627" t="s">
        <v>48</v>
      </c>
      <c r="M627" t="s">
        <v>119</v>
      </c>
      <c r="N627" t="s">
        <v>89</v>
      </c>
      <c r="O627" t="s">
        <v>500</v>
      </c>
      <c r="P627" t="s">
        <v>501</v>
      </c>
      <c r="Q627" t="s">
        <v>515</v>
      </c>
      <c r="R627" t="s">
        <v>515</v>
      </c>
      <c r="S627">
        <v>5</v>
      </c>
    </row>
    <row r="628" spans="1:19" x14ac:dyDescent="0.35">
      <c r="A628">
        <v>100174</v>
      </c>
      <c r="B628" s="5">
        <v>45807</v>
      </c>
      <c r="C628" t="s">
        <v>65</v>
      </c>
      <c r="D628" t="s">
        <v>90</v>
      </c>
      <c r="E628" t="s">
        <v>91</v>
      </c>
      <c r="F628" t="s">
        <v>22</v>
      </c>
      <c r="G628" t="s">
        <v>47</v>
      </c>
      <c r="H628">
        <v>3</v>
      </c>
      <c r="I628" t="s">
        <v>499</v>
      </c>
      <c r="J628">
        <v>76.900000000000006</v>
      </c>
      <c r="K628">
        <v>230.70000000000002</v>
      </c>
      <c r="L628" t="s">
        <v>48</v>
      </c>
      <c r="M628" t="s">
        <v>269</v>
      </c>
      <c r="N628" t="s">
        <v>19</v>
      </c>
      <c r="O628" t="s">
        <v>500</v>
      </c>
      <c r="P628" t="s">
        <v>501</v>
      </c>
      <c r="Q628" t="s">
        <v>515</v>
      </c>
      <c r="R628" t="s">
        <v>515</v>
      </c>
      <c r="S628">
        <v>5</v>
      </c>
    </row>
    <row r="629" spans="1:19" x14ac:dyDescent="0.35">
      <c r="A629">
        <v>100427</v>
      </c>
      <c r="B629" s="5">
        <v>45807</v>
      </c>
      <c r="C629" t="s">
        <v>26</v>
      </c>
      <c r="D629" t="s">
        <v>27</v>
      </c>
      <c r="E629" t="s">
        <v>28</v>
      </c>
      <c r="F629" t="s">
        <v>62</v>
      </c>
      <c r="G629" t="s">
        <v>169</v>
      </c>
      <c r="H629">
        <v>2</v>
      </c>
      <c r="I629" t="s">
        <v>508</v>
      </c>
      <c r="J629">
        <v>24.99</v>
      </c>
      <c r="K629">
        <v>49.98</v>
      </c>
      <c r="L629" t="s">
        <v>43</v>
      </c>
      <c r="M629" t="s">
        <v>412</v>
      </c>
      <c r="N629" t="s">
        <v>19</v>
      </c>
      <c r="O629" t="s">
        <v>500</v>
      </c>
      <c r="P629" t="s">
        <v>501</v>
      </c>
      <c r="Q629" t="s">
        <v>515</v>
      </c>
      <c r="R629" t="s">
        <v>515</v>
      </c>
      <c r="S629">
        <v>5</v>
      </c>
    </row>
    <row r="630" spans="1:19" x14ac:dyDescent="0.35">
      <c r="A630">
        <v>100480</v>
      </c>
      <c r="B630" s="5">
        <v>45807</v>
      </c>
      <c r="C630" t="s">
        <v>12</v>
      </c>
      <c r="D630" t="s">
        <v>13</v>
      </c>
      <c r="E630" t="s">
        <v>14</v>
      </c>
      <c r="F630" t="s">
        <v>15</v>
      </c>
      <c r="G630" t="s">
        <v>39</v>
      </c>
      <c r="H630">
        <v>1</v>
      </c>
      <c r="I630" t="s">
        <v>503</v>
      </c>
      <c r="J630">
        <v>44.9</v>
      </c>
      <c r="K630">
        <v>44.9</v>
      </c>
      <c r="L630" t="s">
        <v>43</v>
      </c>
      <c r="M630" t="s">
        <v>357</v>
      </c>
      <c r="N630" t="s">
        <v>19</v>
      </c>
      <c r="O630" t="s">
        <v>500</v>
      </c>
      <c r="P630" t="s">
        <v>501</v>
      </c>
      <c r="Q630" t="s">
        <v>515</v>
      </c>
      <c r="R630" t="s">
        <v>515</v>
      </c>
      <c r="S630">
        <v>5</v>
      </c>
    </row>
    <row r="631" spans="1:19" x14ac:dyDescent="0.35">
      <c r="A631">
        <v>100665</v>
      </c>
      <c r="B631" s="5">
        <v>45807</v>
      </c>
      <c r="C631" t="s">
        <v>31</v>
      </c>
      <c r="D631" t="s">
        <v>105</v>
      </c>
      <c r="E631" t="s">
        <v>106</v>
      </c>
      <c r="F631" t="s">
        <v>62</v>
      </c>
      <c r="G631" t="s">
        <v>112</v>
      </c>
      <c r="H631">
        <v>3</v>
      </c>
      <c r="I631" t="s">
        <v>499</v>
      </c>
      <c r="J631">
        <v>30.89</v>
      </c>
      <c r="K631">
        <v>92.67</v>
      </c>
      <c r="L631" t="s">
        <v>43</v>
      </c>
      <c r="M631" t="s">
        <v>174</v>
      </c>
      <c r="N631" t="s">
        <v>19</v>
      </c>
      <c r="O631" t="s">
        <v>500</v>
      </c>
      <c r="P631" t="s">
        <v>501</v>
      </c>
      <c r="Q631" t="s">
        <v>515</v>
      </c>
      <c r="R631" t="s">
        <v>515</v>
      </c>
      <c r="S631">
        <v>5</v>
      </c>
    </row>
    <row r="632" spans="1:19" x14ac:dyDescent="0.35">
      <c r="A632">
        <v>100872</v>
      </c>
      <c r="B632" s="5">
        <v>45807</v>
      </c>
      <c r="C632" t="s">
        <v>50</v>
      </c>
      <c r="D632" t="s">
        <v>71</v>
      </c>
      <c r="E632" t="s">
        <v>72</v>
      </c>
      <c r="F632" t="s">
        <v>22</v>
      </c>
      <c r="G632" t="s">
        <v>47</v>
      </c>
      <c r="H632">
        <v>1</v>
      </c>
      <c r="I632" t="s">
        <v>503</v>
      </c>
      <c r="J632">
        <v>72.44</v>
      </c>
      <c r="K632">
        <v>72.44</v>
      </c>
      <c r="L632" t="s">
        <v>48</v>
      </c>
      <c r="M632" t="s">
        <v>413</v>
      </c>
      <c r="N632" t="s">
        <v>19</v>
      </c>
      <c r="O632" t="s">
        <v>500</v>
      </c>
      <c r="P632" t="s">
        <v>501</v>
      </c>
      <c r="Q632" t="s">
        <v>515</v>
      </c>
      <c r="R632" t="s">
        <v>515</v>
      </c>
      <c r="S632">
        <v>5</v>
      </c>
    </row>
    <row r="633" spans="1:19" x14ac:dyDescent="0.35">
      <c r="A633">
        <v>100878</v>
      </c>
      <c r="B633" s="5">
        <v>45807</v>
      </c>
      <c r="C633" t="s">
        <v>12</v>
      </c>
      <c r="D633" t="s">
        <v>132</v>
      </c>
      <c r="E633" t="s">
        <v>133</v>
      </c>
      <c r="F633" t="s">
        <v>53</v>
      </c>
      <c r="G633" t="s">
        <v>92</v>
      </c>
      <c r="H633">
        <v>5</v>
      </c>
      <c r="I633" t="s">
        <v>499</v>
      </c>
      <c r="J633">
        <v>28.54</v>
      </c>
      <c r="K633">
        <v>142.69999999999999</v>
      </c>
      <c r="L633" t="s">
        <v>17</v>
      </c>
      <c r="M633" t="s">
        <v>69</v>
      </c>
      <c r="N633" t="s">
        <v>19</v>
      </c>
      <c r="O633" t="s">
        <v>500</v>
      </c>
      <c r="P633" t="s">
        <v>501</v>
      </c>
      <c r="Q633" t="s">
        <v>515</v>
      </c>
      <c r="R633" t="s">
        <v>515</v>
      </c>
      <c r="S633">
        <v>5</v>
      </c>
    </row>
    <row r="634" spans="1:19" x14ac:dyDescent="0.35">
      <c r="A634">
        <v>100957</v>
      </c>
      <c r="B634" s="5">
        <v>45807</v>
      </c>
      <c r="C634" t="s">
        <v>26</v>
      </c>
      <c r="D634" t="s">
        <v>41</v>
      </c>
      <c r="E634" t="s">
        <v>42</v>
      </c>
      <c r="F634" t="s">
        <v>22</v>
      </c>
      <c r="G634" t="s">
        <v>87</v>
      </c>
      <c r="H634">
        <v>2</v>
      </c>
      <c r="I634" t="s">
        <v>508</v>
      </c>
      <c r="J634">
        <v>48.74</v>
      </c>
      <c r="K634">
        <v>97.48</v>
      </c>
      <c r="L634" t="s">
        <v>48</v>
      </c>
      <c r="M634" t="s">
        <v>300</v>
      </c>
      <c r="N634" t="s">
        <v>19</v>
      </c>
      <c r="O634" t="s">
        <v>500</v>
      </c>
      <c r="P634" t="s">
        <v>501</v>
      </c>
      <c r="Q634" t="s">
        <v>515</v>
      </c>
      <c r="R634" t="s">
        <v>515</v>
      </c>
      <c r="S634">
        <v>5</v>
      </c>
    </row>
    <row r="635" spans="1:19" x14ac:dyDescent="0.35">
      <c r="A635">
        <v>101186</v>
      </c>
      <c r="B635" s="5">
        <v>45807</v>
      </c>
      <c r="C635" t="s">
        <v>26</v>
      </c>
      <c r="D635" t="s">
        <v>150</v>
      </c>
      <c r="E635" t="s">
        <v>151</v>
      </c>
      <c r="F635" t="s">
        <v>62</v>
      </c>
      <c r="G635" t="s">
        <v>114</v>
      </c>
      <c r="H635">
        <v>10</v>
      </c>
      <c r="I635" t="s">
        <v>499</v>
      </c>
      <c r="J635">
        <v>128.19999999999999</v>
      </c>
      <c r="K635">
        <v>1282</v>
      </c>
      <c r="L635" t="s">
        <v>48</v>
      </c>
      <c r="M635" t="s">
        <v>319</v>
      </c>
      <c r="N635" t="s">
        <v>19</v>
      </c>
      <c r="O635" t="s">
        <v>500</v>
      </c>
      <c r="P635" t="s">
        <v>501</v>
      </c>
      <c r="Q635" t="s">
        <v>515</v>
      </c>
      <c r="R635" t="s">
        <v>515</v>
      </c>
      <c r="S635">
        <v>5</v>
      </c>
    </row>
    <row r="636" spans="1:19" x14ac:dyDescent="0.35">
      <c r="A636">
        <v>101301</v>
      </c>
      <c r="B636" s="5">
        <v>45807</v>
      </c>
      <c r="C636" t="s">
        <v>50</v>
      </c>
      <c r="D636" t="s">
        <v>51</v>
      </c>
      <c r="E636" t="s">
        <v>52</v>
      </c>
      <c r="F636" t="s">
        <v>22</v>
      </c>
      <c r="G636" t="s">
        <v>109</v>
      </c>
      <c r="H636">
        <v>2</v>
      </c>
      <c r="I636" t="s">
        <v>508</v>
      </c>
      <c r="J636">
        <v>89.77</v>
      </c>
      <c r="K636">
        <v>179.54</v>
      </c>
      <c r="L636" t="s">
        <v>43</v>
      </c>
      <c r="M636" t="s">
        <v>212</v>
      </c>
      <c r="N636" t="s">
        <v>19</v>
      </c>
      <c r="O636" t="s">
        <v>500</v>
      </c>
      <c r="P636" t="s">
        <v>501</v>
      </c>
      <c r="Q636" t="s">
        <v>515</v>
      </c>
      <c r="R636" t="s">
        <v>515</v>
      </c>
      <c r="S636">
        <v>5</v>
      </c>
    </row>
    <row r="637" spans="1:19" x14ac:dyDescent="0.35">
      <c r="A637">
        <v>101323</v>
      </c>
      <c r="B637" s="5">
        <v>45807</v>
      </c>
      <c r="C637" t="s">
        <v>50</v>
      </c>
      <c r="D637" t="s">
        <v>71</v>
      </c>
      <c r="E637" t="s">
        <v>72</v>
      </c>
      <c r="F637" t="s">
        <v>15</v>
      </c>
      <c r="G637" t="s">
        <v>29</v>
      </c>
      <c r="H637">
        <v>2</v>
      </c>
      <c r="I637" t="s">
        <v>508</v>
      </c>
      <c r="J637">
        <v>22.89</v>
      </c>
      <c r="K637">
        <v>45.78</v>
      </c>
      <c r="L637" t="s">
        <v>24</v>
      </c>
      <c r="M637" t="s">
        <v>293</v>
      </c>
      <c r="N637" t="s">
        <v>19</v>
      </c>
      <c r="O637" t="s">
        <v>500</v>
      </c>
      <c r="P637" t="s">
        <v>501</v>
      </c>
      <c r="Q637" t="s">
        <v>515</v>
      </c>
      <c r="R637" t="s">
        <v>515</v>
      </c>
      <c r="S637">
        <v>5</v>
      </c>
    </row>
    <row r="638" spans="1:19" x14ac:dyDescent="0.35">
      <c r="A638">
        <v>101697</v>
      </c>
      <c r="B638" s="5">
        <v>45807</v>
      </c>
      <c r="C638" t="s">
        <v>12</v>
      </c>
      <c r="D638" t="s">
        <v>20</v>
      </c>
      <c r="E638" t="s">
        <v>21</v>
      </c>
      <c r="F638" t="s">
        <v>62</v>
      </c>
      <c r="G638" t="s">
        <v>169</v>
      </c>
      <c r="H638">
        <v>1</v>
      </c>
      <c r="I638" t="s">
        <v>503</v>
      </c>
      <c r="J638">
        <v>23.83</v>
      </c>
      <c r="K638">
        <v>23.83</v>
      </c>
      <c r="L638" t="s">
        <v>17</v>
      </c>
      <c r="M638" t="s">
        <v>386</v>
      </c>
      <c r="N638" t="s">
        <v>19</v>
      </c>
      <c r="O638" t="s">
        <v>500</v>
      </c>
      <c r="P638" t="s">
        <v>501</v>
      </c>
      <c r="Q638" t="s">
        <v>515</v>
      </c>
      <c r="R638" t="s">
        <v>515</v>
      </c>
      <c r="S638">
        <v>5</v>
      </c>
    </row>
    <row r="639" spans="1:19" x14ac:dyDescent="0.35">
      <c r="A639">
        <v>102116</v>
      </c>
      <c r="B639" s="5">
        <v>45807</v>
      </c>
      <c r="C639" t="s">
        <v>12</v>
      </c>
      <c r="D639" t="s">
        <v>132</v>
      </c>
      <c r="E639" t="s">
        <v>133</v>
      </c>
      <c r="F639" t="s">
        <v>53</v>
      </c>
      <c r="G639" t="s">
        <v>92</v>
      </c>
      <c r="H639">
        <v>1</v>
      </c>
      <c r="I639" t="s">
        <v>503</v>
      </c>
      <c r="J639">
        <v>29.48</v>
      </c>
      <c r="K639">
        <v>29.48</v>
      </c>
      <c r="L639" t="s">
        <v>48</v>
      </c>
      <c r="M639" t="s">
        <v>385</v>
      </c>
      <c r="N639" t="s">
        <v>19</v>
      </c>
      <c r="O639" t="s">
        <v>500</v>
      </c>
      <c r="P639" t="s">
        <v>501</v>
      </c>
      <c r="Q639" t="s">
        <v>515</v>
      </c>
      <c r="R639" t="s">
        <v>515</v>
      </c>
      <c r="S639">
        <v>5</v>
      </c>
    </row>
    <row r="640" spans="1:19" x14ac:dyDescent="0.35">
      <c r="A640">
        <v>102161</v>
      </c>
      <c r="B640" s="5">
        <v>45807</v>
      </c>
      <c r="C640" t="s">
        <v>31</v>
      </c>
      <c r="D640" t="s">
        <v>80</v>
      </c>
      <c r="E640" t="s">
        <v>80</v>
      </c>
      <c r="F640" t="s">
        <v>22</v>
      </c>
      <c r="G640" t="s">
        <v>47</v>
      </c>
      <c r="H640">
        <v>2</v>
      </c>
      <c r="I640" t="s">
        <v>508</v>
      </c>
      <c r="J640">
        <v>71.83</v>
      </c>
      <c r="K640">
        <v>143.66</v>
      </c>
      <c r="L640" t="s">
        <v>17</v>
      </c>
      <c r="M640" t="s">
        <v>160</v>
      </c>
      <c r="N640" t="s">
        <v>19</v>
      </c>
      <c r="O640" t="s">
        <v>500</v>
      </c>
      <c r="P640" t="s">
        <v>501</v>
      </c>
      <c r="Q640" t="s">
        <v>515</v>
      </c>
      <c r="R640" t="s">
        <v>515</v>
      </c>
      <c r="S640">
        <v>5</v>
      </c>
    </row>
    <row r="641" spans="1:19" x14ac:dyDescent="0.35">
      <c r="A641">
        <v>102179</v>
      </c>
      <c r="B641" s="5">
        <v>45807</v>
      </c>
      <c r="C641" t="s">
        <v>65</v>
      </c>
      <c r="D641" t="s">
        <v>66</v>
      </c>
      <c r="E641" t="s">
        <v>67</v>
      </c>
      <c r="F641" t="s">
        <v>22</v>
      </c>
      <c r="G641" t="s">
        <v>100</v>
      </c>
      <c r="H641">
        <v>1</v>
      </c>
      <c r="I641" t="s">
        <v>503</v>
      </c>
      <c r="J641">
        <v>14.8</v>
      </c>
      <c r="K641">
        <v>14.8</v>
      </c>
      <c r="L641" t="s">
        <v>17</v>
      </c>
      <c r="M641" t="s">
        <v>381</v>
      </c>
      <c r="N641" t="s">
        <v>19</v>
      </c>
      <c r="O641" t="s">
        <v>500</v>
      </c>
      <c r="P641" t="s">
        <v>501</v>
      </c>
      <c r="Q641" t="s">
        <v>515</v>
      </c>
      <c r="R641" t="s">
        <v>515</v>
      </c>
      <c r="S641">
        <v>5</v>
      </c>
    </row>
    <row r="642" spans="1:19" x14ac:dyDescent="0.35">
      <c r="A642">
        <v>102273</v>
      </c>
      <c r="B642" s="5">
        <v>45807</v>
      </c>
      <c r="C642" t="s">
        <v>12</v>
      </c>
      <c r="D642" t="s">
        <v>183</v>
      </c>
      <c r="E642" t="s">
        <v>184</v>
      </c>
      <c r="F642" t="s">
        <v>22</v>
      </c>
      <c r="G642" t="s">
        <v>87</v>
      </c>
      <c r="H642">
        <v>2</v>
      </c>
      <c r="I642" t="s">
        <v>508</v>
      </c>
      <c r="J642">
        <v>50.39</v>
      </c>
      <c r="K642">
        <v>100.78</v>
      </c>
      <c r="L642" t="s">
        <v>48</v>
      </c>
      <c r="M642" t="s">
        <v>195</v>
      </c>
      <c r="N642" t="s">
        <v>19</v>
      </c>
      <c r="O642" t="s">
        <v>500</v>
      </c>
      <c r="P642" t="s">
        <v>501</v>
      </c>
      <c r="Q642" t="s">
        <v>515</v>
      </c>
      <c r="R642" t="s">
        <v>515</v>
      </c>
      <c r="S642">
        <v>5</v>
      </c>
    </row>
    <row r="643" spans="1:19" x14ac:dyDescent="0.35">
      <c r="A643">
        <v>100281</v>
      </c>
      <c r="B643" s="5">
        <v>45808</v>
      </c>
      <c r="C643" t="s">
        <v>26</v>
      </c>
      <c r="D643" t="s">
        <v>27</v>
      </c>
      <c r="E643" t="s">
        <v>28</v>
      </c>
      <c r="F643" t="s">
        <v>62</v>
      </c>
      <c r="G643" t="s">
        <v>112</v>
      </c>
      <c r="H643">
        <v>10</v>
      </c>
      <c r="I643" t="s">
        <v>499</v>
      </c>
      <c r="J643">
        <v>28.51</v>
      </c>
      <c r="K643">
        <v>285.10000000000002</v>
      </c>
      <c r="L643" t="s">
        <v>43</v>
      </c>
      <c r="M643" t="s">
        <v>366</v>
      </c>
      <c r="N643" t="s">
        <v>19</v>
      </c>
      <c r="O643" t="s">
        <v>506</v>
      </c>
      <c r="P643" t="s">
        <v>507</v>
      </c>
      <c r="Q643" t="s">
        <v>515</v>
      </c>
      <c r="R643" t="s">
        <v>515</v>
      </c>
      <c r="S643">
        <v>5</v>
      </c>
    </row>
    <row r="644" spans="1:19" x14ac:dyDescent="0.35">
      <c r="A644">
        <v>100774</v>
      </c>
      <c r="B644" s="5">
        <v>45808</v>
      </c>
      <c r="C644" t="s">
        <v>12</v>
      </c>
      <c r="D644" t="s">
        <v>98</v>
      </c>
      <c r="E644" t="s">
        <v>99</v>
      </c>
      <c r="F644" t="s">
        <v>62</v>
      </c>
      <c r="G644" t="s">
        <v>68</v>
      </c>
      <c r="H644">
        <v>3</v>
      </c>
      <c r="I644" t="s">
        <v>499</v>
      </c>
      <c r="J644">
        <v>38.14</v>
      </c>
      <c r="K644">
        <v>114.42</v>
      </c>
      <c r="L644" t="s">
        <v>24</v>
      </c>
      <c r="M644" t="s">
        <v>414</v>
      </c>
      <c r="N644" t="s">
        <v>19</v>
      </c>
      <c r="O644" t="s">
        <v>506</v>
      </c>
      <c r="P644" t="s">
        <v>507</v>
      </c>
      <c r="Q644" t="s">
        <v>515</v>
      </c>
      <c r="R644" t="s">
        <v>515</v>
      </c>
      <c r="S644">
        <v>5</v>
      </c>
    </row>
    <row r="645" spans="1:19" x14ac:dyDescent="0.35">
      <c r="A645">
        <v>101440</v>
      </c>
      <c r="B645" s="5">
        <v>45808</v>
      </c>
      <c r="C645" t="s">
        <v>50</v>
      </c>
      <c r="D645" t="s">
        <v>71</v>
      </c>
      <c r="E645" t="s">
        <v>72</v>
      </c>
      <c r="F645" t="s">
        <v>59</v>
      </c>
      <c r="G645" t="s">
        <v>73</v>
      </c>
      <c r="H645">
        <v>1</v>
      </c>
      <c r="I645" t="s">
        <v>503</v>
      </c>
      <c r="J645">
        <v>28.12</v>
      </c>
      <c r="K645">
        <v>28.12</v>
      </c>
      <c r="L645" t="s">
        <v>24</v>
      </c>
      <c r="M645" t="s">
        <v>344</v>
      </c>
      <c r="N645" t="s">
        <v>89</v>
      </c>
      <c r="O645" t="s">
        <v>506</v>
      </c>
      <c r="P645" t="s">
        <v>507</v>
      </c>
      <c r="Q645" t="s">
        <v>515</v>
      </c>
      <c r="R645" t="s">
        <v>515</v>
      </c>
      <c r="S645">
        <v>5</v>
      </c>
    </row>
    <row r="646" spans="1:19" x14ac:dyDescent="0.35">
      <c r="A646">
        <v>101772</v>
      </c>
      <c r="B646" s="5">
        <v>45808</v>
      </c>
      <c r="C646" t="s">
        <v>31</v>
      </c>
      <c r="D646" t="s">
        <v>105</v>
      </c>
      <c r="E646" t="s">
        <v>106</v>
      </c>
      <c r="F646" t="s">
        <v>22</v>
      </c>
      <c r="G646" t="s">
        <v>23</v>
      </c>
      <c r="H646">
        <v>2</v>
      </c>
      <c r="I646" t="s">
        <v>508</v>
      </c>
      <c r="J646">
        <v>63.44</v>
      </c>
      <c r="K646">
        <v>126.88</v>
      </c>
      <c r="L646" t="s">
        <v>48</v>
      </c>
      <c r="M646" t="s">
        <v>136</v>
      </c>
      <c r="N646" t="s">
        <v>19</v>
      </c>
      <c r="O646" t="s">
        <v>506</v>
      </c>
      <c r="P646" t="s">
        <v>507</v>
      </c>
      <c r="Q646" t="s">
        <v>515</v>
      </c>
      <c r="R646" t="s">
        <v>515</v>
      </c>
      <c r="S646">
        <v>5</v>
      </c>
    </row>
    <row r="647" spans="1:19" x14ac:dyDescent="0.35">
      <c r="A647">
        <v>102587</v>
      </c>
      <c r="B647" s="5">
        <v>45808</v>
      </c>
      <c r="C647" t="s">
        <v>26</v>
      </c>
      <c r="D647" t="s">
        <v>27</v>
      </c>
      <c r="E647" t="s">
        <v>28</v>
      </c>
      <c r="F647" t="s">
        <v>22</v>
      </c>
      <c r="G647" t="s">
        <v>23</v>
      </c>
      <c r="H647">
        <v>10</v>
      </c>
      <c r="I647" t="s">
        <v>499</v>
      </c>
      <c r="J647">
        <v>62.06</v>
      </c>
      <c r="K647">
        <v>620.6</v>
      </c>
      <c r="L647" t="s">
        <v>48</v>
      </c>
      <c r="M647" t="s">
        <v>25</v>
      </c>
      <c r="N647" t="s">
        <v>89</v>
      </c>
      <c r="O647" t="s">
        <v>506</v>
      </c>
      <c r="P647" t="s">
        <v>507</v>
      </c>
      <c r="Q647" t="s">
        <v>515</v>
      </c>
      <c r="R647" t="s">
        <v>515</v>
      </c>
      <c r="S647">
        <v>5</v>
      </c>
    </row>
    <row r="648" spans="1:19" x14ac:dyDescent="0.35">
      <c r="A648">
        <v>100029</v>
      </c>
      <c r="B648" s="5">
        <v>45809</v>
      </c>
      <c r="C648" t="s">
        <v>26</v>
      </c>
      <c r="D648" t="s">
        <v>150</v>
      </c>
      <c r="E648" t="s">
        <v>151</v>
      </c>
      <c r="F648" t="s">
        <v>62</v>
      </c>
      <c r="G648" t="s">
        <v>112</v>
      </c>
      <c r="H648">
        <v>2</v>
      </c>
      <c r="I648" t="s">
        <v>508</v>
      </c>
      <c r="J648">
        <v>30.64</v>
      </c>
      <c r="K648">
        <v>61.28</v>
      </c>
      <c r="L648" t="s">
        <v>17</v>
      </c>
      <c r="M648" t="s">
        <v>179</v>
      </c>
      <c r="N648" t="s">
        <v>19</v>
      </c>
      <c r="O648" t="s">
        <v>510</v>
      </c>
      <c r="P648" t="s">
        <v>507</v>
      </c>
      <c r="Q648" t="s">
        <v>516</v>
      </c>
      <c r="R648" t="s">
        <v>530</v>
      </c>
      <c r="S648">
        <v>6</v>
      </c>
    </row>
    <row r="649" spans="1:19" x14ac:dyDescent="0.35">
      <c r="A649">
        <v>100668</v>
      </c>
      <c r="B649" s="5">
        <v>45809</v>
      </c>
      <c r="C649" t="s">
        <v>31</v>
      </c>
      <c r="D649" t="s">
        <v>56</v>
      </c>
      <c r="E649" t="s">
        <v>57</v>
      </c>
      <c r="F649" t="s">
        <v>15</v>
      </c>
      <c r="G649" t="s">
        <v>16</v>
      </c>
      <c r="H649">
        <v>1</v>
      </c>
      <c r="I649" t="s">
        <v>503</v>
      </c>
      <c r="J649">
        <v>38.89</v>
      </c>
      <c r="K649">
        <v>38.89</v>
      </c>
      <c r="L649" t="s">
        <v>17</v>
      </c>
      <c r="M649" t="s">
        <v>313</v>
      </c>
      <c r="N649" t="s">
        <v>19</v>
      </c>
      <c r="O649" t="s">
        <v>510</v>
      </c>
      <c r="P649" t="s">
        <v>507</v>
      </c>
      <c r="Q649" t="s">
        <v>516</v>
      </c>
      <c r="R649" t="s">
        <v>530</v>
      </c>
      <c r="S649">
        <v>6</v>
      </c>
    </row>
    <row r="650" spans="1:19" x14ac:dyDescent="0.35">
      <c r="A650">
        <v>101032</v>
      </c>
      <c r="B650" s="5">
        <v>45809</v>
      </c>
      <c r="C650" t="s">
        <v>12</v>
      </c>
      <c r="D650" t="s">
        <v>13</v>
      </c>
      <c r="E650" t="s">
        <v>14</v>
      </c>
      <c r="F650" t="s">
        <v>59</v>
      </c>
      <c r="G650" t="s">
        <v>60</v>
      </c>
      <c r="H650">
        <v>10</v>
      </c>
      <c r="I650" t="s">
        <v>499</v>
      </c>
      <c r="J650">
        <v>58.67</v>
      </c>
      <c r="K650">
        <v>586.70000000000005</v>
      </c>
      <c r="L650" t="s">
        <v>43</v>
      </c>
      <c r="M650" t="s">
        <v>155</v>
      </c>
      <c r="N650" t="s">
        <v>19</v>
      </c>
      <c r="O650" t="s">
        <v>510</v>
      </c>
      <c r="P650" t="s">
        <v>507</v>
      </c>
      <c r="Q650" t="s">
        <v>516</v>
      </c>
      <c r="R650" t="s">
        <v>530</v>
      </c>
      <c r="S650">
        <v>6</v>
      </c>
    </row>
    <row r="651" spans="1:19" x14ac:dyDescent="0.35">
      <c r="A651">
        <v>101546</v>
      </c>
      <c r="B651" s="5">
        <v>45809</v>
      </c>
      <c r="C651" t="s">
        <v>12</v>
      </c>
      <c r="D651" t="s">
        <v>13</v>
      </c>
      <c r="E651" t="s">
        <v>14</v>
      </c>
      <c r="F651" t="s">
        <v>62</v>
      </c>
      <c r="G651" t="s">
        <v>112</v>
      </c>
      <c r="H651">
        <v>1</v>
      </c>
      <c r="I651" t="s">
        <v>503</v>
      </c>
      <c r="J651">
        <v>29.88</v>
      </c>
      <c r="K651">
        <v>29.88</v>
      </c>
      <c r="L651" t="s">
        <v>48</v>
      </c>
      <c r="M651" t="s">
        <v>74</v>
      </c>
      <c r="N651" t="s">
        <v>19</v>
      </c>
      <c r="O651" t="s">
        <v>510</v>
      </c>
      <c r="P651" t="s">
        <v>507</v>
      </c>
      <c r="Q651" t="s">
        <v>516</v>
      </c>
      <c r="R651" t="s">
        <v>530</v>
      </c>
      <c r="S651">
        <v>6</v>
      </c>
    </row>
    <row r="652" spans="1:19" x14ac:dyDescent="0.35">
      <c r="A652">
        <v>101884</v>
      </c>
      <c r="B652" s="5">
        <v>45809</v>
      </c>
      <c r="C652" t="s">
        <v>50</v>
      </c>
      <c r="D652" t="s">
        <v>71</v>
      </c>
      <c r="E652" t="s">
        <v>72</v>
      </c>
      <c r="F652" t="s">
        <v>59</v>
      </c>
      <c r="G652" t="s">
        <v>129</v>
      </c>
      <c r="H652">
        <v>1</v>
      </c>
      <c r="I652" t="s">
        <v>503</v>
      </c>
      <c r="J652">
        <v>117.87</v>
      </c>
      <c r="K652">
        <v>117.87</v>
      </c>
      <c r="L652" t="s">
        <v>43</v>
      </c>
      <c r="M652" t="s">
        <v>144</v>
      </c>
      <c r="N652" t="s">
        <v>19</v>
      </c>
      <c r="O652" t="s">
        <v>510</v>
      </c>
      <c r="P652" t="s">
        <v>507</v>
      </c>
      <c r="Q652" t="s">
        <v>516</v>
      </c>
      <c r="R652" t="s">
        <v>530</v>
      </c>
      <c r="S652">
        <v>6</v>
      </c>
    </row>
    <row r="653" spans="1:19" x14ac:dyDescent="0.35">
      <c r="A653">
        <v>101959</v>
      </c>
      <c r="B653" s="5">
        <v>45809</v>
      </c>
      <c r="C653" t="s">
        <v>31</v>
      </c>
      <c r="D653" t="s">
        <v>80</v>
      </c>
      <c r="E653" t="s">
        <v>80</v>
      </c>
      <c r="F653" t="s">
        <v>59</v>
      </c>
      <c r="G653" t="s">
        <v>95</v>
      </c>
      <c r="H653">
        <v>1</v>
      </c>
      <c r="I653" t="s">
        <v>503</v>
      </c>
      <c r="J653">
        <v>33.57</v>
      </c>
      <c r="K653">
        <v>33.57</v>
      </c>
      <c r="L653" t="s">
        <v>48</v>
      </c>
      <c r="M653" t="s">
        <v>357</v>
      </c>
      <c r="N653" t="s">
        <v>89</v>
      </c>
      <c r="O653" t="s">
        <v>510</v>
      </c>
      <c r="P653" t="s">
        <v>507</v>
      </c>
      <c r="Q653" t="s">
        <v>516</v>
      </c>
      <c r="R653" t="s">
        <v>530</v>
      </c>
      <c r="S653">
        <v>6</v>
      </c>
    </row>
    <row r="654" spans="1:19" x14ac:dyDescent="0.35">
      <c r="A654">
        <v>102260</v>
      </c>
      <c r="B654" s="5">
        <v>45809</v>
      </c>
      <c r="C654" t="s">
        <v>12</v>
      </c>
      <c r="D654" t="s">
        <v>13</v>
      </c>
      <c r="E654" t="s">
        <v>14</v>
      </c>
      <c r="F654" t="s">
        <v>22</v>
      </c>
      <c r="G654" t="s">
        <v>100</v>
      </c>
      <c r="H654">
        <v>2</v>
      </c>
      <c r="I654" t="s">
        <v>508</v>
      </c>
      <c r="J654">
        <v>15.47</v>
      </c>
      <c r="K654">
        <v>30.94</v>
      </c>
      <c r="L654" t="s">
        <v>24</v>
      </c>
      <c r="M654" t="s">
        <v>415</v>
      </c>
      <c r="N654" t="s">
        <v>19</v>
      </c>
      <c r="O654" t="s">
        <v>510</v>
      </c>
      <c r="P654" t="s">
        <v>507</v>
      </c>
      <c r="Q654" t="s">
        <v>516</v>
      </c>
      <c r="R654" t="s">
        <v>530</v>
      </c>
      <c r="S654">
        <v>6</v>
      </c>
    </row>
    <row r="655" spans="1:19" x14ac:dyDescent="0.35">
      <c r="A655">
        <v>102418</v>
      </c>
      <c r="B655" s="5">
        <v>45809</v>
      </c>
      <c r="C655" t="s">
        <v>50</v>
      </c>
      <c r="D655" t="s">
        <v>51</v>
      </c>
      <c r="E655" t="s">
        <v>52</v>
      </c>
      <c r="F655" t="s">
        <v>22</v>
      </c>
      <c r="G655" t="s">
        <v>100</v>
      </c>
      <c r="H655">
        <v>5</v>
      </c>
      <c r="I655" t="s">
        <v>499</v>
      </c>
      <c r="J655">
        <v>15.67</v>
      </c>
      <c r="K655">
        <v>78.349999999999994</v>
      </c>
      <c r="L655" t="s">
        <v>43</v>
      </c>
      <c r="M655" t="s">
        <v>346</v>
      </c>
      <c r="N655" t="s">
        <v>19</v>
      </c>
      <c r="O655" t="s">
        <v>510</v>
      </c>
      <c r="P655" t="s">
        <v>507</v>
      </c>
      <c r="Q655" t="s">
        <v>516</v>
      </c>
      <c r="R655" t="s">
        <v>530</v>
      </c>
      <c r="S655">
        <v>6</v>
      </c>
    </row>
    <row r="656" spans="1:19" x14ac:dyDescent="0.35">
      <c r="A656">
        <v>102836</v>
      </c>
      <c r="B656" s="5">
        <v>45809</v>
      </c>
      <c r="C656" t="s">
        <v>26</v>
      </c>
      <c r="D656" t="s">
        <v>37</v>
      </c>
      <c r="E656" t="s">
        <v>38</v>
      </c>
      <c r="F656" t="s">
        <v>15</v>
      </c>
      <c r="G656" t="s">
        <v>39</v>
      </c>
      <c r="H656">
        <v>1</v>
      </c>
      <c r="I656" t="s">
        <v>503</v>
      </c>
      <c r="J656">
        <v>43.26</v>
      </c>
      <c r="K656">
        <v>43.26</v>
      </c>
      <c r="L656" t="s">
        <v>17</v>
      </c>
      <c r="M656" t="s">
        <v>373</v>
      </c>
      <c r="N656" t="s">
        <v>19</v>
      </c>
      <c r="O656" t="s">
        <v>510</v>
      </c>
      <c r="P656" t="s">
        <v>507</v>
      </c>
      <c r="Q656" t="s">
        <v>516</v>
      </c>
      <c r="R656" t="s">
        <v>530</v>
      </c>
      <c r="S656">
        <v>6</v>
      </c>
    </row>
    <row r="657" spans="1:19" x14ac:dyDescent="0.35">
      <c r="A657">
        <v>100384</v>
      </c>
      <c r="B657" s="5">
        <v>45810</v>
      </c>
      <c r="C657" t="s">
        <v>50</v>
      </c>
      <c r="D657" t="s">
        <v>77</v>
      </c>
      <c r="E657" t="s">
        <v>78</v>
      </c>
      <c r="F657" t="s">
        <v>59</v>
      </c>
      <c r="G657" t="s">
        <v>95</v>
      </c>
      <c r="H657">
        <v>5</v>
      </c>
      <c r="I657" t="s">
        <v>499</v>
      </c>
      <c r="J657">
        <v>36.159999999999997</v>
      </c>
      <c r="K657">
        <v>180.79999999999998</v>
      </c>
      <c r="L657" t="s">
        <v>43</v>
      </c>
      <c r="M657" t="s">
        <v>344</v>
      </c>
      <c r="N657" t="s">
        <v>19</v>
      </c>
      <c r="O657" t="s">
        <v>511</v>
      </c>
      <c r="P657" t="s">
        <v>501</v>
      </c>
      <c r="Q657" t="s">
        <v>516</v>
      </c>
      <c r="R657" t="s">
        <v>530</v>
      </c>
      <c r="S657">
        <v>6</v>
      </c>
    </row>
    <row r="658" spans="1:19" x14ac:dyDescent="0.35">
      <c r="A658">
        <v>100413</v>
      </c>
      <c r="B658" s="5">
        <v>45810</v>
      </c>
      <c r="C658" t="s">
        <v>31</v>
      </c>
      <c r="D658" t="s">
        <v>80</v>
      </c>
      <c r="E658" t="s">
        <v>80</v>
      </c>
      <c r="F658" t="s">
        <v>59</v>
      </c>
      <c r="G658" t="s">
        <v>129</v>
      </c>
      <c r="H658">
        <v>1</v>
      </c>
      <c r="I658" t="s">
        <v>503</v>
      </c>
      <c r="J658">
        <v>118.49</v>
      </c>
      <c r="K658">
        <v>118.49</v>
      </c>
      <c r="L658" t="s">
        <v>24</v>
      </c>
      <c r="M658" t="s">
        <v>332</v>
      </c>
      <c r="N658" t="s">
        <v>19</v>
      </c>
      <c r="O658" t="s">
        <v>511</v>
      </c>
      <c r="P658" t="s">
        <v>501</v>
      </c>
      <c r="Q658" t="s">
        <v>516</v>
      </c>
      <c r="R658" t="s">
        <v>530</v>
      </c>
      <c r="S658">
        <v>6</v>
      </c>
    </row>
    <row r="659" spans="1:19" x14ac:dyDescent="0.35">
      <c r="A659">
        <v>100624</v>
      </c>
      <c r="B659" s="5">
        <v>45810</v>
      </c>
      <c r="C659" t="s">
        <v>50</v>
      </c>
      <c r="D659" t="s">
        <v>71</v>
      </c>
      <c r="E659" t="s">
        <v>72</v>
      </c>
      <c r="F659" t="s">
        <v>59</v>
      </c>
      <c r="G659" t="s">
        <v>129</v>
      </c>
      <c r="H659">
        <v>1</v>
      </c>
      <c r="I659" t="s">
        <v>503</v>
      </c>
      <c r="J659">
        <v>125.03</v>
      </c>
      <c r="K659">
        <v>125.03</v>
      </c>
      <c r="L659" t="s">
        <v>24</v>
      </c>
      <c r="M659" t="s">
        <v>416</v>
      </c>
      <c r="N659" t="s">
        <v>19</v>
      </c>
      <c r="O659" t="s">
        <v>511</v>
      </c>
      <c r="P659" t="s">
        <v>501</v>
      </c>
      <c r="Q659" t="s">
        <v>516</v>
      </c>
      <c r="R659" t="s">
        <v>530</v>
      </c>
      <c r="S659">
        <v>6</v>
      </c>
    </row>
    <row r="660" spans="1:19" x14ac:dyDescent="0.35">
      <c r="A660">
        <v>100806</v>
      </c>
      <c r="B660" s="5">
        <v>45810</v>
      </c>
      <c r="C660" t="s">
        <v>26</v>
      </c>
      <c r="D660" t="s">
        <v>37</v>
      </c>
      <c r="E660" t="s">
        <v>38</v>
      </c>
      <c r="F660" t="s">
        <v>62</v>
      </c>
      <c r="G660" t="s">
        <v>169</v>
      </c>
      <c r="H660">
        <v>3</v>
      </c>
      <c r="I660" t="s">
        <v>499</v>
      </c>
      <c r="J660">
        <v>24.6</v>
      </c>
      <c r="K660">
        <v>73.800000000000011</v>
      </c>
      <c r="L660" t="s">
        <v>43</v>
      </c>
      <c r="M660" t="s">
        <v>136</v>
      </c>
      <c r="N660" t="s">
        <v>19</v>
      </c>
      <c r="O660" t="s">
        <v>511</v>
      </c>
      <c r="P660" t="s">
        <v>501</v>
      </c>
      <c r="Q660" t="s">
        <v>516</v>
      </c>
      <c r="R660" t="s">
        <v>530</v>
      </c>
      <c r="S660">
        <v>6</v>
      </c>
    </row>
    <row r="661" spans="1:19" x14ac:dyDescent="0.35">
      <c r="A661">
        <v>101932</v>
      </c>
      <c r="B661" s="5">
        <v>45810</v>
      </c>
      <c r="C661" t="s">
        <v>12</v>
      </c>
      <c r="D661" t="s">
        <v>183</v>
      </c>
      <c r="E661" t="s">
        <v>184</v>
      </c>
      <c r="F661" t="s">
        <v>15</v>
      </c>
      <c r="G661" t="s">
        <v>34</v>
      </c>
      <c r="H661">
        <v>2</v>
      </c>
      <c r="I661" t="s">
        <v>508</v>
      </c>
      <c r="J661">
        <v>16.329999999999998</v>
      </c>
      <c r="K661">
        <v>32.659999999999997</v>
      </c>
      <c r="L661" t="s">
        <v>17</v>
      </c>
      <c r="M661" t="s">
        <v>265</v>
      </c>
      <c r="N661" t="s">
        <v>19</v>
      </c>
      <c r="O661" t="s">
        <v>511</v>
      </c>
      <c r="P661" t="s">
        <v>501</v>
      </c>
      <c r="Q661" t="s">
        <v>516</v>
      </c>
      <c r="R661" t="s">
        <v>530</v>
      </c>
      <c r="S661">
        <v>6</v>
      </c>
    </row>
    <row r="662" spans="1:19" x14ac:dyDescent="0.35">
      <c r="A662">
        <v>102040</v>
      </c>
      <c r="B662" s="5">
        <v>45810</v>
      </c>
      <c r="C662" t="s">
        <v>26</v>
      </c>
      <c r="D662" t="s">
        <v>41</v>
      </c>
      <c r="E662" t="s">
        <v>42</v>
      </c>
      <c r="F662" t="s">
        <v>62</v>
      </c>
      <c r="G662" t="s">
        <v>103</v>
      </c>
      <c r="H662">
        <v>1</v>
      </c>
      <c r="I662" t="s">
        <v>503</v>
      </c>
      <c r="J662">
        <v>189.14</v>
      </c>
      <c r="K662">
        <v>189.14</v>
      </c>
      <c r="L662" t="s">
        <v>43</v>
      </c>
      <c r="M662" t="s">
        <v>286</v>
      </c>
      <c r="N662" t="s">
        <v>89</v>
      </c>
      <c r="O662" t="s">
        <v>511</v>
      </c>
      <c r="P662" t="s">
        <v>501</v>
      </c>
      <c r="Q662" t="s">
        <v>516</v>
      </c>
      <c r="R662" t="s">
        <v>530</v>
      </c>
      <c r="S662">
        <v>6</v>
      </c>
    </row>
    <row r="663" spans="1:19" x14ac:dyDescent="0.35">
      <c r="A663">
        <v>102105</v>
      </c>
      <c r="B663" s="5">
        <v>45810</v>
      </c>
      <c r="C663" t="s">
        <v>50</v>
      </c>
      <c r="D663" t="s">
        <v>71</v>
      </c>
      <c r="E663" t="s">
        <v>72</v>
      </c>
      <c r="F663" t="s">
        <v>59</v>
      </c>
      <c r="G663" t="s">
        <v>129</v>
      </c>
      <c r="H663">
        <v>5</v>
      </c>
      <c r="I663" t="s">
        <v>499</v>
      </c>
      <c r="J663">
        <v>119.64</v>
      </c>
      <c r="K663">
        <v>598.20000000000005</v>
      </c>
      <c r="L663" t="s">
        <v>24</v>
      </c>
      <c r="M663" t="s">
        <v>312</v>
      </c>
      <c r="N663" t="s">
        <v>89</v>
      </c>
      <c r="O663" t="s">
        <v>511</v>
      </c>
      <c r="P663" t="s">
        <v>501</v>
      </c>
      <c r="Q663" t="s">
        <v>516</v>
      </c>
      <c r="R663" t="s">
        <v>530</v>
      </c>
      <c r="S663">
        <v>6</v>
      </c>
    </row>
    <row r="664" spans="1:19" x14ac:dyDescent="0.35">
      <c r="A664">
        <v>102574</v>
      </c>
      <c r="B664" s="5">
        <v>45810</v>
      </c>
      <c r="C664" t="s">
        <v>26</v>
      </c>
      <c r="D664" t="s">
        <v>37</v>
      </c>
      <c r="E664" t="s">
        <v>38</v>
      </c>
      <c r="F664" t="s">
        <v>22</v>
      </c>
      <c r="G664" t="s">
        <v>47</v>
      </c>
      <c r="H664">
        <v>1</v>
      </c>
      <c r="I664" t="s">
        <v>503</v>
      </c>
      <c r="J664">
        <v>72.849999999999994</v>
      </c>
      <c r="K664">
        <v>72.849999999999994</v>
      </c>
      <c r="L664" t="s">
        <v>43</v>
      </c>
      <c r="M664" t="s">
        <v>211</v>
      </c>
      <c r="N664" t="s">
        <v>19</v>
      </c>
      <c r="O664" t="s">
        <v>511</v>
      </c>
      <c r="P664" t="s">
        <v>501</v>
      </c>
      <c r="Q664" t="s">
        <v>516</v>
      </c>
      <c r="R664" t="s">
        <v>530</v>
      </c>
      <c r="S664">
        <v>6</v>
      </c>
    </row>
    <row r="665" spans="1:19" x14ac:dyDescent="0.35">
      <c r="A665">
        <v>102596</v>
      </c>
      <c r="B665" s="5">
        <v>45810</v>
      </c>
      <c r="C665" t="s">
        <v>31</v>
      </c>
      <c r="D665" t="s">
        <v>80</v>
      </c>
      <c r="E665" t="s">
        <v>80</v>
      </c>
      <c r="F665" t="s">
        <v>15</v>
      </c>
      <c r="G665" t="s">
        <v>29</v>
      </c>
      <c r="H665">
        <v>2</v>
      </c>
      <c r="I665" t="s">
        <v>508</v>
      </c>
      <c r="J665">
        <v>23.01</v>
      </c>
      <c r="K665">
        <v>46.02</v>
      </c>
      <c r="L665" t="s">
        <v>24</v>
      </c>
      <c r="M665" t="s">
        <v>410</v>
      </c>
      <c r="N665" t="s">
        <v>89</v>
      </c>
      <c r="O665" t="s">
        <v>511</v>
      </c>
      <c r="P665" t="s">
        <v>501</v>
      </c>
      <c r="Q665" t="s">
        <v>516</v>
      </c>
      <c r="R665" t="s">
        <v>530</v>
      </c>
      <c r="S665">
        <v>6</v>
      </c>
    </row>
    <row r="666" spans="1:19" x14ac:dyDescent="0.35">
      <c r="A666">
        <v>102649</v>
      </c>
      <c r="B666" s="5">
        <v>45810</v>
      </c>
      <c r="C666" t="s">
        <v>50</v>
      </c>
      <c r="D666" t="s">
        <v>71</v>
      </c>
      <c r="E666" t="s">
        <v>72</v>
      </c>
      <c r="F666" t="s">
        <v>62</v>
      </c>
      <c r="G666" t="s">
        <v>68</v>
      </c>
      <c r="H666">
        <v>3</v>
      </c>
      <c r="I666" t="s">
        <v>499</v>
      </c>
      <c r="J666">
        <v>38.57</v>
      </c>
      <c r="K666">
        <v>115.71000000000001</v>
      </c>
      <c r="L666" t="s">
        <v>43</v>
      </c>
      <c r="M666" t="s">
        <v>139</v>
      </c>
      <c r="N666" t="s">
        <v>19</v>
      </c>
      <c r="O666" t="s">
        <v>511</v>
      </c>
      <c r="P666" t="s">
        <v>501</v>
      </c>
      <c r="Q666" t="s">
        <v>516</v>
      </c>
      <c r="R666" t="s">
        <v>530</v>
      </c>
      <c r="S666">
        <v>6</v>
      </c>
    </row>
    <row r="667" spans="1:19" x14ac:dyDescent="0.35">
      <c r="A667">
        <v>102737</v>
      </c>
      <c r="B667" s="5">
        <v>45810</v>
      </c>
      <c r="C667" t="s">
        <v>50</v>
      </c>
      <c r="D667" t="s">
        <v>77</v>
      </c>
      <c r="E667" t="s">
        <v>78</v>
      </c>
      <c r="F667" t="s">
        <v>22</v>
      </c>
      <c r="G667" t="s">
        <v>109</v>
      </c>
      <c r="H667">
        <v>1</v>
      </c>
      <c r="I667" t="s">
        <v>503</v>
      </c>
      <c r="J667">
        <v>90.33</v>
      </c>
      <c r="K667">
        <v>90.33</v>
      </c>
      <c r="L667" t="s">
        <v>48</v>
      </c>
      <c r="M667" t="s">
        <v>300</v>
      </c>
      <c r="N667" t="s">
        <v>19</v>
      </c>
      <c r="O667" t="s">
        <v>511</v>
      </c>
      <c r="P667" t="s">
        <v>501</v>
      </c>
      <c r="Q667" t="s">
        <v>516</v>
      </c>
      <c r="R667" t="s">
        <v>530</v>
      </c>
      <c r="S667">
        <v>6</v>
      </c>
    </row>
    <row r="668" spans="1:19" x14ac:dyDescent="0.35">
      <c r="A668">
        <v>100306</v>
      </c>
      <c r="B668" s="5">
        <v>45811</v>
      </c>
      <c r="C668" t="s">
        <v>50</v>
      </c>
      <c r="D668" t="s">
        <v>51</v>
      </c>
      <c r="E668" t="s">
        <v>52</v>
      </c>
      <c r="F668" t="s">
        <v>15</v>
      </c>
      <c r="G668" t="s">
        <v>34</v>
      </c>
      <c r="H668">
        <v>10</v>
      </c>
      <c r="I668" t="s">
        <v>499</v>
      </c>
      <c r="J668">
        <v>15.21</v>
      </c>
      <c r="K668">
        <v>152.10000000000002</v>
      </c>
      <c r="L668" t="s">
        <v>24</v>
      </c>
      <c r="M668" t="s">
        <v>417</v>
      </c>
      <c r="N668" t="s">
        <v>36</v>
      </c>
      <c r="O668" t="s">
        <v>509</v>
      </c>
      <c r="P668" t="s">
        <v>501</v>
      </c>
      <c r="Q668" t="s">
        <v>516</v>
      </c>
      <c r="R668" t="s">
        <v>530</v>
      </c>
      <c r="S668">
        <v>6</v>
      </c>
    </row>
    <row r="669" spans="1:19" x14ac:dyDescent="0.35">
      <c r="A669">
        <v>100525</v>
      </c>
      <c r="B669" s="5">
        <v>45811</v>
      </c>
      <c r="C669" t="s">
        <v>50</v>
      </c>
      <c r="D669" t="s">
        <v>77</v>
      </c>
      <c r="E669" t="s">
        <v>78</v>
      </c>
      <c r="F669" t="s">
        <v>15</v>
      </c>
      <c r="G669" t="s">
        <v>29</v>
      </c>
      <c r="H669">
        <v>2</v>
      </c>
      <c r="I669" t="s">
        <v>508</v>
      </c>
      <c r="J669">
        <v>23.31</v>
      </c>
      <c r="K669">
        <v>46.62</v>
      </c>
      <c r="L669" t="s">
        <v>24</v>
      </c>
      <c r="M669" t="s">
        <v>249</v>
      </c>
      <c r="N669" t="s">
        <v>19</v>
      </c>
      <c r="O669" t="s">
        <v>509</v>
      </c>
      <c r="P669" t="s">
        <v>501</v>
      </c>
      <c r="Q669" t="s">
        <v>516</v>
      </c>
      <c r="R669" t="s">
        <v>530</v>
      </c>
      <c r="S669">
        <v>6</v>
      </c>
    </row>
    <row r="670" spans="1:19" x14ac:dyDescent="0.35">
      <c r="A670">
        <v>100534</v>
      </c>
      <c r="B670" s="5">
        <v>45811</v>
      </c>
      <c r="C670" t="s">
        <v>31</v>
      </c>
      <c r="D670" t="s">
        <v>32</v>
      </c>
      <c r="E670" t="s">
        <v>33</v>
      </c>
      <c r="F670" t="s">
        <v>62</v>
      </c>
      <c r="G670" t="s">
        <v>103</v>
      </c>
      <c r="H670">
        <v>5</v>
      </c>
      <c r="I670" t="s">
        <v>499</v>
      </c>
      <c r="J670">
        <v>181.75</v>
      </c>
      <c r="K670">
        <v>908.75</v>
      </c>
      <c r="L670" t="s">
        <v>17</v>
      </c>
      <c r="M670" t="s">
        <v>122</v>
      </c>
      <c r="N670" t="s">
        <v>19</v>
      </c>
      <c r="O670" t="s">
        <v>509</v>
      </c>
      <c r="P670" t="s">
        <v>501</v>
      </c>
      <c r="Q670" t="s">
        <v>516</v>
      </c>
      <c r="R670" t="s">
        <v>530</v>
      </c>
      <c r="S670">
        <v>6</v>
      </c>
    </row>
    <row r="671" spans="1:19" x14ac:dyDescent="0.35">
      <c r="A671">
        <v>100973</v>
      </c>
      <c r="B671" s="5">
        <v>45811</v>
      </c>
      <c r="C671" t="s">
        <v>31</v>
      </c>
      <c r="D671" t="s">
        <v>56</v>
      </c>
      <c r="E671" t="s">
        <v>57</v>
      </c>
      <c r="F671" t="s">
        <v>15</v>
      </c>
      <c r="G671" t="s">
        <v>39</v>
      </c>
      <c r="H671">
        <v>10</v>
      </c>
      <c r="I671" t="s">
        <v>499</v>
      </c>
      <c r="J671">
        <v>43.21</v>
      </c>
      <c r="K671">
        <v>432.1</v>
      </c>
      <c r="L671" t="s">
        <v>24</v>
      </c>
      <c r="M671" t="s">
        <v>418</v>
      </c>
      <c r="N671" t="s">
        <v>36</v>
      </c>
      <c r="O671" t="s">
        <v>509</v>
      </c>
      <c r="P671" t="s">
        <v>501</v>
      </c>
      <c r="Q671" t="s">
        <v>516</v>
      </c>
      <c r="R671" t="s">
        <v>530</v>
      </c>
      <c r="S671">
        <v>6</v>
      </c>
    </row>
    <row r="672" spans="1:19" x14ac:dyDescent="0.35">
      <c r="A672">
        <v>101069</v>
      </c>
      <c r="B672" s="5">
        <v>45811</v>
      </c>
      <c r="C672" t="s">
        <v>26</v>
      </c>
      <c r="D672" t="s">
        <v>150</v>
      </c>
      <c r="E672" t="s">
        <v>151</v>
      </c>
      <c r="F672" t="s">
        <v>62</v>
      </c>
      <c r="G672" t="s">
        <v>68</v>
      </c>
      <c r="H672">
        <v>10</v>
      </c>
      <c r="I672" t="s">
        <v>499</v>
      </c>
      <c r="J672">
        <v>40.22</v>
      </c>
      <c r="K672">
        <v>402.2</v>
      </c>
      <c r="L672" t="s">
        <v>17</v>
      </c>
      <c r="M672" t="s">
        <v>202</v>
      </c>
      <c r="N672" t="s">
        <v>89</v>
      </c>
      <c r="O672" t="s">
        <v>509</v>
      </c>
      <c r="P672" t="s">
        <v>501</v>
      </c>
      <c r="Q672" t="s">
        <v>516</v>
      </c>
      <c r="R672" t="s">
        <v>530</v>
      </c>
      <c r="S672">
        <v>6</v>
      </c>
    </row>
    <row r="673" spans="1:19" x14ac:dyDescent="0.35">
      <c r="A673">
        <v>101196</v>
      </c>
      <c r="B673" s="5">
        <v>45811</v>
      </c>
      <c r="C673" t="s">
        <v>12</v>
      </c>
      <c r="D673" t="s">
        <v>183</v>
      </c>
      <c r="E673" t="s">
        <v>184</v>
      </c>
      <c r="F673" t="s">
        <v>62</v>
      </c>
      <c r="G673" t="s">
        <v>114</v>
      </c>
      <c r="H673">
        <v>1</v>
      </c>
      <c r="I673" t="s">
        <v>503</v>
      </c>
      <c r="J673">
        <v>125.61</v>
      </c>
      <c r="K673">
        <v>125.61</v>
      </c>
      <c r="L673" t="s">
        <v>24</v>
      </c>
      <c r="M673" t="s">
        <v>212</v>
      </c>
      <c r="N673" t="s">
        <v>89</v>
      </c>
      <c r="O673" t="s">
        <v>509</v>
      </c>
      <c r="P673" t="s">
        <v>501</v>
      </c>
      <c r="Q673" t="s">
        <v>516</v>
      </c>
      <c r="R673" t="s">
        <v>530</v>
      </c>
      <c r="S673">
        <v>6</v>
      </c>
    </row>
    <row r="674" spans="1:19" x14ac:dyDescent="0.35">
      <c r="A674">
        <v>101833</v>
      </c>
      <c r="B674" s="5">
        <v>45811</v>
      </c>
      <c r="C674" t="s">
        <v>26</v>
      </c>
      <c r="D674" t="s">
        <v>150</v>
      </c>
      <c r="E674" t="s">
        <v>151</v>
      </c>
      <c r="F674" t="s">
        <v>62</v>
      </c>
      <c r="G674" t="s">
        <v>63</v>
      </c>
      <c r="H674">
        <v>1</v>
      </c>
      <c r="I674" t="s">
        <v>503</v>
      </c>
      <c r="J674">
        <v>53.7</v>
      </c>
      <c r="K674">
        <v>53.7</v>
      </c>
      <c r="L674" t="s">
        <v>24</v>
      </c>
      <c r="M674" t="s">
        <v>419</v>
      </c>
      <c r="N674" t="s">
        <v>19</v>
      </c>
      <c r="O674" t="s">
        <v>509</v>
      </c>
      <c r="P674" t="s">
        <v>501</v>
      </c>
      <c r="Q674" t="s">
        <v>516</v>
      </c>
      <c r="R674" t="s">
        <v>530</v>
      </c>
      <c r="S674">
        <v>6</v>
      </c>
    </row>
    <row r="675" spans="1:19" x14ac:dyDescent="0.35">
      <c r="A675">
        <v>102954</v>
      </c>
      <c r="B675" s="5">
        <v>45811</v>
      </c>
      <c r="C675" t="s">
        <v>31</v>
      </c>
      <c r="D675" t="s">
        <v>56</v>
      </c>
      <c r="E675" t="s">
        <v>57</v>
      </c>
      <c r="F675" t="s">
        <v>62</v>
      </c>
      <c r="G675" t="s">
        <v>68</v>
      </c>
      <c r="H675">
        <v>5</v>
      </c>
      <c r="I675" t="s">
        <v>499</v>
      </c>
      <c r="J675">
        <v>41.01</v>
      </c>
      <c r="K675">
        <v>205.04999999999998</v>
      </c>
      <c r="L675" t="s">
        <v>43</v>
      </c>
      <c r="M675" t="s">
        <v>257</v>
      </c>
      <c r="N675" t="s">
        <v>89</v>
      </c>
      <c r="O675" t="s">
        <v>509</v>
      </c>
      <c r="P675" t="s">
        <v>501</v>
      </c>
      <c r="Q675" t="s">
        <v>516</v>
      </c>
      <c r="R675" t="s">
        <v>530</v>
      </c>
      <c r="S675">
        <v>6</v>
      </c>
    </row>
    <row r="676" spans="1:19" x14ac:dyDescent="0.35">
      <c r="A676">
        <v>100962</v>
      </c>
      <c r="B676" s="5">
        <v>45812</v>
      </c>
      <c r="C676" t="s">
        <v>12</v>
      </c>
      <c r="D676" t="s">
        <v>132</v>
      </c>
      <c r="E676" t="s">
        <v>133</v>
      </c>
      <c r="F676" t="s">
        <v>53</v>
      </c>
      <c r="G676" t="s">
        <v>54</v>
      </c>
      <c r="H676">
        <v>5</v>
      </c>
      <c r="I676" t="s">
        <v>499</v>
      </c>
      <c r="J676">
        <v>24.45</v>
      </c>
      <c r="K676">
        <v>122.25</v>
      </c>
      <c r="L676" t="s">
        <v>24</v>
      </c>
      <c r="M676" t="s">
        <v>420</v>
      </c>
      <c r="N676" t="s">
        <v>89</v>
      </c>
      <c r="O676" t="s">
        <v>504</v>
      </c>
      <c r="P676" t="s">
        <v>501</v>
      </c>
      <c r="Q676" t="s">
        <v>516</v>
      </c>
      <c r="R676" t="s">
        <v>530</v>
      </c>
      <c r="S676">
        <v>6</v>
      </c>
    </row>
    <row r="677" spans="1:19" x14ac:dyDescent="0.35">
      <c r="A677">
        <v>101092</v>
      </c>
      <c r="B677" s="5">
        <v>45812</v>
      </c>
      <c r="C677" t="s">
        <v>31</v>
      </c>
      <c r="D677" t="s">
        <v>32</v>
      </c>
      <c r="E677" t="s">
        <v>33</v>
      </c>
      <c r="F677" t="s">
        <v>53</v>
      </c>
      <c r="G677" t="s">
        <v>145</v>
      </c>
      <c r="H677">
        <v>2</v>
      </c>
      <c r="I677" t="s">
        <v>508</v>
      </c>
      <c r="J677">
        <v>34.89</v>
      </c>
      <c r="K677">
        <v>69.78</v>
      </c>
      <c r="L677" t="s">
        <v>43</v>
      </c>
      <c r="M677" t="s">
        <v>421</v>
      </c>
      <c r="N677" t="s">
        <v>19</v>
      </c>
      <c r="O677" t="s">
        <v>504</v>
      </c>
      <c r="P677" t="s">
        <v>501</v>
      </c>
      <c r="Q677" t="s">
        <v>516</v>
      </c>
      <c r="R677" t="s">
        <v>530</v>
      </c>
      <c r="S677">
        <v>6</v>
      </c>
    </row>
    <row r="678" spans="1:19" x14ac:dyDescent="0.35">
      <c r="A678">
        <v>101175</v>
      </c>
      <c r="B678" s="5">
        <v>45812</v>
      </c>
      <c r="C678" t="s">
        <v>12</v>
      </c>
      <c r="D678" t="s">
        <v>20</v>
      </c>
      <c r="E678" t="s">
        <v>21</v>
      </c>
      <c r="F678" t="s">
        <v>15</v>
      </c>
      <c r="G678" t="s">
        <v>39</v>
      </c>
      <c r="H678">
        <v>1</v>
      </c>
      <c r="I678" t="s">
        <v>503</v>
      </c>
      <c r="J678">
        <v>46.17</v>
      </c>
      <c r="K678">
        <v>46.17</v>
      </c>
      <c r="L678" t="s">
        <v>24</v>
      </c>
      <c r="M678" t="s">
        <v>213</v>
      </c>
      <c r="N678" t="s">
        <v>36</v>
      </c>
      <c r="O678" t="s">
        <v>504</v>
      </c>
      <c r="P678" t="s">
        <v>501</v>
      </c>
      <c r="Q678" t="s">
        <v>516</v>
      </c>
      <c r="R678" t="s">
        <v>530</v>
      </c>
      <c r="S678">
        <v>6</v>
      </c>
    </row>
    <row r="679" spans="1:19" x14ac:dyDescent="0.35">
      <c r="A679">
        <v>101454</v>
      </c>
      <c r="B679" s="5">
        <v>45812</v>
      </c>
      <c r="C679" t="s">
        <v>50</v>
      </c>
      <c r="D679" t="s">
        <v>71</v>
      </c>
      <c r="E679" t="s">
        <v>72</v>
      </c>
      <c r="F679" t="s">
        <v>15</v>
      </c>
      <c r="G679" t="s">
        <v>34</v>
      </c>
      <c r="H679">
        <v>1</v>
      </c>
      <c r="I679" t="s">
        <v>503</v>
      </c>
      <c r="J679">
        <v>15.48</v>
      </c>
      <c r="K679">
        <v>15.48</v>
      </c>
      <c r="L679" t="s">
        <v>48</v>
      </c>
      <c r="M679" t="s">
        <v>310</v>
      </c>
      <c r="N679" t="s">
        <v>19</v>
      </c>
      <c r="O679" t="s">
        <v>504</v>
      </c>
      <c r="P679" t="s">
        <v>501</v>
      </c>
      <c r="Q679" t="s">
        <v>516</v>
      </c>
      <c r="R679" t="s">
        <v>530</v>
      </c>
      <c r="S679">
        <v>6</v>
      </c>
    </row>
    <row r="680" spans="1:19" x14ac:dyDescent="0.35">
      <c r="A680">
        <v>101742</v>
      </c>
      <c r="B680" s="5">
        <v>45812</v>
      </c>
      <c r="C680" t="s">
        <v>12</v>
      </c>
      <c r="D680" t="s">
        <v>98</v>
      </c>
      <c r="E680" t="s">
        <v>99</v>
      </c>
      <c r="F680" t="s">
        <v>62</v>
      </c>
      <c r="G680" t="s">
        <v>63</v>
      </c>
      <c r="H680">
        <v>1</v>
      </c>
      <c r="I680" t="s">
        <v>503</v>
      </c>
      <c r="J680">
        <v>52.64</v>
      </c>
      <c r="K680">
        <v>52.64</v>
      </c>
      <c r="L680" t="s">
        <v>24</v>
      </c>
      <c r="M680" t="s">
        <v>203</v>
      </c>
      <c r="N680" t="s">
        <v>19</v>
      </c>
      <c r="O680" t="s">
        <v>504</v>
      </c>
      <c r="P680" t="s">
        <v>501</v>
      </c>
      <c r="Q680" t="s">
        <v>516</v>
      </c>
      <c r="R680" t="s">
        <v>530</v>
      </c>
      <c r="S680">
        <v>6</v>
      </c>
    </row>
    <row r="681" spans="1:19" x14ac:dyDescent="0.35">
      <c r="A681">
        <v>102021</v>
      </c>
      <c r="B681" s="5">
        <v>45812</v>
      </c>
      <c r="C681" t="s">
        <v>50</v>
      </c>
      <c r="D681" t="s">
        <v>77</v>
      </c>
      <c r="E681" t="s">
        <v>78</v>
      </c>
      <c r="F681" t="s">
        <v>22</v>
      </c>
      <c r="G681" t="s">
        <v>47</v>
      </c>
      <c r="H681">
        <v>1</v>
      </c>
      <c r="I681" t="s">
        <v>503</v>
      </c>
      <c r="J681">
        <v>73.36</v>
      </c>
      <c r="K681">
        <v>73.36</v>
      </c>
      <c r="L681" t="s">
        <v>43</v>
      </c>
      <c r="M681" t="s">
        <v>196</v>
      </c>
      <c r="N681" t="s">
        <v>19</v>
      </c>
      <c r="O681" t="s">
        <v>504</v>
      </c>
      <c r="P681" t="s">
        <v>501</v>
      </c>
      <c r="Q681" t="s">
        <v>516</v>
      </c>
      <c r="R681" t="s">
        <v>530</v>
      </c>
      <c r="S681">
        <v>6</v>
      </c>
    </row>
    <row r="682" spans="1:19" x14ac:dyDescent="0.35">
      <c r="A682">
        <v>102219</v>
      </c>
      <c r="B682" s="5">
        <v>45812</v>
      </c>
      <c r="C682" t="s">
        <v>12</v>
      </c>
      <c r="D682" t="s">
        <v>183</v>
      </c>
      <c r="E682" t="s">
        <v>184</v>
      </c>
      <c r="F682" t="s">
        <v>53</v>
      </c>
      <c r="G682" t="s">
        <v>145</v>
      </c>
      <c r="H682">
        <v>2</v>
      </c>
      <c r="I682" t="s">
        <v>508</v>
      </c>
      <c r="J682">
        <v>33.78</v>
      </c>
      <c r="K682">
        <v>67.56</v>
      </c>
      <c r="L682" t="s">
        <v>43</v>
      </c>
      <c r="M682" t="s">
        <v>270</v>
      </c>
      <c r="N682" t="s">
        <v>19</v>
      </c>
      <c r="O682" t="s">
        <v>504</v>
      </c>
      <c r="P682" t="s">
        <v>501</v>
      </c>
      <c r="Q682" t="s">
        <v>516</v>
      </c>
      <c r="R682" t="s">
        <v>530</v>
      </c>
      <c r="S682">
        <v>6</v>
      </c>
    </row>
    <row r="683" spans="1:19" x14ac:dyDescent="0.35">
      <c r="A683">
        <v>102382</v>
      </c>
      <c r="B683" s="5">
        <v>45812</v>
      </c>
      <c r="C683" t="s">
        <v>12</v>
      </c>
      <c r="D683" t="s">
        <v>132</v>
      </c>
      <c r="E683" t="s">
        <v>133</v>
      </c>
      <c r="F683" t="s">
        <v>15</v>
      </c>
      <c r="G683" t="s">
        <v>39</v>
      </c>
      <c r="H683">
        <v>2</v>
      </c>
      <c r="I683" t="s">
        <v>508</v>
      </c>
      <c r="J683">
        <v>47.21</v>
      </c>
      <c r="K683">
        <v>94.42</v>
      </c>
      <c r="L683" t="s">
        <v>17</v>
      </c>
      <c r="M683" t="s">
        <v>387</v>
      </c>
      <c r="N683" t="s">
        <v>19</v>
      </c>
      <c r="O683" t="s">
        <v>504</v>
      </c>
      <c r="P683" t="s">
        <v>501</v>
      </c>
      <c r="Q683" t="s">
        <v>516</v>
      </c>
      <c r="R683" t="s">
        <v>530</v>
      </c>
      <c r="S683">
        <v>6</v>
      </c>
    </row>
    <row r="684" spans="1:19" x14ac:dyDescent="0.35">
      <c r="A684">
        <v>102797</v>
      </c>
      <c r="B684" s="5">
        <v>45812</v>
      </c>
      <c r="C684" t="s">
        <v>31</v>
      </c>
      <c r="D684" t="s">
        <v>45</v>
      </c>
      <c r="E684" t="s">
        <v>46</v>
      </c>
      <c r="F684" t="s">
        <v>53</v>
      </c>
      <c r="G684" t="s">
        <v>92</v>
      </c>
      <c r="H684">
        <v>1</v>
      </c>
      <c r="I684" t="s">
        <v>503</v>
      </c>
      <c r="J684">
        <v>28.55</v>
      </c>
      <c r="K684">
        <v>28.55</v>
      </c>
      <c r="L684" t="s">
        <v>17</v>
      </c>
      <c r="M684" t="s">
        <v>349</v>
      </c>
      <c r="N684" t="s">
        <v>36</v>
      </c>
      <c r="O684" t="s">
        <v>504</v>
      </c>
      <c r="P684" t="s">
        <v>501</v>
      </c>
      <c r="Q684" t="s">
        <v>516</v>
      </c>
      <c r="R684" t="s">
        <v>530</v>
      </c>
      <c r="S684">
        <v>6</v>
      </c>
    </row>
    <row r="685" spans="1:19" x14ac:dyDescent="0.35">
      <c r="A685">
        <v>102859</v>
      </c>
      <c r="B685" s="5">
        <v>45812</v>
      </c>
      <c r="C685" t="s">
        <v>12</v>
      </c>
      <c r="D685" t="s">
        <v>132</v>
      </c>
      <c r="E685" t="s">
        <v>133</v>
      </c>
      <c r="F685" t="s">
        <v>59</v>
      </c>
      <c r="G685" t="s">
        <v>129</v>
      </c>
      <c r="H685">
        <v>1</v>
      </c>
      <c r="I685" t="s">
        <v>503</v>
      </c>
      <c r="J685">
        <v>125.62</v>
      </c>
      <c r="K685">
        <v>125.62</v>
      </c>
      <c r="L685" t="s">
        <v>48</v>
      </c>
      <c r="M685" t="s">
        <v>332</v>
      </c>
      <c r="N685" t="s">
        <v>19</v>
      </c>
      <c r="O685" t="s">
        <v>504</v>
      </c>
      <c r="P685" t="s">
        <v>501</v>
      </c>
      <c r="Q685" t="s">
        <v>516</v>
      </c>
      <c r="R685" t="s">
        <v>530</v>
      </c>
      <c r="S685">
        <v>6</v>
      </c>
    </row>
    <row r="686" spans="1:19" x14ac:dyDescent="0.35">
      <c r="A686">
        <v>100184</v>
      </c>
      <c r="B686" s="5">
        <v>45813</v>
      </c>
      <c r="C686" t="s">
        <v>12</v>
      </c>
      <c r="D686" t="s">
        <v>183</v>
      </c>
      <c r="E686" t="s">
        <v>184</v>
      </c>
      <c r="F686" t="s">
        <v>22</v>
      </c>
      <c r="G686" t="s">
        <v>87</v>
      </c>
      <c r="H686">
        <v>2</v>
      </c>
      <c r="I686" t="s">
        <v>508</v>
      </c>
      <c r="J686">
        <v>51.23</v>
      </c>
      <c r="K686">
        <v>102.46</v>
      </c>
      <c r="L686" t="s">
        <v>24</v>
      </c>
      <c r="M686" t="s">
        <v>422</v>
      </c>
      <c r="N686" t="s">
        <v>19</v>
      </c>
      <c r="O686" t="s">
        <v>505</v>
      </c>
      <c r="P686" t="s">
        <v>501</v>
      </c>
      <c r="Q686" t="s">
        <v>516</v>
      </c>
      <c r="R686" t="s">
        <v>530</v>
      </c>
      <c r="S686">
        <v>6</v>
      </c>
    </row>
    <row r="687" spans="1:19" x14ac:dyDescent="0.35">
      <c r="A687">
        <v>100471</v>
      </c>
      <c r="B687" s="5">
        <v>45813</v>
      </c>
      <c r="C687" t="s">
        <v>31</v>
      </c>
      <c r="D687" t="s">
        <v>56</v>
      </c>
      <c r="E687" t="s">
        <v>57</v>
      </c>
      <c r="F687" t="s">
        <v>15</v>
      </c>
      <c r="G687" t="s">
        <v>34</v>
      </c>
      <c r="H687">
        <v>2</v>
      </c>
      <c r="I687" t="s">
        <v>508</v>
      </c>
      <c r="J687">
        <v>16.09</v>
      </c>
      <c r="K687">
        <v>32.18</v>
      </c>
      <c r="L687" t="s">
        <v>24</v>
      </c>
      <c r="M687" t="s">
        <v>422</v>
      </c>
      <c r="N687" t="s">
        <v>19</v>
      </c>
      <c r="O687" t="s">
        <v>505</v>
      </c>
      <c r="P687" t="s">
        <v>501</v>
      </c>
      <c r="Q687" t="s">
        <v>516</v>
      </c>
      <c r="R687" t="s">
        <v>530</v>
      </c>
      <c r="S687">
        <v>6</v>
      </c>
    </row>
    <row r="688" spans="1:19" x14ac:dyDescent="0.35">
      <c r="A688">
        <v>100837</v>
      </c>
      <c r="B688" s="5">
        <v>45813</v>
      </c>
      <c r="C688" t="s">
        <v>31</v>
      </c>
      <c r="D688" t="s">
        <v>80</v>
      </c>
      <c r="E688" t="s">
        <v>80</v>
      </c>
      <c r="F688" t="s">
        <v>62</v>
      </c>
      <c r="G688" t="s">
        <v>169</v>
      </c>
      <c r="H688">
        <v>10</v>
      </c>
      <c r="I688" t="s">
        <v>499</v>
      </c>
      <c r="J688">
        <v>25.32</v>
      </c>
      <c r="K688">
        <v>253.2</v>
      </c>
      <c r="L688" t="s">
        <v>48</v>
      </c>
      <c r="M688" t="s">
        <v>423</v>
      </c>
      <c r="N688" t="s">
        <v>36</v>
      </c>
      <c r="O688" t="s">
        <v>505</v>
      </c>
      <c r="P688" t="s">
        <v>501</v>
      </c>
      <c r="Q688" t="s">
        <v>516</v>
      </c>
      <c r="R688" t="s">
        <v>530</v>
      </c>
      <c r="S688">
        <v>6</v>
      </c>
    </row>
    <row r="689" spans="1:19" x14ac:dyDescent="0.35">
      <c r="A689">
        <v>101439</v>
      </c>
      <c r="B689" s="5">
        <v>45813</v>
      </c>
      <c r="C689" t="s">
        <v>31</v>
      </c>
      <c r="D689" t="s">
        <v>105</v>
      </c>
      <c r="E689" t="s">
        <v>106</v>
      </c>
      <c r="F689" t="s">
        <v>15</v>
      </c>
      <c r="G689" t="s">
        <v>29</v>
      </c>
      <c r="H689">
        <v>10</v>
      </c>
      <c r="I689" t="s">
        <v>499</v>
      </c>
      <c r="J689">
        <v>24.11</v>
      </c>
      <c r="K689">
        <v>241.1</v>
      </c>
      <c r="L689" t="s">
        <v>48</v>
      </c>
      <c r="M689" t="s">
        <v>424</v>
      </c>
      <c r="N689" t="s">
        <v>36</v>
      </c>
      <c r="O689" t="s">
        <v>505</v>
      </c>
      <c r="P689" t="s">
        <v>501</v>
      </c>
      <c r="Q689" t="s">
        <v>516</v>
      </c>
      <c r="R689" t="s">
        <v>530</v>
      </c>
      <c r="S689">
        <v>6</v>
      </c>
    </row>
    <row r="690" spans="1:19" x14ac:dyDescent="0.35">
      <c r="A690">
        <v>101532</v>
      </c>
      <c r="B690" s="5">
        <v>45813</v>
      </c>
      <c r="C690" t="s">
        <v>31</v>
      </c>
      <c r="D690" t="s">
        <v>56</v>
      </c>
      <c r="E690" t="s">
        <v>57</v>
      </c>
      <c r="F690" t="s">
        <v>15</v>
      </c>
      <c r="G690" t="s">
        <v>29</v>
      </c>
      <c r="H690">
        <v>10</v>
      </c>
      <c r="I690" t="s">
        <v>499</v>
      </c>
      <c r="J690">
        <v>22.24</v>
      </c>
      <c r="K690">
        <v>222.39999999999998</v>
      </c>
      <c r="L690" t="s">
        <v>43</v>
      </c>
      <c r="M690" t="s">
        <v>302</v>
      </c>
      <c r="N690" t="s">
        <v>19</v>
      </c>
      <c r="O690" t="s">
        <v>505</v>
      </c>
      <c r="P690" t="s">
        <v>501</v>
      </c>
      <c r="Q690" t="s">
        <v>516</v>
      </c>
      <c r="R690" t="s">
        <v>530</v>
      </c>
      <c r="S690">
        <v>6</v>
      </c>
    </row>
    <row r="691" spans="1:19" x14ac:dyDescent="0.35">
      <c r="A691">
        <v>101947</v>
      </c>
      <c r="B691" s="5">
        <v>45813</v>
      </c>
      <c r="C691" t="s">
        <v>31</v>
      </c>
      <c r="D691" t="s">
        <v>32</v>
      </c>
      <c r="E691" t="s">
        <v>33</v>
      </c>
      <c r="F691" t="s">
        <v>22</v>
      </c>
      <c r="G691" t="s">
        <v>47</v>
      </c>
      <c r="H691">
        <v>2</v>
      </c>
      <c r="I691" t="s">
        <v>508</v>
      </c>
      <c r="J691">
        <v>76.73</v>
      </c>
      <c r="K691">
        <v>153.46</v>
      </c>
      <c r="L691" t="s">
        <v>17</v>
      </c>
      <c r="M691" t="s">
        <v>309</v>
      </c>
      <c r="N691" t="s">
        <v>19</v>
      </c>
      <c r="O691" t="s">
        <v>505</v>
      </c>
      <c r="P691" t="s">
        <v>501</v>
      </c>
      <c r="Q691" t="s">
        <v>516</v>
      </c>
      <c r="R691" t="s">
        <v>530</v>
      </c>
      <c r="S691">
        <v>6</v>
      </c>
    </row>
    <row r="692" spans="1:19" x14ac:dyDescent="0.35">
      <c r="A692">
        <v>102537</v>
      </c>
      <c r="B692" s="5">
        <v>45813</v>
      </c>
      <c r="C692" t="s">
        <v>26</v>
      </c>
      <c r="D692" t="s">
        <v>41</v>
      </c>
      <c r="E692" t="s">
        <v>42</v>
      </c>
      <c r="F692" t="s">
        <v>53</v>
      </c>
      <c r="G692" t="s">
        <v>54</v>
      </c>
      <c r="H692">
        <v>1</v>
      </c>
      <c r="I692" t="s">
        <v>503</v>
      </c>
      <c r="J692">
        <v>26.15</v>
      </c>
      <c r="K692">
        <v>26.15</v>
      </c>
      <c r="L692" t="s">
        <v>17</v>
      </c>
      <c r="M692" t="s">
        <v>271</v>
      </c>
      <c r="N692" t="s">
        <v>19</v>
      </c>
      <c r="O692" t="s">
        <v>505</v>
      </c>
      <c r="P692" t="s">
        <v>501</v>
      </c>
      <c r="Q692" t="s">
        <v>516</v>
      </c>
      <c r="R692" t="s">
        <v>530</v>
      </c>
      <c r="S692">
        <v>6</v>
      </c>
    </row>
    <row r="693" spans="1:19" x14ac:dyDescent="0.35">
      <c r="A693">
        <v>102683</v>
      </c>
      <c r="B693" s="5">
        <v>45813</v>
      </c>
      <c r="C693" t="s">
        <v>50</v>
      </c>
      <c r="D693" t="s">
        <v>77</v>
      </c>
      <c r="E693" t="s">
        <v>78</v>
      </c>
      <c r="F693" t="s">
        <v>53</v>
      </c>
      <c r="G693" t="s">
        <v>92</v>
      </c>
      <c r="H693">
        <v>1</v>
      </c>
      <c r="I693" t="s">
        <v>503</v>
      </c>
      <c r="J693">
        <v>30.85</v>
      </c>
      <c r="K693">
        <v>30.85</v>
      </c>
      <c r="L693" t="s">
        <v>24</v>
      </c>
      <c r="M693" t="s">
        <v>119</v>
      </c>
      <c r="N693" t="s">
        <v>19</v>
      </c>
      <c r="O693" t="s">
        <v>505</v>
      </c>
      <c r="P693" t="s">
        <v>501</v>
      </c>
      <c r="Q693" t="s">
        <v>516</v>
      </c>
      <c r="R693" t="s">
        <v>530</v>
      </c>
      <c r="S693">
        <v>6</v>
      </c>
    </row>
    <row r="694" spans="1:19" x14ac:dyDescent="0.35">
      <c r="A694">
        <v>102770</v>
      </c>
      <c r="B694" s="5">
        <v>45813</v>
      </c>
      <c r="C694" t="s">
        <v>65</v>
      </c>
      <c r="D694" t="s">
        <v>66</v>
      </c>
      <c r="E694" t="s">
        <v>67</v>
      </c>
      <c r="F694" t="s">
        <v>15</v>
      </c>
      <c r="G694" t="s">
        <v>16</v>
      </c>
      <c r="H694">
        <v>2</v>
      </c>
      <c r="I694" t="s">
        <v>508</v>
      </c>
      <c r="J694">
        <v>38.1</v>
      </c>
      <c r="K694">
        <v>76.2</v>
      </c>
      <c r="L694" t="s">
        <v>24</v>
      </c>
      <c r="M694" t="s">
        <v>216</v>
      </c>
      <c r="N694" t="s">
        <v>19</v>
      </c>
      <c r="O694" t="s">
        <v>505</v>
      </c>
      <c r="P694" t="s">
        <v>501</v>
      </c>
      <c r="Q694" t="s">
        <v>516</v>
      </c>
      <c r="R694" t="s">
        <v>530</v>
      </c>
      <c r="S694">
        <v>6</v>
      </c>
    </row>
    <row r="695" spans="1:19" x14ac:dyDescent="0.35">
      <c r="A695">
        <v>100101</v>
      </c>
      <c r="B695" s="5">
        <v>45814</v>
      </c>
      <c r="C695" t="s">
        <v>31</v>
      </c>
      <c r="D695" t="s">
        <v>56</v>
      </c>
      <c r="E695" t="s">
        <v>57</v>
      </c>
      <c r="F695" t="s">
        <v>59</v>
      </c>
      <c r="G695" t="s">
        <v>73</v>
      </c>
      <c r="H695">
        <v>1</v>
      </c>
      <c r="I695" t="s">
        <v>503</v>
      </c>
      <c r="J695">
        <v>28.52</v>
      </c>
      <c r="K695">
        <v>28.52</v>
      </c>
      <c r="L695" t="s">
        <v>24</v>
      </c>
      <c r="M695" t="s">
        <v>402</v>
      </c>
      <c r="N695" t="s">
        <v>19</v>
      </c>
      <c r="O695" t="s">
        <v>500</v>
      </c>
      <c r="P695" t="s">
        <v>501</v>
      </c>
      <c r="Q695" t="s">
        <v>516</v>
      </c>
      <c r="R695" t="s">
        <v>530</v>
      </c>
      <c r="S695">
        <v>6</v>
      </c>
    </row>
    <row r="696" spans="1:19" x14ac:dyDescent="0.35">
      <c r="A696">
        <v>100330</v>
      </c>
      <c r="B696" s="5">
        <v>45814</v>
      </c>
      <c r="C696" t="s">
        <v>65</v>
      </c>
      <c r="D696" t="s">
        <v>66</v>
      </c>
      <c r="E696" t="s">
        <v>67</v>
      </c>
      <c r="F696" t="s">
        <v>22</v>
      </c>
      <c r="G696" t="s">
        <v>87</v>
      </c>
      <c r="H696">
        <v>3</v>
      </c>
      <c r="I696" t="s">
        <v>499</v>
      </c>
      <c r="J696">
        <v>49.79</v>
      </c>
      <c r="K696">
        <v>149.37</v>
      </c>
      <c r="L696" t="s">
        <v>17</v>
      </c>
      <c r="M696" t="s">
        <v>251</v>
      </c>
      <c r="N696" t="s">
        <v>19</v>
      </c>
      <c r="O696" t="s">
        <v>500</v>
      </c>
      <c r="P696" t="s">
        <v>501</v>
      </c>
      <c r="Q696" t="s">
        <v>516</v>
      </c>
      <c r="R696" t="s">
        <v>530</v>
      </c>
      <c r="S696">
        <v>6</v>
      </c>
    </row>
    <row r="697" spans="1:19" x14ac:dyDescent="0.35">
      <c r="A697">
        <v>100587</v>
      </c>
      <c r="B697" s="5">
        <v>45814</v>
      </c>
      <c r="C697" t="s">
        <v>65</v>
      </c>
      <c r="D697" t="s">
        <v>137</v>
      </c>
      <c r="E697" t="s">
        <v>138</v>
      </c>
      <c r="F697" t="s">
        <v>62</v>
      </c>
      <c r="G697" t="s">
        <v>112</v>
      </c>
      <c r="H697">
        <v>10</v>
      </c>
      <c r="I697" t="s">
        <v>499</v>
      </c>
      <c r="J697">
        <v>31.08</v>
      </c>
      <c r="K697">
        <v>310.79999999999995</v>
      </c>
      <c r="L697" t="s">
        <v>24</v>
      </c>
      <c r="M697" t="s">
        <v>415</v>
      </c>
      <c r="N697" t="s">
        <v>19</v>
      </c>
      <c r="O697" t="s">
        <v>500</v>
      </c>
      <c r="P697" t="s">
        <v>501</v>
      </c>
      <c r="Q697" t="s">
        <v>516</v>
      </c>
      <c r="R697" t="s">
        <v>530</v>
      </c>
      <c r="S697">
        <v>6</v>
      </c>
    </row>
    <row r="698" spans="1:19" x14ac:dyDescent="0.35">
      <c r="A698">
        <v>100800</v>
      </c>
      <c r="B698" s="5">
        <v>45814</v>
      </c>
      <c r="C698" t="s">
        <v>31</v>
      </c>
      <c r="D698" t="s">
        <v>105</v>
      </c>
      <c r="E698" t="s">
        <v>106</v>
      </c>
      <c r="F698" t="s">
        <v>59</v>
      </c>
      <c r="G698" t="s">
        <v>73</v>
      </c>
      <c r="H698">
        <v>1</v>
      </c>
      <c r="I698" t="s">
        <v>503</v>
      </c>
      <c r="J698">
        <v>26.78</v>
      </c>
      <c r="K698">
        <v>26.78</v>
      </c>
      <c r="L698" t="s">
        <v>17</v>
      </c>
      <c r="M698" t="s">
        <v>232</v>
      </c>
      <c r="N698" t="s">
        <v>19</v>
      </c>
      <c r="O698" t="s">
        <v>500</v>
      </c>
      <c r="P698" t="s">
        <v>501</v>
      </c>
      <c r="Q698" t="s">
        <v>516</v>
      </c>
      <c r="R698" t="s">
        <v>530</v>
      </c>
      <c r="S698">
        <v>6</v>
      </c>
    </row>
    <row r="699" spans="1:19" x14ac:dyDescent="0.35">
      <c r="A699">
        <v>100955</v>
      </c>
      <c r="B699" s="5">
        <v>45814</v>
      </c>
      <c r="C699" t="s">
        <v>50</v>
      </c>
      <c r="D699" t="s">
        <v>77</v>
      </c>
      <c r="E699" t="s">
        <v>78</v>
      </c>
      <c r="F699" t="s">
        <v>15</v>
      </c>
      <c r="G699" t="s">
        <v>39</v>
      </c>
      <c r="H699">
        <v>3</v>
      </c>
      <c r="I699" t="s">
        <v>499</v>
      </c>
      <c r="J699">
        <v>43.26</v>
      </c>
      <c r="K699">
        <v>129.78</v>
      </c>
      <c r="L699" t="s">
        <v>43</v>
      </c>
      <c r="M699" t="s">
        <v>421</v>
      </c>
      <c r="N699" t="s">
        <v>19</v>
      </c>
      <c r="O699" t="s">
        <v>500</v>
      </c>
      <c r="P699" t="s">
        <v>501</v>
      </c>
      <c r="Q699" t="s">
        <v>516</v>
      </c>
      <c r="R699" t="s">
        <v>530</v>
      </c>
      <c r="S699">
        <v>6</v>
      </c>
    </row>
    <row r="700" spans="1:19" x14ac:dyDescent="0.35">
      <c r="A700">
        <v>100974</v>
      </c>
      <c r="B700" s="5">
        <v>45814</v>
      </c>
      <c r="C700" t="s">
        <v>65</v>
      </c>
      <c r="D700" t="s">
        <v>90</v>
      </c>
      <c r="E700" t="s">
        <v>91</v>
      </c>
      <c r="F700" t="s">
        <v>59</v>
      </c>
      <c r="G700" t="s">
        <v>60</v>
      </c>
      <c r="H700">
        <v>1</v>
      </c>
      <c r="I700" t="s">
        <v>503</v>
      </c>
      <c r="J700">
        <v>62.47</v>
      </c>
      <c r="K700">
        <v>62.47</v>
      </c>
      <c r="L700" t="s">
        <v>17</v>
      </c>
      <c r="M700" t="s">
        <v>425</v>
      </c>
      <c r="N700" t="s">
        <v>36</v>
      </c>
      <c r="O700" t="s">
        <v>500</v>
      </c>
      <c r="P700" t="s">
        <v>501</v>
      </c>
      <c r="Q700" t="s">
        <v>516</v>
      </c>
      <c r="R700" t="s">
        <v>530</v>
      </c>
      <c r="S700">
        <v>6</v>
      </c>
    </row>
    <row r="701" spans="1:19" x14ac:dyDescent="0.35">
      <c r="A701">
        <v>101478</v>
      </c>
      <c r="B701" s="5">
        <v>45814</v>
      </c>
      <c r="C701" t="s">
        <v>12</v>
      </c>
      <c r="D701" t="s">
        <v>132</v>
      </c>
      <c r="E701" t="s">
        <v>133</v>
      </c>
      <c r="F701" t="s">
        <v>22</v>
      </c>
      <c r="G701" t="s">
        <v>100</v>
      </c>
      <c r="H701">
        <v>10</v>
      </c>
      <c r="I701" t="s">
        <v>499</v>
      </c>
      <c r="J701">
        <v>15.47</v>
      </c>
      <c r="K701">
        <v>154.70000000000002</v>
      </c>
      <c r="L701" t="s">
        <v>48</v>
      </c>
      <c r="M701" t="s">
        <v>247</v>
      </c>
      <c r="N701" t="s">
        <v>19</v>
      </c>
      <c r="O701" t="s">
        <v>500</v>
      </c>
      <c r="P701" t="s">
        <v>501</v>
      </c>
      <c r="Q701" t="s">
        <v>516</v>
      </c>
      <c r="R701" t="s">
        <v>530</v>
      </c>
      <c r="S701">
        <v>6</v>
      </c>
    </row>
    <row r="702" spans="1:19" x14ac:dyDescent="0.35">
      <c r="A702">
        <v>101576</v>
      </c>
      <c r="B702" s="5">
        <v>45814</v>
      </c>
      <c r="C702" t="s">
        <v>50</v>
      </c>
      <c r="D702" t="s">
        <v>71</v>
      </c>
      <c r="E702" t="s">
        <v>72</v>
      </c>
      <c r="F702" t="s">
        <v>22</v>
      </c>
      <c r="G702" t="s">
        <v>47</v>
      </c>
      <c r="H702">
        <v>3</v>
      </c>
      <c r="I702" t="s">
        <v>499</v>
      </c>
      <c r="J702">
        <v>72.760000000000005</v>
      </c>
      <c r="K702">
        <v>218.28000000000003</v>
      </c>
      <c r="L702" t="s">
        <v>43</v>
      </c>
      <c r="M702" t="s">
        <v>322</v>
      </c>
      <c r="N702" t="s">
        <v>36</v>
      </c>
      <c r="O702" t="s">
        <v>500</v>
      </c>
      <c r="P702" t="s">
        <v>501</v>
      </c>
      <c r="Q702" t="s">
        <v>516</v>
      </c>
      <c r="R702" t="s">
        <v>530</v>
      </c>
      <c r="S702">
        <v>6</v>
      </c>
    </row>
    <row r="703" spans="1:19" x14ac:dyDescent="0.35">
      <c r="A703">
        <v>101992</v>
      </c>
      <c r="B703" s="5">
        <v>45814</v>
      </c>
      <c r="C703" t="s">
        <v>50</v>
      </c>
      <c r="D703" t="s">
        <v>71</v>
      </c>
      <c r="E703" t="s">
        <v>72</v>
      </c>
      <c r="F703" t="s">
        <v>59</v>
      </c>
      <c r="G703" t="s">
        <v>95</v>
      </c>
      <c r="H703">
        <v>10</v>
      </c>
      <c r="I703" t="s">
        <v>499</v>
      </c>
      <c r="J703">
        <v>34.71</v>
      </c>
      <c r="K703">
        <v>347.1</v>
      </c>
      <c r="L703" t="s">
        <v>48</v>
      </c>
      <c r="M703" t="s">
        <v>423</v>
      </c>
      <c r="N703" t="s">
        <v>19</v>
      </c>
      <c r="O703" t="s">
        <v>500</v>
      </c>
      <c r="P703" t="s">
        <v>501</v>
      </c>
      <c r="Q703" t="s">
        <v>516</v>
      </c>
      <c r="R703" t="s">
        <v>530</v>
      </c>
      <c r="S703">
        <v>6</v>
      </c>
    </row>
    <row r="704" spans="1:19" x14ac:dyDescent="0.35">
      <c r="A704">
        <v>102035</v>
      </c>
      <c r="B704" s="5">
        <v>45814</v>
      </c>
      <c r="C704" t="s">
        <v>31</v>
      </c>
      <c r="D704" t="s">
        <v>56</v>
      </c>
      <c r="E704" t="s">
        <v>57</v>
      </c>
      <c r="F704" t="s">
        <v>22</v>
      </c>
      <c r="G704" t="s">
        <v>23</v>
      </c>
      <c r="H704">
        <v>3</v>
      </c>
      <c r="I704" t="s">
        <v>499</v>
      </c>
      <c r="J704">
        <v>65.66</v>
      </c>
      <c r="K704">
        <v>196.98</v>
      </c>
      <c r="L704" t="s">
        <v>17</v>
      </c>
      <c r="M704" t="s">
        <v>40</v>
      </c>
      <c r="N704" t="s">
        <v>19</v>
      </c>
      <c r="O704" t="s">
        <v>500</v>
      </c>
      <c r="P704" t="s">
        <v>501</v>
      </c>
      <c r="Q704" t="s">
        <v>516</v>
      </c>
      <c r="R704" t="s">
        <v>530</v>
      </c>
      <c r="S704">
        <v>6</v>
      </c>
    </row>
    <row r="705" spans="1:19" x14ac:dyDescent="0.35">
      <c r="A705">
        <v>102201</v>
      </c>
      <c r="B705" s="5">
        <v>45814</v>
      </c>
      <c r="C705" t="s">
        <v>12</v>
      </c>
      <c r="D705" t="s">
        <v>13</v>
      </c>
      <c r="E705" t="s">
        <v>14</v>
      </c>
      <c r="F705" t="s">
        <v>59</v>
      </c>
      <c r="G705" t="s">
        <v>95</v>
      </c>
      <c r="H705">
        <v>1</v>
      </c>
      <c r="I705" t="s">
        <v>503</v>
      </c>
      <c r="J705">
        <v>35.07</v>
      </c>
      <c r="K705">
        <v>35.07</v>
      </c>
      <c r="L705" t="s">
        <v>17</v>
      </c>
      <c r="M705" t="s">
        <v>279</v>
      </c>
      <c r="N705" t="s">
        <v>89</v>
      </c>
      <c r="O705" t="s">
        <v>500</v>
      </c>
      <c r="P705" t="s">
        <v>501</v>
      </c>
      <c r="Q705" t="s">
        <v>516</v>
      </c>
      <c r="R705" t="s">
        <v>530</v>
      </c>
      <c r="S705">
        <v>6</v>
      </c>
    </row>
    <row r="706" spans="1:19" x14ac:dyDescent="0.35">
      <c r="A706">
        <v>102287</v>
      </c>
      <c r="B706" s="5">
        <v>45814</v>
      </c>
      <c r="C706" t="s">
        <v>31</v>
      </c>
      <c r="D706" t="s">
        <v>105</v>
      </c>
      <c r="E706" t="s">
        <v>106</v>
      </c>
      <c r="F706" t="s">
        <v>62</v>
      </c>
      <c r="G706" t="s">
        <v>103</v>
      </c>
      <c r="H706">
        <v>2</v>
      </c>
      <c r="I706" t="s">
        <v>508</v>
      </c>
      <c r="J706">
        <v>186.82</v>
      </c>
      <c r="K706">
        <v>373.64</v>
      </c>
      <c r="L706" t="s">
        <v>17</v>
      </c>
      <c r="M706" t="s">
        <v>185</v>
      </c>
      <c r="N706" t="s">
        <v>19</v>
      </c>
      <c r="O706" t="s">
        <v>500</v>
      </c>
      <c r="P706" t="s">
        <v>501</v>
      </c>
      <c r="Q706" t="s">
        <v>516</v>
      </c>
      <c r="R706" t="s">
        <v>530</v>
      </c>
      <c r="S706">
        <v>6</v>
      </c>
    </row>
    <row r="707" spans="1:19" x14ac:dyDescent="0.35">
      <c r="A707">
        <v>102758</v>
      </c>
      <c r="B707" s="5">
        <v>45814</v>
      </c>
      <c r="C707" t="s">
        <v>50</v>
      </c>
      <c r="D707" t="s">
        <v>71</v>
      </c>
      <c r="E707" t="s">
        <v>72</v>
      </c>
      <c r="F707" t="s">
        <v>22</v>
      </c>
      <c r="G707" t="s">
        <v>109</v>
      </c>
      <c r="H707">
        <v>1</v>
      </c>
      <c r="I707" t="s">
        <v>503</v>
      </c>
      <c r="J707">
        <v>93.14</v>
      </c>
      <c r="K707">
        <v>93.14</v>
      </c>
      <c r="L707" t="s">
        <v>24</v>
      </c>
      <c r="M707" t="s">
        <v>411</v>
      </c>
      <c r="N707" t="s">
        <v>36</v>
      </c>
      <c r="O707" t="s">
        <v>500</v>
      </c>
      <c r="P707" t="s">
        <v>501</v>
      </c>
      <c r="Q707" t="s">
        <v>516</v>
      </c>
      <c r="R707" t="s">
        <v>530</v>
      </c>
      <c r="S707">
        <v>6</v>
      </c>
    </row>
    <row r="708" spans="1:19" x14ac:dyDescent="0.35">
      <c r="A708">
        <v>102847</v>
      </c>
      <c r="B708" s="5">
        <v>45814</v>
      </c>
      <c r="C708" t="s">
        <v>65</v>
      </c>
      <c r="D708" t="s">
        <v>190</v>
      </c>
      <c r="E708" t="s">
        <v>191</v>
      </c>
      <c r="F708" t="s">
        <v>22</v>
      </c>
      <c r="G708" t="s">
        <v>109</v>
      </c>
      <c r="H708">
        <v>2</v>
      </c>
      <c r="I708" t="s">
        <v>508</v>
      </c>
      <c r="J708">
        <v>94.45</v>
      </c>
      <c r="K708">
        <v>188.9</v>
      </c>
      <c r="L708" t="s">
        <v>17</v>
      </c>
      <c r="M708" t="s">
        <v>403</v>
      </c>
      <c r="N708" t="s">
        <v>36</v>
      </c>
      <c r="O708" t="s">
        <v>500</v>
      </c>
      <c r="P708" t="s">
        <v>501</v>
      </c>
      <c r="Q708" t="s">
        <v>516</v>
      </c>
      <c r="R708" t="s">
        <v>530</v>
      </c>
      <c r="S708">
        <v>6</v>
      </c>
    </row>
    <row r="709" spans="1:19" x14ac:dyDescent="0.35">
      <c r="A709">
        <v>102950</v>
      </c>
      <c r="B709" s="5">
        <v>45814</v>
      </c>
      <c r="C709" t="s">
        <v>65</v>
      </c>
      <c r="D709" t="s">
        <v>190</v>
      </c>
      <c r="E709" t="s">
        <v>191</v>
      </c>
      <c r="F709" t="s">
        <v>53</v>
      </c>
      <c r="G709" t="s">
        <v>54</v>
      </c>
      <c r="H709">
        <v>1</v>
      </c>
      <c r="I709" t="s">
        <v>503</v>
      </c>
      <c r="J709">
        <v>25.89</v>
      </c>
      <c r="K709">
        <v>25.89</v>
      </c>
      <c r="L709" t="s">
        <v>48</v>
      </c>
      <c r="M709" t="s">
        <v>108</v>
      </c>
      <c r="N709" t="s">
        <v>19</v>
      </c>
      <c r="O709" t="s">
        <v>500</v>
      </c>
      <c r="P709" t="s">
        <v>501</v>
      </c>
      <c r="Q709" t="s">
        <v>516</v>
      </c>
      <c r="R709" t="s">
        <v>530</v>
      </c>
      <c r="S709">
        <v>6</v>
      </c>
    </row>
    <row r="710" spans="1:19" x14ac:dyDescent="0.35">
      <c r="A710">
        <v>100388</v>
      </c>
      <c r="B710" s="5">
        <v>45815</v>
      </c>
      <c r="C710" t="s">
        <v>31</v>
      </c>
      <c r="D710" t="s">
        <v>56</v>
      </c>
      <c r="E710" t="s">
        <v>57</v>
      </c>
      <c r="F710" t="s">
        <v>22</v>
      </c>
      <c r="G710" t="s">
        <v>100</v>
      </c>
      <c r="H710">
        <v>10</v>
      </c>
      <c r="I710" t="s">
        <v>499</v>
      </c>
      <c r="J710">
        <v>14.47</v>
      </c>
      <c r="K710">
        <v>144.70000000000002</v>
      </c>
      <c r="L710" t="s">
        <v>24</v>
      </c>
      <c r="M710" t="s">
        <v>426</v>
      </c>
      <c r="N710" t="s">
        <v>89</v>
      </c>
      <c r="O710" t="s">
        <v>506</v>
      </c>
      <c r="P710" t="s">
        <v>507</v>
      </c>
      <c r="Q710" t="s">
        <v>516</v>
      </c>
      <c r="R710" t="s">
        <v>530</v>
      </c>
      <c r="S710">
        <v>6</v>
      </c>
    </row>
    <row r="711" spans="1:19" x14ac:dyDescent="0.35">
      <c r="A711">
        <v>100699</v>
      </c>
      <c r="B711" s="5">
        <v>45815</v>
      </c>
      <c r="C711" t="s">
        <v>50</v>
      </c>
      <c r="D711" t="s">
        <v>77</v>
      </c>
      <c r="E711" t="s">
        <v>78</v>
      </c>
      <c r="F711" t="s">
        <v>62</v>
      </c>
      <c r="G711" t="s">
        <v>63</v>
      </c>
      <c r="H711">
        <v>10</v>
      </c>
      <c r="I711" t="s">
        <v>499</v>
      </c>
      <c r="J711">
        <v>53.52</v>
      </c>
      <c r="K711">
        <v>535.20000000000005</v>
      </c>
      <c r="L711" t="s">
        <v>17</v>
      </c>
      <c r="M711" t="s">
        <v>233</v>
      </c>
      <c r="N711" t="s">
        <v>19</v>
      </c>
      <c r="O711" t="s">
        <v>506</v>
      </c>
      <c r="P711" t="s">
        <v>507</v>
      </c>
      <c r="Q711" t="s">
        <v>516</v>
      </c>
      <c r="R711" t="s">
        <v>530</v>
      </c>
      <c r="S711">
        <v>6</v>
      </c>
    </row>
    <row r="712" spans="1:19" x14ac:dyDescent="0.35">
      <c r="A712">
        <v>100889</v>
      </c>
      <c r="B712" s="5">
        <v>45815</v>
      </c>
      <c r="C712" t="s">
        <v>31</v>
      </c>
      <c r="D712" t="s">
        <v>32</v>
      </c>
      <c r="E712" t="s">
        <v>33</v>
      </c>
      <c r="F712" t="s">
        <v>59</v>
      </c>
      <c r="G712" t="s">
        <v>60</v>
      </c>
      <c r="H712">
        <v>2</v>
      </c>
      <c r="I712" t="s">
        <v>508</v>
      </c>
      <c r="J712">
        <v>58.81</v>
      </c>
      <c r="K712">
        <v>117.62</v>
      </c>
      <c r="L712" t="s">
        <v>48</v>
      </c>
      <c r="M712" t="s">
        <v>343</v>
      </c>
      <c r="N712" t="s">
        <v>19</v>
      </c>
      <c r="O712" t="s">
        <v>506</v>
      </c>
      <c r="P712" t="s">
        <v>507</v>
      </c>
      <c r="Q712" t="s">
        <v>516</v>
      </c>
      <c r="R712" t="s">
        <v>530</v>
      </c>
      <c r="S712">
        <v>6</v>
      </c>
    </row>
    <row r="713" spans="1:19" x14ac:dyDescent="0.35">
      <c r="A713">
        <v>100892</v>
      </c>
      <c r="B713" s="5">
        <v>45815</v>
      </c>
      <c r="C713" t="s">
        <v>50</v>
      </c>
      <c r="D713" t="s">
        <v>77</v>
      </c>
      <c r="E713" t="s">
        <v>78</v>
      </c>
      <c r="F713" t="s">
        <v>62</v>
      </c>
      <c r="G713" t="s">
        <v>68</v>
      </c>
      <c r="H713">
        <v>1</v>
      </c>
      <c r="I713" t="s">
        <v>503</v>
      </c>
      <c r="J713">
        <v>41.29</v>
      </c>
      <c r="K713">
        <v>41.29</v>
      </c>
      <c r="L713" t="s">
        <v>24</v>
      </c>
      <c r="M713" t="s">
        <v>238</v>
      </c>
      <c r="N713" t="s">
        <v>19</v>
      </c>
      <c r="O713" t="s">
        <v>506</v>
      </c>
      <c r="P713" t="s">
        <v>507</v>
      </c>
      <c r="Q713" t="s">
        <v>516</v>
      </c>
      <c r="R713" t="s">
        <v>530</v>
      </c>
      <c r="S713">
        <v>6</v>
      </c>
    </row>
    <row r="714" spans="1:19" x14ac:dyDescent="0.35">
      <c r="A714">
        <v>100979</v>
      </c>
      <c r="B714" s="5">
        <v>45815</v>
      </c>
      <c r="C714" t="s">
        <v>31</v>
      </c>
      <c r="D714" t="s">
        <v>32</v>
      </c>
      <c r="E714" t="s">
        <v>33</v>
      </c>
      <c r="F714" t="s">
        <v>22</v>
      </c>
      <c r="G714" t="s">
        <v>100</v>
      </c>
      <c r="H714">
        <v>2</v>
      </c>
      <c r="I714" t="s">
        <v>508</v>
      </c>
      <c r="J714">
        <v>15.68</v>
      </c>
      <c r="K714">
        <v>31.36</v>
      </c>
      <c r="L714" t="s">
        <v>24</v>
      </c>
      <c r="M714" t="s">
        <v>333</v>
      </c>
      <c r="N714" t="s">
        <v>19</v>
      </c>
      <c r="O714" t="s">
        <v>506</v>
      </c>
      <c r="P714" t="s">
        <v>507</v>
      </c>
      <c r="Q714" t="s">
        <v>516</v>
      </c>
      <c r="R714" t="s">
        <v>530</v>
      </c>
      <c r="S714">
        <v>6</v>
      </c>
    </row>
    <row r="715" spans="1:19" x14ac:dyDescent="0.35">
      <c r="A715">
        <v>102550</v>
      </c>
      <c r="B715" s="5">
        <v>45815</v>
      </c>
      <c r="C715" t="s">
        <v>12</v>
      </c>
      <c r="D715" t="s">
        <v>13</v>
      </c>
      <c r="E715" t="s">
        <v>14</v>
      </c>
      <c r="F715" t="s">
        <v>62</v>
      </c>
      <c r="G715" t="s">
        <v>169</v>
      </c>
      <c r="H715">
        <v>1</v>
      </c>
      <c r="I715" t="s">
        <v>503</v>
      </c>
      <c r="J715">
        <v>24.86</v>
      </c>
      <c r="K715">
        <v>24.86</v>
      </c>
      <c r="L715" t="s">
        <v>24</v>
      </c>
      <c r="M715" t="s">
        <v>396</v>
      </c>
      <c r="N715" t="s">
        <v>19</v>
      </c>
      <c r="O715" t="s">
        <v>506</v>
      </c>
      <c r="P715" t="s">
        <v>507</v>
      </c>
      <c r="Q715" t="s">
        <v>516</v>
      </c>
      <c r="R715" t="s">
        <v>530</v>
      </c>
      <c r="S715">
        <v>6</v>
      </c>
    </row>
    <row r="716" spans="1:19" x14ac:dyDescent="0.35">
      <c r="A716">
        <v>102830</v>
      </c>
      <c r="B716" s="5">
        <v>45815</v>
      </c>
      <c r="C716" t="s">
        <v>31</v>
      </c>
      <c r="D716" t="s">
        <v>45</v>
      </c>
      <c r="E716" t="s">
        <v>46</v>
      </c>
      <c r="F716" t="s">
        <v>22</v>
      </c>
      <c r="G716" t="s">
        <v>109</v>
      </c>
      <c r="H716">
        <v>1</v>
      </c>
      <c r="I716" t="s">
        <v>503</v>
      </c>
      <c r="J716">
        <v>89.11</v>
      </c>
      <c r="K716">
        <v>89.11</v>
      </c>
      <c r="L716" t="s">
        <v>48</v>
      </c>
      <c r="M716" t="s">
        <v>216</v>
      </c>
      <c r="N716" t="s">
        <v>19</v>
      </c>
      <c r="O716" t="s">
        <v>506</v>
      </c>
      <c r="P716" t="s">
        <v>507</v>
      </c>
      <c r="Q716" t="s">
        <v>516</v>
      </c>
      <c r="R716" t="s">
        <v>530</v>
      </c>
      <c r="S716">
        <v>6</v>
      </c>
    </row>
    <row r="717" spans="1:19" x14ac:dyDescent="0.35">
      <c r="A717">
        <v>100498</v>
      </c>
      <c r="B717" s="5">
        <v>45816</v>
      </c>
      <c r="C717" t="s">
        <v>50</v>
      </c>
      <c r="D717" t="s">
        <v>51</v>
      </c>
      <c r="E717" t="s">
        <v>52</v>
      </c>
      <c r="F717" t="s">
        <v>62</v>
      </c>
      <c r="G717" t="s">
        <v>68</v>
      </c>
      <c r="H717">
        <v>2</v>
      </c>
      <c r="I717" t="s">
        <v>508</v>
      </c>
      <c r="J717">
        <v>41.79</v>
      </c>
      <c r="K717">
        <v>83.58</v>
      </c>
      <c r="L717" t="s">
        <v>48</v>
      </c>
      <c r="M717" t="s">
        <v>249</v>
      </c>
      <c r="N717" t="s">
        <v>19</v>
      </c>
      <c r="O717" t="s">
        <v>510</v>
      </c>
      <c r="P717" t="s">
        <v>507</v>
      </c>
      <c r="Q717" t="s">
        <v>516</v>
      </c>
      <c r="R717" t="s">
        <v>530</v>
      </c>
      <c r="S717">
        <v>6</v>
      </c>
    </row>
    <row r="718" spans="1:19" x14ac:dyDescent="0.35">
      <c r="A718">
        <v>101204</v>
      </c>
      <c r="B718" s="5">
        <v>45816</v>
      </c>
      <c r="C718" t="s">
        <v>31</v>
      </c>
      <c r="D718" t="s">
        <v>32</v>
      </c>
      <c r="E718" t="s">
        <v>33</v>
      </c>
      <c r="F718" t="s">
        <v>62</v>
      </c>
      <c r="G718" t="s">
        <v>68</v>
      </c>
      <c r="H718">
        <v>1</v>
      </c>
      <c r="I718" t="s">
        <v>503</v>
      </c>
      <c r="J718">
        <v>39.380000000000003</v>
      </c>
      <c r="K718">
        <v>39.380000000000003</v>
      </c>
      <c r="L718" t="s">
        <v>48</v>
      </c>
      <c r="M718" t="s">
        <v>344</v>
      </c>
      <c r="N718" t="s">
        <v>19</v>
      </c>
      <c r="O718" t="s">
        <v>510</v>
      </c>
      <c r="P718" t="s">
        <v>507</v>
      </c>
      <c r="Q718" t="s">
        <v>516</v>
      </c>
      <c r="R718" t="s">
        <v>530</v>
      </c>
      <c r="S718">
        <v>6</v>
      </c>
    </row>
    <row r="719" spans="1:19" x14ac:dyDescent="0.35">
      <c r="A719">
        <v>101571</v>
      </c>
      <c r="B719" s="5">
        <v>45816</v>
      </c>
      <c r="C719" t="s">
        <v>50</v>
      </c>
      <c r="D719" t="s">
        <v>77</v>
      </c>
      <c r="E719" t="s">
        <v>78</v>
      </c>
      <c r="F719" t="s">
        <v>62</v>
      </c>
      <c r="G719" t="s">
        <v>112</v>
      </c>
      <c r="H719">
        <v>2</v>
      </c>
      <c r="I719" t="s">
        <v>508</v>
      </c>
      <c r="J719">
        <v>31.09</v>
      </c>
      <c r="K719">
        <v>62.18</v>
      </c>
      <c r="L719" t="s">
        <v>24</v>
      </c>
      <c r="M719" t="s">
        <v>79</v>
      </c>
      <c r="N719" t="s">
        <v>19</v>
      </c>
      <c r="O719" t="s">
        <v>510</v>
      </c>
      <c r="P719" t="s">
        <v>507</v>
      </c>
      <c r="Q719" t="s">
        <v>516</v>
      </c>
      <c r="R719" t="s">
        <v>530</v>
      </c>
      <c r="S719">
        <v>6</v>
      </c>
    </row>
    <row r="720" spans="1:19" x14ac:dyDescent="0.35">
      <c r="A720">
        <v>101761</v>
      </c>
      <c r="B720" s="5">
        <v>45816</v>
      </c>
      <c r="C720" t="s">
        <v>12</v>
      </c>
      <c r="D720" t="s">
        <v>13</v>
      </c>
      <c r="E720" t="s">
        <v>14</v>
      </c>
      <c r="F720" t="s">
        <v>22</v>
      </c>
      <c r="G720" t="s">
        <v>109</v>
      </c>
      <c r="H720">
        <v>1</v>
      </c>
      <c r="I720" t="s">
        <v>503</v>
      </c>
      <c r="J720">
        <v>90.99</v>
      </c>
      <c r="K720">
        <v>90.99</v>
      </c>
      <c r="L720" t="s">
        <v>43</v>
      </c>
      <c r="M720" t="s">
        <v>427</v>
      </c>
      <c r="N720" t="s">
        <v>19</v>
      </c>
      <c r="O720" t="s">
        <v>510</v>
      </c>
      <c r="P720" t="s">
        <v>507</v>
      </c>
      <c r="Q720" t="s">
        <v>516</v>
      </c>
      <c r="R720" t="s">
        <v>530</v>
      </c>
      <c r="S720">
        <v>6</v>
      </c>
    </row>
    <row r="721" spans="1:19" x14ac:dyDescent="0.35">
      <c r="A721">
        <v>102680</v>
      </c>
      <c r="B721" s="5">
        <v>45816</v>
      </c>
      <c r="C721" t="s">
        <v>12</v>
      </c>
      <c r="D721" t="s">
        <v>183</v>
      </c>
      <c r="E721" t="s">
        <v>184</v>
      </c>
      <c r="F721" t="s">
        <v>15</v>
      </c>
      <c r="G721" t="s">
        <v>39</v>
      </c>
      <c r="H721">
        <v>5</v>
      </c>
      <c r="I721" t="s">
        <v>499</v>
      </c>
      <c r="J721">
        <v>43.39</v>
      </c>
      <c r="K721">
        <v>216.95</v>
      </c>
      <c r="L721" t="s">
        <v>43</v>
      </c>
      <c r="M721" t="s">
        <v>387</v>
      </c>
      <c r="N721" t="s">
        <v>89</v>
      </c>
      <c r="O721" t="s">
        <v>510</v>
      </c>
      <c r="P721" t="s">
        <v>507</v>
      </c>
      <c r="Q721" t="s">
        <v>516</v>
      </c>
      <c r="R721" t="s">
        <v>530</v>
      </c>
      <c r="S721">
        <v>6</v>
      </c>
    </row>
    <row r="722" spans="1:19" x14ac:dyDescent="0.35">
      <c r="A722">
        <v>100749</v>
      </c>
      <c r="B722" s="5">
        <v>45817</v>
      </c>
      <c r="C722" t="s">
        <v>12</v>
      </c>
      <c r="D722" t="s">
        <v>132</v>
      </c>
      <c r="E722" t="s">
        <v>133</v>
      </c>
      <c r="F722" t="s">
        <v>62</v>
      </c>
      <c r="G722" t="s">
        <v>112</v>
      </c>
      <c r="H722">
        <v>1</v>
      </c>
      <c r="I722" t="s">
        <v>503</v>
      </c>
      <c r="J722">
        <v>31.46</v>
      </c>
      <c r="K722">
        <v>31.46</v>
      </c>
      <c r="L722" t="s">
        <v>43</v>
      </c>
      <c r="M722" t="s">
        <v>344</v>
      </c>
      <c r="N722" t="s">
        <v>19</v>
      </c>
      <c r="O722" t="s">
        <v>511</v>
      </c>
      <c r="P722" t="s">
        <v>501</v>
      </c>
      <c r="Q722" t="s">
        <v>516</v>
      </c>
      <c r="R722" t="s">
        <v>530</v>
      </c>
      <c r="S722">
        <v>6</v>
      </c>
    </row>
    <row r="723" spans="1:19" x14ac:dyDescent="0.35">
      <c r="A723">
        <v>101237</v>
      </c>
      <c r="B723" s="5">
        <v>45817</v>
      </c>
      <c r="C723" t="s">
        <v>50</v>
      </c>
      <c r="D723" t="s">
        <v>77</v>
      </c>
      <c r="E723" t="s">
        <v>78</v>
      </c>
      <c r="F723" t="s">
        <v>15</v>
      </c>
      <c r="G723" t="s">
        <v>34</v>
      </c>
      <c r="H723">
        <v>1</v>
      </c>
      <c r="I723" t="s">
        <v>503</v>
      </c>
      <c r="J723">
        <v>15.71</v>
      </c>
      <c r="K723">
        <v>15.71</v>
      </c>
      <c r="L723" t="s">
        <v>43</v>
      </c>
      <c r="M723" t="s">
        <v>136</v>
      </c>
      <c r="N723" t="s">
        <v>89</v>
      </c>
      <c r="O723" t="s">
        <v>511</v>
      </c>
      <c r="P723" t="s">
        <v>501</v>
      </c>
      <c r="Q723" t="s">
        <v>516</v>
      </c>
      <c r="R723" t="s">
        <v>530</v>
      </c>
      <c r="S723">
        <v>6</v>
      </c>
    </row>
    <row r="724" spans="1:19" x14ac:dyDescent="0.35">
      <c r="A724">
        <v>101793</v>
      </c>
      <c r="B724" s="5">
        <v>45817</v>
      </c>
      <c r="C724" t="s">
        <v>12</v>
      </c>
      <c r="D724" t="s">
        <v>13</v>
      </c>
      <c r="E724" t="s">
        <v>14</v>
      </c>
      <c r="F724" t="s">
        <v>59</v>
      </c>
      <c r="G724" t="s">
        <v>95</v>
      </c>
      <c r="H724">
        <v>3</v>
      </c>
      <c r="I724" t="s">
        <v>499</v>
      </c>
      <c r="J724">
        <v>34.03</v>
      </c>
      <c r="K724">
        <v>102.09</v>
      </c>
      <c r="L724" t="s">
        <v>24</v>
      </c>
      <c r="M724" t="s">
        <v>344</v>
      </c>
      <c r="N724" t="s">
        <v>19</v>
      </c>
      <c r="O724" t="s">
        <v>511</v>
      </c>
      <c r="P724" t="s">
        <v>501</v>
      </c>
      <c r="Q724" t="s">
        <v>516</v>
      </c>
      <c r="R724" t="s">
        <v>530</v>
      </c>
      <c r="S724">
        <v>6</v>
      </c>
    </row>
    <row r="725" spans="1:19" x14ac:dyDescent="0.35">
      <c r="A725">
        <v>101878</v>
      </c>
      <c r="B725" s="5">
        <v>45817</v>
      </c>
      <c r="C725" t="s">
        <v>50</v>
      </c>
      <c r="D725" t="s">
        <v>51</v>
      </c>
      <c r="E725" t="s">
        <v>52</v>
      </c>
      <c r="F725" t="s">
        <v>62</v>
      </c>
      <c r="G725" t="s">
        <v>169</v>
      </c>
      <c r="H725">
        <v>1</v>
      </c>
      <c r="I725" t="s">
        <v>503</v>
      </c>
      <c r="J725">
        <v>24.24</v>
      </c>
      <c r="K725">
        <v>24.24</v>
      </c>
      <c r="L725" t="s">
        <v>48</v>
      </c>
      <c r="M725" t="s">
        <v>246</v>
      </c>
      <c r="N725" t="s">
        <v>89</v>
      </c>
      <c r="O725" t="s">
        <v>511</v>
      </c>
      <c r="P725" t="s">
        <v>501</v>
      </c>
      <c r="Q725" t="s">
        <v>516</v>
      </c>
      <c r="R725" t="s">
        <v>530</v>
      </c>
      <c r="S725">
        <v>6</v>
      </c>
    </row>
    <row r="726" spans="1:19" x14ac:dyDescent="0.35">
      <c r="A726">
        <v>102255</v>
      </c>
      <c r="B726" s="5">
        <v>45817</v>
      </c>
      <c r="C726" t="s">
        <v>26</v>
      </c>
      <c r="D726" t="s">
        <v>27</v>
      </c>
      <c r="E726" t="s">
        <v>28</v>
      </c>
      <c r="F726" t="s">
        <v>22</v>
      </c>
      <c r="G726" t="s">
        <v>47</v>
      </c>
      <c r="H726">
        <v>1</v>
      </c>
      <c r="I726" t="s">
        <v>503</v>
      </c>
      <c r="J726">
        <v>78.709999999999994</v>
      </c>
      <c r="K726">
        <v>78.709999999999994</v>
      </c>
      <c r="L726" t="s">
        <v>48</v>
      </c>
      <c r="M726" t="s">
        <v>428</v>
      </c>
      <c r="N726" t="s">
        <v>19</v>
      </c>
      <c r="O726" t="s">
        <v>511</v>
      </c>
      <c r="P726" t="s">
        <v>501</v>
      </c>
      <c r="Q726" t="s">
        <v>516</v>
      </c>
      <c r="R726" t="s">
        <v>530</v>
      </c>
      <c r="S726">
        <v>6</v>
      </c>
    </row>
    <row r="727" spans="1:19" x14ac:dyDescent="0.35">
      <c r="A727">
        <v>102569</v>
      </c>
      <c r="B727" s="5">
        <v>45817</v>
      </c>
      <c r="C727" t="s">
        <v>31</v>
      </c>
      <c r="D727" t="s">
        <v>105</v>
      </c>
      <c r="E727" t="s">
        <v>106</v>
      </c>
      <c r="F727" t="s">
        <v>62</v>
      </c>
      <c r="G727" t="s">
        <v>169</v>
      </c>
      <c r="H727">
        <v>1</v>
      </c>
      <c r="I727" t="s">
        <v>503</v>
      </c>
      <c r="J727">
        <v>26.03</v>
      </c>
      <c r="K727">
        <v>26.03</v>
      </c>
      <c r="L727" t="s">
        <v>43</v>
      </c>
      <c r="M727" t="s">
        <v>398</v>
      </c>
      <c r="N727" t="s">
        <v>36</v>
      </c>
      <c r="O727" t="s">
        <v>511</v>
      </c>
      <c r="P727" t="s">
        <v>501</v>
      </c>
      <c r="Q727" t="s">
        <v>516</v>
      </c>
      <c r="R727" t="s">
        <v>530</v>
      </c>
      <c r="S727">
        <v>6</v>
      </c>
    </row>
    <row r="728" spans="1:19" x14ac:dyDescent="0.35">
      <c r="A728">
        <v>102671</v>
      </c>
      <c r="B728" s="5">
        <v>45817</v>
      </c>
      <c r="C728" t="s">
        <v>31</v>
      </c>
      <c r="D728" t="s">
        <v>45</v>
      </c>
      <c r="E728" t="s">
        <v>46</v>
      </c>
      <c r="F728" t="s">
        <v>15</v>
      </c>
      <c r="G728" t="s">
        <v>16</v>
      </c>
      <c r="H728">
        <v>2</v>
      </c>
      <c r="I728" t="s">
        <v>508</v>
      </c>
      <c r="J728">
        <v>38.17</v>
      </c>
      <c r="K728">
        <v>76.34</v>
      </c>
      <c r="L728" t="s">
        <v>17</v>
      </c>
      <c r="M728" t="s">
        <v>248</v>
      </c>
      <c r="N728" t="s">
        <v>89</v>
      </c>
      <c r="O728" t="s">
        <v>511</v>
      </c>
      <c r="P728" t="s">
        <v>501</v>
      </c>
      <c r="Q728" t="s">
        <v>516</v>
      </c>
      <c r="R728" t="s">
        <v>530</v>
      </c>
      <c r="S728">
        <v>6</v>
      </c>
    </row>
    <row r="729" spans="1:19" x14ac:dyDescent="0.35">
      <c r="A729">
        <v>100093</v>
      </c>
      <c r="B729" s="5">
        <v>45818</v>
      </c>
      <c r="C729" t="s">
        <v>26</v>
      </c>
      <c r="D729" t="s">
        <v>37</v>
      </c>
      <c r="E729" t="s">
        <v>38</v>
      </c>
      <c r="F729" t="s">
        <v>53</v>
      </c>
      <c r="G729" t="s">
        <v>126</v>
      </c>
      <c r="H729">
        <v>2</v>
      </c>
      <c r="I729" t="s">
        <v>508</v>
      </c>
      <c r="J729">
        <v>154.13</v>
      </c>
      <c r="K729">
        <v>308.26</v>
      </c>
      <c r="L729" t="s">
        <v>43</v>
      </c>
      <c r="M729" t="s">
        <v>231</v>
      </c>
      <c r="N729" t="s">
        <v>19</v>
      </c>
      <c r="O729" t="s">
        <v>509</v>
      </c>
      <c r="P729" t="s">
        <v>501</v>
      </c>
      <c r="Q729" t="s">
        <v>516</v>
      </c>
      <c r="R729" t="s">
        <v>530</v>
      </c>
      <c r="S729">
        <v>6</v>
      </c>
    </row>
    <row r="730" spans="1:19" x14ac:dyDescent="0.35">
      <c r="A730">
        <v>100110</v>
      </c>
      <c r="B730" s="5">
        <v>45818</v>
      </c>
      <c r="C730" t="s">
        <v>26</v>
      </c>
      <c r="D730" t="s">
        <v>37</v>
      </c>
      <c r="E730" t="s">
        <v>38</v>
      </c>
      <c r="F730" t="s">
        <v>15</v>
      </c>
      <c r="G730" t="s">
        <v>39</v>
      </c>
      <c r="H730">
        <v>5</v>
      </c>
      <c r="I730" t="s">
        <v>499</v>
      </c>
      <c r="J730">
        <v>44.77</v>
      </c>
      <c r="K730">
        <v>223.85000000000002</v>
      </c>
      <c r="L730" t="s">
        <v>17</v>
      </c>
      <c r="M730" t="s">
        <v>429</v>
      </c>
      <c r="N730" t="s">
        <v>19</v>
      </c>
      <c r="O730" t="s">
        <v>509</v>
      </c>
      <c r="P730" t="s">
        <v>501</v>
      </c>
      <c r="Q730" t="s">
        <v>516</v>
      </c>
      <c r="R730" t="s">
        <v>530</v>
      </c>
      <c r="S730">
        <v>6</v>
      </c>
    </row>
    <row r="731" spans="1:19" x14ac:dyDescent="0.35">
      <c r="A731">
        <v>100403</v>
      </c>
      <c r="B731" s="5">
        <v>45818</v>
      </c>
      <c r="C731" t="s">
        <v>26</v>
      </c>
      <c r="D731" t="s">
        <v>41</v>
      </c>
      <c r="E731" t="s">
        <v>42</v>
      </c>
      <c r="F731" t="s">
        <v>15</v>
      </c>
      <c r="G731" t="s">
        <v>29</v>
      </c>
      <c r="H731">
        <v>1</v>
      </c>
      <c r="I731" t="s">
        <v>503</v>
      </c>
      <c r="J731">
        <v>22.85</v>
      </c>
      <c r="K731">
        <v>22.85</v>
      </c>
      <c r="L731" t="s">
        <v>43</v>
      </c>
      <c r="M731" t="s">
        <v>271</v>
      </c>
      <c r="N731" t="s">
        <v>19</v>
      </c>
      <c r="O731" t="s">
        <v>509</v>
      </c>
      <c r="P731" t="s">
        <v>501</v>
      </c>
      <c r="Q731" t="s">
        <v>516</v>
      </c>
      <c r="R731" t="s">
        <v>530</v>
      </c>
      <c r="S731">
        <v>6</v>
      </c>
    </row>
    <row r="732" spans="1:19" x14ac:dyDescent="0.35">
      <c r="A732">
        <v>101162</v>
      </c>
      <c r="B732" s="5">
        <v>45818</v>
      </c>
      <c r="C732" t="s">
        <v>12</v>
      </c>
      <c r="D732" t="s">
        <v>98</v>
      </c>
      <c r="E732" t="s">
        <v>99</v>
      </c>
      <c r="F732" t="s">
        <v>62</v>
      </c>
      <c r="G732" t="s">
        <v>63</v>
      </c>
      <c r="H732">
        <v>5</v>
      </c>
      <c r="I732" t="s">
        <v>499</v>
      </c>
      <c r="J732">
        <v>53.66</v>
      </c>
      <c r="K732">
        <v>268.29999999999995</v>
      </c>
      <c r="L732" t="s">
        <v>24</v>
      </c>
      <c r="M732" t="s">
        <v>430</v>
      </c>
      <c r="N732" t="s">
        <v>19</v>
      </c>
      <c r="O732" t="s">
        <v>509</v>
      </c>
      <c r="P732" t="s">
        <v>501</v>
      </c>
      <c r="Q732" t="s">
        <v>516</v>
      </c>
      <c r="R732" t="s">
        <v>530</v>
      </c>
      <c r="S732">
        <v>6</v>
      </c>
    </row>
    <row r="733" spans="1:19" x14ac:dyDescent="0.35">
      <c r="A733">
        <v>101169</v>
      </c>
      <c r="B733" s="5">
        <v>45818</v>
      </c>
      <c r="C733" t="s">
        <v>31</v>
      </c>
      <c r="D733" t="s">
        <v>80</v>
      </c>
      <c r="E733" t="s">
        <v>80</v>
      </c>
      <c r="F733" t="s">
        <v>53</v>
      </c>
      <c r="G733" t="s">
        <v>92</v>
      </c>
      <c r="H733">
        <v>2</v>
      </c>
      <c r="I733" t="s">
        <v>508</v>
      </c>
      <c r="J733">
        <v>28.67</v>
      </c>
      <c r="K733">
        <v>57.34</v>
      </c>
      <c r="L733" t="s">
        <v>17</v>
      </c>
      <c r="M733" t="s">
        <v>279</v>
      </c>
      <c r="N733" t="s">
        <v>19</v>
      </c>
      <c r="O733" t="s">
        <v>509</v>
      </c>
      <c r="P733" t="s">
        <v>501</v>
      </c>
      <c r="Q733" t="s">
        <v>516</v>
      </c>
      <c r="R733" t="s">
        <v>530</v>
      </c>
      <c r="S733">
        <v>6</v>
      </c>
    </row>
    <row r="734" spans="1:19" x14ac:dyDescent="0.35">
      <c r="A734">
        <v>101684</v>
      </c>
      <c r="B734" s="5">
        <v>45818</v>
      </c>
      <c r="C734" t="s">
        <v>31</v>
      </c>
      <c r="D734" t="s">
        <v>32</v>
      </c>
      <c r="E734" t="s">
        <v>33</v>
      </c>
      <c r="F734" t="s">
        <v>15</v>
      </c>
      <c r="G734" t="s">
        <v>34</v>
      </c>
      <c r="H734">
        <v>2</v>
      </c>
      <c r="I734" t="s">
        <v>508</v>
      </c>
      <c r="J734">
        <v>15.72</v>
      </c>
      <c r="K734">
        <v>31.44</v>
      </c>
      <c r="L734" t="s">
        <v>48</v>
      </c>
      <c r="M734" t="s">
        <v>335</v>
      </c>
      <c r="N734" t="s">
        <v>36</v>
      </c>
      <c r="O734" t="s">
        <v>509</v>
      </c>
      <c r="P734" t="s">
        <v>501</v>
      </c>
      <c r="Q734" t="s">
        <v>516</v>
      </c>
      <c r="R734" t="s">
        <v>530</v>
      </c>
      <c r="S734">
        <v>6</v>
      </c>
    </row>
    <row r="735" spans="1:19" x14ac:dyDescent="0.35">
      <c r="A735">
        <v>102031</v>
      </c>
      <c r="B735" s="5">
        <v>45818</v>
      </c>
      <c r="C735" t="s">
        <v>31</v>
      </c>
      <c r="D735" t="s">
        <v>80</v>
      </c>
      <c r="E735" t="s">
        <v>80</v>
      </c>
      <c r="F735" t="s">
        <v>62</v>
      </c>
      <c r="G735" t="s">
        <v>103</v>
      </c>
      <c r="H735">
        <v>3</v>
      </c>
      <c r="I735" t="s">
        <v>499</v>
      </c>
      <c r="J735">
        <v>186.32</v>
      </c>
      <c r="K735">
        <v>558.96</v>
      </c>
      <c r="L735" t="s">
        <v>17</v>
      </c>
      <c r="M735" t="s">
        <v>227</v>
      </c>
      <c r="N735" t="s">
        <v>19</v>
      </c>
      <c r="O735" t="s">
        <v>509</v>
      </c>
      <c r="P735" t="s">
        <v>501</v>
      </c>
      <c r="Q735" t="s">
        <v>516</v>
      </c>
      <c r="R735" t="s">
        <v>530</v>
      </c>
      <c r="S735">
        <v>6</v>
      </c>
    </row>
    <row r="736" spans="1:19" x14ac:dyDescent="0.35">
      <c r="A736">
        <v>102658</v>
      </c>
      <c r="B736" s="5">
        <v>45818</v>
      </c>
      <c r="C736" t="s">
        <v>26</v>
      </c>
      <c r="D736" t="s">
        <v>27</v>
      </c>
      <c r="E736" t="s">
        <v>28</v>
      </c>
      <c r="F736" t="s">
        <v>15</v>
      </c>
      <c r="G736" t="s">
        <v>29</v>
      </c>
      <c r="H736">
        <v>10</v>
      </c>
      <c r="I736" t="s">
        <v>499</v>
      </c>
      <c r="J736">
        <v>23.32</v>
      </c>
      <c r="K736">
        <v>233.2</v>
      </c>
      <c r="L736" t="s">
        <v>48</v>
      </c>
      <c r="M736" t="s">
        <v>306</v>
      </c>
      <c r="N736" t="s">
        <v>89</v>
      </c>
      <c r="O736" t="s">
        <v>509</v>
      </c>
      <c r="P736" t="s">
        <v>501</v>
      </c>
      <c r="Q736" t="s">
        <v>516</v>
      </c>
      <c r="R736" t="s">
        <v>530</v>
      </c>
      <c r="S736">
        <v>6</v>
      </c>
    </row>
    <row r="737" spans="1:19" x14ac:dyDescent="0.35">
      <c r="A737">
        <v>102771</v>
      </c>
      <c r="B737" s="5">
        <v>45818</v>
      </c>
      <c r="C737" t="s">
        <v>31</v>
      </c>
      <c r="D737" t="s">
        <v>32</v>
      </c>
      <c r="E737" t="s">
        <v>33</v>
      </c>
      <c r="F737" t="s">
        <v>53</v>
      </c>
      <c r="G737" t="s">
        <v>126</v>
      </c>
      <c r="H737">
        <v>1</v>
      </c>
      <c r="I737" t="s">
        <v>503</v>
      </c>
      <c r="J737">
        <v>151.55000000000001</v>
      </c>
      <c r="K737">
        <v>151.55000000000001</v>
      </c>
      <c r="L737" t="s">
        <v>43</v>
      </c>
      <c r="M737" t="s">
        <v>318</v>
      </c>
      <c r="N737" t="s">
        <v>19</v>
      </c>
      <c r="O737" t="s">
        <v>509</v>
      </c>
      <c r="P737" t="s">
        <v>501</v>
      </c>
      <c r="Q737" t="s">
        <v>516</v>
      </c>
      <c r="R737" t="s">
        <v>530</v>
      </c>
      <c r="S737">
        <v>6</v>
      </c>
    </row>
    <row r="738" spans="1:19" x14ac:dyDescent="0.35">
      <c r="A738">
        <v>102780</v>
      </c>
      <c r="B738" s="5">
        <v>45818</v>
      </c>
      <c r="C738" t="s">
        <v>50</v>
      </c>
      <c r="D738" t="s">
        <v>71</v>
      </c>
      <c r="E738" t="s">
        <v>72</v>
      </c>
      <c r="F738" t="s">
        <v>62</v>
      </c>
      <c r="G738" t="s">
        <v>112</v>
      </c>
      <c r="H738">
        <v>5</v>
      </c>
      <c r="I738" t="s">
        <v>499</v>
      </c>
      <c r="J738">
        <v>29.83</v>
      </c>
      <c r="K738">
        <v>149.14999999999998</v>
      </c>
      <c r="L738" t="s">
        <v>24</v>
      </c>
      <c r="M738" t="s">
        <v>311</v>
      </c>
      <c r="N738" t="s">
        <v>89</v>
      </c>
      <c r="O738" t="s">
        <v>509</v>
      </c>
      <c r="P738" t="s">
        <v>501</v>
      </c>
      <c r="Q738" t="s">
        <v>516</v>
      </c>
      <c r="R738" t="s">
        <v>530</v>
      </c>
      <c r="S738">
        <v>6</v>
      </c>
    </row>
    <row r="739" spans="1:19" x14ac:dyDescent="0.35">
      <c r="A739">
        <v>102781</v>
      </c>
      <c r="B739" s="5">
        <v>45818</v>
      </c>
      <c r="C739" t="s">
        <v>31</v>
      </c>
      <c r="D739" t="s">
        <v>56</v>
      </c>
      <c r="E739" t="s">
        <v>57</v>
      </c>
      <c r="F739" t="s">
        <v>53</v>
      </c>
      <c r="G739" t="s">
        <v>145</v>
      </c>
      <c r="H739">
        <v>3</v>
      </c>
      <c r="I739" t="s">
        <v>499</v>
      </c>
      <c r="J739">
        <v>36.53</v>
      </c>
      <c r="K739">
        <v>109.59</v>
      </c>
      <c r="L739" t="s">
        <v>48</v>
      </c>
      <c r="M739" t="s">
        <v>316</v>
      </c>
      <c r="N739" t="s">
        <v>36</v>
      </c>
      <c r="O739" t="s">
        <v>509</v>
      </c>
      <c r="P739" t="s">
        <v>501</v>
      </c>
      <c r="Q739" t="s">
        <v>516</v>
      </c>
      <c r="R739" t="s">
        <v>530</v>
      </c>
      <c r="S739">
        <v>6</v>
      </c>
    </row>
    <row r="740" spans="1:19" x14ac:dyDescent="0.35">
      <c r="A740">
        <v>102787</v>
      </c>
      <c r="B740" s="5">
        <v>45818</v>
      </c>
      <c r="C740" t="s">
        <v>65</v>
      </c>
      <c r="D740" t="s">
        <v>90</v>
      </c>
      <c r="E740" t="s">
        <v>91</v>
      </c>
      <c r="F740" t="s">
        <v>62</v>
      </c>
      <c r="G740" t="s">
        <v>63</v>
      </c>
      <c r="H740">
        <v>1</v>
      </c>
      <c r="I740" t="s">
        <v>503</v>
      </c>
      <c r="J740">
        <v>54.87</v>
      </c>
      <c r="K740">
        <v>54.87</v>
      </c>
      <c r="L740" t="s">
        <v>43</v>
      </c>
      <c r="M740" t="s">
        <v>429</v>
      </c>
      <c r="N740" t="s">
        <v>19</v>
      </c>
      <c r="O740" t="s">
        <v>509</v>
      </c>
      <c r="P740" t="s">
        <v>501</v>
      </c>
      <c r="Q740" t="s">
        <v>516</v>
      </c>
      <c r="R740" t="s">
        <v>530</v>
      </c>
      <c r="S740">
        <v>6</v>
      </c>
    </row>
    <row r="741" spans="1:19" x14ac:dyDescent="0.35">
      <c r="A741">
        <v>102808</v>
      </c>
      <c r="B741" s="5">
        <v>45818</v>
      </c>
      <c r="C741" t="s">
        <v>26</v>
      </c>
      <c r="D741" t="s">
        <v>150</v>
      </c>
      <c r="E741" t="s">
        <v>151</v>
      </c>
      <c r="F741" t="s">
        <v>59</v>
      </c>
      <c r="G741" t="s">
        <v>73</v>
      </c>
      <c r="H741">
        <v>10</v>
      </c>
      <c r="I741" t="s">
        <v>499</v>
      </c>
      <c r="J741">
        <v>27.9</v>
      </c>
      <c r="K741">
        <v>279</v>
      </c>
      <c r="L741" t="s">
        <v>43</v>
      </c>
      <c r="M741" t="s">
        <v>387</v>
      </c>
      <c r="N741" t="s">
        <v>19</v>
      </c>
      <c r="O741" t="s">
        <v>509</v>
      </c>
      <c r="P741" t="s">
        <v>501</v>
      </c>
      <c r="Q741" t="s">
        <v>516</v>
      </c>
      <c r="R741" t="s">
        <v>530</v>
      </c>
      <c r="S741">
        <v>6</v>
      </c>
    </row>
    <row r="742" spans="1:19" x14ac:dyDescent="0.35">
      <c r="A742">
        <v>102814</v>
      </c>
      <c r="B742" s="5">
        <v>45818</v>
      </c>
      <c r="C742" t="s">
        <v>31</v>
      </c>
      <c r="D742" t="s">
        <v>32</v>
      </c>
      <c r="E742" t="s">
        <v>33</v>
      </c>
      <c r="F742" t="s">
        <v>22</v>
      </c>
      <c r="G742" t="s">
        <v>100</v>
      </c>
      <c r="H742">
        <v>1</v>
      </c>
      <c r="I742" t="s">
        <v>503</v>
      </c>
      <c r="J742">
        <v>15.19</v>
      </c>
      <c r="K742">
        <v>15.19</v>
      </c>
      <c r="L742" t="s">
        <v>24</v>
      </c>
      <c r="M742" t="s">
        <v>174</v>
      </c>
      <c r="N742" t="s">
        <v>19</v>
      </c>
      <c r="O742" t="s">
        <v>509</v>
      </c>
      <c r="P742" t="s">
        <v>501</v>
      </c>
      <c r="Q742" t="s">
        <v>516</v>
      </c>
      <c r="R742" t="s">
        <v>530</v>
      </c>
      <c r="S742">
        <v>6</v>
      </c>
    </row>
    <row r="743" spans="1:19" x14ac:dyDescent="0.35">
      <c r="A743">
        <v>100063</v>
      </c>
      <c r="B743" s="5">
        <v>45819</v>
      </c>
      <c r="C743" t="s">
        <v>65</v>
      </c>
      <c r="D743" t="s">
        <v>66</v>
      </c>
      <c r="E743" t="s">
        <v>67</v>
      </c>
      <c r="F743" t="s">
        <v>22</v>
      </c>
      <c r="G743" t="s">
        <v>87</v>
      </c>
      <c r="H743">
        <v>2</v>
      </c>
      <c r="I743" t="s">
        <v>508</v>
      </c>
      <c r="J743">
        <v>49.02</v>
      </c>
      <c r="K743">
        <v>98.04</v>
      </c>
      <c r="L743" t="s">
        <v>48</v>
      </c>
      <c r="M743" t="s">
        <v>414</v>
      </c>
      <c r="N743" t="s">
        <v>89</v>
      </c>
      <c r="O743" t="s">
        <v>504</v>
      </c>
      <c r="P743" t="s">
        <v>501</v>
      </c>
      <c r="Q743" t="s">
        <v>516</v>
      </c>
      <c r="R743" t="s">
        <v>530</v>
      </c>
      <c r="S743">
        <v>6</v>
      </c>
    </row>
    <row r="744" spans="1:19" x14ac:dyDescent="0.35">
      <c r="A744">
        <v>100244</v>
      </c>
      <c r="B744" s="5">
        <v>45819</v>
      </c>
      <c r="C744" t="s">
        <v>50</v>
      </c>
      <c r="D744" t="s">
        <v>51</v>
      </c>
      <c r="E744" t="s">
        <v>52</v>
      </c>
      <c r="F744" t="s">
        <v>22</v>
      </c>
      <c r="G744" t="s">
        <v>47</v>
      </c>
      <c r="H744">
        <v>5</v>
      </c>
      <c r="I744" t="s">
        <v>499</v>
      </c>
      <c r="J744">
        <v>78.430000000000007</v>
      </c>
      <c r="K744">
        <v>392.15000000000003</v>
      </c>
      <c r="L744" t="s">
        <v>43</v>
      </c>
      <c r="M744" t="s">
        <v>229</v>
      </c>
      <c r="N744" t="s">
        <v>89</v>
      </c>
      <c r="O744" t="s">
        <v>504</v>
      </c>
      <c r="P744" t="s">
        <v>501</v>
      </c>
      <c r="Q744" t="s">
        <v>516</v>
      </c>
      <c r="R744" t="s">
        <v>530</v>
      </c>
      <c r="S744">
        <v>6</v>
      </c>
    </row>
    <row r="745" spans="1:19" x14ac:dyDescent="0.35">
      <c r="A745">
        <v>100496</v>
      </c>
      <c r="B745" s="5">
        <v>45819</v>
      </c>
      <c r="C745" t="s">
        <v>50</v>
      </c>
      <c r="D745" t="s">
        <v>51</v>
      </c>
      <c r="E745" t="s">
        <v>52</v>
      </c>
      <c r="F745" t="s">
        <v>15</v>
      </c>
      <c r="G745" t="s">
        <v>34</v>
      </c>
      <c r="H745">
        <v>2</v>
      </c>
      <c r="I745" t="s">
        <v>508</v>
      </c>
      <c r="J745">
        <v>16.14</v>
      </c>
      <c r="K745">
        <v>32.28</v>
      </c>
      <c r="L745" t="s">
        <v>48</v>
      </c>
      <c r="M745" t="s">
        <v>58</v>
      </c>
      <c r="N745" t="s">
        <v>89</v>
      </c>
      <c r="O745" t="s">
        <v>504</v>
      </c>
      <c r="P745" t="s">
        <v>501</v>
      </c>
      <c r="Q745" t="s">
        <v>516</v>
      </c>
      <c r="R745" t="s">
        <v>530</v>
      </c>
      <c r="S745">
        <v>6</v>
      </c>
    </row>
    <row r="746" spans="1:19" x14ac:dyDescent="0.35">
      <c r="A746">
        <v>100599</v>
      </c>
      <c r="B746" s="5">
        <v>45819</v>
      </c>
      <c r="C746" t="s">
        <v>12</v>
      </c>
      <c r="D746" t="s">
        <v>183</v>
      </c>
      <c r="E746" t="s">
        <v>184</v>
      </c>
      <c r="F746" t="s">
        <v>62</v>
      </c>
      <c r="G746" t="s">
        <v>68</v>
      </c>
      <c r="H746">
        <v>1</v>
      </c>
      <c r="I746" t="s">
        <v>503</v>
      </c>
      <c r="J746">
        <v>41.48</v>
      </c>
      <c r="K746">
        <v>41.48</v>
      </c>
      <c r="L746" t="s">
        <v>17</v>
      </c>
      <c r="M746" t="s">
        <v>399</v>
      </c>
      <c r="N746" t="s">
        <v>19</v>
      </c>
      <c r="O746" t="s">
        <v>504</v>
      </c>
      <c r="P746" t="s">
        <v>501</v>
      </c>
      <c r="Q746" t="s">
        <v>516</v>
      </c>
      <c r="R746" t="s">
        <v>530</v>
      </c>
      <c r="S746">
        <v>6</v>
      </c>
    </row>
    <row r="747" spans="1:19" x14ac:dyDescent="0.35">
      <c r="A747">
        <v>100894</v>
      </c>
      <c r="B747" s="5">
        <v>45819</v>
      </c>
      <c r="C747" t="s">
        <v>12</v>
      </c>
      <c r="D747" t="s">
        <v>132</v>
      </c>
      <c r="E747" t="s">
        <v>133</v>
      </c>
      <c r="F747" t="s">
        <v>62</v>
      </c>
      <c r="G747" t="s">
        <v>112</v>
      </c>
      <c r="H747">
        <v>5</v>
      </c>
      <c r="I747" t="s">
        <v>499</v>
      </c>
      <c r="J747">
        <v>28.96</v>
      </c>
      <c r="K747">
        <v>144.80000000000001</v>
      </c>
      <c r="L747" t="s">
        <v>43</v>
      </c>
      <c r="M747" t="s">
        <v>174</v>
      </c>
      <c r="N747" t="s">
        <v>19</v>
      </c>
      <c r="O747" t="s">
        <v>504</v>
      </c>
      <c r="P747" t="s">
        <v>501</v>
      </c>
      <c r="Q747" t="s">
        <v>516</v>
      </c>
      <c r="R747" t="s">
        <v>530</v>
      </c>
      <c r="S747">
        <v>6</v>
      </c>
    </row>
    <row r="748" spans="1:19" x14ac:dyDescent="0.35">
      <c r="A748">
        <v>101388</v>
      </c>
      <c r="B748" s="5">
        <v>45819</v>
      </c>
      <c r="C748" t="s">
        <v>50</v>
      </c>
      <c r="D748" t="s">
        <v>77</v>
      </c>
      <c r="E748" t="s">
        <v>78</v>
      </c>
      <c r="F748" t="s">
        <v>62</v>
      </c>
      <c r="G748" t="s">
        <v>112</v>
      </c>
      <c r="H748">
        <v>5</v>
      </c>
      <c r="I748" t="s">
        <v>499</v>
      </c>
      <c r="J748">
        <v>29.83</v>
      </c>
      <c r="K748">
        <v>149.14999999999998</v>
      </c>
      <c r="L748" t="s">
        <v>17</v>
      </c>
      <c r="M748" t="s">
        <v>130</v>
      </c>
      <c r="N748" t="s">
        <v>19</v>
      </c>
      <c r="O748" t="s">
        <v>504</v>
      </c>
      <c r="P748" t="s">
        <v>501</v>
      </c>
      <c r="Q748" t="s">
        <v>516</v>
      </c>
      <c r="R748" t="s">
        <v>530</v>
      </c>
      <c r="S748">
        <v>6</v>
      </c>
    </row>
    <row r="749" spans="1:19" x14ac:dyDescent="0.35">
      <c r="A749">
        <v>101911</v>
      </c>
      <c r="B749" s="5">
        <v>45819</v>
      </c>
      <c r="C749" t="s">
        <v>26</v>
      </c>
      <c r="D749" t="s">
        <v>41</v>
      </c>
      <c r="E749" t="s">
        <v>42</v>
      </c>
      <c r="F749" t="s">
        <v>62</v>
      </c>
      <c r="G749" t="s">
        <v>63</v>
      </c>
      <c r="H749">
        <v>2</v>
      </c>
      <c r="I749" t="s">
        <v>508</v>
      </c>
      <c r="J749">
        <v>52.44</v>
      </c>
      <c r="K749">
        <v>104.88</v>
      </c>
      <c r="L749" t="s">
        <v>48</v>
      </c>
      <c r="M749" t="s">
        <v>282</v>
      </c>
      <c r="N749" t="s">
        <v>19</v>
      </c>
      <c r="O749" t="s">
        <v>504</v>
      </c>
      <c r="P749" t="s">
        <v>501</v>
      </c>
      <c r="Q749" t="s">
        <v>516</v>
      </c>
      <c r="R749" t="s">
        <v>530</v>
      </c>
      <c r="S749">
        <v>6</v>
      </c>
    </row>
    <row r="750" spans="1:19" x14ac:dyDescent="0.35">
      <c r="A750">
        <v>100483</v>
      </c>
      <c r="B750" s="5">
        <v>45820</v>
      </c>
      <c r="C750" t="s">
        <v>26</v>
      </c>
      <c r="D750" t="s">
        <v>41</v>
      </c>
      <c r="E750" t="s">
        <v>42</v>
      </c>
      <c r="F750" t="s">
        <v>59</v>
      </c>
      <c r="G750" t="s">
        <v>118</v>
      </c>
      <c r="H750">
        <v>1</v>
      </c>
      <c r="I750" t="s">
        <v>503</v>
      </c>
      <c r="J750">
        <v>20.84</v>
      </c>
      <c r="K750">
        <v>20.84</v>
      </c>
      <c r="L750" t="s">
        <v>48</v>
      </c>
      <c r="M750" t="s">
        <v>85</v>
      </c>
      <c r="N750" t="s">
        <v>19</v>
      </c>
      <c r="O750" t="s">
        <v>505</v>
      </c>
      <c r="P750" t="s">
        <v>501</v>
      </c>
      <c r="Q750" t="s">
        <v>516</v>
      </c>
      <c r="R750" t="s">
        <v>530</v>
      </c>
      <c r="S750">
        <v>6</v>
      </c>
    </row>
    <row r="751" spans="1:19" x14ac:dyDescent="0.35">
      <c r="A751">
        <v>100733</v>
      </c>
      <c r="B751" s="5">
        <v>45820</v>
      </c>
      <c r="C751" t="s">
        <v>12</v>
      </c>
      <c r="D751" t="s">
        <v>20</v>
      </c>
      <c r="E751" t="s">
        <v>21</v>
      </c>
      <c r="F751" t="s">
        <v>22</v>
      </c>
      <c r="G751" t="s">
        <v>87</v>
      </c>
      <c r="H751">
        <v>1</v>
      </c>
      <c r="I751" t="s">
        <v>503</v>
      </c>
      <c r="J751">
        <v>49.53</v>
      </c>
      <c r="K751">
        <v>49.53</v>
      </c>
      <c r="L751" t="s">
        <v>48</v>
      </c>
      <c r="M751" t="s">
        <v>294</v>
      </c>
      <c r="N751" t="s">
        <v>19</v>
      </c>
      <c r="O751" t="s">
        <v>505</v>
      </c>
      <c r="P751" t="s">
        <v>501</v>
      </c>
      <c r="Q751" t="s">
        <v>516</v>
      </c>
      <c r="R751" t="s">
        <v>530</v>
      </c>
      <c r="S751">
        <v>6</v>
      </c>
    </row>
    <row r="752" spans="1:19" x14ac:dyDescent="0.35">
      <c r="A752">
        <v>101033</v>
      </c>
      <c r="B752" s="5">
        <v>45820</v>
      </c>
      <c r="C752" t="s">
        <v>31</v>
      </c>
      <c r="D752" t="s">
        <v>45</v>
      </c>
      <c r="E752" t="s">
        <v>46</v>
      </c>
      <c r="F752" t="s">
        <v>62</v>
      </c>
      <c r="G752" t="s">
        <v>169</v>
      </c>
      <c r="H752">
        <v>1</v>
      </c>
      <c r="I752" t="s">
        <v>503</v>
      </c>
      <c r="J752">
        <v>23.83</v>
      </c>
      <c r="K752">
        <v>23.83</v>
      </c>
      <c r="L752" t="s">
        <v>48</v>
      </c>
      <c r="M752" t="s">
        <v>431</v>
      </c>
      <c r="N752" t="s">
        <v>19</v>
      </c>
      <c r="O752" t="s">
        <v>505</v>
      </c>
      <c r="P752" t="s">
        <v>501</v>
      </c>
      <c r="Q752" t="s">
        <v>516</v>
      </c>
      <c r="R752" t="s">
        <v>530</v>
      </c>
      <c r="S752">
        <v>6</v>
      </c>
    </row>
    <row r="753" spans="1:19" x14ac:dyDescent="0.35">
      <c r="A753">
        <v>101088</v>
      </c>
      <c r="B753" s="5">
        <v>45820</v>
      </c>
      <c r="C753" t="s">
        <v>31</v>
      </c>
      <c r="D753" t="s">
        <v>32</v>
      </c>
      <c r="E753" t="s">
        <v>33</v>
      </c>
      <c r="F753" t="s">
        <v>15</v>
      </c>
      <c r="G753" t="s">
        <v>16</v>
      </c>
      <c r="H753">
        <v>3</v>
      </c>
      <c r="I753" t="s">
        <v>499</v>
      </c>
      <c r="J753">
        <v>41.83</v>
      </c>
      <c r="K753">
        <v>125.49</v>
      </c>
      <c r="L753" t="s">
        <v>48</v>
      </c>
      <c r="M753" t="s">
        <v>351</v>
      </c>
      <c r="N753" t="s">
        <v>19</v>
      </c>
      <c r="O753" t="s">
        <v>505</v>
      </c>
      <c r="P753" t="s">
        <v>501</v>
      </c>
      <c r="Q753" t="s">
        <v>516</v>
      </c>
      <c r="R753" t="s">
        <v>530</v>
      </c>
      <c r="S753">
        <v>6</v>
      </c>
    </row>
    <row r="754" spans="1:19" x14ac:dyDescent="0.35">
      <c r="A754">
        <v>102036</v>
      </c>
      <c r="B754" s="5">
        <v>45820</v>
      </c>
      <c r="C754" t="s">
        <v>50</v>
      </c>
      <c r="D754" t="s">
        <v>77</v>
      </c>
      <c r="E754" t="s">
        <v>78</v>
      </c>
      <c r="F754" t="s">
        <v>59</v>
      </c>
      <c r="G754" t="s">
        <v>73</v>
      </c>
      <c r="H754">
        <v>5</v>
      </c>
      <c r="I754" t="s">
        <v>499</v>
      </c>
      <c r="J754">
        <v>28.25</v>
      </c>
      <c r="K754">
        <v>141.25</v>
      </c>
      <c r="L754" t="s">
        <v>24</v>
      </c>
      <c r="M754" t="s">
        <v>432</v>
      </c>
      <c r="N754" t="s">
        <v>36</v>
      </c>
      <c r="O754" t="s">
        <v>505</v>
      </c>
      <c r="P754" t="s">
        <v>501</v>
      </c>
      <c r="Q754" t="s">
        <v>516</v>
      </c>
      <c r="R754" t="s">
        <v>530</v>
      </c>
      <c r="S754">
        <v>6</v>
      </c>
    </row>
    <row r="755" spans="1:19" x14ac:dyDescent="0.35">
      <c r="A755">
        <v>102233</v>
      </c>
      <c r="B755" s="5">
        <v>45820</v>
      </c>
      <c r="C755" t="s">
        <v>12</v>
      </c>
      <c r="D755" t="s">
        <v>20</v>
      </c>
      <c r="E755" t="s">
        <v>21</v>
      </c>
      <c r="F755" t="s">
        <v>22</v>
      </c>
      <c r="G755" t="s">
        <v>100</v>
      </c>
      <c r="H755">
        <v>5</v>
      </c>
      <c r="I755" t="s">
        <v>499</v>
      </c>
      <c r="J755">
        <v>15.63</v>
      </c>
      <c r="K755">
        <v>78.150000000000006</v>
      </c>
      <c r="L755" t="s">
        <v>43</v>
      </c>
      <c r="M755" t="s">
        <v>433</v>
      </c>
      <c r="N755" t="s">
        <v>89</v>
      </c>
      <c r="O755" t="s">
        <v>505</v>
      </c>
      <c r="P755" t="s">
        <v>501</v>
      </c>
      <c r="Q755" t="s">
        <v>516</v>
      </c>
      <c r="R755" t="s">
        <v>530</v>
      </c>
      <c r="S755">
        <v>6</v>
      </c>
    </row>
    <row r="756" spans="1:19" x14ac:dyDescent="0.35">
      <c r="A756">
        <v>102761</v>
      </c>
      <c r="B756" s="5">
        <v>45820</v>
      </c>
      <c r="C756" t="s">
        <v>31</v>
      </c>
      <c r="D756" t="s">
        <v>56</v>
      </c>
      <c r="E756" t="s">
        <v>57</v>
      </c>
      <c r="F756" t="s">
        <v>62</v>
      </c>
      <c r="G756" t="s">
        <v>68</v>
      </c>
      <c r="H756">
        <v>2</v>
      </c>
      <c r="I756" t="s">
        <v>508</v>
      </c>
      <c r="J756">
        <v>41.46</v>
      </c>
      <c r="K756">
        <v>82.92</v>
      </c>
      <c r="L756" t="s">
        <v>24</v>
      </c>
      <c r="M756" t="s">
        <v>358</v>
      </c>
      <c r="N756" t="s">
        <v>19</v>
      </c>
      <c r="O756" t="s">
        <v>505</v>
      </c>
      <c r="P756" t="s">
        <v>501</v>
      </c>
      <c r="Q756" t="s">
        <v>516</v>
      </c>
      <c r="R756" t="s">
        <v>530</v>
      </c>
      <c r="S756">
        <v>6</v>
      </c>
    </row>
    <row r="757" spans="1:19" x14ac:dyDescent="0.35">
      <c r="A757">
        <v>102902</v>
      </c>
      <c r="B757" s="5">
        <v>45820</v>
      </c>
      <c r="C757" t="s">
        <v>12</v>
      </c>
      <c r="D757" t="s">
        <v>20</v>
      </c>
      <c r="E757" t="s">
        <v>21</v>
      </c>
      <c r="F757" t="s">
        <v>62</v>
      </c>
      <c r="G757" t="s">
        <v>103</v>
      </c>
      <c r="H757">
        <v>2</v>
      </c>
      <c r="I757" t="s">
        <v>508</v>
      </c>
      <c r="J757">
        <v>198.85</v>
      </c>
      <c r="K757">
        <v>397.7</v>
      </c>
      <c r="L757" t="s">
        <v>43</v>
      </c>
      <c r="M757" t="s">
        <v>434</v>
      </c>
      <c r="N757" t="s">
        <v>89</v>
      </c>
      <c r="O757" t="s">
        <v>505</v>
      </c>
      <c r="P757" t="s">
        <v>501</v>
      </c>
      <c r="Q757" t="s">
        <v>516</v>
      </c>
      <c r="R757" t="s">
        <v>530</v>
      </c>
      <c r="S757">
        <v>6</v>
      </c>
    </row>
    <row r="758" spans="1:19" x14ac:dyDescent="0.35">
      <c r="A758">
        <v>102982</v>
      </c>
      <c r="B758" s="5">
        <v>45820</v>
      </c>
      <c r="C758" t="s">
        <v>12</v>
      </c>
      <c r="D758" t="s">
        <v>20</v>
      </c>
      <c r="E758" t="s">
        <v>21</v>
      </c>
      <c r="F758" t="s">
        <v>59</v>
      </c>
      <c r="G758" t="s">
        <v>73</v>
      </c>
      <c r="H758">
        <v>3</v>
      </c>
      <c r="I758" t="s">
        <v>499</v>
      </c>
      <c r="J758">
        <v>28.23</v>
      </c>
      <c r="K758">
        <v>84.69</v>
      </c>
      <c r="L758" t="s">
        <v>43</v>
      </c>
      <c r="M758" t="s">
        <v>157</v>
      </c>
      <c r="N758" t="s">
        <v>19</v>
      </c>
      <c r="O758" t="s">
        <v>505</v>
      </c>
      <c r="P758" t="s">
        <v>501</v>
      </c>
      <c r="Q758" t="s">
        <v>516</v>
      </c>
      <c r="R758" t="s">
        <v>530</v>
      </c>
      <c r="S758">
        <v>6</v>
      </c>
    </row>
    <row r="759" spans="1:19" x14ac:dyDescent="0.35">
      <c r="A759">
        <v>100248</v>
      </c>
      <c r="B759" s="5">
        <v>45821</v>
      </c>
      <c r="C759" t="s">
        <v>31</v>
      </c>
      <c r="D759" t="s">
        <v>105</v>
      </c>
      <c r="E759" t="s">
        <v>106</v>
      </c>
      <c r="F759" t="s">
        <v>53</v>
      </c>
      <c r="G759" t="s">
        <v>54</v>
      </c>
      <c r="H759">
        <v>1</v>
      </c>
      <c r="I759" t="s">
        <v>503</v>
      </c>
      <c r="J759">
        <v>24.52</v>
      </c>
      <c r="K759">
        <v>24.52</v>
      </c>
      <c r="L759" t="s">
        <v>24</v>
      </c>
      <c r="M759" t="s">
        <v>245</v>
      </c>
      <c r="N759" t="s">
        <v>89</v>
      </c>
      <c r="O759" t="s">
        <v>500</v>
      </c>
      <c r="P759" t="s">
        <v>501</v>
      </c>
      <c r="Q759" t="s">
        <v>516</v>
      </c>
      <c r="R759" t="s">
        <v>530</v>
      </c>
      <c r="S759">
        <v>6</v>
      </c>
    </row>
    <row r="760" spans="1:19" x14ac:dyDescent="0.35">
      <c r="A760">
        <v>100655</v>
      </c>
      <c r="B760" s="5">
        <v>45821</v>
      </c>
      <c r="C760" t="s">
        <v>31</v>
      </c>
      <c r="D760" t="s">
        <v>32</v>
      </c>
      <c r="E760" t="s">
        <v>33</v>
      </c>
      <c r="F760" t="s">
        <v>53</v>
      </c>
      <c r="G760" t="s">
        <v>145</v>
      </c>
      <c r="H760">
        <v>10</v>
      </c>
      <c r="I760" t="s">
        <v>499</v>
      </c>
      <c r="J760">
        <v>36.340000000000003</v>
      </c>
      <c r="K760">
        <v>363.40000000000003</v>
      </c>
      <c r="L760" t="s">
        <v>24</v>
      </c>
      <c r="M760" t="s">
        <v>435</v>
      </c>
      <c r="N760" t="s">
        <v>36</v>
      </c>
      <c r="O760" t="s">
        <v>500</v>
      </c>
      <c r="P760" t="s">
        <v>501</v>
      </c>
      <c r="Q760" t="s">
        <v>516</v>
      </c>
      <c r="R760" t="s">
        <v>530</v>
      </c>
      <c r="S760">
        <v>6</v>
      </c>
    </row>
    <row r="761" spans="1:19" x14ac:dyDescent="0.35">
      <c r="A761">
        <v>101944</v>
      </c>
      <c r="B761" s="5">
        <v>45821</v>
      </c>
      <c r="C761" t="s">
        <v>12</v>
      </c>
      <c r="D761" t="s">
        <v>132</v>
      </c>
      <c r="E761" t="s">
        <v>133</v>
      </c>
      <c r="F761" t="s">
        <v>15</v>
      </c>
      <c r="G761" t="s">
        <v>34</v>
      </c>
      <c r="H761">
        <v>1</v>
      </c>
      <c r="I761" t="s">
        <v>503</v>
      </c>
      <c r="J761">
        <v>16.559999999999999</v>
      </c>
      <c r="K761">
        <v>16.559999999999999</v>
      </c>
      <c r="L761" t="s">
        <v>17</v>
      </c>
      <c r="M761" t="s">
        <v>362</v>
      </c>
      <c r="N761" t="s">
        <v>19</v>
      </c>
      <c r="O761" t="s">
        <v>500</v>
      </c>
      <c r="P761" t="s">
        <v>501</v>
      </c>
      <c r="Q761" t="s">
        <v>516</v>
      </c>
      <c r="R761" t="s">
        <v>530</v>
      </c>
      <c r="S761">
        <v>6</v>
      </c>
    </row>
    <row r="762" spans="1:19" x14ac:dyDescent="0.35">
      <c r="A762">
        <v>102400</v>
      </c>
      <c r="B762" s="5">
        <v>45821</v>
      </c>
      <c r="C762" t="s">
        <v>50</v>
      </c>
      <c r="D762" t="s">
        <v>77</v>
      </c>
      <c r="E762" t="s">
        <v>78</v>
      </c>
      <c r="F762" t="s">
        <v>22</v>
      </c>
      <c r="G762" t="s">
        <v>47</v>
      </c>
      <c r="H762">
        <v>5</v>
      </c>
      <c r="I762" t="s">
        <v>499</v>
      </c>
      <c r="J762">
        <v>72.040000000000006</v>
      </c>
      <c r="K762">
        <v>360.20000000000005</v>
      </c>
      <c r="L762" t="s">
        <v>43</v>
      </c>
      <c r="M762" t="s">
        <v>290</v>
      </c>
      <c r="N762" t="s">
        <v>19</v>
      </c>
      <c r="O762" t="s">
        <v>500</v>
      </c>
      <c r="P762" t="s">
        <v>501</v>
      </c>
      <c r="Q762" t="s">
        <v>516</v>
      </c>
      <c r="R762" t="s">
        <v>530</v>
      </c>
      <c r="S762">
        <v>6</v>
      </c>
    </row>
    <row r="763" spans="1:19" x14ac:dyDescent="0.35">
      <c r="A763">
        <v>102428</v>
      </c>
      <c r="B763" s="5">
        <v>45821</v>
      </c>
      <c r="C763" t="s">
        <v>12</v>
      </c>
      <c r="D763" t="s">
        <v>98</v>
      </c>
      <c r="E763" t="s">
        <v>99</v>
      </c>
      <c r="F763" t="s">
        <v>59</v>
      </c>
      <c r="G763" t="s">
        <v>60</v>
      </c>
      <c r="H763">
        <v>2</v>
      </c>
      <c r="I763" t="s">
        <v>508</v>
      </c>
      <c r="J763">
        <v>59.45</v>
      </c>
      <c r="K763">
        <v>118.9</v>
      </c>
      <c r="L763" t="s">
        <v>24</v>
      </c>
      <c r="M763" t="s">
        <v>436</v>
      </c>
      <c r="N763" t="s">
        <v>19</v>
      </c>
      <c r="O763" t="s">
        <v>500</v>
      </c>
      <c r="P763" t="s">
        <v>501</v>
      </c>
      <c r="Q763" t="s">
        <v>516</v>
      </c>
      <c r="R763" t="s">
        <v>530</v>
      </c>
      <c r="S763">
        <v>6</v>
      </c>
    </row>
    <row r="764" spans="1:19" x14ac:dyDescent="0.35">
      <c r="A764">
        <v>102481</v>
      </c>
      <c r="B764" s="5">
        <v>45821</v>
      </c>
      <c r="C764" t="s">
        <v>50</v>
      </c>
      <c r="D764" t="s">
        <v>51</v>
      </c>
      <c r="E764" t="s">
        <v>52</v>
      </c>
      <c r="F764" t="s">
        <v>62</v>
      </c>
      <c r="G764" t="s">
        <v>169</v>
      </c>
      <c r="H764">
        <v>1</v>
      </c>
      <c r="I764" t="s">
        <v>503</v>
      </c>
      <c r="J764">
        <v>24.64</v>
      </c>
      <c r="K764">
        <v>24.64</v>
      </c>
      <c r="L764" t="s">
        <v>43</v>
      </c>
      <c r="M764" t="s">
        <v>113</v>
      </c>
      <c r="N764" t="s">
        <v>89</v>
      </c>
      <c r="O764" t="s">
        <v>500</v>
      </c>
      <c r="P764" t="s">
        <v>501</v>
      </c>
      <c r="Q764" t="s">
        <v>516</v>
      </c>
      <c r="R764" t="s">
        <v>530</v>
      </c>
      <c r="S764">
        <v>6</v>
      </c>
    </row>
    <row r="765" spans="1:19" x14ac:dyDescent="0.35">
      <c r="A765">
        <v>100061</v>
      </c>
      <c r="B765" s="5">
        <v>45822</v>
      </c>
      <c r="C765" t="s">
        <v>65</v>
      </c>
      <c r="D765" t="s">
        <v>190</v>
      </c>
      <c r="E765" t="s">
        <v>191</v>
      </c>
      <c r="F765" t="s">
        <v>62</v>
      </c>
      <c r="G765" t="s">
        <v>103</v>
      </c>
      <c r="H765">
        <v>10</v>
      </c>
      <c r="I765" t="s">
        <v>499</v>
      </c>
      <c r="J765">
        <v>191.04</v>
      </c>
      <c r="K765">
        <v>1910.3999999999999</v>
      </c>
      <c r="L765" t="s">
        <v>17</v>
      </c>
      <c r="M765" t="s">
        <v>121</v>
      </c>
      <c r="N765" t="s">
        <v>36</v>
      </c>
      <c r="O765" t="s">
        <v>506</v>
      </c>
      <c r="P765" t="s">
        <v>507</v>
      </c>
      <c r="Q765" t="s">
        <v>516</v>
      </c>
      <c r="R765" t="s">
        <v>530</v>
      </c>
      <c r="S765">
        <v>6</v>
      </c>
    </row>
    <row r="766" spans="1:19" x14ac:dyDescent="0.35">
      <c r="A766">
        <v>101714</v>
      </c>
      <c r="B766" s="5">
        <v>45822</v>
      </c>
      <c r="C766" t="s">
        <v>31</v>
      </c>
      <c r="D766" t="s">
        <v>32</v>
      </c>
      <c r="E766" t="s">
        <v>33</v>
      </c>
      <c r="F766" t="s">
        <v>62</v>
      </c>
      <c r="G766" t="s">
        <v>169</v>
      </c>
      <c r="H766">
        <v>2</v>
      </c>
      <c r="I766" t="s">
        <v>508</v>
      </c>
      <c r="J766">
        <v>25.53</v>
      </c>
      <c r="K766">
        <v>51.06</v>
      </c>
      <c r="L766" t="s">
        <v>48</v>
      </c>
      <c r="M766" t="s">
        <v>219</v>
      </c>
      <c r="N766" t="s">
        <v>19</v>
      </c>
      <c r="O766" t="s">
        <v>506</v>
      </c>
      <c r="P766" t="s">
        <v>507</v>
      </c>
      <c r="Q766" t="s">
        <v>516</v>
      </c>
      <c r="R766" t="s">
        <v>530</v>
      </c>
      <c r="S766">
        <v>6</v>
      </c>
    </row>
    <row r="767" spans="1:19" x14ac:dyDescent="0.35">
      <c r="A767">
        <v>101770</v>
      </c>
      <c r="B767" s="5">
        <v>45822</v>
      </c>
      <c r="C767" t="s">
        <v>31</v>
      </c>
      <c r="D767" t="s">
        <v>32</v>
      </c>
      <c r="E767" t="s">
        <v>33</v>
      </c>
      <c r="F767" t="s">
        <v>53</v>
      </c>
      <c r="G767" t="s">
        <v>54</v>
      </c>
      <c r="H767">
        <v>5</v>
      </c>
      <c r="I767" t="s">
        <v>499</v>
      </c>
      <c r="J767">
        <v>24.11</v>
      </c>
      <c r="K767">
        <v>120.55</v>
      </c>
      <c r="L767" t="s">
        <v>17</v>
      </c>
      <c r="M767" t="s">
        <v>364</v>
      </c>
      <c r="N767" t="s">
        <v>19</v>
      </c>
      <c r="O767" t="s">
        <v>506</v>
      </c>
      <c r="P767" t="s">
        <v>507</v>
      </c>
      <c r="Q767" t="s">
        <v>516</v>
      </c>
      <c r="R767" t="s">
        <v>530</v>
      </c>
      <c r="S767">
        <v>6</v>
      </c>
    </row>
    <row r="768" spans="1:19" x14ac:dyDescent="0.35">
      <c r="A768">
        <v>101912</v>
      </c>
      <c r="B768" s="5">
        <v>45822</v>
      </c>
      <c r="C768" t="s">
        <v>50</v>
      </c>
      <c r="D768" t="s">
        <v>77</v>
      </c>
      <c r="E768" t="s">
        <v>78</v>
      </c>
      <c r="F768" t="s">
        <v>62</v>
      </c>
      <c r="G768" t="s">
        <v>68</v>
      </c>
      <c r="H768">
        <v>1</v>
      </c>
      <c r="I768" t="s">
        <v>503</v>
      </c>
      <c r="J768">
        <v>40.74</v>
      </c>
      <c r="K768">
        <v>40.74</v>
      </c>
      <c r="L768" t="s">
        <v>43</v>
      </c>
      <c r="M768" t="s">
        <v>79</v>
      </c>
      <c r="N768" t="s">
        <v>19</v>
      </c>
      <c r="O768" t="s">
        <v>506</v>
      </c>
      <c r="P768" t="s">
        <v>507</v>
      </c>
      <c r="Q768" t="s">
        <v>516</v>
      </c>
      <c r="R768" t="s">
        <v>530</v>
      </c>
      <c r="S768">
        <v>6</v>
      </c>
    </row>
    <row r="769" spans="1:19" x14ac:dyDescent="0.35">
      <c r="A769">
        <v>102048</v>
      </c>
      <c r="B769" s="5">
        <v>45822</v>
      </c>
      <c r="C769" t="s">
        <v>50</v>
      </c>
      <c r="D769" t="s">
        <v>71</v>
      </c>
      <c r="E769" t="s">
        <v>72</v>
      </c>
      <c r="F769" t="s">
        <v>62</v>
      </c>
      <c r="G769" t="s">
        <v>63</v>
      </c>
      <c r="H769">
        <v>10</v>
      </c>
      <c r="I769" t="s">
        <v>499</v>
      </c>
      <c r="J769">
        <v>54.62</v>
      </c>
      <c r="K769">
        <v>546.19999999999993</v>
      </c>
      <c r="L769" t="s">
        <v>43</v>
      </c>
      <c r="M769" t="s">
        <v>180</v>
      </c>
      <c r="N769" t="s">
        <v>19</v>
      </c>
      <c r="O769" t="s">
        <v>506</v>
      </c>
      <c r="P769" t="s">
        <v>507</v>
      </c>
      <c r="Q769" t="s">
        <v>516</v>
      </c>
      <c r="R769" t="s">
        <v>530</v>
      </c>
      <c r="S769">
        <v>6</v>
      </c>
    </row>
    <row r="770" spans="1:19" x14ac:dyDescent="0.35">
      <c r="A770">
        <v>102151</v>
      </c>
      <c r="B770" s="5">
        <v>45822</v>
      </c>
      <c r="C770" t="s">
        <v>50</v>
      </c>
      <c r="D770" t="s">
        <v>77</v>
      </c>
      <c r="E770" t="s">
        <v>78</v>
      </c>
      <c r="F770" t="s">
        <v>22</v>
      </c>
      <c r="G770" t="s">
        <v>47</v>
      </c>
      <c r="H770">
        <v>1</v>
      </c>
      <c r="I770" t="s">
        <v>503</v>
      </c>
      <c r="J770">
        <v>74.86</v>
      </c>
      <c r="K770">
        <v>74.86</v>
      </c>
      <c r="L770" t="s">
        <v>24</v>
      </c>
      <c r="M770" t="s">
        <v>182</v>
      </c>
      <c r="N770" t="s">
        <v>19</v>
      </c>
      <c r="O770" t="s">
        <v>506</v>
      </c>
      <c r="P770" t="s">
        <v>507</v>
      </c>
      <c r="Q770" t="s">
        <v>516</v>
      </c>
      <c r="R770" t="s">
        <v>530</v>
      </c>
      <c r="S770">
        <v>6</v>
      </c>
    </row>
    <row r="771" spans="1:19" x14ac:dyDescent="0.35">
      <c r="A771">
        <v>102414</v>
      </c>
      <c r="B771" s="5">
        <v>45822</v>
      </c>
      <c r="C771" t="s">
        <v>31</v>
      </c>
      <c r="D771" t="s">
        <v>56</v>
      </c>
      <c r="E771" t="s">
        <v>57</v>
      </c>
      <c r="F771" t="s">
        <v>53</v>
      </c>
      <c r="G771" t="s">
        <v>126</v>
      </c>
      <c r="H771">
        <v>2</v>
      </c>
      <c r="I771" t="s">
        <v>508</v>
      </c>
      <c r="J771">
        <v>152.66999999999999</v>
      </c>
      <c r="K771">
        <v>305.33999999999997</v>
      </c>
      <c r="L771" t="s">
        <v>43</v>
      </c>
      <c r="M771" t="s">
        <v>25</v>
      </c>
      <c r="N771" t="s">
        <v>19</v>
      </c>
      <c r="O771" t="s">
        <v>506</v>
      </c>
      <c r="P771" t="s">
        <v>507</v>
      </c>
      <c r="Q771" t="s">
        <v>516</v>
      </c>
      <c r="R771" t="s">
        <v>530</v>
      </c>
      <c r="S771">
        <v>6</v>
      </c>
    </row>
    <row r="772" spans="1:19" x14ac:dyDescent="0.35">
      <c r="A772">
        <v>102455</v>
      </c>
      <c r="B772" s="5">
        <v>45822</v>
      </c>
      <c r="C772" t="s">
        <v>26</v>
      </c>
      <c r="D772" t="s">
        <v>27</v>
      </c>
      <c r="E772" t="s">
        <v>28</v>
      </c>
      <c r="F772" t="s">
        <v>62</v>
      </c>
      <c r="G772" t="s">
        <v>169</v>
      </c>
      <c r="H772">
        <v>1</v>
      </c>
      <c r="I772" t="s">
        <v>503</v>
      </c>
      <c r="J772">
        <v>24.02</v>
      </c>
      <c r="K772">
        <v>24.02</v>
      </c>
      <c r="L772" t="s">
        <v>48</v>
      </c>
      <c r="M772" t="s">
        <v>369</v>
      </c>
      <c r="N772" t="s">
        <v>19</v>
      </c>
      <c r="O772" t="s">
        <v>506</v>
      </c>
      <c r="P772" t="s">
        <v>507</v>
      </c>
      <c r="Q772" t="s">
        <v>516</v>
      </c>
      <c r="R772" t="s">
        <v>530</v>
      </c>
      <c r="S772">
        <v>6</v>
      </c>
    </row>
    <row r="773" spans="1:19" x14ac:dyDescent="0.35">
      <c r="A773">
        <v>102638</v>
      </c>
      <c r="B773" s="5">
        <v>45822</v>
      </c>
      <c r="C773" t="s">
        <v>12</v>
      </c>
      <c r="D773" t="s">
        <v>98</v>
      </c>
      <c r="E773" t="s">
        <v>99</v>
      </c>
      <c r="F773" t="s">
        <v>22</v>
      </c>
      <c r="G773" t="s">
        <v>23</v>
      </c>
      <c r="H773">
        <v>5</v>
      </c>
      <c r="I773" t="s">
        <v>499</v>
      </c>
      <c r="J773">
        <v>64.900000000000006</v>
      </c>
      <c r="K773">
        <v>324.5</v>
      </c>
      <c r="L773" t="s">
        <v>17</v>
      </c>
      <c r="M773" t="s">
        <v>261</v>
      </c>
      <c r="N773" t="s">
        <v>19</v>
      </c>
      <c r="O773" t="s">
        <v>506</v>
      </c>
      <c r="P773" t="s">
        <v>507</v>
      </c>
      <c r="Q773" t="s">
        <v>516</v>
      </c>
      <c r="R773" t="s">
        <v>530</v>
      </c>
      <c r="S773">
        <v>6</v>
      </c>
    </row>
    <row r="774" spans="1:19" x14ac:dyDescent="0.35">
      <c r="A774">
        <v>100044</v>
      </c>
      <c r="B774" s="5">
        <v>45823</v>
      </c>
      <c r="C774" t="s">
        <v>12</v>
      </c>
      <c r="D774" t="s">
        <v>20</v>
      </c>
      <c r="E774" t="s">
        <v>21</v>
      </c>
      <c r="F774" t="s">
        <v>62</v>
      </c>
      <c r="G774" t="s">
        <v>169</v>
      </c>
      <c r="H774">
        <v>5</v>
      </c>
      <c r="I774" t="s">
        <v>499</v>
      </c>
      <c r="J774">
        <v>24.98</v>
      </c>
      <c r="K774">
        <v>124.9</v>
      </c>
      <c r="L774" t="s">
        <v>17</v>
      </c>
      <c r="M774" t="s">
        <v>434</v>
      </c>
      <c r="N774" t="s">
        <v>19</v>
      </c>
      <c r="O774" t="s">
        <v>510</v>
      </c>
      <c r="P774" t="s">
        <v>507</v>
      </c>
      <c r="Q774" t="s">
        <v>516</v>
      </c>
      <c r="R774" t="s">
        <v>530</v>
      </c>
      <c r="S774">
        <v>6</v>
      </c>
    </row>
    <row r="775" spans="1:19" x14ac:dyDescent="0.35">
      <c r="A775">
        <v>100103</v>
      </c>
      <c r="B775" s="5">
        <v>45823</v>
      </c>
      <c r="C775" t="s">
        <v>50</v>
      </c>
      <c r="D775" t="s">
        <v>77</v>
      </c>
      <c r="E775" t="s">
        <v>78</v>
      </c>
      <c r="F775" t="s">
        <v>59</v>
      </c>
      <c r="G775" t="s">
        <v>129</v>
      </c>
      <c r="H775">
        <v>1</v>
      </c>
      <c r="I775" t="s">
        <v>503</v>
      </c>
      <c r="J775">
        <v>123.43</v>
      </c>
      <c r="K775">
        <v>123.43</v>
      </c>
      <c r="L775" t="s">
        <v>43</v>
      </c>
      <c r="M775" t="s">
        <v>177</v>
      </c>
      <c r="N775" t="s">
        <v>19</v>
      </c>
      <c r="O775" t="s">
        <v>510</v>
      </c>
      <c r="P775" t="s">
        <v>507</v>
      </c>
      <c r="Q775" t="s">
        <v>516</v>
      </c>
      <c r="R775" t="s">
        <v>530</v>
      </c>
      <c r="S775">
        <v>6</v>
      </c>
    </row>
    <row r="776" spans="1:19" x14ac:dyDescent="0.35">
      <c r="A776">
        <v>101181</v>
      </c>
      <c r="B776" s="5">
        <v>45823</v>
      </c>
      <c r="C776" t="s">
        <v>31</v>
      </c>
      <c r="D776" t="s">
        <v>45</v>
      </c>
      <c r="E776" t="s">
        <v>46</v>
      </c>
      <c r="F776" t="s">
        <v>15</v>
      </c>
      <c r="G776" t="s">
        <v>16</v>
      </c>
      <c r="H776">
        <v>2</v>
      </c>
      <c r="I776" t="s">
        <v>508</v>
      </c>
      <c r="J776">
        <v>38.42</v>
      </c>
      <c r="K776">
        <v>76.84</v>
      </c>
      <c r="L776" t="s">
        <v>17</v>
      </c>
      <c r="M776" t="s">
        <v>407</v>
      </c>
      <c r="N776" t="s">
        <v>19</v>
      </c>
      <c r="O776" t="s">
        <v>510</v>
      </c>
      <c r="P776" t="s">
        <v>507</v>
      </c>
      <c r="Q776" t="s">
        <v>516</v>
      </c>
      <c r="R776" t="s">
        <v>530</v>
      </c>
      <c r="S776">
        <v>6</v>
      </c>
    </row>
    <row r="777" spans="1:19" x14ac:dyDescent="0.35">
      <c r="A777">
        <v>101745</v>
      </c>
      <c r="B777" s="5">
        <v>45823</v>
      </c>
      <c r="C777" t="s">
        <v>31</v>
      </c>
      <c r="D777" t="s">
        <v>105</v>
      </c>
      <c r="E777" t="s">
        <v>106</v>
      </c>
      <c r="F777" t="s">
        <v>62</v>
      </c>
      <c r="G777" t="s">
        <v>169</v>
      </c>
      <c r="H777">
        <v>5</v>
      </c>
      <c r="I777" t="s">
        <v>499</v>
      </c>
      <c r="J777">
        <v>25.02</v>
      </c>
      <c r="K777">
        <v>125.1</v>
      </c>
      <c r="L777" t="s">
        <v>48</v>
      </c>
      <c r="M777" t="s">
        <v>283</v>
      </c>
      <c r="N777" t="s">
        <v>19</v>
      </c>
      <c r="O777" t="s">
        <v>510</v>
      </c>
      <c r="P777" t="s">
        <v>507</v>
      </c>
      <c r="Q777" t="s">
        <v>516</v>
      </c>
      <c r="R777" t="s">
        <v>530</v>
      </c>
      <c r="S777">
        <v>6</v>
      </c>
    </row>
    <row r="778" spans="1:19" x14ac:dyDescent="0.35">
      <c r="A778">
        <v>101800</v>
      </c>
      <c r="B778" s="5">
        <v>45823</v>
      </c>
      <c r="C778" t="s">
        <v>31</v>
      </c>
      <c r="D778" t="s">
        <v>56</v>
      </c>
      <c r="E778" t="s">
        <v>57</v>
      </c>
      <c r="F778" t="s">
        <v>62</v>
      </c>
      <c r="G778" t="s">
        <v>169</v>
      </c>
      <c r="H778">
        <v>10</v>
      </c>
      <c r="I778" t="s">
        <v>499</v>
      </c>
      <c r="J778">
        <v>25.9</v>
      </c>
      <c r="K778">
        <v>259</v>
      </c>
      <c r="L778" t="s">
        <v>48</v>
      </c>
      <c r="M778" t="s">
        <v>437</v>
      </c>
      <c r="N778" t="s">
        <v>19</v>
      </c>
      <c r="O778" t="s">
        <v>510</v>
      </c>
      <c r="P778" t="s">
        <v>507</v>
      </c>
      <c r="Q778" t="s">
        <v>516</v>
      </c>
      <c r="R778" t="s">
        <v>530</v>
      </c>
      <c r="S778">
        <v>6</v>
      </c>
    </row>
    <row r="779" spans="1:19" x14ac:dyDescent="0.35">
      <c r="A779">
        <v>101860</v>
      </c>
      <c r="B779" s="5">
        <v>45823</v>
      </c>
      <c r="C779" t="s">
        <v>50</v>
      </c>
      <c r="D779" t="s">
        <v>77</v>
      </c>
      <c r="E779" t="s">
        <v>78</v>
      </c>
      <c r="F779" t="s">
        <v>62</v>
      </c>
      <c r="G779" t="s">
        <v>169</v>
      </c>
      <c r="H779">
        <v>5</v>
      </c>
      <c r="I779" t="s">
        <v>499</v>
      </c>
      <c r="J779">
        <v>24.32</v>
      </c>
      <c r="K779">
        <v>121.6</v>
      </c>
      <c r="L779" t="s">
        <v>43</v>
      </c>
      <c r="M779" t="s">
        <v>219</v>
      </c>
      <c r="N779" t="s">
        <v>36</v>
      </c>
      <c r="O779" t="s">
        <v>510</v>
      </c>
      <c r="P779" t="s">
        <v>507</v>
      </c>
      <c r="Q779" t="s">
        <v>516</v>
      </c>
      <c r="R779" t="s">
        <v>530</v>
      </c>
      <c r="S779">
        <v>6</v>
      </c>
    </row>
    <row r="780" spans="1:19" x14ac:dyDescent="0.35">
      <c r="A780">
        <v>102502</v>
      </c>
      <c r="B780" s="5">
        <v>45823</v>
      </c>
      <c r="C780" t="s">
        <v>12</v>
      </c>
      <c r="D780" t="s">
        <v>13</v>
      </c>
      <c r="E780" t="s">
        <v>14</v>
      </c>
      <c r="F780" t="s">
        <v>62</v>
      </c>
      <c r="G780" t="s">
        <v>169</v>
      </c>
      <c r="H780">
        <v>3</v>
      </c>
      <c r="I780" t="s">
        <v>499</v>
      </c>
      <c r="J780">
        <v>24.76</v>
      </c>
      <c r="K780">
        <v>74.28</v>
      </c>
      <c r="L780" t="s">
        <v>48</v>
      </c>
      <c r="M780" t="s">
        <v>312</v>
      </c>
      <c r="N780" t="s">
        <v>19</v>
      </c>
      <c r="O780" t="s">
        <v>510</v>
      </c>
      <c r="P780" t="s">
        <v>507</v>
      </c>
      <c r="Q780" t="s">
        <v>516</v>
      </c>
      <c r="R780" t="s">
        <v>530</v>
      </c>
      <c r="S780">
        <v>6</v>
      </c>
    </row>
    <row r="781" spans="1:19" x14ac:dyDescent="0.35">
      <c r="A781">
        <v>100876</v>
      </c>
      <c r="B781" s="5">
        <v>45824</v>
      </c>
      <c r="C781" t="s">
        <v>31</v>
      </c>
      <c r="D781" t="s">
        <v>45</v>
      </c>
      <c r="E781" t="s">
        <v>46</v>
      </c>
      <c r="F781" t="s">
        <v>62</v>
      </c>
      <c r="G781" t="s">
        <v>68</v>
      </c>
      <c r="H781">
        <v>2</v>
      </c>
      <c r="I781" t="s">
        <v>508</v>
      </c>
      <c r="J781">
        <v>41.97</v>
      </c>
      <c r="K781">
        <v>83.94</v>
      </c>
      <c r="L781" t="s">
        <v>17</v>
      </c>
      <c r="M781" t="s">
        <v>312</v>
      </c>
      <c r="N781" t="s">
        <v>89</v>
      </c>
      <c r="O781" t="s">
        <v>511</v>
      </c>
      <c r="P781" t="s">
        <v>501</v>
      </c>
      <c r="Q781" t="s">
        <v>516</v>
      </c>
      <c r="R781" t="s">
        <v>530</v>
      </c>
      <c r="S781">
        <v>6</v>
      </c>
    </row>
    <row r="782" spans="1:19" x14ac:dyDescent="0.35">
      <c r="A782">
        <v>101936</v>
      </c>
      <c r="B782" s="5">
        <v>45824</v>
      </c>
      <c r="C782" t="s">
        <v>50</v>
      </c>
      <c r="D782" t="s">
        <v>71</v>
      </c>
      <c r="E782" t="s">
        <v>72</v>
      </c>
      <c r="F782" t="s">
        <v>15</v>
      </c>
      <c r="G782" t="s">
        <v>29</v>
      </c>
      <c r="H782">
        <v>1</v>
      </c>
      <c r="I782" t="s">
        <v>503</v>
      </c>
      <c r="J782">
        <v>22.71</v>
      </c>
      <c r="K782">
        <v>22.71</v>
      </c>
      <c r="L782" t="s">
        <v>43</v>
      </c>
      <c r="M782" t="s">
        <v>326</v>
      </c>
      <c r="N782" t="s">
        <v>36</v>
      </c>
      <c r="O782" t="s">
        <v>511</v>
      </c>
      <c r="P782" t="s">
        <v>501</v>
      </c>
      <c r="Q782" t="s">
        <v>516</v>
      </c>
      <c r="R782" t="s">
        <v>530</v>
      </c>
      <c r="S782">
        <v>6</v>
      </c>
    </row>
    <row r="783" spans="1:19" x14ac:dyDescent="0.35">
      <c r="A783">
        <v>102460</v>
      </c>
      <c r="B783" s="5">
        <v>45824</v>
      </c>
      <c r="C783" t="s">
        <v>12</v>
      </c>
      <c r="D783" t="s">
        <v>13</v>
      </c>
      <c r="E783" t="s">
        <v>14</v>
      </c>
      <c r="F783" t="s">
        <v>62</v>
      </c>
      <c r="G783" t="s">
        <v>68</v>
      </c>
      <c r="H783">
        <v>5</v>
      </c>
      <c r="I783" t="s">
        <v>499</v>
      </c>
      <c r="J783">
        <v>39.81</v>
      </c>
      <c r="K783">
        <v>199.05</v>
      </c>
      <c r="L783" t="s">
        <v>48</v>
      </c>
      <c r="M783" t="s">
        <v>300</v>
      </c>
      <c r="N783" t="s">
        <v>36</v>
      </c>
      <c r="O783" t="s">
        <v>511</v>
      </c>
      <c r="P783" t="s">
        <v>501</v>
      </c>
      <c r="Q783" t="s">
        <v>516</v>
      </c>
      <c r="R783" t="s">
        <v>530</v>
      </c>
      <c r="S783">
        <v>6</v>
      </c>
    </row>
    <row r="784" spans="1:19" x14ac:dyDescent="0.35">
      <c r="A784">
        <v>102957</v>
      </c>
      <c r="B784" s="5">
        <v>45824</v>
      </c>
      <c r="C784" t="s">
        <v>31</v>
      </c>
      <c r="D784" t="s">
        <v>56</v>
      </c>
      <c r="E784" t="s">
        <v>57</v>
      </c>
      <c r="F784" t="s">
        <v>53</v>
      </c>
      <c r="G784" t="s">
        <v>126</v>
      </c>
      <c r="H784">
        <v>5</v>
      </c>
      <c r="I784" t="s">
        <v>499</v>
      </c>
      <c r="J784">
        <v>152.79</v>
      </c>
      <c r="K784">
        <v>763.94999999999993</v>
      </c>
      <c r="L784" t="s">
        <v>43</v>
      </c>
      <c r="M784" t="s">
        <v>438</v>
      </c>
      <c r="N784" t="s">
        <v>89</v>
      </c>
      <c r="O784" t="s">
        <v>511</v>
      </c>
      <c r="P784" t="s">
        <v>501</v>
      </c>
      <c r="Q784" t="s">
        <v>516</v>
      </c>
      <c r="R784" t="s">
        <v>530</v>
      </c>
      <c r="S784">
        <v>6</v>
      </c>
    </row>
    <row r="785" spans="1:19" x14ac:dyDescent="0.35">
      <c r="A785">
        <v>100192</v>
      </c>
      <c r="B785" s="5">
        <v>45825</v>
      </c>
      <c r="C785" t="s">
        <v>12</v>
      </c>
      <c r="D785" t="s">
        <v>183</v>
      </c>
      <c r="E785" t="s">
        <v>184</v>
      </c>
      <c r="F785" t="s">
        <v>62</v>
      </c>
      <c r="G785" t="s">
        <v>114</v>
      </c>
      <c r="H785">
        <v>10</v>
      </c>
      <c r="I785" t="s">
        <v>499</v>
      </c>
      <c r="J785">
        <v>127.7</v>
      </c>
      <c r="K785">
        <v>1277</v>
      </c>
      <c r="L785" t="s">
        <v>43</v>
      </c>
      <c r="M785" t="s">
        <v>300</v>
      </c>
      <c r="N785" t="s">
        <v>19</v>
      </c>
      <c r="O785" t="s">
        <v>509</v>
      </c>
      <c r="P785" t="s">
        <v>501</v>
      </c>
      <c r="Q785" t="s">
        <v>516</v>
      </c>
      <c r="R785" t="s">
        <v>530</v>
      </c>
      <c r="S785">
        <v>6</v>
      </c>
    </row>
    <row r="786" spans="1:19" x14ac:dyDescent="0.35">
      <c r="A786">
        <v>100239</v>
      </c>
      <c r="B786" s="5">
        <v>45825</v>
      </c>
      <c r="C786" t="s">
        <v>50</v>
      </c>
      <c r="D786" t="s">
        <v>71</v>
      </c>
      <c r="E786" t="s">
        <v>72</v>
      </c>
      <c r="F786" t="s">
        <v>59</v>
      </c>
      <c r="G786" t="s">
        <v>60</v>
      </c>
      <c r="H786">
        <v>1</v>
      </c>
      <c r="I786" t="s">
        <v>503</v>
      </c>
      <c r="J786">
        <v>57.65</v>
      </c>
      <c r="K786">
        <v>57.65</v>
      </c>
      <c r="L786" t="s">
        <v>48</v>
      </c>
      <c r="M786" t="s">
        <v>439</v>
      </c>
      <c r="N786" t="s">
        <v>19</v>
      </c>
      <c r="O786" t="s">
        <v>509</v>
      </c>
      <c r="P786" t="s">
        <v>501</v>
      </c>
      <c r="Q786" t="s">
        <v>516</v>
      </c>
      <c r="R786" t="s">
        <v>530</v>
      </c>
      <c r="S786">
        <v>6</v>
      </c>
    </row>
    <row r="787" spans="1:19" x14ac:dyDescent="0.35">
      <c r="A787">
        <v>100279</v>
      </c>
      <c r="B787" s="5">
        <v>45825</v>
      </c>
      <c r="C787" t="s">
        <v>12</v>
      </c>
      <c r="D787" t="s">
        <v>98</v>
      </c>
      <c r="E787" t="s">
        <v>99</v>
      </c>
      <c r="F787" t="s">
        <v>62</v>
      </c>
      <c r="G787" t="s">
        <v>68</v>
      </c>
      <c r="H787">
        <v>5</v>
      </c>
      <c r="I787" t="s">
        <v>499</v>
      </c>
      <c r="J787">
        <v>38.89</v>
      </c>
      <c r="K787">
        <v>194.45</v>
      </c>
      <c r="L787" t="s">
        <v>48</v>
      </c>
      <c r="M787" t="s">
        <v>308</v>
      </c>
      <c r="N787" t="s">
        <v>19</v>
      </c>
      <c r="O787" t="s">
        <v>509</v>
      </c>
      <c r="P787" t="s">
        <v>501</v>
      </c>
      <c r="Q787" t="s">
        <v>516</v>
      </c>
      <c r="R787" t="s">
        <v>530</v>
      </c>
      <c r="S787">
        <v>6</v>
      </c>
    </row>
    <row r="788" spans="1:19" x14ac:dyDescent="0.35">
      <c r="A788">
        <v>100474</v>
      </c>
      <c r="B788" s="5">
        <v>45825</v>
      </c>
      <c r="C788" t="s">
        <v>50</v>
      </c>
      <c r="D788" t="s">
        <v>71</v>
      </c>
      <c r="E788" t="s">
        <v>72</v>
      </c>
      <c r="F788" t="s">
        <v>62</v>
      </c>
      <c r="G788" t="s">
        <v>63</v>
      </c>
      <c r="H788">
        <v>3</v>
      </c>
      <c r="I788" t="s">
        <v>499</v>
      </c>
      <c r="J788">
        <v>57.13</v>
      </c>
      <c r="K788">
        <v>171.39000000000001</v>
      </c>
      <c r="L788" t="s">
        <v>48</v>
      </c>
      <c r="M788" t="s">
        <v>313</v>
      </c>
      <c r="N788" t="s">
        <v>19</v>
      </c>
      <c r="O788" t="s">
        <v>509</v>
      </c>
      <c r="P788" t="s">
        <v>501</v>
      </c>
      <c r="Q788" t="s">
        <v>516</v>
      </c>
      <c r="R788" t="s">
        <v>530</v>
      </c>
      <c r="S788">
        <v>6</v>
      </c>
    </row>
    <row r="789" spans="1:19" x14ac:dyDescent="0.35">
      <c r="A789">
        <v>100860</v>
      </c>
      <c r="B789" s="5">
        <v>45825</v>
      </c>
      <c r="C789" t="s">
        <v>12</v>
      </c>
      <c r="D789" t="s">
        <v>132</v>
      </c>
      <c r="E789" t="s">
        <v>133</v>
      </c>
      <c r="F789" t="s">
        <v>62</v>
      </c>
      <c r="G789" t="s">
        <v>169</v>
      </c>
      <c r="H789">
        <v>3</v>
      </c>
      <c r="I789" t="s">
        <v>499</v>
      </c>
      <c r="J789">
        <v>25.51</v>
      </c>
      <c r="K789">
        <v>76.53</v>
      </c>
      <c r="L789" t="s">
        <v>17</v>
      </c>
      <c r="M789" t="s">
        <v>284</v>
      </c>
      <c r="N789" t="s">
        <v>19</v>
      </c>
      <c r="O789" t="s">
        <v>509</v>
      </c>
      <c r="P789" t="s">
        <v>501</v>
      </c>
      <c r="Q789" t="s">
        <v>516</v>
      </c>
      <c r="R789" t="s">
        <v>530</v>
      </c>
      <c r="S789">
        <v>6</v>
      </c>
    </row>
    <row r="790" spans="1:19" x14ac:dyDescent="0.35">
      <c r="A790">
        <v>100866</v>
      </c>
      <c r="B790" s="5">
        <v>45825</v>
      </c>
      <c r="C790" t="s">
        <v>12</v>
      </c>
      <c r="D790" t="s">
        <v>13</v>
      </c>
      <c r="E790" t="s">
        <v>14</v>
      </c>
      <c r="F790" t="s">
        <v>62</v>
      </c>
      <c r="G790" t="s">
        <v>68</v>
      </c>
      <c r="H790">
        <v>3</v>
      </c>
      <c r="I790" t="s">
        <v>499</v>
      </c>
      <c r="J790">
        <v>41.65</v>
      </c>
      <c r="K790">
        <v>124.94999999999999</v>
      </c>
      <c r="L790" t="s">
        <v>24</v>
      </c>
      <c r="M790" t="s">
        <v>139</v>
      </c>
      <c r="N790" t="s">
        <v>19</v>
      </c>
      <c r="O790" t="s">
        <v>509</v>
      </c>
      <c r="P790" t="s">
        <v>501</v>
      </c>
      <c r="Q790" t="s">
        <v>516</v>
      </c>
      <c r="R790" t="s">
        <v>530</v>
      </c>
      <c r="S790">
        <v>6</v>
      </c>
    </row>
    <row r="791" spans="1:19" x14ac:dyDescent="0.35">
      <c r="A791">
        <v>101361</v>
      </c>
      <c r="B791" s="5">
        <v>45825</v>
      </c>
      <c r="C791" t="s">
        <v>12</v>
      </c>
      <c r="D791" t="s">
        <v>183</v>
      </c>
      <c r="E791" t="s">
        <v>184</v>
      </c>
      <c r="F791" t="s">
        <v>59</v>
      </c>
      <c r="G791" t="s">
        <v>129</v>
      </c>
      <c r="H791">
        <v>2</v>
      </c>
      <c r="I791" t="s">
        <v>508</v>
      </c>
      <c r="J791">
        <v>119.78</v>
      </c>
      <c r="K791">
        <v>239.56</v>
      </c>
      <c r="L791" t="s">
        <v>17</v>
      </c>
      <c r="M791" t="s">
        <v>229</v>
      </c>
      <c r="N791" t="s">
        <v>19</v>
      </c>
      <c r="O791" t="s">
        <v>509</v>
      </c>
      <c r="P791" t="s">
        <v>501</v>
      </c>
      <c r="Q791" t="s">
        <v>516</v>
      </c>
      <c r="R791" t="s">
        <v>530</v>
      </c>
      <c r="S791">
        <v>6</v>
      </c>
    </row>
    <row r="792" spans="1:19" x14ac:dyDescent="0.35">
      <c r="A792">
        <v>101418</v>
      </c>
      <c r="B792" s="5">
        <v>45825</v>
      </c>
      <c r="C792" t="s">
        <v>26</v>
      </c>
      <c r="D792" t="s">
        <v>37</v>
      </c>
      <c r="E792" t="s">
        <v>38</v>
      </c>
      <c r="F792" t="s">
        <v>15</v>
      </c>
      <c r="G792" t="s">
        <v>39</v>
      </c>
      <c r="H792">
        <v>2</v>
      </c>
      <c r="I792" t="s">
        <v>508</v>
      </c>
      <c r="J792">
        <v>46.7</v>
      </c>
      <c r="K792">
        <v>93.4</v>
      </c>
      <c r="L792" t="s">
        <v>24</v>
      </c>
      <c r="M792" t="s">
        <v>283</v>
      </c>
      <c r="N792" t="s">
        <v>19</v>
      </c>
      <c r="O792" t="s">
        <v>509</v>
      </c>
      <c r="P792" t="s">
        <v>501</v>
      </c>
      <c r="Q792" t="s">
        <v>516</v>
      </c>
      <c r="R792" t="s">
        <v>530</v>
      </c>
      <c r="S792">
        <v>6</v>
      </c>
    </row>
    <row r="793" spans="1:19" x14ac:dyDescent="0.35">
      <c r="A793">
        <v>101904</v>
      </c>
      <c r="B793" s="5">
        <v>45825</v>
      </c>
      <c r="C793" t="s">
        <v>31</v>
      </c>
      <c r="D793" t="s">
        <v>45</v>
      </c>
      <c r="E793" t="s">
        <v>46</v>
      </c>
      <c r="F793" t="s">
        <v>62</v>
      </c>
      <c r="G793" t="s">
        <v>169</v>
      </c>
      <c r="H793">
        <v>1</v>
      </c>
      <c r="I793" t="s">
        <v>503</v>
      </c>
      <c r="J793">
        <v>23.75</v>
      </c>
      <c r="K793">
        <v>23.75</v>
      </c>
      <c r="L793" t="s">
        <v>48</v>
      </c>
      <c r="M793" t="s">
        <v>440</v>
      </c>
      <c r="N793" t="s">
        <v>36</v>
      </c>
      <c r="O793" t="s">
        <v>509</v>
      </c>
      <c r="P793" t="s">
        <v>501</v>
      </c>
      <c r="Q793" t="s">
        <v>516</v>
      </c>
      <c r="R793" t="s">
        <v>530</v>
      </c>
      <c r="S793">
        <v>6</v>
      </c>
    </row>
    <row r="794" spans="1:19" x14ac:dyDescent="0.35">
      <c r="A794">
        <v>102125</v>
      </c>
      <c r="B794" s="5">
        <v>45825</v>
      </c>
      <c r="C794" t="s">
        <v>50</v>
      </c>
      <c r="D794" t="s">
        <v>51</v>
      </c>
      <c r="E794" t="s">
        <v>52</v>
      </c>
      <c r="F794" t="s">
        <v>53</v>
      </c>
      <c r="G794" t="s">
        <v>92</v>
      </c>
      <c r="H794">
        <v>2</v>
      </c>
      <c r="I794" t="s">
        <v>508</v>
      </c>
      <c r="J794">
        <v>29.87</v>
      </c>
      <c r="K794">
        <v>59.74</v>
      </c>
      <c r="L794" t="s">
        <v>24</v>
      </c>
      <c r="M794" t="s">
        <v>182</v>
      </c>
      <c r="N794" t="s">
        <v>19</v>
      </c>
      <c r="O794" t="s">
        <v>509</v>
      </c>
      <c r="P794" t="s">
        <v>501</v>
      </c>
      <c r="Q794" t="s">
        <v>516</v>
      </c>
      <c r="R794" t="s">
        <v>530</v>
      </c>
      <c r="S794">
        <v>6</v>
      </c>
    </row>
    <row r="795" spans="1:19" x14ac:dyDescent="0.35">
      <c r="A795">
        <v>102283</v>
      </c>
      <c r="B795" s="5">
        <v>45825</v>
      </c>
      <c r="C795" t="s">
        <v>31</v>
      </c>
      <c r="D795" t="s">
        <v>32</v>
      </c>
      <c r="E795" t="s">
        <v>33</v>
      </c>
      <c r="F795" t="s">
        <v>62</v>
      </c>
      <c r="G795" t="s">
        <v>68</v>
      </c>
      <c r="H795">
        <v>5</v>
      </c>
      <c r="I795" t="s">
        <v>499</v>
      </c>
      <c r="J795">
        <v>39.69</v>
      </c>
      <c r="K795">
        <v>198.45</v>
      </c>
      <c r="L795" t="s">
        <v>43</v>
      </c>
      <c r="M795" t="s">
        <v>393</v>
      </c>
      <c r="N795" t="s">
        <v>19</v>
      </c>
      <c r="O795" t="s">
        <v>509</v>
      </c>
      <c r="P795" t="s">
        <v>501</v>
      </c>
      <c r="Q795" t="s">
        <v>516</v>
      </c>
      <c r="R795" t="s">
        <v>530</v>
      </c>
      <c r="S795">
        <v>6</v>
      </c>
    </row>
    <row r="796" spans="1:19" x14ac:dyDescent="0.35">
      <c r="A796">
        <v>102856</v>
      </c>
      <c r="B796" s="5">
        <v>45825</v>
      </c>
      <c r="C796" t="s">
        <v>12</v>
      </c>
      <c r="D796" t="s">
        <v>13</v>
      </c>
      <c r="E796" t="s">
        <v>14</v>
      </c>
      <c r="F796" t="s">
        <v>62</v>
      </c>
      <c r="G796" t="s">
        <v>114</v>
      </c>
      <c r="H796">
        <v>1</v>
      </c>
      <c r="I796" t="s">
        <v>503</v>
      </c>
      <c r="J796">
        <v>130.65</v>
      </c>
      <c r="K796">
        <v>130.65</v>
      </c>
      <c r="L796" t="s">
        <v>43</v>
      </c>
      <c r="M796" t="s">
        <v>268</v>
      </c>
      <c r="N796" t="s">
        <v>19</v>
      </c>
      <c r="O796" t="s">
        <v>509</v>
      </c>
      <c r="P796" t="s">
        <v>501</v>
      </c>
      <c r="Q796" t="s">
        <v>516</v>
      </c>
      <c r="R796" t="s">
        <v>530</v>
      </c>
      <c r="S796">
        <v>6</v>
      </c>
    </row>
    <row r="797" spans="1:19" x14ac:dyDescent="0.35">
      <c r="A797">
        <v>100077</v>
      </c>
      <c r="B797" s="5">
        <v>45826</v>
      </c>
      <c r="C797" t="s">
        <v>31</v>
      </c>
      <c r="D797" t="s">
        <v>56</v>
      </c>
      <c r="E797" t="s">
        <v>57</v>
      </c>
      <c r="F797" t="s">
        <v>15</v>
      </c>
      <c r="G797" t="s">
        <v>29</v>
      </c>
      <c r="H797">
        <v>10</v>
      </c>
      <c r="I797" t="s">
        <v>499</v>
      </c>
      <c r="J797">
        <v>22.04</v>
      </c>
      <c r="K797">
        <v>220.39999999999998</v>
      </c>
      <c r="L797" t="s">
        <v>48</v>
      </c>
      <c r="M797" t="s">
        <v>401</v>
      </c>
      <c r="N797" t="s">
        <v>89</v>
      </c>
      <c r="O797" t="s">
        <v>504</v>
      </c>
      <c r="P797" t="s">
        <v>501</v>
      </c>
      <c r="Q797" t="s">
        <v>516</v>
      </c>
      <c r="R797" t="s">
        <v>530</v>
      </c>
      <c r="S797">
        <v>6</v>
      </c>
    </row>
    <row r="798" spans="1:19" x14ac:dyDescent="0.35">
      <c r="A798">
        <v>100375</v>
      </c>
      <c r="B798" s="5">
        <v>45826</v>
      </c>
      <c r="C798" t="s">
        <v>31</v>
      </c>
      <c r="D798" t="s">
        <v>56</v>
      </c>
      <c r="E798" t="s">
        <v>57</v>
      </c>
      <c r="F798" t="s">
        <v>22</v>
      </c>
      <c r="G798" t="s">
        <v>47</v>
      </c>
      <c r="H798">
        <v>1</v>
      </c>
      <c r="I798" t="s">
        <v>503</v>
      </c>
      <c r="J798">
        <v>71.34</v>
      </c>
      <c r="K798">
        <v>71.34</v>
      </c>
      <c r="L798" t="s">
        <v>43</v>
      </c>
      <c r="M798" t="s">
        <v>293</v>
      </c>
      <c r="N798" t="s">
        <v>89</v>
      </c>
      <c r="O798" t="s">
        <v>504</v>
      </c>
      <c r="P798" t="s">
        <v>501</v>
      </c>
      <c r="Q798" t="s">
        <v>516</v>
      </c>
      <c r="R798" t="s">
        <v>530</v>
      </c>
      <c r="S798">
        <v>6</v>
      </c>
    </row>
    <row r="799" spans="1:19" x14ac:dyDescent="0.35">
      <c r="A799">
        <v>100385</v>
      </c>
      <c r="B799" s="5">
        <v>45826</v>
      </c>
      <c r="C799" t="s">
        <v>12</v>
      </c>
      <c r="D799" t="s">
        <v>132</v>
      </c>
      <c r="E799" t="s">
        <v>133</v>
      </c>
      <c r="F799" t="s">
        <v>62</v>
      </c>
      <c r="G799" t="s">
        <v>68</v>
      </c>
      <c r="H799">
        <v>1</v>
      </c>
      <c r="I799" t="s">
        <v>503</v>
      </c>
      <c r="J799">
        <v>38.700000000000003</v>
      </c>
      <c r="K799">
        <v>38.700000000000003</v>
      </c>
      <c r="L799" t="s">
        <v>43</v>
      </c>
      <c r="M799" t="s">
        <v>128</v>
      </c>
      <c r="N799" t="s">
        <v>19</v>
      </c>
      <c r="O799" t="s">
        <v>504</v>
      </c>
      <c r="P799" t="s">
        <v>501</v>
      </c>
      <c r="Q799" t="s">
        <v>516</v>
      </c>
      <c r="R799" t="s">
        <v>530</v>
      </c>
      <c r="S799">
        <v>6</v>
      </c>
    </row>
    <row r="800" spans="1:19" x14ac:dyDescent="0.35">
      <c r="A800">
        <v>100581</v>
      </c>
      <c r="B800" s="5">
        <v>45826</v>
      </c>
      <c r="C800" t="s">
        <v>31</v>
      </c>
      <c r="D800" t="s">
        <v>80</v>
      </c>
      <c r="E800" t="s">
        <v>80</v>
      </c>
      <c r="F800" t="s">
        <v>62</v>
      </c>
      <c r="G800" t="s">
        <v>63</v>
      </c>
      <c r="H800">
        <v>2</v>
      </c>
      <c r="I800" t="s">
        <v>508</v>
      </c>
      <c r="J800">
        <v>53.39</v>
      </c>
      <c r="K800">
        <v>106.78</v>
      </c>
      <c r="L800" t="s">
        <v>48</v>
      </c>
      <c r="M800" t="s">
        <v>293</v>
      </c>
      <c r="N800" t="s">
        <v>19</v>
      </c>
      <c r="O800" t="s">
        <v>504</v>
      </c>
      <c r="P800" t="s">
        <v>501</v>
      </c>
      <c r="Q800" t="s">
        <v>516</v>
      </c>
      <c r="R800" t="s">
        <v>530</v>
      </c>
      <c r="S800">
        <v>6</v>
      </c>
    </row>
    <row r="801" spans="1:19" x14ac:dyDescent="0.35">
      <c r="A801">
        <v>101218</v>
      </c>
      <c r="B801" s="5">
        <v>45826</v>
      </c>
      <c r="C801" t="s">
        <v>65</v>
      </c>
      <c r="D801" t="s">
        <v>90</v>
      </c>
      <c r="E801" t="s">
        <v>91</v>
      </c>
      <c r="F801" t="s">
        <v>22</v>
      </c>
      <c r="G801" t="s">
        <v>23</v>
      </c>
      <c r="H801">
        <v>2</v>
      </c>
      <c r="I801" t="s">
        <v>508</v>
      </c>
      <c r="J801">
        <v>61.74</v>
      </c>
      <c r="K801">
        <v>123.48</v>
      </c>
      <c r="L801" t="s">
        <v>43</v>
      </c>
      <c r="M801" t="s">
        <v>424</v>
      </c>
      <c r="N801" t="s">
        <v>89</v>
      </c>
      <c r="O801" t="s">
        <v>504</v>
      </c>
      <c r="P801" t="s">
        <v>501</v>
      </c>
      <c r="Q801" t="s">
        <v>516</v>
      </c>
      <c r="R801" t="s">
        <v>530</v>
      </c>
      <c r="S801">
        <v>6</v>
      </c>
    </row>
    <row r="802" spans="1:19" x14ac:dyDescent="0.35">
      <c r="A802">
        <v>101304</v>
      </c>
      <c r="B802" s="5">
        <v>45826</v>
      </c>
      <c r="C802" t="s">
        <v>26</v>
      </c>
      <c r="D802" t="s">
        <v>27</v>
      </c>
      <c r="E802" t="s">
        <v>28</v>
      </c>
      <c r="F802" t="s">
        <v>59</v>
      </c>
      <c r="G802" t="s">
        <v>60</v>
      </c>
      <c r="H802">
        <v>2</v>
      </c>
      <c r="I802" t="s">
        <v>508</v>
      </c>
      <c r="J802">
        <v>58.3</v>
      </c>
      <c r="K802">
        <v>116.6</v>
      </c>
      <c r="L802" t="s">
        <v>48</v>
      </c>
      <c r="M802" t="s">
        <v>231</v>
      </c>
      <c r="N802" t="s">
        <v>89</v>
      </c>
      <c r="O802" t="s">
        <v>504</v>
      </c>
      <c r="P802" t="s">
        <v>501</v>
      </c>
      <c r="Q802" t="s">
        <v>516</v>
      </c>
      <c r="R802" t="s">
        <v>530</v>
      </c>
      <c r="S802">
        <v>6</v>
      </c>
    </row>
    <row r="803" spans="1:19" x14ac:dyDescent="0.35">
      <c r="A803">
        <v>101504</v>
      </c>
      <c r="B803" s="5">
        <v>45826</v>
      </c>
      <c r="C803" t="s">
        <v>31</v>
      </c>
      <c r="D803" t="s">
        <v>32</v>
      </c>
      <c r="E803" t="s">
        <v>33</v>
      </c>
      <c r="F803" t="s">
        <v>22</v>
      </c>
      <c r="G803" t="s">
        <v>100</v>
      </c>
      <c r="H803">
        <v>2</v>
      </c>
      <c r="I803" t="s">
        <v>508</v>
      </c>
      <c r="J803">
        <v>15.68</v>
      </c>
      <c r="K803">
        <v>31.36</v>
      </c>
      <c r="L803" t="s">
        <v>17</v>
      </c>
      <c r="M803" t="s">
        <v>385</v>
      </c>
      <c r="N803" t="s">
        <v>19</v>
      </c>
      <c r="O803" t="s">
        <v>504</v>
      </c>
      <c r="P803" t="s">
        <v>501</v>
      </c>
      <c r="Q803" t="s">
        <v>516</v>
      </c>
      <c r="R803" t="s">
        <v>530</v>
      </c>
      <c r="S803">
        <v>6</v>
      </c>
    </row>
    <row r="804" spans="1:19" x14ac:dyDescent="0.35">
      <c r="A804">
        <v>102190</v>
      </c>
      <c r="B804" s="5">
        <v>45826</v>
      </c>
      <c r="C804" t="s">
        <v>50</v>
      </c>
      <c r="D804" t="s">
        <v>51</v>
      </c>
      <c r="E804" t="s">
        <v>52</v>
      </c>
      <c r="F804" t="s">
        <v>62</v>
      </c>
      <c r="G804" t="s">
        <v>114</v>
      </c>
      <c r="H804">
        <v>1</v>
      </c>
      <c r="I804" t="s">
        <v>503</v>
      </c>
      <c r="J804">
        <v>130.97</v>
      </c>
      <c r="K804">
        <v>130.97</v>
      </c>
      <c r="L804" t="s">
        <v>17</v>
      </c>
      <c r="M804" t="s">
        <v>381</v>
      </c>
      <c r="N804" t="s">
        <v>19</v>
      </c>
      <c r="O804" t="s">
        <v>504</v>
      </c>
      <c r="P804" t="s">
        <v>501</v>
      </c>
      <c r="Q804" t="s">
        <v>516</v>
      </c>
      <c r="R804" t="s">
        <v>530</v>
      </c>
      <c r="S804">
        <v>6</v>
      </c>
    </row>
    <row r="805" spans="1:19" x14ac:dyDescent="0.35">
      <c r="A805">
        <v>101223</v>
      </c>
      <c r="B805" s="5">
        <v>45827</v>
      </c>
      <c r="C805" t="s">
        <v>26</v>
      </c>
      <c r="D805" t="s">
        <v>27</v>
      </c>
      <c r="E805" t="s">
        <v>28</v>
      </c>
      <c r="F805" t="s">
        <v>15</v>
      </c>
      <c r="G805" t="s">
        <v>29</v>
      </c>
      <c r="H805">
        <v>5</v>
      </c>
      <c r="I805" t="s">
        <v>499</v>
      </c>
      <c r="J805">
        <v>23.77</v>
      </c>
      <c r="K805">
        <v>118.85</v>
      </c>
      <c r="L805" t="s">
        <v>43</v>
      </c>
      <c r="M805" t="s">
        <v>209</v>
      </c>
      <c r="N805" t="s">
        <v>89</v>
      </c>
      <c r="O805" t="s">
        <v>505</v>
      </c>
      <c r="P805" t="s">
        <v>501</v>
      </c>
      <c r="Q805" t="s">
        <v>516</v>
      </c>
      <c r="R805" t="s">
        <v>530</v>
      </c>
      <c r="S805">
        <v>6</v>
      </c>
    </row>
    <row r="806" spans="1:19" x14ac:dyDescent="0.35">
      <c r="A806">
        <v>101393</v>
      </c>
      <c r="B806" s="5">
        <v>45827</v>
      </c>
      <c r="C806" t="s">
        <v>12</v>
      </c>
      <c r="D806" t="s">
        <v>13</v>
      </c>
      <c r="E806" t="s">
        <v>14</v>
      </c>
      <c r="F806" t="s">
        <v>22</v>
      </c>
      <c r="G806" t="s">
        <v>87</v>
      </c>
      <c r="H806">
        <v>5</v>
      </c>
      <c r="I806" t="s">
        <v>499</v>
      </c>
      <c r="J806">
        <v>47.94</v>
      </c>
      <c r="K806">
        <v>239.7</v>
      </c>
      <c r="L806" t="s">
        <v>24</v>
      </c>
      <c r="M806" t="s">
        <v>412</v>
      </c>
      <c r="N806" t="s">
        <v>19</v>
      </c>
      <c r="O806" t="s">
        <v>505</v>
      </c>
      <c r="P806" t="s">
        <v>501</v>
      </c>
      <c r="Q806" t="s">
        <v>516</v>
      </c>
      <c r="R806" t="s">
        <v>530</v>
      </c>
      <c r="S806">
        <v>6</v>
      </c>
    </row>
    <row r="807" spans="1:19" x14ac:dyDescent="0.35">
      <c r="A807">
        <v>101718</v>
      </c>
      <c r="B807" s="5">
        <v>45827</v>
      </c>
      <c r="C807" t="s">
        <v>50</v>
      </c>
      <c r="D807" t="s">
        <v>71</v>
      </c>
      <c r="E807" t="s">
        <v>72</v>
      </c>
      <c r="F807" t="s">
        <v>59</v>
      </c>
      <c r="G807" t="s">
        <v>129</v>
      </c>
      <c r="H807">
        <v>1</v>
      </c>
      <c r="I807" t="s">
        <v>503</v>
      </c>
      <c r="J807">
        <v>125.47</v>
      </c>
      <c r="K807">
        <v>125.47</v>
      </c>
      <c r="L807" t="s">
        <v>24</v>
      </c>
      <c r="M807" t="s">
        <v>349</v>
      </c>
      <c r="N807" t="s">
        <v>19</v>
      </c>
      <c r="O807" t="s">
        <v>505</v>
      </c>
      <c r="P807" t="s">
        <v>501</v>
      </c>
      <c r="Q807" t="s">
        <v>516</v>
      </c>
      <c r="R807" t="s">
        <v>530</v>
      </c>
      <c r="S807">
        <v>6</v>
      </c>
    </row>
    <row r="808" spans="1:19" x14ac:dyDescent="0.35">
      <c r="A808">
        <v>101938</v>
      </c>
      <c r="B808" s="5">
        <v>45827</v>
      </c>
      <c r="C808" t="s">
        <v>50</v>
      </c>
      <c r="D808" t="s">
        <v>51</v>
      </c>
      <c r="E808" t="s">
        <v>52</v>
      </c>
      <c r="F808" t="s">
        <v>62</v>
      </c>
      <c r="G808" t="s">
        <v>112</v>
      </c>
      <c r="H808">
        <v>1</v>
      </c>
      <c r="I808" t="s">
        <v>503</v>
      </c>
      <c r="J808">
        <v>29.62</v>
      </c>
      <c r="K808">
        <v>29.62</v>
      </c>
      <c r="L808" t="s">
        <v>48</v>
      </c>
      <c r="M808" t="s">
        <v>130</v>
      </c>
      <c r="N808" t="s">
        <v>19</v>
      </c>
      <c r="O808" t="s">
        <v>505</v>
      </c>
      <c r="P808" t="s">
        <v>501</v>
      </c>
      <c r="Q808" t="s">
        <v>516</v>
      </c>
      <c r="R808" t="s">
        <v>530</v>
      </c>
      <c r="S808">
        <v>6</v>
      </c>
    </row>
    <row r="809" spans="1:19" x14ac:dyDescent="0.35">
      <c r="A809">
        <v>102588</v>
      </c>
      <c r="B809" s="5">
        <v>45827</v>
      </c>
      <c r="C809" t="s">
        <v>31</v>
      </c>
      <c r="D809" t="s">
        <v>105</v>
      </c>
      <c r="E809" t="s">
        <v>106</v>
      </c>
      <c r="F809" t="s">
        <v>22</v>
      </c>
      <c r="G809" t="s">
        <v>109</v>
      </c>
      <c r="H809">
        <v>10</v>
      </c>
      <c r="I809" t="s">
        <v>499</v>
      </c>
      <c r="J809">
        <v>92.1</v>
      </c>
      <c r="K809">
        <v>921</v>
      </c>
      <c r="L809" t="s">
        <v>17</v>
      </c>
      <c r="M809" t="s">
        <v>441</v>
      </c>
      <c r="N809" t="s">
        <v>19</v>
      </c>
      <c r="O809" t="s">
        <v>505</v>
      </c>
      <c r="P809" t="s">
        <v>501</v>
      </c>
      <c r="Q809" t="s">
        <v>516</v>
      </c>
      <c r="R809" t="s">
        <v>530</v>
      </c>
      <c r="S809">
        <v>6</v>
      </c>
    </row>
    <row r="810" spans="1:19" x14ac:dyDescent="0.35">
      <c r="A810">
        <v>102664</v>
      </c>
      <c r="B810" s="5">
        <v>45827</v>
      </c>
      <c r="C810" t="s">
        <v>12</v>
      </c>
      <c r="D810" t="s">
        <v>132</v>
      </c>
      <c r="E810" t="s">
        <v>133</v>
      </c>
      <c r="F810" t="s">
        <v>15</v>
      </c>
      <c r="G810" t="s">
        <v>16</v>
      </c>
      <c r="H810">
        <v>2</v>
      </c>
      <c r="I810" t="s">
        <v>508</v>
      </c>
      <c r="J810">
        <v>39.340000000000003</v>
      </c>
      <c r="K810">
        <v>78.680000000000007</v>
      </c>
      <c r="L810" t="s">
        <v>24</v>
      </c>
      <c r="M810" t="s">
        <v>75</v>
      </c>
      <c r="N810" t="s">
        <v>19</v>
      </c>
      <c r="O810" t="s">
        <v>505</v>
      </c>
      <c r="P810" t="s">
        <v>501</v>
      </c>
      <c r="Q810" t="s">
        <v>516</v>
      </c>
      <c r="R810" t="s">
        <v>530</v>
      </c>
      <c r="S810">
        <v>6</v>
      </c>
    </row>
    <row r="811" spans="1:19" x14ac:dyDescent="0.35">
      <c r="A811">
        <v>100849</v>
      </c>
      <c r="B811" s="5">
        <v>45828</v>
      </c>
      <c r="C811" t="s">
        <v>12</v>
      </c>
      <c r="D811" t="s">
        <v>183</v>
      </c>
      <c r="E811" t="s">
        <v>184</v>
      </c>
      <c r="F811" t="s">
        <v>62</v>
      </c>
      <c r="G811" t="s">
        <v>114</v>
      </c>
      <c r="H811">
        <v>1</v>
      </c>
      <c r="I811" t="s">
        <v>503</v>
      </c>
      <c r="J811">
        <v>124.63</v>
      </c>
      <c r="K811">
        <v>124.63</v>
      </c>
      <c r="L811" t="s">
        <v>48</v>
      </c>
      <c r="M811" t="s">
        <v>442</v>
      </c>
      <c r="N811" t="s">
        <v>19</v>
      </c>
      <c r="O811" t="s">
        <v>500</v>
      </c>
      <c r="P811" t="s">
        <v>501</v>
      </c>
      <c r="Q811" t="s">
        <v>516</v>
      </c>
      <c r="R811" t="s">
        <v>530</v>
      </c>
      <c r="S811">
        <v>6</v>
      </c>
    </row>
    <row r="812" spans="1:19" x14ac:dyDescent="0.35">
      <c r="A812">
        <v>100859</v>
      </c>
      <c r="B812" s="5">
        <v>45828</v>
      </c>
      <c r="C812" t="s">
        <v>12</v>
      </c>
      <c r="D812" t="s">
        <v>132</v>
      </c>
      <c r="E812" t="s">
        <v>133</v>
      </c>
      <c r="F812" t="s">
        <v>15</v>
      </c>
      <c r="G812" t="s">
        <v>16</v>
      </c>
      <c r="H812">
        <v>10</v>
      </c>
      <c r="I812" t="s">
        <v>499</v>
      </c>
      <c r="J812">
        <v>40.36</v>
      </c>
      <c r="K812">
        <v>403.6</v>
      </c>
      <c r="L812" t="s">
        <v>43</v>
      </c>
      <c r="M812" t="s">
        <v>393</v>
      </c>
      <c r="N812" t="s">
        <v>19</v>
      </c>
      <c r="O812" t="s">
        <v>500</v>
      </c>
      <c r="P812" t="s">
        <v>501</v>
      </c>
      <c r="Q812" t="s">
        <v>516</v>
      </c>
      <c r="R812" t="s">
        <v>530</v>
      </c>
      <c r="S812">
        <v>6</v>
      </c>
    </row>
    <row r="813" spans="1:19" x14ac:dyDescent="0.35">
      <c r="A813">
        <v>100893</v>
      </c>
      <c r="B813" s="5">
        <v>45828</v>
      </c>
      <c r="C813" t="s">
        <v>31</v>
      </c>
      <c r="D813" t="s">
        <v>32</v>
      </c>
      <c r="E813" t="s">
        <v>33</v>
      </c>
      <c r="F813" t="s">
        <v>62</v>
      </c>
      <c r="G813" t="s">
        <v>169</v>
      </c>
      <c r="H813">
        <v>5</v>
      </c>
      <c r="I813" t="s">
        <v>499</v>
      </c>
      <c r="J813">
        <v>26.1</v>
      </c>
      <c r="K813">
        <v>130.5</v>
      </c>
      <c r="L813" t="s">
        <v>43</v>
      </c>
      <c r="M813" t="s">
        <v>330</v>
      </c>
      <c r="N813" t="s">
        <v>36</v>
      </c>
      <c r="O813" t="s">
        <v>500</v>
      </c>
      <c r="P813" t="s">
        <v>501</v>
      </c>
      <c r="Q813" t="s">
        <v>516</v>
      </c>
      <c r="R813" t="s">
        <v>530</v>
      </c>
      <c r="S813">
        <v>6</v>
      </c>
    </row>
    <row r="814" spans="1:19" x14ac:dyDescent="0.35">
      <c r="A814">
        <v>101617</v>
      </c>
      <c r="B814" s="5">
        <v>45828</v>
      </c>
      <c r="C814" t="s">
        <v>12</v>
      </c>
      <c r="D814" t="s">
        <v>132</v>
      </c>
      <c r="E814" t="s">
        <v>133</v>
      </c>
      <c r="F814" t="s">
        <v>15</v>
      </c>
      <c r="G814" t="s">
        <v>39</v>
      </c>
      <c r="H814">
        <v>2</v>
      </c>
      <c r="I814" t="s">
        <v>508</v>
      </c>
      <c r="J814">
        <v>46.55</v>
      </c>
      <c r="K814">
        <v>93.1</v>
      </c>
      <c r="L814" t="s">
        <v>48</v>
      </c>
      <c r="M814" t="s">
        <v>287</v>
      </c>
      <c r="N814" t="s">
        <v>19</v>
      </c>
      <c r="O814" t="s">
        <v>500</v>
      </c>
      <c r="P814" t="s">
        <v>501</v>
      </c>
      <c r="Q814" t="s">
        <v>516</v>
      </c>
      <c r="R814" t="s">
        <v>530</v>
      </c>
      <c r="S814">
        <v>6</v>
      </c>
    </row>
    <row r="815" spans="1:19" x14ac:dyDescent="0.35">
      <c r="A815">
        <v>101941</v>
      </c>
      <c r="B815" s="5">
        <v>45828</v>
      </c>
      <c r="C815" t="s">
        <v>12</v>
      </c>
      <c r="D815" t="s">
        <v>13</v>
      </c>
      <c r="E815" t="s">
        <v>14</v>
      </c>
      <c r="F815" t="s">
        <v>62</v>
      </c>
      <c r="G815" t="s">
        <v>112</v>
      </c>
      <c r="H815">
        <v>1</v>
      </c>
      <c r="I815" t="s">
        <v>503</v>
      </c>
      <c r="J815">
        <v>29.28</v>
      </c>
      <c r="K815">
        <v>29.28</v>
      </c>
      <c r="L815" t="s">
        <v>48</v>
      </c>
      <c r="M815" t="s">
        <v>443</v>
      </c>
      <c r="N815" t="s">
        <v>19</v>
      </c>
      <c r="O815" t="s">
        <v>500</v>
      </c>
      <c r="P815" t="s">
        <v>501</v>
      </c>
      <c r="Q815" t="s">
        <v>516</v>
      </c>
      <c r="R815" t="s">
        <v>530</v>
      </c>
      <c r="S815">
        <v>6</v>
      </c>
    </row>
    <row r="816" spans="1:19" x14ac:dyDescent="0.35">
      <c r="A816">
        <v>102018</v>
      </c>
      <c r="B816" s="5">
        <v>45828</v>
      </c>
      <c r="C816" t="s">
        <v>50</v>
      </c>
      <c r="D816" t="s">
        <v>71</v>
      </c>
      <c r="E816" t="s">
        <v>72</v>
      </c>
      <c r="F816" t="s">
        <v>59</v>
      </c>
      <c r="G816" t="s">
        <v>118</v>
      </c>
      <c r="H816">
        <v>3</v>
      </c>
      <c r="I816" t="s">
        <v>499</v>
      </c>
      <c r="J816">
        <v>20.68</v>
      </c>
      <c r="K816">
        <v>62.04</v>
      </c>
      <c r="L816" t="s">
        <v>17</v>
      </c>
      <c r="M816" t="s">
        <v>175</v>
      </c>
      <c r="N816" t="s">
        <v>36</v>
      </c>
      <c r="O816" t="s">
        <v>500</v>
      </c>
      <c r="P816" t="s">
        <v>501</v>
      </c>
      <c r="Q816" t="s">
        <v>516</v>
      </c>
      <c r="R816" t="s">
        <v>530</v>
      </c>
      <c r="S816">
        <v>6</v>
      </c>
    </row>
    <row r="817" spans="1:19" x14ac:dyDescent="0.35">
      <c r="A817">
        <v>102204</v>
      </c>
      <c r="B817" s="5">
        <v>45828</v>
      </c>
      <c r="C817" t="s">
        <v>26</v>
      </c>
      <c r="D817" t="s">
        <v>27</v>
      </c>
      <c r="E817" t="s">
        <v>28</v>
      </c>
      <c r="F817" t="s">
        <v>62</v>
      </c>
      <c r="G817" t="s">
        <v>114</v>
      </c>
      <c r="H817">
        <v>2</v>
      </c>
      <c r="I817" t="s">
        <v>508</v>
      </c>
      <c r="J817">
        <v>136.16999999999999</v>
      </c>
      <c r="K817">
        <v>272.33999999999997</v>
      </c>
      <c r="L817" t="s">
        <v>43</v>
      </c>
      <c r="M817" t="s">
        <v>146</v>
      </c>
      <c r="N817" t="s">
        <v>19</v>
      </c>
      <c r="O817" t="s">
        <v>500</v>
      </c>
      <c r="P817" t="s">
        <v>501</v>
      </c>
      <c r="Q817" t="s">
        <v>516</v>
      </c>
      <c r="R817" t="s">
        <v>530</v>
      </c>
      <c r="S817">
        <v>6</v>
      </c>
    </row>
    <row r="818" spans="1:19" x14ac:dyDescent="0.35">
      <c r="A818">
        <v>102528</v>
      </c>
      <c r="B818" s="5">
        <v>45828</v>
      </c>
      <c r="C818" t="s">
        <v>50</v>
      </c>
      <c r="D818" t="s">
        <v>71</v>
      </c>
      <c r="E818" t="s">
        <v>72</v>
      </c>
      <c r="F818" t="s">
        <v>59</v>
      </c>
      <c r="G818" t="s">
        <v>60</v>
      </c>
      <c r="H818">
        <v>2</v>
      </c>
      <c r="I818" t="s">
        <v>508</v>
      </c>
      <c r="J818">
        <v>62.7</v>
      </c>
      <c r="K818">
        <v>125.4</v>
      </c>
      <c r="L818" t="s">
        <v>48</v>
      </c>
      <c r="M818" t="s">
        <v>321</v>
      </c>
      <c r="N818" t="s">
        <v>89</v>
      </c>
      <c r="O818" t="s">
        <v>500</v>
      </c>
      <c r="P818" t="s">
        <v>501</v>
      </c>
      <c r="Q818" t="s">
        <v>516</v>
      </c>
      <c r="R818" t="s">
        <v>530</v>
      </c>
      <c r="S818">
        <v>6</v>
      </c>
    </row>
    <row r="819" spans="1:19" x14ac:dyDescent="0.35">
      <c r="A819">
        <v>102533</v>
      </c>
      <c r="B819" s="5">
        <v>45828</v>
      </c>
      <c r="C819" t="s">
        <v>50</v>
      </c>
      <c r="D819" t="s">
        <v>77</v>
      </c>
      <c r="E819" t="s">
        <v>78</v>
      </c>
      <c r="F819" t="s">
        <v>62</v>
      </c>
      <c r="G819" t="s">
        <v>103</v>
      </c>
      <c r="H819">
        <v>5</v>
      </c>
      <c r="I819" t="s">
        <v>499</v>
      </c>
      <c r="J819">
        <v>186.72</v>
      </c>
      <c r="K819">
        <v>933.6</v>
      </c>
      <c r="L819" t="s">
        <v>43</v>
      </c>
      <c r="M819" t="s">
        <v>437</v>
      </c>
      <c r="N819" t="s">
        <v>19</v>
      </c>
      <c r="O819" t="s">
        <v>500</v>
      </c>
      <c r="P819" t="s">
        <v>501</v>
      </c>
      <c r="Q819" t="s">
        <v>516</v>
      </c>
      <c r="R819" t="s">
        <v>530</v>
      </c>
      <c r="S819">
        <v>6</v>
      </c>
    </row>
    <row r="820" spans="1:19" x14ac:dyDescent="0.35">
      <c r="A820">
        <v>102802</v>
      </c>
      <c r="B820" s="5">
        <v>45828</v>
      </c>
      <c r="C820" t="s">
        <v>26</v>
      </c>
      <c r="D820" t="s">
        <v>150</v>
      </c>
      <c r="E820" t="s">
        <v>151</v>
      </c>
      <c r="F820" t="s">
        <v>62</v>
      </c>
      <c r="G820" t="s">
        <v>112</v>
      </c>
      <c r="H820">
        <v>5</v>
      </c>
      <c r="I820" t="s">
        <v>499</v>
      </c>
      <c r="J820">
        <v>30.77</v>
      </c>
      <c r="K820">
        <v>153.85</v>
      </c>
      <c r="L820" t="s">
        <v>43</v>
      </c>
      <c r="M820" t="s">
        <v>271</v>
      </c>
      <c r="N820" t="s">
        <v>36</v>
      </c>
      <c r="O820" t="s">
        <v>500</v>
      </c>
      <c r="P820" t="s">
        <v>501</v>
      </c>
      <c r="Q820" t="s">
        <v>516</v>
      </c>
      <c r="R820" t="s">
        <v>530</v>
      </c>
      <c r="S820">
        <v>6</v>
      </c>
    </row>
    <row r="821" spans="1:19" x14ac:dyDescent="0.35">
      <c r="A821">
        <v>101115</v>
      </c>
      <c r="B821" s="5">
        <v>45829</v>
      </c>
      <c r="C821" t="s">
        <v>65</v>
      </c>
      <c r="D821" t="s">
        <v>66</v>
      </c>
      <c r="E821" t="s">
        <v>67</v>
      </c>
      <c r="F821" t="s">
        <v>62</v>
      </c>
      <c r="G821" t="s">
        <v>114</v>
      </c>
      <c r="H821">
        <v>2</v>
      </c>
      <c r="I821" t="s">
        <v>508</v>
      </c>
      <c r="J821">
        <v>126.33</v>
      </c>
      <c r="K821">
        <v>252.66</v>
      </c>
      <c r="L821" t="s">
        <v>43</v>
      </c>
      <c r="M821" t="s">
        <v>115</v>
      </c>
      <c r="N821" t="s">
        <v>19</v>
      </c>
      <c r="O821" t="s">
        <v>506</v>
      </c>
      <c r="P821" t="s">
        <v>507</v>
      </c>
      <c r="Q821" t="s">
        <v>516</v>
      </c>
      <c r="R821" t="s">
        <v>530</v>
      </c>
      <c r="S821">
        <v>6</v>
      </c>
    </row>
    <row r="822" spans="1:19" x14ac:dyDescent="0.35">
      <c r="A822">
        <v>102801</v>
      </c>
      <c r="B822" s="5">
        <v>45829</v>
      </c>
      <c r="C822" t="s">
        <v>12</v>
      </c>
      <c r="D822" t="s">
        <v>183</v>
      </c>
      <c r="E822" t="s">
        <v>184</v>
      </c>
      <c r="F822" t="s">
        <v>62</v>
      </c>
      <c r="G822" t="s">
        <v>112</v>
      </c>
      <c r="H822">
        <v>2</v>
      </c>
      <c r="I822" t="s">
        <v>508</v>
      </c>
      <c r="J822">
        <v>29.87</v>
      </c>
      <c r="K822">
        <v>59.74</v>
      </c>
      <c r="L822" t="s">
        <v>24</v>
      </c>
      <c r="M822" t="s">
        <v>218</v>
      </c>
      <c r="N822" t="s">
        <v>36</v>
      </c>
      <c r="O822" t="s">
        <v>506</v>
      </c>
      <c r="P822" t="s">
        <v>507</v>
      </c>
      <c r="Q822" t="s">
        <v>516</v>
      </c>
      <c r="R822" t="s">
        <v>530</v>
      </c>
      <c r="S822">
        <v>6</v>
      </c>
    </row>
    <row r="823" spans="1:19" x14ac:dyDescent="0.35">
      <c r="A823">
        <v>101457</v>
      </c>
      <c r="B823" s="5">
        <v>45830</v>
      </c>
      <c r="C823" t="s">
        <v>26</v>
      </c>
      <c r="D823" t="s">
        <v>37</v>
      </c>
      <c r="E823" t="s">
        <v>38</v>
      </c>
      <c r="F823" t="s">
        <v>22</v>
      </c>
      <c r="G823" t="s">
        <v>47</v>
      </c>
      <c r="H823">
        <v>5</v>
      </c>
      <c r="I823" t="s">
        <v>499</v>
      </c>
      <c r="J823">
        <v>75.3</v>
      </c>
      <c r="K823">
        <v>376.5</v>
      </c>
      <c r="L823" t="s">
        <v>43</v>
      </c>
      <c r="M823" t="s">
        <v>444</v>
      </c>
      <c r="N823" t="s">
        <v>19</v>
      </c>
      <c r="O823" t="s">
        <v>510</v>
      </c>
      <c r="P823" t="s">
        <v>507</v>
      </c>
      <c r="Q823" t="s">
        <v>516</v>
      </c>
      <c r="R823" t="s">
        <v>530</v>
      </c>
      <c r="S823">
        <v>6</v>
      </c>
    </row>
    <row r="824" spans="1:19" x14ac:dyDescent="0.35">
      <c r="A824">
        <v>101544</v>
      </c>
      <c r="B824" s="5">
        <v>45830</v>
      </c>
      <c r="C824" t="s">
        <v>65</v>
      </c>
      <c r="D824" t="s">
        <v>137</v>
      </c>
      <c r="E824" t="s">
        <v>138</v>
      </c>
      <c r="F824" t="s">
        <v>59</v>
      </c>
      <c r="G824" t="s">
        <v>60</v>
      </c>
      <c r="H824">
        <v>1</v>
      </c>
      <c r="I824" t="s">
        <v>503</v>
      </c>
      <c r="J824">
        <v>61.6</v>
      </c>
      <c r="K824">
        <v>61.6</v>
      </c>
      <c r="L824" t="s">
        <v>24</v>
      </c>
      <c r="M824" t="s">
        <v>373</v>
      </c>
      <c r="N824" t="s">
        <v>19</v>
      </c>
      <c r="O824" t="s">
        <v>510</v>
      </c>
      <c r="P824" t="s">
        <v>507</v>
      </c>
      <c r="Q824" t="s">
        <v>516</v>
      </c>
      <c r="R824" t="s">
        <v>530</v>
      </c>
      <c r="S824">
        <v>6</v>
      </c>
    </row>
    <row r="825" spans="1:19" x14ac:dyDescent="0.35">
      <c r="A825">
        <v>102552</v>
      </c>
      <c r="B825" s="5">
        <v>45830</v>
      </c>
      <c r="C825" t="s">
        <v>31</v>
      </c>
      <c r="D825" t="s">
        <v>80</v>
      </c>
      <c r="E825" t="s">
        <v>80</v>
      </c>
      <c r="F825" t="s">
        <v>22</v>
      </c>
      <c r="G825" t="s">
        <v>109</v>
      </c>
      <c r="H825">
        <v>10</v>
      </c>
      <c r="I825" t="s">
        <v>499</v>
      </c>
      <c r="J825">
        <v>92.81</v>
      </c>
      <c r="K825">
        <v>928.1</v>
      </c>
      <c r="L825" t="s">
        <v>24</v>
      </c>
      <c r="M825" t="s">
        <v>321</v>
      </c>
      <c r="N825" t="s">
        <v>89</v>
      </c>
      <c r="O825" t="s">
        <v>510</v>
      </c>
      <c r="P825" t="s">
        <v>507</v>
      </c>
      <c r="Q825" t="s">
        <v>516</v>
      </c>
      <c r="R825" t="s">
        <v>530</v>
      </c>
      <c r="S825">
        <v>6</v>
      </c>
    </row>
    <row r="826" spans="1:19" x14ac:dyDescent="0.35">
      <c r="A826">
        <v>102626</v>
      </c>
      <c r="B826" s="5">
        <v>45830</v>
      </c>
      <c r="C826" t="s">
        <v>31</v>
      </c>
      <c r="D826" t="s">
        <v>56</v>
      </c>
      <c r="E826" t="s">
        <v>57</v>
      </c>
      <c r="F826" t="s">
        <v>22</v>
      </c>
      <c r="G826" t="s">
        <v>23</v>
      </c>
      <c r="H826">
        <v>2</v>
      </c>
      <c r="I826" t="s">
        <v>508</v>
      </c>
      <c r="J826">
        <v>65.73</v>
      </c>
      <c r="K826">
        <v>131.46</v>
      </c>
      <c r="L826" t="s">
        <v>17</v>
      </c>
      <c r="M826" t="s">
        <v>389</v>
      </c>
      <c r="N826" t="s">
        <v>19</v>
      </c>
      <c r="O826" t="s">
        <v>510</v>
      </c>
      <c r="P826" t="s">
        <v>507</v>
      </c>
      <c r="Q826" t="s">
        <v>516</v>
      </c>
      <c r="R826" t="s">
        <v>530</v>
      </c>
      <c r="S826">
        <v>6</v>
      </c>
    </row>
    <row r="827" spans="1:19" x14ac:dyDescent="0.35">
      <c r="A827">
        <v>102647</v>
      </c>
      <c r="B827" s="5">
        <v>45830</v>
      </c>
      <c r="C827" t="s">
        <v>12</v>
      </c>
      <c r="D827" t="s">
        <v>20</v>
      </c>
      <c r="E827" t="s">
        <v>21</v>
      </c>
      <c r="F827" t="s">
        <v>15</v>
      </c>
      <c r="G827" t="s">
        <v>16</v>
      </c>
      <c r="H827">
        <v>3</v>
      </c>
      <c r="I827" t="s">
        <v>499</v>
      </c>
      <c r="J827">
        <v>39.799999999999997</v>
      </c>
      <c r="K827">
        <v>119.39999999999999</v>
      </c>
      <c r="L827" t="s">
        <v>24</v>
      </c>
      <c r="M827" t="s">
        <v>300</v>
      </c>
      <c r="N827" t="s">
        <v>89</v>
      </c>
      <c r="O827" t="s">
        <v>510</v>
      </c>
      <c r="P827" t="s">
        <v>507</v>
      </c>
      <c r="Q827" t="s">
        <v>516</v>
      </c>
      <c r="R827" t="s">
        <v>530</v>
      </c>
      <c r="S827">
        <v>6</v>
      </c>
    </row>
    <row r="828" spans="1:19" x14ac:dyDescent="0.35">
      <c r="A828">
        <v>102952</v>
      </c>
      <c r="B828" s="5">
        <v>45830</v>
      </c>
      <c r="C828" t="s">
        <v>50</v>
      </c>
      <c r="D828" t="s">
        <v>51</v>
      </c>
      <c r="E828" t="s">
        <v>52</v>
      </c>
      <c r="F828" t="s">
        <v>62</v>
      </c>
      <c r="G828" t="s">
        <v>114</v>
      </c>
      <c r="H828">
        <v>2</v>
      </c>
      <c r="I828" t="s">
        <v>508</v>
      </c>
      <c r="J828">
        <v>135.87</v>
      </c>
      <c r="K828">
        <v>271.74</v>
      </c>
      <c r="L828" t="s">
        <v>48</v>
      </c>
      <c r="M828" t="s">
        <v>263</v>
      </c>
      <c r="N828" t="s">
        <v>19</v>
      </c>
      <c r="O828" t="s">
        <v>510</v>
      </c>
      <c r="P828" t="s">
        <v>507</v>
      </c>
      <c r="Q828" t="s">
        <v>516</v>
      </c>
      <c r="R828" t="s">
        <v>530</v>
      </c>
      <c r="S828">
        <v>6</v>
      </c>
    </row>
    <row r="829" spans="1:19" x14ac:dyDescent="0.35">
      <c r="A829">
        <v>101031</v>
      </c>
      <c r="B829" s="5">
        <v>45831</v>
      </c>
      <c r="C829" t="s">
        <v>12</v>
      </c>
      <c r="D829" t="s">
        <v>132</v>
      </c>
      <c r="E829" t="s">
        <v>133</v>
      </c>
      <c r="F829" t="s">
        <v>15</v>
      </c>
      <c r="G829" t="s">
        <v>34</v>
      </c>
      <c r="H829">
        <v>2</v>
      </c>
      <c r="I829" t="s">
        <v>508</v>
      </c>
      <c r="J829">
        <v>16.03</v>
      </c>
      <c r="K829">
        <v>32.06</v>
      </c>
      <c r="L829" t="s">
        <v>48</v>
      </c>
      <c r="M829" t="s">
        <v>436</v>
      </c>
      <c r="N829" t="s">
        <v>19</v>
      </c>
      <c r="O829" t="s">
        <v>511</v>
      </c>
      <c r="P829" t="s">
        <v>501</v>
      </c>
      <c r="Q829" t="s">
        <v>516</v>
      </c>
      <c r="R829" t="s">
        <v>530</v>
      </c>
      <c r="S829">
        <v>6</v>
      </c>
    </row>
    <row r="830" spans="1:19" x14ac:dyDescent="0.35">
      <c r="A830">
        <v>102095</v>
      </c>
      <c r="B830" s="5">
        <v>45831</v>
      </c>
      <c r="C830" t="s">
        <v>31</v>
      </c>
      <c r="D830" t="s">
        <v>105</v>
      </c>
      <c r="E830" t="s">
        <v>106</v>
      </c>
      <c r="F830" t="s">
        <v>59</v>
      </c>
      <c r="G830" t="s">
        <v>73</v>
      </c>
      <c r="H830">
        <v>10</v>
      </c>
      <c r="I830" t="s">
        <v>499</v>
      </c>
      <c r="J830">
        <v>28.67</v>
      </c>
      <c r="K830">
        <v>286.70000000000005</v>
      </c>
      <c r="L830" t="s">
        <v>24</v>
      </c>
      <c r="M830" t="s">
        <v>363</v>
      </c>
      <c r="N830" t="s">
        <v>19</v>
      </c>
      <c r="O830" t="s">
        <v>511</v>
      </c>
      <c r="P830" t="s">
        <v>501</v>
      </c>
      <c r="Q830" t="s">
        <v>516</v>
      </c>
      <c r="R830" t="s">
        <v>530</v>
      </c>
      <c r="S830">
        <v>6</v>
      </c>
    </row>
    <row r="831" spans="1:19" x14ac:dyDescent="0.35">
      <c r="A831">
        <v>102192</v>
      </c>
      <c r="B831" s="5">
        <v>45831</v>
      </c>
      <c r="C831" t="s">
        <v>50</v>
      </c>
      <c r="D831" t="s">
        <v>77</v>
      </c>
      <c r="E831" t="s">
        <v>78</v>
      </c>
      <c r="F831" t="s">
        <v>22</v>
      </c>
      <c r="G831" t="s">
        <v>47</v>
      </c>
      <c r="H831">
        <v>1</v>
      </c>
      <c r="I831" t="s">
        <v>503</v>
      </c>
      <c r="J831">
        <v>73.7</v>
      </c>
      <c r="K831">
        <v>73.7</v>
      </c>
      <c r="L831" t="s">
        <v>17</v>
      </c>
      <c r="M831" t="s">
        <v>421</v>
      </c>
      <c r="N831" t="s">
        <v>19</v>
      </c>
      <c r="O831" t="s">
        <v>511</v>
      </c>
      <c r="P831" t="s">
        <v>501</v>
      </c>
      <c r="Q831" t="s">
        <v>516</v>
      </c>
      <c r="R831" t="s">
        <v>530</v>
      </c>
      <c r="S831">
        <v>6</v>
      </c>
    </row>
    <row r="832" spans="1:19" x14ac:dyDescent="0.35">
      <c r="A832">
        <v>102397</v>
      </c>
      <c r="B832" s="5">
        <v>45831</v>
      </c>
      <c r="C832" t="s">
        <v>31</v>
      </c>
      <c r="D832" t="s">
        <v>105</v>
      </c>
      <c r="E832" t="s">
        <v>106</v>
      </c>
      <c r="F832" t="s">
        <v>22</v>
      </c>
      <c r="G832" t="s">
        <v>100</v>
      </c>
      <c r="H832">
        <v>3</v>
      </c>
      <c r="I832" t="s">
        <v>499</v>
      </c>
      <c r="J832">
        <v>15.05</v>
      </c>
      <c r="K832">
        <v>45.150000000000006</v>
      </c>
      <c r="L832" t="s">
        <v>17</v>
      </c>
      <c r="M832" t="s">
        <v>360</v>
      </c>
      <c r="N832" t="s">
        <v>19</v>
      </c>
      <c r="O832" t="s">
        <v>511</v>
      </c>
      <c r="P832" t="s">
        <v>501</v>
      </c>
      <c r="Q832" t="s">
        <v>516</v>
      </c>
      <c r="R832" t="s">
        <v>530</v>
      </c>
      <c r="S832">
        <v>6</v>
      </c>
    </row>
    <row r="833" spans="1:19" x14ac:dyDescent="0.35">
      <c r="A833">
        <v>102614</v>
      </c>
      <c r="B833" s="5">
        <v>45831</v>
      </c>
      <c r="C833" t="s">
        <v>50</v>
      </c>
      <c r="D833" t="s">
        <v>51</v>
      </c>
      <c r="E833" t="s">
        <v>52</v>
      </c>
      <c r="F833" t="s">
        <v>53</v>
      </c>
      <c r="G833" t="s">
        <v>54</v>
      </c>
      <c r="H833">
        <v>5</v>
      </c>
      <c r="I833" t="s">
        <v>499</v>
      </c>
      <c r="J833">
        <v>24.95</v>
      </c>
      <c r="K833">
        <v>124.75</v>
      </c>
      <c r="L833" t="s">
        <v>17</v>
      </c>
      <c r="M833" t="s">
        <v>64</v>
      </c>
      <c r="N833" t="s">
        <v>19</v>
      </c>
      <c r="O833" t="s">
        <v>511</v>
      </c>
      <c r="P833" t="s">
        <v>501</v>
      </c>
      <c r="Q833" t="s">
        <v>516</v>
      </c>
      <c r="R833" t="s">
        <v>530</v>
      </c>
      <c r="S833">
        <v>6</v>
      </c>
    </row>
    <row r="834" spans="1:19" x14ac:dyDescent="0.35">
      <c r="A834">
        <v>100544</v>
      </c>
      <c r="B834" s="5">
        <v>45832</v>
      </c>
      <c r="C834" t="s">
        <v>50</v>
      </c>
      <c r="D834" t="s">
        <v>77</v>
      </c>
      <c r="E834" t="s">
        <v>78</v>
      </c>
      <c r="F834" t="s">
        <v>62</v>
      </c>
      <c r="G834" t="s">
        <v>103</v>
      </c>
      <c r="H834">
        <v>2</v>
      </c>
      <c r="I834" t="s">
        <v>508</v>
      </c>
      <c r="J834">
        <v>194.02</v>
      </c>
      <c r="K834">
        <v>388.04</v>
      </c>
      <c r="L834" t="s">
        <v>24</v>
      </c>
      <c r="M834" t="s">
        <v>108</v>
      </c>
      <c r="N834" t="s">
        <v>19</v>
      </c>
      <c r="O834" t="s">
        <v>509</v>
      </c>
      <c r="P834" t="s">
        <v>501</v>
      </c>
      <c r="Q834" t="s">
        <v>516</v>
      </c>
      <c r="R834" t="s">
        <v>530</v>
      </c>
      <c r="S834">
        <v>6</v>
      </c>
    </row>
    <row r="835" spans="1:19" x14ac:dyDescent="0.35">
      <c r="A835">
        <v>100818</v>
      </c>
      <c r="B835" s="5">
        <v>45832</v>
      </c>
      <c r="C835" t="s">
        <v>12</v>
      </c>
      <c r="D835" t="s">
        <v>183</v>
      </c>
      <c r="E835" t="s">
        <v>184</v>
      </c>
      <c r="F835" t="s">
        <v>62</v>
      </c>
      <c r="G835" t="s">
        <v>112</v>
      </c>
      <c r="H835">
        <v>3</v>
      </c>
      <c r="I835" t="s">
        <v>499</v>
      </c>
      <c r="J835">
        <v>30.93</v>
      </c>
      <c r="K835">
        <v>92.789999999999992</v>
      </c>
      <c r="L835" t="s">
        <v>24</v>
      </c>
      <c r="M835" t="s">
        <v>101</v>
      </c>
      <c r="N835" t="s">
        <v>19</v>
      </c>
      <c r="O835" t="s">
        <v>509</v>
      </c>
      <c r="P835" t="s">
        <v>501</v>
      </c>
      <c r="Q835" t="s">
        <v>516</v>
      </c>
      <c r="R835" t="s">
        <v>530</v>
      </c>
      <c r="S835">
        <v>6</v>
      </c>
    </row>
    <row r="836" spans="1:19" x14ac:dyDescent="0.35">
      <c r="A836">
        <v>101389</v>
      </c>
      <c r="B836" s="5">
        <v>45832</v>
      </c>
      <c r="C836" t="s">
        <v>50</v>
      </c>
      <c r="D836" t="s">
        <v>71</v>
      </c>
      <c r="E836" t="s">
        <v>72</v>
      </c>
      <c r="F836" t="s">
        <v>15</v>
      </c>
      <c r="G836" t="s">
        <v>16</v>
      </c>
      <c r="H836">
        <v>1</v>
      </c>
      <c r="I836" t="s">
        <v>503</v>
      </c>
      <c r="J836">
        <v>40.159999999999997</v>
      </c>
      <c r="K836">
        <v>40.159999999999997</v>
      </c>
      <c r="L836" t="s">
        <v>24</v>
      </c>
      <c r="M836" t="s">
        <v>445</v>
      </c>
      <c r="N836" t="s">
        <v>19</v>
      </c>
      <c r="O836" t="s">
        <v>509</v>
      </c>
      <c r="P836" t="s">
        <v>501</v>
      </c>
      <c r="Q836" t="s">
        <v>516</v>
      </c>
      <c r="R836" t="s">
        <v>530</v>
      </c>
      <c r="S836">
        <v>6</v>
      </c>
    </row>
    <row r="837" spans="1:19" x14ac:dyDescent="0.35">
      <c r="A837">
        <v>101468</v>
      </c>
      <c r="B837" s="5">
        <v>45832</v>
      </c>
      <c r="C837" t="s">
        <v>12</v>
      </c>
      <c r="D837" t="s">
        <v>98</v>
      </c>
      <c r="E837" t="s">
        <v>99</v>
      </c>
      <c r="F837" t="s">
        <v>22</v>
      </c>
      <c r="G837" t="s">
        <v>47</v>
      </c>
      <c r="H837">
        <v>10</v>
      </c>
      <c r="I837" t="s">
        <v>499</v>
      </c>
      <c r="J837">
        <v>78.47</v>
      </c>
      <c r="K837">
        <v>784.7</v>
      </c>
      <c r="L837" t="s">
        <v>17</v>
      </c>
      <c r="M837" t="s">
        <v>258</v>
      </c>
      <c r="N837" t="s">
        <v>19</v>
      </c>
      <c r="O837" t="s">
        <v>509</v>
      </c>
      <c r="P837" t="s">
        <v>501</v>
      </c>
      <c r="Q837" t="s">
        <v>516</v>
      </c>
      <c r="R837" t="s">
        <v>530</v>
      </c>
      <c r="S837">
        <v>6</v>
      </c>
    </row>
    <row r="838" spans="1:19" x14ac:dyDescent="0.35">
      <c r="A838">
        <v>101497</v>
      </c>
      <c r="B838" s="5">
        <v>45832</v>
      </c>
      <c r="C838" t="s">
        <v>50</v>
      </c>
      <c r="D838" t="s">
        <v>71</v>
      </c>
      <c r="E838" t="s">
        <v>72</v>
      </c>
      <c r="F838" t="s">
        <v>59</v>
      </c>
      <c r="G838" t="s">
        <v>95</v>
      </c>
      <c r="H838">
        <v>5</v>
      </c>
      <c r="I838" t="s">
        <v>499</v>
      </c>
      <c r="J838">
        <v>33.76</v>
      </c>
      <c r="K838">
        <v>168.79999999999998</v>
      </c>
      <c r="L838" t="s">
        <v>24</v>
      </c>
      <c r="M838" t="s">
        <v>125</v>
      </c>
      <c r="N838" t="s">
        <v>89</v>
      </c>
      <c r="O838" t="s">
        <v>509</v>
      </c>
      <c r="P838" t="s">
        <v>501</v>
      </c>
      <c r="Q838" t="s">
        <v>516</v>
      </c>
      <c r="R838" t="s">
        <v>530</v>
      </c>
      <c r="S838">
        <v>6</v>
      </c>
    </row>
    <row r="839" spans="1:19" x14ac:dyDescent="0.35">
      <c r="A839">
        <v>101566</v>
      </c>
      <c r="B839" s="5">
        <v>45832</v>
      </c>
      <c r="C839" t="s">
        <v>31</v>
      </c>
      <c r="D839" t="s">
        <v>56</v>
      </c>
      <c r="E839" t="s">
        <v>57</v>
      </c>
      <c r="F839" t="s">
        <v>59</v>
      </c>
      <c r="G839" t="s">
        <v>95</v>
      </c>
      <c r="H839">
        <v>3</v>
      </c>
      <c r="I839" t="s">
        <v>499</v>
      </c>
      <c r="J839">
        <v>33.42</v>
      </c>
      <c r="K839">
        <v>100.26</v>
      </c>
      <c r="L839" t="s">
        <v>17</v>
      </c>
      <c r="M839" t="s">
        <v>58</v>
      </c>
      <c r="N839" t="s">
        <v>19</v>
      </c>
      <c r="O839" t="s">
        <v>509</v>
      </c>
      <c r="P839" t="s">
        <v>501</v>
      </c>
      <c r="Q839" t="s">
        <v>516</v>
      </c>
      <c r="R839" t="s">
        <v>530</v>
      </c>
      <c r="S839">
        <v>6</v>
      </c>
    </row>
    <row r="840" spans="1:19" x14ac:dyDescent="0.35">
      <c r="A840">
        <v>101971</v>
      </c>
      <c r="B840" s="5">
        <v>45832</v>
      </c>
      <c r="C840" t="s">
        <v>31</v>
      </c>
      <c r="D840" t="s">
        <v>45</v>
      </c>
      <c r="E840" t="s">
        <v>46</v>
      </c>
      <c r="F840" t="s">
        <v>15</v>
      </c>
      <c r="G840" t="s">
        <v>34</v>
      </c>
      <c r="H840">
        <v>2</v>
      </c>
      <c r="I840" t="s">
        <v>508</v>
      </c>
      <c r="J840">
        <v>15.64</v>
      </c>
      <c r="K840">
        <v>31.28</v>
      </c>
      <c r="L840" t="s">
        <v>17</v>
      </c>
      <c r="M840" t="s">
        <v>328</v>
      </c>
      <c r="N840" t="s">
        <v>19</v>
      </c>
      <c r="O840" t="s">
        <v>509</v>
      </c>
      <c r="P840" t="s">
        <v>501</v>
      </c>
      <c r="Q840" t="s">
        <v>516</v>
      </c>
      <c r="R840" t="s">
        <v>530</v>
      </c>
      <c r="S840">
        <v>6</v>
      </c>
    </row>
    <row r="841" spans="1:19" x14ac:dyDescent="0.35">
      <c r="A841">
        <v>102970</v>
      </c>
      <c r="B841" s="5">
        <v>45832</v>
      </c>
      <c r="C841" t="s">
        <v>31</v>
      </c>
      <c r="D841" t="s">
        <v>80</v>
      </c>
      <c r="E841" t="s">
        <v>80</v>
      </c>
      <c r="F841" t="s">
        <v>15</v>
      </c>
      <c r="G841" t="s">
        <v>34</v>
      </c>
      <c r="H841">
        <v>3</v>
      </c>
      <c r="I841" t="s">
        <v>499</v>
      </c>
      <c r="J841">
        <v>16.32</v>
      </c>
      <c r="K841">
        <v>48.96</v>
      </c>
      <c r="L841" t="s">
        <v>43</v>
      </c>
      <c r="M841" t="s">
        <v>446</v>
      </c>
      <c r="N841" t="s">
        <v>89</v>
      </c>
      <c r="O841" t="s">
        <v>509</v>
      </c>
      <c r="P841" t="s">
        <v>501</v>
      </c>
      <c r="Q841" t="s">
        <v>516</v>
      </c>
      <c r="R841" t="s">
        <v>530</v>
      </c>
      <c r="S841">
        <v>6</v>
      </c>
    </row>
    <row r="842" spans="1:19" x14ac:dyDescent="0.35">
      <c r="A842">
        <v>100050</v>
      </c>
      <c r="B842" s="5">
        <v>45833</v>
      </c>
      <c r="C842" t="s">
        <v>12</v>
      </c>
      <c r="D842" t="s">
        <v>13</v>
      </c>
      <c r="E842" t="s">
        <v>14</v>
      </c>
      <c r="F842" t="s">
        <v>15</v>
      </c>
      <c r="G842" t="s">
        <v>16</v>
      </c>
      <c r="H842">
        <v>2</v>
      </c>
      <c r="I842" t="s">
        <v>508</v>
      </c>
      <c r="J842">
        <v>39.94</v>
      </c>
      <c r="K842">
        <v>79.88</v>
      </c>
      <c r="L842" t="s">
        <v>17</v>
      </c>
      <c r="M842" t="s">
        <v>175</v>
      </c>
      <c r="N842" t="s">
        <v>19</v>
      </c>
      <c r="O842" t="s">
        <v>504</v>
      </c>
      <c r="P842" t="s">
        <v>501</v>
      </c>
      <c r="Q842" t="s">
        <v>516</v>
      </c>
      <c r="R842" t="s">
        <v>530</v>
      </c>
      <c r="S842">
        <v>6</v>
      </c>
    </row>
    <row r="843" spans="1:19" x14ac:dyDescent="0.35">
      <c r="A843">
        <v>100450</v>
      </c>
      <c r="B843" s="5">
        <v>45833</v>
      </c>
      <c r="C843" t="s">
        <v>50</v>
      </c>
      <c r="D843" t="s">
        <v>51</v>
      </c>
      <c r="E843" t="s">
        <v>52</v>
      </c>
      <c r="F843" t="s">
        <v>62</v>
      </c>
      <c r="G843" t="s">
        <v>169</v>
      </c>
      <c r="H843">
        <v>10</v>
      </c>
      <c r="I843" t="s">
        <v>499</v>
      </c>
      <c r="J843">
        <v>25.28</v>
      </c>
      <c r="K843">
        <v>252.8</v>
      </c>
      <c r="L843" t="s">
        <v>43</v>
      </c>
      <c r="M843" t="s">
        <v>405</v>
      </c>
      <c r="N843" t="s">
        <v>19</v>
      </c>
      <c r="O843" t="s">
        <v>504</v>
      </c>
      <c r="P843" t="s">
        <v>501</v>
      </c>
      <c r="Q843" t="s">
        <v>516</v>
      </c>
      <c r="R843" t="s">
        <v>530</v>
      </c>
      <c r="S843">
        <v>6</v>
      </c>
    </row>
    <row r="844" spans="1:19" x14ac:dyDescent="0.35">
      <c r="A844">
        <v>100646</v>
      </c>
      <c r="B844" s="5">
        <v>45833</v>
      </c>
      <c r="C844" t="s">
        <v>31</v>
      </c>
      <c r="D844" t="s">
        <v>80</v>
      </c>
      <c r="E844" t="s">
        <v>80</v>
      </c>
      <c r="F844" t="s">
        <v>59</v>
      </c>
      <c r="G844" t="s">
        <v>60</v>
      </c>
      <c r="H844">
        <v>1</v>
      </c>
      <c r="I844" t="s">
        <v>503</v>
      </c>
      <c r="J844">
        <v>60.54</v>
      </c>
      <c r="K844">
        <v>60.54</v>
      </c>
      <c r="L844" t="s">
        <v>17</v>
      </c>
      <c r="M844" t="s">
        <v>418</v>
      </c>
      <c r="N844" t="s">
        <v>19</v>
      </c>
      <c r="O844" t="s">
        <v>504</v>
      </c>
      <c r="P844" t="s">
        <v>501</v>
      </c>
      <c r="Q844" t="s">
        <v>516</v>
      </c>
      <c r="R844" t="s">
        <v>530</v>
      </c>
      <c r="S844">
        <v>6</v>
      </c>
    </row>
    <row r="845" spans="1:19" x14ac:dyDescent="0.35">
      <c r="A845">
        <v>101657</v>
      </c>
      <c r="B845" s="5">
        <v>45833</v>
      </c>
      <c r="C845" t="s">
        <v>50</v>
      </c>
      <c r="D845" t="s">
        <v>51</v>
      </c>
      <c r="E845" t="s">
        <v>52</v>
      </c>
      <c r="F845" t="s">
        <v>22</v>
      </c>
      <c r="G845" t="s">
        <v>100</v>
      </c>
      <c r="H845">
        <v>2</v>
      </c>
      <c r="I845" t="s">
        <v>508</v>
      </c>
      <c r="J845">
        <v>15.29</v>
      </c>
      <c r="K845">
        <v>30.58</v>
      </c>
      <c r="L845" t="s">
        <v>17</v>
      </c>
      <c r="M845" t="s">
        <v>122</v>
      </c>
      <c r="N845" t="s">
        <v>36</v>
      </c>
      <c r="O845" t="s">
        <v>504</v>
      </c>
      <c r="P845" t="s">
        <v>501</v>
      </c>
      <c r="Q845" t="s">
        <v>516</v>
      </c>
      <c r="R845" t="s">
        <v>530</v>
      </c>
      <c r="S845">
        <v>6</v>
      </c>
    </row>
    <row r="846" spans="1:19" x14ac:dyDescent="0.35">
      <c r="A846">
        <v>102308</v>
      </c>
      <c r="B846" s="5">
        <v>45833</v>
      </c>
      <c r="C846" t="s">
        <v>50</v>
      </c>
      <c r="D846" t="s">
        <v>77</v>
      </c>
      <c r="E846" t="s">
        <v>78</v>
      </c>
      <c r="F846" t="s">
        <v>22</v>
      </c>
      <c r="G846" t="s">
        <v>87</v>
      </c>
      <c r="H846">
        <v>2</v>
      </c>
      <c r="I846" t="s">
        <v>508</v>
      </c>
      <c r="J846">
        <v>52.27</v>
      </c>
      <c r="K846">
        <v>104.54</v>
      </c>
      <c r="L846" t="s">
        <v>48</v>
      </c>
      <c r="M846" t="s">
        <v>447</v>
      </c>
      <c r="N846" t="s">
        <v>36</v>
      </c>
      <c r="O846" t="s">
        <v>504</v>
      </c>
      <c r="P846" t="s">
        <v>501</v>
      </c>
      <c r="Q846" t="s">
        <v>516</v>
      </c>
      <c r="R846" t="s">
        <v>530</v>
      </c>
      <c r="S846">
        <v>6</v>
      </c>
    </row>
    <row r="847" spans="1:19" x14ac:dyDescent="0.35">
      <c r="A847">
        <v>102331</v>
      </c>
      <c r="B847" s="5">
        <v>45833</v>
      </c>
      <c r="C847" t="s">
        <v>12</v>
      </c>
      <c r="D847" t="s">
        <v>98</v>
      </c>
      <c r="E847" t="s">
        <v>99</v>
      </c>
      <c r="F847" t="s">
        <v>22</v>
      </c>
      <c r="G847" t="s">
        <v>47</v>
      </c>
      <c r="H847">
        <v>2</v>
      </c>
      <c r="I847" t="s">
        <v>508</v>
      </c>
      <c r="J847">
        <v>71.48</v>
      </c>
      <c r="K847">
        <v>142.96</v>
      </c>
      <c r="L847" t="s">
        <v>24</v>
      </c>
      <c r="M847" t="s">
        <v>113</v>
      </c>
      <c r="N847" t="s">
        <v>19</v>
      </c>
      <c r="O847" t="s">
        <v>504</v>
      </c>
      <c r="P847" t="s">
        <v>501</v>
      </c>
      <c r="Q847" t="s">
        <v>516</v>
      </c>
      <c r="R847" t="s">
        <v>530</v>
      </c>
      <c r="S847">
        <v>6</v>
      </c>
    </row>
    <row r="848" spans="1:19" x14ac:dyDescent="0.35">
      <c r="A848">
        <v>102346</v>
      </c>
      <c r="B848" s="5">
        <v>45833</v>
      </c>
      <c r="C848" t="s">
        <v>31</v>
      </c>
      <c r="D848" t="s">
        <v>105</v>
      </c>
      <c r="E848" t="s">
        <v>106</v>
      </c>
      <c r="F848" t="s">
        <v>62</v>
      </c>
      <c r="G848" t="s">
        <v>63</v>
      </c>
      <c r="H848">
        <v>1</v>
      </c>
      <c r="I848" t="s">
        <v>503</v>
      </c>
      <c r="J848">
        <v>56.46</v>
      </c>
      <c r="K848">
        <v>56.46</v>
      </c>
      <c r="L848" t="s">
        <v>24</v>
      </c>
      <c r="M848" t="s">
        <v>433</v>
      </c>
      <c r="N848" t="s">
        <v>19</v>
      </c>
      <c r="O848" t="s">
        <v>504</v>
      </c>
      <c r="P848" t="s">
        <v>501</v>
      </c>
      <c r="Q848" t="s">
        <v>516</v>
      </c>
      <c r="R848" t="s">
        <v>530</v>
      </c>
      <c r="S848">
        <v>6</v>
      </c>
    </row>
    <row r="849" spans="1:19" x14ac:dyDescent="0.35">
      <c r="A849">
        <v>102965</v>
      </c>
      <c r="B849" s="5">
        <v>45833</v>
      </c>
      <c r="C849" t="s">
        <v>50</v>
      </c>
      <c r="D849" t="s">
        <v>71</v>
      </c>
      <c r="E849" t="s">
        <v>72</v>
      </c>
      <c r="F849" t="s">
        <v>22</v>
      </c>
      <c r="G849" t="s">
        <v>87</v>
      </c>
      <c r="H849">
        <v>5</v>
      </c>
      <c r="I849" t="s">
        <v>499</v>
      </c>
      <c r="J849">
        <v>51.98</v>
      </c>
      <c r="K849">
        <v>259.89999999999998</v>
      </c>
      <c r="L849" t="s">
        <v>24</v>
      </c>
      <c r="M849" t="s">
        <v>314</v>
      </c>
      <c r="N849" t="s">
        <v>19</v>
      </c>
      <c r="O849" t="s">
        <v>504</v>
      </c>
      <c r="P849" t="s">
        <v>501</v>
      </c>
      <c r="Q849" t="s">
        <v>516</v>
      </c>
      <c r="R849" t="s">
        <v>530</v>
      </c>
      <c r="S849">
        <v>6</v>
      </c>
    </row>
    <row r="850" spans="1:19" x14ac:dyDescent="0.35">
      <c r="A850">
        <v>100560</v>
      </c>
      <c r="B850" s="5">
        <v>45834</v>
      </c>
      <c r="C850" t="s">
        <v>50</v>
      </c>
      <c r="D850" t="s">
        <v>71</v>
      </c>
      <c r="E850" t="s">
        <v>72</v>
      </c>
      <c r="F850" t="s">
        <v>22</v>
      </c>
      <c r="G850" t="s">
        <v>100</v>
      </c>
      <c r="H850">
        <v>10</v>
      </c>
      <c r="I850" t="s">
        <v>499</v>
      </c>
      <c r="J850">
        <v>15.62</v>
      </c>
      <c r="K850">
        <v>156.19999999999999</v>
      </c>
      <c r="L850" t="s">
        <v>24</v>
      </c>
      <c r="M850" t="s">
        <v>247</v>
      </c>
      <c r="N850" t="s">
        <v>19</v>
      </c>
      <c r="O850" t="s">
        <v>505</v>
      </c>
      <c r="P850" t="s">
        <v>501</v>
      </c>
      <c r="Q850" t="s">
        <v>516</v>
      </c>
      <c r="R850" t="s">
        <v>530</v>
      </c>
      <c r="S850">
        <v>6</v>
      </c>
    </row>
    <row r="851" spans="1:19" x14ac:dyDescent="0.35">
      <c r="A851">
        <v>100744</v>
      </c>
      <c r="B851" s="5">
        <v>45834</v>
      </c>
      <c r="C851" t="s">
        <v>31</v>
      </c>
      <c r="D851" t="s">
        <v>45</v>
      </c>
      <c r="E851" t="s">
        <v>46</v>
      </c>
      <c r="F851" t="s">
        <v>62</v>
      </c>
      <c r="G851" t="s">
        <v>169</v>
      </c>
      <c r="H851">
        <v>5</v>
      </c>
      <c r="I851" t="s">
        <v>499</v>
      </c>
      <c r="J851">
        <v>24.02</v>
      </c>
      <c r="K851">
        <v>120.1</v>
      </c>
      <c r="L851" t="s">
        <v>43</v>
      </c>
      <c r="M851" t="s">
        <v>398</v>
      </c>
      <c r="N851" t="s">
        <v>19</v>
      </c>
      <c r="O851" t="s">
        <v>505</v>
      </c>
      <c r="P851" t="s">
        <v>501</v>
      </c>
      <c r="Q851" t="s">
        <v>516</v>
      </c>
      <c r="R851" t="s">
        <v>530</v>
      </c>
      <c r="S851">
        <v>6</v>
      </c>
    </row>
    <row r="852" spans="1:19" x14ac:dyDescent="0.35">
      <c r="A852">
        <v>100890</v>
      </c>
      <c r="B852" s="5">
        <v>45834</v>
      </c>
      <c r="C852" t="s">
        <v>50</v>
      </c>
      <c r="D852" t="s">
        <v>77</v>
      </c>
      <c r="E852" t="s">
        <v>78</v>
      </c>
      <c r="F852" t="s">
        <v>62</v>
      </c>
      <c r="G852" t="s">
        <v>68</v>
      </c>
      <c r="H852">
        <v>1</v>
      </c>
      <c r="I852" t="s">
        <v>503</v>
      </c>
      <c r="J852">
        <v>41.76</v>
      </c>
      <c r="K852">
        <v>41.76</v>
      </c>
      <c r="L852" t="s">
        <v>48</v>
      </c>
      <c r="M852" t="s">
        <v>448</v>
      </c>
      <c r="N852" t="s">
        <v>89</v>
      </c>
      <c r="O852" t="s">
        <v>505</v>
      </c>
      <c r="P852" t="s">
        <v>501</v>
      </c>
      <c r="Q852" t="s">
        <v>516</v>
      </c>
      <c r="R852" t="s">
        <v>530</v>
      </c>
      <c r="S852">
        <v>6</v>
      </c>
    </row>
    <row r="853" spans="1:19" x14ac:dyDescent="0.35">
      <c r="A853">
        <v>101383</v>
      </c>
      <c r="B853" s="5">
        <v>45834</v>
      </c>
      <c r="C853" t="s">
        <v>50</v>
      </c>
      <c r="D853" t="s">
        <v>71</v>
      </c>
      <c r="E853" t="s">
        <v>72</v>
      </c>
      <c r="F853" t="s">
        <v>15</v>
      </c>
      <c r="G853" t="s">
        <v>29</v>
      </c>
      <c r="H853">
        <v>1</v>
      </c>
      <c r="I853" t="s">
        <v>503</v>
      </c>
      <c r="J853">
        <v>23.79</v>
      </c>
      <c r="K853">
        <v>23.79</v>
      </c>
      <c r="L853" t="s">
        <v>24</v>
      </c>
      <c r="M853" t="s">
        <v>377</v>
      </c>
      <c r="N853" t="s">
        <v>19</v>
      </c>
      <c r="O853" t="s">
        <v>505</v>
      </c>
      <c r="P853" t="s">
        <v>501</v>
      </c>
      <c r="Q853" t="s">
        <v>516</v>
      </c>
      <c r="R853" t="s">
        <v>530</v>
      </c>
      <c r="S853">
        <v>6</v>
      </c>
    </row>
    <row r="854" spans="1:19" x14ac:dyDescent="0.35">
      <c r="A854">
        <v>101412</v>
      </c>
      <c r="B854" s="5">
        <v>45834</v>
      </c>
      <c r="C854" t="s">
        <v>31</v>
      </c>
      <c r="D854" t="s">
        <v>105</v>
      </c>
      <c r="E854" t="s">
        <v>106</v>
      </c>
      <c r="F854" t="s">
        <v>62</v>
      </c>
      <c r="G854" t="s">
        <v>114</v>
      </c>
      <c r="H854">
        <v>1</v>
      </c>
      <c r="I854" t="s">
        <v>503</v>
      </c>
      <c r="J854">
        <v>131.51</v>
      </c>
      <c r="K854">
        <v>131.51</v>
      </c>
      <c r="L854" t="s">
        <v>48</v>
      </c>
      <c r="M854" t="s">
        <v>131</v>
      </c>
      <c r="N854" t="s">
        <v>19</v>
      </c>
      <c r="O854" t="s">
        <v>505</v>
      </c>
      <c r="P854" t="s">
        <v>501</v>
      </c>
      <c r="Q854" t="s">
        <v>516</v>
      </c>
      <c r="R854" t="s">
        <v>530</v>
      </c>
      <c r="S854">
        <v>6</v>
      </c>
    </row>
    <row r="855" spans="1:19" x14ac:dyDescent="0.35">
      <c r="A855">
        <v>101952</v>
      </c>
      <c r="B855" s="5">
        <v>45834</v>
      </c>
      <c r="C855" t="s">
        <v>31</v>
      </c>
      <c r="D855" t="s">
        <v>32</v>
      </c>
      <c r="E855" t="s">
        <v>33</v>
      </c>
      <c r="F855" t="s">
        <v>62</v>
      </c>
      <c r="G855" t="s">
        <v>169</v>
      </c>
      <c r="H855">
        <v>1</v>
      </c>
      <c r="I855" t="s">
        <v>503</v>
      </c>
      <c r="J855">
        <v>24.1</v>
      </c>
      <c r="K855">
        <v>24.1</v>
      </c>
      <c r="L855" t="s">
        <v>17</v>
      </c>
      <c r="M855" t="s">
        <v>449</v>
      </c>
      <c r="N855" t="s">
        <v>19</v>
      </c>
      <c r="O855" t="s">
        <v>505</v>
      </c>
      <c r="P855" t="s">
        <v>501</v>
      </c>
      <c r="Q855" t="s">
        <v>516</v>
      </c>
      <c r="R855" t="s">
        <v>530</v>
      </c>
      <c r="S855">
        <v>6</v>
      </c>
    </row>
    <row r="856" spans="1:19" x14ac:dyDescent="0.35">
      <c r="A856">
        <v>101996</v>
      </c>
      <c r="B856" s="5">
        <v>45834</v>
      </c>
      <c r="C856" t="s">
        <v>26</v>
      </c>
      <c r="D856" t="s">
        <v>27</v>
      </c>
      <c r="E856" t="s">
        <v>28</v>
      </c>
      <c r="F856" t="s">
        <v>53</v>
      </c>
      <c r="G856" t="s">
        <v>126</v>
      </c>
      <c r="H856">
        <v>1</v>
      </c>
      <c r="I856" t="s">
        <v>503</v>
      </c>
      <c r="J856">
        <v>155.33000000000001</v>
      </c>
      <c r="K856">
        <v>155.33000000000001</v>
      </c>
      <c r="L856" t="s">
        <v>17</v>
      </c>
      <c r="M856" t="s">
        <v>450</v>
      </c>
      <c r="N856" t="s">
        <v>19</v>
      </c>
      <c r="O856" t="s">
        <v>505</v>
      </c>
      <c r="P856" t="s">
        <v>501</v>
      </c>
      <c r="Q856" t="s">
        <v>516</v>
      </c>
      <c r="R856" t="s">
        <v>530</v>
      </c>
      <c r="S856">
        <v>6</v>
      </c>
    </row>
    <row r="857" spans="1:19" x14ac:dyDescent="0.35">
      <c r="A857">
        <v>102003</v>
      </c>
      <c r="B857" s="5">
        <v>45834</v>
      </c>
      <c r="C857" t="s">
        <v>12</v>
      </c>
      <c r="D857" t="s">
        <v>20</v>
      </c>
      <c r="E857" t="s">
        <v>21</v>
      </c>
      <c r="F857" t="s">
        <v>15</v>
      </c>
      <c r="G857" t="s">
        <v>39</v>
      </c>
      <c r="H857">
        <v>1</v>
      </c>
      <c r="I857" t="s">
        <v>503</v>
      </c>
      <c r="J857">
        <v>45.12</v>
      </c>
      <c r="K857">
        <v>45.12</v>
      </c>
      <c r="L857" t="s">
        <v>48</v>
      </c>
      <c r="M857" t="s">
        <v>320</v>
      </c>
      <c r="N857" t="s">
        <v>19</v>
      </c>
      <c r="O857" t="s">
        <v>505</v>
      </c>
      <c r="P857" t="s">
        <v>501</v>
      </c>
      <c r="Q857" t="s">
        <v>516</v>
      </c>
      <c r="R857" t="s">
        <v>530</v>
      </c>
      <c r="S857">
        <v>6</v>
      </c>
    </row>
    <row r="858" spans="1:19" x14ac:dyDescent="0.35">
      <c r="A858">
        <v>102129</v>
      </c>
      <c r="B858" s="5">
        <v>45834</v>
      </c>
      <c r="C858" t="s">
        <v>12</v>
      </c>
      <c r="D858" t="s">
        <v>20</v>
      </c>
      <c r="E858" t="s">
        <v>21</v>
      </c>
      <c r="F858" t="s">
        <v>22</v>
      </c>
      <c r="G858" t="s">
        <v>87</v>
      </c>
      <c r="H858">
        <v>2</v>
      </c>
      <c r="I858" t="s">
        <v>508</v>
      </c>
      <c r="J858">
        <v>50.08</v>
      </c>
      <c r="K858">
        <v>100.16</v>
      </c>
      <c r="L858" t="s">
        <v>43</v>
      </c>
      <c r="M858" t="s">
        <v>347</v>
      </c>
      <c r="N858" t="s">
        <v>19</v>
      </c>
      <c r="O858" t="s">
        <v>505</v>
      </c>
      <c r="P858" t="s">
        <v>501</v>
      </c>
      <c r="Q858" t="s">
        <v>516</v>
      </c>
      <c r="R858" t="s">
        <v>530</v>
      </c>
      <c r="S858">
        <v>6</v>
      </c>
    </row>
    <row r="859" spans="1:19" x14ac:dyDescent="0.35">
      <c r="A859">
        <v>102155</v>
      </c>
      <c r="B859" s="5">
        <v>45834</v>
      </c>
      <c r="C859" t="s">
        <v>31</v>
      </c>
      <c r="D859" t="s">
        <v>80</v>
      </c>
      <c r="E859" t="s">
        <v>80</v>
      </c>
      <c r="F859" t="s">
        <v>59</v>
      </c>
      <c r="G859" t="s">
        <v>73</v>
      </c>
      <c r="H859">
        <v>2</v>
      </c>
      <c r="I859" t="s">
        <v>508</v>
      </c>
      <c r="J859">
        <v>26.92</v>
      </c>
      <c r="K859">
        <v>53.84</v>
      </c>
      <c r="L859" t="s">
        <v>43</v>
      </c>
      <c r="M859" t="s">
        <v>55</v>
      </c>
      <c r="N859" t="s">
        <v>19</v>
      </c>
      <c r="O859" t="s">
        <v>505</v>
      </c>
      <c r="P859" t="s">
        <v>501</v>
      </c>
      <c r="Q859" t="s">
        <v>516</v>
      </c>
      <c r="R859" t="s">
        <v>530</v>
      </c>
      <c r="S859">
        <v>6</v>
      </c>
    </row>
    <row r="860" spans="1:19" x14ac:dyDescent="0.35">
      <c r="A860">
        <v>102301</v>
      </c>
      <c r="B860" s="5">
        <v>45834</v>
      </c>
      <c r="C860" t="s">
        <v>31</v>
      </c>
      <c r="D860" t="s">
        <v>56</v>
      </c>
      <c r="E860" t="s">
        <v>57</v>
      </c>
      <c r="F860" t="s">
        <v>15</v>
      </c>
      <c r="G860" t="s">
        <v>29</v>
      </c>
      <c r="H860">
        <v>1</v>
      </c>
      <c r="I860" t="s">
        <v>503</v>
      </c>
      <c r="J860">
        <v>22.73</v>
      </c>
      <c r="K860">
        <v>22.73</v>
      </c>
      <c r="L860" t="s">
        <v>43</v>
      </c>
      <c r="M860" t="s">
        <v>420</v>
      </c>
      <c r="N860" t="s">
        <v>19</v>
      </c>
      <c r="O860" t="s">
        <v>505</v>
      </c>
      <c r="P860" t="s">
        <v>501</v>
      </c>
      <c r="Q860" t="s">
        <v>516</v>
      </c>
      <c r="R860" t="s">
        <v>530</v>
      </c>
      <c r="S860">
        <v>6</v>
      </c>
    </row>
    <row r="861" spans="1:19" x14ac:dyDescent="0.35">
      <c r="A861">
        <v>102662</v>
      </c>
      <c r="B861" s="5">
        <v>45834</v>
      </c>
      <c r="C861" t="s">
        <v>31</v>
      </c>
      <c r="D861" t="s">
        <v>80</v>
      </c>
      <c r="E861" t="s">
        <v>80</v>
      </c>
      <c r="F861" t="s">
        <v>22</v>
      </c>
      <c r="G861" t="s">
        <v>109</v>
      </c>
      <c r="H861">
        <v>10</v>
      </c>
      <c r="I861" t="s">
        <v>499</v>
      </c>
      <c r="J861">
        <v>88.79</v>
      </c>
      <c r="K861">
        <v>887.90000000000009</v>
      </c>
      <c r="L861" t="s">
        <v>43</v>
      </c>
      <c r="M861" t="s">
        <v>206</v>
      </c>
      <c r="N861" t="s">
        <v>19</v>
      </c>
      <c r="O861" t="s">
        <v>505</v>
      </c>
      <c r="P861" t="s">
        <v>501</v>
      </c>
      <c r="Q861" t="s">
        <v>516</v>
      </c>
      <c r="R861" t="s">
        <v>530</v>
      </c>
      <c r="S861">
        <v>6</v>
      </c>
    </row>
    <row r="862" spans="1:19" x14ac:dyDescent="0.35">
      <c r="A862">
        <v>100114</v>
      </c>
      <c r="B862" s="5">
        <v>45835</v>
      </c>
      <c r="C862" t="s">
        <v>31</v>
      </c>
      <c r="D862" t="s">
        <v>45</v>
      </c>
      <c r="E862" t="s">
        <v>46</v>
      </c>
      <c r="F862" t="s">
        <v>15</v>
      </c>
      <c r="G862" t="s">
        <v>34</v>
      </c>
      <c r="H862">
        <v>3</v>
      </c>
      <c r="I862" t="s">
        <v>499</v>
      </c>
      <c r="J862">
        <v>15.37</v>
      </c>
      <c r="K862">
        <v>46.11</v>
      </c>
      <c r="L862" t="s">
        <v>48</v>
      </c>
      <c r="M862" t="s">
        <v>451</v>
      </c>
      <c r="N862" t="s">
        <v>19</v>
      </c>
      <c r="O862" t="s">
        <v>500</v>
      </c>
      <c r="P862" t="s">
        <v>501</v>
      </c>
      <c r="Q862" t="s">
        <v>516</v>
      </c>
      <c r="R862" t="s">
        <v>530</v>
      </c>
      <c r="S862">
        <v>6</v>
      </c>
    </row>
    <row r="863" spans="1:19" x14ac:dyDescent="0.35">
      <c r="A863">
        <v>100433</v>
      </c>
      <c r="B863" s="5">
        <v>45835</v>
      </c>
      <c r="C863" t="s">
        <v>12</v>
      </c>
      <c r="D863" t="s">
        <v>13</v>
      </c>
      <c r="E863" t="s">
        <v>14</v>
      </c>
      <c r="F863" t="s">
        <v>59</v>
      </c>
      <c r="G863" t="s">
        <v>73</v>
      </c>
      <c r="H863">
        <v>3</v>
      </c>
      <c r="I863" t="s">
        <v>499</v>
      </c>
      <c r="J863">
        <v>28.98</v>
      </c>
      <c r="K863">
        <v>86.94</v>
      </c>
      <c r="L863" t="s">
        <v>43</v>
      </c>
      <c r="M863" t="s">
        <v>240</v>
      </c>
      <c r="N863" t="s">
        <v>19</v>
      </c>
      <c r="O863" t="s">
        <v>500</v>
      </c>
      <c r="P863" t="s">
        <v>501</v>
      </c>
      <c r="Q863" t="s">
        <v>516</v>
      </c>
      <c r="R863" t="s">
        <v>530</v>
      </c>
      <c r="S863">
        <v>6</v>
      </c>
    </row>
    <row r="864" spans="1:19" x14ac:dyDescent="0.35">
      <c r="A864">
        <v>100711</v>
      </c>
      <c r="B864" s="5">
        <v>45835</v>
      </c>
      <c r="C864" t="s">
        <v>12</v>
      </c>
      <c r="D864" t="s">
        <v>20</v>
      </c>
      <c r="E864" t="s">
        <v>21</v>
      </c>
      <c r="F864" t="s">
        <v>15</v>
      </c>
      <c r="G864" t="s">
        <v>34</v>
      </c>
      <c r="H864">
        <v>3</v>
      </c>
      <c r="I864" t="s">
        <v>499</v>
      </c>
      <c r="J864">
        <v>15.2</v>
      </c>
      <c r="K864">
        <v>45.599999999999994</v>
      </c>
      <c r="L864" t="s">
        <v>43</v>
      </c>
      <c r="M864" t="s">
        <v>79</v>
      </c>
      <c r="N864" t="s">
        <v>89</v>
      </c>
      <c r="O864" t="s">
        <v>500</v>
      </c>
      <c r="P864" t="s">
        <v>501</v>
      </c>
      <c r="Q864" t="s">
        <v>516</v>
      </c>
      <c r="R864" t="s">
        <v>530</v>
      </c>
      <c r="S864">
        <v>6</v>
      </c>
    </row>
    <row r="865" spans="1:19" x14ac:dyDescent="0.35">
      <c r="A865">
        <v>100793</v>
      </c>
      <c r="B865" s="5">
        <v>45835</v>
      </c>
      <c r="C865" t="s">
        <v>50</v>
      </c>
      <c r="D865" t="s">
        <v>77</v>
      </c>
      <c r="E865" t="s">
        <v>78</v>
      </c>
      <c r="F865" t="s">
        <v>59</v>
      </c>
      <c r="G865" t="s">
        <v>118</v>
      </c>
      <c r="H865">
        <v>1</v>
      </c>
      <c r="I865" t="s">
        <v>503</v>
      </c>
      <c r="J865">
        <v>19.93</v>
      </c>
      <c r="K865">
        <v>19.93</v>
      </c>
      <c r="L865" t="s">
        <v>48</v>
      </c>
      <c r="M865" t="s">
        <v>391</v>
      </c>
      <c r="N865" t="s">
        <v>19</v>
      </c>
      <c r="O865" t="s">
        <v>500</v>
      </c>
      <c r="P865" t="s">
        <v>501</v>
      </c>
      <c r="Q865" t="s">
        <v>516</v>
      </c>
      <c r="R865" t="s">
        <v>530</v>
      </c>
      <c r="S865">
        <v>6</v>
      </c>
    </row>
    <row r="866" spans="1:19" x14ac:dyDescent="0.35">
      <c r="A866">
        <v>101217</v>
      </c>
      <c r="B866" s="5">
        <v>45835</v>
      </c>
      <c r="C866" t="s">
        <v>65</v>
      </c>
      <c r="D866" t="s">
        <v>137</v>
      </c>
      <c r="E866" t="s">
        <v>138</v>
      </c>
      <c r="F866" t="s">
        <v>22</v>
      </c>
      <c r="G866" t="s">
        <v>109</v>
      </c>
      <c r="H866">
        <v>5</v>
      </c>
      <c r="I866" t="s">
        <v>499</v>
      </c>
      <c r="J866">
        <v>93.21</v>
      </c>
      <c r="K866">
        <v>466.04999999999995</v>
      </c>
      <c r="L866" t="s">
        <v>17</v>
      </c>
      <c r="M866" t="s">
        <v>452</v>
      </c>
      <c r="N866" t="s">
        <v>19</v>
      </c>
      <c r="O866" t="s">
        <v>500</v>
      </c>
      <c r="P866" t="s">
        <v>501</v>
      </c>
      <c r="Q866" t="s">
        <v>516</v>
      </c>
      <c r="R866" t="s">
        <v>530</v>
      </c>
      <c r="S866">
        <v>6</v>
      </c>
    </row>
    <row r="867" spans="1:19" x14ac:dyDescent="0.35">
      <c r="A867">
        <v>101374</v>
      </c>
      <c r="B867" s="5">
        <v>45835</v>
      </c>
      <c r="C867" t="s">
        <v>31</v>
      </c>
      <c r="D867" t="s">
        <v>45</v>
      </c>
      <c r="E867" t="s">
        <v>46</v>
      </c>
      <c r="F867" t="s">
        <v>15</v>
      </c>
      <c r="G867" t="s">
        <v>29</v>
      </c>
      <c r="H867">
        <v>3</v>
      </c>
      <c r="I867" t="s">
        <v>499</v>
      </c>
      <c r="J867">
        <v>22.48</v>
      </c>
      <c r="K867">
        <v>67.44</v>
      </c>
      <c r="L867" t="s">
        <v>24</v>
      </c>
      <c r="M867" t="s">
        <v>148</v>
      </c>
      <c r="N867" t="s">
        <v>19</v>
      </c>
      <c r="O867" t="s">
        <v>500</v>
      </c>
      <c r="P867" t="s">
        <v>501</v>
      </c>
      <c r="Q867" t="s">
        <v>516</v>
      </c>
      <c r="R867" t="s">
        <v>530</v>
      </c>
      <c r="S867">
        <v>6</v>
      </c>
    </row>
    <row r="868" spans="1:19" x14ac:dyDescent="0.35">
      <c r="A868">
        <v>101444</v>
      </c>
      <c r="B868" s="5">
        <v>45835</v>
      </c>
      <c r="C868" t="s">
        <v>31</v>
      </c>
      <c r="D868" t="s">
        <v>32</v>
      </c>
      <c r="E868" t="s">
        <v>33</v>
      </c>
      <c r="F868" t="s">
        <v>22</v>
      </c>
      <c r="G868" t="s">
        <v>100</v>
      </c>
      <c r="H868">
        <v>10</v>
      </c>
      <c r="I868" t="s">
        <v>499</v>
      </c>
      <c r="J868">
        <v>15.24</v>
      </c>
      <c r="K868">
        <v>152.4</v>
      </c>
      <c r="L868" t="s">
        <v>48</v>
      </c>
      <c r="M868" t="s">
        <v>417</v>
      </c>
      <c r="N868" t="s">
        <v>19</v>
      </c>
      <c r="O868" t="s">
        <v>500</v>
      </c>
      <c r="P868" t="s">
        <v>501</v>
      </c>
      <c r="Q868" t="s">
        <v>516</v>
      </c>
      <c r="R868" t="s">
        <v>530</v>
      </c>
      <c r="S868">
        <v>6</v>
      </c>
    </row>
    <row r="869" spans="1:19" x14ac:dyDescent="0.35">
      <c r="A869">
        <v>101581</v>
      </c>
      <c r="B869" s="5">
        <v>45835</v>
      </c>
      <c r="C869" t="s">
        <v>50</v>
      </c>
      <c r="D869" t="s">
        <v>71</v>
      </c>
      <c r="E869" t="s">
        <v>72</v>
      </c>
      <c r="F869" t="s">
        <v>15</v>
      </c>
      <c r="G869" t="s">
        <v>16</v>
      </c>
      <c r="H869">
        <v>10</v>
      </c>
      <c r="I869" t="s">
        <v>499</v>
      </c>
      <c r="J869">
        <v>40.15</v>
      </c>
      <c r="K869">
        <v>401.5</v>
      </c>
      <c r="L869" t="s">
        <v>17</v>
      </c>
      <c r="M869" t="s">
        <v>345</v>
      </c>
      <c r="N869" t="s">
        <v>89</v>
      </c>
      <c r="O869" t="s">
        <v>500</v>
      </c>
      <c r="P869" t="s">
        <v>501</v>
      </c>
      <c r="Q869" t="s">
        <v>516</v>
      </c>
      <c r="R869" t="s">
        <v>530</v>
      </c>
      <c r="S869">
        <v>6</v>
      </c>
    </row>
    <row r="870" spans="1:19" x14ac:dyDescent="0.35">
      <c r="A870">
        <v>102450</v>
      </c>
      <c r="B870" s="5">
        <v>45835</v>
      </c>
      <c r="C870" t="s">
        <v>12</v>
      </c>
      <c r="D870" t="s">
        <v>13</v>
      </c>
      <c r="E870" t="s">
        <v>14</v>
      </c>
      <c r="F870" t="s">
        <v>62</v>
      </c>
      <c r="G870" t="s">
        <v>68</v>
      </c>
      <c r="H870">
        <v>1</v>
      </c>
      <c r="I870" t="s">
        <v>503</v>
      </c>
      <c r="J870">
        <v>39.82</v>
      </c>
      <c r="K870">
        <v>39.82</v>
      </c>
      <c r="L870" t="s">
        <v>48</v>
      </c>
      <c r="M870" t="s">
        <v>205</v>
      </c>
      <c r="N870" t="s">
        <v>89</v>
      </c>
      <c r="O870" t="s">
        <v>500</v>
      </c>
      <c r="P870" t="s">
        <v>501</v>
      </c>
      <c r="Q870" t="s">
        <v>516</v>
      </c>
      <c r="R870" t="s">
        <v>530</v>
      </c>
      <c r="S870">
        <v>6</v>
      </c>
    </row>
    <row r="871" spans="1:19" x14ac:dyDescent="0.35">
      <c r="A871">
        <v>102480</v>
      </c>
      <c r="B871" s="5">
        <v>45835</v>
      </c>
      <c r="C871" t="s">
        <v>50</v>
      </c>
      <c r="D871" t="s">
        <v>51</v>
      </c>
      <c r="E871" t="s">
        <v>52</v>
      </c>
      <c r="F871" t="s">
        <v>15</v>
      </c>
      <c r="G871" t="s">
        <v>34</v>
      </c>
      <c r="H871">
        <v>1</v>
      </c>
      <c r="I871" t="s">
        <v>503</v>
      </c>
      <c r="J871">
        <v>15.58</v>
      </c>
      <c r="K871">
        <v>15.58</v>
      </c>
      <c r="L871" t="s">
        <v>24</v>
      </c>
      <c r="M871" t="s">
        <v>453</v>
      </c>
      <c r="N871" t="s">
        <v>19</v>
      </c>
      <c r="O871" t="s">
        <v>500</v>
      </c>
      <c r="P871" t="s">
        <v>501</v>
      </c>
      <c r="Q871" t="s">
        <v>516</v>
      </c>
      <c r="R871" t="s">
        <v>530</v>
      </c>
      <c r="S871">
        <v>6</v>
      </c>
    </row>
    <row r="872" spans="1:19" x14ac:dyDescent="0.35">
      <c r="A872">
        <v>102548</v>
      </c>
      <c r="B872" s="5">
        <v>45835</v>
      </c>
      <c r="C872" t="s">
        <v>50</v>
      </c>
      <c r="D872" t="s">
        <v>51</v>
      </c>
      <c r="E872" t="s">
        <v>52</v>
      </c>
      <c r="F872" t="s">
        <v>15</v>
      </c>
      <c r="G872" t="s">
        <v>39</v>
      </c>
      <c r="H872">
        <v>2</v>
      </c>
      <c r="I872" t="s">
        <v>508</v>
      </c>
      <c r="J872">
        <v>44.11</v>
      </c>
      <c r="K872">
        <v>88.22</v>
      </c>
      <c r="L872" t="s">
        <v>17</v>
      </c>
      <c r="M872" t="s">
        <v>210</v>
      </c>
      <c r="N872" t="s">
        <v>19</v>
      </c>
      <c r="O872" t="s">
        <v>500</v>
      </c>
      <c r="P872" t="s">
        <v>501</v>
      </c>
      <c r="Q872" t="s">
        <v>516</v>
      </c>
      <c r="R872" t="s">
        <v>530</v>
      </c>
      <c r="S872">
        <v>6</v>
      </c>
    </row>
    <row r="873" spans="1:19" x14ac:dyDescent="0.35">
      <c r="A873">
        <v>102670</v>
      </c>
      <c r="B873" s="5">
        <v>45835</v>
      </c>
      <c r="C873" t="s">
        <v>26</v>
      </c>
      <c r="D873" t="s">
        <v>41</v>
      </c>
      <c r="E873" t="s">
        <v>42</v>
      </c>
      <c r="F873" t="s">
        <v>22</v>
      </c>
      <c r="G873" t="s">
        <v>87</v>
      </c>
      <c r="H873">
        <v>1</v>
      </c>
      <c r="I873" t="s">
        <v>503</v>
      </c>
      <c r="J873">
        <v>47.54</v>
      </c>
      <c r="K873">
        <v>47.54</v>
      </c>
      <c r="L873" t="s">
        <v>17</v>
      </c>
      <c r="M873" t="s">
        <v>334</v>
      </c>
      <c r="N873" t="s">
        <v>89</v>
      </c>
      <c r="O873" t="s">
        <v>500</v>
      </c>
      <c r="P873" t="s">
        <v>501</v>
      </c>
      <c r="Q873" t="s">
        <v>516</v>
      </c>
      <c r="R873" t="s">
        <v>530</v>
      </c>
      <c r="S873">
        <v>6</v>
      </c>
    </row>
    <row r="874" spans="1:19" x14ac:dyDescent="0.35">
      <c r="A874">
        <v>100082</v>
      </c>
      <c r="B874" s="5">
        <v>45836</v>
      </c>
      <c r="C874" t="s">
        <v>50</v>
      </c>
      <c r="D874" t="s">
        <v>71</v>
      </c>
      <c r="E874" t="s">
        <v>72</v>
      </c>
      <c r="F874" t="s">
        <v>62</v>
      </c>
      <c r="G874" t="s">
        <v>112</v>
      </c>
      <c r="H874">
        <v>2</v>
      </c>
      <c r="I874" t="s">
        <v>508</v>
      </c>
      <c r="J874">
        <v>30.95</v>
      </c>
      <c r="K874">
        <v>61.9</v>
      </c>
      <c r="L874" t="s">
        <v>17</v>
      </c>
      <c r="M874" t="s">
        <v>383</v>
      </c>
      <c r="N874" t="s">
        <v>36</v>
      </c>
      <c r="O874" t="s">
        <v>506</v>
      </c>
      <c r="P874" t="s">
        <v>507</v>
      </c>
      <c r="Q874" t="s">
        <v>516</v>
      </c>
      <c r="R874" t="s">
        <v>530</v>
      </c>
      <c r="S874">
        <v>6</v>
      </c>
    </row>
    <row r="875" spans="1:19" x14ac:dyDescent="0.35">
      <c r="A875">
        <v>100130</v>
      </c>
      <c r="B875" s="5">
        <v>45836</v>
      </c>
      <c r="C875" t="s">
        <v>50</v>
      </c>
      <c r="D875" t="s">
        <v>71</v>
      </c>
      <c r="E875" t="s">
        <v>72</v>
      </c>
      <c r="F875" t="s">
        <v>53</v>
      </c>
      <c r="G875" t="s">
        <v>92</v>
      </c>
      <c r="H875">
        <v>3</v>
      </c>
      <c r="I875" t="s">
        <v>499</v>
      </c>
      <c r="J875">
        <v>29.61</v>
      </c>
      <c r="K875">
        <v>88.83</v>
      </c>
      <c r="L875" t="s">
        <v>48</v>
      </c>
      <c r="M875" t="s">
        <v>247</v>
      </c>
      <c r="N875" t="s">
        <v>36</v>
      </c>
      <c r="O875" t="s">
        <v>506</v>
      </c>
      <c r="P875" t="s">
        <v>507</v>
      </c>
      <c r="Q875" t="s">
        <v>516</v>
      </c>
      <c r="R875" t="s">
        <v>530</v>
      </c>
      <c r="S875">
        <v>6</v>
      </c>
    </row>
    <row r="876" spans="1:19" x14ac:dyDescent="0.35">
      <c r="A876">
        <v>100451</v>
      </c>
      <c r="B876" s="5">
        <v>45836</v>
      </c>
      <c r="C876" t="s">
        <v>50</v>
      </c>
      <c r="D876" t="s">
        <v>51</v>
      </c>
      <c r="E876" t="s">
        <v>52</v>
      </c>
      <c r="F876" t="s">
        <v>53</v>
      </c>
      <c r="G876" t="s">
        <v>54</v>
      </c>
      <c r="H876">
        <v>1</v>
      </c>
      <c r="I876" t="s">
        <v>503</v>
      </c>
      <c r="J876">
        <v>26.17</v>
      </c>
      <c r="K876">
        <v>26.17</v>
      </c>
      <c r="L876" t="s">
        <v>48</v>
      </c>
      <c r="M876" t="s">
        <v>338</v>
      </c>
      <c r="N876" t="s">
        <v>19</v>
      </c>
      <c r="O876" t="s">
        <v>506</v>
      </c>
      <c r="P876" t="s">
        <v>507</v>
      </c>
      <c r="Q876" t="s">
        <v>516</v>
      </c>
      <c r="R876" t="s">
        <v>530</v>
      </c>
      <c r="S876">
        <v>6</v>
      </c>
    </row>
    <row r="877" spans="1:19" x14ac:dyDescent="0.35">
      <c r="A877">
        <v>100532</v>
      </c>
      <c r="B877" s="5">
        <v>45836</v>
      </c>
      <c r="C877" t="s">
        <v>50</v>
      </c>
      <c r="D877" t="s">
        <v>71</v>
      </c>
      <c r="E877" t="s">
        <v>72</v>
      </c>
      <c r="F877" t="s">
        <v>62</v>
      </c>
      <c r="G877" t="s">
        <v>103</v>
      </c>
      <c r="H877">
        <v>10</v>
      </c>
      <c r="I877" t="s">
        <v>499</v>
      </c>
      <c r="J877">
        <v>196.56</v>
      </c>
      <c r="K877">
        <v>1965.6</v>
      </c>
      <c r="L877" t="s">
        <v>43</v>
      </c>
      <c r="M877" t="s">
        <v>454</v>
      </c>
      <c r="N877" t="s">
        <v>19</v>
      </c>
      <c r="O877" t="s">
        <v>506</v>
      </c>
      <c r="P877" t="s">
        <v>507</v>
      </c>
      <c r="Q877" t="s">
        <v>516</v>
      </c>
      <c r="R877" t="s">
        <v>530</v>
      </c>
      <c r="S877">
        <v>6</v>
      </c>
    </row>
    <row r="878" spans="1:19" x14ac:dyDescent="0.35">
      <c r="A878">
        <v>101079</v>
      </c>
      <c r="B878" s="5">
        <v>45836</v>
      </c>
      <c r="C878" t="s">
        <v>50</v>
      </c>
      <c r="D878" t="s">
        <v>77</v>
      </c>
      <c r="E878" t="s">
        <v>78</v>
      </c>
      <c r="F878" t="s">
        <v>62</v>
      </c>
      <c r="G878" t="s">
        <v>103</v>
      </c>
      <c r="H878">
        <v>10</v>
      </c>
      <c r="I878" t="s">
        <v>499</v>
      </c>
      <c r="J878">
        <v>181.29</v>
      </c>
      <c r="K878">
        <v>1812.8999999999999</v>
      </c>
      <c r="L878" t="s">
        <v>43</v>
      </c>
      <c r="M878" t="s">
        <v>55</v>
      </c>
      <c r="N878" t="s">
        <v>19</v>
      </c>
      <c r="O878" t="s">
        <v>506</v>
      </c>
      <c r="P878" t="s">
        <v>507</v>
      </c>
      <c r="Q878" t="s">
        <v>516</v>
      </c>
      <c r="R878" t="s">
        <v>530</v>
      </c>
      <c r="S878">
        <v>6</v>
      </c>
    </row>
    <row r="879" spans="1:19" x14ac:dyDescent="0.35">
      <c r="A879">
        <v>101425</v>
      </c>
      <c r="B879" s="5">
        <v>45836</v>
      </c>
      <c r="C879" t="s">
        <v>65</v>
      </c>
      <c r="D879" t="s">
        <v>190</v>
      </c>
      <c r="E879" t="s">
        <v>191</v>
      </c>
      <c r="F879" t="s">
        <v>62</v>
      </c>
      <c r="G879" t="s">
        <v>63</v>
      </c>
      <c r="H879">
        <v>1</v>
      </c>
      <c r="I879" t="s">
        <v>503</v>
      </c>
      <c r="J879">
        <v>56.81</v>
      </c>
      <c r="K879">
        <v>56.81</v>
      </c>
      <c r="L879" t="s">
        <v>24</v>
      </c>
      <c r="M879" t="s">
        <v>172</v>
      </c>
      <c r="N879" t="s">
        <v>19</v>
      </c>
      <c r="O879" t="s">
        <v>506</v>
      </c>
      <c r="P879" t="s">
        <v>507</v>
      </c>
      <c r="Q879" t="s">
        <v>516</v>
      </c>
      <c r="R879" t="s">
        <v>530</v>
      </c>
      <c r="S879">
        <v>6</v>
      </c>
    </row>
    <row r="880" spans="1:19" x14ac:dyDescent="0.35">
      <c r="A880">
        <v>101561</v>
      </c>
      <c r="B880" s="5">
        <v>45836</v>
      </c>
      <c r="C880" t="s">
        <v>50</v>
      </c>
      <c r="D880" t="s">
        <v>77</v>
      </c>
      <c r="E880" t="s">
        <v>78</v>
      </c>
      <c r="F880" t="s">
        <v>62</v>
      </c>
      <c r="G880" t="s">
        <v>169</v>
      </c>
      <c r="H880">
        <v>1</v>
      </c>
      <c r="I880" t="s">
        <v>503</v>
      </c>
      <c r="J880">
        <v>25.36</v>
      </c>
      <c r="K880">
        <v>25.36</v>
      </c>
      <c r="L880" t="s">
        <v>17</v>
      </c>
      <c r="M880" t="s">
        <v>406</v>
      </c>
      <c r="N880" t="s">
        <v>36</v>
      </c>
      <c r="O880" t="s">
        <v>506</v>
      </c>
      <c r="P880" t="s">
        <v>507</v>
      </c>
      <c r="Q880" t="s">
        <v>516</v>
      </c>
      <c r="R880" t="s">
        <v>530</v>
      </c>
      <c r="S880">
        <v>6</v>
      </c>
    </row>
    <row r="881" spans="1:19" x14ac:dyDescent="0.35">
      <c r="A881">
        <v>101867</v>
      </c>
      <c r="B881" s="5">
        <v>45836</v>
      </c>
      <c r="C881" t="s">
        <v>31</v>
      </c>
      <c r="D881" t="s">
        <v>45</v>
      </c>
      <c r="E881" t="s">
        <v>46</v>
      </c>
      <c r="F881" t="s">
        <v>15</v>
      </c>
      <c r="G881" t="s">
        <v>34</v>
      </c>
      <c r="H881">
        <v>5</v>
      </c>
      <c r="I881" t="s">
        <v>499</v>
      </c>
      <c r="J881">
        <v>16.21</v>
      </c>
      <c r="K881">
        <v>81.050000000000011</v>
      </c>
      <c r="L881" t="s">
        <v>48</v>
      </c>
      <c r="M881" t="s">
        <v>452</v>
      </c>
      <c r="N881" t="s">
        <v>19</v>
      </c>
      <c r="O881" t="s">
        <v>506</v>
      </c>
      <c r="P881" t="s">
        <v>507</v>
      </c>
      <c r="Q881" t="s">
        <v>516</v>
      </c>
      <c r="R881" t="s">
        <v>530</v>
      </c>
      <c r="S881">
        <v>6</v>
      </c>
    </row>
    <row r="882" spans="1:19" x14ac:dyDescent="0.35">
      <c r="A882">
        <v>102554</v>
      </c>
      <c r="B882" s="5">
        <v>45836</v>
      </c>
      <c r="C882" t="s">
        <v>26</v>
      </c>
      <c r="D882" t="s">
        <v>150</v>
      </c>
      <c r="E882" t="s">
        <v>151</v>
      </c>
      <c r="F882" t="s">
        <v>22</v>
      </c>
      <c r="G882" t="s">
        <v>87</v>
      </c>
      <c r="H882">
        <v>5</v>
      </c>
      <c r="I882" t="s">
        <v>499</v>
      </c>
      <c r="J882">
        <v>50.28</v>
      </c>
      <c r="K882">
        <v>251.4</v>
      </c>
      <c r="L882" t="s">
        <v>48</v>
      </c>
      <c r="M882" t="s">
        <v>224</v>
      </c>
      <c r="N882" t="s">
        <v>36</v>
      </c>
      <c r="O882" t="s">
        <v>506</v>
      </c>
      <c r="P882" t="s">
        <v>507</v>
      </c>
      <c r="Q882" t="s">
        <v>516</v>
      </c>
      <c r="R882" t="s">
        <v>530</v>
      </c>
      <c r="S882">
        <v>6</v>
      </c>
    </row>
    <row r="883" spans="1:19" x14ac:dyDescent="0.35">
      <c r="A883">
        <v>100047</v>
      </c>
      <c r="B883" s="5">
        <v>45837</v>
      </c>
      <c r="C883" t="s">
        <v>26</v>
      </c>
      <c r="D883" t="s">
        <v>41</v>
      </c>
      <c r="E883" t="s">
        <v>42</v>
      </c>
      <c r="F883" t="s">
        <v>59</v>
      </c>
      <c r="G883" t="s">
        <v>73</v>
      </c>
      <c r="H883">
        <v>10</v>
      </c>
      <c r="I883" t="s">
        <v>499</v>
      </c>
      <c r="J883">
        <v>26.81</v>
      </c>
      <c r="K883">
        <v>268.09999999999997</v>
      </c>
      <c r="L883" t="s">
        <v>24</v>
      </c>
      <c r="M883" t="s">
        <v>171</v>
      </c>
      <c r="N883" t="s">
        <v>19</v>
      </c>
      <c r="O883" t="s">
        <v>510</v>
      </c>
      <c r="P883" t="s">
        <v>507</v>
      </c>
      <c r="Q883" t="s">
        <v>516</v>
      </c>
      <c r="R883" t="s">
        <v>530</v>
      </c>
      <c r="S883">
        <v>6</v>
      </c>
    </row>
    <row r="884" spans="1:19" x14ac:dyDescent="0.35">
      <c r="A884">
        <v>100716</v>
      </c>
      <c r="B884" s="5">
        <v>45837</v>
      </c>
      <c r="C884" t="s">
        <v>31</v>
      </c>
      <c r="D884" t="s">
        <v>56</v>
      </c>
      <c r="E884" t="s">
        <v>57</v>
      </c>
      <c r="F884" t="s">
        <v>62</v>
      </c>
      <c r="G884" t="s">
        <v>114</v>
      </c>
      <c r="H884">
        <v>2</v>
      </c>
      <c r="I884" t="s">
        <v>508</v>
      </c>
      <c r="J884">
        <v>128.04</v>
      </c>
      <c r="K884">
        <v>256.08</v>
      </c>
      <c r="L884" t="s">
        <v>17</v>
      </c>
      <c r="M884" t="s">
        <v>400</v>
      </c>
      <c r="N884" t="s">
        <v>19</v>
      </c>
      <c r="O884" t="s">
        <v>510</v>
      </c>
      <c r="P884" t="s">
        <v>507</v>
      </c>
      <c r="Q884" t="s">
        <v>516</v>
      </c>
      <c r="R884" t="s">
        <v>530</v>
      </c>
      <c r="S884">
        <v>6</v>
      </c>
    </row>
    <row r="885" spans="1:19" x14ac:dyDescent="0.35">
      <c r="A885">
        <v>101061</v>
      </c>
      <c r="B885" s="5">
        <v>45837</v>
      </c>
      <c r="C885" t="s">
        <v>65</v>
      </c>
      <c r="D885" t="s">
        <v>137</v>
      </c>
      <c r="E885" t="s">
        <v>138</v>
      </c>
      <c r="F885" t="s">
        <v>22</v>
      </c>
      <c r="G885" t="s">
        <v>47</v>
      </c>
      <c r="H885">
        <v>3</v>
      </c>
      <c r="I885" t="s">
        <v>499</v>
      </c>
      <c r="J885">
        <v>71.989999999999995</v>
      </c>
      <c r="K885">
        <v>215.96999999999997</v>
      </c>
      <c r="L885" t="s">
        <v>24</v>
      </c>
      <c r="M885" t="s">
        <v>447</v>
      </c>
      <c r="N885" t="s">
        <v>19</v>
      </c>
      <c r="O885" t="s">
        <v>510</v>
      </c>
      <c r="P885" t="s">
        <v>507</v>
      </c>
      <c r="Q885" t="s">
        <v>516</v>
      </c>
      <c r="R885" t="s">
        <v>530</v>
      </c>
      <c r="S885">
        <v>6</v>
      </c>
    </row>
    <row r="886" spans="1:19" x14ac:dyDescent="0.35">
      <c r="A886">
        <v>101268</v>
      </c>
      <c r="B886" s="5">
        <v>45837</v>
      </c>
      <c r="C886" t="s">
        <v>65</v>
      </c>
      <c r="D886" t="s">
        <v>66</v>
      </c>
      <c r="E886" t="s">
        <v>67</v>
      </c>
      <c r="F886" t="s">
        <v>53</v>
      </c>
      <c r="G886" t="s">
        <v>126</v>
      </c>
      <c r="H886">
        <v>2</v>
      </c>
      <c r="I886" t="s">
        <v>508</v>
      </c>
      <c r="J886">
        <v>150.53</v>
      </c>
      <c r="K886">
        <v>301.06</v>
      </c>
      <c r="L886" t="s">
        <v>48</v>
      </c>
      <c r="M886" t="s">
        <v>455</v>
      </c>
      <c r="N886" t="s">
        <v>36</v>
      </c>
      <c r="O886" t="s">
        <v>510</v>
      </c>
      <c r="P886" t="s">
        <v>507</v>
      </c>
      <c r="Q886" t="s">
        <v>516</v>
      </c>
      <c r="R886" t="s">
        <v>530</v>
      </c>
      <c r="S886">
        <v>6</v>
      </c>
    </row>
    <row r="887" spans="1:19" x14ac:dyDescent="0.35">
      <c r="A887">
        <v>101421</v>
      </c>
      <c r="B887" s="5">
        <v>45837</v>
      </c>
      <c r="C887" t="s">
        <v>65</v>
      </c>
      <c r="D887" t="s">
        <v>90</v>
      </c>
      <c r="E887" t="s">
        <v>91</v>
      </c>
      <c r="F887" t="s">
        <v>59</v>
      </c>
      <c r="G887" t="s">
        <v>118</v>
      </c>
      <c r="H887">
        <v>5</v>
      </c>
      <c r="I887" t="s">
        <v>499</v>
      </c>
      <c r="J887">
        <v>20.69</v>
      </c>
      <c r="K887">
        <v>103.45</v>
      </c>
      <c r="L887" t="s">
        <v>24</v>
      </c>
      <c r="M887" t="s">
        <v>241</v>
      </c>
      <c r="N887" t="s">
        <v>19</v>
      </c>
      <c r="O887" t="s">
        <v>510</v>
      </c>
      <c r="P887" t="s">
        <v>507</v>
      </c>
      <c r="Q887" t="s">
        <v>516</v>
      </c>
      <c r="R887" t="s">
        <v>530</v>
      </c>
      <c r="S887">
        <v>6</v>
      </c>
    </row>
    <row r="888" spans="1:19" x14ac:dyDescent="0.35">
      <c r="A888">
        <v>101573</v>
      </c>
      <c r="B888" s="5">
        <v>45837</v>
      </c>
      <c r="C888" t="s">
        <v>65</v>
      </c>
      <c r="D888" t="s">
        <v>66</v>
      </c>
      <c r="E888" t="s">
        <v>67</v>
      </c>
      <c r="F888" t="s">
        <v>62</v>
      </c>
      <c r="G888" t="s">
        <v>63</v>
      </c>
      <c r="H888">
        <v>10</v>
      </c>
      <c r="I888" t="s">
        <v>499</v>
      </c>
      <c r="J888">
        <v>56.49</v>
      </c>
      <c r="K888">
        <v>564.9</v>
      </c>
      <c r="L888" t="s">
        <v>48</v>
      </c>
      <c r="M888" t="s">
        <v>456</v>
      </c>
      <c r="N888" t="s">
        <v>19</v>
      </c>
      <c r="O888" t="s">
        <v>510</v>
      </c>
      <c r="P888" t="s">
        <v>507</v>
      </c>
      <c r="Q888" t="s">
        <v>516</v>
      </c>
      <c r="R888" t="s">
        <v>530</v>
      </c>
      <c r="S888">
        <v>6</v>
      </c>
    </row>
    <row r="889" spans="1:19" x14ac:dyDescent="0.35">
      <c r="A889">
        <v>101685</v>
      </c>
      <c r="B889" s="5">
        <v>45837</v>
      </c>
      <c r="C889" t="s">
        <v>65</v>
      </c>
      <c r="D889" t="s">
        <v>190</v>
      </c>
      <c r="E889" t="s">
        <v>191</v>
      </c>
      <c r="F889" t="s">
        <v>22</v>
      </c>
      <c r="G889" t="s">
        <v>87</v>
      </c>
      <c r="H889">
        <v>10</v>
      </c>
      <c r="I889" t="s">
        <v>499</v>
      </c>
      <c r="J889">
        <v>49.86</v>
      </c>
      <c r="K889">
        <v>498.6</v>
      </c>
      <c r="L889" t="s">
        <v>24</v>
      </c>
      <c r="M889" t="s">
        <v>130</v>
      </c>
      <c r="N889" t="s">
        <v>19</v>
      </c>
      <c r="O889" t="s">
        <v>510</v>
      </c>
      <c r="P889" t="s">
        <v>507</v>
      </c>
      <c r="Q889" t="s">
        <v>516</v>
      </c>
      <c r="R889" t="s">
        <v>530</v>
      </c>
      <c r="S889">
        <v>6</v>
      </c>
    </row>
    <row r="890" spans="1:19" x14ac:dyDescent="0.35">
      <c r="A890">
        <v>101776</v>
      </c>
      <c r="B890" s="5">
        <v>45837</v>
      </c>
      <c r="C890" t="s">
        <v>50</v>
      </c>
      <c r="D890" t="s">
        <v>51</v>
      </c>
      <c r="E890" t="s">
        <v>52</v>
      </c>
      <c r="F890" t="s">
        <v>53</v>
      </c>
      <c r="G890" t="s">
        <v>92</v>
      </c>
      <c r="H890">
        <v>1</v>
      </c>
      <c r="I890" t="s">
        <v>503</v>
      </c>
      <c r="J890">
        <v>29.02</v>
      </c>
      <c r="K890">
        <v>29.02</v>
      </c>
      <c r="L890" t="s">
        <v>48</v>
      </c>
      <c r="M890" t="s">
        <v>376</v>
      </c>
      <c r="N890" t="s">
        <v>19</v>
      </c>
      <c r="O890" t="s">
        <v>510</v>
      </c>
      <c r="P890" t="s">
        <v>507</v>
      </c>
      <c r="Q890" t="s">
        <v>516</v>
      </c>
      <c r="R890" t="s">
        <v>530</v>
      </c>
      <c r="S890">
        <v>6</v>
      </c>
    </row>
    <row r="891" spans="1:19" x14ac:dyDescent="0.35">
      <c r="A891">
        <v>101859</v>
      </c>
      <c r="B891" s="5">
        <v>45837</v>
      </c>
      <c r="C891" t="s">
        <v>31</v>
      </c>
      <c r="D891" t="s">
        <v>80</v>
      </c>
      <c r="E891" t="s">
        <v>80</v>
      </c>
      <c r="F891" t="s">
        <v>59</v>
      </c>
      <c r="G891" t="s">
        <v>60</v>
      </c>
      <c r="H891">
        <v>1</v>
      </c>
      <c r="I891" t="s">
        <v>503</v>
      </c>
      <c r="J891">
        <v>57.9</v>
      </c>
      <c r="K891">
        <v>57.9</v>
      </c>
      <c r="L891" t="s">
        <v>17</v>
      </c>
      <c r="M891" t="s">
        <v>265</v>
      </c>
      <c r="N891" t="s">
        <v>19</v>
      </c>
      <c r="O891" t="s">
        <v>510</v>
      </c>
      <c r="P891" t="s">
        <v>507</v>
      </c>
      <c r="Q891" t="s">
        <v>516</v>
      </c>
      <c r="R891" t="s">
        <v>530</v>
      </c>
      <c r="S891">
        <v>6</v>
      </c>
    </row>
    <row r="892" spans="1:19" x14ac:dyDescent="0.35">
      <c r="A892">
        <v>102010</v>
      </c>
      <c r="B892" s="5">
        <v>45837</v>
      </c>
      <c r="C892" t="s">
        <v>31</v>
      </c>
      <c r="D892" t="s">
        <v>80</v>
      </c>
      <c r="E892" t="s">
        <v>80</v>
      </c>
      <c r="F892" t="s">
        <v>59</v>
      </c>
      <c r="G892" t="s">
        <v>73</v>
      </c>
      <c r="H892">
        <v>1</v>
      </c>
      <c r="I892" t="s">
        <v>503</v>
      </c>
      <c r="J892">
        <v>28.22</v>
      </c>
      <c r="K892">
        <v>28.22</v>
      </c>
      <c r="L892" t="s">
        <v>24</v>
      </c>
      <c r="M892" t="s">
        <v>348</v>
      </c>
      <c r="N892" t="s">
        <v>36</v>
      </c>
      <c r="O892" t="s">
        <v>510</v>
      </c>
      <c r="P892" t="s">
        <v>507</v>
      </c>
      <c r="Q892" t="s">
        <v>516</v>
      </c>
      <c r="R892" t="s">
        <v>530</v>
      </c>
      <c r="S892">
        <v>6</v>
      </c>
    </row>
    <row r="893" spans="1:19" x14ac:dyDescent="0.35">
      <c r="A893">
        <v>102852</v>
      </c>
      <c r="B893" s="5">
        <v>45837</v>
      </c>
      <c r="C893" t="s">
        <v>50</v>
      </c>
      <c r="D893" t="s">
        <v>51</v>
      </c>
      <c r="E893" t="s">
        <v>52</v>
      </c>
      <c r="F893" t="s">
        <v>62</v>
      </c>
      <c r="G893" t="s">
        <v>169</v>
      </c>
      <c r="H893">
        <v>3</v>
      </c>
      <c r="I893" t="s">
        <v>499</v>
      </c>
      <c r="J893">
        <v>25.76</v>
      </c>
      <c r="K893">
        <v>77.28</v>
      </c>
      <c r="L893" t="s">
        <v>24</v>
      </c>
      <c r="M893" t="s">
        <v>433</v>
      </c>
      <c r="N893" t="s">
        <v>19</v>
      </c>
      <c r="O893" t="s">
        <v>510</v>
      </c>
      <c r="P893" t="s">
        <v>507</v>
      </c>
      <c r="Q893" t="s">
        <v>516</v>
      </c>
      <c r="R893" t="s">
        <v>530</v>
      </c>
      <c r="S893">
        <v>6</v>
      </c>
    </row>
    <row r="894" spans="1:19" x14ac:dyDescent="0.35">
      <c r="A894">
        <v>101391</v>
      </c>
      <c r="B894" s="5">
        <v>45838</v>
      </c>
      <c r="C894" t="s">
        <v>12</v>
      </c>
      <c r="D894" t="s">
        <v>98</v>
      </c>
      <c r="E894" t="s">
        <v>99</v>
      </c>
      <c r="F894" t="s">
        <v>62</v>
      </c>
      <c r="G894" t="s">
        <v>103</v>
      </c>
      <c r="H894">
        <v>2</v>
      </c>
      <c r="I894" t="s">
        <v>508</v>
      </c>
      <c r="J894">
        <v>185.22</v>
      </c>
      <c r="K894">
        <v>370.44</v>
      </c>
      <c r="L894" t="s">
        <v>17</v>
      </c>
      <c r="M894" t="s">
        <v>409</v>
      </c>
      <c r="N894" t="s">
        <v>19</v>
      </c>
      <c r="O894" t="s">
        <v>511</v>
      </c>
      <c r="P894" t="s">
        <v>501</v>
      </c>
      <c r="Q894" t="s">
        <v>516</v>
      </c>
      <c r="R894" t="s">
        <v>530</v>
      </c>
      <c r="S894">
        <v>6</v>
      </c>
    </row>
    <row r="895" spans="1:19" x14ac:dyDescent="0.35">
      <c r="A895">
        <v>101588</v>
      </c>
      <c r="B895" s="5">
        <v>45838</v>
      </c>
      <c r="C895" t="s">
        <v>31</v>
      </c>
      <c r="D895" t="s">
        <v>45</v>
      </c>
      <c r="E895" t="s">
        <v>46</v>
      </c>
      <c r="F895" t="s">
        <v>22</v>
      </c>
      <c r="G895" t="s">
        <v>109</v>
      </c>
      <c r="H895">
        <v>1</v>
      </c>
      <c r="I895" t="s">
        <v>503</v>
      </c>
      <c r="J895">
        <v>93.76</v>
      </c>
      <c r="K895">
        <v>93.76</v>
      </c>
      <c r="L895" t="s">
        <v>43</v>
      </c>
      <c r="M895" t="s">
        <v>349</v>
      </c>
      <c r="N895" t="s">
        <v>36</v>
      </c>
      <c r="O895" t="s">
        <v>511</v>
      </c>
      <c r="P895" t="s">
        <v>501</v>
      </c>
      <c r="Q895" t="s">
        <v>516</v>
      </c>
      <c r="R895" t="s">
        <v>530</v>
      </c>
      <c r="S895">
        <v>6</v>
      </c>
    </row>
    <row r="896" spans="1:19" x14ac:dyDescent="0.35">
      <c r="A896">
        <v>101695</v>
      </c>
      <c r="B896" s="5">
        <v>45838</v>
      </c>
      <c r="C896" t="s">
        <v>12</v>
      </c>
      <c r="D896" t="s">
        <v>183</v>
      </c>
      <c r="E896" t="s">
        <v>184</v>
      </c>
      <c r="F896" t="s">
        <v>62</v>
      </c>
      <c r="G896" t="s">
        <v>169</v>
      </c>
      <c r="H896">
        <v>2</v>
      </c>
      <c r="I896" t="s">
        <v>508</v>
      </c>
      <c r="J896">
        <v>25.98</v>
      </c>
      <c r="K896">
        <v>51.96</v>
      </c>
      <c r="L896" t="s">
        <v>48</v>
      </c>
      <c r="M896" t="s">
        <v>154</v>
      </c>
      <c r="N896" t="s">
        <v>19</v>
      </c>
      <c r="O896" t="s">
        <v>511</v>
      </c>
      <c r="P896" t="s">
        <v>501</v>
      </c>
      <c r="Q896" t="s">
        <v>516</v>
      </c>
      <c r="R896" t="s">
        <v>530</v>
      </c>
      <c r="S896">
        <v>6</v>
      </c>
    </row>
    <row r="897" spans="1:19" x14ac:dyDescent="0.35">
      <c r="A897">
        <v>101902</v>
      </c>
      <c r="B897" s="5">
        <v>45838</v>
      </c>
      <c r="C897" t="s">
        <v>26</v>
      </c>
      <c r="D897" t="s">
        <v>27</v>
      </c>
      <c r="E897" t="s">
        <v>28</v>
      </c>
      <c r="F897" t="s">
        <v>22</v>
      </c>
      <c r="G897" t="s">
        <v>87</v>
      </c>
      <c r="H897">
        <v>5</v>
      </c>
      <c r="I897" t="s">
        <v>499</v>
      </c>
      <c r="J897">
        <v>49.01</v>
      </c>
      <c r="K897">
        <v>245.04999999999998</v>
      </c>
      <c r="L897" t="s">
        <v>43</v>
      </c>
      <c r="M897" t="s">
        <v>324</v>
      </c>
      <c r="N897" t="s">
        <v>19</v>
      </c>
      <c r="O897" t="s">
        <v>511</v>
      </c>
      <c r="P897" t="s">
        <v>501</v>
      </c>
      <c r="Q897" t="s">
        <v>516</v>
      </c>
      <c r="R897" t="s">
        <v>530</v>
      </c>
      <c r="S897">
        <v>6</v>
      </c>
    </row>
    <row r="898" spans="1:19" x14ac:dyDescent="0.35">
      <c r="A898">
        <v>102359</v>
      </c>
      <c r="B898" s="5">
        <v>45838</v>
      </c>
      <c r="C898" t="s">
        <v>31</v>
      </c>
      <c r="D898" t="s">
        <v>80</v>
      </c>
      <c r="E898" t="s">
        <v>80</v>
      </c>
      <c r="F898" t="s">
        <v>62</v>
      </c>
      <c r="G898" t="s">
        <v>103</v>
      </c>
      <c r="H898">
        <v>2</v>
      </c>
      <c r="I898" t="s">
        <v>508</v>
      </c>
      <c r="J898">
        <v>188.87</v>
      </c>
      <c r="K898">
        <v>377.74</v>
      </c>
      <c r="L898" t="s">
        <v>48</v>
      </c>
      <c r="M898" t="s">
        <v>256</v>
      </c>
      <c r="N898" t="s">
        <v>36</v>
      </c>
      <c r="O898" t="s">
        <v>511</v>
      </c>
      <c r="P898" t="s">
        <v>501</v>
      </c>
      <c r="Q898" t="s">
        <v>516</v>
      </c>
      <c r="R898" t="s">
        <v>530</v>
      </c>
      <c r="S898">
        <v>6</v>
      </c>
    </row>
    <row r="899" spans="1:19" x14ac:dyDescent="0.35">
      <c r="A899">
        <v>102412</v>
      </c>
      <c r="B899" s="5">
        <v>45838</v>
      </c>
      <c r="C899" t="s">
        <v>12</v>
      </c>
      <c r="D899" t="s">
        <v>132</v>
      </c>
      <c r="E899" t="s">
        <v>133</v>
      </c>
      <c r="F899" t="s">
        <v>59</v>
      </c>
      <c r="G899" t="s">
        <v>60</v>
      </c>
      <c r="H899">
        <v>2</v>
      </c>
      <c r="I899" t="s">
        <v>508</v>
      </c>
      <c r="J899">
        <v>58.31</v>
      </c>
      <c r="K899">
        <v>116.62</v>
      </c>
      <c r="L899" t="s">
        <v>24</v>
      </c>
      <c r="M899" t="s">
        <v>457</v>
      </c>
      <c r="N899" t="s">
        <v>19</v>
      </c>
      <c r="O899" t="s">
        <v>511</v>
      </c>
      <c r="P899" t="s">
        <v>501</v>
      </c>
      <c r="Q899" t="s">
        <v>516</v>
      </c>
      <c r="R899" t="s">
        <v>530</v>
      </c>
      <c r="S899">
        <v>6</v>
      </c>
    </row>
    <row r="900" spans="1:19" x14ac:dyDescent="0.35">
      <c r="A900">
        <v>102557</v>
      </c>
      <c r="B900" s="5">
        <v>45838</v>
      </c>
      <c r="C900" t="s">
        <v>50</v>
      </c>
      <c r="D900" t="s">
        <v>71</v>
      </c>
      <c r="E900" t="s">
        <v>72</v>
      </c>
      <c r="F900" t="s">
        <v>22</v>
      </c>
      <c r="G900" t="s">
        <v>47</v>
      </c>
      <c r="H900">
        <v>1</v>
      </c>
      <c r="I900" t="s">
        <v>503</v>
      </c>
      <c r="J900">
        <v>73.06</v>
      </c>
      <c r="K900">
        <v>73.06</v>
      </c>
      <c r="L900" t="s">
        <v>43</v>
      </c>
      <c r="M900" t="s">
        <v>171</v>
      </c>
      <c r="N900" t="s">
        <v>19</v>
      </c>
      <c r="O900" t="s">
        <v>511</v>
      </c>
      <c r="P900" t="s">
        <v>501</v>
      </c>
      <c r="Q900" t="s">
        <v>516</v>
      </c>
      <c r="R900" t="s">
        <v>530</v>
      </c>
      <c r="S900">
        <v>6</v>
      </c>
    </row>
    <row r="901" spans="1:19" x14ac:dyDescent="0.35">
      <c r="A901">
        <v>102775</v>
      </c>
      <c r="B901" s="5">
        <v>45838</v>
      </c>
      <c r="C901" t="s">
        <v>12</v>
      </c>
      <c r="D901" t="s">
        <v>13</v>
      </c>
      <c r="E901" t="s">
        <v>14</v>
      </c>
      <c r="F901" t="s">
        <v>53</v>
      </c>
      <c r="G901" t="s">
        <v>54</v>
      </c>
      <c r="H901">
        <v>1</v>
      </c>
      <c r="I901" t="s">
        <v>503</v>
      </c>
      <c r="J901">
        <v>24.44</v>
      </c>
      <c r="K901">
        <v>24.44</v>
      </c>
      <c r="L901" t="s">
        <v>17</v>
      </c>
      <c r="M901" t="s">
        <v>269</v>
      </c>
      <c r="N901" t="s">
        <v>19</v>
      </c>
      <c r="O901" t="s">
        <v>511</v>
      </c>
      <c r="P901" t="s">
        <v>501</v>
      </c>
      <c r="Q901" t="s">
        <v>516</v>
      </c>
      <c r="R901" t="s">
        <v>530</v>
      </c>
      <c r="S901">
        <v>6</v>
      </c>
    </row>
    <row r="902" spans="1:19" x14ac:dyDescent="0.35">
      <c r="A902">
        <v>100144</v>
      </c>
      <c r="B902" s="5">
        <v>45839</v>
      </c>
      <c r="C902" t="s">
        <v>65</v>
      </c>
      <c r="D902" t="s">
        <v>190</v>
      </c>
      <c r="E902" t="s">
        <v>191</v>
      </c>
      <c r="F902" t="s">
        <v>59</v>
      </c>
      <c r="G902" t="s">
        <v>60</v>
      </c>
      <c r="H902">
        <v>2</v>
      </c>
      <c r="I902" t="s">
        <v>508</v>
      </c>
      <c r="J902">
        <v>61.3</v>
      </c>
      <c r="K902">
        <v>122.6</v>
      </c>
      <c r="L902" t="s">
        <v>24</v>
      </c>
      <c r="M902" t="s">
        <v>124</v>
      </c>
      <c r="N902" t="s">
        <v>19</v>
      </c>
      <c r="O902" t="s">
        <v>509</v>
      </c>
      <c r="P902" t="s">
        <v>501</v>
      </c>
      <c r="Q902" t="s">
        <v>517</v>
      </c>
      <c r="R902" t="s">
        <v>531</v>
      </c>
      <c r="S902">
        <v>7</v>
      </c>
    </row>
    <row r="903" spans="1:19" x14ac:dyDescent="0.35">
      <c r="A903">
        <v>100235</v>
      </c>
      <c r="B903" s="5">
        <v>45839</v>
      </c>
      <c r="C903" t="s">
        <v>31</v>
      </c>
      <c r="D903" t="s">
        <v>45</v>
      </c>
      <c r="E903" t="s">
        <v>46</v>
      </c>
      <c r="F903" t="s">
        <v>22</v>
      </c>
      <c r="G903" t="s">
        <v>23</v>
      </c>
      <c r="H903">
        <v>5</v>
      </c>
      <c r="I903" t="s">
        <v>499</v>
      </c>
      <c r="J903">
        <v>68.040000000000006</v>
      </c>
      <c r="K903">
        <v>340.20000000000005</v>
      </c>
      <c r="L903" t="s">
        <v>43</v>
      </c>
      <c r="M903" t="s">
        <v>307</v>
      </c>
      <c r="N903" t="s">
        <v>19</v>
      </c>
      <c r="O903" t="s">
        <v>509</v>
      </c>
      <c r="P903" t="s">
        <v>501</v>
      </c>
      <c r="Q903" t="s">
        <v>517</v>
      </c>
      <c r="R903" t="s">
        <v>531</v>
      </c>
      <c r="S903">
        <v>7</v>
      </c>
    </row>
    <row r="904" spans="1:19" x14ac:dyDescent="0.35">
      <c r="A904">
        <v>100256</v>
      </c>
      <c r="B904" s="5">
        <v>45839</v>
      </c>
      <c r="C904" t="s">
        <v>12</v>
      </c>
      <c r="D904" t="s">
        <v>132</v>
      </c>
      <c r="E904" t="s">
        <v>133</v>
      </c>
      <c r="F904" t="s">
        <v>59</v>
      </c>
      <c r="G904" t="s">
        <v>95</v>
      </c>
      <c r="H904">
        <v>3</v>
      </c>
      <c r="I904" t="s">
        <v>499</v>
      </c>
      <c r="J904">
        <v>36.67</v>
      </c>
      <c r="K904">
        <v>110.01</v>
      </c>
      <c r="L904" t="s">
        <v>48</v>
      </c>
      <c r="M904" t="s">
        <v>455</v>
      </c>
      <c r="N904" t="s">
        <v>19</v>
      </c>
      <c r="O904" t="s">
        <v>509</v>
      </c>
      <c r="P904" t="s">
        <v>501</v>
      </c>
      <c r="Q904" t="s">
        <v>517</v>
      </c>
      <c r="R904" t="s">
        <v>531</v>
      </c>
      <c r="S904">
        <v>7</v>
      </c>
    </row>
    <row r="905" spans="1:19" x14ac:dyDescent="0.35">
      <c r="A905">
        <v>100336</v>
      </c>
      <c r="B905" s="5">
        <v>45839</v>
      </c>
      <c r="C905" t="s">
        <v>31</v>
      </c>
      <c r="D905" t="s">
        <v>105</v>
      </c>
      <c r="E905" t="s">
        <v>106</v>
      </c>
      <c r="F905" t="s">
        <v>22</v>
      </c>
      <c r="G905" t="s">
        <v>47</v>
      </c>
      <c r="H905">
        <v>3</v>
      </c>
      <c r="I905" t="s">
        <v>499</v>
      </c>
      <c r="J905">
        <v>73.19</v>
      </c>
      <c r="K905">
        <v>219.57</v>
      </c>
      <c r="L905" t="s">
        <v>48</v>
      </c>
      <c r="M905" t="s">
        <v>316</v>
      </c>
      <c r="N905" t="s">
        <v>36</v>
      </c>
      <c r="O905" t="s">
        <v>509</v>
      </c>
      <c r="P905" t="s">
        <v>501</v>
      </c>
      <c r="Q905" t="s">
        <v>517</v>
      </c>
      <c r="R905" t="s">
        <v>531</v>
      </c>
      <c r="S905">
        <v>7</v>
      </c>
    </row>
    <row r="906" spans="1:19" x14ac:dyDescent="0.35">
      <c r="A906">
        <v>100783</v>
      </c>
      <c r="B906" s="5">
        <v>45839</v>
      </c>
      <c r="C906" t="s">
        <v>50</v>
      </c>
      <c r="D906" t="s">
        <v>51</v>
      </c>
      <c r="E906" t="s">
        <v>52</v>
      </c>
      <c r="F906" t="s">
        <v>53</v>
      </c>
      <c r="G906" t="s">
        <v>126</v>
      </c>
      <c r="H906">
        <v>2</v>
      </c>
      <c r="I906" t="s">
        <v>508</v>
      </c>
      <c r="J906">
        <v>145.58000000000001</v>
      </c>
      <c r="K906">
        <v>291.16000000000003</v>
      </c>
      <c r="L906" t="s">
        <v>17</v>
      </c>
      <c r="M906" t="s">
        <v>134</v>
      </c>
      <c r="N906" t="s">
        <v>19</v>
      </c>
      <c r="O906" t="s">
        <v>509</v>
      </c>
      <c r="P906" t="s">
        <v>501</v>
      </c>
      <c r="Q906" t="s">
        <v>517</v>
      </c>
      <c r="R906" t="s">
        <v>531</v>
      </c>
      <c r="S906">
        <v>7</v>
      </c>
    </row>
    <row r="907" spans="1:19" x14ac:dyDescent="0.35">
      <c r="A907">
        <v>101046</v>
      </c>
      <c r="B907" s="5">
        <v>45839</v>
      </c>
      <c r="C907" t="s">
        <v>26</v>
      </c>
      <c r="D907" t="s">
        <v>27</v>
      </c>
      <c r="E907" t="s">
        <v>28</v>
      </c>
      <c r="F907" t="s">
        <v>53</v>
      </c>
      <c r="G907" t="s">
        <v>145</v>
      </c>
      <c r="H907">
        <v>10</v>
      </c>
      <c r="I907" t="s">
        <v>499</v>
      </c>
      <c r="J907">
        <v>36.54</v>
      </c>
      <c r="K907">
        <v>365.4</v>
      </c>
      <c r="L907" t="s">
        <v>24</v>
      </c>
      <c r="M907" t="s">
        <v>227</v>
      </c>
      <c r="N907" t="s">
        <v>19</v>
      </c>
      <c r="O907" t="s">
        <v>509</v>
      </c>
      <c r="P907" t="s">
        <v>501</v>
      </c>
      <c r="Q907" t="s">
        <v>517</v>
      </c>
      <c r="R907" t="s">
        <v>531</v>
      </c>
      <c r="S907">
        <v>7</v>
      </c>
    </row>
    <row r="908" spans="1:19" x14ac:dyDescent="0.35">
      <c r="A908">
        <v>101258</v>
      </c>
      <c r="B908" s="5">
        <v>45839</v>
      </c>
      <c r="C908" t="s">
        <v>31</v>
      </c>
      <c r="D908" t="s">
        <v>45</v>
      </c>
      <c r="E908" t="s">
        <v>46</v>
      </c>
      <c r="F908" t="s">
        <v>62</v>
      </c>
      <c r="G908" t="s">
        <v>114</v>
      </c>
      <c r="H908">
        <v>10</v>
      </c>
      <c r="I908" t="s">
        <v>499</v>
      </c>
      <c r="J908">
        <v>133.41999999999999</v>
      </c>
      <c r="K908">
        <v>1334.1999999999998</v>
      </c>
      <c r="L908" t="s">
        <v>17</v>
      </c>
      <c r="M908" t="s">
        <v>222</v>
      </c>
      <c r="N908" t="s">
        <v>19</v>
      </c>
      <c r="O908" t="s">
        <v>509</v>
      </c>
      <c r="P908" t="s">
        <v>501</v>
      </c>
      <c r="Q908" t="s">
        <v>517</v>
      </c>
      <c r="R908" t="s">
        <v>531</v>
      </c>
      <c r="S908">
        <v>7</v>
      </c>
    </row>
    <row r="909" spans="1:19" x14ac:dyDescent="0.35">
      <c r="A909">
        <v>101441</v>
      </c>
      <c r="B909" s="5">
        <v>45839</v>
      </c>
      <c r="C909" t="s">
        <v>50</v>
      </c>
      <c r="D909" t="s">
        <v>71</v>
      </c>
      <c r="E909" t="s">
        <v>72</v>
      </c>
      <c r="F909" t="s">
        <v>62</v>
      </c>
      <c r="G909" t="s">
        <v>114</v>
      </c>
      <c r="H909">
        <v>2</v>
      </c>
      <c r="I909" t="s">
        <v>508</v>
      </c>
      <c r="J909">
        <v>125.69</v>
      </c>
      <c r="K909">
        <v>251.38</v>
      </c>
      <c r="L909" t="s">
        <v>43</v>
      </c>
      <c r="M909" t="s">
        <v>272</v>
      </c>
      <c r="N909" t="s">
        <v>19</v>
      </c>
      <c r="O909" t="s">
        <v>509</v>
      </c>
      <c r="P909" t="s">
        <v>501</v>
      </c>
      <c r="Q909" t="s">
        <v>517</v>
      </c>
      <c r="R909" t="s">
        <v>531</v>
      </c>
      <c r="S909">
        <v>7</v>
      </c>
    </row>
    <row r="910" spans="1:19" x14ac:dyDescent="0.35">
      <c r="A910">
        <v>101517</v>
      </c>
      <c r="B910" s="5">
        <v>45839</v>
      </c>
      <c r="C910" t="s">
        <v>50</v>
      </c>
      <c r="D910" t="s">
        <v>77</v>
      </c>
      <c r="E910" t="s">
        <v>78</v>
      </c>
      <c r="F910" t="s">
        <v>59</v>
      </c>
      <c r="G910" t="s">
        <v>60</v>
      </c>
      <c r="H910">
        <v>2</v>
      </c>
      <c r="I910" t="s">
        <v>508</v>
      </c>
      <c r="J910">
        <v>57.64</v>
      </c>
      <c r="K910">
        <v>115.28</v>
      </c>
      <c r="L910" t="s">
        <v>17</v>
      </c>
      <c r="M910" t="s">
        <v>409</v>
      </c>
      <c r="N910" t="s">
        <v>19</v>
      </c>
      <c r="O910" t="s">
        <v>509</v>
      </c>
      <c r="P910" t="s">
        <v>501</v>
      </c>
      <c r="Q910" t="s">
        <v>517</v>
      </c>
      <c r="R910" t="s">
        <v>531</v>
      </c>
      <c r="S910">
        <v>7</v>
      </c>
    </row>
    <row r="911" spans="1:19" x14ac:dyDescent="0.35">
      <c r="A911">
        <v>101681</v>
      </c>
      <c r="B911" s="5">
        <v>45839</v>
      </c>
      <c r="C911" t="s">
        <v>65</v>
      </c>
      <c r="D911" t="s">
        <v>190</v>
      </c>
      <c r="E911" t="s">
        <v>191</v>
      </c>
      <c r="F911" t="s">
        <v>22</v>
      </c>
      <c r="G911" t="s">
        <v>87</v>
      </c>
      <c r="H911">
        <v>2</v>
      </c>
      <c r="I911" t="s">
        <v>508</v>
      </c>
      <c r="J911">
        <v>48.7</v>
      </c>
      <c r="K911">
        <v>97.4</v>
      </c>
      <c r="L911" t="s">
        <v>43</v>
      </c>
      <c r="M911" t="s">
        <v>208</v>
      </c>
      <c r="N911" t="s">
        <v>19</v>
      </c>
      <c r="O911" t="s">
        <v>509</v>
      </c>
      <c r="P911" t="s">
        <v>501</v>
      </c>
      <c r="Q911" t="s">
        <v>517</v>
      </c>
      <c r="R911" t="s">
        <v>531</v>
      </c>
      <c r="S911">
        <v>7</v>
      </c>
    </row>
    <row r="912" spans="1:19" x14ac:dyDescent="0.35">
      <c r="A912">
        <v>101962</v>
      </c>
      <c r="B912" s="5">
        <v>45839</v>
      </c>
      <c r="C912" t="s">
        <v>50</v>
      </c>
      <c r="D912" t="s">
        <v>51</v>
      </c>
      <c r="E912" t="s">
        <v>52</v>
      </c>
      <c r="F912" t="s">
        <v>22</v>
      </c>
      <c r="G912" t="s">
        <v>23</v>
      </c>
      <c r="H912">
        <v>2</v>
      </c>
      <c r="I912" t="s">
        <v>508</v>
      </c>
      <c r="J912">
        <v>66.680000000000007</v>
      </c>
      <c r="K912">
        <v>133.36000000000001</v>
      </c>
      <c r="L912" t="s">
        <v>24</v>
      </c>
      <c r="M912" t="s">
        <v>440</v>
      </c>
      <c r="N912" t="s">
        <v>19</v>
      </c>
      <c r="O912" t="s">
        <v>509</v>
      </c>
      <c r="P912" t="s">
        <v>501</v>
      </c>
      <c r="Q912" t="s">
        <v>517</v>
      </c>
      <c r="R912" t="s">
        <v>531</v>
      </c>
      <c r="S912">
        <v>7</v>
      </c>
    </row>
    <row r="913" spans="1:19" x14ac:dyDescent="0.35">
      <c r="A913">
        <v>101974</v>
      </c>
      <c r="B913" s="5">
        <v>45839</v>
      </c>
      <c r="C913" t="s">
        <v>50</v>
      </c>
      <c r="D913" t="s">
        <v>51</v>
      </c>
      <c r="E913" t="s">
        <v>52</v>
      </c>
      <c r="F913" t="s">
        <v>62</v>
      </c>
      <c r="G913" t="s">
        <v>112</v>
      </c>
      <c r="H913">
        <v>5</v>
      </c>
      <c r="I913" t="s">
        <v>499</v>
      </c>
      <c r="J913">
        <v>29.24</v>
      </c>
      <c r="K913">
        <v>146.19999999999999</v>
      </c>
      <c r="L913" t="s">
        <v>43</v>
      </c>
      <c r="M913" t="s">
        <v>277</v>
      </c>
      <c r="N913" t="s">
        <v>19</v>
      </c>
      <c r="O913" t="s">
        <v>509</v>
      </c>
      <c r="P913" t="s">
        <v>501</v>
      </c>
      <c r="Q913" t="s">
        <v>517</v>
      </c>
      <c r="R913" t="s">
        <v>531</v>
      </c>
      <c r="S913">
        <v>7</v>
      </c>
    </row>
    <row r="914" spans="1:19" x14ac:dyDescent="0.35">
      <c r="A914">
        <v>102546</v>
      </c>
      <c r="B914" s="5">
        <v>45839</v>
      </c>
      <c r="C914" t="s">
        <v>31</v>
      </c>
      <c r="D914" t="s">
        <v>32</v>
      </c>
      <c r="E914" t="s">
        <v>33</v>
      </c>
      <c r="F914" t="s">
        <v>62</v>
      </c>
      <c r="G914" t="s">
        <v>112</v>
      </c>
      <c r="H914">
        <v>2</v>
      </c>
      <c r="I914" t="s">
        <v>508</v>
      </c>
      <c r="J914">
        <v>28.5</v>
      </c>
      <c r="K914">
        <v>57</v>
      </c>
      <c r="L914" t="s">
        <v>43</v>
      </c>
      <c r="M914" t="s">
        <v>230</v>
      </c>
      <c r="N914" t="s">
        <v>36</v>
      </c>
      <c r="O914" t="s">
        <v>509</v>
      </c>
      <c r="P914" t="s">
        <v>501</v>
      </c>
      <c r="Q914" t="s">
        <v>517</v>
      </c>
      <c r="R914" t="s">
        <v>531</v>
      </c>
      <c r="S914">
        <v>7</v>
      </c>
    </row>
    <row r="915" spans="1:19" x14ac:dyDescent="0.35">
      <c r="A915">
        <v>100092</v>
      </c>
      <c r="B915" s="5">
        <v>45840</v>
      </c>
      <c r="C915" t="s">
        <v>31</v>
      </c>
      <c r="D915" t="s">
        <v>45</v>
      </c>
      <c r="E915" t="s">
        <v>46</v>
      </c>
      <c r="F915" t="s">
        <v>22</v>
      </c>
      <c r="G915" t="s">
        <v>47</v>
      </c>
      <c r="H915">
        <v>2</v>
      </c>
      <c r="I915" t="s">
        <v>508</v>
      </c>
      <c r="J915">
        <v>78.680000000000007</v>
      </c>
      <c r="K915">
        <v>157.36000000000001</v>
      </c>
      <c r="L915" t="s">
        <v>48</v>
      </c>
      <c r="M915" t="s">
        <v>305</v>
      </c>
      <c r="N915" t="s">
        <v>19</v>
      </c>
      <c r="O915" t="s">
        <v>504</v>
      </c>
      <c r="P915" t="s">
        <v>501</v>
      </c>
      <c r="Q915" t="s">
        <v>517</v>
      </c>
      <c r="R915" t="s">
        <v>531</v>
      </c>
      <c r="S915">
        <v>7</v>
      </c>
    </row>
    <row r="916" spans="1:19" x14ac:dyDescent="0.35">
      <c r="A916">
        <v>100096</v>
      </c>
      <c r="B916" s="5">
        <v>45840</v>
      </c>
      <c r="C916" t="s">
        <v>31</v>
      </c>
      <c r="D916" t="s">
        <v>105</v>
      </c>
      <c r="E916" t="s">
        <v>106</v>
      </c>
      <c r="F916" t="s">
        <v>15</v>
      </c>
      <c r="G916" t="s">
        <v>34</v>
      </c>
      <c r="H916">
        <v>10</v>
      </c>
      <c r="I916" t="s">
        <v>499</v>
      </c>
      <c r="J916">
        <v>16.739999999999998</v>
      </c>
      <c r="K916">
        <v>167.39999999999998</v>
      </c>
      <c r="L916" t="s">
        <v>17</v>
      </c>
      <c r="M916" t="s">
        <v>296</v>
      </c>
      <c r="N916" t="s">
        <v>19</v>
      </c>
      <c r="O916" t="s">
        <v>504</v>
      </c>
      <c r="P916" t="s">
        <v>501</v>
      </c>
      <c r="Q916" t="s">
        <v>517</v>
      </c>
      <c r="R916" t="s">
        <v>531</v>
      </c>
      <c r="S916">
        <v>7</v>
      </c>
    </row>
    <row r="917" spans="1:19" x14ac:dyDescent="0.35">
      <c r="A917">
        <v>100586</v>
      </c>
      <c r="B917" s="5">
        <v>45840</v>
      </c>
      <c r="C917" t="s">
        <v>50</v>
      </c>
      <c r="D917" t="s">
        <v>71</v>
      </c>
      <c r="E917" t="s">
        <v>72</v>
      </c>
      <c r="F917" t="s">
        <v>22</v>
      </c>
      <c r="G917" t="s">
        <v>23</v>
      </c>
      <c r="H917">
        <v>3</v>
      </c>
      <c r="I917" t="s">
        <v>499</v>
      </c>
      <c r="J917">
        <v>63.17</v>
      </c>
      <c r="K917">
        <v>189.51</v>
      </c>
      <c r="L917" t="s">
        <v>43</v>
      </c>
      <c r="M917" t="s">
        <v>315</v>
      </c>
      <c r="N917" t="s">
        <v>19</v>
      </c>
      <c r="O917" t="s">
        <v>504</v>
      </c>
      <c r="P917" t="s">
        <v>501</v>
      </c>
      <c r="Q917" t="s">
        <v>517</v>
      </c>
      <c r="R917" t="s">
        <v>531</v>
      </c>
      <c r="S917">
        <v>7</v>
      </c>
    </row>
    <row r="918" spans="1:19" x14ac:dyDescent="0.35">
      <c r="A918">
        <v>100590</v>
      </c>
      <c r="B918" s="5">
        <v>45840</v>
      </c>
      <c r="C918" t="s">
        <v>50</v>
      </c>
      <c r="D918" t="s">
        <v>51</v>
      </c>
      <c r="E918" t="s">
        <v>52</v>
      </c>
      <c r="F918" t="s">
        <v>59</v>
      </c>
      <c r="G918" t="s">
        <v>118</v>
      </c>
      <c r="H918">
        <v>2</v>
      </c>
      <c r="I918" t="s">
        <v>508</v>
      </c>
      <c r="J918">
        <v>19.260000000000002</v>
      </c>
      <c r="K918">
        <v>38.520000000000003</v>
      </c>
      <c r="L918" t="s">
        <v>17</v>
      </c>
      <c r="M918" t="s">
        <v>427</v>
      </c>
      <c r="N918" t="s">
        <v>89</v>
      </c>
      <c r="O918" t="s">
        <v>504</v>
      </c>
      <c r="P918" t="s">
        <v>501</v>
      </c>
      <c r="Q918" t="s">
        <v>517</v>
      </c>
      <c r="R918" t="s">
        <v>531</v>
      </c>
      <c r="S918">
        <v>7</v>
      </c>
    </row>
    <row r="919" spans="1:19" x14ac:dyDescent="0.35">
      <c r="A919">
        <v>100645</v>
      </c>
      <c r="B919" s="5">
        <v>45840</v>
      </c>
      <c r="C919" t="s">
        <v>26</v>
      </c>
      <c r="D919" t="s">
        <v>37</v>
      </c>
      <c r="E919" t="s">
        <v>38</v>
      </c>
      <c r="F919" t="s">
        <v>15</v>
      </c>
      <c r="G919" t="s">
        <v>39</v>
      </c>
      <c r="H919">
        <v>2</v>
      </c>
      <c r="I919" t="s">
        <v>508</v>
      </c>
      <c r="J919">
        <v>43.93</v>
      </c>
      <c r="K919">
        <v>87.86</v>
      </c>
      <c r="L919" t="s">
        <v>43</v>
      </c>
      <c r="M919" t="s">
        <v>49</v>
      </c>
      <c r="N919" t="s">
        <v>19</v>
      </c>
      <c r="O919" t="s">
        <v>504</v>
      </c>
      <c r="P919" t="s">
        <v>501</v>
      </c>
      <c r="Q919" t="s">
        <v>517</v>
      </c>
      <c r="R919" t="s">
        <v>531</v>
      </c>
      <c r="S919">
        <v>7</v>
      </c>
    </row>
    <row r="920" spans="1:19" x14ac:dyDescent="0.35">
      <c r="A920">
        <v>100771</v>
      </c>
      <c r="B920" s="5">
        <v>45840</v>
      </c>
      <c r="C920" t="s">
        <v>50</v>
      </c>
      <c r="D920" t="s">
        <v>71</v>
      </c>
      <c r="E920" t="s">
        <v>72</v>
      </c>
      <c r="F920" t="s">
        <v>62</v>
      </c>
      <c r="G920" t="s">
        <v>68</v>
      </c>
      <c r="H920">
        <v>1</v>
      </c>
      <c r="I920" t="s">
        <v>503</v>
      </c>
      <c r="J920">
        <v>41</v>
      </c>
      <c r="K920">
        <v>41</v>
      </c>
      <c r="L920" t="s">
        <v>43</v>
      </c>
      <c r="M920" t="s">
        <v>230</v>
      </c>
      <c r="N920" t="s">
        <v>19</v>
      </c>
      <c r="O920" t="s">
        <v>504</v>
      </c>
      <c r="P920" t="s">
        <v>501</v>
      </c>
      <c r="Q920" t="s">
        <v>517</v>
      </c>
      <c r="R920" t="s">
        <v>531</v>
      </c>
      <c r="S920">
        <v>7</v>
      </c>
    </row>
    <row r="921" spans="1:19" x14ac:dyDescent="0.35">
      <c r="A921">
        <v>100804</v>
      </c>
      <c r="B921" s="5">
        <v>45840</v>
      </c>
      <c r="C921" t="s">
        <v>12</v>
      </c>
      <c r="D921" t="s">
        <v>98</v>
      </c>
      <c r="E921" t="s">
        <v>99</v>
      </c>
      <c r="F921" t="s">
        <v>59</v>
      </c>
      <c r="G921" t="s">
        <v>129</v>
      </c>
      <c r="H921">
        <v>1</v>
      </c>
      <c r="I921" t="s">
        <v>503</v>
      </c>
      <c r="J921">
        <v>118.48</v>
      </c>
      <c r="K921">
        <v>118.48</v>
      </c>
      <c r="L921" t="s">
        <v>43</v>
      </c>
      <c r="M921" t="s">
        <v>160</v>
      </c>
      <c r="N921" t="s">
        <v>89</v>
      </c>
      <c r="O921" t="s">
        <v>504</v>
      </c>
      <c r="P921" t="s">
        <v>501</v>
      </c>
      <c r="Q921" t="s">
        <v>517</v>
      </c>
      <c r="R921" t="s">
        <v>531</v>
      </c>
      <c r="S921">
        <v>7</v>
      </c>
    </row>
    <row r="922" spans="1:19" x14ac:dyDescent="0.35">
      <c r="A922">
        <v>101064</v>
      </c>
      <c r="B922" s="5">
        <v>45840</v>
      </c>
      <c r="C922" t="s">
        <v>65</v>
      </c>
      <c r="D922" t="s">
        <v>90</v>
      </c>
      <c r="E922" t="s">
        <v>91</v>
      </c>
      <c r="F922" t="s">
        <v>59</v>
      </c>
      <c r="G922" t="s">
        <v>60</v>
      </c>
      <c r="H922">
        <v>1</v>
      </c>
      <c r="I922" t="s">
        <v>503</v>
      </c>
      <c r="J922">
        <v>61.98</v>
      </c>
      <c r="K922">
        <v>61.98</v>
      </c>
      <c r="L922" t="s">
        <v>17</v>
      </c>
      <c r="M922" t="s">
        <v>82</v>
      </c>
      <c r="N922" t="s">
        <v>19</v>
      </c>
      <c r="O922" t="s">
        <v>504</v>
      </c>
      <c r="P922" t="s">
        <v>501</v>
      </c>
      <c r="Q922" t="s">
        <v>517</v>
      </c>
      <c r="R922" t="s">
        <v>531</v>
      </c>
      <c r="S922">
        <v>7</v>
      </c>
    </row>
    <row r="923" spans="1:19" x14ac:dyDescent="0.35">
      <c r="A923">
        <v>101071</v>
      </c>
      <c r="B923" s="5">
        <v>45840</v>
      </c>
      <c r="C923" t="s">
        <v>31</v>
      </c>
      <c r="D923" t="s">
        <v>56</v>
      </c>
      <c r="E923" t="s">
        <v>57</v>
      </c>
      <c r="F923" t="s">
        <v>15</v>
      </c>
      <c r="G923" t="s">
        <v>16</v>
      </c>
      <c r="H923">
        <v>3</v>
      </c>
      <c r="I923" t="s">
        <v>499</v>
      </c>
      <c r="J923">
        <v>40.159999999999997</v>
      </c>
      <c r="K923">
        <v>120.47999999999999</v>
      </c>
      <c r="L923" t="s">
        <v>24</v>
      </c>
      <c r="M923" t="s">
        <v>298</v>
      </c>
      <c r="N923" t="s">
        <v>19</v>
      </c>
      <c r="O923" t="s">
        <v>504</v>
      </c>
      <c r="P923" t="s">
        <v>501</v>
      </c>
      <c r="Q923" t="s">
        <v>517</v>
      </c>
      <c r="R923" t="s">
        <v>531</v>
      </c>
      <c r="S923">
        <v>7</v>
      </c>
    </row>
    <row r="924" spans="1:19" x14ac:dyDescent="0.35">
      <c r="A924">
        <v>101353</v>
      </c>
      <c r="B924" s="5">
        <v>45840</v>
      </c>
      <c r="C924" t="s">
        <v>26</v>
      </c>
      <c r="D924" t="s">
        <v>37</v>
      </c>
      <c r="E924" t="s">
        <v>38</v>
      </c>
      <c r="F924" t="s">
        <v>53</v>
      </c>
      <c r="G924" t="s">
        <v>92</v>
      </c>
      <c r="H924">
        <v>1</v>
      </c>
      <c r="I924" t="s">
        <v>503</v>
      </c>
      <c r="J924">
        <v>28.54</v>
      </c>
      <c r="K924">
        <v>28.54</v>
      </c>
      <c r="L924" t="s">
        <v>48</v>
      </c>
      <c r="M924" t="s">
        <v>416</v>
      </c>
      <c r="N924" t="s">
        <v>19</v>
      </c>
      <c r="O924" t="s">
        <v>504</v>
      </c>
      <c r="P924" t="s">
        <v>501</v>
      </c>
      <c r="Q924" t="s">
        <v>517</v>
      </c>
      <c r="R924" t="s">
        <v>531</v>
      </c>
      <c r="S924">
        <v>7</v>
      </c>
    </row>
    <row r="925" spans="1:19" x14ac:dyDescent="0.35">
      <c r="A925">
        <v>102191</v>
      </c>
      <c r="B925" s="5">
        <v>45840</v>
      </c>
      <c r="C925" t="s">
        <v>50</v>
      </c>
      <c r="D925" t="s">
        <v>51</v>
      </c>
      <c r="E925" t="s">
        <v>52</v>
      </c>
      <c r="F925" t="s">
        <v>22</v>
      </c>
      <c r="G925" t="s">
        <v>47</v>
      </c>
      <c r="H925">
        <v>1</v>
      </c>
      <c r="I925" t="s">
        <v>503</v>
      </c>
      <c r="J925">
        <v>72.83</v>
      </c>
      <c r="K925">
        <v>72.83</v>
      </c>
      <c r="L925" t="s">
        <v>43</v>
      </c>
      <c r="M925" t="s">
        <v>450</v>
      </c>
      <c r="N925" t="s">
        <v>19</v>
      </c>
      <c r="O925" t="s">
        <v>504</v>
      </c>
      <c r="P925" t="s">
        <v>501</v>
      </c>
      <c r="Q925" t="s">
        <v>517</v>
      </c>
      <c r="R925" t="s">
        <v>531</v>
      </c>
      <c r="S925">
        <v>7</v>
      </c>
    </row>
    <row r="926" spans="1:19" x14ac:dyDescent="0.35">
      <c r="A926">
        <v>102774</v>
      </c>
      <c r="B926" s="5">
        <v>45840</v>
      </c>
      <c r="C926" t="s">
        <v>26</v>
      </c>
      <c r="D926" t="s">
        <v>37</v>
      </c>
      <c r="E926" t="s">
        <v>38</v>
      </c>
      <c r="F926" t="s">
        <v>62</v>
      </c>
      <c r="G926" t="s">
        <v>112</v>
      </c>
      <c r="H926">
        <v>5</v>
      </c>
      <c r="I926" t="s">
        <v>499</v>
      </c>
      <c r="J926">
        <v>30.42</v>
      </c>
      <c r="K926">
        <v>152.10000000000002</v>
      </c>
      <c r="L926" t="s">
        <v>24</v>
      </c>
      <c r="M926" t="s">
        <v>245</v>
      </c>
      <c r="N926" t="s">
        <v>19</v>
      </c>
      <c r="O926" t="s">
        <v>504</v>
      </c>
      <c r="P926" t="s">
        <v>501</v>
      </c>
      <c r="Q926" t="s">
        <v>517</v>
      </c>
      <c r="R926" t="s">
        <v>531</v>
      </c>
      <c r="S926">
        <v>7</v>
      </c>
    </row>
    <row r="927" spans="1:19" x14ac:dyDescent="0.35">
      <c r="A927">
        <v>102825</v>
      </c>
      <c r="B927" s="5">
        <v>45840</v>
      </c>
      <c r="C927" t="s">
        <v>50</v>
      </c>
      <c r="D927" t="s">
        <v>71</v>
      </c>
      <c r="E927" t="s">
        <v>72</v>
      </c>
      <c r="F927" t="s">
        <v>15</v>
      </c>
      <c r="G927" t="s">
        <v>39</v>
      </c>
      <c r="H927">
        <v>1</v>
      </c>
      <c r="I927" t="s">
        <v>503</v>
      </c>
      <c r="J927">
        <v>45.38</v>
      </c>
      <c r="K927">
        <v>45.38</v>
      </c>
      <c r="L927" t="s">
        <v>48</v>
      </c>
      <c r="M927" t="s">
        <v>458</v>
      </c>
      <c r="N927" t="s">
        <v>19</v>
      </c>
      <c r="O927" t="s">
        <v>504</v>
      </c>
      <c r="P927" t="s">
        <v>501</v>
      </c>
      <c r="Q927" t="s">
        <v>517</v>
      </c>
      <c r="R927" t="s">
        <v>531</v>
      </c>
      <c r="S927">
        <v>7</v>
      </c>
    </row>
    <row r="928" spans="1:19" x14ac:dyDescent="0.35">
      <c r="A928">
        <v>100039</v>
      </c>
      <c r="B928" s="5">
        <v>45841</v>
      </c>
      <c r="C928" t="s">
        <v>50</v>
      </c>
      <c r="D928" t="s">
        <v>77</v>
      </c>
      <c r="E928" t="s">
        <v>78</v>
      </c>
      <c r="F928" t="s">
        <v>53</v>
      </c>
      <c r="G928" t="s">
        <v>145</v>
      </c>
      <c r="H928">
        <v>1</v>
      </c>
      <c r="I928" t="s">
        <v>503</v>
      </c>
      <c r="J928">
        <v>35.76</v>
      </c>
      <c r="K928">
        <v>35.76</v>
      </c>
      <c r="L928" t="s">
        <v>24</v>
      </c>
      <c r="M928" t="s">
        <v>342</v>
      </c>
      <c r="N928" t="s">
        <v>19</v>
      </c>
      <c r="O928" t="s">
        <v>505</v>
      </c>
      <c r="P928" t="s">
        <v>501</v>
      </c>
      <c r="Q928" t="s">
        <v>517</v>
      </c>
      <c r="R928" t="s">
        <v>531</v>
      </c>
      <c r="S928">
        <v>7</v>
      </c>
    </row>
    <row r="929" spans="1:19" x14ac:dyDescent="0.35">
      <c r="A929">
        <v>100567</v>
      </c>
      <c r="B929" s="5">
        <v>45841</v>
      </c>
      <c r="C929" t="s">
        <v>31</v>
      </c>
      <c r="D929" t="s">
        <v>45</v>
      </c>
      <c r="E929" t="s">
        <v>46</v>
      </c>
      <c r="F929" t="s">
        <v>62</v>
      </c>
      <c r="G929" t="s">
        <v>68</v>
      </c>
      <c r="H929">
        <v>5</v>
      </c>
      <c r="I929" t="s">
        <v>499</v>
      </c>
      <c r="J929">
        <v>40.630000000000003</v>
      </c>
      <c r="K929">
        <v>203.15</v>
      </c>
      <c r="L929" t="s">
        <v>24</v>
      </c>
      <c r="M929" t="s">
        <v>146</v>
      </c>
      <c r="N929" t="s">
        <v>19</v>
      </c>
      <c r="O929" t="s">
        <v>505</v>
      </c>
      <c r="P929" t="s">
        <v>501</v>
      </c>
      <c r="Q929" t="s">
        <v>517</v>
      </c>
      <c r="R929" t="s">
        <v>531</v>
      </c>
      <c r="S929">
        <v>7</v>
      </c>
    </row>
    <row r="930" spans="1:19" x14ac:dyDescent="0.35">
      <c r="A930">
        <v>101699</v>
      </c>
      <c r="B930" s="5">
        <v>45841</v>
      </c>
      <c r="C930" t="s">
        <v>12</v>
      </c>
      <c r="D930" t="s">
        <v>132</v>
      </c>
      <c r="E930" t="s">
        <v>133</v>
      </c>
      <c r="F930" t="s">
        <v>62</v>
      </c>
      <c r="G930" t="s">
        <v>68</v>
      </c>
      <c r="H930">
        <v>5</v>
      </c>
      <c r="I930" t="s">
        <v>499</v>
      </c>
      <c r="J930">
        <v>41.65</v>
      </c>
      <c r="K930">
        <v>208.25</v>
      </c>
      <c r="L930" t="s">
        <v>43</v>
      </c>
      <c r="M930" t="s">
        <v>459</v>
      </c>
      <c r="N930" t="s">
        <v>19</v>
      </c>
      <c r="O930" t="s">
        <v>505</v>
      </c>
      <c r="P930" t="s">
        <v>501</v>
      </c>
      <c r="Q930" t="s">
        <v>517</v>
      </c>
      <c r="R930" t="s">
        <v>531</v>
      </c>
      <c r="S930">
        <v>7</v>
      </c>
    </row>
    <row r="931" spans="1:19" x14ac:dyDescent="0.35">
      <c r="A931">
        <v>101965</v>
      </c>
      <c r="B931" s="5">
        <v>45841</v>
      </c>
      <c r="C931" t="s">
        <v>50</v>
      </c>
      <c r="D931" t="s">
        <v>51</v>
      </c>
      <c r="E931" t="s">
        <v>52</v>
      </c>
      <c r="F931" t="s">
        <v>22</v>
      </c>
      <c r="G931" t="s">
        <v>100</v>
      </c>
      <c r="H931">
        <v>10</v>
      </c>
      <c r="I931" t="s">
        <v>499</v>
      </c>
      <c r="J931">
        <v>15.14</v>
      </c>
      <c r="K931">
        <v>151.4</v>
      </c>
      <c r="L931" t="s">
        <v>43</v>
      </c>
      <c r="M931" t="s">
        <v>180</v>
      </c>
      <c r="N931" t="s">
        <v>19</v>
      </c>
      <c r="O931" t="s">
        <v>505</v>
      </c>
      <c r="P931" t="s">
        <v>501</v>
      </c>
      <c r="Q931" t="s">
        <v>517</v>
      </c>
      <c r="R931" t="s">
        <v>531</v>
      </c>
      <c r="S931">
        <v>7</v>
      </c>
    </row>
    <row r="932" spans="1:19" x14ac:dyDescent="0.35">
      <c r="A932">
        <v>102051</v>
      </c>
      <c r="B932" s="5">
        <v>45841</v>
      </c>
      <c r="C932" t="s">
        <v>26</v>
      </c>
      <c r="D932" t="s">
        <v>37</v>
      </c>
      <c r="E932" t="s">
        <v>38</v>
      </c>
      <c r="F932" t="s">
        <v>15</v>
      </c>
      <c r="G932" t="s">
        <v>39</v>
      </c>
      <c r="H932">
        <v>3</v>
      </c>
      <c r="I932" t="s">
        <v>499</v>
      </c>
      <c r="J932">
        <v>45.67</v>
      </c>
      <c r="K932">
        <v>137.01</v>
      </c>
      <c r="L932" t="s">
        <v>48</v>
      </c>
      <c r="M932" t="s">
        <v>122</v>
      </c>
      <c r="N932" t="s">
        <v>19</v>
      </c>
      <c r="O932" t="s">
        <v>505</v>
      </c>
      <c r="P932" t="s">
        <v>501</v>
      </c>
      <c r="Q932" t="s">
        <v>517</v>
      </c>
      <c r="R932" t="s">
        <v>531</v>
      </c>
      <c r="S932">
        <v>7</v>
      </c>
    </row>
    <row r="933" spans="1:19" x14ac:dyDescent="0.35">
      <c r="A933">
        <v>102555</v>
      </c>
      <c r="B933" s="5">
        <v>45841</v>
      </c>
      <c r="C933" t="s">
        <v>31</v>
      </c>
      <c r="D933" t="s">
        <v>56</v>
      </c>
      <c r="E933" t="s">
        <v>57</v>
      </c>
      <c r="F933" t="s">
        <v>22</v>
      </c>
      <c r="G933" t="s">
        <v>47</v>
      </c>
      <c r="H933">
        <v>10</v>
      </c>
      <c r="I933" t="s">
        <v>499</v>
      </c>
      <c r="J933">
        <v>73.87</v>
      </c>
      <c r="K933">
        <v>738.7</v>
      </c>
      <c r="L933" t="s">
        <v>17</v>
      </c>
      <c r="M933" t="s">
        <v>265</v>
      </c>
      <c r="N933" t="s">
        <v>36</v>
      </c>
      <c r="O933" t="s">
        <v>505</v>
      </c>
      <c r="P933" t="s">
        <v>501</v>
      </c>
      <c r="Q933" t="s">
        <v>517</v>
      </c>
      <c r="R933" t="s">
        <v>531</v>
      </c>
      <c r="S933">
        <v>7</v>
      </c>
    </row>
    <row r="934" spans="1:19" x14ac:dyDescent="0.35">
      <c r="A934">
        <v>102656</v>
      </c>
      <c r="B934" s="5">
        <v>45841</v>
      </c>
      <c r="C934" t="s">
        <v>31</v>
      </c>
      <c r="D934" t="s">
        <v>80</v>
      </c>
      <c r="E934" t="s">
        <v>80</v>
      </c>
      <c r="F934" t="s">
        <v>62</v>
      </c>
      <c r="G934" t="s">
        <v>169</v>
      </c>
      <c r="H934">
        <v>1</v>
      </c>
      <c r="I934" t="s">
        <v>503</v>
      </c>
      <c r="J934">
        <v>24.71</v>
      </c>
      <c r="K934">
        <v>24.71</v>
      </c>
      <c r="L934" t="s">
        <v>24</v>
      </c>
      <c r="M934" t="s">
        <v>368</v>
      </c>
      <c r="N934" t="s">
        <v>19</v>
      </c>
      <c r="O934" t="s">
        <v>505</v>
      </c>
      <c r="P934" t="s">
        <v>501</v>
      </c>
      <c r="Q934" t="s">
        <v>517</v>
      </c>
      <c r="R934" t="s">
        <v>531</v>
      </c>
      <c r="S934">
        <v>7</v>
      </c>
    </row>
    <row r="935" spans="1:19" x14ac:dyDescent="0.35">
      <c r="A935">
        <v>102705</v>
      </c>
      <c r="B935" s="5">
        <v>45841</v>
      </c>
      <c r="C935" t="s">
        <v>65</v>
      </c>
      <c r="D935" t="s">
        <v>66</v>
      </c>
      <c r="E935" t="s">
        <v>67</v>
      </c>
      <c r="F935" t="s">
        <v>59</v>
      </c>
      <c r="G935" t="s">
        <v>129</v>
      </c>
      <c r="H935">
        <v>2</v>
      </c>
      <c r="I935" t="s">
        <v>508</v>
      </c>
      <c r="J935">
        <v>124.97</v>
      </c>
      <c r="K935">
        <v>249.94</v>
      </c>
      <c r="L935" t="s">
        <v>17</v>
      </c>
      <c r="M935" t="s">
        <v>402</v>
      </c>
      <c r="N935" t="s">
        <v>19</v>
      </c>
      <c r="O935" t="s">
        <v>505</v>
      </c>
      <c r="P935" t="s">
        <v>501</v>
      </c>
      <c r="Q935" t="s">
        <v>517</v>
      </c>
      <c r="R935" t="s">
        <v>531</v>
      </c>
      <c r="S935">
        <v>7</v>
      </c>
    </row>
    <row r="936" spans="1:19" x14ac:dyDescent="0.35">
      <c r="A936">
        <v>100446</v>
      </c>
      <c r="B936" s="5">
        <v>45842</v>
      </c>
      <c r="C936" t="s">
        <v>50</v>
      </c>
      <c r="D936" t="s">
        <v>51</v>
      </c>
      <c r="E936" t="s">
        <v>52</v>
      </c>
      <c r="F936" t="s">
        <v>22</v>
      </c>
      <c r="G936" t="s">
        <v>47</v>
      </c>
      <c r="H936">
        <v>5</v>
      </c>
      <c r="I936" t="s">
        <v>499</v>
      </c>
      <c r="J936">
        <v>73.19</v>
      </c>
      <c r="K936">
        <v>365.95</v>
      </c>
      <c r="L936" t="s">
        <v>43</v>
      </c>
      <c r="M936" t="s">
        <v>371</v>
      </c>
      <c r="N936" t="s">
        <v>19</v>
      </c>
      <c r="O936" t="s">
        <v>500</v>
      </c>
      <c r="P936" t="s">
        <v>501</v>
      </c>
      <c r="Q936" t="s">
        <v>517</v>
      </c>
      <c r="R936" t="s">
        <v>531</v>
      </c>
      <c r="S936">
        <v>7</v>
      </c>
    </row>
    <row r="937" spans="1:19" x14ac:dyDescent="0.35">
      <c r="A937">
        <v>100521</v>
      </c>
      <c r="B937" s="5">
        <v>45842</v>
      </c>
      <c r="C937" t="s">
        <v>12</v>
      </c>
      <c r="D937" t="s">
        <v>13</v>
      </c>
      <c r="E937" t="s">
        <v>14</v>
      </c>
      <c r="F937" t="s">
        <v>15</v>
      </c>
      <c r="G937" t="s">
        <v>34</v>
      </c>
      <c r="H937">
        <v>10</v>
      </c>
      <c r="I937" t="s">
        <v>499</v>
      </c>
      <c r="J937">
        <v>16.52</v>
      </c>
      <c r="K937">
        <v>165.2</v>
      </c>
      <c r="L937" t="s">
        <v>43</v>
      </c>
      <c r="M937" t="s">
        <v>213</v>
      </c>
      <c r="N937" t="s">
        <v>19</v>
      </c>
      <c r="O937" t="s">
        <v>500</v>
      </c>
      <c r="P937" t="s">
        <v>501</v>
      </c>
      <c r="Q937" t="s">
        <v>517</v>
      </c>
      <c r="R937" t="s">
        <v>531</v>
      </c>
      <c r="S937">
        <v>7</v>
      </c>
    </row>
    <row r="938" spans="1:19" x14ac:dyDescent="0.35">
      <c r="A938">
        <v>101208</v>
      </c>
      <c r="B938" s="5">
        <v>45842</v>
      </c>
      <c r="C938" t="s">
        <v>26</v>
      </c>
      <c r="D938" t="s">
        <v>37</v>
      </c>
      <c r="E938" t="s">
        <v>38</v>
      </c>
      <c r="F938" t="s">
        <v>62</v>
      </c>
      <c r="G938" t="s">
        <v>63</v>
      </c>
      <c r="H938">
        <v>1</v>
      </c>
      <c r="I938" t="s">
        <v>503</v>
      </c>
      <c r="J938">
        <v>56.25</v>
      </c>
      <c r="K938">
        <v>56.25</v>
      </c>
      <c r="L938" t="s">
        <v>24</v>
      </c>
      <c r="M938" t="s">
        <v>387</v>
      </c>
      <c r="N938" t="s">
        <v>36</v>
      </c>
      <c r="O938" t="s">
        <v>500</v>
      </c>
      <c r="P938" t="s">
        <v>501</v>
      </c>
      <c r="Q938" t="s">
        <v>517</v>
      </c>
      <c r="R938" t="s">
        <v>531</v>
      </c>
      <c r="S938">
        <v>7</v>
      </c>
    </row>
    <row r="939" spans="1:19" x14ac:dyDescent="0.35">
      <c r="A939">
        <v>101767</v>
      </c>
      <c r="B939" s="5">
        <v>45842</v>
      </c>
      <c r="C939" t="s">
        <v>12</v>
      </c>
      <c r="D939" t="s">
        <v>98</v>
      </c>
      <c r="E939" t="s">
        <v>99</v>
      </c>
      <c r="F939" t="s">
        <v>59</v>
      </c>
      <c r="G939" t="s">
        <v>60</v>
      </c>
      <c r="H939">
        <v>5</v>
      </c>
      <c r="I939" t="s">
        <v>499</v>
      </c>
      <c r="J939">
        <v>59.05</v>
      </c>
      <c r="K939">
        <v>295.25</v>
      </c>
      <c r="L939" t="s">
        <v>43</v>
      </c>
      <c r="M939" t="s">
        <v>173</v>
      </c>
      <c r="N939" t="s">
        <v>19</v>
      </c>
      <c r="O939" t="s">
        <v>500</v>
      </c>
      <c r="P939" t="s">
        <v>501</v>
      </c>
      <c r="Q939" t="s">
        <v>517</v>
      </c>
      <c r="R939" t="s">
        <v>531</v>
      </c>
      <c r="S939">
        <v>7</v>
      </c>
    </row>
    <row r="940" spans="1:19" x14ac:dyDescent="0.35">
      <c r="A940">
        <v>101780</v>
      </c>
      <c r="B940" s="5">
        <v>45842</v>
      </c>
      <c r="C940" t="s">
        <v>31</v>
      </c>
      <c r="D940" t="s">
        <v>45</v>
      </c>
      <c r="E940" t="s">
        <v>46</v>
      </c>
      <c r="F940" t="s">
        <v>62</v>
      </c>
      <c r="G940" t="s">
        <v>114</v>
      </c>
      <c r="H940">
        <v>5</v>
      </c>
      <c r="I940" t="s">
        <v>499</v>
      </c>
      <c r="J940">
        <v>134.11000000000001</v>
      </c>
      <c r="K940">
        <v>670.55000000000007</v>
      </c>
      <c r="L940" t="s">
        <v>43</v>
      </c>
      <c r="M940" t="s">
        <v>148</v>
      </c>
      <c r="N940" t="s">
        <v>89</v>
      </c>
      <c r="O940" t="s">
        <v>500</v>
      </c>
      <c r="P940" t="s">
        <v>501</v>
      </c>
      <c r="Q940" t="s">
        <v>517</v>
      </c>
      <c r="R940" t="s">
        <v>531</v>
      </c>
      <c r="S940">
        <v>7</v>
      </c>
    </row>
    <row r="941" spans="1:19" x14ac:dyDescent="0.35">
      <c r="A941">
        <v>101970</v>
      </c>
      <c r="B941" s="5">
        <v>45842</v>
      </c>
      <c r="C941" t="s">
        <v>50</v>
      </c>
      <c r="D941" t="s">
        <v>71</v>
      </c>
      <c r="E941" t="s">
        <v>72</v>
      </c>
      <c r="F941" t="s">
        <v>59</v>
      </c>
      <c r="G941" t="s">
        <v>60</v>
      </c>
      <c r="H941">
        <v>1</v>
      </c>
      <c r="I941" t="s">
        <v>503</v>
      </c>
      <c r="J941">
        <v>57.5</v>
      </c>
      <c r="K941">
        <v>57.5</v>
      </c>
      <c r="L941" t="s">
        <v>43</v>
      </c>
      <c r="M941" t="s">
        <v>69</v>
      </c>
      <c r="N941" t="s">
        <v>19</v>
      </c>
      <c r="O941" t="s">
        <v>500</v>
      </c>
      <c r="P941" t="s">
        <v>501</v>
      </c>
      <c r="Q941" t="s">
        <v>517</v>
      </c>
      <c r="R941" t="s">
        <v>531</v>
      </c>
      <c r="S941">
        <v>7</v>
      </c>
    </row>
    <row r="942" spans="1:19" x14ac:dyDescent="0.35">
      <c r="A942">
        <v>102022</v>
      </c>
      <c r="B942" s="5">
        <v>45842</v>
      </c>
      <c r="C942" t="s">
        <v>50</v>
      </c>
      <c r="D942" t="s">
        <v>77</v>
      </c>
      <c r="E942" t="s">
        <v>78</v>
      </c>
      <c r="F942" t="s">
        <v>15</v>
      </c>
      <c r="G942" t="s">
        <v>29</v>
      </c>
      <c r="H942">
        <v>2</v>
      </c>
      <c r="I942" t="s">
        <v>508</v>
      </c>
      <c r="J942">
        <v>21.89</v>
      </c>
      <c r="K942">
        <v>43.78</v>
      </c>
      <c r="L942" t="s">
        <v>48</v>
      </c>
      <c r="M942" t="s">
        <v>157</v>
      </c>
      <c r="N942" t="s">
        <v>36</v>
      </c>
      <c r="O942" t="s">
        <v>500</v>
      </c>
      <c r="P942" t="s">
        <v>501</v>
      </c>
      <c r="Q942" t="s">
        <v>517</v>
      </c>
      <c r="R942" t="s">
        <v>531</v>
      </c>
      <c r="S942">
        <v>7</v>
      </c>
    </row>
    <row r="943" spans="1:19" x14ac:dyDescent="0.35">
      <c r="A943">
        <v>102376</v>
      </c>
      <c r="B943" s="5">
        <v>45842</v>
      </c>
      <c r="C943" t="s">
        <v>31</v>
      </c>
      <c r="D943" t="s">
        <v>105</v>
      </c>
      <c r="E943" t="s">
        <v>106</v>
      </c>
      <c r="F943" t="s">
        <v>15</v>
      </c>
      <c r="G943" t="s">
        <v>29</v>
      </c>
      <c r="H943">
        <v>1</v>
      </c>
      <c r="I943" t="s">
        <v>503</v>
      </c>
      <c r="J943">
        <v>23.16</v>
      </c>
      <c r="K943">
        <v>23.16</v>
      </c>
      <c r="L943" t="s">
        <v>43</v>
      </c>
      <c r="M943" t="s">
        <v>188</v>
      </c>
      <c r="N943" t="s">
        <v>19</v>
      </c>
      <c r="O943" t="s">
        <v>500</v>
      </c>
      <c r="P943" t="s">
        <v>501</v>
      </c>
      <c r="Q943" t="s">
        <v>517</v>
      </c>
      <c r="R943" t="s">
        <v>531</v>
      </c>
      <c r="S943">
        <v>7</v>
      </c>
    </row>
    <row r="944" spans="1:19" x14ac:dyDescent="0.35">
      <c r="A944">
        <v>102491</v>
      </c>
      <c r="B944" s="5">
        <v>45842</v>
      </c>
      <c r="C944" t="s">
        <v>31</v>
      </c>
      <c r="D944" t="s">
        <v>45</v>
      </c>
      <c r="E944" t="s">
        <v>46</v>
      </c>
      <c r="F944" t="s">
        <v>59</v>
      </c>
      <c r="G944" t="s">
        <v>73</v>
      </c>
      <c r="H944">
        <v>5</v>
      </c>
      <c r="I944" t="s">
        <v>499</v>
      </c>
      <c r="J944">
        <v>29.28</v>
      </c>
      <c r="K944">
        <v>146.4</v>
      </c>
      <c r="L944" t="s">
        <v>43</v>
      </c>
      <c r="M944" t="s">
        <v>382</v>
      </c>
      <c r="N944" t="s">
        <v>19</v>
      </c>
      <c r="O944" t="s">
        <v>500</v>
      </c>
      <c r="P944" t="s">
        <v>501</v>
      </c>
      <c r="Q944" t="s">
        <v>517</v>
      </c>
      <c r="R944" t="s">
        <v>531</v>
      </c>
      <c r="S944">
        <v>7</v>
      </c>
    </row>
    <row r="945" spans="1:19" x14ac:dyDescent="0.35">
      <c r="A945">
        <v>102568</v>
      </c>
      <c r="B945" s="5">
        <v>45842</v>
      </c>
      <c r="C945" t="s">
        <v>12</v>
      </c>
      <c r="D945" t="s">
        <v>20</v>
      </c>
      <c r="E945" t="s">
        <v>21</v>
      </c>
      <c r="F945" t="s">
        <v>62</v>
      </c>
      <c r="G945" t="s">
        <v>63</v>
      </c>
      <c r="H945">
        <v>10</v>
      </c>
      <c r="I945" t="s">
        <v>499</v>
      </c>
      <c r="J945">
        <v>53.89</v>
      </c>
      <c r="K945">
        <v>538.9</v>
      </c>
      <c r="L945" t="s">
        <v>43</v>
      </c>
      <c r="M945" t="s">
        <v>25</v>
      </c>
      <c r="N945" t="s">
        <v>19</v>
      </c>
      <c r="O945" t="s">
        <v>500</v>
      </c>
      <c r="P945" t="s">
        <v>501</v>
      </c>
      <c r="Q945" t="s">
        <v>517</v>
      </c>
      <c r="R945" t="s">
        <v>531</v>
      </c>
      <c r="S945">
        <v>7</v>
      </c>
    </row>
    <row r="946" spans="1:19" x14ac:dyDescent="0.35">
      <c r="A946">
        <v>102581</v>
      </c>
      <c r="B946" s="5">
        <v>45842</v>
      </c>
      <c r="C946" t="s">
        <v>31</v>
      </c>
      <c r="D946" t="s">
        <v>56</v>
      </c>
      <c r="E946" t="s">
        <v>57</v>
      </c>
      <c r="F946" t="s">
        <v>62</v>
      </c>
      <c r="G946" t="s">
        <v>63</v>
      </c>
      <c r="H946">
        <v>3</v>
      </c>
      <c r="I946" t="s">
        <v>499</v>
      </c>
      <c r="J946">
        <v>57.67</v>
      </c>
      <c r="K946">
        <v>173.01</v>
      </c>
      <c r="L946" t="s">
        <v>48</v>
      </c>
      <c r="M946" t="s">
        <v>153</v>
      </c>
      <c r="N946" t="s">
        <v>19</v>
      </c>
      <c r="O946" t="s">
        <v>500</v>
      </c>
      <c r="P946" t="s">
        <v>501</v>
      </c>
      <c r="Q946" t="s">
        <v>517</v>
      </c>
      <c r="R946" t="s">
        <v>531</v>
      </c>
      <c r="S946">
        <v>7</v>
      </c>
    </row>
    <row r="947" spans="1:19" x14ac:dyDescent="0.35">
      <c r="A947">
        <v>102991</v>
      </c>
      <c r="B947" s="5">
        <v>45842</v>
      </c>
      <c r="C947" t="s">
        <v>31</v>
      </c>
      <c r="D947" t="s">
        <v>56</v>
      </c>
      <c r="E947" t="s">
        <v>57</v>
      </c>
      <c r="F947" t="s">
        <v>22</v>
      </c>
      <c r="G947" t="s">
        <v>47</v>
      </c>
      <c r="H947">
        <v>1</v>
      </c>
      <c r="I947" t="s">
        <v>503</v>
      </c>
      <c r="J947">
        <v>76.73</v>
      </c>
      <c r="K947">
        <v>76.73</v>
      </c>
      <c r="L947" t="s">
        <v>24</v>
      </c>
      <c r="M947" t="s">
        <v>199</v>
      </c>
      <c r="N947" t="s">
        <v>89</v>
      </c>
      <c r="O947" t="s">
        <v>500</v>
      </c>
      <c r="P947" t="s">
        <v>501</v>
      </c>
      <c r="Q947" t="s">
        <v>517</v>
      </c>
      <c r="R947" t="s">
        <v>531</v>
      </c>
      <c r="S947">
        <v>7</v>
      </c>
    </row>
    <row r="948" spans="1:19" x14ac:dyDescent="0.35">
      <c r="A948">
        <v>100395</v>
      </c>
      <c r="B948" s="5">
        <v>45843</v>
      </c>
      <c r="C948" t="s">
        <v>31</v>
      </c>
      <c r="D948" t="s">
        <v>105</v>
      </c>
      <c r="E948" t="s">
        <v>106</v>
      </c>
      <c r="F948" t="s">
        <v>15</v>
      </c>
      <c r="G948" t="s">
        <v>16</v>
      </c>
      <c r="H948">
        <v>10</v>
      </c>
      <c r="I948" t="s">
        <v>499</v>
      </c>
      <c r="J948">
        <v>39.43</v>
      </c>
      <c r="K948">
        <v>394.3</v>
      </c>
      <c r="L948" t="s">
        <v>43</v>
      </c>
      <c r="M948" t="s">
        <v>139</v>
      </c>
      <c r="N948" t="s">
        <v>89</v>
      </c>
      <c r="O948" t="s">
        <v>506</v>
      </c>
      <c r="P948" t="s">
        <v>507</v>
      </c>
      <c r="Q948" t="s">
        <v>517</v>
      </c>
      <c r="R948" t="s">
        <v>531</v>
      </c>
      <c r="S948">
        <v>7</v>
      </c>
    </row>
    <row r="949" spans="1:19" x14ac:dyDescent="0.35">
      <c r="A949">
        <v>100415</v>
      </c>
      <c r="B949" s="5">
        <v>45843</v>
      </c>
      <c r="C949" t="s">
        <v>26</v>
      </c>
      <c r="D949" t="s">
        <v>41</v>
      </c>
      <c r="E949" t="s">
        <v>42</v>
      </c>
      <c r="F949" t="s">
        <v>62</v>
      </c>
      <c r="G949" t="s">
        <v>112</v>
      </c>
      <c r="H949">
        <v>10</v>
      </c>
      <c r="I949" t="s">
        <v>499</v>
      </c>
      <c r="J949">
        <v>29.25</v>
      </c>
      <c r="K949">
        <v>292.5</v>
      </c>
      <c r="L949" t="s">
        <v>43</v>
      </c>
      <c r="M949" t="s">
        <v>425</v>
      </c>
      <c r="N949" t="s">
        <v>36</v>
      </c>
      <c r="O949" t="s">
        <v>506</v>
      </c>
      <c r="P949" t="s">
        <v>507</v>
      </c>
      <c r="Q949" t="s">
        <v>517</v>
      </c>
      <c r="R949" t="s">
        <v>531</v>
      </c>
      <c r="S949">
        <v>7</v>
      </c>
    </row>
    <row r="950" spans="1:19" x14ac:dyDescent="0.35">
      <c r="A950">
        <v>100621</v>
      </c>
      <c r="B950" s="5">
        <v>45843</v>
      </c>
      <c r="C950" t="s">
        <v>12</v>
      </c>
      <c r="D950" t="s">
        <v>132</v>
      </c>
      <c r="E950" t="s">
        <v>133</v>
      </c>
      <c r="F950" t="s">
        <v>62</v>
      </c>
      <c r="G950" t="s">
        <v>103</v>
      </c>
      <c r="H950">
        <v>3</v>
      </c>
      <c r="I950" t="s">
        <v>499</v>
      </c>
      <c r="J950">
        <v>183.76</v>
      </c>
      <c r="K950">
        <v>551.28</v>
      </c>
      <c r="L950" t="s">
        <v>43</v>
      </c>
      <c r="M950" t="s">
        <v>460</v>
      </c>
      <c r="N950" t="s">
        <v>36</v>
      </c>
      <c r="O950" t="s">
        <v>506</v>
      </c>
      <c r="P950" t="s">
        <v>507</v>
      </c>
      <c r="Q950" t="s">
        <v>517</v>
      </c>
      <c r="R950" t="s">
        <v>531</v>
      </c>
      <c r="S950">
        <v>7</v>
      </c>
    </row>
    <row r="951" spans="1:19" x14ac:dyDescent="0.35">
      <c r="A951">
        <v>100867</v>
      </c>
      <c r="B951" s="5">
        <v>45843</v>
      </c>
      <c r="C951" t="s">
        <v>31</v>
      </c>
      <c r="D951" t="s">
        <v>105</v>
      </c>
      <c r="E951" t="s">
        <v>106</v>
      </c>
      <c r="F951" t="s">
        <v>62</v>
      </c>
      <c r="G951" t="s">
        <v>169</v>
      </c>
      <c r="H951">
        <v>5</v>
      </c>
      <c r="I951" t="s">
        <v>499</v>
      </c>
      <c r="J951">
        <v>24.28</v>
      </c>
      <c r="K951">
        <v>121.4</v>
      </c>
      <c r="L951" t="s">
        <v>17</v>
      </c>
      <c r="M951" t="s">
        <v>378</v>
      </c>
      <c r="N951" t="s">
        <v>19</v>
      </c>
      <c r="O951" t="s">
        <v>506</v>
      </c>
      <c r="P951" t="s">
        <v>507</v>
      </c>
      <c r="Q951" t="s">
        <v>517</v>
      </c>
      <c r="R951" t="s">
        <v>531</v>
      </c>
      <c r="S951">
        <v>7</v>
      </c>
    </row>
    <row r="952" spans="1:19" x14ac:dyDescent="0.35">
      <c r="A952">
        <v>100969</v>
      </c>
      <c r="B952" s="5">
        <v>45843</v>
      </c>
      <c r="C952" t="s">
        <v>26</v>
      </c>
      <c r="D952" t="s">
        <v>27</v>
      </c>
      <c r="E952" t="s">
        <v>28</v>
      </c>
      <c r="F952" t="s">
        <v>53</v>
      </c>
      <c r="G952" t="s">
        <v>54</v>
      </c>
      <c r="H952">
        <v>1</v>
      </c>
      <c r="I952" t="s">
        <v>503</v>
      </c>
      <c r="J952">
        <v>23.86</v>
      </c>
      <c r="K952">
        <v>23.86</v>
      </c>
      <c r="L952" t="s">
        <v>17</v>
      </c>
      <c r="M952" t="s">
        <v>171</v>
      </c>
      <c r="N952" t="s">
        <v>19</v>
      </c>
      <c r="O952" t="s">
        <v>506</v>
      </c>
      <c r="P952" t="s">
        <v>507</v>
      </c>
      <c r="Q952" t="s">
        <v>517</v>
      </c>
      <c r="R952" t="s">
        <v>531</v>
      </c>
      <c r="S952">
        <v>7</v>
      </c>
    </row>
    <row r="953" spans="1:19" x14ac:dyDescent="0.35">
      <c r="A953">
        <v>101259</v>
      </c>
      <c r="B953" s="5">
        <v>45843</v>
      </c>
      <c r="C953" t="s">
        <v>50</v>
      </c>
      <c r="D953" t="s">
        <v>51</v>
      </c>
      <c r="E953" t="s">
        <v>52</v>
      </c>
      <c r="F953" t="s">
        <v>22</v>
      </c>
      <c r="G953" t="s">
        <v>47</v>
      </c>
      <c r="H953">
        <v>10</v>
      </c>
      <c r="I953" t="s">
        <v>499</v>
      </c>
      <c r="J953">
        <v>75.81</v>
      </c>
      <c r="K953">
        <v>758.1</v>
      </c>
      <c r="L953" t="s">
        <v>48</v>
      </c>
      <c r="M953" t="s">
        <v>403</v>
      </c>
      <c r="N953" t="s">
        <v>19</v>
      </c>
      <c r="O953" t="s">
        <v>506</v>
      </c>
      <c r="P953" t="s">
        <v>507</v>
      </c>
      <c r="Q953" t="s">
        <v>517</v>
      </c>
      <c r="R953" t="s">
        <v>531</v>
      </c>
      <c r="S953">
        <v>7</v>
      </c>
    </row>
    <row r="954" spans="1:19" x14ac:dyDescent="0.35">
      <c r="A954">
        <v>101893</v>
      </c>
      <c r="B954" s="5">
        <v>45843</v>
      </c>
      <c r="C954" t="s">
        <v>50</v>
      </c>
      <c r="D954" t="s">
        <v>77</v>
      </c>
      <c r="E954" t="s">
        <v>78</v>
      </c>
      <c r="F954" t="s">
        <v>15</v>
      </c>
      <c r="G954" t="s">
        <v>39</v>
      </c>
      <c r="H954">
        <v>1</v>
      </c>
      <c r="I954" t="s">
        <v>503</v>
      </c>
      <c r="J954">
        <v>44.22</v>
      </c>
      <c r="K954">
        <v>44.22</v>
      </c>
      <c r="L954" t="s">
        <v>43</v>
      </c>
      <c r="M954" t="s">
        <v>377</v>
      </c>
      <c r="N954" t="s">
        <v>19</v>
      </c>
      <c r="O954" t="s">
        <v>506</v>
      </c>
      <c r="P954" t="s">
        <v>507</v>
      </c>
      <c r="Q954" t="s">
        <v>517</v>
      </c>
      <c r="R954" t="s">
        <v>531</v>
      </c>
      <c r="S954">
        <v>7</v>
      </c>
    </row>
    <row r="955" spans="1:19" x14ac:dyDescent="0.35">
      <c r="A955">
        <v>102267</v>
      </c>
      <c r="B955" s="5">
        <v>45843</v>
      </c>
      <c r="C955" t="s">
        <v>12</v>
      </c>
      <c r="D955" t="s">
        <v>20</v>
      </c>
      <c r="E955" t="s">
        <v>21</v>
      </c>
      <c r="F955" t="s">
        <v>62</v>
      </c>
      <c r="G955" t="s">
        <v>114</v>
      </c>
      <c r="H955">
        <v>3</v>
      </c>
      <c r="I955" t="s">
        <v>499</v>
      </c>
      <c r="J955">
        <v>124.31</v>
      </c>
      <c r="K955">
        <v>372.93</v>
      </c>
      <c r="L955" t="s">
        <v>17</v>
      </c>
      <c r="M955" t="s">
        <v>162</v>
      </c>
      <c r="N955" t="s">
        <v>19</v>
      </c>
      <c r="O955" t="s">
        <v>506</v>
      </c>
      <c r="P955" t="s">
        <v>507</v>
      </c>
      <c r="Q955" t="s">
        <v>517</v>
      </c>
      <c r="R955" t="s">
        <v>531</v>
      </c>
      <c r="S955">
        <v>7</v>
      </c>
    </row>
    <row r="956" spans="1:19" x14ac:dyDescent="0.35">
      <c r="A956">
        <v>102822</v>
      </c>
      <c r="B956" s="5">
        <v>45843</v>
      </c>
      <c r="C956" t="s">
        <v>26</v>
      </c>
      <c r="D956" t="s">
        <v>41</v>
      </c>
      <c r="E956" t="s">
        <v>42</v>
      </c>
      <c r="F956" t="s">
        <v>59</v>
      </c>
      <c r="G956" t="s">
        <v>60</v>
      </c>
      <c r="H956">
        <v>10</v>
      </c>
      <c r="I956" t="s">
        <v>499</v>
      </c>
      <c r="J956">
        <v>61.35</v>
      </c>
      <c r="K956">
        <v>613.5</v>
      </c>
      <c r="L956" t="s">
        <v>48</v>
      </c>
      <c r="M956" t="s">
        <v>61</v>
      </c>
      <c r="N956" t="s">
        <v>19</v>
      </c>
      <c r="O956" t="s">
        <v>506</v>
      </c>
      <c r="P956" t="s">
        <v>507</v>
      </c>
      <c r="Q956" t="s">
        <v>517</v>
      </c>
      <c r="R956" t="s">
        <v>531</v>
      </c>
      <c r="S956">
        <v>7</v>
      </c>
    </row>
    <row r="957" spans="1:19" x14ac:dyDescent="0.35">
      <c r="A957">
        <v>102999</v>
      </c>
      <c r="B957" s="5">
        <v>45843</v>
      </c>
      <c r="C957" t="s">
        <v>31</v>
      </c>
      <c r="D957" t="s">
        <v>32</v>
      </c>
      <c r="E957" t="s">
        <v>33</v>
      </c>
      <c r="F957" t="s">
        <v>62</v>
      </c>
      <c r="G957" t="s">
        <v>169</v>
      </c>
      <c r="H957">
        <v>5</v>
      </c>
      <c r="I957" t="s">
        <v>499</v>
      </c>
      <c r="J957">
        <v>24.97</v>
      </c>
      <c r="K957">
        <v>124.85</v>
      </c>
      <c r="L957" t="s">
        <v>43</v>
      </c>
      <c r="M957" t="s">
        <v>209</v>
      </c>
      <c r="N957" t="s">
        <v>19</v>
      </c>
      <c r="O957" t="s">
        <v>506</v>
      </c>
      <c r="P957" t="s">
        <v>507</v>
      </c>
      <c r="Q957" t="s">
        <v>517</v>
      </c>
      <c r="R957" t="s">
        <v>531</v>
      </c>
      <c r="S957">
        <v>7</v>
      </c>
    </row>
    <row r="958" spans="1:19" x14ac:dyDescent="0.35">
      <c r="A958">
        <v>100127</v>
      </c>
      <c r="B958" s="5">
        <v>45844</v>
      </c>
      <c r="C958" t="s">
        <v>12</v>
      </c>
      <c r="D958" t="s">
        <v>132</v>
      </c>
      <c r="E958" t="s">
        <v>133</v>
      </c>
      <c r="F958" t="s">
        <v>15</v>
      </c>
      <c r="G958" t="s">
        <v>29</v>
      </c>
      <c r="H958">
        <v>3</v>
      </c>
      <c r="I958" t="s">
        <v>499</v>
      </c>
      <c r="J958">
        <v>23.01</v>
      </c>
      <c r="K958">
        <v>69.03</v>
      </c>
      <c r="L958" t="s">
        <v>48</v>
      </c>
      <c r="M958" t="s">
        <v>385</v>
      </c>
      <c r="N958" t="s">
        <v>19</v>
      </c>
      <c r="O958" t="s">
        <v>510</v>
      </c>
      <c r="P958" t="s">
        <v>507</v>
      </c>
      <c r="Q958" t="s">
        <v>517</v>
      </c>
      <c r="R958" t="s">
        <v>531</v>
      </c>
      <c r="S958">
        <v>7</v>
      </c>
    </row>
    <row r="959" spans="1:19" x14ac:dyDescent="0.35">
      <c r="A959">
        <v>100493</v>
      </c>
      <c r="B959" s="5">
        <v>45844</v>
      </c>
      <c r="C959" t="s">
        <v>31</v>
      </c>
      <c r="D959" t="s">
        <v>45</v>
      </c>
      <c r="E959" t="s">
        <v>46</v>
      </c>
      <c r="F959" t="s">
        <v>59</v>
      </c>
      <c r="G959" t="s">
        <v>60</v>
      </c>
      <c r="H959">
        <v>2</v>
      </c>
      <c r="I959" t="s">
        <v>508</v>
      </c>
      <c r="J959">
        <v>62.17</v>
      </c>
      <c r="K959">
        <v>124.34</v>
      </c>
      <c r="L959" t="s">
        <v>17</v>
      </c>
      <c r="M959" t="s">
        <v>393</v>
      </c>
      <c r="N959" t="s">
        <v>36</v>
      </c>
      <c r="O959" t="s">
        <v>510</v>
      </c>
      <c r="P959" t="s">
        <v>507</v>
      </c>
      <c r="Q959" t="s">
        <v>517</v>
      </c>
      <c r="R959" t="s">
        <v>531</v>
      </c>
      <c r="S959">
        <v>7</v>
      </c>
    </row>
    <row r="960" spans="1:19" x14ac:dyDescent="0.35">
      <c r="A960">
        <v>100659</v>
      </c>
      <c r="B960" s="5">
        <v>45844</v>
      </c>
      <c r="C960" t="s">
        <v>31</v>
      </c>
      <c r="D960" t="s">
        <v>80</v>
      </c>
      <c r="E960" t="s">
        <v>80</v>
      </c>
      <c r="F960" t="s">
        <v>59</v>
      </c>
      <c r="G960" t="s">
        <v>95</v>
      </c>
      <c r="H960">
        <v>2</v>
      </c>
      <c r="I960" t="s">
        <v>508</v>
      </c>
      <c r="J960">
        <v>35.17</v>
      </c>
      <c r="K960">
        <v>70.34</v>
      </c>
      <c r="L960" t="s">
        <v>43</v>
      </c>
      <c r="M960" t="s">
        <v>461</v>
      </c>
      <c r="N960" t="s">
        <v>36</v>
      </c>
      <c r="O960" t="s">
        <v>510</v>
      </c>
      <c r="P960" t="s">
        <v>507</v>
      </c>
      <c r="Q960" t="s">
        <v>517</v>
      </c>
      <c r="R960" t="s">
        <v>531</v>
      </c>
      <c r="S960">
        <v>7</v>
      </c>
    </row>
    <row r="961" spans="1:19" x14ac:dyDescent="0.35">
      <c r="A961">
        <v>101198</v>
      </c>
      <c r="B961" s="5">
        <v>45844</v>
      </c>
      <c r="C961" t="s">
        <v>26</v>
      </c>
      <c r="D961" t="s">
        <v>41</v>
      </c>
      <c r="E961" t="s">
        <v>42</v>
      </c>
      <c r="F961" t="s">
        <v>53</v>
      </c>
      <c r="G961" t="s">
        <v>54</v>
      </c>
      <c r="H961">
        <v>3</v>
      </c>
      <c r="I961" t="s">
        <v>499</v>
      </c>
      <c r="J961">
        <v>24.64</v>
      </c>
      <c r="K961">
        <v>73.92</v>
      </c>
      <c r="L961" t="s">
        <v>24</v>
      </c>
      <c r="M961" t="s">
        <v>130</v>
      </c>
      <c r="N961" t="s">
        <v>19</v>
      </c>
      <c r="O961" t="s">
        <v>510</v>
      </c>
      <c r="P961" t="s">
        <v>507</v>
      </c>
      <c r="Q961" t="s">
        <v>517</v>
      </c>
      <c r="R961" t="s">
        <v>531</v>
      </c>
      <c r="S961">
        <v>7</v>
      </c>
    </row>
    <row r="962" spans="1:19" x14ac:dyDescent="0.35">
      <c r="A962">
        <v>101313</v>
      </c>
      <c r="B962" s="5">
        <v>45844</v>
      </c>
      <c r="C962" t="s">
        <v>31</v>
      </c>
      <c r="D962" t="s">
        <v>56</v>
      </c>
      <c r="E962" t="s">
        <v>57</v>
      </c>
      <c r="F962" t="s">
        <v>15</v>
      </c>
      <c r="G962" t="s">
        <v>16</v>
      </c>
      <c r="H962">
        <v>10</v>
      </c>
      <c r="I962" t="s">
        <v>499</v>
      </c>
      <c r="J962">
        <v>38.04</v>
      </c>
      <c r="K962">
        <v>380.4</v>
      </c>
      <c r="L962" t="s">
        <v>24</v>
      </c>
      <c r="M962" t="s">
        <v>255</v>
      </c>
      <c r="N962" t="s">
        <v>89</v>
      </c>
      <c r="O962" t="s">
        <v>510</v>
      </c>
      <c r="P962" t="s">
        <v>507</v>
      </c>
      <c r="Q962" t="s">
        <v>517</v>
      </c>
      <c r="R962" t="s">
        <v>531</v>
      </c>
      <c r="S962">
        <v>7</v>
      </c>
    </row>
    <row r="963" spans="1:19" x14ac:dyDescent="0.35">
      <c r="A963">
        <v>101668</v>
      </c>
      <c r="B963" s="5">
        <v>45844</v>
      </c>
      <c r="C963" t="s">
        <v>12</v>
      </c>
      <c r="D963" t="s">
        <v>13</v>
      </c>
      <c r="E963" t="s">
        <v>14</v>
      </c>
      <c r="F963" t="s">
        <v>62</v>
      </c>
      <c r="G963" t="s">
        <v>68</v>
      </c>
      <c r="H963">
        <v>10</v>
      </c>
      <c r="I963" t="s">
        <v>499</v>
      </c>
      <c r="J963">
        <v>41.12</v>
      </c>
      <c r="K963">
        <v>411.2</v>
      </c>
      <c r="L963" t="s">
        <v>43</v>
      </c>
      <c r="M963" t="s">
        <v>154</v>
      </c>
      <c r="N963" t="s">
        <v>36</v>
      </c>
      <c r="O963" t="s">
        <v>510</v>
      </c>
      <c r="P963" t="s">
        <v>507</v>
      </c>
      <c r="Q963" t="s">
        <v>517</v>
      </c>
      <c r="R963" t="s">
        <v>531</v>
      </c>
      <c r="S963">
        <v>7</v>
      </c>
    </row>
    <row r="964" spans="1:19" x14ac:dyDescent="0.35">
      <c r="A964">
        <v>102181</v>
      </c>
      <c r="B964" s="5">
        <v>45844</v>
      </c>
      <c r="C964" t="s">
        <v>50</v>
      </c>
      <c r="D964" t="s">
        <v>71</v>
      </c>
      <c r="E964" t="s">
        <v>72</v>
      </c>
      <c r="F964" t="s">
        <v>62</v>
      </c>
      <c r="G964" t="s">
        <v>114</v>
      </c>
      <c r="H964">
        <v>2</v>
      </c>
      <c r="I964" t="s">
        <v>508</v>
      </c>
      <c r="J964">
        <v>131.16999999999999</v>
      </c>
      <c r="K964">
        <v>262.33999999999997</v>
      </c>
      <c r="L964" t="s">
        <v>48</v>
      </c>
      <c r="M964" t="s">
        <v>455</v>
      </c>
      <c r="N964" t="s">
        <v>89</v>
      </c>
      <c r="O964" t="s">
        <v>510</v>
      </c>
      <c r="P964" t="s">
        <v>507</v>
      </c>
      <c r="Q964" t="s">
        <v>517</v>
      </c>
      <c r="R964" t="s">
        <v>531</v>
      </c>
      <c r="S964">
        <v>7</v>
      </c>
    </row>
    <row r="965" spans="1:19" x14ac:dyDescent="0.35">
      <c r="A965">
        <v>102567</v>
      </c>
      <c r="B965" s="5">
        <v>45844</v>
      </c>
      <c r="C965" t="s">
        <v>50</v>
      </c>
      <c r="D965" t="s">
        <v>51</v>
      </c>
      <c r="E965" t="s">
        <v>52</v>
      </c>
      <c r="F965" t="s">
        <v>22</v>
      </c>
      <c r="G965" t="s">
        <v>87</v>
      </c>
      <c r="H965">
        <v>1</v>
      </c>
      <c r="I965" t="s">
        <v>503</v>
      </c>
      <c r="J965">
        <v>49.03</v>
      </c>
      <c r="K965">
        <v>49.03</v>
      </c>
      <c r="L965" t="s">
        <v>48</v>
      </c>
      <c r="M965" t="s">
        <v>61</v>
      </c>
      <c r="N965" t="s">
        <v>19</v>
      </c>
      <c r="O965" t="s">
        <v>510</v>
      </c>
      <c r="P965" t="s">
        <v>507</v>
      </c>
      <c r="Q965" t="s">
        <v>517</v>
      </c>
      <c r="R965" t="s">
        <v>531</v>
      </c>
      <c r="S965">
        <v>7</v>
      </c>
    </row>
    <row r="966" spans="1:19" x14ac:dyDescent="0.35">
      <c r="A966">
        <v>102579</v>
      </c>
      <c r="B966" s="5">
        <v>45844</v>
      </c>
      <c r="C966" t="s">
        <v>50</v>
      </c>
      <c r="D966" t="s">
        <v>51</v>
      </c>
      <c r="E966" t="s">
        <v>52</v>
      </c>
      <c r="F966" t="s">
        <v>62</v>
      </c>
      <c r="G966" t="s">
        <v>68</v>
      </c>
      <c r="H966">
        <v>2</v>
      </c>
      <c r="I966" t="s">
        <v>508</v>
      </c>
      <c r="J966">
        <v>38.229999999999997</v>
      </c>
      <c r="K966">
        <v>76.459999999999994</v>
      </c>
      <c r="L966" t="s">
        <v>17</v>
      </c>
      <c r="M966" t="s">
        <v>386</v>
      </c>
      <c r="N966" t="s">
        <v>19</v>
      </c>
      <c r="O966" t="s">
        <v>510</v>
      </c>
      <c r="P966" t="s">
        <v>507</v>
      </c>
      <c r="Q966" t="s">
        <v>517</v>
      </c>
      <c r="R966" t="s">
        <v>531</v>
      </c>
      <c r="S966">
        <v>7</v>
      </c>
    </row>
    <row r="967" spans="1:19" x14ac:dyDescent="0.35">
      <c r="A967">
        <v>100179</v>
      </c>
      <c r="B967" s="5">
        <v>45845</v>
      </c>
      <c r="C967" t="s">
        <v>31</v>
      </c>
      <c r="D967" t="s">
        <v>80</v>
      </c>
      <c r="E967" t="s">
        <v>80</v>
      </c>
      <c r="F967" t="s">
        <v>59</v>
      </c>
      <c r="G967" t="s">
        <v>129</v>
      </c>
      <c r="H967">
        <v>2</v>
      </c>
      <c r="I967" t="s">
        <v>508</v>
      </c>
      <c r="J967">
        <v>114.22</v>
      </c>
      <c r="K967">
        <v>228.44</v>
      </c>
      <c r="L967" t="s">
        <v>43</v>
      </c>
      <c r="M967" t="s">
        <v>219</v>
      </c>
      <c r="N967" t="s">
        <v>19</v>
      </c>
      <c r="O967" t="s">
        <v>511</v>
      </c>
      <c r="P967" t="s">
        <v>501</v>
      </c>
      <c r="Q967" t="s">
        <v>517</v>
      </c>
      <c r="R967" t="s">
        <v>531</v>
      </c>
      <c r="S967">
        <v>7</v>
      </c>
    </row>
    <row r="968" spans="1:19" x14ac:dyDescent="0.35">
      <c r="A968">
        <v>100352</v>
      </c>
      <c r="B968" s="5">
        <v>45845</v>
      </c>
      <c r="C968" t="s">
        <v>50</v>
      </c>
      <c r="D968" t="s">
        <v>51</v>
      </c>
      <c r="E968" t="s">
        <v>52</v>
      </c>
      <c r="F968" t="s">
        <v>15</v>
      </c>
      <c r="G968" t="s">
        <v>34</v>
      </c>
      <c r="H968">
        <v>3</v>
      </c>
      <c r="I968" t="s">
        <v>499</v>
      </c>
      <c r="J968">
        <v>16.47</v>
      </c>
      <c r="K968">
        <v>49.41</v>
      </c>
      <c r="L968" t="s">
        <v>48</v>
      </c>
      <c r="M968" t="s">
        <v>82</v>
      </c>
      <c r="N968" t="s">
        <v>19</v>
      </c>
      <c r="O968" t="s">
        <v>511</v>
      </c>
      <c r="P968" t="s">
        <v>501</v>
      </c>
      <c r="Q968" t="s">
        <v>517</v>
      </c>
      <c r="R968" t="s">
        <v>531</v>
      </c>
      <c r="S968">
        <v>7</v>
      </c>
    </row>
    <row r="969" spans="1:19" x14ac:dyDescent="0.35">
      <c r="A969">
        <v>100641</v>
      </c>
      <c r="B969" s="5">
        <v>45845</v>
      </c>
      <c r="C969" t="s">
        <v>65</v>
      </c>
      <c r="D969" t="s">
        <v>90</v>
      </c>
      <c r="E969" t="s">
        <v>91</v>
      </c>
      <c r="F969" t="s">
        <v>22</v>
      </c>
      <c r="G969" t="s">
        <v>23</v>
      </c>
      <c r="H969">
        <v>2</v>
      </c>
      <c r="I969" t="s">
        <v>508</v>
      </c>
      <c r="J969">
        <v>63.27</v>
      </c>
      <c r="K969">
        <v>126.54</v>
      </c>
      <c r="L969" t="s">
        <v>24</v>
      </c>
      <c r="M969" t="s">
        <v>459</v>
      </c>
      <c r="N969" t="s">
        <v>19</v>
      </c>
      <c r="O969" t="s">
        <v>511</v>
      </c>
      <c r="P969" t="s">
        <v>501</v>
      </c>
      <c r="Q969" t="s">
        <v>517</v>
      </c>
      <c r="R969" t="s">
        <v>531</v>
      </c>
      <c r="S969">
        <v>7</v>
      </c>
    </row>
    <row r="970" spans="1:19" x14ac:dyDescent="0.35">
      <c r="A970">
        <v>100924</v>
      </c>
      <c r="B970" s="5">
        <v>45845</v>
      </c>
      <c r="C970" t="s">
        <v>31</v>
      </c>
      <c r="D970" t="s">
        <v>105</v>
      </c>
      <c r="E970" t="s">
        <v>106</v>
      </c>
      <c r="F970" t="s">
        <v>22</v>
      </c>
      <c r="G970" t="s">
        <v>100</v>
      </c>
      <c r="H970">
        <v>10</v>
      </c>
      <c r="I970" t="s">
        <v>499</v>
      </c>
      <c r="J970">
        <v>14.38</v>
      </c>
      <c r="K970">
        <v>143.80000000000001</v>
      </c>
      <c r="L970" t="s">
        <v>48</v>
      </c>
      <c r="M970" t="s">
        <v>166</v>
      </c>
      <c r="N970" t="s">
        <v>19</v>
      </c>
      <c r="O970" t="s">
        <v>511</v>
      </c>
      <c r="P970" t="s">
        <v>501</v>
      </c>
      <c r="Q970" t="s">
        <v>517</v>
      </c>
      <c r="R970" t="s">
        <v>531</v>
      </c>
      <c r="S970">
        <v>7</v>
      </c>
    </row>
    <row r="971" spans="1:19" x14ac:dyDescent="0.35">
      <c r="A971">
        <v>101254</v>
      </c>
      <c r="B971" s="5">
        <v>45845</v>
      </c>
      <c r="C971" t="s">
        <v>26</v>
      </c>
      <c r="D971" t="s">
        <v>37</v>
      </c>
      <c r="E971" t="s">
        <v>38</v>
      </c>
      <c r="F971" t="s">
        <v>59</v>
      </c>
      <c r="G971" t="s">
        <v>60</v>
      </c>
      <c r="H971">
        <v>1</v>
      </c>
      <c r="I971" t="s">
        <v>503</v>
      </c>
      <c r="J971">
        <v>61.83</v>
      </c>
      <c r="K971">
        <v>61.83</v>
      </c>
      <c r="L971" t="s">
        <v>24</v>
      </c>
      <c r="M971" t="s">
        <v>462</v>
      </c>
      <c r="N971" t="s">
        <v>89</v>
      </c>
      <c r="O971" t="s">
        <v>511</v>
      </c>
      <c r="P971" t="s">
        <v>501</v>
      </c>
      <c r="Q971" t="s">
        <v>517</v>
      </c>
      <c r="R971" t="s">
        <v>531</v>
      </c>
      <c r="S971">
        <v>7</v>
      </c>
    </row>
    <row r="972" spans="1:19" x14ac:dyDescent="0.35">
      <c r="A972">
        <v>101907</v>
      </c>
      <c r="B972" s="5">
        <v>45845</v>
      </c>
      <c r="C972" t="s">
        <v>31</v>
      </c>
      <c r="D972" t="s">
        <v>45</v>
      </c>
      <c r="E972" t="s">
        <v>46</v>
      </c>
      <c r="F972" t="s">
        <v>59</v>
      </c>
      <c r="G972" t="s">
        <v>73</v>
      </c>
      <c r="H972">
        <v>1</v>
      </c>
      <c r="I972" t="s">
        <v>503</v>
      </c>
      <c r="J972">
        <v>28.59</v>
      </c>
      <c r="K972">
        <v>28.59</v>
      </c>
      <c r="L972" t="s">
        <v>24</v>
      </c>
      <c r="M972" t="s">
        <v>146</v>
      </c>
      <c r="N972" t="s">
        <v>19</v>
      </c>
      <c r="O972" t="s">
        <v>511</v>
      </c>
      <c r="P972" t="s">
        <v>501</v>
      </c>
      <c r="Q972" t="s">
        <v>517</v>
      </c>
      <c r="R972" t="s">
        <v>531</v>
      </c>
      <c r="S972">
        <v>7</v>
      </c>
    </row>
    <row r="973" spans="1:19" x14ac:dyDescent="0.35">
      <c r="A973">
        <v>102163</v>
      </c>
      <c r="B973" s="5">
        <v>45845</v>
      </c>
      <c r="C973" t="s">
        <v>31</v>
      </c>
      <c r="D973" t="s">
        <v>56</v>
      </c>
      <c r="E973" t="s">
        <v>57</v>
      </c>
      <c r="F973" t="s">
        <v>62</v>
      </c>
      <c r="G973" t="s">
        <v>103</v>
      </c>
      <c r="H973">
        <v>1</v>
      </c>
      <c r="I973" t="s">
        <v>503</v>
      </c>
      <c r="J973">
        <v>183.28</v>
      </c>
      <c r="K973">
        <v>183.28</v>
      </c>
      <c r="L973" t="s">
        <v>48</v>
      </c>
      <c r="M973" t="s">
        <v>405</v>
      </c>
      <c r="N973" t="s">
        <v>19</v>
      </c>
      <c r="O973" t="s">
        <v>511</v>
      </c>
      <c r="P973" t="s">
        <v>501</v>
      </c>
      <c r="Q973" t="s">
        <v>517</v>
      </c>
      <c r="R973" t="s">
        <v>531</v>
      </c>
      <c r="S973">
        <v>7</v>
      </c>
    </row>
    <row r="974" spans="1:19" x14ac:dyDescent="0.35">
      <c r="A974">
        <v>102459</v>
      </c>
      <c r="B974" s="5">
        <v>45845</v>
      </c>
      <c r="C974" t="s">
        <v>50</v>
      </c>
      <c r="D974" t="s">
        <v>71</v>
      </c>
      <c r="E974" t="s">
        <v>72</v>
      </c>
      <c r="F974" t="s">
        <v>59</v>
      </c>
      <c r="G974" t="s">
        <v>73</v>
      </c>
      <c r="H974">
        <v>3</v>
      </c>
      <c r="I974" t="s">
        <v>499</v>
      </c>
      <c r="J974">
        <v>28.91</v>
      </c>
      <c r="K974">
        <v>86.73</v>
      </c>
      <c r="L974" t="s">
        <v>48</v>
      </c>
      <c r="M974" t="s">
        <v>256</v>
      </c>
      <c r="N974" t="s">
        <v>36</v>
      </c>
      <c r="O974" t="s">
        <v>511</v>
      </c>
      <c r="P974" t="s">
        <v>501</v>
      </c>
      <c r="Q974" t="s">
        <v>517</v>
      </c>
      <c r="R974" t="s">
        <v>531</v>
      </c>
      <c r="S974">
        <v>7</v>
      </c>
    </row>
    <row r="975" spans="1:19" x14ac:dyDescent="0.35">
      <c r="A975">
        <v>102541</v>
      </c>
      <c r="B975" s="5">
        <v>45845</v>
      </c>
      <c r="C975" t="s">
        <v>12</v>
      </c>
      <c r="D975" t="s">
        <v>13</v>
      </c>
      <c r="E975" t="s">
        <v>14</v>
      </c>
      <c r="F975" t="s">
        <v>22</v>
      </c>
      <c r="G975" t="s">
        <v>109</v>
      </c>
      <c r="H975">
        <v>2</v>
      </c>
      <c r="I975" t="s">
        <v>508</v>
      </c>
      <c r="J975">
        <v>89.85</v>
      </c>
      <c r="K975">
        <v>179.7</v>
      </c>
      <c r="L975" t="s">
        <v>43</v>
      </c>
      <c r="M975" t="s">
        <v>448</v>
      </c>
      <c r="N975" t="s">
        <v>36</v>
      </c>
      <c r="O975" t="s">
        <v>511</v>
      </c>
      <c r="P975" t="s">
        <v>501</v>
      </c>
      <c r="Q975" t="s">
        <v>517</v>
      </c>
      <c r="R975" t="s">
        <v>531</v>
      </c>
      <c r="S975">
        <v>7</v>
      </c>
    </row>
    <row r="976" spans="1:19" x14ac:dyDescent="0.35">
      <c r="A976">
        <v>102842</v>
      </c>
      <c r="B976" s="5">
        <v>45845</v>
      </c>
      <c r="C976" t="s">
        <v>50</v>
      </c>
      <c r="D976" t="s">
        <v>51</v>
      </c>
      <c r="E976" t="s">
        <v>52</v>
      </c>
      <c r="F976" t="s">
        <v>22</v>
      </c>
      <c r="G976" t="s">
        <v>47</v>
      </c>
      <c r="H976">
        <v>2</v>
      </c>
      <c r="I976" t="s">
        <v>508</v>
      </c>
      <c r="J976">
        <v>77.099999999999994</v>
      </c>
      <c r="K976">
        <v>154.19999999999999</v>
      </c>
      <c r="L976" t="s">
        <v>24</v>
      </c>
      <c r="M976" t="s">
        <v>313</v>
      </c>
      <c r="N976" t="s">
        <v>19</v>
      </c>
      <c r="O976" t="s">
        <v>511</v>
      </c>
      <c r="P976" t="s">
        <v>501</v>
      </c>
      <c r="Q976" t="s">
        <v>517</v>
      </c>
      <c r="R976" t="s">
        <v>531</v>
      </c>
      <c r="S976">
        <v>7</v>
      </c>
    </row>
    <row r="977" spans="1:19" x14ac:dyDescent="0.35">
      <c r="A977">
        <v>100161</v>
      </c>
      <c r="B977" s="5">
        <v>45846</v>
      </c>
      <c r="C977" t="s">
        <v>12</v>
      </c>
      <c r="D977" t="s">
        <v>13</v>
      </c>
      <c r="E977" t="s">
        <v>14</v>
      </c>
      <c r="F977" t="s">
        <v>22</v>
      </c>
      <c r="G977" t="s">
        <v>87</v>
      </c>
      <c r="H977">
        <v>1</v>
      </c>
      <c r="I977" t="s">
        <v>503</v>
      </c>
      <c r="J977">
        <v>48.12</v>
      </c>
      <c r="K977">
        <v>48.12</v>
      </c>
      <c r="L977" t="s">
        <v>17</v>
      </c>
      <c r="M977" t="s">
        <v>172</v>
      </c>
      <c r="N977" t="s">
        <v>89</v>
      </c>
      <c r="O977" t="s">
        <v>509</v>
      </c>
      <c r="P977" t="s">
        <v>501</v>
      </c>
      <c r="Q977" t="s">
        <v>517</v>
      </c>
      <c r="R977" t="s">
        <v>531</v>
      </c>
      <c r="S977">
        <v>7</v>
      </c>
    </row>
    <row r="978" spans="1:19" x14ac:dyDescent="0.35">
      <c r="A978">
        <v>100224</v>
      </c>
      <c r="B978" s="5">
        <v>45846</v>
      </c>
      <c r="C978" t="s">
        <v>65</v>
      </c>
      <c r="D978" t="s">
        <v>66</v>
      </c>
      <c r="E978" t="s">
        <v>67</v>
      </c>
      <c r="F978" t="s">
        <v>53</v>
      </c>
      <c r="G978" t="s">
        <v>54</v>
      </c>
      <c r="H978">
        <v>1</v>
      </c>
      <c r="I978" t="s">
        <v>503</v>
      </c>
      <c r="J978">
        <v>26.06</v>
      </c>
      <c r="K978">
        <v>26.06</v>
      </c>
      <c r="L978" t="s">
        <v>43</v>
      </c>
      <c r="M978" t="s">
        <v>430</v>
      </c>
      <c r="N978" t="s">
        <v>36</v>
      </c>
      <c r="O978" t="s">
        <v>509</v>
      </c>
      <c r="P978" t="s">
        <v>501</v>
      </c>
      <c r="Q978" t="s">
        <v>517</v>
      </c>
      <c r="R978" t="s">
        <v>531</v>
      </c>
      <c r="S978">
        <v>7</v>
      </c>
    </row>
    <row r="979" spans="1:19" x14ac:dyDescent="0.35">
      <c r="A979">
        <v>100936</v>
      </c>
      <c r="B979" s="5">
        <v>45846</v>
      </c>
      <c r="C979" t="s">
        <v>65</v>
      </c>
      <c r="D979" t="s">
        <v>66</v>
      </c>
      <c r="E979" t="s">
        <v>67</v>
      </c>
      <c r="F979" t="s">
        <v>62</v>
      </c>
      <c r="G979" t="s">
        <v>103</v>
      </c>
      <c r="H979">
        <v>1</v>
      </c>
      <c r="I979" t="s">
        <v>503</v>
      </c>
      <c r="J979">
        <v>189.98</v>
      </c>
      <c r="K979">
        <v>189.98</v>
      </c>
      <c r="L979" t="s">
        <v>48</v>
      </c>
      <c r="M979" t="s">
        <v>328</v>
      </c>
      <c r="N979" t="s">
        <v>19</v>
      </c>
      <c r="O979" t="s">
        <v>509</v>
      </c>
      <c r="P979" t="s">
        <v>501</v>
      </c>
      <c r="Q979" t="s">
        <v>517</v>
      </c>
      <c r="R979" t="s">
        <v>531</v>
      </c>
      <c r="S979">
        <v>7</v>
      </c>
    </row>
    <row r="980" spans="1:19" x14ac:dyDescent="0.35">
      <c r="A980">
        <v>101066</v>
      </c>
      <c r="B980" s="5">
        <v>45846</v>
      </c>
      <c r="C980" t="s">
        <v>31</v>
      </c>
      <c r="D980" t="s">
        <v>105</v>
      </c>
      <c r="E980" t="s">
        <v>106</v>
      </c>
      <c r="F980" t="s">
        <v>22</v>
      </c>
      <c r="G980" t="s">
        <v>109</v>
      </c>
      <c r="H980">
        <v>1</v>
      </c>
      <c r="I980" t="s">
        <v>503</v>
      </c>
      <c r="J980">
        <v>91.85</v>
      </c>
      <c r="K980">
        <v>91.85</v>
      </c>
      <c r="L980" t="s">
        <v>48</v>
      </c>
      <c r="M980" t="s">
        <v>367</v>
      </c>
      <c r="N980" t="s">
        <v>89</v>
      </c>
      <c r="O980" t="s">
        <v>509</v>
      </c>
      <c r="P980" t="s">
        <v>501</v>
      </c>
      <c r="Q980" t="s">
        <v>517</v>
      </c>
      <c r="R980" t="s">
        <v>531</v>
      </c>
      <c r="S980">
        <v>7</v>
      </c>
    </row>
    <row r="981" spans="1:19" x14ac:dyDescent="0.35">
      <c r="A981">
        <v>101664</v>
      </c>
      <c r="B981" s="5">
        <v>45846</v>
      </c>
      <c r="C981" t="s">
        <v>12</v>
      </c>
      <c r="D981" t="s">
        <v>183</v>
      </c>
      <c r="E981" t="s">
        <v>184</v>
      </c>
      <c r="F981" t="s">
        <v>62</v>
      </c>
      <c r="G981" t="s">
        <v>112</v>
      </c>
      <c r="H981">
        <v>5</v>
      </c>
      <c r="I981" t="s">
        <v>499</v>
      </c>
      <c r="J981">
        <v>29.11</v>
      </c>
      <c r="K981">
        <v>145.55000000000001</v>
      </c>
      <c r="L981" t="s">
        <v>48</v>
      </c>
      <c r="M981" t="s">
        <v>161</v>
      </c>
      <c r="N981" t="s">
        <v>19</v>
      </c>
      <c r="O981" t="s">
        <v>509</v>
      </c>
      <c r="P981" t="s">
        <v>501</v>
      </c>
      <c r="Q981" t="s">
        <v>517</v>
      </c>
      <c r="R981" t="s">
        <v>531</v>
      </c>
      <c r="S981">
        <v>7</v>
      </c>
    </row>
    <row r="982" spans="1:19" x14ac:dyDescent="0.35">
      <c r="A982">
        <v>101730</v>
      </c>
      <c r="B982" s="5">
        <v>45846</v>
      </c>
      <c r="C982" t="s">
        <v>31</v>
      </c>
      <c r="D982" t="s">
        <v>45</v>
      </c>
      <c r="E982" t="s">
        <v>46</v>
      </c>
      <c r="F982" t="s">
        <v>59</v>
      </c>
      <c r="G982" t="s">
        <v>118</v>
      </c>
      <c r="H982">
        <v>3</v>
      </c>
      <c r="I982" t="s">
        <v>499</v>
      </c>
      <c r="J982">
        <v>20.83</v>
      </c>
      <c r="K982">
        <v>62.489999999999995</v>
      </c>
      <c r="L982" t="s">
        <v>43</v>
      </c>
      <c r="M982" t="s">
        <v>86</v>
      </c>
      <c r="N982" t="s">
        <v>19</v>
      </c>
      <c r="O982" t="s">
        <v>509</v>
      </c>
      <c r="P982" t="s">
        <v>501</v>
      </c>
      <c r="Q982" t="s">
        <v>517</v>
      </c>
      <c r="R982" t="s">
        <v>531</v>
      </c>
      <c r="S982">
        <v>7</v>
      </c>
    </row>
    <row r="983" spans="1:19" x14ac:dyDescent="0.35">
      <c r="A983">
        <v>101801</v>
      </c>
      <c r="B983" s="5">
        <v>45846</v>
      </c>
      <c r="C983" t="s">
        <v>12</v>
      </c>
      <c r="D983" t="s">
        <v>13</v>
      </c>
      <c r="E983" t="s">
        <v>14</v>
      </c>
      <c r="F983" t="s">
        <v>62</v>
      </c>
      <c r="G983" t="s">
        <v>114</v>
      </c>
      <c r="H983">
        <v>1</v>
      </c>
      <c r="I983" t="s">
        <v>503</v>
      </c>
      <c r="J983">
        <v>129.80000000000001</v>
      </c>
      <c r="K983">
        <v>129.80000000000001</v>
      </c>
      <c r="L983" t="s">
        <v>48</v>
      </c>
      <c r="M983" t="s">
        <v>424</v>
      </c>
      <c r="N983" t="s">
        <v>89</v>
      </c>
      <c r="O983" t="s">
        <v>509</v>
      </c>
      <c r="P983" t="s">
        <v>501</v>
      </c>
      <c r="Q983" t="s">
        <v>517</v>
      </c>
      <c r="R983" t="s">
        <v>531</v>
      </c>
      <c r="S983">
        <v>7</v>
      </c>
    </row>
    <row r="984" spans="1:19" x14ac:dyDescent="0.35">
      <c r="A984">
        <v>101803</v>
      </c>
      <c r="B984" s="5">
        <v>45846</v>
      </c>
      <c r="C984" t="s">
        <v>12</v>
      </c>
      <c r="D984" t="s">
        <v>20</v>
      </c>
      <c r="E984" t="s">
        <v>21</v>
      </c>
      <c r="F984" t="s">
        <v>15</v>
      </c>
      <c r="G984" t="s">
        <v>16</v>
      </c>
      <c r="H984">
        <v>3</v>
      </c>
      <c r="I984" t="s">
        <v>499</v>
      </c>
      <c r="J984">
        <v>39.53</v>
      </c>
      <c r="K984">
        <v>118.59</v>
      </c>
      <c r="L984" t="s">
        <v>48</v>
      </c>
      <c r="M984" t="s">
        <v>111</v>
      </c>
      <c r="N984" t="s">
        <v>19</v>
      </c>
      <c r="O984" t="s">
        <v>509</v>
      </c>
      <c r="P984" t="s">
        <v>501</v>
      </c>
      <c r="Q984" t="s">
        <v>517</v>
      </c>
      <c r="R984" t="s">
        <v>531</v>
      </c>
      <c r="S984">
        <v>7</v>
      </c>
    </row>
    <row r="985" spans="1:19" x14ac:dyDescent="0.35">
      <c r="A985">
        <v>101846</v>
      </c>
      <c r="B985" s="5">
        <v>45846</v>
      </c>
      <c r="C985" t="s">
        <v>26</v>
      </c>
      <c r="D985" t="s">
        <v>41</v>
      </c>
      <c r="E985" t="s">
        <v>42</v>
      </c>
      <c r="F985" t="s">
        <v>59</v>
      </c>
      <c r="G985" t="s">
        <v>73</v>
      </c>
      <c r="H985">
        <v>1</v>
      </c>
      <c r="I985" t="s">
        <v>503</v>
      </c>
      <c r="J985">
        <v>27.09</v>
      </c>
      <c r="K985">
        <v>27.09</v>
      </c>
      <c r="L985" t="s">
        <v>24</v>
      </c>
      <c r="M985" t="s">
        <v>94</v>
      </c>
      <c r="N985" t="s">
        <v>19</v>
      </c>
      <c r="O985" t="s">
        <v>509</v>
      </c>
      <c r="P985" t="s">
        <v>501</v>
      </c>
      <c r="Q985" t="s">
        <v>517</v>
      </c>
      <c r="R985" t="s">
        <v>531</v>
      </c>
      <c r="S985">
        <v>7</v>
      </c>
    </row>
    <row r="986" spans="1:19" x14ac:dyDescent="0.35">
      <c r="A986">
        <v>102236</v>
      </c>
      <c r="B986" s="5">
        <v>45846</v>
      </c>
      <c r="C986" t="s">
        <v>12</v>
      </c>
      <c r="D986" t="s">
        <v>132</v>
      </c>
      <c r="E986" t="s">
        <v>133</v>
      </c>
      <c r="F986" t="s">
        <v>62</v>
      </c>
      <c r="G986" t="s">
        <v>103</v>
      </c>
      <c r="H986">
        <v>5</v>
      </c>
      <c r="I986" t="s">
        <v>499</v>
      </c>
      <c r="J986">
        <v>189.92</v>
      </c>
      <c r="K986">
        <v>949.59999999999991</v>
      </c>
      <c r="L986" t="s">
        <v>48</v>
      </c>
      <c r="M986" t="s">
        <v>418</v>
      </c>
      <c r="N986" t="s">
        <v>36</v>
      </c>
      <c r="O986" t="s">
        <v>509</v>
      </c>
      <c r="P986" t="s">
        <v>501</v>
      </c>
      <c r="Q986" t="s">
        <v>517</v>
      </c>
      <c r="R986" t="s">
        <v>531</v>
      </c>
      <c r="S986">
        <v>7</v>
      </c>
    </row>
    <row r="987" spans="1:19" x14ac:dyDescent="0.35">
      <c r="A987">
        <v>102274</v>
      </c>
      <c r="B987" s="5">
        <v>45846</v>
      </c>
      <c r="C987" t="s">
        <v>31</v>
      </c>
      <c r="D987" t="s">
        <v>32</v>
      </c>
      <c r="E987" t="s">
        <v>33</v>
      </c>
      <c r="F987" t="s">
        <v>22</v>
      </c>
      <c r="G987" t="s">
        <v>109</v>
      </c>
      <c r="H987">
        <v>10</v>
      </c>
      <c r="I987" t="s">
        <v>499</v>
      </c>
      <c r="J987">
        <v>90.8</v>
      </c>
      <c r="K987">
        <v>908</v>
      </c>
      <c r="L987" t="s">
        <v>48</v>
      </c>
      <c r="M987" t="s">
        <v>287</v>
      </c>
      <c r="N987" t="s">
        <v>19</v>
      </c>
      <c r="O987" t="s">
        <v>509</v>
      </c>
      <c r="P987" t="s">
        <v>501</v>
      </c>
      <c r="Q987" t="s">
        <v>517</v>
      </c>
      <c r="R987" t="s">
        <v>531</v>
      </c>
      <c r="S987">
        <v>7</v>
      </c>
    </row>
    <row r="988" spans="1:19" x14ac:dyDescent="0.35">
      <c r="A988">
        <v>102577</v>
      </c>
      <c r="B988" s="5">
        <v>45846</v>
      </c>
      <c r="C988" t="s">
        <v>26</v>
      </c>
      <c r="D988" t="s">
        <v>37</v>
      </c>
      <c r="E988" t="s">
        <v>38</v>
      </c>
      <c r="F988" t="s">
        <v>15</v>
      </c>
      <c r="G988" t="s">
        <v>29</v>
      </c>
      <c r="H988">
        <v>1</v>
      </c>
      <c r="I988" t="s">
        <v>503</v>
      </c>
      <c r="J988">
        <v>21.99</v>
      </c>
      <c r="K988">
        <v>21.99</v>
      </c>
      <c r="L988" t="s">
        <v>24</v>
      </c>
      <c r="M988" t="s">
        <v>199</v>
      </c>
      <c r="N988" t="s">
        <v>19</v>
      </c>
      <c r="O988" t="s">
        <v>509</v>
      </c>
      <c r="P988" t="s">
        <v>501</v>
      </c>
      <c r="Q988" t="s">
        <v>517</v>
      </c>
      <c r="R988" t="s">
        <v>531</v>
      </c>
      <c r="S988">
        <v>7</v>
      </c>
    </row>
    <row r="989" spans="1:19" x14ac:dyDescent="0.35">
      <c r="A989">
        <v>102731</v>
      </c>
      <c r="B989" s="5">
        <v>45846</v>
      </c>
      <c r="C989" t="s">
        <v>65</v>
      </c>
      <c r="D989" t="s">
        <v>90</v>
      </c>
      <c r="E989" t="s">
        <v>91</v>
      </c>
      <c r="F989" t="s">
        <v>62</v>
      </c>
      <c r="G989" t="s">
        <v>169</v>
      </c>
      <c r="H989">
        <v>10</v>
      </c>
      <c r="I989" t="s">
        <v>499</v>
      </c>
      <c r="J989">
        <v>25.89</v>
      </c>
      <c r="K989">
        <v>258.89999999999998</v>
      </c>
      <c r="L989" t="s">
        <v>17</v>
      </c>
      <c r="M989" t="s">
        <v>354</v>
      </c>
      <c r="N989" t="s">
        <v>19</v>
      </c>
      <c r="O989" t="s">
        <v>509</v>
      </c>
      <c r="P989" t="s">
        <v>501</v>
      </c>
      <c r="Q989" t="s">
        <v>517</v>
      </c>
      <c r="R989" t="s">
        <v>531</v>
      </c>
      <c r="S989">
        <v>7</v>
      </c>
    </row>
    <row r="990" spans="1:19" x14ac:dyDescent="0.35">
      <c r="A990">
        <v>100673</v>
      </c>
      <c r="B990" s="5">
        <v>45847</v>
      </c>
      <c r="C990" t="s">
        <v>50</v>
      </c>
      <c r="D990" t="s">
        <v>51</v>
      </c>
      <c r="E990" t="s">
        <v>52</v>
      </c>
      <c r="F990" t="s">
        <v>22</v>
      </c>
      <c r="G990" t="s">
        <v>47</v>
      </c>
      <c r="H990">
        <v>10</v>
      </c>
      <c r="I990" t="s">
        <v>499</v>
      </c>
      <c r="J990">
        <v>72.23</v>
      </c>
      <c r="K990">
        <v>722.30000000000007</v>
      </c>
      <c r="L990" t="s">
        <v>43</v>
      </c>
      <c r="M990" t="s">
        <v>40</v>
      </c>
      <c r="N990" t="s">
        <v>19</v>
      </c>
      <c r="O990" t="s">
        <v>504</v>
      </c>
      <c r="P990" t="s">
        <v>501</v>
      </c>
      <c r="Q990" t="s">
        <v>517</v>
      </c>
      <c r="R990" t="s">
        <v>531</v>
      </c>
      <c r="S990">
        <v>7</v>
      </c>
    </row>
    <row r="991" spans="1:19" x14ac:dyDescent="0.35">
      <c r="A991">
        <v>100731</v>
      </c>
      <c r="B991" s="5">
        <v>45847</v>
      </c>
      <c r="C991" t="s">
        <v>65</v>
      </c>
      <c r="D991" t="s">
        <v>137</v>
      </c>
      <c r="E991" t="s">
        <v>138</v>
      </c>
      <c r="F991" t="s">
        <v>62</v>
      </c>
      <c r="G991" t="s">
        <v>68</v>
      </c>
      <c r="H991">
        <v>2</v>
      </c>
      <c r="I991" t="s">
        <v>508</v>
      </c>
      <c r="J991">
        <v>39.549999999999997</v>
      </c>
      <c r="K991">
        <v>79.099999999999994</v>
      </c>
      <c r="L991" t="s">
        <v>24</v>
      </c>
      <c r="M991" t="s">
        <v>247</v>
      </c>
      <c r="N991" t="s">
        <v>19</v>
      </c>
      <c r="O991" t="s">
        <v>504</v>
      </c>
      <c r="P991" t="s">
        <v>501</v>
      </c>
      <c r="Q991" t="s">
        <v>517</v>
      </c>
      <c r="R991" t="s">
        <v>531</v>
      </c>
      <c r="S991">
        <v>7</v>
      </c>
    </row>
    <row r="992" spans="1:19" x14ac:dyDescent="0.35">
      <c r="A992">
        <v>100766</v>
      </c>
      <c r="B992" s="5">
        <v>45847</v>
      </c>
      <c r="C992" t="s">
        <v>50</v>
      </c>
      <c r="D992" t="s">
        <v>51</v>
      </c>
      <c r="E992" t="s">
        <v>52</v>
      </c>
      <c r="F992" t="s">
        <v>15</v>
      </c>
      <c r="G992" t="s">
        <v>39</v>
      </c>
      <c r="H992">
        <v>5</v>
      </c>
      <c r="I992" t="s">
        <v>499</v>
      </c>
      <c r="J992">
        <v>45.86</v>
      </c>
      <c r="K992">
        <v>229.3</v>
      </c>
      <c r="L992" t="s">
        <v>48</v>
      </c>
      <c r="M992" t="s">
        <v>463</v>
      </c>
      <c r="N992" t="s">
        <v>36</v>
      </c>
      <c r="O992" t="s">
        <v>504</v>
      </c>
      <c r="P992" t="s">
        <v>501</v>
      </c>
      <c r="Q992" t="s">
        <v>517</v>
      </c>
      <c r="R992" t="s">
        <v>531</v>
      </c>
      <c r="S992">
        <v>7</v>
      </c>
    </row>
    <row r="993" spans="1:19" x14ac:dyDescent="0.35">
      <c r="A993">
        <v>100805</v>
      </c>
      <c r="B993" s="5">
        <v>45847</v>
      </c>
      <c r="C993" t="s">
        <v>50</v>
      </c>
      <c r="D993" t="s">
        <v>77</v>
      </c>
      <c r="E993" t="s">
        <v>78</v>
      </c>
      <c r="F993" t="s">
        <v>59</v>
      </c>
      <c r="G993" t="s">
        <v>118</v>
      </c>
      <c r="H993">
        <v>3</v>
      </c>
      <c r="I993" t="s">
        <v>499</v>
      </c>
      <c r="J993">
        <v>19.260000000000002</v>
      </c>
      <c r="K993">
        <v>57.78</v>
      </c>
      <c r="L993" t="s">
        <v>17</v>
      </c>
      <c r="M993" t="s">
        <v>304</v>
      </c>
      <c r="N993" t="s">
        <v>89</v>
      </c>
      <c r="O993" t="s">
        <v>504</v>
      </c>
      <c r="P993" t="s">
        <v>501</v>
      </c>
      <c r="Q993" t="s">
        <v>517</v>
      </c>
      <c r="R993" t="s">
        <v>531</v>
      </c>
      <c r="S993">
        <v>7</v>
      </c>
    </row>
    <row r="994" spans="1:19" x14ac:dyDescent="0.35">
      <c r="A994">
        <v>100963</v>
      </c>
      <c r="B994" s="5">
        <v>45847</v>
      </c>
      <c r="C994" t="s">
        <v>31</v>
      </c>
      <c r="D994" t="s">
        <v>80</v>
      </c>
      <c r="E994" t="s">
        <v>80</v>
      </c>
      <c r="F994" t="s">
        <v>59</v>
      </c>
      <c r="G994" t="s">
        <v>118</v>
      </c>
      <c r="H994">
        <v>5</v>
      </c>
      <c r="I994" t="s">
        <v>499</v>
      </c>
      <c r="J994">
        <v>19.63</v>
      </c>
      <c r="K994">
        <v>98.149999999999991</v>
      </c>
      <c r="L994" t="s">
        <v>17</v>
      </c>
      <c r="M994" t="s">
        <v>204</v>
      </c>
      <c r="N994" t="s">
        <v>19</v>
      </c>
      <c r="O994" t="s">
        <v>504</v>
      </c>
      <c r="P994" t="s">
        <v>501</v>
      </c>
      <c r="Q994" t="s">
        <v>517</v>
      </c>
      <c r="R994" t="s">
        <v>531</v>
      </c>
      <c r="S994">
        <v>7</v>
      </c>
    </row>
    <row r="995" spans="1:19" x14ac:dyDescent="0.35">
      <c r="A995">
        <v>101060</v>
      </c>
      <c r="B995" s="5">
        <v>45847</v>
      </c>
      <c r="C995" t="s">
        <v>31</v>
      </c>
      <c r="D995" t="s">
        <v>32</v>
      </c>
      <c r="E995" t="s">
        <v>33</v>
      </c>
      <c r="F995" t="s">
        <v>59</v>
      </c>
      <c r="G995" t="s">
        <v>118</v>
      </c>
      <c r="H995">
        <v>2</v>
      </c>
      <c r="I995" t="s">
        <v>508</v>
      </c>
      <c r="J995">
        <v>19.64</v>
      </c>
      <c r="K995">
        <v>39.28</v>
      </c>
      <c r="L995" t="s">
        <v>48</v>
      </c>
      <c r="M995" t="s">
        <v>345</v>
      </c>
      <c r="N995" t="s">
        <v>36</v>
      </c>
      <c r="O995" t="s">
        <v>504</v>
      </c>
      <c r="P995" t="s">
        <v>501</v>
      </c>
      <c r="Q995" t="s">
        <v>517</v>
      </c>
      <c r="R995" t="s">
        <v>531</v>
      </c>
      <c r="S995">
        <v>7</v>
      </c>
    </row>
    <row r="996" spans="1:19" x14ac:dyDescent="0.35">
      <c r="A996">
        <v>101644</v>
      </c>
      <c r="B996" s="5">
        <v>45847</v>
      </c>
      <c r="C996" t="s">
        <v>31</v>
      </c>
      <c r="D996" t="s">
        <v>80</v>
      </c>
      <c r="E996" t="s">
        <v>80</v>
      </c>
      <c r="F996" t="s">
        <v>15</v>
      </c>
      <c r="G996" t="s">
        <v>34</v>
      </c>
      <c r="H996">
        <v>1</v>
      </c>
      <c r="I996" t="s">
        <v>503</v>
      </c>
      <c r="J996">
        <v>15.86</v>
      </c>
      <c r="K996">
        <v>15.86</v>
      </c>
      <c r="L996" t="s">
        <v>43</v>
      </c>
      <c r="M996" t="s">
        <v>394</v>
      </c>
      <c r="N996" t="s">
        <v>19</v>
      </c>
      <c r="O996" t="s">
        <v>504</v>
      </c>
      <c r="P996" t="s">
        <v>501</v>
      </c>
      <c r="Q996" t="s">
        <v>517</v>
      </c>
      <c r="R996" t="s">
        <v>531</v>
      </c>
      <c r="S996">
        <v>7</v>
      </c>
    </row>
    <row r="997" spans="1:19" x14ac:dyDescent="0.35">
      <c r="A997">
        <v>102417</v>
      </c>
      <c r="B997" s="5">
        <v>45847</v>
      </c>
      <c r="C997" t="s">
        <v>12</v>
      </c>
      <c r="D997" t="s">
        <v>183</v>
      </c>
      <c r="E997" t="s">
        <v>184</v>
      </c>
      <c r="F997" t="s">
        <v>62</v>
      </c>
      <c r="G997" t="s">
        <v>169</v>
      </c>
      <c r="H997">
        <v>5</v>
      </c>
      <c r="I997" t="s">
        <v>499</v>
      </c>
      <c r="J997">
        <v>25.71</v>
      </c>
      <c r="K997">
        <v>128.55000000000001</v>
      </c>
      <c r="L997" t="s">
        <v>24</v>
      </c>
      <c r="M997" t="s">
        <v>464</v>
      </c>
      <c r="N997" t="s">
        <v>19</v>
      </c>
      <c r="O997" t="s">
        <v>504</v>
      </c>
      <c r="P997" t="s">
        <v>501</v>
      </c>
      <c r="Q997" t="s">
        <v>517</v>
      </c>
      <c r="R997" t="s">
        <v>531</v>
      </c>
      <c r="S997">
        <v>7</v>
      </c>
    </row>
    <row r="998" spans="1:19" x14ac:dyDescent="0.35">
      <c r="A998">
        <v>102522</v>
      </c>
      <c r="B998" s="5">
        <v>45847</v>
      </c>
      <c r="C998" t="s">
        <v>50</v>
      </c>
      <c r="D998" t="s">
        <v>77</v>
      </c>
      <c r="E998" t="s">
        <v>78</v>
      </c>
      <c r="F998" t="s">
        <v>59</v>
      </c>
      <c r="G998" t="s">
        <v>129</v>
      </c>
      <c r="H998">
        <v>2</v>
      </c>
      <c r="I998" t="s">
        <v>508</v>
      </c>
      <c r="J998">
        <v>119.6</v>
      </c>
      <c r="K998">
        <v>239.2</v>
      </c>
      <c r="L998" t="s">
        <v>24</v>
      </c>
      <c r="M998" t="s">
        <v>336</v>
      </c>
      <c r="N998" t="s">
        <v>19</v>
      </c>
      <c r="O998" t="s">
        <v>504</v>
      </c>
      <c r="P998" t="s">
        <v>501</v>
      </c>
      <c r="Q998" t="s">
        <v>517</v>
      </c>
      <c r="R998" t="s">
        <v>531</v>
      </c>
      <c r="S998">
        <v>7</v>
      </c>
    </row>
    <row r="999" spans="1:19" x14ac:dyDescent="0.35">
      <c r="A999">
        <v>102910</v>
      </c>
      <c r="B999" s="5">
        <v>45847</v>
      </c>
      <c r="C999" t="s">
        <v>26</v>
      </c>
      <c r="D999" t="s">
        <v>41</v>
      </c>
      <c r="E999" t="s">
        <v>42</v>
      </c>
      <c r="F999" t="s">
        <v>22</v>
      </c>
      <c r="G999" t="s">
        <v>100</v>
      </c>
      <c r="H999">
        <v>5</v>
      </c>
      <c r="I999" t="s">
        <v>499</v>
      </c>
      <c r="J999">
        <v>14.86</v>
      </c>
      <c r="K999">
        <v>74.3</v>
      </c>
      <c r="L999" t="s">
        <v>24</v>
      </c>
      <c r="M999" t="s">
        <v>350</v>
      </c>
      <c r="N999" t="s">
        <v>19</v>
      </c>
      <c r="O999" t="s">
        <v>504</v>
      </c>
      <c r="P999" t="s">
        <v>501</v>
      </c>
      <c r="Q999" t="s">
        <v>517</v>
      </c>
      <c r="R999" t="s">
        <v>531</v>
      </c>
      <c r="S999">
        <v>7</v>
      </c>
    </row>
    <row r="1000" spans="1:19" x14ac:dyDescent="0.35">
      <c r="A1000">
        <v>100083</v>
      </c>
      <c r="B1000" s="5">
        <v>45848</v>
      </c>
      <c r="C1000" t="s">
        <v>50</v>
      </c>
      <c r="D1000" t="s">
        <v>77</v>
      </c>
      <c r="E1000" t="s">
        <v>78</v>
      </c>
      <c r="F1000" t="s">
        <v>22</v>
      </c>
      <c r="G1000" t="s">
        <v>47</v>
      </c>
      <c r="H1000">
        <v>5</v>
      </c>
      <c r="I1000" t="s">
        <v>499</v>
      </c>
      <c r="J1000">
        <v>74.66</v>
      </c>
      <c r="K1000">
        <v>373.29999999999995</v>
      </c>
      <c r="L1000" t="s">
        <v>17</v>
      </c>
      <c r="M1000" t="s">
        <v>289</v>
      </c>
      <c r="N1000" t="s">
        <v>19</v>
      </c>
      <c r="O1000" t="s">
        <v>505</v>
      </c>
      <c r="P1000" t="s">
        <v>501</v>
      </c>
      <c r="Q1000" t="s">
        <v>517</v>
      </c>
      <c r="R1000" t="s">
        <v>531</v>
      </c>
      <c r="S1000">
        <v>7</v>
      </c>
    </row>
    <row r="1001" spans="1:19" x14ac:dyDescent="0.35">
      <c r="A1001">
        <v>100151</v>
      </c>
      <c r="B1001" s="5">
        <v>45848</v>
      </c>
      <c r="C1001" t="s">
        <v>50</v>
      </c>
      <c r="D1001" t="s">
        <v>71</v>
      </c>
      <c r="E1001" t="s">
        <v>72</v>
      </c>
      <c r="F1001" t="s">
        <v>62</v>
      </c>
      <c r="G1001" t="s">
        <v>112</v>
      </c>
      <c r="H1001">
        <v>1</v>
      </c>
      <c r="I1001" t="s">
        <v>503</v>
      </c>
      <c r="J1001">
        <v>30.13</v>
      </c>
      <c r="K1001">
        <v>30.13</v>
      </c>
      <c r="L1001" t="s">
        <v>24</v>
      </c>
      <c r="M1001" t="s">
        <v>265</v>
      </c>
      <c r="N1001" t="s">
        <v>19</v>
      </c>
      <c r="O1001" t="s">
        <v>505</v>
      </c>
      <c r="P1001" t="s">
        <v>501</v>
      </c>
      <c r="Q1001" t="s">
        <v>517</v>
      </c>
      <c r="R1001" t="s">
        <v>531</v>
      </c>
      <c r="S1001">
        <v>7</v>
      </c>
    </row>
    <row r="1002" spans="1:19" x14ac:dyDescent="0.35">
      <c r="A1002">
        <v>100260</v>
      </c>
      <c r="B1002" s="5">
        <v>45848</v>
      </c>
      <c r="C1002" t="s">
        <v>50</v>
      </c>
      <c r="D1002" t="s">
        <v>77</v>
      </c>
      <c r="E1002" t="s">
        <v>78</v>
      </c>
      <c r="F1002" t="s">
        <v>22</v>
      </c>
      <c r="G1002" t="s">
        <v>87</v>
      </c>
      <c r="H1002">
        <v>2</v>
      </c>
      <c r="I1002" t="s">
        <v>508</v>
      </c>
      <c r="J1002">
        <v>49.96</v>
      </c>
      <c r="K1002">
        <v>99.92</v>
      </c>
      <c r="L1002" t="s">
        <v>43</v>
      </c>
      <c r="M1002" t="s">
        <v>334</v>
      </c>
      <c r="N1002" t="s">
        <v>19</v>
      </c>
      <c r="O1002" t="s">
        <v>505</v>
      </c>
      <c r="P1002" t="s">
        <v>501</v>
      </c>
      <c r="Q1002" t="s">
        <v>517</v>
      </c>
      <c r="R1002" t="s">
        <v>531</v>
      </c>
      <c r="S1002">
        <v>7</v>
      </c>
    </row>
    <row r="1003" spans="1:19" x14ac:dyDescent="0.35">
      <c r="A1003">
        <v>100359</v>
      </c>
      <c r="B1003" s="5">
        <v>45848</v>
      </c>
      <c r="C1003" t="s">
        <v>65</v>
      </c>
      <c r="D1003" t="s">
        <v>90</v>
      </c>
      <c r="E1003" t="s">
        <v>91</v>
      </c>
      <c r="F1003" t="s">
        <v>15</v>
      </c>
      <c r="G1003" t="s">
        <v>39</v>
      </c>
      <c r="H1003">
        <v>1</v>
      </c>
      <c r="I1003" t="s">
        <v>503</v>
      </c>
      <c r="J1003">
        <v>46.12</v>
      </c>
      <c r="K1003">
        <v>46.12</v>
      </c>
      <c r="L1003" t="s">
        <v>48</v>
      </c>
      <c r="M1003" t="s">
        <v>308</v>
      </c>
      <c r="N1003" t="s">
        <v>19</v>
      </c>
      <c r="O1003" t="s">
        <v>505</v>
      </c>
      <c r="P1003" t="s">
        <v>501</v>
      </c>
      <c r="Q1003" t="s">
        <v>517</v>
      </c>
      <c r="R1003" t="s">
        <v>531</v>
      </c>
      <c r="S1003">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5482-F30F-46FE-8249-0CD5F48B0E2D}">
  <dimension ref="A1:S1003"/>
  <sheetViews>
    <sheetView workbookViewId="0"/>
  </sheetViews>
  <sheetFormatPr defaultRowHeight="14.5" x14ac:dyDescent="0.35"/>
  <cols>
    <col min="1" max="1" width="27" bestFit="1" customWidth="1"/>
    <col min="2" max="2" width="29.1796875" bestFit="1" customWidth="1"/>
    <col min="3" max="3" width="25.90625" bestFit="1" customWidth="1"/>
    <col min="4" max="4" width="26.81640625" bestFit="1" customWidth="1"/>
    <col min="5" max="5" width="23.54296875" bestFit="1" customWidth="1"/>
    <col min="6" max="6" width="27.6328125" bestFit="1" customWidth="1"/>
    <col min="7" max="7" width="26.7265625" bestFit="1" customWidth="1"/>
    <col min="8" max="8" width="22.90625" bestFit="1" customWidth="1"/>
    <col min="9" max="9" width="28.81640625" bestFit="1" customWidth="1"/>
    <col min="10" max="10" width="33.81640625" bestFit="1" customWidth="1"/>
    <col min="11" max="11" width="27.54296875" bestFit="1" customWidth="1"/>
    <col min="12" max="12" width="27.26953125" bestFit="1" customWidth="1"/>
    <col min="13" max="13" width="28.453125" bestFit="1" customWidth="1"/>
    <col min="14" max="14" width="25.54296875" bestFit="1" customWidth="1"/>
    <col min="15" max="15" width="28.7265625" bestFit="1" customWidth="1"/>
    <col min="16" max="16" width="26.7265625" bestFit="1" customWidth="1"/>
    <col min="17" max="17" width="30.81640625" bestFit="1" customWidth="1"/>
    <col min="18" max="18" width="36.26953125" bestFit="1" customWidth="1"/>
    <col min="19" max="19" width="41.36328125" bestFit="1" customWidth="1"/>
  </cols>
  <sheetData>
    <row r="1" spans="1:19" x14ac:dyDescent="0.35">
      <c r="A1" s="14" t="s">
        <v>581</v>
      </c>
    </row>
    <row r="3" spans="1:19" x14ac:dyDescent="0.35">
      <c r="A3" t="s">
        <v>561</v>
      </c>
      <c r="B3" t="s">
        <v>562</v>
      </c>
      <c r="C3" t="s">
        <v>563</v>
      </c>
      <c r="D3" t="s">
        <v>564</v>
      </c>
      <c r="E3" t="s">
        <v>565</v>
      </c>
      <c r="F3" t="s">
        <v>566</v>
      </c>
      <c r="G3" t="s">
        <v>567</v>
      </c>
      <c r="H3" t="s">
        <v>568</v>
      </c>
      <c r="I3" t="s">
        <v>569</v>
      </c>
      <c r="J3" t="s">
        <v>570</v>
      </c>
      <c r="K3" t="s">
        <v>571</v>
      </c>
      <c r="L3" t="s">
        <v>572</v>
      </c>
      <c r="M3" t="s">
        <v>573</v>
      </c>
      <c r="N3" t="s">
        <v>574</v>
      </c>
      <c r="O3" t="s">
        <v>575</v>
      </c>
      <c r="P3" t="s">
        <v>576</v>
      </c>
      <c r="Q3" t="s">
        <v>577</v>
      </c>
      <c r="R3" t="s">
        <v>578</v>
      </c>
      <c r="S3" t="s">
        <v>579</v>
      </c>
    </row>
    <row r="4" spans="1:19" x14ac:dyDescent="0.35">
      <c r="A4">
        <v>102538</v>
      </c>
      <c r="B4" s="5">
        <v>45660</v>
      </c>
      <c r="C4" t="s">
        <v>12</v>
      </c>
      <c r="D4" t="s">
        <v>13</v>
      </c>
      <c r="E4" t="s">
        <v>14</v>
      </c>
      <c r="F4" t="s">
        <v>15</v>
      </c>
      <c r="G4" t="s">
        <v>16</v>
      </c>
      <c r="H4">
        <v>5</v>
      </c>
      <c r="I4" t="s">
        <v>499</v>
      </c>
      <c r="J4">
        <v>40.9</v>
      </c>
      <c r="K4">
        <v>204.5</v>
      </c>
      <c r="L4" t="s">
        <v>17</v>
      </c>
      <c r="M4" t="s">
        <v>18</v>
      </c>
      <c r="N4" t="s">
        <v>19</v>
      </c>
      <c r="O4" t="s">
        <v>500</v>
      </c>
      <c r="P4" t="s">
        <v>501</v>
      </c>
      <c r="Q4" t="s">
        <v>502</v>
      </c>
      <c r="R4" t="s">
        <v>526</v>
      </c>
      <c r="S4">
        <v>1</v>
      </c>
    </row>
    <row r="5" spans="1:19" x14ac:dyDescent="0.35">
      <c r="A5">
        <v>101806</v>
      </c>
      <c r="B5" s="5">
        <v>45665</v>
      </c>
      <c r="C5" t="s">
        <v>12</v>
      </c>
      <c r="D5" t="s">
        <v>20</v>
      </c>
      <c r="E5" t="s">
        <v>21</v>
      </c>
      <c r="F5" t="s">
        <v>22</v>
      </c>
      <c r="G5" t="s">
        <v>23</v>
      </c>
      <c r="H5">
        <v>1</v>
      </c>
      <c r="I5" t="s">
        <v>503</v>
      </c>
      <c r="J5">
        <v>64.84</v>
      </c>
      <c r="K5">
        <v>64.84</v>
      </c>
      <c r="L5" t="s">
        <v>24</v>
      </c>
      <c r="M5" t="s">
        <v>25</v>
      </c>
      <c r="N5" t="s">
        <v>19</v>
      </c>
      <c r="O5" t="s">
        <v>504</v>
      </c>
      <c r="P5" t="s">
        <v>501</v>
      </c>
      <c r="Q5" t="s">
        <v>502</v>
      </c>
      <c r="R5" t="s">
        <v>526</v>
      </c>
      <c r="S5">
        <v>1</v>
      </c>
    </row>
    <row r="6" spans="1:19" x14ac:dyDescent="0.35">
      <c r="A6">
        <v>102835</v>
      </c>
      <c r="B6" s="5">
        <v>45665</v>
      </c>
      <c r="C6" t="s">
        <v>26</v>
      </c>
      <c r="D6" t="s">
        <v>27</v>
      </c>
      <c r="E6" t="s">
        <v>28</v>
      </c>
      <c r="F6" t="s">
        <v>15</v>
      </c>
      <c r="G6" t="s">
        <v>29</v>
      </c>
      <c r="H6">
        <v>1</v>
      </c>
      <c r="I6" t="s">
        <v>503</v>
      </c>
      <c r="J6">
        <v>24.13</v>
      </c>
      <c r="K6">
        <v>24.13</v>
      </c>
      <c r="L6" t="s">
        <v>17</v>
      </c>
      <c r="M6" t="s">
        <v>30</v>
      </c>
      <c r="N6" t="s">
        <v>19</v>
      </c>
      <c r="O6" t="s">
        <v>504</v>
      </c>
      <c r="P6" t="s">
        <v>501</v>
      </c>
      <c r="Q6" t="s">
        <v>502</v>
      </c>
      <c r="R6" t="s">
        <v>526</v>
      </c>
      <c r="S6">
        <v>1</v>
      </c>
    </row>
    <row r="7" spans="1:19" x14ac:dyDescent="0.35">
      <c r="A7">
        <v>102053</v>
      </c>
      <c r="B7" s="5">
        <v>45666</v>
      </c>
      <c r="C7" t="s">
        <v>31</v>
      </c>
      <c r="D7" t="s">
        <v>32</v>
      </c>
      <c r="E7" t="s">
        <v>33</v>
      </c>
      <c r="F7" t="s">
        <v>15</v>
      </c>
      <c r="G7" t="s">
        <v>34</v>
      </c>
      <c r="H7">
        <v>1</v>
      </c>
      <c r="I7" t="s">
        <v>503</v>
      </c>
      <c r="J7">
        <v>15.91</v>
      </c>
      <c r="K7">
        <v>15.91</v>
      </c>
      <c r="L7" t="s">
        <v>24</v>
      </c>
      <c r="M7" t="s">
        <v>35</v>
      </c>
      <c r="N7" t="s">
        <v>36</v>
      </c>
      <c r="O7" t="s">
        <v>505</v>
      </c>
      <c r="P7" t="s">
        <v>501</v>
      </c>
      <c r="Q7" t="s">
        <v>502</v>
      </c>
      <c r="R7" t="s">
        <v>526</v>
      </c>
      <c r="S7">
        <v>1</v>
      </c>
    </row>
    <row r="8" spans="1:19" x14ac:dyDescent="0.35">
      <c r="A8">
        <v>101538</v>
      </c>
      <c r="B8" s="5">
        <v>45668</v>
      </c>
      <c r="C8" t="s">
        <v>26</v>
      </c>
      <c r="D8" t="s">
        <v>37</v>
      </c>
      <c r="E8" t="s">
        <v>38</v>
      </c>
      <c r="F8" t="s">
        <v>15</v>
      </c>
      <c r="G8" t="s">
        <v>39</v>
      </c>
      <c r="H8">
        <v>10</v>
      </c>
      <c r="I8" t="s">
        <v>499</v>
      </c>
      <c r="J8">
        <v>46.13</v>
      </c>
      <c r="K8">
        <v>461.3</v>
      </c>
      <c r="L8" t="s">
        <v>17</v>
      </c>
      <c r="M8" t="s">
        <v>40</v>
      </c>
      <c r="N8" t="s">
        <v>19</v>
      </c>
      <c r="O8" t="s">
        <v>506</v>
      </c>
      <c r="P8" t="s">
        <v>507</v>
      </c>
      <c r="Q8" t="s">
        <v>502</v>
      </c>
      <c r="R8" t="s">
        <v>526</v>
      </c>
      <c r="S8">
        <v>1</v>
      </c>
    </row>
    <row r="9" spans="1:19" x14ac:dyDescent="0.35">
      <c r="A9">
        <v>101853</v>
      </c>
      <c r="B9" s="5">
        <v>45671</v>
      </c>
      <c r="C9" t="s">
        <v>26</v>
      </c>
      <c r="D9" t="s">
        <v>41</v>
      </c>
      <c r="E9" t="s">
        <v>42</v>
      </c>
      <c r="F9" t="s">
        <v>15</v>
      </c>
      <c r="G9" t="s">
        <v>39</v>
      </c>
      <c r="H9">
        <v>2</v>
      </c>
      <c r="I9" t="s">
        <v>508</v>
      </c>
      <c r="J9">
        <v>46.07</v>
      </c>
      <c r="K9">
        <v>92.14</v>
      </c>
      <c r="L9" t="s">
        <v>43</v>
      </c>
      <c r="M9" t="s">
        <v>44</v>
      </c>
      <c r="N9" t="s">
        <v>19</v>
      </c>
      <c r="O9" t="s">
        <v>509</v>
      </c>
      <c r="P9" t="s">
        <v>501</v>
      </c>
      <c r="Q9" t="s">
        <v>502</v>
      </c>
      <c r="R9" t="s">
        <v>526</v>
      </c>
      <c r="S9">
        <v>1</v>
      </c>
    </row>
    <row r="10" spans="1:19" x14ac:dyDescent="0.35">
      <c r="A10">
        <v>100304</v>
      </c>
      <c r="B10" s="5">
        <v>45672</v>
      </c>
      <c r="C10" t="s">
        <v>31</v>
      </c>
      <c r="D10" t="s">
        <v>45</v>
      </c>
      <c r="E10" t="s">
        <v>46</v>
      </c>
      <c r="F10" t="s">
        <v>22</v>
      </c>
      <c r="G10" t="s">
        <v>47</v>
      </c>
      <c r="H10">
        <v>1</v>
      </c>
      <c r="I10" t="s">
        <v>503</v>
      </c>
      <c r="J10">
        <v>72.569999999999993</v>
      </c>
      <c r="K10">
        <v>72.569999999999993</v>
      </c>
      <c r="L10" t="s">
        <v>48</v>
      </c>
      <c r="M10" t="s">
        <v>49</v>
      </c>
      <c r="N10" t="s">
        <v>19</v>
      </c>
      <c r="O10" t="s">
        <v>504</v>
      </c>
      <c r="P10" t="s">
        <v>501</v>
      </c>
      <c r="Q10" t="s">
        <v>502</v>
      </c>
      <c r="R10" t="s">
        <v>526</v>
      </c>
      <c r="S10">
        <v>1</v>
      </c>
    </row>
    <row r="11" spans="1:19" x14ac:dyDescent="0.35">
      <c r="A11">
        <v>100278</v>
      </c>
      <c r="B11" s="5">
        <v>45675</v>
      </c>
      <c r="C11" t="s">
        <v>50</v>
      </c>
      <c r="D11" t="s">
        <v>51</v>
      </c>
      <c r="E11" t="s">
        <v>52</v>
      </c>
      <c r="F11" t="s">
        <v>53</v>
      </c>
      <c r="G11" t="s">
        <v>54</v>
      </c>
      <c r="H11">
        <v>2</v>
      </c>
      <c r="I11" t="s">
        <v>508</v>
      </c>
      <c r="J11">
        <v>25.59</v>
      </c>
      <c r="K11">
        <v>51.18</v>
      </c>
      <c r="L11" t="s">
        <v>48</v>
      </c>
      <c r="M11" t="s">
        <v>55</v>
      </c>
      <c r="N11" t="s">
        <v>19</v>
      </c>
      <c r="O11" t="s">
        <v>506</v>
      </c>
      <c r="P11" t="s">
        <v>507</v>
      </c>
      <c r="Q11" t="s">
        <v>502</v>
      </c>
      <c r="R11" t="s">
        <v>526</v>
      </c>
      <c r="S11">
        <v>1</v>
      </c>
    </row>
    <row r="12" spans="1:19" x14ac:dyDescent="0.35">
      <c r="A12">
        <v>100908</v>
      </c>
      <c r="B12" s="5">
        <v>45675</v>
      </c>
      <c r="C12" t="s">
        <v>31</v>
      </c>
      <c r="D12" t="s">
        <v>56</v>
      </c>
      <c r="E12" t="s">
        <v>57</v>
      </c>
      <c r="F12" t="s">
        <v>22</v>
      </c>
      <c r="G12" t="s">
        <v>23</v>
      </c>
      <c r="H12">
        <v>1</v>
      </c>
      <c r="I12" t="s">
        <v>503</v>
      </c>
      <c r="J12">
        <v>63.27</v>
      </c>
      <c r="K12">
        <v>63.27</v>
      </c>
      <c r="L12" t="s">
        <v>17</v>
      </c>
      <c r="M12" t="s">
        <v>58</v>
      </c>
      <c r="N12" t="s">
        <v>19</v>
      </c>
      <c r="O12" t="s">
        <v>506</v>
      </c>
      <c r="P12" t="s">
        <v>507</v>
      </c>
      <c r="Q12" t="s">
        <v>502</v>
      </c>
      <c r="R12" t="s">
        <v>526</v>
      </c>
      <c r="S12">
        <v>1</v>
      </c>
    </row>
    <row r="13" spans="1:19" x14ac:dyDescent="0.35">
      <c r="A13">
        <v>101097</v>
      </c>
      <c r="B13" s="5">
        <v>45675</v>
      </c>
      <c r="C13" t="s">
        <v>31</v>
      </c>
      <c r="D13" t="s">
        <v>32</v>
      </c>
      <c r="E13" t="s">
        <v>33</v>
      </c>
      <c r="F13" t="s">
        <v>59</v>
      </c>
      <c r="G13" t="s">
        <v>60</v>
      </c>
      <c r="H13">
        <v>10</v>
      </c>
      <c r="I13" t="s">
        <v>499</v>
      </c>
      <c r="J13">
        <v>58.25</v>
      </c>
      <c r="K13">
        <v>582.5</v>
      </c>
      <c r="L13" t="s">
        <v>48</v>
      </c>
      <c r="M13" t="s">
        <v>61</v>
      </c>
      <c r="N13" t="s">
        <v>36</v>
      </c>
      <c r="O13" t="s">
        <v>506</v>
      </c>
      <c r="P13" t="s">
        <v>507</v>
      </c>
      <c r="Q13" t="s">
        <v>502</v>
      </c>
      <c r="R13" t="s">
        <v>526</v>
      </c>
      <c r="S13">
        <v>1</v>
      </c>
    </row>
    <row r="14" spans="1:19" x14ac:dyDescent="0.35">
      <c r="A14">
        <v>100825</v>
      </c>
      <c r="B14" s="5">
        <v>45676</v>
      </c>
      <c r="C14" t="s">
        <v>12</v>
      </c>
      <c r="D14" t="s">
        <v>20</v>
      </c>
      <c r="E14" t="s">
        <v>21</v>
      </c>
      <c r="F14" t="s">
        <v>62</v>
      </c>
      <c r="G14" t="s">
        <v>63</v>
      </c>
      <c r="H14">
        <v>3</v>
      </c>
      <c r="I14" t="s">
        <v>499</v>
      </c>
      <c r="J14">
        <v>56.67</v>
      </c>
      <c r="K14">
        <v>170.01</v>
      </c>
      <c r="L14" t="s">
        <v>48</v>
      </c>
      <c r="M14" t="s">
        <v>64</v>
      </c>
      <c r="N14" t="s">
        <v>19</v>
      </c>
      <c r="O14" t="s">
        <v>510</v>
      </c>
      <c r="P14" t="s">
        <v>507</v>
      </c>
      <c r="Q14" t="s">
        <v>502</v>
      </c>
      <c r="R14" t="s">
        <v>526</v>
      </c>
      <c r="S14">
        <v>1</v>
      </c>
    </row>
    <row r="15" spans="1:19" x14ac:dyDescent="0.35">
      <c r="A15">
        <v>101275</v>
      </c>
      <c r="B15" s="5">
        <v>45677</v>
      </c>
      <c r="C15" t="s">
        <v>65</v>
      </c>
      <c r="D15" t="s">
        <v>66</v>
      </c>
      <c r="E15" t="s">
        <v>67</v>
      </c>
      <c r="F15" t="s">
        <v>62</v>
      </c>
      <c r="G15" t="s">
        <v>68</v>
      </c>
      <c r="H15">
        <v>2</v>
      </c>
      <c r="I15" t="s">
        <v>508</v>
      </c>
      <c r="J15">
        <v>38.01</v>
      </c>
      <c r="K15">
        <v>76.02</v>
      </c>
      <c r="L15" t="s">
        <v>48</v>
      </c>
      <c r="M15" t="s">
        <v>69</v>
      </c>
      <c r="N15" t="s">
        <v>36</v>
      </c>
      <c r="O15" t="s">
        <v>511</v>
      </c>
      <c r="P15" t="s">
        <v>501</v>
      </c>
      <c r="Q15" t="s">
        <v>502</v>
      </c>
      <c r="R15" t="s">
        <v>526</v>
      </c>
      <c r="S15">
        <v>1</v>
      </c>
    </row>
    <row r="16" spans="1:19" x14ac:dyDescent="0.35">
      <c r="A16">
        <v>101471</v>
      </c>
      <c r="B16" s="5">
        <v>45677</v>
      </c>
      <c r="C16" t="s">
        <v>50</v>
      </c>
      <c r="D16" t="s">
        <v>51</v>
      </c>
      <c r="E16" t="s">
        <v>52</v>
      </c>
      <c r="F16" t="s">
        <v>15</v>
      </c>
      <c r="G16" t="s">
        <v>39</v>
      </c>
      <c r="H16">
        <v>10</v>
      </c>
      <c r="I16" t="s">
        <v>499</v>
      </c>
      <c r="J16">
        <v>47.14</v>
      </c>
      <c r="K16">
        <v>471.4</v>
      </c>
      <c r="L16" t="s">
        <v>17</v>
      </c>
      <c r="M16" t="s">
        <v>70</v>
      </c>
      <c r="N16" t="s">
        <v>19</v>
      </c>
      <c r="O16" t="s">
        <v>511</v>
      </c>
      <c r="P16" t="s">
        <v>501</v>
      </c>
      <c r="Q16" t="s">
        <v>502</v>
      </c>
      <c r="R16" t="s">
        <v>526</v>
      </c>
      <c r="S16">
        <v>1</v>
      </c>
    </row>
    <row r="17" spans="1:19" x14ac:dyDescent="0.35">
      <c r="A17">
        <v>102661</v>
      </c>
      <c r="B17" s="5">
        <v>45677</v>
      </c>
      <c r="C17" t="s">
        <v>50</v>
      </c>
      <c r="D17" t="s">
        <v>71</v>
      </c>
      <c r="E17" t="s">
        <v>72</v>
      </c>
      <c r="F17" t="s">
        <v>59</v>
      </c>
      <c r="G17" t="s">
        <v>73</v>
      </c>
      <c r="H17">
        <v>1</v>
      </c>
      <c r="I17" t="s">
        <v>503</v>
      </c>
      <c r="J17">
        <v>27.71</v>
      </c>
      <c r="K17">
        <v>27.71</v>
      </c>
      <c r="L17" t="s">
        <v>17</v>
      </c>
      <c r="M17" t="s">
        <v>74</v>
      </c>
      <c r="N17" t="s">
        <v>19</v>
      </c>
      <c r="O17" t="s">
        <v>511</v>
      </c>
      <c r="P17" t="s">
        <v>501</v>
      </c>
      <c r="Q17" t="s">
        <v>502</v>
      </c>
      <c r="R17" t="s">
        <v>526</v>
      </c>
      <c r="S17">
        <v>1</v>
      </c>
    </row>
    <row r="18" spans="1:19" x14ac:dyDescent="0.35">
      <c r="A18">
        <v>100888</v>
      </c>
      <c r="B18" s="5">
        <v>45678</v>
      </c>
      <c r="C18" t="s">
        <v>31</v>
      </c>
      <c r="D18" t="s">
        <v>32</v>
      </c>
      <c r="E18" t="s">
        <v>33</v>
      </c>
      <c r="F18" t="s">
        <v>15</v>
      </c>
      <c r="G18" t="s">
        <v>16</v>
      </c>
      <c r="H18">
        <v>2</v>
      </c>
      <c r="I18" t="s">
        <v>508</v>
      </c>
      <c r="J18">
        <v>38.82</v>
      </c>
      <c r="K18">
        <v>77.64</v>
      </c>
      <c r="L18" t="s">
        <v>48</v>
      </c>
      <c r="M18" t="s">
        <v>75</v>
      </c>
      <c r="N18" t="s">
        <v>36</v>
      </c>
      <c r="O18" t="s">
        <v>509</v>
      </c>
      <c r="P18" t="s">
        <v>501</v>
      </c>
      <c r="Q18" t="s">
        <v>502</v>
      </c>
      <c r="R18" t="s">
        <v>526</v>
      </c>
      <c r="S18">
        <v>1</v>
      </c>
    </row>
    <row r="19" spans="1:19" x14ac:dyDescent="0.35">
      <c r="A19">
        <v>102020</v>
      </c>
      <c r="B19" s="5">
        <v>45680</v>
      </c>
      <c r="C19" t="s">
        <v>50</v>
      </c>
      <c r="D19" t="s">
        <v>51</v>
      </c>
      <c r="E19" t="s">
        <v>52</v>
      </c>
      <c r="F19" t="s">
        <v>15</v>
      </c>
      <c r="G19" t="s">
        <v>34</v>
      </c>
      <c r="H19">
        <v>1</v>
      </c>
      <c r="I19" t="s">
        <v>503</v>
      </c>
      <c r="J19">
        <v>15.81</v>
      </c>
      <c r="K19">
        <v>15.81</v>
      </c>
      <c r="L19" t="s">
        <v>43</v>
      </c>
      <c r="M19" t="s">
        <v>76</v>
      </c>
      <c r="N19" t="s">
        <v>19</v>
      </c>
      <c r="O19" t="s">
        <v>505</v>
      </c>
      <c r="P19" t="s">
        <v>501</v>
      </c>
      <c r="Q19" t="s">
        <v>502</v>
      </c>
      <c r="R19" t="s">
        <v>526</v>
      </c>
      <c r="S19">
        <v>1</v>
      </c>
    </row>
    <row r="20" spans="1:19" x14ac:dyDescent="0.35">
      <c r="A20">
        <v>102447</v>
      </c>
      <c r="B20" s="5">
        <v>45680</v>
      </c>
      <c r="C20" t="s">
        <v>50</v>
      </c>
      <c r="D20" t="s">
        <v>77</v>
      </c>
      <c r="E20" t="s">
        <v>78</v>
      </c>
      <c r="F20" t="s">
        <v>15</v>
      </c>
      <c r="G20" t="s">
        <v>16</v>
      </c>
      <c r="H20">
        <v>3</v>
      </c>
      <c r="I20" t="s">
        <v>499</v>
      </c>
      <c r="J20">
        <v>40.090000000000003</v>
      </c>
      <c r="K20">
        <v>120.27000000000001</v>
      </c>
      <c r="L20" t="s">
        <v>24</v>
      </c>
      <c r="M20" t="s">
        <v>79</v>
      </c>
      <c r="N20" t="s">
        <v>19</v>
      </c>
      <c r="O20" t="s">
        <v>505</v>
      </c>
      <c r="P20" t="s">
        <v>501</v>
      </c>
      <c r="Q20" t="s">
        <v>502</v>
      </c>
      <c r="R20" t="s">
        <v>526</v>
      </c>
      <c r="S20">
        <v>1</v>
      </c>
    </row>
    <row r="21" spans="1:19" x14ac:dyDescent="0.35">
      <c r="A21">
        <v>100339</v>
      </c>
      <c r="B21" s="5">
        <v>45681</v>
      </c>
      <c r="C21" t="s">
        <v>31</v>
      </c>
      <c r="D21" t="s">
        <v>80</v>
      </c>
      <c r="E21" t="s">
        <v>80</v>
      </c>
      <c r="F21" t="s">
        <v>22</v>
      </c>
      <c r="G21" t="s">
        <v>23</v>
      </c>
      <c r="H21">
        <v>3</v>
      </c>
      <c r="I21" t="s">
        <v>499</v>
      </c>
      <c r="J21">
        <v>65.86</v>
      </c>
      <c r="K21">
        <v>197.57999999999998</v>
      </c>
      <c r="L21" t="s">
        <v>43</v>
      </c>
      <c r="M21" t="s">
        <v>81</v>
      </c>
      <c r="N21" t="s">
        <v>19</v>
      </c>
      <c r="O21" t="s">
        <v>500</v>
      </c>
      <c r="P21" t="s">
        <v>501</v>
      </c>
      <c r="Q21" t="s">
        <v>502</v>
      </c>
      <c r="R21" t="s">
        <v>526</v>
      </c>
      <c r="S21">
        <v>1</v>
      </c>
    </row>
    <row r="22" spans="1:19" x14ac:dyDescent="0.35">
      <c r="A22">
        <v>102967</v>
      </c>
      <c r="B22" s="5">
        <v>45681</v>
      </c>
      <c r="C22" t="s">
        <v>12</v>
      </c>
      <c r="D22" t="s">
        <v>13</v>
      </c>
      <c r="E22" t="s">
        <v>14</v>
      </c>
      <c r="F22" t="s">
        <v>62</v>
      </c>
      <c r="G22" t="s">
        <v>63</v>
      </c>
      <c r="H22">
        <v>3</v>
      </c>
      <c r="I22" t="s">
        <v>499</v>
      </c>
      <c r="J22">
        <v>55.06</v>
      </c>
      <c r="K22">
        <v>165.18</v>
      </c>
      <c r="L22" t="s">
        <v>24</v>
      </c>
      <c r="M22" t="s">
        <v>82</v>
      </c>
      <c r="N22" t="s">
        <v>19</v>
      </c>
      <c r="O22" t="s">
        <v>500</v>
      </c>
      <c r="P22" t="s">
        <v>501</v>
      </c>
      <c r="Q22" t="s">
        <v>502</v>
      </c>
      <c r="R22" t="s">
        <v>526</v>
      </c>
      <c r="S22">
        <v>1</v>
      </c>
    </row>
    <row r="23" spans="1:19" x14ac:dyDescent="0.35">
      <c r="A23">
        <v>100229</v>
      </c>
      <c r="B23" s="5">
        <v>45682</v>
      </c>
      <c r="C23" t="s">
        <v>31</v>
      </c>
      <c r="D23" t="s">
        <v>45</v>
      </c>
      <c r="E23" t="s">
        <v>46</v>
      </c>
      <c r="F23" t="s">
        <v>59</v>
      </c>
      <c r="G23" t="s">
        <v>73</v>
      </c>
      <c r="H23">
        <v>3</v>
      </c>
      <c r="I23" t="s">
        <v>499</v>
      </c>
      <c r="J23">
        <v>26.89</v>
      </c>
      <c r="K23">
        <v>80.67</v>
      </c>
      <c r="L23" t="s">
        <v>24</v>
      </c>
      <c r="M23" t="s">
        <v>83</v>
      </c>
      <c r="N23" t="s">
        <v>36</v>
      </c>
      <c r="O23" t="s">
        <v>506</v>
      </c>
      <c r="P23" t="s">
        <v>507</v>
      </c>
      <c r="Q23" t="s">
        <v>502</v>
      </c>
      <c r="R23" t="s">
        <v>526</v>
      </c>
      <c r="S23">
        <v>1</v>
      </c>
    </row>
    <row r="24" spans="1:19" x14ac:dyDescent="0.35">
      <c r="A24">
        <v>101302</v>
      </c>
      <c r="B24" s="5">
        <v>45684</v>
      </c>
      <c r="C24" t="s">
        <v>12</v>
      </c>
      <c r="D24" t="s">
        <v>20</v>
      </c>
      <c r="E24" t="s">
        <v>21</v>
      </c>
      <c r="F24" t="s">
        <v>15</v>
      </c>
      <c r="G24" t="s">
        <v>29</v>
      </c>
      <c r="H24">
        <v>10</v>
      </c>
      <c r="I24" t="s">
        <v>499</v>
      </c>
      <c r="J24">
        <v>22.27</v>
      </c>
      <c r="K24">
        <v>222.7</v>
      </c>
      <c r="L24" t="s">
        <v>24</v>
      </c>
      <c r="M24" t="s">
        <v>84</v>
      </c>
      <c r="N24" t="s">
        <v>19</v>
      </c>
      <c r="O24" t="s">
        <v>511</v>
      </c>
      <c r="P24" t="s">
        <v>501</v>
      </c>
      <c r="Q24" t="s">
        <v>502</v>
      </c>
      <c r="R24" t="s">
        <v>526</v>
      </c>
      <c r="S24">
        <v>1</v>
      </c>
    </row>
    <row r="25" spans="1:19" x14ac:dyDescent="0.35">
      <c r="A25">
        <v>101579</v>
      </c>
      <c r="B25" s="5">
        <v>45685</v>
      </c>
      <c r="C25" t="s">
        <v>31</v>
      </c>
      <c r="D25" t="s">
        <v>56</v>
      </c>
      <c r="E25" t="s">
        <v>57</v>
      </c>
      <c r="F25" t="s">
        <v>59</v>
      </c>
      <c r="G25" t="s">
        <v>60</v>
      </c>
      <c r="H25">
        <v>1</v>
      </c>
      <c r="I25" t="s">
        <v>503</v>
      </c>
      <c r="J25">
        <v>61.54</v>
      </c>
      <c r="K25">
        <v>61.54</v>
      </c>
      <c r="L25" t="s">
        <v>43</v>
      </c>
      <c r="M25" t="s">
        <v>85</v>
      </c>
      <c r="N25" t="s">
        <v>36</v>
      </c>
      <c r="O25" t="s">
        <v>509</v>
      </c>
      <c r="P25" t="s">
        <v>501</v>
      </c>
      <c r="Q25" t="s">
        <v>502</v>
      </c>
      <c r="R25" t="s">
        <v>526</v>
      </c>
      <c r="S25">
        <v>1</v>
      </c>
    </row>
    <row r="26" spans="1:19" x14ac:dyDescent="0.35">
      <c r="A26">
        <v>101950</v>
      </c>
      <c r="B26" s="5">
        <v>45686</v>
      </c>
      <c r="C26" t="s">
        <v>26</v>
      </c>
      <c r="D26" t="s">
        <v>37</v>
      </c>
      <c r="E26" t="s">
        <v>38</v>
      </c>
      <c r="F26" t="s">
        <v>59</v>
      </c>
      <c r="G26" t="s">
        <v>73</v>
      </c>
      <c r="H26">
        <v>10</v>
      </c>
      <c r="I26" t="s">
        <v>499</v>
      </c>
      <c r="J26">
        <v>27.88</v>
      </c>
      <c r="K26">
        <v>278.8</v>
      </c>
      <c r="L26" t="s">
        <v>48</v>
      </c>
      <c r="M26" t="s">
        <v>86</v>
      </c>
      <c r="N26" t="s">
        <v>19</v>
      </c>
      <c r="O26" t="s">
        <v>504</v>
      </c>
      <c r="P26" t="s">
        <v>501</v>
      </c>
      <c r="Q26" t="s">
        <v>502</v>
      </c>
      <c r="R26" t="s">
        <v>526</v>
      </c>
      <c r="S26">
        <v>1</v>
      </c>
    </row>
    <row r="27" spans="1:19" x14ac:dyDescent="0.35">
      <c r="A27">
        <v>102015</v>
      </c>
      <c r="B27" s="5">
        <v>45686</v>
      </c>
      <c r="C27" t="s">
        <v>26</v>
      </c>
      <c r="D27" t="s">
        <v>37</v>
      </c>
      <c r="E27" t="s">
        <v>38</v>
      </c>
      <c r="F27" t="s">
        <v>22</v>
      </c>
      <c r="G27" t="s">
        <v>87</v>
      </c>
      <c r="H27">
        <v>1</v>
      </c>
      <c r="I27" t="s">
        <v>503</v>
      </c>
      <c r="J27">
        <v>51.99</v>
      </c>
      <c r="K27">
        <v>51.99</v>
      </c>
      <c r="L27" t="s">
        <v>48</v>
      </c>
      <c r="M27" t="s">
        <v>88</v>
      </c>
      <c r="N27" t="s">
        <v>89</v>
      </c>
      <c r="O27" t="s">
        <v>504</v>
      </c>
      <c r="P27" t="s">
        <v>501</v>
      </c>
      <c r="Q27" t="s">
        <v>502</v>
      </c>
      <c r="R27" t="s">
        <v>526</v>
      </c>
      <c r="S27">
        <v>1</v>
      </c>
    </row>
    <row r="28" spans="1:19" x14ac:dyDescent="0.35">
      <c r="A28">
        <v>101058</v>
      </c>
      <c r="B28" s="5">
        <v>45687</v>
      </c>
      <c r="C28" t="s">
        <v>50</v>
      </c>
      <c r="D28" t="s">
        <v>51</v>
      </c>
      <c r="E28" t="s">
        <v>52</v>
      </c>
      <c r="F28" t="s">
        <v>59</v>
      </c>
      <c r="G28" t="s">
        <v>60</v>
      </c>
      <c r="H28">
        <v>1</v>
      </c>
      <c r="I28" t="s">
        <v>503</v>
      </c>
      <c r="J28">
        <v>57.9</v>
      </c>
      <c r="K28">
        <v>57.9</v>
      </c>
      <c r="L28" t="s">
        <v>17</v>
      </c>
      <c r="M28" t="s">
        <v>30</v>
      </c>
      <c r="N28" t="s">
        <v>19</v>
      </c>
      <c r="O28" t="s">
        <v>505</v>
      </c>
      <c r="P28" t="s">
        <v>501</v>
      </c>
      <c r="Q28" t="s">
        <v>502</v>
      </c>
      <c r="R28" t="s">
        <v>526</v>
      </c>
      <c r="S28">
        <v>1</v>
      </c>
    </row>
    <row r="29" spans="1:19" x14ac:dyDescent="0.35">
      <c r="A29">
        <v>101901</v>
      </c>
      <c r="B29" s="5">
        <v>45687</v>
      </c>
      <c r="C29" t="s">
        <v>12</v>
      </c>
      <c r="D29" t="s">
        <v>13</v>
      </c>
      <c r="E29" t="s">
        <v>14</v>
      </c>
      <c r="F29" t="s">
        <v>15</v>
      </c>
      <c r="G29" t="s">
        <v>39</v>
      </c>
      <c r="H29">
        <v>1</v>
      </c>
      <c r="I29" t="s">
        <v>503</v>
      </c>
      <c r="J29">
        <v>43.3</v>
      </c>
      <c r="K29">
        <v>43.3</v>
      </c>
      <c r="L29" t="s">
        <v>24</v>
      </c>
      <c r="M29" t="s">
        <v>61</v>
      </c>
      <c r="N29" t="s">
        <v>19</v>
      </c>
      <c r="O29" t="s">
        <v>505</v>
      </c>
      <c r="P29" t="s">
        <v>501</v>
      </c>
      <c r="Q29" t="s">
        <v>502</v>
      </c>
      <c r="R29" t="s">
        <v>526</v>
      </c>
      <c r="S29">
        <v>1</v>
      </c>
    </row>
    <row r="30" spans="1:19" x14ac:dyDescent="0.35">
      <c r="A30">
        <v>102333</v>
      </c>
      <c r="B30" s="5">
        <v>45687</v>
      </c>
      <c r="C30" t="s">
        <v>65</v>
      </c>
      <c r="D30" t="s">
        <v>90</v>
      </c>
      <c r="E30" t="s">
        <v>91</v>
      </c>
      <c r="F30" t="s">
        <v>53</v>
      </c>
      <c r="G30" t="s">
        <v>92</v>
      </c>
      <c r="H30">
        <v>1</v>
      </c>
      <c r="I30" t="s">
        <v>503</v>
      </c>
      <c r="J30">
        <v>31.26</v>
      </c>
      <c r="K30">
        <v>31.26</v>
      </c>
      <c r="L30" t="s">
        <v>48</v>
      </c>
      <c r="M30" t="s">
        <v>93</v>
      </c>
      <c r="N30" t="s">
        <v>89</v>
      </c>
      <c r="O30" t="s">
        <v>505</v>
      </c>
      <c r="P30" t="s">
        <v>501</v>
      </c>
      <c r="Q30" t="s">
        <v>502</v>
      </c>
      <c r="R30" t="s">
        <v>526</v>
      </c>
      <c r="S30">
        <v>1</v>
      </c>
    </row>
    <row r="31" spans="1:19" x14ac:dyDescent="0.35">
      <c r="A31">
        <v>102608</v>
      </c>
      <c r="B31" s="5">
        <v>45687</v>
      </c>
      <c r="C31" t="s">
        <v>31</v>
      </c>
      <c r="D31" t="s">
        <v>56</v>
      </c>
      <c r="E31" t="s">
        <v>57</v>
      </c>
      <c r="F31" t="s">
        <v>22</v>
      </c>
      <c r="G31" t="s">
        <v>87</v>
      </c>
      <c r="H31">
        <v>2</v>
      </c>
      <c r="I31" t="s">
        <v>508</v>
      </c>
      <c r="J31">
        <v>52.17</v>
      </c>
      <c r="K31">
        <v>104.34</v>
      </c>
      <c r="L31" t="s">
        <v>43</v>
      </c>
      <c r="M31" t="s">
        <v>94</v>
      </c>
      <c r="N31" t="s">
        <v>19</v>
      </c>
      <c r="O31" t="s">
        <v>505</v>
      </c>
      <c r="P31" t="s">
        <v>501</v>
      </c>
      <c r="Q31" t="s">
        <v>502</v>
      </c>
      <c r="R31" t="s">
        <v>526</v>
      </c>
      <c r="S31">
        <v>1</v>
      </c>
    </row>
    <row r="32" spans="1:19" x14ac:dyDescent="0.35">
      <c r="A32">
        <v>100266</v>
      </c>
      <c r="B32" s="5">
        <v>45688</v>
      </c>
      <c r="C32" t="s">
        <v>50</v>
      </c>
      <c r="D32" t="s">
        <v>51</v>
      </c>
      <c r="E32" t="s">
        <v>52</v>
      </c>
      <c r="F32" t="s">
        <v>59</v>
      </c>
      <c r="G32" t="s">
        <v>95</v>
      </c>
      <c r="H32">
        <v>1</v>
      </c>
      <c r="I32" t="s">
        <v>503</v>
      </c>
      <c r="J32">
        <v>35.1</v>
      </c>
      <c r="K32">
        <v>35.1</v>
      </c>
      <c r="L32" t="s">
        <v>24</v>
      </c>
      <c r="M32" t="s">
        <v>96</v>
      </c>
      <c r="N32" t="s">
        <v>89</v>
      </c>
      <c r="O32" t="s">
        <v>500</v>
      </c>
      <c r="P32" t="s">
        <v>501</v>
      </c>
      <c r="Q32" t="s">
        <v>502</v>
      </c>
      <c r="R32" t="s">
        <v>526</v>
      </c>
      <c r="S32">
        <v>1</v>
      </c>
    </row>
    <row r="33" spans="1:19" x14ac:dyDescent="0.35">
      <c r="A33">
        <v>100329</v>
      </c>
      <c r="B33" s="5">
        <v>45688</v>
      </c>
      <c r="C33" t="s">
        <v>26</v>
      </c>
      <c r="D33" t="s">
        <v>37</v>
      </c>
      <c r="E33" t="s">
        <v>38</v>
      </c>
      <c r="F33" t="s">
        <v>22</v>
      </c>
      <c r="G33" t="s">
        <v>23</v>
      </c>
      <c r="H33">
        <v>1</v>
      </c>
      <c r="I33" t="s">
        <v>503</v>
      </c>
      <c r="J33">
        <v>65.650000000000006</v>
      </c>
      <c r="K33">
        <v>65.650000000000006</v>
      </c>
      <c r="L33" t="s">
        <v>24</v>
      </c>
      <c r="M33" t="s">
        <v>97</v>
      </c>
      <c r="N33" t="s">
        <v>89</v>
      </c>
      <c r="O33" t="s">
        <v>500</v>
      </c>
      <c r="P33" t="s">
        <v>501</v>
      </c>
      <c r="Q33" t="s">
        <v>502</v>
      </c>
      <c r="R33" t="s">
        <v>526</v>
      </c>
      <c r="S33">
        <v>1</v>
      </c>
    </row>
    <row r="34" spans="1:19" x14ac:dyDescent="0.35">
      <c r="A34">
        <v>100431</v>
      </c>
      <c r="B34" s="5">
        <v>45688</v>
      </c>
      <c r="C34" t="s">
        <v>12</v>
      </c>
      <c r="D34" t="s">
        <v>98</v>
      </c>
      <c r="E34" t="s">
        <v>99</v>
      </c>
      <c r="F34" t="s">
        <v>22</v>
      </c>
      <c r="G34" t="s">
        <v>100</v>
      </c>
      <c r="H34">
        <v>10</v>
      </c>
      <c r="I34" t="s">
        <v>499</v>
      </c>
      <c r="J34">
        <v>14.71</v>
      </c>
      <c r="K34">
        <v>147.10000000000002</v>
      </c>
      <c r="L34" t="s">
        <v>48</v>
      </c>
      <c r="M34" t="s">
        <v>101</v>
      </c>
      <c r="N34" t="s">
        <v>19</v>
      </c>
      <c r="O34" t="s">
        <v>500</v>
      </c>
      <c r="P34" t="s">
        <v>501</v>
      </c>
      <c r="Q34" t="s">
        <v>502</v>
      </c>
      <c r="R34" t="s">
        <v>526</v>
      </c>
      <c r="S34">
        <v>1</v>
      </c>
    </row>
    <row r="35" spans="1:19" x14ac:dyDescent="0.35">
      <c r="A35">
        <v>100919</v>
      </c>
      <c r="B35" s="5">
        <v>45688</v>
      </c>
      <c r="C35" t="s">
        <v>65</v>
      </c>
      <c r="D35" t="s">
        <v>90</v>
      </c>
      <c r="E35" t="s">
        <v>91</v>
      </c>
      <c r="F35" t="s">
        <v>62</v>
      </c>
      <c r="G35" t="s">
        <v>63</v>
      </c>
      <c r="H35">
        <v>1</v>
      </c>
      <c r="I35" t="s">
        <v>503</v>
      </c>
      <c r="J35">
        <v>57.43</v>
      </c>
      <c r="K35">
        <v>57.43</v>
      </c>
      <c r="L35" t="s">
        <v>17</v>
      </c>
      <c r="M35" t="s">
        <v>102</v>
      </c>
      <c r="N35" t="s">
        <v>19</v>
      </c>
      <c r="O35" t="s">
        <v>500</v>
      </c>
      <c r="P35" t="s">
        <v>501</v>
      </c>
      <c r="Q35" t="s">
        <v>502</v>
      </c>
      <c r="R35" t="s">
        <v>526</v>
      </c>
      <c r="S35">
        <v>1</v>
      </c>
    </row>
    <row r="36" spans="1:19" x14ac:dyDescent="0.35">
      <c r="A36">
        <v>102169</v>
      </c>
      <c r="B36" s="5">
        <v>45688</v>
      </c>
      <c r="C36" t="s">
        <v>50</v>
      </c>
      <c r="D36" t="s">
        <v>51</v>
      </c>
      <c r="E36" t="s">
        <v>52</v>
      </c>
      <c r="F36" t="s">
        <v>62</v>
      </c>
      <c r="G36" t="s">
        <v>103</v>
      </c>
      <c r="H36">
        <v>2</v>
      </c>
      <c r="I36" t="s">
        <v>508</v>
      </c>
      <c r="J36">
        <v>188.74</v>
      </c>
      <c r="K36">
        <v>377.48</v>
      </c>
      <c r="L36" t="s">
        <v>48</v>
      </c>
      <c r="M36" t="s">
        <v>104</v>
      </c>
      <c r="N36" t="s">
        <v>89</v>
      </c>
      <c r="O36" t="s">
        <v>500</v>
      </c>
      <c r="P36" t="s">
        <v>501</v>
      </c>
      <c r="Q36" t="s">
        <v>502</v>
      </c>
      <c r="R36" t="s">
        <v>526</v>
      </c>
      <c r="S36">
        <v>1</v>
      </c>
    </row>
    <row r="37" spans="1:19" x14ac:dyDescent="0.35">
      <c r="A37">
        <v>102326</v>
      </c>
      <c r="B37" s="5">
        <v>45688</v>
      </c>
      <c r="C37" t="s">
        <v>31</v>
      </c>
      <c r="D37" t="s">
        <v>105</v>
      </c>
      <c r="E37" t="s">
        <v>106</v>
      </c>
      <c r="F37" t="s">
        <v>22</v>
      </c>
      <c r="G37" t="s">
        <v>100</v>
      </c>
      <c r="H37">
        <v>2</v>
      </c>
      <c r="I37" t="s">
        <v>508</v>
      </c>
      <c r="J37">
        <v>14.81</v>
      </c>
      <c r="K37">
        <v>29.62</v>
      </c>
      <c r="L37" t="s">
        <v>48</v>
      </c>
      <c r="M37" t="s">
        <v>107</v>
      </c>
      <c r="N37" t="s">
        <v>19</v>
      </c>
      <c r="O37" t="s">
        <v>500</v>
      </c>
      <c r="P37" t="s">
        <v>501</v>
      </c>
      <c r="Q37" t="s">
        <v>502</v>
      </c>
      <c r="R37" t="s">
        <v>526</v>
      </c>
      <c r="S37">
        <v>1</v>
      </c>
    </row>
    <row r="38" spans="1:19" x14ac:dyDescent="0.35">
      <c r="A38">
        <v>102482</v>
      </c>
      <c r="B38" s="5">
        <v>45689</v>
      </c>
      <c r="C38" t="s">
        <v>31</v>
      </c>
      <c r="D38" t="s">
        <v>56</v>
      </c>
      <c r="E38" t="s">
        <v>57</v>
      </c>
      <c r="F38" t="s">
        <v>22</v>
      </c>
      <c r="G38" t="s">
        <v>87</v>
      </c>
      <c r="H38">
        <v>2</v>
      </c>
      <c r="I38" t="s">
        <v>508</v>
      </c>
      <c r="J38">
        <v>49.57</v>
      </c>
      <c r="K38">
        <v>99.14</v>
      </c>
      <c r="L38" t="s">
        <v>48</v>
      </c>
      <c r="M38" t="s">
        <v>108</v>
      </c>
      <c r="N38" t="s">
        <v>89</v>
      </c>
      <c r="O38" t="s">
        <v>506</v>
      </c>
      <c r="P38" t="s">
        <v>507</v>
      </c>
      <c r="Q38" t="s">
        <v>512</v>
      </c>
      <c r="R38" t="s">
        <v>527</v>
      </c>
      <c r="S38">
        <v>2</v>
      </c>
    </row>
    <row r="39" spans="1:19" x14ac:dyDescent="0.35">
      <c r="A39">
        <v>100835</v>
      </c>
      <c r="B39" s="5">
        <v>45690</v>
      </c>
      <c r="C39" t="s">
        <v>12</v>
      </c>
      <c r="D39" t="s">
        <v>98</v>
      </c>
      <c r="E39" t="s">
        <v>99</v>
      </c>
      <c r="F39" t="s">
        <v>22</v>
      </c>
      <c r="G39" t="s">
        <v>109</v>
      </c>
      <c r="H39">
        <v>2</v>
      </c>
      <c r="I39" t="s">
        <v>508</v>
      </c>
      <c r="J39">
        <v>86.45</v>
      </c>
      <c r="K39">
        <v>172.9</v>
      </c>
      <c r="L39" t="s">
        <v>43</v>
      </c>
      <c r="M39" t="s">
        <v>110</v>
      </c>
      <c r="N39" t="s">
        <v>36</v>
      </c>
      <c r="O39" t="s">
        <v>510</v>
      </c>
      <c r="P39" t="s">
        <v>507</v>
      </c>
      <c r="Q39" t="s">
        <v>512</v>
      </c>
      <c r="R39" t="s">
        <v>527</v>
      </c>
      <c r="S39">
        <v>2</v>
      </c>
    </row>
    <row r="40" spans="1:19" x14ac:dyDescent="0.35">
      <c r="A40">
        <v>102595</v>
      </c>
      <c r="B40" s="5">
        <v>45690</v>
      </c>
      <c r="C40" t="s">
        <v>26</v>
      </c>
      <c r="D40" t="s">
        <v>37</v>
      </c>
      <c r="E40" t="s">
        <v>38</v>
      </c>
      <c r="F40" t="s">
        <v>53</v>
      </c>
      <c r="G40" t="s">
        <v>54</v>
      </c>
      <c r="H40">
        <v>2</v>
      </c>
      <c r="I40" t="s">
        <v>508</v>
      </c>
      <c r="J40">
        <v>25.13</v>
      </c>
      <c r="K40">
        <v>50.26</v>
      </c>
      <c r="L40" t="s">
        <v>24</v>
      </c>
      <c r="M40" t="s">
        <v>111</v>
      </c>
      <c r="N40" t="s">
        <v>89</v>
      </c>
      <c r="O40" t="s">
        <v>510</v>
      </c>
      <c r="P40" t="s">
        <v>507</v>
      </c>
      <c r="Q40" t="s">
        <v>512</v>
      </c>
      <c r="R40" t="s">
        <v>527</v>
      </c>
      <c r="S40">
        <v>2</v>
      </c>
    </row>
    <row r="41" spans="1:19" x14ac:dyDescent="0.35">
      <c r="A41">
        <v>101727</v>
      </c>
      <c r="B41" s="5">
        <v>45691</v>
      </c>
      <c r="C41" t="s">
        <v>50</v>
      </c>
      <c r="D41" t="s">
        <v>71</v>
      </c>
      <c r="E41" t="s">
        <v>72</v>
      </c>
      <c r="F41" t="s">
        <v>62</v>
      </c>
      <c r="G41" t="s">
        <v>112</v>
      </c>
      <c r="H41">
        <v>1</v>
      </c>
      <c r="I41" t="s">
        <v>503</v>
      </c>
      <c r="J41">
        <v>30.68</v>
      </c>
      <c r="K41">
        <v>30.68</v>
      </c>
      <c r="L41" t="s">
        <v>24</v>
      </c>
      <c r="M41" t="s">
        <v>113</v>
      </c>
      <c r="N41" t="s">
        <v>36</v>
      </c>
      <c r="O41" t="s">
        <v>511</v>
      </c>
      <c r="P41" t="s">
        <v>501</v>
      </c>
      <c r="Q41" t="s">
        <v>512</v>
      </c>
      <c r="R41" t="s">
        <v>527</v>
      </c>
      <c r="S41">
        <v>2</v>
      </c>
    </row>
    <row r="42" spans="1:19" x14ac:dyDescent="0.35">
      <c r="A42">
        <v>101221</v>
      </c>
      <c r="B42" s="5">
        <v>45692</v>
      </c>
      <c r="C42" t="s">
        <v>31</v>
      </c>
      <c r="D42" t="s">
        <v>45</v>
      </c>
      <c r="E42" t="s">
        <v>46</v>
      </c>
      <c r="F42" t="s">
        <v>62</v>
      </c>
      <c r="G42" t="s">
        <v>114</v>
      </c>
      <c r="H42">
        <v>2</v>
      </c>
      <c r="I42" t="s">
        <v>508</v>
      </c>
      <c r="J42">
        <v>133.38</v>
      </c>
      <c r="K42">
        <v>266.76</v>
      </c>
      <c r="L42" t="s">
        <v>24</v>
      </c>
      <c r="M42" t="s">
        <v>115</v>
      </c>
      <c r="N42" t="s">
        <v>19</v>
      </c>
      <c r="O42" t="s">
        <v>509</v>
      </c>
      <c r="P42" t="s">
        <v>501</v>
      </c>
      <c r="Q42" t="s">
        <v>512</v>
      </c>
      <c r="R42" t="s">
        <v>527</v>
      </c>
      <c r="S42">
        <v>2</v>
      </c>
    </row>
    <row r="43" spans="1:19" x14ac:dyDescent="0.35">
      <c r="A43">
        <v>101266</v>
      </c>
      <c r="B43" s="5">
        <v>45692</v>
      </c>
      <c r="C43" t="s">
        <v>26</v>
      </c>
      <c r="D43" t="s">
        <v>41</v>
      </c>
      <c r="E43" t="s">
        <v>42</v>
      </c>
      <c r="F43" t="s">
        <v>62</v>
      </c>
      <c r="G43" t="s">
        <v>114</v>
      </c>
      <c r="H43">
        <v>10</v>
      </c>
      <c r="I43" t="s">
        <v>499</v>
      </c>
      <c r="J43">
        <v>126.78</v>
      </c>
      <c r="K43">
        <v>1267.8</v>
      </c>
      <c r="L43" t="s">
        <v>17</v>
      </c>
      <c r="M43" t="s">
        <v>116</v>
      </c>
      <c r="N43" t="s">
        <v>19</v>
      </c>
      <c r="O43" t="s">
        <v>509</v>
      </c>
      <c r="P43" t="s">
        <v>501</v>
      </c>
      <c r="Q43" t="s">
        <v>512</v>
      </c>
      <c r="R43" t="s">
        <v>527</v>
      </c>
      <c r="S43">
        <v>2</v>
      </c>
    </row>
    <row r="44" spans="1:19" x14ac:dyDescent="0.35">
      <c r="A44">
        <v>102876</v>
      </c>
      <c r="B44" s="5">
        <v>45692</v>
      </c>
      <c r="C44" t="s">
        <v>31</v>
      </c>
      <c r="D44" t="s">
        <v>56</v>
      </c>
      <c r="E44" t="s">
        <v>57</v>
      </c>
      <c r="F44" t="s">
        <v>62</v>
      </c>
      <c r="G44" t="s">
        <v>103</v>
      </c>
      <c r="H44">
        <v>5</v>
      </c>
      <c r="I44" t="s">
        <v>499</v>
      </c>
      <c r="J44">
        <v>190.8</v>
      </c>
      <c r="K44">
        <v>954</v>
      </c>
      <c r="L44" t="s">
        <v>17</v>
      </c>
      <c r="M44" t="s">
        <v>117</v>
      </c>
      <c r="N44" t="s">
        <v>19</v>
      </c>
      <c r="O44" t="s">
        <v>509</v>
      </c>
      <c r="P44" t="s">
        <v>501</v>
      </c>
      <c r="Q44" t="s">
        <v>512</v>
      </c>
      <c r="R44" t="s">
        <v>527</v>
      </c>
      <c r="S44">
        <v>2</v>
      </c>
    </row>
    <row r="45" spans="1:19" x14ac:dyDescent="0.35">
      <c r="A45">
        <v>102586</v>
      </c>
      <c r="B45" s="5">
        <v>45693</v>
      </c>
      <c r="C45" t="s">
        <v>50</v>
      </c>
      <c r="D45" t="s">
        <v>51</v>
      </c>
      <c r="E45" t="s">
        <v>52</v>
      </c>
      <c r="F45" t="s">
        <v>59</v>
      </c>
      <c r="G45" t="s">
        <v>118</v>
      </c>
      <c r="H45">
        <v>1</v>
      </c>
      <c r="I45" t="s">
        <v>503</v>
      </c>
      <c r="J45">
        <v>20.48</v>
      </c>
      <c r="K45">
        <v>20.48</v>
      </c>
      <c r="L45" t="s">
        <v>43</v>
      </c>
      <c r="M45" t="s">
        <v>119</v>
      </c>
      <c r="N45" t="s">
        <v>89</v>
      </c>
      <c r="O45" t="s">
        <v>504</v>
      </c>
      <c r="P45" t="s">
        <v>501</v>
      </c>
      <c r="Q45" t="s">
        <v>512</v>
      </c>
      <c r="R45" t="s">
        <v>527</v>
      </c>
      <c r="S45">
        <v>2</v>
      </c>
    </row>
    <row r="46" spans="1:19" x14ac:dyDescent="0.35">
      <c r="A46">
        <v>100557</v>
      </c>
      <c r="B46" s="5">
        <v>45694</v>
      </c>
      <c r="C46" t="s">
        <v>31</v>
      </c>
      <c r="D46" t="s">
        <v>45</v>
      </c>
      <c r="E46" t="s">
        <v>46</v>
      </c>
      <c r="F46" t="s">
        <v>62</v>
      </c>
      <c r="G46" t="s">
        <v>68</v>
      </c>
      <c r="H46">
        <v>1</v>
      </c>
      <c r="I46" t="s">
        <v>503</v>
      </c>
      <c r="J46">
        <v>41.32</v>
      </c>
      <c r="K46">
        <v>41.32</v>
      </c>
      <c r="L46" t="s">
        <v>48</v>
      </c>
      <c r="M46" t="s">
        <v>115</v>
      </c>
      <c r="N46" t="s">
        <v>89</v>
      </c>
      <c r="O46" t="s">
        <v>505</v>
      </c>
      <c r="P46" t="s">
        <v>501</v>
      </c>
      <c r="Q46" t="s">
        <v>512</v>
      </c>
      <c r="R46" t="s">
        <v>527</v>
      </c>
      <c r="S46">
        <v>2</v>
      </c>
    </row>
    <row r="47" spans="1:19" x14ac:dyDescent="0.35">
      <c r="A47">
        <v>100799</v>
      </c>
      <c r="B47" s="5">
        <v>45694</v>
      </c>
      <c r="C47" t="s">
        <v>50</v>
      </c>
      <c r="D47" t="s">
        <v>71</v>
      </c>
      <c r="E47" t="s">
        <v>72</v>
      </c>
      <c r="F47" t="s">
        <v>62</v>
      </c>
      <c r="G47" t="s">
        <v>68</v>
      </c>
      <c r="H47">
        <v>5</v>
      </c>
      <c r="I47" t="s">
        <v>499</v>
      </c>
      <c r="J47">
        <v>40.61</v>
      </c>
      <c r="K47">
        <v>203.05</v>
      </c>
      <c r="L47" t="s">
        <v>43</v>
      </c>
      <c r="M47" t="s">
        <v>120</v>
      </c>
      <c r="N47" t="s">
        <v>19</v>
      </c>
      <c r="O47" t="s">
        <v>505</v>
      </c>
      <c r="P47" t="s">
        <v>501</v>
      </c>
      <c r="Q47" t="s">
        <v>512</v>
      </c>
      <c r="R47" t="s">
        <v>527</v>
      </c>
      <c r="S47">
        <v>2</v>
      </c>
    </row>
    <row r="48" spans="1:19" x14ac:dyDescent="0.35">
      <c r="A48">
        <v>101210</v>
      </c>
      <c r="B48" s="5">
        <v>45694</v>
      </c>
      <c r="C48" t="s">
        <v>50</v>
      </c>
      <c r="D48" t="s">
        <v>51</v>
      </c>
      <c r="E48" t="s">
        <v>52</v>
      </c>
      <c r="F48" t="s">
        <v>15</v>
      </c>
      <c r="G48" t="s">
        <v>39</v>
      </c>
      <c r="H48">
        <v>1</v>
      </c>
      <c r="I48" t="s">
        <v>503</v>
      </c>
      <c r="J48">
        <v>44.53</v>
      </c>
      <c r="K48">
        <v>44.53</v>
      </c>
      <c r="L48" t="s">
        <v>24</v>
      </c>
      <c r="M48" t="s">
        <v>121</v>
      </c>
      <c r="N48" t="s">
        <v>19</v>
      </c>
      <c r="O48" t="s">
        <v>505</v>
      </c>
      <c r="P48" t="s">
        <v>501</v>
      </c>
      <c r="Q48" t="s">
        <v>512</v>
      </c>
      <c r="R48" t="s">
        <v>527</v>
      </c>
      <c r="S48">
        <v>2</v>
      </c>
    </row>
    <row r="49" spans="1:19" x14ac:dyDescent="0.35">
      <c r="A49">
        <v>101476</v>
      </c>
      <c r="B49" s="5">
        <v>45694</v>
      </c>
      <c r="C49" t="s">
        <v>50</v>
      </c>
      <c r="D49" t="s">
        <v>77</v>
      </c>
      <c r="E49" t="s">
        <v>78</v>
      </c>
      <c r="F49" t="s">
        <v>62</v>
      </c>
      <c r="G49" t="s">
        <v>63</v>
      </c>
      <c r="H49">
        <v>1</v>
      </c>
      <c r="I49" t="s">
        <v>503</v>
      </c>
      <c r="J49">
        <v>52.44</v>
      </c>
      <c r="K49">
        <v>52.44</v>
      </c>
      <c r="L49" t="s">
        <v>48</v>
      </c>
      <c r="M49" t="s">
        <v>122</v>
      </c>
      <c r="N49" t="s">
        <v>19</v>
      </c>
      <c r="O49" t="s">
        <v>505</v>
      </c>
      <c r="P49" t="s">
        <v>501</v>
      </c>
      <c r="Q49" t="s">
        <v>512</v>
      </c>
      <c r="R49" t="s">
        <v>527</v>
      </c>
      <c r="S49">
        <v>2</v>
      </c>
    </row>
    <row r="50" spans="1:19" x14ac:dyDescent="0.35">
      <c r="A50">
        <v>101955</v>
      </c>
      <c r="B50" s="5">
        <v>45694</v>
      </c>
      <c r="C50" t="s">
        <v>12</v>
      </c>
      <c r="D50" t="s">
        <v>20</v>
      </c>
      <c r="E50" t="s">
        <v>21</v>
      </c>
      <c r="F50" t="s">
        <v>22</v>
      </c>
      <c r="G50" t="s">
        <v>87</v>
      </c>
      <c r="H50">
        <v>2</v>
      </c>
      <c r="I50" t="s">
        <v>508</v>
      </c>
      <c r="J50">
        <v>47.74</v>
      </c>
      <c r="K50">
        <v>95.48</v>
      </c>
      <c r="L50" t="s">
        <v>17</v>
      </c>
      <c r="M50" t="s">
        <v>123</v>
      </c>
      <c r="N50" t="s">
        <v>89</v>
      </c>
      <c r="O50" t="s">
        <v>505</v>
      </c>
      <c r="P50" t="s">
        <v>501</v>
      </c>
      <c r="Q50" t="s">
        <v>512</v>
      </c>
      <c r="R50" t="s">
        <v>527</v>
      </c>
      <c r="S50">
        <v>2</v>
      </c>
    </row>
    <row r="51" spans="1:19" x14ac:dyDescent="0.35">
      <c r="A51">
        <v>102094</v>
      </c>
      <c r="B51" s="5">
        <v>45694</v>
      </c>
      <c r="C51" t="s">
        <v>31</v>
      </c>
      <c r="D51" t="s">
        <v>45</v>
      </c>
      <c r="E51" t="s">
        <v>46</v>
      </c>
      <c r="F51" t="s">
        <v>62</v>
      </c>
      <c r="G51" t="s">
        <v>103</v>
      </c>
      <c r="H51">
        <v>2</v>
      </c>
      <c r="I51" t="s">
        <v>508</v>
      </c>
      <c r="J51">
        <v>181.69</v>
      </c>
      <c r="K51">
        <v>363.38</v>
      </c>
      <c r="L51" t="s">
        <v>24</v>
      </c>
      <c r="M51" t="s">
        <v>124</v>
      </c>
      <c r="N51" t="s">
        <v>19</v>
      </c>
      <c r="O51" t="s">
        <v>505</v>
      </c>
      <c r="P51" t="s">
        <v>501</v>
      </c>
      <c r="Q51" t="s">
        <v>512</v>
      </c>
      <c r="R51" t="s">
        <v>527</v>
      </c>
      <c r="S51">
        <v>2</v>
      </c>
    </row>
    <row r="52" spans="1:19" x14ac:dyDescent="0.35">
      <c r="A52">
        <v>102666</v>
      </c>
      <c r="B52" s="5">
        <v>45694</v>
      </c>
      <c r="C52" t="s">
        <v>50</v>
      </c>
      <c r="D52" t="s">
        <v>71</v>
      </c>
      <c r="E52" t="s">
        <v>72</v>
      </c>
      <c r="F52" t="s">
        <v>22</v>
      </c>
      <c r="G52" t="s">
        <v>109</v>
      </c>
      <c r="H52">
        <v>10</v>
      </c>
      <c r="I52" t="s">
        <v>499</v>
      </c>
      <c r="J52">
        <v>90.59</v>
      </c>
      <c r="K52">
        <v>905.90000000000009</v>
      </c>
      <c r="L52" t="s">
        <v>17</v>
      </c>
      <c r="M52" t="s">
        <v>125</v>
      </c>
      <c r="N52" t="s">
        <v>19</v>
      </c>
      <c r="O52" t="s">
        <v>505</v>
      </c>
      <c r="P52" t="s">
        <v>501</v>
      </c>
      <c r="Q52" t="s">
        <v>512</v>
      </c>
      <c r="R52" t="s">
        <v>527</v>
      </c>
      <c r="S52">
        <v>2</v>
      </c>
    </row>
    <row r="53" spans="1:19" x14ac:dyDescent="0.35">
      <c r="A53">
        <v>102883</v>
      </c>
      <c r="B53" s="5">
        <v>45694</v>
      </c>
      <c r="C53" t="s">
        <v>26</v>
      </c>
      <c r="D53" t="s">
        <v>41</v>
      </c>
      <c r="E53" t="s">
        <v>42</v>
      </c>
      <c r="F53" t="s">
        <v>22</v>
      </c>
      <c r="G53" t="s">
        <v>47</v>
      </c>
      <c r="H53">
        <v>1</v>
      </c>
      <c r="I53" t="s">
        <v>503</v>
      </c>
      <c r="J53">
        <v>76.69</v>
      </c>
      <c r="K53">
        <v>76.69</v>
      </c>
      <c r="L53" t="s">
        <v>24</v>
      </c>
      <c r="M53" t="s">
        <v>104</v>
      </c>
      <c r="N53" t="s">
        <v>89</v>
      </c>
      <c r="O53" t="s">
        <v>505</v>
      </c>
      <c r="P53" t="s">
        <v>501</v>
      </c>
      <c r="Q53" t="s">
        <v>512</v>
      </c>
      <c r="R53" t="s">
        <v>527</v>
      </c>
      <c r="S53">
        <v>2</v>
      </c>
    </row>
    <row r="54" spans="1:19" x14ac:dyDescent="0.35">
      <c r="A54">
        <v>100350</v>
      </c>
      <c r="B54" s="5">
        <v>45695</v>
      </c>
      <c r="C54" t="s">
        <v>50</v>
      </c>
      <c r="D54" t="s">
        <v>71</v>
      </c>
      <c r="E54" t="s">
        <v>72</v>
      </c>
      <c r="F54" t="s">
        <v>53</v>
      </c>
      <c r="G54" t="s">
        <v>126</v>
      </c>
      <c r="H54">
        <v>3</v>
      </c>
      <c r="I54" t="s">
        <v>499</v>
      </c>
      <c r="J54">
        <v>146.01</v>
      </c>
      <c r="K54">
        <v>438.03</v>
      </c>
      <c r="L54" t="s">
        <v>17</v>
      </c>
      <c r="M54" t="s">
        <v>127</v>
      </c>
      <c r="N54" t="s">
        <v>19</v>
      </c>
      <c r="O54" t="s">
        <v>500</v>
      </c>
      <c r="P54" t="s">
        <v>501</v>
      </c>
      <c r="Q54" t="s">
        <v>512</v>
      </c>
      <c r="R54" t="s">
        <v>527</v>
      </c>
      <c r="S54">
        <v>2</v>
      </c>
    </row>
    <row r="55" spans="1:19" x14ac:dyDescent="0.35">
      <c r="A55">
        <v>100755</v>
      </c>
      <c r="B55" s="5">
        <v>45695</v>
      </c>
      <c r="C55" t="s">
        <v>31</v>
      </c>
      <c r="D55" t="s">
        <v>80</v>
      </c>
      <c r="E55" t="s">
        <v>80</v>
      </c>
      <c r="F55" t="s">
        <v>22</v>
      </c>
      <c r="G55" t="s">
        <v>47</v>
      </c>
      <c r="H55">
        <v>2</v>
      </c>
      <c r="I55" t="s">
        <v>508</v>
      </c>
      <c r="J55">
        <v>72.05</v>
      </c>
      <c r="K55">
        <v>144.1</v>
      </c>
      <c r="L55" t="s">
        <v>43</v>
      </c>
      <c r="M55" t="s">
        <v>128</v>
      </c>
      <c r="N55" t="s">
        <v>19</v>
      </c>
      <c r="O55" t="s">
        <v>500</v>
      </c>
      <c r="P55" t="s">
        <v>501</v>
      </c>
      <c r="Q55" t="s">
        <v>512</v>
      </c>
      <c r="R55" t="s">
        <v>527</v>
      </c>
      <c r="S55">
        <v>2</v>
      </c>
    </row>
    <row r="56" spans="1:19" x14ac:dyDescent="0.35">
      <c r="A56">
        <v>102505</v>
      </c>
      <c r="B56" s="5">
        <v>45696</v>
      </c>
      <c r="C56" t="s">
        <v>31</v>
      </c>
      <c r="D56" t="s">
        <v>45</v>
      </c>
      <c r="E56" t="s">
        <v>46</v>
      </c>
      <c r="F56" t="s">
        <v>59</v>
      </c>
      <c r="G56" t="s">
        <v>129</v>
      </c>
      <c r="H56">
        <v>2</v>
      </c>
      <c r="I56" t="s">
        <v>508</v>
      </c>
      <c r="J56">
        <v>121.71</v>
      </c>
      <c r="K56">
        <v>243.42</v>
      </c>
      <c r="L56" t="s">
        <v>17</v>
      </c>
      <c r="M56" t="s">
        <v>130</v>
      </c>
      <c r="N56" t="s">
        <v>19</v>
      </c>
      <c r="O56" t="s">
        <v>506</v>
      </c>
      <c r="P56" t="s">
        <v>507</v>
      </c>
      <c r="Q56" t="s">
        <v>512</v>
      </c>
      <c r="R56" t="s">
        <v>527</v>
      </c>
      <c r="S56">
        <v>2</v>
      </c>
    </row>
    <row r="57" spans="1:19" x14ac:dyDescent="0.35">
      <c r="A57">
        <v>100874</v>
      </c>
      <c r="B57" s="5">
        <v>45697</v>
      </c>
      <c r="C57" t="s">
        <v>50</v>
      </c>
      <c r="D57" t="s">
        <v>51</v>
      </c>
      <c r="E57" t="s">
        <v>52</v>
      </c>
      <c r="F57" t="s">
        <v>15</v>
      </c>
      <c r="G57" t="s">
        <v>39</v>
      </c>
      <c r="H57">
        <v>1</v>
      </c>
      <c r="I57" t="s">
        <v>503</v>
      </c>
      <c r="J57">
        <v>44.29</v>
      </c>
      <c r="K57">
        <v>44.29</v>
      </c>
      <c r="L57" t="s">
        <v>24</v>
      </c>
      <c r="M57" t="s">
        <v>131</v>
      </c>
      <c r="N57" t="s">
        <v>19</v>
      </c>
      <c r="O57" t="s">
        <v>510</v>
      </c>
      <c r="P57" t="s">
        <v>507</v>
      </c>
      <c r="Q57" t="s">
        <v>512</v>
      </c>
      <c r="R57" t="s">
        <v>527</v>
      </c>
      <c r="S57">
        <v>2</v>
      </c>
    </row>
    <row r="58" spans="1:19" x14ac:dyDescent="0.35">
      <c r="A58">
        <v>101467</v>
      </c>
      <c r="B58" s="5">
        <v>45697</v>
      </c>
      <c r="C58" t="s">
        <v>12</v>
      </c>
      <c r="D58" t="s">
        <v>132</v>
      </c>
      <c r="E58" t="s">
        <v>133</v>
      </c>
      <c r="F58" t="s">
        <v>62</v>
      </c>
      <c r="G58" t="s">
        <v>63</v>
      </c>
      <c r="H58">
        <v>1</v>
      </c>
      <c r="I58" t="s">
        <v>503</v>
      </c>
      <c r="J58">
        <v>54.58</v>
      </c>
      <c r="K58">
        <v>54.58</v>
      </c>
      <c r="L58" t="s">
        <v>17</v>
      </c>
      <c r="M58" t="s">
        <v>134</v>
      </c>
      <c r="N58" t="s">
        <v>19</v>
      </c>
      <c r="O58" t="s">
        <v>510</v>
      </c>
      <c r="P58" t="s">
        <v>507</v>
      </c>
      <c r="Q58" t="s">
        <v>512</v>
      </c>
      <c r="R58" t="s">
        <v>527</v>
      </c>
      <c r="S58">
        <v>2</v>
      </c>
    </row>
    <row r="59" spans="1:19" x14ac:dyDescent="0.35">
      <c r="A59">
        <v>102167</v>
      </c>
      <c r="B59" s="5">
        <v>45697</v>
      </c>
      <c r="C59" t="s">
        <v>31</v>
      </c>
      <c r="D59" t="s">
        <v>32</v>
      </c>
      <c r="E59" t="s">
        <v>33</v>
      </c>
      <c r="F59" t="s">
        <v>22</v>
      </c>
      <c r="G59" t="s">
        <v>100</v>
      </c>
      <c r="H59">
        <v>3</v>
      </c>
      <c r="I59" t="s">
        <v>499</v>
      </c>
      <c r="J59">
        <v>14.59</v>
      </c>
      <c r="K59">
        <v>43.769999999999996</v>
      </c>
      <c r="L59" t="s">
        <v>24</v>
      </c>
      <c r="M59" t="s">
        <v>135</v>
      </c>
      <c r="N59" t="s">
        <v>19</v>
      </c>
      <c r="O59" t="s">
        <v>510</v>
      </c>
      <c r="P59" t="s">
        <v>507</v>
      </c>
      <c r="Q59" t="s">
        <v>512</v>
      </c>
      <c r="R59" t="s">
        <v>527</v>
      </c>
      <c r="S59">
        <v>2</v>
      </c>
    </row>
    <row r="60" spans="1:19" x14ac:dyDescent="0.35">
      <c r="A60">
        <v>102199</v>
      </c>
      <c r="B60" s="5">
        <v>45697</v>
      </c>
      <c r="C60" t="s">
        <v>12</v>
      </c>
      <c r="D60" t="s">
        <v>132</v>
      </c>
      <c r="E60" t="s">
        <v>133</v>
      </c>
      <c r="F60" t="s">
        <v>59</v>
      </c>
      <c r="G60" t="s">
        <v>129</v>
      </c>
      <c r="H60">
        <v>5</v>
      </c>
      <c r="I60" t="s">
        <v>499</v>
      </c>
      <c r="J60">
        <v>123.95</v>
      </c>
      <c r="K60">
        <v>619.75</v>
      </c>
      <c r="L60" t="s">
        <v>17</v>
      </c>
      <c r="M60" t="s">
        <v>136</v>
      </c>
      <c r="N60" t="s">
        <v>19</v>
      </c>
      <c r="O60" t="s">
        <v>510</v>
      </c>
      <c r="P60" t="s">
        <v>507</v>
      </c>
      <c r="Q60" t="s">
        <v>512</v>
      </c>
      <c r="R60" t="s">
        <v>527</v>
      </c>
      <c r="S60">
        <v>2</v>
      </c>
    </row>
    <row r="61" spans="1:19" x14ac:dyDescent="0.35">
      <c r="A61">
        <v>101028</v>
      </c>
      <c r="B61" s="5">
        <v>45698</v>
      </c>
      <c r="C61" t="s">
        <v>31</v>
      </c>
      <c r="D61" t="s">
        <v>45</v>
      </c>
      <c r="E61" t="s">
        <v>46</v>
      </c>
      <c r="F61" t="s">
        <v>22</v>
      </c>
      <c r="G61" t="s">
        <v>109</v>
      </c>
      <c r="H61">
        <v>1</v>
      </c>
      <c r="I61" t="s">
        <v>503</v>
      </c>
      <c r="J61">
        <v>94.41</v>
      </c>
      <c r="K61">
        <v>94.41</v>
      </c>
      <c r="L61" t="s">
        <v>48</v>
      </c>
      <c r="M61" t="s">
        <v>131</v>
      </c>
      <c r="N61" t="s">
        <v>19</v>
      </c>
      <c r="O61" t="s">
        <v>511</v>
      </c>
      <c r="P61" t="s">
        <v>501</v>
      </c>
      <c r="Q61" t="s">
        <v>512</v>
      </c>
      <c r="R61" t="s">
        <v>527</v>
      </c>
      <c r="S61">
        <v>2</v>
      </c>
    </row>
    <row r="62" spans="1:19" x14ac:dyDescent="0.35">
      <c r="A62">
        <v>102518</v>
      </c>
      <c r="B62" s="5">
        <v>45698</v>
      </c>
      <c r="C62" t="s">
        <v>65</v>
      </c>
      <c r="D62" t="s">
        <v>137</v>
      </c>
      <c r="E62" t="s">
        <v>138</v>
      </c>
      <c r="F62" t="s">
        <v>59</v>
      </c>
      <c r="G62" t="s">
        <v>118</v>
      </c>
      <c r="H62">
        <v>3</v>
      </c>
      <c r="I62" t="s">
        <v>499</v>
      </c>
      <c r="J62">
        <v>19.61</v>
      </c>
      <c r="K62">
        <v>58.83</v>
      </c>
      <c r="L62" t="s">
        <v>24</v>
      </c>
      <c r="M62" t="s">
        <v>139</v>
      </c>
      <c r="N62" t="s">
        <v>19</v>
      </c>
      <c r="O62" t="s">
        <v>511</v>
      </c>
      <c r="P62" t="s">
        <v>501</v>
      </c>
      <c r="Q62" t="s">
        <v>512</v>
      </c>
      <c r="R62" t="s">
        <v>527</v>
      </c>
      <c r="S62">
        <v>2</v>
      </c>
    </row>
    <row r="63" spans="1:19" x14ac:dyDescent="0.35">
      <c r="A63">
        <v>102760</v>
      </c>
      <c r="B63" s="5">
        <v>45698</v>
      </c>
      <c r="C63" t="s">
        <v>31</v>
      </c>
      <c r="D63" t="s">
        <v>32</v>
      </c>
      <c r="E63" t="s">
        <v>33</v>
      </c>
      <c r="F63" t="s">
        <v>15</v>
      </c>
      <c r="G63" t="s">
        <v>34</v>
      </c>
      <c r="H63">
        <v>2</v>
      </c>
      <c r="I63" t="s">
        <v>508</v>
      </c>
      <c r="J63">
        <v>15.67</v>
      </c>
      <c r="K63">
        <v>31.34</v>
      </c>
      <c r="L63" t="s">
        <v>43</v>
      </c>
      <c r="M63" t="s">
        <v>140</v>
      </c>
      <c r="N63" t="s">
        <v>19</v>
      </c>
      <c r="O63" t="s">
        <v>511</v>
      </c>
      <c r="P63" t="s">
        <v>501</v>
      </c>
      <c r="Q63" t="s">
        <v>512</v>
      </c>
      <c r="R63" t="s">
        <v>527</v>
      </c>
      <c r="S63">
        <v>2</v>
      </c>
    </row>
    <row r="64" spans="1:19" x14ac:dyDescent="0.35">
      <c r="A64">
        <v>101310</v>
      </c>
      <c r="B64" s="5">
        <v>45700</v>
      </c>
      <c r="C64" t="s">
        <v>50</v>
      </c>
      <c r="D64" t="s">
        <v>77</v>
      </c>
      <c r="E64" t="s">
        <v>78</v>
      </c>
      <c r="F64" t="s">
        <v>53</v>
      </c>
      <c r="G64" t="s">
        <v>92</v>
      </c>
      <c r="H64">
        <v>1</v>
      </c>
      <c r="I64" t="s">
        <v>503</v>
      </c>
      <c r="J64">
        <v>29.14</v>
      </c>
      <c r="K64">
        <v>29.14</v>
      </c>
      <c r="L64" t="s">
        <v>24</v>
      </c>
      <c r="M64" t="s">
        <v>141</v>
      </c>
      <c r="N64" t="s">
        <v>19</v>
      </c>
      <c r="O64" t="s">
        <v>504</v>
      </c>
      <c r="P64" t="s">
        <v>501</v>
      </c>
      <c r="Q64" t="s">
        <v>512</v>
      </c>
      <c r="R64" t="s">
        <v>527</v>
      </c>
      <c r="S64">
        <v>2</v>
      </c>
    </row>
    <row r="65" spans="1:19" x14ac:dyDescent="0.35">
      <c r="A65">
        <v>100569</v>
      </c>
      <c r="B65" s="5">
        <v>45701</v>
      </c>
      <c r="C65" t="s">
        <v>50</v>
      </c>
      <c r="D65" t="s">
        <v>77</v>
      </c>
      <c r="E65" t="s">
        <v>78</v>
      </c>
      <c r="F65" t="s">
        <v>59</v>
      </c>
      <c r="G65" t="s">
        <v>118</v>
      </c>
      <c r="H65">
        <v>10</v>
      </c>
      <c r="I65" t="s">
        <v>499</v>
      </c>
      <c r="J65">
        <v>20.92</v>
      </c>
      <c r="K65">
        <v>209.20000000000002</v>
      </c>
      <c r="L65" t="s">
        <v>24</v>
      </c>
      <c r="M65" t="s">
        <v>142</v>
      </c>
      <c r="N65" t="s">
        <v>36</v>
      </c>
      <c r="O65" t="s">
        <v>505</v>
      </c>
      <c r="P65" t="s">
        <v>501</v>
      </c>
      <c r="Q65" t="s">
        <v>512</v>
      </c>
      <c r="R65" t="s">
        <v>527</v>
      </c>
      <c r="S65">
        <v>2</v>
      </c>
    </row>
    <row r="66" spans="1:19" x14ac:dyDescent="0.35">
      <c r="A66">
        <v>101458</v>
      </c>
      <c r="B66" s="5">
        <v>45701</v>
      </c>
      <c r="C66" t="s">
        <v>12</v>
      </c>
      <c r="D66" t="s">
        <v>98</v>
      </c>
      <c r="E66" t="s">
        <v>99</v>
      </c>
      <c r="F66" t="s">
        <v>59</v>
      </c>
      <c r="G66" t="s">
        <v>60</v>
      </c>
      <c r="H66">
        <v>1</v>
      </c>
      <c r="I66" t="s">
        <v>503</v>
      </c>
      <c r="J66">
        <v>60.77</v>
      </c>
      <c r="K66">
        <v>60.77</v>
      </c>
      <c r="L66" t="s">
        <v>43</v>
      </c>
      <c r="M66" t="s">
        <v>143</v>
      </c>
      <c r="N66" t="s">
        <v>89</v>
      </c>
      <c r="O66" t="s">
        <v>505</v>
      </c>
      <c r="P66" t="s">
        <v>501</v>
      </c>
      <c r="Q66" t="s">
        <v>512</v>
      </c>
      <c r="R66" t="s">
        <v>527</v>
      </c>
      <c r="S66">
        <v>2</v>
      </c>
    </row>
    <row r="67" spans="1:19" x14ac:dyDescent="0.35">
      <c r="A67">
        <v>101499</v>
      </c>
      <c r="B67" s="5">
        <v>45701</v>
      </c>
      <c r="C67" t="s">
        <v>50</v>
      </c>
      <c r="D67" t="s">
        <v>77</v>
      </c>
      <c r="E67" t="s">
        <v>78</v>
      </c>
      <c r="F67" t="s">
        <v>15</v>
      </c>
      <c r="G67" t="s">
        <v>16</v>
      </c>
      <c r="H67">
        <v>3</v>
      </c>
      <c r="I67" t="s">
        <v>499</v>
      </c>
      <c r="J67">
        <v>41.14</v>
      </c>
      <c r="K67">
        <v>123.42</v>
      </c>
      <c r="L67" t="s">
        <v>43</v>
      </c>
      <c r="M67" t="s">
        <v>144</v>
      </c>
      <c r="N67" t="s">
        <v>19</v>
      </c>
      <c r="O67" t="s">
        <v>505</v>
      </c>
      <c r="P67" t="s">
        <v>501</v>
      </c>
      <c r="Q67" t="s">
        <v>512</v>
      </c>
      <c r="R67" t="s">
        <v>527</v>
      </c>
      <c r="S67">
        <v>2</v>
      </c>
    </row>
    <row r="68" spans="1:19" x14ac:dyDescent="0.35">
      <c r="A68">
        <v>101614</v>
      </c>
      <c r="B68" s="5">
        <v>45701</v>
      </c>
      <c r="C68" t="s">
        <v>26</v>
      </c>
      <c r="D68" t="s">
        <v>27</v>
      </c>
      <c r="E68" t="s">
        <v>28</v>
      </c>
      <c r="F68" t="s">
        <v>53</v>
      </c>
      <c r="G68" t="s">
        <v>92</v>
      </c>
      <c r="H68">
        <v>2</v>
      </c>
      <c r="I68" t="s">
        <v>508</v>
      </c>
      <c r="J68">
        <v>29.62</v>
      </c>
      <c r="K68">
        <v>59.24</v>
      </c>
      <c r="L68" t="s">
        <v>24</v>
      </c>
      <c r="M68" t="s">
        <v>75</v>
      </c>
      <c r="N68" t="s">
        <v>19</v>
      </c>
      <c r="O68" t="s">
        <v>505</v>
      </c>
      <c r="P68" t="s">
        <v>501</v>
      </c>
      <c r="Q68" t="s">
        <v>512</v>
      </c>
      <c r="R68" t="s">
        <v>527</v>
      </c>
      <c r="S68">
        <v>2</v>
      </c>
    </row>
    <row r="69" spans="1:19" x14ac:dyDescent="0.35">
      <c r="A69">
        <v>100691</v>
      </c>
      <c r="B69" s="5">
        <v>45702</v>
      </c>
      <c r="C69" t="s">
        <v>50</v>
      </c>
      <c r="D69" t="s">
        <v>77</v>
      </c>
      <c r="E69" t="s">
        <v>78</v>
      </c>
      <c r="F69" t="s">
        <v>53</v>
      </c>
      <c r="G69" t="s">
        <v>145</v>
      </c>
      <c r="H69">
        <v>1</v>
      </c>
      <c r="I69" t="s">
        <v>503</v>
      </c>
      <c r="J69">
        <v>34.76</v>
      </c>
      <c r="K69">
        <v>34.76</v>
      </c>
      <c r="L69" t="s">
        <v>48</v>
      </c>
      <c r="M69" t="s">
        <v>146</v>
      </c>
      <c r="N69" t="s">
        <v>19</v>
      </c>
      <c r="O69" t="s">
        <v>500</v>
      </c>
      <c r="P69" t="s">
        <v>501</v>
      </c>
      <c r="Q69" t="s">
        <v>512</v>
      </c>
      <c r="R69" t="s">
        <v>527</v>
      </c>
      <c r="S69">
        <v>2</v>
      </c>
    </row>
    <row r="70" spans="1:19" x14ac:dyDescent="0.35">
      <c r="A70">
        <v>100984</v>
      </c>
      <c r="B70" s="5">
        <v>45702</v>
      </c>
      <c r="C70" t="s">
        <v>31</v>
      </c>
      <c r="D70" t="s">
        <v>56</v>
      </c>
      <c r="E70" t="s">
        <v>57</v>
      </c>
      <c r="F70" t="s">
        <v>15</v>
      </c>
      <c r="G70" t="s">
        <v>16</v>
      </c>
      <c r="H70">
        <v>1</v>
      </c>
      <c r="I70" t="s">
        <v>503</v>
      </c>
      <c r="J70">
        <v>38.17</v>
      </c>
      <c r="K70">
        <v>38.17</v>
      </c>
      <c r="L70" t="s">
        <v>43</v>
      </c>
      <c r="M70" t="s">
        <v>147</v>
      </c>
      <c r="N70" t="s">
        <v>36</v>
      </c>
      <c r="O70" t="s">
        <v>500</v>
      </c>
      <c r="P70" t="s">
        <v>501</v>
      </c>
      <c r="Q70" t="s">
        <v>512</v>
      </c>
      <c r="R70" t="s">
        <v>527</v>
      </c>
      <c r="S70">
        <v>2</v>
      </c>
    </row>
    <row r="71" spans="1:19" x14ac:dyDescent="0.35">
      <c r="A71">
        <v>101134</v>
      </c>
      <c r="B71" s="5">
        <v>45702</v>
      </c>
      <c r="C71" t="s">
        <v>31</v>
      </c>
      <c r="D71" t="s">
        <v>80</v>
      </c>
      <c r="E71" t="s">
        <v>80</v>
      </c>
      <c r="F71" t="s">
        <v>22</v>
      </c>
      <c r="G71" t="s">
        <v>23</v>
      </c>
      <c r="H71">
        <v>2</v>
      </c>
      <c r="I71" t="s">
        <v>508</v>
      </c>
      <c r="J71">
        <v>64.06</v>
      </c>
      <c r="K71">
        <v>128.12</v>
      </c>
      <c r="L71" t="s">
        <v>48</v>
      </c>
      <c r="M71" t="s">
        <v>148</v>
      </c>
      <c r="N71" t="s">
        <v>19</v>
      </c>
      <c r="O71" t="s">
        <v>500</v>
      </c>
      <c r="P71" t="s">
        <v>501</v>
      </c>
      <c r="Q71" t="s">
        <v>512</v>
      </c>
      <c r="R71" t="s">
        <v>527</v>
      </c>
      <c r="S71">
        <v>2</v>
      </c>
    </row>
    <row r="72" spans="1:19" x14ac:dyDescent="0.35">
      <c r="A72">
        <v>101386</v>
      </c>
      <c r="B72" s="5">
        <v>45702</v>
      </c>
      <c r="C72" t="s">
        <v>31</v>
      </c>
      <c r="D72" t="s">
        <v>45</v>
      </c>
      <c r="E72" t="s">
        <v>46</v>
      </c>
      <c r="F72" t="s">
        <v>62</v>
      </c>
      <c r="G72" t="s">
        <v>103</v>
      </c>
      <c r="H72">
        <v>2</v>
      </c>
      <c r="I72" t="s">
        <v>508</v>
      </c>
      <c r="J72">
        <v>190.78</v>
      </c>
      <c r="K72">
        <v>381.56</v>
      </c>
      <c r="L72" t="s">
        <v>24</v>
      </c>
      <c r="M72" t="s">
        <v>149</v>
      </c>
      <c r="N72" t="s">
        <v>36</v>
      </c>
      <c r="O72" t="s">
        <v>500</v>
      </c>
      <c r="P72" t="s">
        <v>501</v>
      </c>
      <c r="Q72" t="s">
        <v>512</v>
      </c>
      <c r="R72" t="s">
        <v>527</v>
      </c>
      <c r="S72">
        <v>2</v>
      </c>
    </row>
    <row r="73" spans="1:19" x14ac:dyDescent="0.35">
      <c r="A73">
        <v>102732</v>
      </c>
      <c r="B73" s="5">
        <v>45702</v>
      </c>
      <c r="C73" t="s">
        <v>26</v>
      </c>
      <c r="D73" t="s">
        <v>150</v>
      </c>
      <c r="E73" t="s">
        <v>151</v>
      </c>
      <c r="F73" t="s">
        <v>53</v>
      </c>
      <c r="G73" t="s">
        <v>92</v>
      </c>
      <c r="H73">
        <v>2</v>
      </c>
      <c r="I73" t="s">
        <v>508</v>
      </c>
      <c r="J73">
        <v>29.72</v>
      </c>
      <c r="K73">
        <v>59.44</v>
      </c>
      <c r="L73" t="s">
        <v>17</v>
      </c>
      <c r="M73" t="s">
        <v>152</v>
      </c>
      <c r="N73" t="s">
        <v>19</v>
      </c>
      <c r="O73" t="s">
        <v>500</v>
      </c>
      <c r="P73" t="s">
        <v>501</v>
      </c>
      <c r="Q73" t="s">
        <v>512</v>
      </c>
      <c r="R73" t="s">
        <v>527</v>
      </c>
      <c r="S73">
        <v>2</v>
      </c>
    </row>
    <row r="74" spans="1:19" x14ac:dyDescent="0.35">
      <c r="A74">
        <v>100563</v>
      </c>
      <c r="B74" s="5">
        <v>45703</v>
      </c>
      <c r="C74" t="s">
        <v>31</v>
      </c>
      <c r="D74" t="s">
        <v>80</v>
      </c>
      <c r="E74" t="s">
        <v>80</v>
      </c>
      <c r="F74" t="s">
        <v>62</v>
      </c>
      <c r="G74" t="s">
        <v>68</v>
      </c>
      <c r="H74">
        <v>2</v>
      </c>
      <c r="I74" t="s">
        <v>508</v>
      </c>
      <c r="J74">
        <v>41.1</v>
      </c>
      <c r="K74">
        <v>82.2</v>
      </c>
      <c r="L74" t="s">
        <v>48</v>
      </c>
      <c r="M74" t="s">
        <v>141</v>
      </c>
      <c r="N74" t="s">
        <v>19</v>
      </c>
      <c r="O74" t="s">
        <v>506</v>
      </c>
      <c r="P74" t="s">
        <v>507</v>
      </c>
      <c r="Q74" t="s">
        <v>512</v>
      </c>
      <c r="R74" t="s">
        <v>527</v>
      </c>
      <c r="S74">
        <v>2</v>
      </c>
    </row>
    <row r="75" spans="1:19" x14ac:dyDescent="0.35">
      <c r="A75">
        <v>100727</v>
      </c>
      <c r="B75" s="5">
        <v>45703</v>
      </c>
      <c r="C75" t="s">
        <v>31</v>
      </c>
      <c r="D75" t="s">
        <v>80</v>
      </c>
      <c r="E75" t="s">
        <v>80</v>
      </c>
      <c r="F75" t="s">
        <v>53</v>
      </c>
      <c r="G75" t="s">
        <v>92</v>
      </c>
      <c r="H75">
        <v>10</v>
      </c>
      <c r="I75" t="s">
        <v>499</v>
      </c>
      <c r="J75">
        <v>30</v>
      </c>
      <c r="K75">
        <v>300</v>
      </c>
      <c r="L75" t="s">
        <v>48</v>
      </c>
      <c r="M75" t="s">
        <v>153</v>
      </c>
      <c r="N75" t="s">
        <v>19</v>
      </c>
      <c r="O75" t="s">
        <v>506</v>
      </c>
      <c r="P75" t="s">
        <v>507</v>
      </c>
      <c r="Q75" t="s">
        <v>512</v>
      </c>
      <c r="R75" t="s">
        <v>527</v>
      </c>
      <c r="S75">
        <v>2</v>
      </c>
    </row>
    <row r="76" spans="1:19" x14ac:dyDescent="0.35">
      <c r="A76">
        <v>101141</v>
      </c>
      <c r="B76" s="5">
        <v>45703</v>
      </c>
      <c r="C76" t="s">
        <v>12</v>
      </c>
      <c r="D76" t="s">
        <v>20</v>
      </c>
      <c r="E76" t="s">
        <v>21</v>
      </c>
      <c r="F76" t="s">
        <v>15</v>
      </c>
      <c r="G76" t="s">
        <v>34</v>
      </c>
      <c r="H76">
        <v>1</v>
      </c>
      <c r="I76" t="s">
        <v>503</v>
      </c>
      <c r="J76">
        <v>15.54</v>
      </c>
      <c r="K76">
        <v>15.54</v>
      </c>
      <c r="L76" t="s">
        <v>48</v>
      </c>
      <c r="M76" t="s">
        <v>154</v>
      </c>
      <c r="N76" t="s">
        <v>19</v>
      </c>
      <c r="O76" t="s">
        <v>506</v>
      </c>
      <c r="P76" t="s">
        <v>507</v>
      </c>
      <c r="Q76" t="s">
        <v>512</v>
      </c>
      <c r="R76" t="s">
        <v>527</v>
      </c>
      <c r="S76">
        <v>2</v>
      </c>
    </row>
    <row r="77" spans="1:19" x14ac:dyDescent="0.35">
      <c r="A77">
        <v>102119</v>
      </c>
      <c r="B77" s="5">
        <v>45704</v>
      </c>
      <c r="C77" t="s">
        <v>26</v>
      </c>
      <c r="D77" t="s">
        <v>27</v>
      </c>
      <c r="E77" t="s">
        <v>28</v>
      </c>
      <c r="F77" t="s">
        <v>15</v>
      </c>
      <c r="G77" t="s">
        <v>34</v>
      </c>
      <c r="H77">
        <v>1</v>
      </c>
      <c r="I77" t="s">
        <v>503</v>
      </c>
      <c r="J77">
        <v>16.25</v>
      </c>
      <c r="K77">
        <v>16.25</v>
      </c>
      <c r="L77" t="s">
        <v>24</v>
      </c>
      <c r="M77" t="s">
        <v>155</v>
      </c>
      <c r="N77" t="s">
        <v>19</v>
      </c>
      <c r="O77" t="s">
        <v>510</v>
      </c>
      <c r="P77" t="s">
        <v>507</v>
      </c>
      <c r="Q77" t="s">
        <v>512</v>
      </c>
      <c r="R77" t="s">
        <v>527</v>
      </c>
      <c r="S77">
        <v>2</v>
      </c>
    </row>
    <row r="78" spans="1:19" x14ac:dyDescent="0.35">
      <c r="A78">
        <v>102693</v>
      </c>
      <c r="B78" s="5">
        <v>45704</v>
      </c>
      <c r="C78" t="s">
        <v>12</v>
      </c>
      <c r="D78" t="s">
        <v>98</v>
      </c>
      <c r="E78" t="s">
        <v>99</v>
      </c>
      <c r="F78" t="s">
        <v>62</v>
      </c>
      <c r="G78" t="s">
        <v>114</v>
      </c>
      <c r="H78">
        <v>1</v>
      </c>
      <c r="I78" t="s">
        <v>503</v>
      </c>
      <c r="J78">
        <v>129.61000000000001</v>
      </c>
      <c r="K78">
        <v>129.61000000000001</v>
      </c>
      <c r="L78" t="s">
        <v>43</v>
      </c>
      <c r="M78" t="s">
        <v>156</v>
      </c>
      <c r="N78" t="s">
        <v>19</v>
      </c>
      <c r="O78" t="s">
        <v>510</v>
      </c>
      <c r="P78" t="s">
        <v>507</v>
      </c>
      <c r="Q78" t="s">
        <v>512</v>
      </c>
      <c r="R78" t="s">
        <v>527</v>
      </c>
      <c r="S78">
        <v>2</v>
      </c>
    </row>
    <row r="79" spans="1:19" x14ac:dyDescent="0.35">
      <c r="A79">
        <v>100346</v>
      </c>
      <c r="B79" s="5">
        <v>45705</v>
      </c>
      <c r="C79" t="s">
        <v>31</v>
      </c>
      <c r="D79" t="s">
        <v>80</v>
      </c>
      <c r="E79" t="s">
        <v>80</v>
      </c>
      <c r="F79" t="s">
        <v>59</v>
      </c>
      <c r="G79" t="s">
        <v>129</v>
      </c>
      <c r="H79">
        <v>1</v>
      </c>
      <c r="I79" t="s">
        <v>503</v>
      </c>
      <c r="J79">
        <v>121.83</v>
      </c>
      <c r="K79">
        <v>121.83</v>
      </c>
      <c r="L79" t="s">
        <v>17</v>
      </c>
      <c r="M79" t="s">
        <v>157</v>
      </c>
      <c r="N79" t="s">
        <v>19</v>
      </c>
      <c r="O79" t="s">
        <v>511</v>
      </c>
      <c r="P79" t="s">
        <v>501</v>
      </c>
      <c r="Q79" t="s">
        <v>512</v>
      </c>
      <c r="R79" t="s">
        <v>527</v>
      </c>
      <c r="S79">
        <v>2</v>
      </c>
    </row>
    <row r="80" spans="1:19" x14ac:dyDescent="0.35">
      <c r="A80">
        <v>101470</v>
      </c>
      <c r="B80" s="5">
        <v>45705</v>
      </c>
      <c r="C80" t="s">
        <v>12</v>
      </c>
      <c r="D80" t="s">
        <v>132</v>
      </c>
      <c r="E80" t="s">
        <v>133</v>
      </c>
      <c r="F80" t="s">
        <v>59</v>
      </c>
      <c r="G80" t="s">
        <v>73</v>
      </c>
      <c r="H80">
        <v>2</v>
      </c>
      <c r="I80" t="s">
        <v>508</v>
      </c>
      <c r="J80">
        <v>28.68</v>
      </c>
      <c r="K80">
        <v>57.36</v>
      </c>
      <c r="L80" t="s">
        <v>43</v>
      </c>
      <c r="M80" t="s">
        <v>158</v>
      </c>
      <c r="N80" t="s">
        <v>19</v>
      </c>
      <c r="O80" t="s">
        <v>511</v>
      </c>
      <c r="P80" t="s">
        <v>501</v>
      </c>
      <c r="Q80" t="s">
        <v>512</v>
      </c>
      <c r="R80" t="s">
        <v>527</v>
      </c>
      <c r="S80">
        <v>2</v>
      </c>
    </row>
    <row r="81" spans="1:19" x14ac:dyDescent="0.35">
      <c r="A81">
        <v>100122</v>
      </c>
      <c r="B81" s="5">
        <v>45706</v>
      </c>
      <c r="C81" t="s">
        <v>26</v>
      </c>
      <c r="D81" t="s">
        <v>41</v>
      </c>
      <c r="E81" t="s">
        <v>42</v>
      </c>
      <c r="F81" t="s">
        <v>59</v>
      </c>
      <c r="G81" t="s">
        <v>118</v>
      </c>
      <c r="H81">
        <v>2</v>
      </c>
      <c r="I81" t="s">
        <v>508</v>
      </c>
      <c r="J81">
        <v>19.22</v>
      </c>
      <c r="K81">
        <v>38.44</v>
      </c>
      <c r="L81" t="s">
        <v>17</v>
      </c>
      <c r="M81" t="s">
        <v>159</v>
      </c>
      <c r="N81" t="s">
        <v>36</v>
      </c>
      <c r="O81" t="s">
        <v>509</v>
      </c>
      <c r="P81" t="s">
        <v>501</v>
      </c>
      <c r="Q81" t="s">
        <v>512</v>
      </c>
      <c r="R81" t="s">
        <v>527</v>
      </c>
      <c r="S81">
        <v>2</v>
      </c>
    </row>
    <row r="82" spans="1:19" x14ac:dyDescent="0.35">
      <c r="A82">
        <v>100764</v>
      </c>
      <c r="B82" s="5">
        <v>45706</v>
      </c>
      <c r="C82" t="s">
        <v>31</v>
      </c>
      <c r="D82" t="s">
        <v>45</v>
      </c>
      <c r="E82" t="s">
        <v>46</v>
      </c>
      <c r="F82" t="s">
        <v>62</v>
      </c>
      <c r="G82" t="s">
        <v>114</v>
      </c>
      <c r="H82">
        <v>2</v>
      </c>
      <c r="I82" t="s">
        <v>508</v>
      </c>
      <c r="J82">
        <v>135.33000000000001</v>
      </c>
      <c r="K82">
        <v>270.66000000000003</v>
      </c>
      <c r="L82" t="s">
        <v>48</v>
      </c>
      <c r="M82" t="s">
        <v>160</v>
      </c>
      <c r="N82" t="s">
        <v>19</v>
      </c>
      <c r="O82" t="s">
        <v>509</v>
      </c>
      <c r="P82" t="s">
        <v>501</v>
      </c>
      <c r="Q82" t="s">
        <v>512</v>
      </c>
      <c r="R82" t="s">
        <v>527</v>
      </c>
      <c r="S82">
        <v>2</v>
      </c>
    </row>
    <row r="83" spans="1:19" x14ac:dyDescent="0.35">
      <c r="A83">
        <v>101503</v>
      </c>
      <c r="B83" s="5">
        <v>45706</v>
      </c>
      <c r="C83" t="s">
        <v>50</v>
      </c>
      <c r="D83" t="s">
        <v>77</v>
      </c>
      <c r="E83" t="s">
        <v>78</v>
      </c>
      <c r="F83" t="s">
        <v>59</v>
      </c>
      <c r="G83" t="s">
        <v>73</v>
      </c>
      <c r="H83">
        <v>5</v>
      </c>
      <c r="I83" t="s">
        <v>499</v>
      </c>
      <c r="J83">
        <v>27.42</v>
      </c>
      <c r="K83">
        <v>137.10000000000002</v>
      </c>
      <c r="L83" t="s">
        <v>24</v>
      </c>
      <c r="M83" t="s">
        <v>161</v>
      </c>
      <c r="N83" t="s">
        <v>89</v>
      </c>
      <c r="O83" t="s">
        <v>509</v>
      </c>
      <c r="P83" t="s">
        <v>501</v>
      </c>
      <c r="Q83" t="s">
        <v>512</v>
      </c>
      <c r="R83" t="s">
        <v>527</v>
      </c>
      <c r="S83">
        <v>2</v>
      </c>
    </row>
    <row r="84" spans="1:19" x14ac:dyDescent="0.35">
      <c r="A84">
        <v>100459</v>
      </c>
      <c r="B84" s="5">
        <v>45707</v>
      </c>
      <c r="C84" t="s">
        <v>50</v>
      </c>
      <c r="D84" t="s">
        <v>77</v>
      </c>
      <c r="E84" t="s">
        <v>78</v>
      </c>
      <c r="F84" t="s">
        <v>15</v>
      </c>
      <c r="G84" t="s">
        <v>34</v>
      </c>
      <c r="H84">
        <v>10</v>
      </c>
      <c r="I84" t="s">
        <v>499</v>
      </c>
      <c r="J84">
        <v>16.36</v>
      </c>
      <c r="K84">
        <v>163.6</v>
      </c>
      <c r="L84" t="s">
        <v>43</v>
      </c>
      <c r="M84" t="s">
        <v>162</v>
      </c>
      <c r="N84" t="s">
        <v>19</v>
      </c>
      <c r="O84" t="s">
        <v>504</v>
      </c>
      <c r="P84" t="s">
        <v>501</v>
      </c>
      <c r="Q84" t="s">
        <v>512</v>
      </c>
      <c r="R84" t="s">
        <v>527</v>
      </c>
      <c r="S84">
        <v>2</v>
      </c>
    </row>
    <row r="85" spans="1:19" x14ac:dyDescent="0.35">
      <c r="A85">
        <v>102054</v>
      </c>
      <c r="B85" s="5">
        <v>45707</v>
      </c>
      <c r="C85" t="s">
        <v>50</v>
      </c>
      <c r="D85" t="s">
        <v>77</v>
      </c>
      <c r="E85" t="s">
        <v>78</v>
      </c>
      <c r="F85" t="s">
        <v>22</v>
      </c>
      <c r="G85" t="s">
        <v>47</v>
      </c>
      <c r="H85">
        <v>5</v>
      </c>
      <c r="I85" t="s">
        <v>499</v>
      </c>
      <c r="J85">
        <v>77.59</v>
      </c>
      <c r="K85">
        <v>387.95000000000005</v>
      </c>
      <c r="L85" t="s">
        <v>48</v>
      </c>
      <c r="M85" t="s">
        <v>113</v>
      </c>
      <c r="N85" t="s">
        <v>89</v>
      </c>
      <c r="O85" t="s">
        <v>504</v>
      </c>
      <c r="P85" t="s">
        <v>501</v>
      </c>
      <c r="Q85" t="s">
        <v>512</v>
      </c>
      <c r="R85" t="s">
        <v>527</v>
      </c>
      <c r="S85">
        <v>2</v>
      </c>
    </row>
    <row r="86" spans="1:19" x14ac:dyDescent="0.35">
      <c r="A86">
        <v>101531</v>
      </c>
      <c r="B86" s="5">
        <v>45708</v>
      </c>
      <c r="C86" t="s">
        <v>65</v>
      </c>
      <c r="D86" t="s">
        <v>90</v>
      </c>
      <c r="E86" t="s">
        <v>91</v>
      </c>
      <c r="F86" t="s">
        <v>59</v>
      </c>
      <c r="G86" t="s">
        <v>129</v>
      </c>
      <c r="H86">
        <v>5</v>
      </c>
      <c r="I86" t="s">
        <v>499</v>
      </c>
      <c r="J86">
        <v>121.46</v>
      </c>
      <c r="K86">
        <v>607.29999999999995</v>
      </c>
      <c r="L86" t="s">
        <v>43</v>
      </c>
      <c r="M86" t="s">
        <v>163</v>
      </c>
      <c r="N86" t="s">
        <v>19</v>
      </c>
      <c r="O86" t="s">
        <v>505</v>
      </c>
      <c r="P86" t="s">
        <v>501</v>
      </c>
      <c r="Q86" t="s">
        <v>512</v>
      </c>
      <c r="R86" t="s">
        <v>527</v>
      </c>
      <c r="S86">
        <v>2</v>
      </c>
    </row>
    <row r="87" spans="1:19" x14ac:dyDescent="0.35">
      <c r="A87">
        <v>101964</v>
      </c>
      <c r="B87" s="5">
        <v>45708</v>
      </c>
      <c r="C87" t="s">
        <v>12</v>
      </c>
      <c r="D87" t="s">
        <v>13</v>
      </c>
      <c r="E87" t="s">
        <v>14</v>
      </c>
      <c r="F87" t="s">
        <v>15</v>
      </c>
      <c r="G87" t="s">
        <v>16</v>
      </c>
      <c r="H87">
        <v>1</v>
      </c>
      <c r="I87" t="s">
        <v>503</v>
      </c>
      <c r="J87">
        <v>39.49</v>
      </c>
      <c r="K87">
        <v>39.49</v>
      </c>
      <c r="L87" t="s">
        <v>24</v>
      </c>
      <c r="M87" t="s">
        <v>164</v>
      </c>
      <c r="N87" t="s">
        <v>19</v>
      </c>
      <c r="O87" t="s">
        <v>505</v>
      </c>
      <c r="P87" t="s">
        <v>501</v>
      </c>
      <c r="Q87" t="s">
        <v>512</v>
      </c>
      <c r="R87" t="s">
        <v>527</v>
      </c>
      <c r="S87">
        <v>2</v>
      </c>
    </row>
    <row r="88" spans="1:19" x14ac:dyDescent="0.35">
      <c r="A88">
        <v>101813</v>
      </c>
      <c r="B88" s="5">
        <v>45709</v>
      </c>
      <c r="C88" t="s">
        <v>50</v>
      </c>
      <c r="D88" t="s">
        <v>51</v>
      </c>
      <c r="E88" t="s">
        <v>52</v>
      </c>
      <c r="F88" t="s">
        <v>62</v>
      </c>
      <c r="G88" t="s">
        <v>112</v>
      </c>
      <c r="H88">
        <v>1</v>
      </c>
      <c r="I88" t="s">
        <v>503</v>
      </c>
      <c r="J88">
        <v>29.55</v>
      </c>
      <c r="K88">
        <v>29.55</v>
      </c>
      <c r="L88" t="s">
        <v>17</v>
      </c>
      <c r="M88" t="s">
        <v>165</v>
      </c>
      <c r="N88" t="s">
        <v>19</v>
      </c>
      <c r="O88" t="s">
        <v>500</v>
      </c>
      <c r="P88" t="s">
        <v>501</v>
      </c>
      <c r="Q88" t="s">
        <v>512</v>
      </c>
      <c r="R88" t="s">
        <v>527</v>
      </c>
      <c r="S88">
        <v>2</v>
      </c>
    </row>
    <row r="89" spans="1:19" x14ac:dyDescent="0.35">
      <c r="A89">
        <v>100482</v>
      </c>
      <c r="B89" s="5">
        <v>45710</v>
      </c>
      <c r="C89" t="s">
        <v>12</v>
      </c>
      <c r="D89" t="s">
        <v>132</v>
      </c>
      <c r="E89" t="s">
        <v>133</v>
      </c>
      <c r="F89" t="s">
        <v>22</v>
      </c>
      <c r="G89" t="s">
        <v>47</v>
      </c>
      <c r="H89">
        <v>3</v>
      </c>
      <c r="I89" t="s">
        <v>499</v>
      </c>
      <c r="J89">
        <v>75.69</v>
      </c>
      <c r="K89">
        <v>227.07</v>
      </c>
      <c r="L89" t="s">
        <v>24</v>
      </c>
      <c r="M89" t="s">
        <v>166</v>
      </c>
      <c r="N89" t="s">
        <v>19</v>
      </c>
      <c r="O89" t="s">
        <v>506</v>
      </c>
      <c r="P89" t="s">
        <v>507</v>
      </c>
      <c r="Q89" t="s">
        <v>512</v>
      </c>
      <c r="R89" t="s">
        <v>527</v>
      </c>
      <c r="S89">
        <v>2</v>
      </c>
    </row>
    <row r="90" spans="1:19" x14ac:dyDescent="0.35">
      <c r="A90">
        <v>101343</v>
      </c>
      <c r="B90" s="5">
        <v>45710</v>
      </c>
      <c r="C90" t="s">
        <v>50</v>
      </c>
      <c r="D90" t="s">
        <v>71</v>
      </c>
      <c r="E90" t="s">
        <v>72</v>
      </c>
      <c r="F90" t="s">
        <v>59</v>
      </c>
      <c r="G90" t="s">
        <v>118</v>
      </c>
      <c r="H90">
        <v>2</v>
      </c>
      <c r="I90" t="s">
        <v>508</v>
      </c>
      <c r="J90">
        <v>20.59</v>
      </c>
      <c r="K90">
        <v>41.18</v>
      </c>
      <c r="L90" t="s">
        <v>43</v>
      </c>
      <c r="M90" t="s">
        <v>81</v>
      </c>
      <c r="N90" t="s">
        <v>89</v>
      </c>
      <c r="O90" t="s">
        <v>506</v>
      </c>
      <c r="P90" t="s">
        <v>507</v>
      </c>
      <c r="Q90" t="s">
        <v>512</v>
      </c>
      <c r="R90" t="s">
        <v>527</v>
      </c>
      <c r="S90">
        <v>2</v>
      </c>
    </row>
    <row r="91" spans="1:19" x14ac:dyDescent="0.35">
      <c r="A91">
        <v>102763</v>
      </c>
      <c r="B91" s="5">
        <v>45710</v>
      </c>
      <c r="C91" t="s">
        <v>26</v>
      </c>
      <c r="D91" t="s">
        <v>150</v>
      </c>
      <c r="E91" t="s">
        <v>151</v>
      </c>
      <c r="F91" t="s">
        <v>59</v>
      </c>
      <c r="G91" t="s">
        <v>118</v>
      </c>
      <c r="H91">
        <v>1</v>
      </c>
      <c r="I91" t="s">
        <v>503</v>
      </c>
      <c r="J91">
        <v>19.760000000000002</v>
      </c>
      <c r="K91">
        <v>19.760000000000002</v>
      </c>
      <c r="L91" t="s">
        <v>48</v>
      </c>
      <c r="M91" t="s">
        <v>167</v>
      </c>
      <c r="N91" t="s">
        <v>36</v>
      </c>
      <c r="O91" t="s">
        <v>506</v>
      </c>
      <c r="P91" t="s">
        <v>507</v>
      </c>
      <c r="Q91" t="s">
        <v>512</v>
      </c>
      <c r="R91" t="s">
        <v>527</v>
      </c>
      <c r="S91">
        <v>2</v>
      </c>
    </row>
    <row r="92" spans="1:19" x14ac:dyDescent="0.35">
      <c r="A92">
        <v>100105</v>
      </c>
      <c r="B92" s="5">
        <v>45711</v>
      </c>
      <c r="C92" t="s">
        <v>65</v>
      </c>
      <c r="D92" t="s">
        <v>137</v>
      </c>
      <c r="E92" t="s">
        <v>138</v>
      </c>
      <c r="F92" t="s">
        <v>22</v>
      </c>
      <c r="G92" t="s">
        <v>23</v>
      </c>
      <c r="H92">
        <v>1</v>
      </c>
      <c r="I92" t="s">
        <v>503</v>
      </c>
      <c r="J92">
        <v>66.040000000000006</v>
      </c>
      <c r="K92">
        <v>66.040000000000006</v>
      </c>
      <c r="L92" t="s">
        <v>43</v>
      </c>
      <c r="M92" t="s">
        <v>58</v>
      </c>
      <c r="N92" t="s">
        <v>19</v>
      </c>
      <c r="O92" t="s">
        <v>510</v>
      </c>
      <c r="P92" t="s">
        <v>507</v>
      </c>
      <c r="Q92" t="s">
        <v>512</v>
      </c>
      <c r="R92" t="s">
        <v>527</v>
      </c>
      <c r="S92">
        <v>2</v>
      </c>
    </row>
    <row r="93" spans="1:19" x14ac:dyDescent="0.35">
      <c r="A93">
        <v>100372</v>
      </c>
      <c r="B93" s="5">
        <v>45711</v>
      </c>
      <c r="C93" t="s">
        <v>31</v>
      </c>
      <c r="D93" t="s">
        <v>32</v>
      </c>
      <c r="E93" t="s">
        <v>33</v>
      </c>
      <c r="F93" t="s">
        <v>62</v>
      </c>
      <c r="G93" t="s">
        <v>103</v>
      </c>
      <c r="H93">
        <v>1</v>
      </c>
      <c r="I93" t="s">
        <v>503</v>
      </c>
      <c r="J93">
        <v>190.42</v>
      </c>
      <c r="K93">
        <v>190.42</v>
      </c>
      <c r="L93" t="s">
        <v>48</v>
      </c>
      <c r="M93" t="s">
        <v>168</v>
      </c>
      <c r="N93" t="s">
        <v>19</v>
      </c>
      <c r="O93" t="s">
        <v>510</v>
      </c>
      <c r="P93" t="s">
        <v>507</v>
      </c>
      <c r="Q93" t="s">
        <v>512</v>
      </c>
      <c r="R93" t="s">
        <v>527</v>
      </c>
      <c r="S93">
        <v>2</v>
      </c>
    </row>
    <row r="94" spans="1:19" x14ac:dyDescent="0.35">
      <c r="A94">
        <v>100568</v>
      </c>
      <c r="B94" s="5">
        <v>45711</v>
      </c>
      <c r="C94" t="s">
        <v>50</v>
      </c>
      <c r="D94" t="s">
        <v>77</v>
      </c>
      <c r="E94" t="s">
        <v>78</v>
      </c>
      <c r="F94" t="s">
        <v>22</v>
      </c>
      <c r="G94" t="s">
        <v>23</v>
      </c>
      <c r="H94">
        <v>1</v>
      </c>
      <c r="I94" t="s">
        <v>503</v>
      </c>
      <c r="J94">
        <v>61.97</v>
      </c>
      <c r="K94">
        <v>61.97</v>
      </c>
      <c r="L94" t="s">
        <v>17</v>
      </c>
      <c r="M94" t="s">
        <v>119</v>
      </c>
      <c r="N94" t="s">
        <v>19</v>
      </c>
      <c r="O94" t="s">
        <v>510</v>
      </c>
      <c r="P94" t="s">
        <v>507</v>
      </c>
      <c r="Q94" t="s">
        <v>512</v>
      </c>
      <c r="R94" t="s">
        <v>527</v>
      </c>
      <c r="S94">
        <v>2</v>
      </c>
    </row>
    <row r="95" spans="1:19" x14ac:dyDescent="0.35">
      <c r="A95">
        <v>101572</v>
      </c>
      <c r="B95" s="5">
        <v>45711</v>
      </c>
      <c r="C95" t="s">
        <v>50</v>
      </c>
      <c r="D95" t="s">
        <v>77</v>
      </c>
      <c r="E95" t="s">
        <v>78</v>
      </c>
      <c r="F95" t="s">
        <v>62</v>
      </c>
      <c r="G95" t="s">
        <v>169</v>
      </c>
      <c r="H95">
        <v>5</v>
      </c>
      <c r="I95" t="s">
        <v>499</v>
      </c>
      <c r="J95">
        <v>24.66</v>
      </c>
      <c r="K95">
        <v>123.3</v>
      </c>
      <c r="L95" t="s">
        <v>24</v>
      </c>
      <c r="M95" t="s">
        <v>170</v>
      </c>
      <c r="N95" t="s">
        <v>19</v>
      </c>
      <c r="O95" t="s">
        <v>510</v>
      </c>
      <c r="P95" t="s">
        <v>507</v>
      </c>
      <c r="Q95" t="s">
        <v>512</v>
      </c>
      <c r="R95" t="s">
        <v>527</v>
      </c>
      <c r="S95">
        <v>2</v>
      </c>
    </row>
    <row r="96" spans="1:19" x14ac:dyDescent="0.35">
      <c r="A96">
        <v>101960</v>
      </c>
      <c r="B96" s="5">
        <v>45711</v>
      </c>
      <c r="C96" t="s">
        <v>31</v>
      </c>
      <c r="D96" t="s">
        <v>80</v>
      </c>
      <c r="E96" t="s">
        <v>80</v>
      </c>
      <c r="F96" t="s">
        <v>59</v>
      </c>
      <c r="G96" t="s">
        <v>118</v>
      </c>
      <c r="H96">
        <v>1</v>
      </c>
      <c r="I96" t="s">
        <v>503</v>
      </c>
      <c r="J96">
        <v>19.36</v>
      </c>
      <c r="K96">
        <v>19.36</v>
      </c>
      <c r="L96" t="s">
        <v>24</v>
      </c>
      <c r="M96" t="s">
        <v>171</v>
      </c>
      <c r="N96" t="s">
        <v>89</v>
      </c>
      <c r="O96" t="s">
        <v>510</v>
      </c>
      <c r="P96" t="s">
        <v>507</v>
      </c>
      <c r="Q96" t="s">
        <v>512</v>
      </c>
      <c r="R96" t="s">
        <v>527</v>
      </c>
      <c r="S96">
        <v>2</v>
      </c>
    </row>
    <row r="97" spans="1:19" x14ac:dyDescent="0.35">
      <c r="A97">
        <v>102045</v>
      </c>
      <c r="B97" s="5">
        <v>45711</v>
      </c>
      <c r="C97" t="s">
        <v>50</v>
      </c>
      <c r="D97" t="s">
        <v>71</v>
      </c>
      <c r="E97" t="s">
        <v>72</v>
      </c>
      <c r="F97" t="s">
        <v>62</v>
      </c>
      <c r="G97" t="s">
        <v>68</v>
      </c>
      <c r="H97">
        <v>1</v>
      </c>
      <c r="I97" t="s">
        <v>503</v>
      </c>
      <c r="J97">
        <v>39.68</v>
      </c>
      <c r="K97">
        <v>39.68</v>
      </c>
      <c r="L97" t="s">
        <v>17</v>
      </c>
      <c r="M97" t="s">
        <v>172</v>
      </c>
      <c r="N97" t="s">
        <v>36</v>
      </c>
      <c r="O97" t="s">
        <v>510</v>
      </c>
      <c r="P97" t="s">
        <v>507</v>
      </c>
      <c r="Q97" t="s">
        <v>512</v>
      </c>
      <c r="R97" t="s">
        <v>527</v>
      </c>
      <c r="S97">
        <v>2</v>
      </c>
    </row>
    <row r="98" spans="1:19" x14ac:dyDescent="0.35">
      <c r="A98">
        <v>102634</v>
      </c>
      <c r="B98" s="5">
        <v>45711</v>
      </c>
      <c r="C98" t="s">
        <v>65</v>
      </c>
      <c r="D98" t="s">
        <v>66</v>
      </c>
      <c r="E98" t="s">
        <v>67</v>
      </c>
      <c r="F98" t="s">
        <v>59</v>
      </c>
      <c r="G98" t="s">
        <v>118</v>
      </c>
      <c r="H98">
        <v>1</v>
      </c>
      <c r="I98" t="s">
        <v>503</v>
      </c>
      <c r="J98">
        <v>19.239999999999998</v>
      </c>
      <c r="K98">
        <v>19.239999999999998</v>
      </c>
      <c r="L98" t="s">
        <v>48</v>
      </c>
      <c r="M98" t="s">
        <v>173</v>
      </c>
      <c r="N98" t="s">
        <v>19</v>
      </c>
      <c r="O98" t="s">
        <v>510</v>
      </c>
      <c r="P98" t="s">
        <v>507</v>
      </c>
      <c r="Q98" t="s">
        <v>512</v>
      </c>
      <c r="R98" t="s">
        <v>527</v>
      </c>
      <c r="S98">
        <v>2</v>
      </c>
    </row>
    <row r="99" spans="1:19" x14ac:dyDescent="0.35">
      <c r="A99">
        <v>100910</v>
      </c>
      <c r="B99" s="5">
        <v>45712</v>
      </c>
      <c r="C99" t="s">
        <v>26</v>
      </c>
      <c r="D99" t="s">
        <v>37</v>
      </c>
      <c r="E99" t="s">
        <v>38</v>
      </c>
      <c r="F99" t="s">
        <v>15</v>
      </c>
      <c r="G99" t="s">
        <v>29</v>
      </c>
      <c r="H99">
        <v>1</v>
      </c>
      <c r="I99" t="s">
        <v>503</v>
      </c>
      <c r="J99">
        <v>22.71</v>
      </c>
      <c r="K99">
        <v>22.71</v>
      </c>
      <c r="L99" t="s">
        <v>48</v>
      </c>
      <c r="M99" t="s">
        <v>174</v>
      </c>
      <c r="N99" t="s">
        <v>89</v>
      </c>
      <c r="O99" t="s">
        <v>511</v>
      </c>
      <c r="P99" t="s">
        <v>501</v>
      </c>
      <c r="Q99" t="s">
        <v>512</v>
      </c>
      <c r="R99" t="s">
        <v>527</v>
      </c>
      <c r="S99">
        <v>2</v>
      </c>
    </row>
    <row r="100" spans="1:19" x14ac:dyDescent="0.35">
      <c r="A100">
        <v>102241</v>
      </c>
      <c r="B100" s="5">
        <v>45712</v>
      </c>
      <c r="C100" t="s">
        <v>65</v>
      </c>
      <c r="D100" t="s">
        <v>90</v>
      </c>
      <c r="E100" t="s">
        <v>91</v>
      </c>
      <c r="F100" t="s">
        <v>15</v>
      </c>
      <c r="G100" t="s">
        <v>29</v>
      </c>
      <c r="H100">
        <v>1</v>
      </c>
      <c r="I100" t="s">
        <v>503</v>
      </c>
      <c r="J100">
        <v>23.72</v>
      </c>
      <c r="K100">
        <v>23.72</v>
      </c>
      <c r="L100" t="s">
        <v>17</v>
      </c>
      <c r="M100" t="s">
        <v>175</v>
      </c>
      <c r="N100" t="s">
        <v>19</v>
      </c>
      <c r="O100" t="s">
        <v>511</v>
      </c>
      <c r="P100" t="s">
        <v>501</v>
      </c>
      <c r="Q100" t="s">
        <v>512</v>
      </c>
      <c r="R100" t="s">
        <v>527</v>
      </c>
      <c r="S100">
        <v>2</v>
      </c>
    </row>
    <row r="101" spans="1:19" x14ac:dyDescent="0.35">
      <c r="A101">
        <v>102351</v>
      </c>
      <c r="B101" s="5">
        <v>45712</v>
      </c>
      <c r="C101" t="s">
        <v>50</v>
      </c>
      <c r="D101" t="s">
        <v>71</v>
      </c>
      <c r="E101" t="s">
        <v>72</v>
      </c>
      <c r="F101" t="s">
        <v>62</v>
      </c>
      <c r="G101" t="s">
        <v>114</v>
      </c>
      <c r="H101">
        <v>1</v>
      </c>
      <c r="I101" t="s">
        <v>503</v>
      </c>
      <c r="J101">
        <v>134.27000000000001</v>
      </c>
      <c r="K101">
        <v>134.27000000000001</v>
      </c>
      <c r="L101" t="s">
        <v>17</v>
      </c>
      <c r="M101" t="s">
        <v>130</v>
      </c>
      <c r="N101" t="s">
        <v>19</v>
      </c>
      <c r="O101" t="s">
        <v>511</v>
      </c>
      <c r="P101" t="s">
        <v>501</v>
      </c>
      <c r="Q101" t="s">
        <v>512</v>
      </c>
      <c r="R101" t="s">
        <v>527</v>
      </c>
      <c r="S101">
        <v>2</v>
      </c>
    </row>
    <row r="102" spans="1:19" x14ac:dyDescent="0.35">
      <c r="A102">
        <v>102875</v>
      </c>
      <c r="B102" s="5">
        <v>45712</v>
      </c>
      <c r="C102" t="s">
        <v>31</v>
      </c>
      <c r="D102" t="s">
        <v>80</v>
      </c>
      <c r="E102" t="s">
        <v>80</v>
      </c>
      <c r="F102" t="s">
        <v>59</v>
      </c>
      <c r="G102" t="s">
        <v>118</v>
      </c>
      <c r="H102">
        <v>2</v>
      </c>
      <c r="I102" t="s">
        <v>508</v>
      </c>
      <c r="J102">
        <v>19.23</v>
      </c>
      <c r="K102">
        <v>38.46</v>
      </c>
      <c r="L102" t="s">
        <v>17</v>
      </c>
      <c r="M102" t="s">
        <v>176</v>
      </c>
      <c r="N102" t="s">
        <v>19</v>
      </c>
      <c r="O102" t="s">
        <v>511</v>
      </c>
      <c r="P102" t="s">
        <v>501</v>
      </c>
      <c r="Q102" t="s">
        <v>512</v>
      </c>
      <c r="R102" t="s">
        <v>527</v>
      </c>
      <c r="S102">
        <v>2</v>
      </c>
    </row>
    <row r="103" spans="1:19" x14ac:dyDescent="0.35">
      <c r="A103">
        <v>102474</v>
      </c>
      <c r="B103" s="5">
        <v>45713</v>
      </c>
      <c r="C103" t="s">
        <v>12</v>
      </c>
      <c r="D103" t="s">
        <v>98</v>
      </c>
      <c r="E103" t="s">
        <v>99</v>
      </c>
      <c r="F103" t="s">
        <v>59</v>
      </c>
      <c r="G103" t="s">
        <v>118</v>
      </c>
      <c r="H103">
        <v>10</v>
      </c>
      <c r="I103" t="s">
        <v>499</v>
      </c>
      <c r="J103">
        <v>19.22</v>
      </c>
      <c r="K103">
        <v>192.2</v>
      </c>
      <c r="L103" t="s">
        <v>17</v>
      </c>
      <c r="M103" t="s">
        <v>177</v>
      </c>
      <c r="N103" t="s">
        <v>19</v>
      </c>
      <c r="O103" t="s">
        <v>509</v>
      </c>
      <c r="P103" t="s">
        <v>501</v>
      </c>
      <c r="Q103" t="s">
        <v>512</v>
      </c>
      <c r="R103" t="s">
        <v>527</v>
      </c>
      <c r="S103">
        <v>2</v>
      </c>
    </row>
    <row r="104" spans="1:19" x14ac:dyDescent="0.35">
      <c r="A104">
        <v>100165</v>
      </c>
      <c r="B104" s="5">
        <v>45714</v>
      </c>
      <c r="C104" t="s">
        <v>31</v>
      </c>
      <c r="D104" t="s">
        <v>32</v>
      </c>
      <c r="E104" t="s">
        <v>33</v>
      </c>
      <c r="F104" t="s">
        <v>62</v>
      </c>
      <c r="G104" t="s">
        <v>112</v>
      </c>
      <c r="H104">
        <v>1</v>
      </c>
      <c r="I104" t="s">
        <v>503</v>
      </c>
      <c r="J104">
        <v>30.97</v>
      </c>
      <c r="K104">
        <v>30.97</v>
      </c>
      <c r="L104" t="s">
        <v>24</v>
      </c>
      <c r="M104" t="s">
        <v>94</v>
      </c>
      <c r="N104" t="s">
        <v>89</v>
      </c>
      <c r="O104" t="s">
        <v>504</v>
      </c>
      <c r="P104" t="s">
        <v>501</v>
      </c>
      <c r="Q104" t="s">
        <v>512</v>
      </c>
      <c r="R104" t="s">
        <v>527</v>
      </c>
      <c r="S104">
        <v>2</v>
      </c>
    </row>
    <row r="105" spans="1:19" x14ac:dyDescent="0.35">
      <c r="A105">
        <v>102590</v>
      </c>
      <c r="B105" s="5">
        <v>45714</v>
      </c>
      <c r="C105" t="s">
        <v>65</v>
      </c>
      <c r="D105" t="s">
        <v>90</v>
      </c>
      <c r="E105" t="s">
        <v>91</v>
      </c>
      <c r="F105" t="s">
        <v>62</v>
      </c>
      <c r="G105" t="s">
        <v>103</v>
      </c>
      <c r="H105">
        <v>1</v>
      </c>
      <c r="I105" t="s">
        <v>503</v>
      </c>
      <c r="J105">
        <v>185.96</v>
      </c>
      <c r="K105">
        <v>185.96</v>
      </c>
      <c r="L105" t="s">
        <v>48</v>
      </c>
      <c r="M105" t="s">
        <v>140</v>
      </c>
      <c r="N105" t="s">
        <v>19</v>
      </c>
      <c r="O105" t="s">
        <v>504</v>
      </c>
      <c r="P105" t="s">
        <v>501</v>
      </c>
      <c r="Q105" t="s">
        <v>512</v>
      </c>
      <c r="R105" t="s">
        <v>527</v>
      </c>
      <c r="S105">
        <v>2</v>
      </c>
    </row>
    <row r="106" spans="1:19" x14ac:dyDescent="0.35">
      <c r="A106">
        <v>101012</v>
      </c>
      <c r="B106" s="5">
        <v>45715</v>
      </c>
      <c r="C106" t="s">
        <v>12</v>
      </c>
      <c r="D106" t="s">
        <v>20</v>
      </c>
      <c r="E106" t="s">
        <v>21</v>
      </c>
      <c r="F106" t="s">
        <v>22</v>
      </c>
      <c r="G106" t="s">
        <v>109</v>
      </c>
      <c r="H106">
        <v>5</v>
      </c>
      <c r="I106" t="s">
        <v>499</v>
      </c>
      <c r="J106">
        <v>86.1</v>
      </c>
      <c r="K106">
        <v>430.5</v>
      </c>
      <c r="L106" t="s">
        <v>48</v>
      </c>
      <c r="M106" t="s">
        <v>178</v>
      </c>
      <c r="N106" t="s">
        <v>89</v>
      </c>
      <c r="O106" t="s">
        <v>505</v>
      </c>
      <c r="P106" t="s">
        <v>501</v>
      </c>
      <c r="Q106" t="s">
        <v>512</v>
      </c>
      <c r="R106" t="s">
        <v>527</v>
      </c>
      <c r="S106">
        <v>2</v>
      </c>
    </row>
    <row r="107" spans="1:19" x14ac:dyDescent="0.35">
      <c r="A107">
        <v>101073</v>
      </c>
      <c r="B107" s="5">
        <v>45715</v>
      </c>
      <c r="C107" t="s">
        <v>50</v>
      </c>
      <c r="D107" t="s">
        <v>71</v>
      </c>
      <c r="E107" t="s">
        <v>72</v>
      </c>
      <c r="F107" t="s">
        <v>15</v>
      </c>
      <c r="G107" t="s">
        <v>16</v>
      </c>
      <c r="H107">
        <v>5</v>
      </c>
      <c r="I107" t="s">
        <v>499</v>
      </c>
      <c r="J107">
        <v>40.74</v>
      </c>
      <c r="K107">
        <v>203.70000000000002</v>
      </c>
      <c r="L107" t="s">
        <v>43</v>
      </c>
      <c r="M107" t="s">
        <v>179</v>
      </c>
      <c r="N107" t="s">
        <v>36</v>
      </c>
      <c r="O107" t="s">
        <v>505</v>
      </c>
      <c r="P107" t="s">
        <v>501</v>
      </c>
      <c r="Q107" t="s">
        <v>512</v>
      </c>
      <c r="R107" t="s">
        <v>527</v>
      </c>
      <c r="S107">
        <v>2</v>
      </c>
    </row>
    <row r="108" spans="1:19" x14ac:dyDescent="0.35">
      <c r="A108">
        <v>102005</v>
      </c>
      <c r="B108" s="5">
        <v>45715</v>
      </c>
      <c r="C108" t="s">
        <v>31</v>
      </c>
      <c r="D108" t="s">
        <v>105</v>
      </c>
      <c r="E108" t="s">
        <v>106</v>
      </c>
      <c r="F108" t="s">
        <v>62</v>
      </c>
      <c r="G108" t="s">
        <v>169</v>
      </c>
      <c r="H108">
        <v>1</v>
      </c>
      <c r="I108" t="s">
        <v>503</v>
      </c>
      <c r="J108">
        <v>24.36</v>
      </c>
      <c r="K108">
        <v>24.36</v>
      </c>
      <c r="L108" t="s">
        <v>24</v>
      </c>
      <c r="M108" t="s">
        <v>116</v>
      </c>
      <c r="N108" t="s">
        <v>19</v>
      </c>
      <c r="O108" t="s">
        <v>505</v>
      </c>
      <c r="P108" t="s">
        <v>501</v>
      </c>
      <c r="Q108" t="s">
        <v>512</v>
      </c>
      <c r="R108" t="s">
        <v>527</v>
      </c>
      <c r="S108">
        <v>2</v>
      </c>
    </row>
    <row r="109" spans="1:19" x14ac:dyDescent="0.35">
      <c r="A109">
        <v>102334</v>
      </c>
      <c r="B109" s="5">
        <v>45715</v>
      </c>
      <c r="C109" t="s">
        <v>31</v>
      </c>
      <c r="D109" t="s">
        <v>105</v>
      </c>
      <c r="E109" t="s">
        <v>106</v>
      </c>
      <c r="F109" t="s">
        <v>53</v>
      </c>
      <c r="G109" t="s">
        <v>54</v>
      </c>
      <c r="H109">
        <v>10</v>
      </c>
      <c r="I109" t="s">
        <v>499</v>
      </c>
      <c r="J109">
        <v>25.05</v>
      </c>
      <c r="K109">
        <v>250.5</v>
      </c>
      <c r="L109" t="s">
        <v>48</v>
      </c>
      <c r="M109" t="s">
        <v>180</v>
      </c>
      <c r="N109" t="s">
        <v>19</v>
      </c>
      <c r="O109" t="s">
        <v>505</v>
      </c>
      <c r="P109" t="s">
        <v>501</v>
      </c>
      <c r="Q109" t="s">
        <v>512</v>
      </c>
      <c r="R109" t="s">
        <v>527</v>
      </c>
      <c r="S109">
        <v>2</v>
      </c>
    </row>
    <row r="110" spans="1:19" x14ac:dyDescent="0.35">
      <c r="A110">
        <v>100017</v>
      </c>
      <c r="B110" s="5">
        <v>45717</v>
      </c>
      <c r="C110" t="s">
        <v>50</v>
      </c>
      <c r="D110" t="s">
        <v>51</v>
      </c>
      <c r="E110" t="s">
        <v>52</v>
      </c>
      <c r="F110" t="s">
        <v>59</v>
      </c>
      <c r="G110" t="s">
        <v>129</v>
      </c>
      <c r="H110">
        <v>2</v>
      </c>
      <c r="I110" t="s">
        <v>508</v>
      </c>
      <c r="J110">
        <v>114.8</v>
      </c>
      <c r="K110">
        <v>229.6</v>
      </c>
      <c r="L110" t="s">
        <v>43</v>
      </c>
      <c r="M110" t="s">
        <v>18</v>
      </c>
      <c r="N110" t="s">
        <v>19</v>
      </c>
      <c r="O110" t="s">
        <v>506</v>
      </c>
      <c r="P110" t="s">
        <v>507</v>
      </c>
      <c r="Q110" t="s">
        <v>513</v>
      </c>
      <c r="R110" t="s">
        <v>528</v>
      </c>
      <c r="S110">
        <v>3</v>
      </c>
    </row>
    <row r="111" spans="1:19" x14ac:dyDescent="0.35">
      <c r="A111">
        <v>100585</v>
      </c>
      <c r="B111" s="5">
        <v>45718</v>
      </c>
      <c r="C111" t="s">
        <v>12</v>
      </c>
      <c r="D111" t="s">
        <v>98</v>
      </c>
      <c r="E111" t="s">
        <v>99</v>
      </c>
      <c r="F111" t="s">
        <v>59</v>
      </c>
      <c r="G111" t="s">
        <v>73</v>
      </c>
      <c r="H111">
        <v>2</v>
      </c>
      <c r="I111" t="s">
        <v>508</v>
      </c>
      <c r="J111">
        <v>27.53</v>
      </c>
      <c r="K111">
        <v>55.06</v>
      </c>
      <c r="L111" t="s">
        <v>24</v>
      </c>
      <c r="M111" t="s">
        <v>181</v>
      </c>
      <c r="N111" t="s">
        <v>19</v>
      </c>
      <c r="O111" t="s">
        <v>510</v>
      </c>
      <c r="P111" t="s">
        <v>507</v>
      </c>
      <c r="Q111" t="s">
        <v>513</v>
      </c>
      <c r="R111" t="s">
        <v>528</v>
      </c>
      <c r="S111">
        <v>3</v>
      </c>
    </row>
    <row r="112" spans="1:19" x14ac:dyDescent="0.35">
      <c r="A112">
        <v>100720</v>
      </c>
      <c r="B112" s="5">
        <v>45718</v>
      </c>
      <c r="C112" t="s">
        <v>31</v>
      </c>
      <c r="D112" t="s">
        <v>45</v>
      </c>
      <c r="E112" t="s">
        <v>46</v>
      </c>
      <c r="F112" t="s">
        <v>53</v>
      </c>
      <c r="G112" t="s">
        <v>54</v>
      </c>
      <c r="H112">
        <v>2</v>
      </c>
      <c r="I112" t="s">
        <v>508</v>
      </c>
      <c r="J112">
        <v>24.88</v>
      </c>
      <c r="K112">
        <v>49.76</v>
      </c>
      <c r="L112" t="s">
        <v>24</v>
      </c>
      <c r="M112" t="s">
        <v>182</v>
      </c>
      <c r="N112" t="s">
        <v>19</v>
      </c>
      <c r="O112" t="s">
        <v>510</v>
      </c>
      <c r="P112" t="s">
        <v>507</v>
      </c>
      <c r="Q112" t="s">
        <v>513</v>
      </c>
      <c r="R112" t="s">
        <v>528</v>
      </c>
      <c r="S112">
        <v>3</v>
      </c>
    </row>
    <row r="113" spans="1:19" x14ac:dyDescent="0.35">
      <c r="A113">
        <v>100913</v>
      </c>
      <c r="B113" s="5">
        <v>45718</v>
      </c>
      <c r="C113" t="s">
        <v>12</v>
      </c>
      <c r="D113" t="s">
        <v>183</v>
      </c>
      <c r="E113" t="s">
        <v>184</v>
      </c>
      <c r="F113" t="s">
        <v>62</v>
      </c>
      <c r="G113" t="s">
        <v>114</v>
      </c>
      <c r="H113">
        <v>1</v>
      </c>
      <c r="I113" t="s">
        <v>503</v>
      </c>
      <c r="J113">
        <v>134.94</v>
      </c>
      <c r="K113">
        <v>134.94</v>
      </c>
      <c r="L113" t="s">
        <v>43</v>
      </c>
      <c r="M113" t="s">
        <v>185</v>
      </c>
      <c r="N113" t="s">
        <v>19</v>
      </c>
      <c r="O113" t="s">
        <v>510</v>
      </c>
      <c r="P113" t="s">
        <v>507</v>
      </c>
      <c r="Q113" t="s">
        <v>513</v>
      </c>
      <c r="R113" t="s">
        <v>528</v>
      </c>
      <c r="S113">
        <v>3</v>
      </c>
    </row>
    <row r="114" spans="1:19" x14ac:dyDescent="0.35">
      <c r="A114">
        <v>101426</v>
      </c>
      <c r="B114" s="5">
        <v>45718</v>
      </c>
      <c r="C114" t="s">
        <v>31</v>
      </c>
      <c r="D114" t="s">
        <v>32</v>
      </c>
      <c r="E114" t="s">
        <v>33</v>
      </c>
      <c r="F114" t="s">
        <v>62</v>
      </c>
      <c r="G114" t="s">
        <v>112</v>
      </c>
      <c r="H114">
        <v>2</v>
      </c>
      <c r="I114" t="s">
        <v>508</v>
      </c>
      <c r="J114">
        <v>30.56</v>
      </c>
      <c r="K114">
        <v>61.12</v>
      </c>
      <c r="L114" t="s">
        <v>17</v>
      </c>
      <c r="M114" t="s">
        <v>159</v>
      </c>
      <c r="N114" t="s">
        <v>36</v>
      </c>
      <c r="O114" t="s">
        <v>510</v>
      </c>
      <c r="P114" t="s">
        <v>507</v>
      </c>
      <c r="Q114" t="s">
        <v>513</v>
      </c>
      <c r="R114" t="s">
        <v>528</v>
      </c>
      <c r="S114">
        <v>3</v>
      </c>
    </row>
    <row r="115" spans="1:19" x14ac:dyDescent="0.35">
      <c r="A115">
        <v>102246</v>
      </c>
      <c r="B115" s="5">
        <v>45718</v>
      </c>
      <c r="C115" t="s">
        <v>12</v>
      </c>
      <c r="D115" t="s">
        <v>183</v>
      </c>
      <c r="E115" t="s">
        <v>184</v>
      </c>
      <c r="F115" t="s">
        <v>59</v>
      </c>
      <c r="G115" t="s">
        <v>73</v>
      </c>
      <c r="H115">
        <v>10</v>
      </c>
      <c r="I115" t="s">
        <v>499</v>
      </c>
      <c r="J115">
        <v>28.48</v>
      </c>
      <c r="K115">
        <v>284.8</v>
      </c>
      <c r="L115" t="s">
        <v>17</v>
      </c>
      <c r="M115" t="s">
        <v>186</v>
      </c>
      <c r="N115" t="s">
        <v>19</v>
      </c>
      <c r="O115" t="s">
        <v>510</v>
      </c>
      <c r="P115" t="s">
        <v>507</v>
      </c>
      <c r="Q115" t="s">
        <v>513</v>
      </c>
      <c r="R115" t="s">
        <v>528</v>
      </c>
      <c r="S115">
        <v>3</v>
      </c>
    </row>
    <row r="116" spans="1:19" x14ac:dyDescent="0.35">
      <c r="A116">
        <v>100454</v>
      </c>
      <c r="B116" s="5">
        <v>45719</v>
      </c>
      <c r="C116" t="s">
        <v>65</v>
      </c>
      <c r="D116" t="s">
        <v>137</v>
      </c>
      <c r="E116" t="s">
        <v>138</v>
      </c>
      <c r="F116" t="s">
        <v>22</v>
      </c>
      <c r="G116" t="s">
        <v>87</v>
      </c>
      <c r="H116">
        <v>2</v>
      </c>
      <c r="I116" t="s">
        <v>508</v>
      </c>
      <c r="J116">
        <v>51.18</v>
      </c>
      <c r="K116">
        <v>102.36</v>
      </c>
      <c r="L116" t="s">
        <v>43</v>
      </c>
      <c r="M116" t="s">
        <v>187</v>
      </c>
      <c r="N116" t="s">
        <v>19</v>
      </c>
      <c r="O116" t="s">
        <v>511</v>
      </c>
      <c r="P116" t="s">
        <v>501</v>
      </c>
      <c r="Q116" t="s">
        <v>513</v>
      </c>
      <c r="R116" t="s">
        <v>528</v>
      </c>
      <c r="S116">
        <v>3</v>
      </c>
    </row>
    <row r="117" spans="1:19" x14ac:dyDescent="0.35">
      <c r="A117">
        <v>101816</v>
      </c>
      <c r="B117" s="5">
        <v>45719</v>
      </c>
      <c r="C117" t="s">
        <v>12</v>
      </c>
      <c r="D117" t="s">
        <v>98</v>
      </c>
      <c r="E117" t="s">
        <v>99</v>
      </c>
      <c r="F117" t="s">
        <v>22</v>
      </c>
      <c r="G117" t="s">
        <v>47</v>
      </c>
      <c r="H117">
        <v>5</v>
      </c>
      <c r="I117" t="s">
        <v>499</v>
      </c>
      <c r="J117">
        <v>76.42</v>
      </c>
      <c r="K117">
        <v>382.1</v>
      </c>
      <c r="L117" t="s">
        <v>48</v>
      </c>
      <c r="M117" t="s">
        <v>142</v>
      </c>
      <c r="N117" t="s">
        <v>19</v>
      </c>
      <c r="O117" t="s">
        <v>511</v>
      </c>
      <c r="P117" t="s">
        <v>501</v>
      </c>
      <c r="Q117" t="s">
        <v>513</v>
      </c>
      <c r="R117" t="s">
        <v>528</v>
      </c>
      <c r="S117">
        <v>3</v>
      </c>
    </row>
    <row r="118" spans="1:19" x14ac:dyDescent="0.35">
      <c r="A118">
        <v>102280</v>
      </c>
      <c r="B118" s="5">
        <v>45719</v>
      </c>
      <c r="C118" t="s">
        <v>31</v>
      </c>
      <c r="D118" t="s">
        <v>105</v>
      </c>
      <c r="E118" t="s">
        <v>106</v>
      </c>
      <c r="F118" t="s">
        <v>53</v>
      </c>
      <c r="G118" t="s">
        <v>92</v>
      </c>
      <c r="H118">
        <v>2</v>
      </c>
      <c r="I118" t="s">
        <v>508</v>
      </c>
      <c r="J118">
        <v>28.53</v>
      </c>
      <c r="K118">
        <v>57.06</v>
      </c>
      <c r="L118" t="s">
        <v>48</v>
      </c>
      <c r="M118" t="s">
        <v>84</v>
      </c>
      <c r="N118" t="s">
        <v>19</v>
      </c>
      <c r="O118" t="s">
        <v>511</v>
      </c>
      <c r="P118" t="s">
        <v>501</v>
      </c>
      <c r="Q118" t="s">
        <v>513</v>
      </c>
      <c r="R118" t="s">
        <v>528</v>
      </c>
      <c r="S118">
        <v>3</v>
      </c>
    </row>
    <row r="119" spans="1:19" x14ac:dyDescent="0.35">
      <c r="A119">
        <v>100815</v>
      </c>
      <c r="B119" s="5">
        <v>45720</v>
      </c>
      <c r="C119" t="s">
        <v>31</v>
      </c>
      <c r="D119" t="s">
        <v>80</v>
      </c>
      <c r="E119" t="s">
        <v>80</v>
      </c>
      <c r="F119" t="s">
        <v>59</v>
      </c>
      <c r="G119" t="s">
        <v>118</v>
      </c>
      <c r="H119">
        <v>2</v>
      </c>
      <c r="I119" t="s">
        <v>508</v>
      </c>
      <c r="J119">
        <v>19.47</v>
      </c>
      <c r="K119">
        <v>38.94</v>
      </c>
      <c r="L119" t="s">
        <v>43</v>
      </c>
      <c r="M119" t="s">
        <v>188</v>
      </c>
      <c r="N119" t="s">
        <v>19</v>
      </c>
      <c r="O119" t="s">
        <v>509</v>
      </c>
      <c r="P119" t="s">
        <v>501</v>
      </c>
      <c r="Q119" t="s">
        <v>513</v>
      </c>
      <c r="R119" t="s">
        <v>528</v>
      </c>
      <c r="S119">
        <v>3</v>
      </c>
    </row>
    <row r="120" spans="1:19" x14ac:dyDescent="0.35">
      <c r="A120">
        <v>100361</v>
      </c>
      <c r="B120" s="5">
        <v>45721</v>
      </c>
      <c r="C120" t="s">
        <v>12</v>
      </c>
      <c r="D120" t="s">
        <v>13</v>
      </c>
      <c r="E120" t="s">
        <v>14</v>
      </c>
      <c r="F120" t="s">
        <v>15</v>
      </c>
      <c r="G120" t="s">
        <v>29</v>
      </c>
      <c r="H120">
        <v>1</v>
      </c>
      <c r="I120" t="s">
        <v>503</v>
      </c>
      <c r="J120">
        <v>22.77</v>
      </c>
      <c r="K120">
        <v>22.77</v>
      </c>
      <c r="L120" t="s">
        <v>48</v>
      </c>
      <c r="M120" t="s">
        <v>180</v>
      </c>
      <c r="N120" t="s">
        <v>36</v>
      </c>
      <c r="O120" t="s">
        <v>504</v>
      </c>
      <c r="P120" t="s">
        <v>501</v>
      </c>
      <c r="Q120" t="s">
        <v>513</v>
      </c>
      <c r="R120" t="s">
        <v>528</v>
      </c>
      <c r="S120">
        <v>3</v>
      </c>
    </row>
    <row r="121" spans="1:19" x14ac:dyDescent="0.35">
      <c r="A121">
        <v>100509</v>
      </c>
      <c r="B121" s="5">
        <v>45722</v>
      </c>
      <c r="C121" t="s">
        <v>31</v>
      </c>
      <c r="D121" t="s">
        <v>45</v>
      </c>
      <c r="E121" t="s">
        <v>46</v>
      </c>
      <c r="F121" t="s">
        <v>62</v>
      </c>
      <c r="G121" t="s">
        <v>114</v>
      </c>
      <c r="H121">
        <v>1</v>
      </c>
      <c r="I121" t="s">
        <v>503</v>
      </c>
      <c r="J121">
        <v>131.97999999999999</v>
      </c>
      <c r="K121">
        <v>131.97999999999999</v>
      </c>
      <c r="L121" t="s">
        <v>24</v>
      </c>
      <c r="M121" t="s">
        <v>94</v>
      </c>
      <c r="N121" t="s">
        <v>19</v>
      </c>
      <c r="O121" t="s">
        <v>505</v>
      </c>
      <c r="P121" t="s">
        <v>501</v>
      </c>
      <c r="Q121" t="s">
        <v>513</v>
      </c>
      <c r="R121" t="s">
        <v>528</v>
      </c>
      <c r="S121">
        <v>3</v>
      </c>
    </row>
    <row r="122" spans="1:19" x14ac:dyDescent="0.35">
      <c r="A122">
        <v>100652</v>
      </c>
      <c r="B122" s="5">
        <v>45722</v>
      </c>
      <c r="C122" t="s">
        <v>26</v>
      </c>
      <c r="D122" t="s">
        <v>41</v>
      </c>
      <c r="E122" t="s">
        <v>42</v>
      </c>
      <c r="F122" t="s">
        <v>22</v>
      </c>
      <c r="G122" t="s">
        <v>87</v>
      </c>
      <c r="H122">
        <v>5</v>
      </c>
      <c r="I122" t="s">
        <v>499</v>
      </c>
      <c r="J122">
        <v>50.72</v>
      </c>
      <c r="K122">
        <v>253.6</v>
      </c>
      <c r="L122" t="s">
        <v>43</v>
      </c>
      <c r="M122" t="s">
        <v>140</v>
      </c>
      <c r="N122" t="s">
        <v>19</v>
      </c>
      <c r="O122" t="s">
        <v>505</v>
      </c>
      <c r="P122" t="s">
        <v>501</v>
      </c>
      <c r="Q122" t="s">
        <v>513</v>
      </c>
      <c r="R122" t="s">
        <v>528</v>
      </c>
      <c r="S122">
        <v>3</v>
      </c>
    </row>
    <row r="123" spans="1:19" x14ac:dyDescent="0.35">
      <c r="A123">
        <v>102029</v>
      </c>
      <c r="B123" s="5">
        <v>45722</v>
      </c>
      <c r="C123" t="s">
        <v>12</v>
      </c>
      <c r="D123" t="s">
        <v>132</v>
      </c>
      <c r="E123" t="s">
        <v>133</v>
      </c>
      <c r="F123" t="s">
        <v>15</v>
      </c>
      <c r="G123" t="s">
        <v>16</v>
      </c>
      <c r="H123">
        <v>10</v>
      </c>
      <c r="I123" t="s">
        <v>499</v>
      </c>
      <c r="J123">
        <v>39.86</v>
      </c>
      <c r="K123">
        <v>398.6</v>
      </c>
      <c r="L123" t="s">
        <v>48</v>
      </c>
      <c r="M123" t="s">
        <v>172</v>
      </c>
      <c r="N123" t="s">
        <v>19</v>
      </c>
      <c r="O123" t="s">
        <v>505</v>
      </c>
      <c r="P123" t="s">
        <v>501</v>
      </c>
      <c r="Q123" t="s">
        <v>513</v>
      </c>
      <c r="R123" t="s">
        <v>528</v>
      </c>
      <c r="S123">
        <v>3</v>
      </c>
    </row>
    <row r="124" spans="1:19" x14ac:dyDescent="0.35">
      <c r="A124">
        <v>102282</v>
      </c>
      <c r="B124" s="5">
        <v>45722</v>
      </c>
      <c r="C124" t="s">
        <v>50</v>
      </c>
      <c r="D124" t="s">
        <v>71</v>
      </c>
      <c r="E124" t="s">
        <v>72</v>
      </c>
      <c r="F124" t="s">
        <v>15</v>
      </c>
      <c r="G124" t="s">
        <v>29</v>
      </c>
      <c r="H124">
        <v>5</v>
      </c>
      <c r="I124" t="s">
        <v>499</v>
      </c>
      <c r="J124">
        <v>22.78</v>
      </c>
      <c r="K124">
        <v>113.9</v>
      </c>
      <c r="L124" t="s">
        <v>24</v>
      </c>
      <c r="M124" t="s">
        <v>18</v>
      </c>
      <c r="N124" t="s">
        <v>19</v>
      </c>
      <c r="O124" t="s">
        <v>505</v>
      </c>
      <c r="P124" t="s">
        <v>501</v>
      </c>
      <c r="Q124" t="s">
        <v>513</v>
      </c>
      <c r="R124" t="s">
        <v>528</v>
      </c>
      <c r="S124">
        <v>3</v>
      </c>
    </row>
    <row r="125" spans="1:19" x14ac:dyDescent="0.35">
      <c r="A125">
        <v>102507</v>
      </c>
      <c r="B125" s="5">
        <v>45722</v>
      </c>
      <c r="C125" t="s">
        <v>26</v>
      </c>
      <c r="D125" t="s">
        <v>37</v>
      </c>
      <c r="E125" t="s">
        <v>38</v>
      </c>
      <c r="F125" t="s">
        <v>22</v>
      </c>
      <c r="G125" t="s">
        <v>109</v>
      </c>
      <c r="H125">
        <v>3</v>
      </c>
      <c r="I125" t="s">
        <v>499</v>
      </c>
      <c r="J125">
        <v>87.9</v>
      </c>
      <c r="K125">
        <v>263.70000000000005</v>
      </c>
      <c r="L125" t="s">
        <v>48</v>
      </c>
      <c r="M125" t="s">
        <v>189</v>
      </c>
      <c r="N125" t="s">
        <v>19</v>
      </c>
      <c r="O125" t="s">
        <v>505</v>
      </c>
      <c r="P125" t="s">
        <v>501</v>
      </c>
      <c r="Q125" t="s">
        <v>513</v>
      </c>
      <c r="R125" t="s">
        <v>528</v>
      </c>
      <c r="S125">
        <v>3</v>
      </c>
    </row>
    <row r="126" spans="1:19" x14ac:dyDescent="0.35">
      <c r="A126">
        <v>102511</v>
      </c>
      <c r="B126" s="5">
        <v>45722</v>
      </c>
      <c r="C126" t="s">
        <v>65</v>
      </c>
      <c r="D126" t="s">
        <v>190</v>
      </c>
      <c r="E126" t="s">
        <v>191</v>
      </c>
      <c r="F126" t="s">
        <v>15</v>
      </c>
      <c r="G126" t="s">
        <v>39</v>
      </c>
      <c r="H126">
        <v>2</v>
      </c>
      <c r="I126" t="s">
        <v>508</v>
      </c>
      <c r="J126">
        <v>44.57</v>
      </c>
      <c r="K126">
        <v>89.14</v>
      </c>
      <c r="L126" t="s">
        <v>43</v>
      </c>
      <c r="M126" t="s">
        <v>123</v>
      </c>
      <c r="N126" t="s">
        <v>19</v>
      </c>
      <c r="O126" t="s">
        <v>505</v>
      </c>
      <c r="P126" t="s">
        <v>501</v>
      </c>
      <c r="Q126" t="s">
        <v>513</v>
      </c>
      <c r="R126" t="s">
        <v>528</v>
      </c>
      <c r="S126">
        <v>3</v>
      </c>
    </row>
    <row r="127" spans="1:19" x14ac:dyDescent="0.35">
      <c r="A127">
        <v>101575</v>
      </c>
      <c r="B127" s="5">
        <v>45723</v>
      </c>
      <c r="C127" t="s">
        <v>50</v>
      </c>
      <c r="D127" t="s">
        <v>77</v>
      </c>
      <c r="E127" t="s">
        <v>78</v>
      </c>
      <c r="F127" t="s">
        <v>15</v>
      </c>
      <c r="G127" t="s">
        <v>34</v>
      </c>
      <c r="H127">
        <v>2</v>
      </c>
      <c r="I127" t="s">
        <v>508</v>
      </c>
      <c r="J127">
        <v>15.62</v>
      </c>
      <c r="K127">
        <v>31.24</v>
      </c>
      <c r="L127" t="s">
        <v>17</v>
      </c>
      <c r="M127" t="s">
        <v>192</v>
      </c>
      <c r="N127" t="s">
        <v>19</v>
      </c>
      <c r="O127" t="s">
        <v>500</v>
      </c>
      <c r="P127" t="s">
        <v>501</v>
      </c>
      <c r="Q127" t="s">
        <v>513</v>
      </c>
      <c r="R127" t="s">
        <v>528</v>
      </c>
      <c r="S127">
        <v>3</v>
      </c>
    </row>
    <row r="128" spans="1:19" x14ac:dyDescent="0.35">
      <c r="A128">
        <v>102819</v>
      </c>
      <c r="B128" s="5">
        <v>45723</v>
      </c>
      <c r="C128" t="s">
        <v>50</v>
      </c>
      <c r="D128" t="s">
        <v>51</v>
      </c>
      <c r="E128" t="s">
        <v>52</v>
      </c>
      <c r="F128" t="s">
        <v>53</v>
      </c>
      <c r="G128" t="s">
        <v>92</v>
      </c>
      <c r="H128">
        <v>1</v>
      </c>
      <c r="I128" t="s">
        <v>503</v>
      </c>
      <c r="J128">
        <v>29.21</v>
      </c>
      <c r="K128">
        <v>29.21</v>
      </c>
      <c r="L128" t="s">
        <v>48</v>
      </c>
      <c r="M128" t="s">
        <v>193</v>
      </c>
      <c r="N128" t="s">
        <v>89</v>
      </c>
      <c r="O128" t="s">
        <v>500</v>
      </c>
      <c r="P128" t="s">
        <v>501</v>
      </c>
      <c r="Q128" t="s">
        <v>513</v>
      </c>
      <c r="R128" t="s">
        <v>528</v>
      </c>
      <c r="S128">
        <v>3</v>
      </c>
    </row>
    <row r="129" spans="1:19" x14ac:dyDescent="0.35">
      <c r="A129">
        <v>100025</v>
      </c>
      <c r="B129" s="5">
        <v>45724</v>
      </c>
      <c r="C129" t="s">
        <v>26</v>
      </c>
      <c r="D129" t="s">
        <v>41</v>
      </c>
      <c r="E129" t="s">
        <v>42</v>
      </c>
      <c r="F129" t="s">
        <v>62</v>
      </c>
      <c r="G129" t="s">
        <v>112</v>
      </c>
      <c r="H129">
        <v>2</v>
      </c>
      <c r="I129" t="s">
        <v>508</v>
      </c>
      <c r="J129">
        <v>30.23</v>
      </c>
      <c r="K129">
        <v>60.46</v>
      </c>
      <c r="L129" t="s">
        <v>24</v>
      </c>
      <c r="M129" t="s">
        <v>130</v>
      </c>
      <c r="N129" t="s">
        <v>19</v>
      </c>
      <c r="O129" t="s">
        <v>506</v>
      </c>
      <c r="P129" t="s">
        <v>507</v>
      </c>
      <c r="Q129" t="s">
        <v>513</v>
      </c>
      <c r="R129" t="s">
        <v>528</v>
      </c>
      <c r="S129">
        <v>3</v>
      </c>
    </row>
    <row r="130" spans="1:19" x14ac:dyDescent="0.35">
      <c r="A130">
        <v>101498</v>
      </c>
      <c r="B130" s="5">
        <v>45724</v>
      </c>
      <c r="C130" t="s">
        <v>50</v>
      </c>
      <c r="D130" t="s">
        <v>71</v>
      </c>
      <c r="E130" t="s">
        <v>72</v>
      </c>
      <c r="F130" t="s">
        <v>15</v>
      </c>
      <c r="G130" t="s">
        <v>16</v>
      </c>
      <c r="H130">
        <v>1</v>
      </c>
      <c r="I130" t="s">
        <v>503</v>
      </c>
      <c r="J130">
        <v>40.200000000000003</v>
      </c>
      <c r="K130">
        <v>40.200000000000003</v>
      </c>
      <c r="L130" t="s">
        <v>17</v>
      </c>
      <c r="M130" t="s">
        <v>194</v>
      </c>
      <c r="N130" t="s">
        <v>19</v>
      </c>
      <c r="O130" t="s">
        <v>506</v>
      </c>
      <c r="P130" t="s">
        <v>507</v>
      </c>
      <c r="Q130" t="s">
        <v>513</v>
      </c>
      <c r="R130" t="s">
        <v>528</v>
      </c>
      <c r="S130">
        <v>3</v>
      </c>
    </row>
    <row r="131" spans="1:19" x14ac:dyDescent="0.35">
      <c r="A131">
        <v>102416</v>
      </c>
      <c r="B131" s="5">
        <v>45724</v>
      </c>
      <c r="C131" t="s">
        <v>12</v>
      </c>
      <c r="D131" t="s">
        <v>20</v>
      </c>
      <c r="E131" t="s">
        <v>21</v>
      </c>
      <c r="F131" t="s">
        <v>53</v>
      </c>
      <c r="G131" t="s">
        <v>126</v>
      </c>
      <c r="H131">
        <v>1</v>
      </c>
      <c r="I131" t="s">
        <v>503</v>
      </c>
      <c r="J131">
        <v>146.84</v>
      </c>
      <c r="K131">
        <v>146.84</v>
      </c>
      <c r="L131" t="s">
        <v>48</v>
      </c>
      <c r="M131" t="s">
        <v>104</v>
      </c>
      <c r="N131" t="s">
        <v>19</v>
      </c>
      <c r="O131" t="s">
        <v>506</v>
      </c>
      <c r="P131" t="s">
        <v>507</v>
      </c>
      <c r="Q131" t="s">
        <v>513</v>
      </c>
      <c r="R131" t="s">
        <v>528</v>
      </c>
      <c r="S131">
        <v>3</v>
      </c>
    </row>
    <row r="132" spans="1:19" x14ac:dyDescent="0.35">
      <c r="A132">
        <v>102887</v>
      </c>
      <c r="B132" s="5">
        <v>45724</v>
      </c>
      <c r="C132" t="s">
        <v>12</v>
      </c>
      <c r="D132" t="s">
        <v>13</v>
      </c>
      <c r="E132" t="s">
        <v>14</v>
      </c>
      <c r="F132" t="s">
        <v>62</v>
      </c>
      <c r="G132" t="s">
        <v>63</v>
      </c>
      <c r="H132">
        <v>2</v>
      </c>
      <c r="I132" t="s">
        <v>508</v>
      </c>
      <c r="J132">
        <v>54.66</v>
      </c>
      <c r="K132">
        <v>109.32</v>
      </c>
      <c r="L132" t="s">
        <v>43</v>
      </c>
      <c r="M132" t="s">
        <v>195</v>
      </c>
      <c r="N132" t="s">
        <v>19</v>
      </c>
      <c r="O132" t="s">
        <v>506</v>
      </c>
      <c r="P132" t="s">
        <v>507</v>
      </c>
      <c r="Q132" t="s">
        <v>513</v>
      </c>
      <c r="R132" t="s">
        <v>528</v>
      </c>
      <c r="S132">
        <v>3</v>
      </c>
    </row>
    <row r="133" spans="1:19" x14ac:dyDescent="0.35">
      <c r="A133">
        <v>100575</v>
      </c>
      <c r="B133" s="5">
        <v>45725</v>
      </c>
      <c r="C133" t="s">
        <v>12</v>
      </c>
      <c r="D133" t="s">
        <v>132</v>
      </c>
      <c r="E133" t="s">
        <v>133</v>
      </c>
      <c r="F133" t="s">
        <v>22</v>
      </c>
      <c r="G133" t="s">
        <v>87</v>
      </c>
      <c r="H133">
        <v>2</v>
      </c>
      <c r="I133" t="s">
        <v>508</v>
      </c>
      <c r="J133">
        <v>52.12</v>
      </c>
      <c r="K133">
        <v>104.24</v>
      </c>
      <c r="L133" t="s">
        <v>17</v>
      </c>
      <c r="M133" t="s">
        <v>196</v>
      </c>
      <c r="N133" t="s">
        <v>36</v>
      </c>
      <c r="O133" t="s">
        <v>510</v>
      </c>
      <c r="P133" t="s">
        <v>507</v>
      </c>
      <c r="Q133" t="s">
        <v>513</v>
      </c>
      <c r="R133" t="s">
        <v>528</v>
      </c>
      <c r="S133">
        <v>3</v>
      </c>
    </row>
    <row r="134" spans="1:19" x14ac:dyDescent="0.35">
      <c r="A134">
        <v>101462</v>
      </c>
      <c r="B134" s="5">
        <v>45725</v>
      </c>
      <c r="C134" t="s">
        <v>50</v>
      </c>
      <c r="D134" t="s">
        <v>51</v>
      </c>
      <c r="E134" t="s">
        <v>52</v>
      </c>
      <c r="F134" t="s">
        <v>15</v>
      </c>
      <c r="G134" t="s">
        <v>29</v>
      </c>
      <c r="H134">
        <v>2</v>
      </c>
      <c r="I134" t="s">
        <v>508</v>
      </c>
      <c r="J134">
        <v>22.14</v>
      </c>
      <c r="K134">
        <v>44.28</v>
      </c>
      <c r="L134" t="s">
        <v>48</v>
      </c>
      <c r="M134" t="s">
        <v>131</v>
      </c>
      <c r="N134" t="s">
        <v>89</v>
      </c>
      <c r="O134" t="s">
        <v>510</v>
      </c>
      <c r="P134" t="s">
        <v>507</v>
      </c>
      <c r="Q134" t="s">
        <v>513</v>
      </c>
      <c r="R134" t="s">
        <v>528</v>
      </c>
      <c r="S134">
        <v>3</v>
      </c>
    </row>
    <row r="135" spans="1:19" x14ac:dyDescent="0.35">
      <c r="A135">
        <v>101495</v>
      </c>
      <c r="B135" s="5">
        <v>45725</v>
      </c>
      <c r="C135" t="s">
        <v>31</v>
      </c>
      <c r="D135" t="s">
        <v>32</v>
      </c>
      <c r="E135" t="s">
        <v>33</v>
      </c>
      <c r="F135" t="s">
        <v>59</v>
      </c>
      <c r="G135" t="s">
        <v>129</v>
      </c>
      <c r="H135">
        <v>3</v>
      </c>
      <c r="I135" t="s">
        <v>499</v>
      </c>
      <c r="J135">
        <v>118.54</v>
      </c>
      <c r="K135">
        <v>355.62</v>
      </c>
      <c r="L135" t="s">
        <v>48</v>
      </c>
      <c r="M135" t="s">
        <v>197</v>
      </c>
      <c r="N135" t="s">
        <v>19</v>
      </c>
      <c r="O135" t="s">
        <v>510</v>
      </c>
      <c r="P135" t="s">
        <v>507</v>
      </c>
      <c r="Q135" t="s">
        <v>513</v>
      </c>
      <c r="R135" t="s">
        <v>528</v>
      </c>
      <c r="S135">
        <v>3</v>
      </c>
    </row>
    <row r="136" spans="1:19" x14ac:dyDescent="0.35">
      <c r="A136">
        <v>100477</v>
      </c>
      <c r="B136" s="5">
        <v>45726</v>
      </c>
      <c r="C136" t="s">
        <v>31</v>
      </c>
      <c r="D136" t="s">
        <v>32</v>
      </c>
      <c r="E136" t="s">
        <v>33</v>
      </c>
      <c r="F136" t="s">
        <v>53</v>
      </c>
      <c r="G136" t="s">
        <v>126</v>
      </c>
      <c r="H136">
        <v>1</v>
      </c>
      <c r="I136" t="s">
        <v>503</v>
      </c>
      <c r="J136">
        <v>147.06</v>
      </c>
      <c r="K136">
        <v>147.06</v>
      </c>
      <c r="L136" t="s">
        <v>43</v>
      </c>
      <c r="M136" t="s">
        <v>108</v>
      </c>
      <c r="N136" t="s">
        <v>19</v>
      </c>
      <c r="O136" t="s">
        <v>511</v>
      </c>
      <c r="P136" t="s">
        <v>501</v>
      </c>
      <c r="Q136" t="s">
        <v>513</v>
      </c>
      <c r="R136" t="s">
        <v>528</v>
      </c>
      <c r="S136">
        <v>3</v>
      </c>
    </row>
    <row r="137" spans="1:19" x14ac:dyDescent="0.35">
      <c r="A137">
        <v>100602</v>
      </c>
      <c r="B137" s="5">
        <v>45726</v>
      </c>
      <c r="C137" t="s">
        <v>31</v>
      </c>
      <c r="D137" t="s">
        <v>45</v>
      </c>
      <c r="E137" t="s">
        <v>46</v>
      </c>
      <c r="F137" t="s">
        <v>53</v>
      </c>
      <c r="G137" t="s">
        <v>92</v>
      </c>
      <c r="H137">
        <v>1</v>
      </c>
      <c r="I137" t="s">
        <v>503</v>
      </c>
      <c r="J137">
        <v>29.2</v>
      </c>
      <c r="K137">
        <v>29.2</v>
      </c>
      <c r="L137" t="s">
        <v>43</v>
      </c>
      <c r="M137" t="s">
        <v>198</v>
      </c>
      <c r="N137" t="s">
        <v>19</v>
      </c>
      <c r="O137" t="s">
        <v>511</v>
      </c>
      <c r="P137" t="s">
        <v>501</v>
      </c>
      <c r="Q137" t="s">
        <v>513</v>
      </c>
      <c r="R137" t="s">
        <v>528</v>
      </c>
      <c r="S137">
        <v>3</v>
      </c>
    </row>
    <row r="138" spans="1:19" x14ac:dyDescent="0.35">
      <c r="A138">
        <v>101043</v>
      </c>
      <c r="B138" s="5">
        <v>45726</v>
      </c>
      <c r="C138" t="s">
        <v>50</v>
      </c>
      <c r="D138" t="s">
        <v>51</v>
      </c>
      <c r="E138" t="s">
        <v>52</v>
      </c>
      <c r="F138" t="s">
        <v>62</v>
      </c>
      <c r="G138" t="s">
        <v>112</v>
      </c>
      <c r="H138">
        <v>10</v>
      </c>
      <c r="I138" t="s">
        <v>499</v>
      </c>
      <c r="J138">
        <v>30.23</v>
      </c>
      <c r="K138">
        <v>302.3</v>
      </c>
      <c r="L138" t="s">
        <v>24</v>
      </c>
      <c r="M138" t="s">
        <v>131</v>
      </c>
      <c r="N138" t="s">
        <v>19</v>
      </c>
      <c r="O138" t="s">
        <v>511</v>
      </c>
      <c r="P138" t="s">
        <v>501</v>
      </c>
      <c r="Q138" t="s">
        <v>513</v>
      </c>
      <c r="R138" t="s">
        <v>528</v>
      </c>
      <c r="S138">
        <v>3</v>
      </c>
    </row>
    <row r="139" spans="1:19" x14ac:dyDescent="0.35">
      <c r="A139">
        <v>102440</v>
      </c>
      <c r="B139" s="5">
        <v>45726</v>
      </c>
      <c r="C139" t="s">
        <v>50</v>
      </c>
      <c r="D139" t="s">
        <v>51</v>
      </c>
      <c r="E139" t="s">
        <v>52</v>
      </c>
      <c r="F139" t="s">
        <v>59</v>
      </c>
      <c r="G139" t="s">
        <v>129</v>
      </c>
      <c r="H139">
        <v>5</v>
      </c>
      <c r="I139" t="s">
        <v>499</v>
      </c>
      <c r="J139">
        <v>116.01</v>
      </c>
      <c r="K139">
        <v>580.05000000000007</v>
      </c>
      <c r="L139" t="s">
        <v>48</v>
      </c>
      <c r="M139" t="s">
        <v>199</v>
      </c>
      <c r="N139" t="s">
        <v>19</v>
      </c>
      <c r="O139" t="s">
        <v>511</v>
      </c>
      <c r="P139" t="s">
        <v>501</v>
      </c>
      <c r="Q139" t="s">
        <v>513</v>
      </c>
      <c r="R139" t="s">
        <v>528</v>
      </c>
      <c r="S139">
        <v>3</v>
      </c>
    </row>
    <row r="140" spans="1:19" x14ac:dyDescent="0.35">
      <c r="A140">
        <v>102854</v>
      </c>
      <c r="B140" s="5">
        <v>45726</v>
      </c>
      <c r="C140" t="s">
        <v>31</v>
      </c>
      <c r="D140" t="s">
        <v>105</v>
      </c>
      <c r="E140" t="s">
        <v>106</v>
      </c>
      <c r="F140" t="s">
        <v>62</v>
      </c>
      <c r="G140" t="s">
        <v>63</v>
      </c>
      <c r="H140">
        <v>10</v>
      </c>
      <c r="I140" t="s">
        <v>499</v>
      </c>
      <c r="J140">
        <v>57.67</v>
      </c>
      <c r="K140">
        <v>576.70000000000005</v>
      </c>
      <c r="L140" t="s">
        <v>48</v>
      </c>
      <c r="M140" t="s">
        <v>168</v>
      </c>
      <c r="N140" t="s">
        <v>19</v>
      </c>
      <c r="O140" t="s">
        <v>511</v>
      </c>
      <c r="P140" t="s">
        <v>501</v>
      </c>
      <c r="Q140" t="s">
        <v>513</v>
      </c>
      <c r="R140" t="s">
        <v>528</v>
      </c>
      <c r="S140">
        <v>3</v>
      </c>
    </row>
    <row r="141" spans="1:19" x14ac:dyDescent="0.35">
      <c r="A141">
        <v>101505</v>
      </c>
      <c r="B141" s="5">
        <v>45727</v>
      </c>
      <c r="C141" t="s">
        <v>65</v>
      </c>
      <c r="D141" t="s">
        <v>90</v>
      </c>
      <c r="E141" t="s">
        <v>91</v>
      </c>
      <c r="F141" t="s">
        <v>62</v>
      </c>
      <c r="G141" t="s">
        <v>63</v>
      </c>
      <c r="H141">
        <v>2</v>
      </c>
      <c r="I141" t="s">
        <v>508</v>
      </c>
      <c r="J141">
        <v>57</v>
      </c>
      <c r="K141">
        <v>114</v>
      </c>
      <c r="L141" t="s">
        <v>24</v>
      </c>
      <c r="M141" t="s">
        <v>200</v>
      </c>
      <c r="N141" t="s">
        <v>19</v>
      </c>
      <c r="O141" t="s">
        <v>509</v>
      </c>
      <c r="P141" t="s">
        <v>501</v>
      </c>
      <c r="Q141" t="s">
        <v>513</v>
      </c>
      <c r="R141" t="s">
        <v>528</v>
      </c>
      <c r="S141">
        <v>3</v>
      </c>
    </row>
    <row r="142" spans="1:19" x14ac:dyDescent="0.35">
      <c r="A142">
        <v>101634</v>
      </c>
      <c r="B142" s="5">
        <v>45727</v>
      </c>
      <c r="C142" t="s">
        <v>50</v>
      </c>
      <c r="D142" t="s">
        <v>51</v>
      </c>
      <c r="E142" t="s">
        <v>52</v>
      </c>
      <c r="F142" t="s">
        <v>59</v>
      </c>
      <c r="G142" t="s">
        <v>129</v>
      </c>
      <c r="H142">
        <v>3</v>
      </c>
      <c r="I142" t="s">
        <v>499</v>
      </c>
      <c r="J142">
        <v>123.4</v>
      </c>
      <c r="K142">
        <v>370.20000000000005</v>
      </c>
      <c r="L142" t="s">
        <v>48</v>
      </c>
      <c r="M142" t="s">
        <v>201</v>
      </c>
      <c r="N142" t="s">
        <v>36</v>
      </c>
      <c r="O142" t="s">
        <v>509</v>
      </c>
      <c r="P142" t="s">
        <v>501</v>
      </c>
      <c r="Q142" t="s">
        <v>513</v>
      </c>
      <c r="R142" t="s">
        <v>528</v>
      </c>
      <c r="S142">
        <v>3</v>
      </c>
    </row>
    <row r="143" spans="1:19" x14ac:dyDescent="0.35">
      <c r="A143">
        <v>102160</v>
      </c>
      <c r="B143" s="5">
        <v>45727</v>
      </c>
      <c r="C143" t="s">
        <v>31</v>
      </c>
      <c r="D143" t="s">
        <v>56</v>
      </c>
      <c r="E143" t="s">
        <v>57</v>
      </c>
      <c r="F143" t="s">
        <v>22</v>
      </c>
      <c r="G143" t="s">
        <v>109</v>
      </c>
      <c r="H143">
        <v>10</v>
      </c>
      <c r="I143" t="s">
        <v>499</v>
      </c>
      <c r="J143">
        <v>94.42</v>
      </c>
      <c r="K143">
        <v>944.2</v>
      </c>
      <c r="L143" t="s">
        <v>48</v>
      </c>
      <c r="M143" t="s">
        <v>202</v>
      </c>
      <c r="N143" t="s">
        <v>19</v>
      </c>
      <c r="O143" t="s">
        <v>509</v>
      </c>
      <c r="P143" t="s">
        <v>501</v>
      </c>
      <c r="Q143" t="s">
        <v>513</v>
      </c>
      <c r="R143" t="s">
        <v>528</v>
      </c>
      <c r="S143">
        <v>3</v>
      </c>
    </row>
    <row r="144" spans="1:19" x14ac:dyDescent="0.35">
      <c r="A144">
        <v>102342</v>
      </c>
      <c r="B144" s="5">
        <v>45727</v>
      </c>
      <c r="C144" t="s">
        <v>12</v>
      </c>
      <c r="D144" t="s">
        <v>98</v>
      </c>
      <c r="E144" t="s">
        <v>99</v>
      </c>
      <c r="F144" t="s">
        <v>22</v>
      </c>
      <c r="G144" t="s">
        <v>47</v>
      </c>
      <c r="H144">
        <v>3</v>
      </c>
      <c r="I144" t="s">
        <v>499</v>
      </c>
      <c r="J144">
        <v>74.569999999999993</v>
      </c>
      <c r="K144">
        <v>223.70999999999998</v>
      </c>
      <c r="L144" t="s">
        <v>43</v>
      </c>
      <c r="M144" t="s">
        <v>203</v>
      </c>
      <c r="N144" t="s">
        <v>19</v>
      </c>
      <c r="O144" t="s">
        <v>509</v>
      </c>
      <c r="P144" t="s">
        <v>501</v>
      </c>
      <c r="Q144" t="s">
        <v>513</v>
      </c>
      <c r="R144" t="s">
        <v>528</v>
      </c>
      <c r="S144">
        <v>3</v>
      </c>
    </row>
    <row r="145" spans="1:19" x14ac:dyDescent="0.35">
      <c r="A145">
        <v>102718</v>
      </c>
      <c r="B145" s="5">
        <v>45727</v>
      </c>
      <c r="C145" t="s">
        <v>65</v>
      </c>
      <c r="D145" t="s">
        <v>66</v>
      </c>
      <c r="E145" t="s">
        <v>67</v>
      </c>
      <c r="F145" t="s">
        <v>22</v>
      </c>
      <c r="G145" t="s">
        <v>23</v>
      </c>
      <c r="H145">
        <v>5</v>
      </c>
      <c r="I145" t="s">
        <v>499</v>
      </c>
      <c r="J145">
        <v>63.85</v>
      </c>
      <c r="K145">
        <v>319.25</v>
      </c>
      <c r="L145" t="s">
        <v>48</v>
      </c>
      <c r="M145" t="s">
        <v>143</v>
      </c>
      <c r="N145" t="s">
        <v>19</v>
      </c>
      <c r="O145" t="s">
        <v>509</v>
      </c>
      <c r="P145" t="s">
        <v>501</v>
      </c>
      <c r="Q145" t="s">
        <v>513</v>
      </c>
      <c r="R145" t="s">
        <v>528</v>
      </c>
      <c r="S145">
        <v>3</v>
      </c>
    </row>
    <row r="146" spans="1:19" x14ac:dyDescent="0.35">
      <c r="A146">
        <v>100148</v>
      </c>
      <c r="B146" s="5">
        <v>45728</v>
      </c>
      <c r="C146" t="s">
        <v>50</v>
      </c>
      <c r="D146" t="s">
        <v>51</v>
      </c>
      <c r="E146" t="s">
        <v>52</v>
      </c>
      <c r="F146" t="s">
        <v>62</v>
      </c>
      <c r="G146" t="s">
        <v>103</v>
      </c>
      <c r="H146">
        <v>1</v>
      </c>
      <c r="I146" t="s">
        <v>503</v>
      </c>
      <c r="J146">
        <v>186.07</v>
      </c>
      <c r="K146">
        <v>186.07</v>
      </c>
      <c r="L146" t="s">
        <v>24</v>
      </c>
      <c r="M146" t="s">
        <v>204</v>
      </c>
      <c r="N146" t="s">
        <v>19</v>
      </c>
      <c r="O146" t="s">
        <v>504</v>
      </c>
      <c r="P146" t="s">
        <v>501</v>
      </c>
      <c r="Q146" t="s">
        <v>513</v>
      </c>
      <c r="R146" t="s">
        <v>528</v>
      </c>
      <c r="S146">
        <v>3</v>
      </c>
    </row>
    <row r="147" spans="1:19" x14ac:dyDescent="0.35">
      <c r="A147">
        <v>101108</v>
      </c>
      <c r="B147" s="5">
        <v>45728</v>
      </c>
      <c r="C147" t="s">
        <v>50</v>
      </c>
      <c r="D147" t="s">
        <v>77</v>
      </c>
      <c r="E147" t="s">
        <v>78</v>
      </c>
      <c r="F147" t="s">
        <v>62</v>
      </c>
      <c r="G147" t="s">
        <v>63</v>
      </c>
      <c r="H147">
        <v>1</v>
      </c>
      <c r="I147" t="s">
        <v>503</v>
      </c>
      <c r="J147">
        <v>53.19</v>
      </c>
      <c r="K147">
        <v>53.19</v>
      </c>
      <c r="L147" t="s">
        <v>17</v>
      </c>
      <c r="M147" t="s">
        <v>205</v>
      </c>
      <c r="N147" t="s">
        <v>19</v>
      </c>
      <c r="O147" t="s">
        <v>504</v>
      </c>
      <c r="P147" t="s">
        <v>501</v>
      </c>
      <c r="Q147" t="s">
        <v>513</v>
      </c>
      <c r="R147" t="s">
        <v>528</v>
      </c>
      <c r="S147">
        <v>3</v>
      </c>
    </row>
    <row r="148" spans="1:19" x14ac:dyDescent="0.35">
      <c r="A148">
        <v>101271</v>
      </c>
      <c r="B148" s="5">
        <v>45728</v>
      </c>
      <c r="C148" t="s">
        <v>31</v>
      </c>
      <c r="D148" t="s">
        <v>32</v>
      </c>
      <c r="E148" t="s">
        <v>33</v>
      </c>
      <c r="F148" t="s">
        <v>15</v>
      </c>
      <c r="G148" t="s">
        <v>39</v>
      </c>
      <c r="H148">
        <v>2</v>
      </c>
      <c r="I148" t="s">
        <v>508</v>
      </c>
      <c r="J148">
        <v>46</v>
      </c>
      <c r="K148">
        <v>92</v>
      </c>
      <c r="L148" t="s">
        <v>24</v>
      </c>
      <c r="M148" t="s">
        <v>206</v>
      </c>
      <c r="N148" t="s">
        <v>36</v>
      </c>
      <c r="O148" t="s">
        <v>504</v>
      </c>
      <c r="P148" t="s">
        <v>501</v>
      </c>
      <c r="Q148" t="s">
        <v>513</v>
      </c>
      <c r="R148" t="s">
        <v>528</v>
      </c>
      <c r="S148">
        <v>3</v>
      </c>
    </row>
    <row r="149" spans="1:19" x14ac:dyDescent="0.35">
      <c r="A149">
        <v>101663</v>
      </c>
      <c r="B149" s="5">
        <v>45728</v>
      </c>
      <c r="C149" t="s">
        <v>31</v>
      </c>
      <c r="D149" t="s">
        <v>56</v>
      </c>
      <c r="E149" t="s">
        <v>57</v>
      </c>
      <c r="F149" t="s">
        <v>53</v>
      </c>
      <c r="G149" t="s">
        <v>92</v>
      </c>
      <c r="H149">
        <v>5</v>
      </c>
      <c r="I149" t="s">
        <v>499</v>
      </c>
      <c r="J149">
        <v>31.16</v>
      </c>
      <c r="K149">
        <v>155.80000000000001</v>
      </c>
      <c r="L149" t="s">
        <v>17</v>
      </c>
      <c r="M149" t="s">
        <v>207</v>
      </c>
      <c r="N149" t="s">
        <v>19</v>
      </c>
      <c r="O149" t="s">
        <v>504</v>
      </c>
      <c r="P149" t="s">
        <v>501</v>
      </c>
      <c r="Q149" t="s">
        <v>513</v>
      </c>
      <c r="R149" t="s">
        <v>528</v>
      </c>
      <c r="S149">
        <v>3</v>
      </c>
    </row>
    <row r="150" spans="1:19" x14ac:dyDescent="0.35">
      <c r="A150">
        <v>100364</v>
      </c>
      <c r="B150" s="5">
        <v>45729</v>
      </c>
      <c r="C150" t="s">
        <v>31</v>
      </c>
      <c r="D150" t="s">
        <v>80</v>
      </c>
      <c r="E150" t="s">
        <v>80</v>
      </c>
      <c r="F150" t="s">
        <v>22</v>
      </c>
      <c r="G150" t="s">
        <v>47</v>
      </c>
      <c r="H150">
        <v>3</v>
      </c>
      <c r="I150" t="s">
        <v>499</v>
      </c>
      <c r="J150">
        <v>76.510000000000005</v>
      </c>
      <c r="K150">
        <v>229.53000000000003</v>
      </c>
      <c r="L150" t="s">
        <v>43</v>
      </c>
      <c r="M150" t="s">
        <v>208</v>
      </c>
      <c r="N150" t="s">
        <v>36</v>
      </c>
      <c r="O150" t="s">
        <v>505</v>
      </c>
      <c r="P150" t="s">
        <v>501</v>
      </c>
      <c r="Q150" t="s">
        <v>513</v>
      </c>
      <c r="R150" t="s">
        <v>528</v>
      </c>
      <c r="S150">
        <v>3</v>
      </c>
    </row>
    <row r="151" spans="1:19" x14ac:dyDescent="0.35">
      <c r="A151">
        <v>101075</v>
      </c>
      <c r="B151" s="5">
        <v>45729</v>
      </c>
      <c r="C151" t="s">
        <v>65</v>
      </c>
      <c r="D151" t="s">
        <v>66</v>
      </c>
      <c r="E151" t="s">
        <v>67</v>
      </c>
      <c r="F151" t="s">
        <v>22</v>
      </c>
      <c r="G151" t="s">
        <v>23</v>
      </c>
      <c r="H151">
        <v>3</v>
      </c>
      <c r="I151" t="s">
        <v>499</v>
      </c>
      <c r="J151">
        <v>65.88</v>
      </c>
      <c r="K151">
        <v>197.64</v>
      </c>
      <c r="L151" t="s">
        <v>43</v>
      </c>
      <c r="M151" t="s">
        <v>209</v>
      </c>
      <c r="N151" t="s">
        <v>19</v>
      </c>
      <c r="O151" t="s">
        <v>505</v>
      </c>
      <c r="P151" t="s">
        <v>501</v>
      </c>
      <c r="Q151" t="s">
        <v>513</v>
      </c>
      <c r="R151" t="s">
        <v>528</v>
      </c>
      <c r="S151">
        <v>3</v>
      </c>
    </row>
    <row r="152" spans="1:19" x14ac:dyDescent="0.35">
      <c r="A152">
        <v>101577</v>
      </c>
      <c r="B152" s="5">
        <v>45729</v>
      </c>
      <c r="C152" t="s">
        <v>12</v>
      </c>
      <c r="D152" t="s">
        <v>20</v>
      </c>
      <c r="E152" t="s">
        <v>21</v>
      </c>
      <c r="F152" t="s">
        <v>62</v>
      </c>
      <c r="G152" t="s">
        <v>103</v>
      </c>
      <c r="H152">
        <v>10</v>
      </c>
      <c r="I152" t="s">
        <v>499</v>
      </c>
      <c r="J152">
        <v>196.67</v>
      </c>
      <c r="K152">
        <v>1966.6999999999998</v>
      </c>
      <c r="L152" t="s">
        <v>43</v>
      </c>
      <c r="M152" t="s">
        <v>210</v>
      </c>
      <c r="N152" t="s">
        <v>89</v>
      </c>
      <c r="O152" t="s">
        <v>505</v>
      </c>
      <c r="P152" t="s">
        <v>501</v>
      </c>
      <c r="Q152" t="s">
        <v>513</v>
      </c>
      <c r="R152" t="s">
        <v>528</v>
      </c>
      <c r="S152">
        <v>3</v>
      </c>
    </row>
    <row r="153" spans="1:19" x14ac:dyDescent="0.35">
      <c r="A153">
        <v>102354</v>
      </c>
      <c r="B153" s="5">
        <v>45729</v>
      </c>
      <c r="C153" t="s">
        <v>50</v>
      </c>
      <c r="D153" t="s">
        <v>77</v>
      </c>
      <c r="E153" t="s">
        <v>78</v>
      </c>
      <c r="F153" t="s">
        <v>15</v>
      </c>
      <c r="G153" t="s">
        <v>34</v>
      </c>
      <c r="H153">
        <v>1</v>
      </c>
      <c r="I153" t="s">
        <v>503</v>
      </c>
      <c r="J153">
        <v>15.49</v>
      </c>
      <c r="K153">
        <v>15.49</v>
      </c>
      <c r="L153" t="s">
        <v>48</v>
      </c>
      <c r="M153" t="s">
        <v>211</v>
      </c>
      <c r="N153" t="s">
        <v>19</v>
      </c>
      <c r="O153" t="s">
        <v>505</v>
      </c>
      <c r="P153" t="s">
        <v>501</v>
      </c>
      <c r="Q153" t="s">
        <v>513</v>
      </c>
      <c r="R153" t="s">
        <v>528</v>
      </c>
      <c r="S153">
        <v>3</v>
      </c>
    </row>
    <row r="154" spans="1:19" x14ac:dyDescent="0.35">
      <c r="A154">
        <v>102765</v>
      </c>
      <c r="B154" s="5">
        <v>45729</v>
      </c>
      <c r="C154" t="s">
        <v>31</v>
      </c>
      <c r="D154" t="s">
        <v>32</v>
      </c>
      <c r="E154" t="s">
        <v>33</v>
      </c>
      <c r="F154" t="s">
        <v>22</v>
      </c>
      <c r="G154" t="s">
        <v>23</v>
      </c>
      <c r="H154">
        <v>2</v>
      </c>
      <c r="I154" t="s">
        <v>508</v>
      </c>
      <c r="J154">
        <v>62.15</v>
      </c>
      <c r="K154">
        <v>124.3</v>
      </c>
      <c r="L154" t="s">
        <v>24</v>
      </c>
      <c r="M154" t="s">
        <v>86</v>
      </c>
      <c r="N154" t="s">
        <v>19</v>
      </c>
      <c r="O154" t="s">
        <v>505</v>
      </c>
      <c r="P154" t="s">
        <v>501</v>
      </c>
      <c r="Q154" t="s">
        <v>513</v>
      </c>
      <c r="R154" t="s">
        <v>528</v>
      </c>
      <c r="S154">
        <v>3</v>
      </c>
    </row>
    <row r="155" spans="1:19" x14ac:dyDescent="0.35">
      <c r="A155">
        <v>100043</v>
      </c>
      <c r="B155" s="5">
        <v>45730</v>
      </c>
      <c r="C155" t="s">
        <v>65</v>
      </c>
      <c r="D155" t="s">
        <v>137</v>
      </c>
      <c r="E155" t="s">
        <v>138</v>
      </c>
      <c r="F155" t="s">
        <v>59</v>
      </c>
      <c r="G155" t="s">
        <v>95</v>
      </c>
      <c r="H155">
        <v>2</v>
      </c>
      <c r="I155" t="s">
        <v>508</v>
      </c>
      <c r="J155">
        <v>33.76</v>
      </c>
      <c r="K155">
        <v>67.52</v>
      </c>
      <c r="L155" t="s">
        <v>48</v>
      </c>
      <c r="M155" t="s">
        <v>212</v>
      </c>
      <c r="N155" t="s">
        <v>19</v>
      </c>
      <c r="O155" t="s">
        <v>500</v>
      </c>
      <c r="P155" t="s">
        <v>501</v>
      </c>
      <c r="Q155" t="s">
        <v>513</v>
      </c>
      <c r="R155" t="s">
        <v>528</v>
      </c>
      <c r="S155">
        <v>3</v>
      </c>
    </row>
    <row r="156" spans="1:19" x14ac:dyDescent="0.35">
      <c r="A156">
        <v>100850</v>
      </c>
      <c r="B156" s="5">
        <v>45730</v>
      </c>
      <c r="C156" t="s">
        <v>12</v>
      </c>
      <c r="D156" t="s">
        <v>20</v>
      </c>
      <c r="E156" t="s">
        <v>21</v>
      </c>
      <c r="F156" t="s">
        <v>62</v>
      </c>
      <c r="G156" t="s">
        <v>169</v>
      </c>
      <c r="H156">
        <v>1</v>
      </c>
      <c r="I156" t="s">
        <v>503</v>
      </c>
      <c r="J156">
        <v>24.36</v>
      </c>
      <c r="K156">
        <v>24.36</v>
      </c>
      <c r="L156" t="s">
        <v>17</v>
      </c>
      <c r="M156" t="s">
        <v>213</v>
      </c>
      <c r="N156" t="s">
        <v>19</v>
      </c>
      <c r="O156" t="s">
        <v>500</v>
      </c>
      <c r="P156" t="s">
        <v>501</v>
      </c>
      <c r="Q156" t="s">
        <v>513</v>
      </c>
      <c r="R156" t="s">
        <v>528</v>
      </c>
      <c r="S156">
        <v>3</v>
      </c>
    </row>
    <row r="157" spans="1:19" x14ac:dyDescent="0.35">
      <c r="A157">
        <v>100367</v>
      </c>
      <c r="B157" s="5">
        <v>45731</v>
      </c>
      <c r="C157" t="s">
        <v>31</v>
      </c>
      <c r="D157" t="s">
        <v>32</v>
      </c>
      <c r="E157" t="s">
        <v>33</v>
      </c>
      <c r="F157" t="s">
        <v>62</v>
      </c>
      <c r="G157" t="s">
        <v>103</v>
      </c>
      <c r="H157">
        <v>1</v>
      </c>
      <c r="I157" t="s">
        <v>503</v>
      </c>
      <c r="J157">
        <v>190.57</v>
      </c>
      <c r="K157">
        <v>190.57</v>
      </c>
      <c r="L157" t="s">
        <v>17</v>
      </c>
      <c r="M157" t="s">
        <v>214</v>
      </c>
      <c r="N157" t="s">
        <v>19</v>
      </c>
      <c r="O157" t="s">
        <v>506</v>
      </c>
      <c r="P157" t="s">
        <v>507</v>
      </c>
      <c r="Q157" t="s">
        <v>513</v>
      </c>
      <c r="R157" t="s">
        <v>528</v>
      </c>
      <c r="S157">
        <v>3</v>
      </c>
    </row>
    <row r="158" spans="1:19" x14ac:dyDescent="0.35">
      <c r="A158">
        <v>100795</v>
      </c>
      <c r="B158" s="5">
        <v>45731</v>
      </c>
      <c r="C158" t="s">
        <v>12</v>
      </c>
      <c r="D158" t="s">
        <v>98</v>
      </c>
      <c r="E158" t="s">
        <v>99</v>
      </c>
      <c r="F158" t="s">
        <v>59</v>
      </c>
      <c r="G158" t="s">
        <v>60</v>
      </c>
      <c r="H158">
        <v>2</v>
      </c>
      <c r="I158" t="s">
        <v>508</v>
      </c>
      <c r="J158">
        <v>59.64</v>
      </c>
      <c r="K158">
        <v>119.28</v>
      </c>
      <c r="L158" t="s">
        <v>17</v>
      </c>
      <c r="M158" t="s">
        <v>215</v>
      </c>
      <c r="N158" t="s">
        <v>89</v>
      </c>
      <c r="O158" t="s">
        <v>506</v>
      </c>
      <c r="P158" t="s">
        <v>507</v>
      </c>
      <c r="Q158" t="s">
        <v>513</v>
      </c>
      <c r="R158" t="s">
        <v>528</v>
      </c>
      <c r="S158">
        <v>3</v>
      </c>
    </row>
    <row r="159" spans="1:19" x14ac:dyDescent="0.35">
      <c r="A159">
        <v>101231</v>
      </c>
      <c r="B159" s="5">
        <v>45731</v>
      </c>
      <c r="C159" t="s">
        <v>26</v>
      </c>
      <c r="D159" t="s">
        <v>27</v>
      </c>
      <c r="E159" t="s">
        <v>28</v>
      </c>
      <c r="F159" t="s">
        <v>22</v>
      </c>
      <c r="G159" t="s">
        <v>23</v>
      </c>
      <c r="H159">
        <v>2</v>
      </c>
      <c r="I159" t="s">
        <v>508</v>
      </c>
      <c r="J159">
        <v>64.64</v>
      </c>
      <c r="K159">
        <v>129.28</v>
      </c>
      <c r="L159" t="s">
        <v>43</v>
      </c>
      <c r="M159" t="s">
        <v>216</v>
      </c>
      <c r="N159" t="s">
        <v>19</v>
      </c>
      <c r="O159" t="s">
        <v>506</v>
      </c>
      <c r="P159" t="s">
        <v>507</v>
      </c>
      <c r="Q159" t="s">
        <v>513</v>
      </c>
      <c r="R159" t="s">
        <v>528</v>
      </c>
      <c r="S159">
        <v>3</v>
      </c>
    </row>
    <row r="160" spans="1:19" x14ac:dyDescent="0.35">
      <c r="A160">
        <v>101608</v>
      </c>
      <c r="B160" s="5">
        <v>45731</v>
      </c>
      <c r="C160" t="s">
        <v>50</v>
      </c>
      <c r="D160" t="s">
        <v>77</v>
      </c>
      <c r="E160" t="s">
        <v>78</v>
      </c>
      <c r="F160" t="s">
        <v>59</v>
      </c>
      <c r="G160" t="s">
        <v>129</v>
      </c>
      <c r="H160">
        <v>1</v>
      </c>
      <c r="I160" t="s">
        <v>503</v>
      </c>
      <c r="J160">
        <v>115.73</v>
      </c>
      <c r="K160">
        <v>115.73</v>
      </c>
      <c r="L160" t="s">
        <v>48</v>
      </c>
      <c r="M160" t="s">
        <v>217</v>
      </c>
      <c r="N160" t="s">
        <v>19</v>
      </c>
      <c r="O160" t="s">
        <v>506</v>
      </c>
      <c r="P160" t="s">
        <v>507</v>
      </c>
      <c r="Q160" t="s">
        <v>513</v>
      </c>
      <c r="R160" t="s">
        <v>528</v>
      </c>
      <c r="S160">
        <v>3</v>
      </c>
    </row>
    <row r="161" spans="1:19" x14ac:dyDescent="0.35">
      <c r="A161">
        <v>101665</v>
      </c>
      <c r="B161" s="5">
        <v>45732</v>
      </c>
      <c r="C161" t="s">
        <v>31</v>
      </c>
      <c r="D161" t="s">
        <v>105</v>
      </c>
      <c r="E161" t="s">
        <v>106</v>
      </c>
      <c r="F161" t="s">
        <v>22</v>
      </c>
      <c r="G161" t="s">
        <v>100</v>
      </c>
      <c r="H161">
        <v>5</v>
      </c>
      <c r="I161" t="s">
        <v>499</v>
      </c>
      <c r="J161">
        <v>14.97</v>
      </c>
      <c r="K161">
        <v>74.850000000000009</v>
      </c>
      <c r="L161" t="s">
        <v>24</v>
      </c>
      <c r="M161" t="s">
        <v>218</v>
      </c>
      <c r="N161" t="s">
        <v>36</v>
      </c>
      <c r="O161" t="s">
        <v>510</v>
      </c>
      <c r="P161" t="s">
        <v>507</v>
      </c>
      <c r="Q161" t="s">
        <v>513</v>
      </c>
      <c r="R161" t="s">
        <v>528</v>
      </c>
      <c r="S161">
        <v>3</v>
      </c>
    </row>
    <row r="162" spans="1:19" x14ac:dyDescent="0.35">
      <c r="A162">
        <v>101814</v>
      </c>
      <c r="B162" s="5">
        <v>45732</v>
      </c>
      <c r="C162" t="s">
        <v>65</v>
      </c>
      <c r="D162" t="s">
        <v>90</v>
      </c>
      <c r="E162" t="s">
        <v>91</v>
      </c>
      <c r="F162" t="s">
        <v>15</v>
      </c>
      <c r="G162" t="s">
        <v>34</v>
      </c>
      <c r="H162">
        <v>10</v>
      </c>
      <c r="I162" t="s">
        <v>499</v>
      </c>
      <c r="J162">
        <v>15.2</v>
      </c>
      <c r="K162">
        <v>152</v>
      </c>
      <c r="L162" t="s">
        <v>17</v>
      </c>
      <c r="M162" t="s">
        <v>219</v>
      </c>
      <c r="N162" t="s">
        <v>19</v>
      </c>
      <c r="O162" t="s">
        <v>510</v>
      </c>
      <c r="P162" t="s">
        <v>507</v>
      </c>
      <c r="Q162" t="s">
        <v>513</v>
      </c>
      <c r="R162" t="s">
        <v>528</v>
      </c>
      <c r="S162">
        <v>3</v>
      </c>
    </row>
    <row r="163" spans="1:19" x14ac:dyDescent="0.35">
      <c r="A163">
        <v>102209</v>
      </c>
      <c r="B163" s="5">
        <v>45732</v>
      </c>
      <c r="C163" t="s">
        <v>12</v>
      </c>
      <c r="D163" t="s">
        <v>20</v>
      </c>
      <c r="E163" t="s">
        <v>21</v>
      </c>
      <c r="F163" t="s">
        <v>53</v>
      </c>
      <c r="G163" t="s">
        <v>145</v>
      </c>
      <c r="H163">
        <v>1</v>
      </c>
      <c r="I163" t="s">
        <v>503</v>
      </c>
      <c r="J163">
        <v>34.6</v>
      </c>
      <c r="K163">
        <v>34.6</v>
      </c>
      <c r="L163" t="s">
        <v>24</v>
      </c>
      <c r="M163" t="s">
        <v>220</v>
      </c>
      <c r="N163" t="s">
        <v>19</v>
      </c>
      <c r="O163" t="s">
        <v>510</v>
      </c>
      <c r="P163" t="s">
        <v>507</v>
      </c>
      <c r="Q163" t="s">
        <v>513</v>
      </c>
      <c r="R163" t="s">
        <v>528</v>
      </c>
      <c r="S163">
        <v>3</v>
      </c>
    </row>
    <row r="164" spans="1:19" x14ac:dyDescent="0.35">
      <c r="A164">
        <v>102547</v>
      </c>
      <c r="B164" s="5">
        <v>45732</v>
      </c>
      <c r="C164" t="s">
        <v>65</v>
      </c>
      <c r="D164" t="s">
        <v>90</v>
      </c>
      <c r="E164" t="s">
        <v>91</v>
      </c>
      <c r="F164" t="s">
        <v>22</v>
      </c>
      <c r="G164" t="s">
        <v>109</v>
      </c>
      <c r="H164">
        <v>5</v>
      </c>
      <c r="I164" t="s">
        <v>499</v>
      </c>
      <c r="J164">
        <v>92.32</v>
      </c>
      <c r="K164">
        <v>461.59999999999997</v>
      </c>
      <c r="L164" t="s">
        <v>24</v>
      </c>
      <c r="M164" t="s">
        <v>101</v>
      </c>
      <c r="N164" t="s">
        <v>19</v>
      </c>
      <c r="O164" t="s">
        <v>510</v>
      </c>
      <c r="P164" t="s">
        <v>507</v>
      </c>
      <c r="Q164" t="s">
        <v>513</v>
      </c>
      <c r="R164" t="s">
        <v>528</v>
      </c>
      <c r="S164">
        <v>3</v>
      </c>
    </row>
    <row r="165" spans="1:19" x14ac:dyDescent="0.35">
      <c r="A165">
        <v>101632</v>
      </c>
      <c r="B165" s="5">
        <v>45733</v>
      </c>
      <c r="C165" t="s">
        <v>12</v>
      </c>
      <c r="D165" t="s">
        <v>132</v>
      </c>
      <c r="E165" t="s">
        <v>133</v>
      </c>
      <c r="F165" t="s">
        <v>59</v>
      </c>
      <c r="G165" t="s">
        <v>129</v>
      </c>
      <c r="H165">
        <v>1</v>
      </c>
      <c r="I165" t="s">
        <v>503</v>
      </c>
      <c r="J165">
        <v>123.53</v>
      </c>
      <c r="K165">
        <v>123.53</v>
      </c>
      <c r="L165" t="s">
        <v>17</v>
      </c>
      <c r="M165" t="s">
        <v>221</v>
      </c>
      <c r="N165" t="s">
        <v>19</v>
      </c>
      <c r="O165" t="s">
        <v>511</v>
      </c>
      <c r="P165" t="s">
        <v>501</v>
      </c>
      <c r="Q165" t="s">
        <v>513</v>
      </c>
      <c r="R165" t="s">
        <v>528</v>
      </c>
      <c r="S165">
        <v>3</v>
      </c>
    </row>
    <row r="166" spans="1:19" x14ac:dyDescent="0.35">
      <c r="A166">
        <v>102378</v>
      </c>
      <c r="B166" s="5">
        <v>45734</v>
      </c>
      <c r="C166" t="s">
        <v>26</v>
      </c>
      <c r="D166" t="s">
        <v>27</v>
      </c>
      <c r="E166" t="s">
        <v>28</v>
      </c>
      <c r="F166" t="s">
        <v>62</v>
      </c>
      <c r="G166" t="s">
        <v>112</v>
      </c>
      <c r="H166">
        <v>2</v>
      </c>
      <c r="I166" t="s">
        <v>508</v>
      </c>
      <c r="J166">
        <v>30.58</v>
      </c>
      <c r="K166">
        <v>61.16</v>
      </c>
      <c r="L166" t="s">
        <v>43</v>
      </c>
      <c r="M166" t="s">
        <v>76</v>
      </c>
      <c r="N166" t="s">
        <v>89</v>
      </c>
      <c r="O166" t="s">
        <v>509</v>
      </c>
      <c r="P166" t="s">
        <v>501</v>
      </c>
      <c r="Q166" t="s">
        <v>513</v>
      </c>
      <c r="R166" t="s">
        <v>528</v>
      </c>
      <c r="S166">
        <v>3</v>
      </c>
    </row>
    <row r="167" spans="1:19" x14ac:dyDescent="0.35">
      <c r="A167">
        <v>100528</v>
      </c>
      <c r="B167" s="5">
        <v>45735</v>
      </c>
      <c r="C167" t="s">
        <v>12</v>
      </c>
      <c r="D167" t="s">
        <v>98</v>
      </c>
      <c r="E167" t="s">
        <v>99</v>
      </c>
      <c r="F167" t="s">
        <v>62</v>
      </c>
      <c r="G167" t="s">
        <v>169</v>
      </c>
      <c r="H167">
        <v>1</v>
      </c>
      <c r="I167" t="s">
        <v>503</v>
      </c>
      <c r="J167">
        <v>24.01</v>
      </c>
      <c r="K167">
        <v>24.01</v>
      </c>
      <c r="L167" t="s">
        <v>43</v>
      </c>
      <c r="M167" t="s">
        <v>222</v>
      </c>
      <c r="N167" t="s">
        <v>89</v>
      </c>
      <c r="O167" t="s">
        <v>504</v>
      </c>
      <c r="P167" t="s">
        <v>501</v>
      </c>
      <c r="Q167" t="s">
        <v>513</v>
      </c>
      <c r="R167" t="s">
        <v>528</v>
      </c>
      <c r="S167">
        <v>3</v>
      </c>
    </row>
    <row r="168" spans="1:19" x14ac:dyDescent="0.35">
      <c r="A168">
        <v>100634</v>
      </c>
      <c r="B168" s="5">
        <v>45735</v>
      </c>
      <c r="C168" t="s">
        <v>50</v>
      </c>
      <c r="D168" t="s">
        <v>71</v>
      </c>
      <c r="E168" t="s">
        <v>72</v>
      </c>
      <c r="F168" t="s">
        <v>62</v>
      </c>
      <c r="G168" t="s">
        <v>114</v>
      </c>
      <c r="H168">
        <v>1</v>
      </c>
      <c r="I168" t="s">
        <v>503</v>
      </c>
      <c r="J168">
        <v>124.79</v>
      </c>
      <c r="K168">
        <v>124.79</v>
      </c>
      <c r="L168" t="s">
        <v>48</v>
      </c>
      <c r="M168" t="s">
        <v>223</v>
      </c>
      <c r="N168" t="s">
        <v>19</v>
      </c>
      <c r="O168" t="s">
        <v>504</v>
      </c>
      <c r="P168" t="s">
        <v>501</v>
      </c>
      <c r="Q168" t="s">
        <v>513</v>
      </c>
      <c r="R168" t="s">
        <v>528</v>
      </c>
      <c r="S168">
        <v>3</v>
      </c>
    </row>
    <row r="169" spans="1:19" x14ac:dyDescent="0.35">
      <c r="A169">
        <v>100767</v>
      </c>
      <c r="B169" s="5">
        <v>45735</v>
      </c>
      <c r="C169" t="s">
        <v>31</v>
      </c>
      <c r="D169" t="s">
        <v>45</v>
      </c>
      <c r="E169" t="s">
        <v>46</v>
      </c>
      <c r="F169" t="s">
        <v>15</v>
      </c>
      <c r="G169" t="s">
        <v>34</v>
      </c>
      <c r="H169">
        <v>1</v>
      </c>
      <c r="I169" t="s">
        <v>503</v>
      </c>
      <c r="J169">
        <v>15.71</v>
      </c>
      <c r="K169">
        <v>15.71</v>
      </c>
      <c r="L169" t="s">
        <v>17</v>
      </c>
      <c r="M169" t="s">
        <v>224</v>
      </c>
      <c r="N169" t="s">
        <v>19</v>
      </c>
      <c r="O169" t="s">
        <v>504</v>
      </c>
      <c r="P169" t="s">
        <v>501</v>
      </c>
      <c r="Q169" t="s">
        <v>513</v>
      </c>
      <c r="R169" t="s">
        <v>528</v>
      </c>
      <c r="S169">
        <v>3</v>
      </c>
    </row>
    <row r="170" spans="1:19" x14ac:dyDescent="0.35">
      <c r="A170">
        <v>101407</v>
      </c>
      <c r="B170" s="5">
        <v>45735</v>
      </c>
      <c r="C170" t="s">
        <v>12</v>
      </c>
      <c r="D170" t="s">
        <v>183</v>
      </c>
      <c r="E170" t="s">
        <v>184</v>
      </c>
      <c r="F170" t="s">
        <v>62</v>
      </c>
      <c r="G170" t="s">
        <v>114</v>
      </c>
      <c r="H170">
        <v>1</v>
      </c>
      <c r="I170" t="s">
        <v>503</v>
      </c>
      <c r="J170">
        <v>127.33</v>
      </c>
      <c r="K170">
        <v>127.33</v>
      </c>
      <c r="L170" t="s">
        <v>17</v>
      </c>
      <c r="M170" t="s">
        <v>225</v>
      </c>
      <c r="N170" t="s">
        <v>19</v>
      </c>
      <c r="O170" t="s">
        <v>504</v>
      </c>
      <c r="P170" t="s">
        <v>501</v>
      </c>
      <c r="Q170" t="s">
        <v>513</v>
      </c>
      <c r="R170" t="s">
        <v>528</v>
      </c>
      <c r="S170">
        <v>3</v>
      </c>
    </row>
    <row r="171" spans="1:19" x14ac:dyDescent="0.35">
      <c r="A171">
        <v>101686</v>
      </c>
      <c r="B171" s="5">
        <v>45735</v>
      </c>
      <c r="C171" t="s">
        <v>12</v>
      </c>
      <c r="D171" t="s">
        <v>132</v>
      </c>
      <c r="E171" t="s">
        <v>133</v>
      </c>
      <c r="F171" t="s">
        <v>53</v>
      </c>
      <c r="G171" t="s">
        <v>145</v>
      </c>
      <c r="H171">
        <v>2</v>
      </c>
      <c r="I171" t="s">
        <v>508</v>
      </c>
      <c r="J171">
        <v>34.159999999999997</v>
      </c>
      <c r="K171">
        <v>68.319999999999993</v>
      </c>
      <c r="L171" t="s">
        <v>24</v>
      </c>
      <c r="M171" t="s">
        <v>44</v>
      </c>
      <c r="N171" t="s">
        <v>89</v>
      </c>
      <c r="O171" t="s">
        <v>504</v>
      </c>
      <c r="P171" t="s">
        <v>501</v>
      </c>
      <c r="Q171" t="s">
        <v>513</v>
      </c>
      <c r="R171" t="s">
        <v>528</v>
      </c>
      <c r="S171">
        <v>3</v>
      </c>
    </row>
    <row r="172" spans="1:19" x14ac:dyDescent="0.35">
      <c r="A172">
        <v>101712</v>
      </c>
      <c r="B172" s="5">
        <v>45735</v>
      </c>
      <c r="C172" t="s">
        <v>50</v>
      </c>
      <c r="D172" t="s">
        <v>77</v>
      </c>
      <c r="E172" t="s">
        <v>78</v>
      </c>
      <c r="F172" t="s">
        <v>22</v>
      </c>
      <c r="G172" t="s">
        <v>47</v>
      </c>
      <c r="H172">
        <v>5</v>
      </c>
      <c r="I172" t="s">
        <v>499</v>
      </c>
      <c r="J172">
        <v>73.3</v>
      </c>
      <c r="K172">
        <v>366.5</v>
      </c>
      <c r="L172" t="s">
        <v>43</v>
      </c>
      <c r="M172" t="s">
        <v>84</v>
      </c>
      <c r="N172" t="s">
        <v>19</v>
      </c>
      <c r="O172" t="s">
        <v>504</v>
      </c>
      <c r="P172" t="s">
        <v>501</v>
      </c>
      <c r="Q172" t="s">
        <v>513</v>
      </c>
      <c r="R172" t="s">
        <v>528</v>
      </c>
      <c r="S172">
        <v>3</v>
      </c>
    </row>
    <row r="173" spans="1:19" x14ac:dyDescent="0.35">
      <c r="A173">
        <v>101335</v>
      </c>
      <c r="B173" s="5">
        <v>45736</v>
      </c>
      <c r="C173" t="s">
        <v>31</v>
      </c>
      <c r="D173" t="s">
        <v>105</v>
      </c>
      <c r="E173" t="s">
        <v>106</v>
      </c>
      <c r="F173" t="s">
        <v>15</v>
      </c>
      <c r="G173" t="s">
        <v>39</v>
      </c>
      <c r="H173">
        <v>2</v>
      </c>
      <c r="I173" t="s">
        <v>508</v>
      </c>
      <c r="J173">
        <v>44.36</v>
      </c>
      <c r="K173">
        <v>88.72</v>
      </c>
      <c r="L173" t="s">
        <v>24</v>
      </c>
      <c r="M173" t="s">
        <v>226</v>
      </c>
      <c r="N173" t="s">
        <v>19</v>
      </c>
      <c r="O173" t="s">
        <v>505</v>
      </c>
      <c r="P173" t="s">
        <v>501</v>
      </c>
      <c r="Q173" t="s">
        <v>513</v>
      </c>
      <c r="R173" t="s">
        <v>528</v>
      </c>
      <c r="S173">
        <v>3</v>
      </c>
    </row>
    <row r="174" spans="1:19" x14ac:dyDescent="0.35">
      <c r="A174">
        <v>100222</v>
      </c>
      <c r="B174" s="5">
        <v>45737</v>
      </c>
      <c r="C174" t="s">
        <v>65</v>
      </c>
      <c r="D174" t="s">
        <v>190</v>
      </c>
      <c r="E174" t="s">
        <v>191</v>
      </c>
      <c r="F174" t="s">
        <v>62</v>
      </c>
      <c r="G174" t="s">
        <v>103</v>
      </c>
      <c r="H174">
        <v>5</v>
      </c>
      <c r="I174" t="s">
        <v>499</v>
      </c>
      <c r="J174">
        <v>190.99</v>
      </c>
      <c r="K174">
        <v>954.95</v>
      </c>
      <c r="L174" t="s">
        <v>48</v>
      </c>
      <c r="M174" t="s">
        <v>227</v>
      </c>
      <c r="N174" t="s">
        <v>19</v>
      </c>
      <c r="O174" t="s">
        <v>500</v>
      </c>
      <c r="P174" t="s">
        <v>501</v>
      </c>
      <c r="Q174" t="s">
        <v>513</v>
      </c>
      <c r="R174" t="s">
        <v>528</v>
      </c>
      <c r="S174">
        <v>3</v>
      </c>
    </row>
    <row r="175" spans="1:19" x14ac:dyDescent="0.35">
      <c r="A175">
        <v>100300</v>
      </c>
      <c r="B175" s="5">
        <v>45737</v>
      </c>
      <c r="C175" t="s">
        <v>65</v>
      </c>
      <c r="D175" t="s">
        <v>90</v>
      </c>
      <c r="E175" t="s">
        <v>91</v>
      </c>
      <c r="F175" t="s">
        <v>22</v>
      </c>
      <c r="G175" t="s">
        <v>23</v>
      </c>
      <c r="H175">
        <v>10</v>
      </c>
      <c r="I175" t="s">
        <v>499</v>
      </c>
      <c r="J175">
        <v>61.99</v>
      </c>
      <c r="K175">
        <v>619.9</v>
      </c>
      <c r="L175" t="s">
        <v>48</v>
      </c>
      <c r="M175" t="s">
        <v>228</v>
      </c>
      <c r="N175" t="s">
        <v>19</v>
      </c>
      <c r="O175" t="s">
        <v>500</v>
      </c>
      <c r="P175" t="s">
        <v>501</v>
      </c>
      <c r="Q175" t="s">
        <v>513</v>
      </c>
      <c r="R175" t="s">
        <v>528</v>
      </c>
      <c r="S175">
        <v>3</v>
      </c>
    </row>
    <row r="176" spans="1:19" x14ac:dyDescent="0.35">
      <c r="A176">
        <v>100753</v>
      </c>
      <c r="B176" s="5">
        <v>45737</v>
      </c>
      <c r="C176" t="s">
        <v>12</v>
      </c>
      <c r="D176" t="s">
        <v>132</v>
      </c>
      <c r="E176" t="s">
        <v>133</v>
      </c>
      <c r="F176" t="s">
        <v>59</v>
      </c>
      <c r="G176" t="s">
        <v>118</v>
      </c>
      <c r="H176">
        <v>1</v>
      </c>
      <c r="I176" t="s">
        <v>503</v>
      </c>
      <c r="J176">
        <v>19.190000000000001</v>
      </c>
      <c r="K176">
        <v>19.190000000000001</v>
      </c>
      <c r="L176" t="s">
        <v>17</v>
      </c>
      <c r="M176" t="s">
        <v>189</v>
      </c>
      <c r="N176" t="s">
        <v>19</v>
      </c>
      <c r="O176" t="s">
        <v>500</v>
      </c>
      <c r="P176" t="s">
        <v>501</v>
      </c>
      <c r="Q176" t="s">
        <v>513</v>
      </c>
      <c r="R176" t="s">
        <v>528</v>
      </c>
      <c r="S176">
        <v>3</v>
      </c>
    </row>
    <row r="177" spans="1:19" x14ac:dyDescent="0.35">
      <c r="A177">
        <v>100915</v>
      </c>
      <c r="B177" s="5">
        <v>45737</v>
      </c>
      <c r="C177" t="s">
        <v>65</v>
      </c>
      <c r="D177" t="s">
        <v>90</v>
      </c>
      <c r="E177" t="s">
        <v>91</v>
      </c>
      <c r="F177" t="s">
        <v>53</v>
      </c>
      <c r="G177" t="s">
        <v>92</v>
      </c>
      <c r="H177">
        <v>2</v>
      </c>
      <c r="I177" t="s">
        <v>508</v>
      </c>
      <c r="J177">
        <v>29.69</v>
      </c>
      <c r="K177">
        <v>59.38</v>
      </c>
      <c r="L177" t="s">
        <v>48</v>
      </c>
      <c r="M177" t="s">
        <v>229</v>
      </c>
      <c r="N177" t="s">
        <v>36</v>
      </c>
      <c r="O177" t="s">
        <v>500</v>
      </c>
      <c r="P177" t="s">
        <v>501</v>
      </c>
      <c r="Q177" t="s">
        <v>513</v>
      </c>
      <c r="R177" t="s">
        <v>528</v>
      </c>
      <c r="S177">
        <v>3</v>
      </c>
    </row>
    <row r="178" spans="1:19" x14ac:dyDescent="0.35">
      <c r="A178">
        <v>102893</v>
      </c>
      <c r="B178" s="5">
        <v>45737</v>
      </c>
      <c r="C178" t="s">
        <v>31</v>
      </c>
      <c r="D178" t="s">
        <v>80</v>
      </c>
      <c r="E178" t="s">
        <v>80</v>
      </c>
      <c r="F178" t="s">
        <v>62</v>
      </c>
      <c r="G178" t="s">
        <v>68</v>
      </c>
      <c r="H178">
        <v>1</v>
      </c>
      <c r="I178" t="s">
        <v>503</v>
      </c>
      <c r="J178">
        <v>40.76</v>
      </c>
      <c r="K178">
        <v>40.76</v>
      </c>
      <c r="L178" t="s">
        <v>48</v>
      </c>
      <c r="M178" t="s">
        <v>230</v>
      </c>
      <c r="N178" t="s">
        <v>19</v>
      </c>
      <c r="O178" t="s">
        <v>500</v>
      </c>
      <c r="P178" t="s">
        <v>501</v>
      </c>
      <c r="Q178" t="s">
        <v>513</v>
      </c>
      <c r="R178" t="s">
        <v>528</v>
      </c>
      <c r="S178">
        <v>3</v>
      </c>
    </row>
    <row r="179" spans="1:19" x14ac:dyDescent="0.35">
      <c r="A179">
        <v>102938</v>
      </c>
      <c r="B179" s="5">
        <v>45737</v>
      </c>
      <c r="C179" t="s">
        <v>31</v>
      </c>
      <c r="D179" t="s">
        <v>105</v>
      </c>
      <c r="E179" t="s">
        <v>106</v>
      </c>
      <c r="F179" t="s">
        <v>22</v>
      </c>
      <c r="G179" t="s">
        <v>100</v>
      </c>
      <c r="H179">
        <v>1</v>
      </c>
      <c r="I179" t="s">
        <v>503</v>
      </c>
      <c r="J179">
        <v>14.69</v>
      </c>
      <c r="K179">
        <v>14.69</v>
      </c>
      <c r="L179" t="s">
        <v>43</v>
      </c>
      <c r="M179" t="s">
        <v>231</v>
      </c>
      <c r="N179" t="s">
        <v>89</v>
      </c>
      <c r="O179" t="s">
        <v>500</v>
      </c>
      <c r="P179" t="s">
        <v>501</v>
      </c>
      <c r="Q179" t="s">
        <v>513</v>
      </c>
      <c r="R179" t="s">
        <v>528</v>
      </c>
      <c r="S179">
        <v>3</v>
      </c>
    </row>
    <row r="180" spans="1:19" x14ac:dyDescent="0.35">
      <c r="A180">
        <v>101516</v>
      </c>
      <c r="B180" s="5">
        <v>45738</v>
      </c>
      <c r="C180" t="s">
        <v>26</v>
      </c>
      <c r="D180" t="s">
        <v>150</v>
      </c>
      <c r="E180" t="s">
        <v>151</v>
      </c>
      <c r="F180" t="s">
        <v>22</v>
      </c>
      <c r="G180" t="s">
        <v>109</v>
      </c>
      <c r="H180">
        <v>3</v>
      </c>
      <c r="I180" t="s">
        <v>499</v>
      </c>
      <c r="J180">
        <v>86.7</v>
      </c>
      <c r="K180">
        <v>260.10000000000002</v>
      </c>
      <c r="L180" t="s">
        <v>48</v>
      </c>
      <c r="M180" t="s">
        <v>232</v>
      </c>
      <c r="N180" t="s">
        <v>36</v>
      </c>
      <c r="O180" t="s">
        <v>506</v>
      </c>
      <c r="P180" t="s">
        <v>507</v>
      </c>
      <c r="Q180" t="s">
        <v>513</v>
      </c>
      <c r="R180" t="s">
        <v>528</v>
      </c>
      <c r="S180">
        <v>3</v>
      </c>
    </row>
    <row r="181" spans="1:19" x14ac:dyDescent="0.35">
      <c r="A181">
        <v>102038</v>
      </c>
      <c r="B181" s="5">
        <v>45738</v>
      </c>
      <c r="C181" t="s">
        <v>65</v>
      </c>
      <c r="D181" t="s">
        <v>190</v>
      </c>
      <c r="E181" t="s">
        <v>191</v>
      </c>
      <c r="F181" t="s">
        <v>62</v>
      </c>
      <c r="G181" t="s">
        <v>169</v>
      </c>
      <c r="H181">
        <v>3</v>
      </c>
      <c r="I181" t="s">
        <v>499</v>
      </c>
      <c r="J181">
        <v>24.77</v>
      </c>
      <c r="K181">
        <v>74.31</v>
      </c>
      <c r="L181" t="s">
        <v>17</v>
      </c>
      <c r="M181" t="s">
        <v>170</v>
      </c>
      <c r="N181" t="s">
        <v>19</v>
      </c>
      <c r="O181" t="s">
        <v>506</v>
      </c>
      <c r="P181" t="s">
        <v>507</v>
      </c>
      <c r="Q181" t="s">
        <v>513</v>
      </c>
      <c r="R181" t="s">
        <v>528</v>
      </c>
      <c r="S181">
        <v>3</v>
      </c>
    </row>
    <row r="182" spans="1:19" x14ac:dyDescent="0.35">
      <c r="A182">
        <v>102061</v>
      </c>
      <c r="B182" s="5">
        <v>45738</v>
      </c>
      <c r="C182" t="s">
        <v>50</v>
      </c>
      <c r="D182" t="s">
        <v>71</v>
      </c>
      <c r="E182" t="s">
        <v>72</v>
      </c>
      <c r="F182" t="s">
        <v>15</v>
      </c>
      <c r="G182" t="s">
        <v>29</v>
      </c>
      <c r="H182">
        <v>1</v>
      </c>
      <c r="I182" t="s">
        <v>503</v>
      </c>
      <c r="J182">
        <v>23.86</v>
      </c>
      <c r="K182">
        <v>23.86</v>
      </c>
      <c r="L182" t="s">
        <v>17</v>
      </c>
      <c r="M182" t="s">
        <v>233</v>
      </c>
      <c r="N182" t="s">
        <v>19</v>
      </c>
      <c r="O182" t="s">
        <v>506</v>
      </c>
      <c r="P182" t="s">
        <v>507</v>
      </c>
      <c r="Q182" t="s">
        <v>513</v>
      </c>
      <c r="R182" t="s">
        <v>528</v>
      </c>
      <c r="S182">
        <v>3</v>
      </c>
    </row>
    <row r="183" spans="1:19" x14ac:dyDescent="0.35">
      <c r="A183">
        <v>102419</v>
      </c>
      <c r="B183" s="5">
        <v>45738</v>
      </c>
      <c r="C183" t="s">
        <v>26</v>
      </c>
      <c r="D183" t="s">
        <v>150</v>
      </c>
      <c r="E183" t="s">
        <v>151</v>
      </c>
      <c r="F183" t="s">
        <v>22</v>
      </c>
      <c r="G183" t="s">
        <v>23</v>
      </c>
      <c r="H183">
        <v>1</v>
      </c>
      <c r="I183" t="s">
        <v>503</v>
      </c>
      <c r="J183">
        <v>62.32</v>
      </c>
      <c r="K183">
        <v>62.32</v>
      </c>
      <c r="L183" t="s">
        <v>48</v>
      </c>
      <c r="M183" t="s">
        <v>94</v>
      </c>
      <c r="N183" t="s">
        <v>19</v>
      </c>
      <c r="O183" t="s">
        <v>506</v>
      </c>
      <c r="P183" t="s">
        <v>507</v>
      </c>
      <c r="Q183" t="s">
        <v>513</v>
      </c>
      <c r="R183" t="s">
        <v>528</v>
      </c>
      <c r="S183">
        <v>3</v>
      </c>
    </row>
    <row r="184" spans="1:19" x14ac:dyDescent="0.35">
      <c r="A184">
        <v>102749</v>
      </c>
      <c r="B184" s="5">
        <v>45738</v>
      </c>
      <c r="C184" t="s">
        <v>31</v>
      </c>
      <c r="D184" t="s">
        <v>45</v>
      </c>
      <c r="E184" t="s">
        <v>46</v>
      </c>
      <c r="F184" t="s">
        <v>62</v>
      </c>
      <c r="G184" t="s">
        <v>68</v>
      </c>
      <c r="H184">
        <v>1</v>
      </c>
      <c r="I184" t="s">
        <v>503</v>
      </c>
      <c r="J184">
        <v>39.04</v>
      </c>
      <c r="K184">
        <v>39.04</v>
      </c>
      <c r="L184" t="s">
        <v>24</v>
      </c>
      <c r="M184" t="s">
        <v>102</v>
      </c>
      <c r="N184" t="s">
        <v>19</v>
      </c>
      <c r="O184" t="s">
        <v>506</v>
      </c>
      <c r="P184" t="s">
        <v>507</v>
      </c>
      <c r="Q184" t="s">
        <v>513</v>
      </c>
      <c r="R184" t="s">
        <v>528</v>
      </c>
      <c r="S184">
        <v>3</v>
      </c>
    </row>
    <row r="185" spans="1:19" x14ac:dyDescent="0.35">
      <c r="A185">
        <v>100671</v>
      </c>
      <c r="B185" s="5">
        <v>45739</v>
      </c>
      <c r="C185" t="s">
        <v>12</v>
      </c>
      <c r="D185" t="s">
        <v>13</v>
      </c>
      <c r="E185" t="s">
        <v>14</v>
      </c>
      <c r="F185" t="s">
        <v>59</v>
      </c>
      <c r="G185" t="s">
        <v>73</v>
      </c>
      <c r="H185">
        <v>1</v>
      </c>
      <c r="I185" t="s">
        <v>503</v>
      </c>
      <c r="J185">
        <v>26.86</v>
      </c>
      <c r="K185">
        <v>26.86</v>
      </c>
      <c r="L185" t="s">
        <v>17</v>
      </c>
      <c r="M185" t="s">
        <v>154</v>
      </c>
      <c r="N185" t="s">
        <v>19</v>
      </c>
      <c r="O185" t="s">
        <v>510</v>
      </c>
      <c r="P185" t="s">
        <v>507</v>
      </c>
      <c r="Q185" t="s">
        <v>513</v>
      </c>
      <c r="R185" t="s">
        <v>528</v>
      </c>
      <c r="S185">
        <v>3</v>
      </c>
    </row>
    <row r="186" spans="1:19" x14ac:dyDescent="0.35">
      <c r="A186">
        <v>101731</v>
      </c>
      <c r="B186" s="5">
        <v>45739</v>
      </c>
      <c r="C186" t="s">
        <v>26</v>
      </c>
      <c r="D186" t="s">
        <v>150</v>
      </c>
      <c r="E186" t="s">
        <v>151</v>
      </c>
      <c r="F186" t="s">
        <v>62</v>
      </c>
      <c r="G186" t="s">
        <v>63</v>
      </c>
      <c r="H186">
        <v>3</v>
      </c>
      <c r="I186" t="s">
        <v>499</v>
      </c>
      <c r="J186">
        <v>57.04</v>
      </c>
      <c r="K186">
        <v>171.12</v>
      </c>
      <c r="L186" t="s">
        <v>48</v>
      </c>
      <c r="M186" t="s">
        <v>164</v>
      </c>
      <c r="N186" t="s">
        <v>19</v>
      </c>
      <c r="O186" t="s">
        <v>510</v>
      </c>
      <c r="P186" t="s">
        <v>507</v>
      </c>
      <c r="Q186" t="s">
        <v>513</v>
      </c>
      <c r="R186" t="s">
        <v>528</v>
      </c>
      <c r="S186">
        <v>3</v>
      </c>
    </row>
    <row r="187" spans="1:19" x14ac:dyDescent="0.35">
      <c r="A187">
        <v>102300</v>
      </c>
      <c r="B187" s="5">
        <v>45739</v>
      </c>
      <c r="C187" t="s">
        <v>50</v>
      </c>
      <c r="D187" t="s">
        <v>51</v>
      </c>
      <c r="E187" t="s">
        <v>52</v>
      </c>
      <c r="F187" t="s">
        <v>22</v>
      </c>
      <c r="G187" t="s">
        <v>23</v>
      </c>
      <c r="H187">
        <v>10</v>
      </c>
      <c r="I187" t="s">
        <v>499</v>
      </c>
      <c r="J187">
        <v>62.59</v>
      </c>
      <c r="K187">
        <v>625.90000000000009</v>
      </c>
      <c r="L187" t="s">
        <v>48</v>
      </c>
      <c r="M187" t="s">
        <v>234</v>
      </c>
      <c r="N187" t="s">
        <v>19</v>
      </c>
      <c r="O187" t="s">
        <v>510</v>
      </c>
      <c r="P187" t="s">
        <v>507</v>
      </c>
      <c r="Q187" t="s">
        <v>513</v>
      </c>
      <c r="R187" t="s">
        <v>528</v>
      </c>
      <c r="S187">
        <v>3</v>
      </c>
    </row>
    <row r="188" spans="1:19" x14ac:dyDescent="0.35">
      <c r="A188">
        <v>102449</v>
      </c>
      <c r="B188" s="5">
        <v>45739</v>
      </c>
      <c r="C188" t="s">
        <v>31</v>
      </c>
      <c r="D188" t="s">
        <v>32</v>
      </c>
      <c r="E188" t="s">
        <v>33</v>
      </c>
      <c r="F188" t="s">
        <v>62</v>
      </c>
      <c r="G188" t="s">
        <v>68</v>
      </c>
      <c r="H188">
        <v>2</v>
      </c>
      <c r="I188" t="s">
        <v>508</v>
      </c>
      <c r="J188">
        <v>39.270000000000003</v>
      </c>
      <c r="K188">
        <v>78.540000000000006</v>
      </c>
      <c r="L188" t="s">
        <v>43</v>
      </c>
      <c r="M188" t="s">
        <v>235</v>
      </c>
      <c r="N188" t="s">
        <v>19</v>
      </c>
      <c r="O188" t="s">
        <v>510</v>
      </c>
      <c r="P188" t="s">
        <v>507</v>
      </c>
      <c r="Q188" t="s">
        <v>513</v>
      </c>
      <c r="R188" t="s">
        <v>528</v>
      </c>
      <c r="S188">
        <v>3</v>
      </c>
    </row>
    <row r="189" spans="1:19" x14ac:dyDescent="0.35">
      <c r="A189">
        <v>100207</v>
      </c>
      <c r="B189" s="5">
        <v>45740</v>
      </c>
      <c r="C189" t="s">
        <v>12</v>
      </c>
      <c r="D189" t="s">
        <v>98</v>
      </c>
      <c r="E189" t="s">
        <v>99</v>
      </c>
      <c r="F189" t="s">
        <v>53</v>
      </c>
      <c r="G189" t="s">
        <v>92</v>
      </c>
      <c r="H189">
        <v>5</v>
      </c>
      <c r="I189" t="s">
        <v>499</v>
      </c>
      <c r="J189">
        <v>29.39</v>
      </c>
      <c r="K189">
        <v>146.94999999999999</v>
      </c>
      <c r="L189" t="s">
        <v>17</v>
      </c>
      <c r="M189" t="s">
        <v>236</v>
      </c>
      <c r="N189" t="s">
        <v>19</v>
      </c>
      <c r="O189" t="s">
        <v>511</v>
      </c>
      <c r="P189" t="s">
        <v>501</v>
      </c>
      <c r="Q189" t="s">
        <v>513</v>
      </c>
      <c r="R189" t="s">
        <v>528</v>
      </c>
      <c r="S189">
        <v>3</v>
      </c>
    </row>
    <row r="190" spans="1:19" x14ac:dyDescent="0.35">
      <c r="A190">
        <v>100486</v>
      </c>
      <c r="B190" s="5">
        <v>45740</v>
      </c>
      <c r="C190" t="s">
        <v>31</v>
      </c>
      <c r="D190" t="s">
        <v>80</v>
      </c>
      <c r="E190" t="s">
        <v>80</v>
      </c>
      <c r="F190" t="s">
        <v>22</v>
      </c>
      <c r="G190" t="s">
        <v>109</v>
      </c>
      <c r="H190">
        <v>1</v>
      </c>
      <c r="I190" t="s">
        <v>503</v>
      </c>
      <c r="J190">
        <v>87.79</v>
      </c>
      <c r="K190">
        <v>87.79</v>
      </c>
      <c r="L190" t="s">
        <v>24</v>
      </c>
      <c r="M190" t="s">
        <v>237</v>
      </c>
      <c r="N190" t="s">
        <v>19</v>
      </c>
      <c r="O190" t="s">
        <v>511</v>
      </c>
      <c r="P190" t="s">
        <v>501</v>
      </c>
      <c r="Q190" t="s">
        <v>513</v>
      </c>
      <c r="R190" t="s">
        <v>528</v>
      </c>
      <c r="S190">
        <v>3</v>
      </c>
    </row>
    <row r="191" spans="1:19" x14ac:dyDescent="0.35">
      <c r="A191">
        <v>100561</v>
      </c>
      <c r="B191" s="5">
        <v>45740</v>
      </c>
      <c r="C191" t="s">
        <v>26</v>
      </c>
      <c r="D191" t="s">
        <v>27</v>
      </c>
      <c r="E191" t="s">
        <v>28</v>
      </c>
      <c r="F191" t="s">
        <v>15</v>
      </c>
      <c r="G191" t="s">
        <v>16</v>
      </c>
      <c r="H191">
        <v>5</v>
      </c>
      <c r="I191" t="s">
        <v>499</v>
      </c>
      <c r="J191">
        <v>39.32</v>
      </c>
      <c r="K191">
        <v>196.6</v>
      </c>
      <c r="L191" t="s">
        <v>17</v>
      </c>
      <c r="M191" t="s">
        <v>238</v>
      </c>
      <c r="N191" t="s">
        <v>19</v>
      </c>
      <c r="O191" t="s">
        <v>511</v>
      </c>
      <c r="P191" t="s">
        <v>501</v>
      </c>
      <c r="Q191" t="s">
        <v>513</v>
      </c>
      <c r="R191" t="s">
        <v>528</v>
      </c>
      <c r="S191">
        <v>3</v>
      </c>
    </row>
    <row r="192" spans="1:19" x14ac:dyDescent="0.35">
      <c r="A192">
        <v>100697</v>
      </c>
      <c r="B192" s="5">
        <v>45740</v>
      </c>
      <c r="C192" t="s">
        <v>31</v>
      </c>
      <c r="D192" t="s">
        <v>56</v>
      </c>
      <c r="E192" t="s">
        <v>57</v>
      </c>
      <c r="F192" t="s">
        <v>22</v>
      </c>
      <c r="G192" t="s">
        <v>109</v>
      </c>
      <c r="H192">
        <v>10</v>
      </c>
      <c r="I192" t="s">
        <v>499</v>
      </c>
      <c r="J192">
        <v>87.58</v>
      </c>
      <c r="K192">
        <v>875.8</v>
      </c>
      <c r="L192" t="s">
        <v>24</v>
      </c>
      <c r="M192" t="s">
        <v>239</v>
      </c>
      <c r="N192" t="s">
        <v>19</v>
      </c>
      <c r="O192" t="s">
        <v>511</v>
      </c>
      <c r="P192" t="s">
        <v>501</v>
      </c>
      <c r="Q192" t="s">
        <v>513</v>
      </c>
      <c r="R192" t="s">
        <v>528</v>
      </c>
      <c r="S192">
        <v>3</v>
      </c>
    </row>
    <row r="193" spans="1:19" x14ac:dyDescent="0.35">
      <c r="A193">
        <v>101187</v>
      </c>
      <c r="B193" s="5">
        <v>45740</v>
      </c>
      <c r="C193" t="s">
        <v>50</v>
      </c>
      <c r="D193" t="s">
        <v>71</v>
      </c>
      <c r="E193" t="s">
        <v>72</v>
      </c>
      <c r="F193" t="s">
        <v>22</v>
      </c>
      <c r="G193" t="s">
        <v>87</v>
      </c>
      <c r="H193">
        <v>1</v>
      </c>
      <c r="I193" t="s">
        <v>503</v>
      </c>
      <c r="J193">
        <v>51.65</v>
      </c>
      <c r="K193">
        <v>51.65</v>
      </c>
      <c r="L193" t="s">
        <v>48</v>
      </c>
      <c r="M193" t="s">
        <v>230</v>
      </c>
      <c r="N193" t="s">
        <v>19</v>
      </c>
      <c r="O193" t="s">
        <v>511</v>
      </c>
      <c r="P193" t="s">
        <v>501</v>
      </c>
      <c r="Q193" t="s">
        <v>513</v>
      </c>
      <c r="R193" t="s">
        <v>528</v>
      </c>
      <c r="S193">
        <v>3</v>
      </c>
    </row>
    <row r="194" spans="1:19" x14ac:dyDescent="0.35">
      <c r="A194">
        <v>101743</v>
      </c>
      <c r="B194" s="5">
        <v>45740</v>
      </c>
      <c r="C194" t="s">
        <v>26</v>
      </c>
      <c r="D194" t="s">
        <v>150</v>
      </c>
      <c r="E194" t="s">
        <v>151</v>
      </c>
      <c r="F194" t="s">
        <v>62</v>
      </c>
      <c r="G194" t="s">
        <v>103</v>
      </c>
      <c r="H194">
        <v>2</v>
      </c>
      <c r="I194" t="s">
        <v>508</v>
      </c>
      <c r="J194">
        <v>183.98</v>
      </c>
      <c r="K194">
        <v>367.96</v>
      </c>
      <c r="L194" t="s">
        <v>43</v>
      </c>
      <c r="M194" t="s">
        <v>240</v>
      </c>
      <c r="N194" t="s">
        <v>19</v>
      </c>
      <c r="O194" t="s">
        <v>511</v>
      </c>
      <c r="P194" t="s">
        <v>501</v>
      </c>
      <c r="Q194" t="s">
        <v>513</v>
      </c>
      <c r="R194" t="s">
        <v>528</v>
      </c>
      <c r="S194">
        <v>3</v>
      </c>
    </row>
    <row r="195" spans="1:19" x14ac:dyDescent="0.35">
      <c r="A195">
        <v>101988</v>
      </c>
      <c r="B195" s="5">
        <v>45740</v>
      </c>
      <c r="C195" t="s">
        <v>31</v>
      </c>
      <c r="D195" t="s">
        <v>105</v>
      </c>
      <c r="E195" t="s">
        <v>106</v>
      </c>
      <c r="F195" t="s">
        <v>59</v>
      </c>
      <c r="G195" t="s">
        <v>118</v>
      </c>
      <c r="H195">
        <v>1</v>
      </c>
      <c r="I195" t="s">
        <v>503</v>
      </c>
      <c r="J195">
        <v>20.76</v>
      </c>
      <c r="K195">
        <v>20.76</v>
      </c>
      <c r="L195" t="s">
        <v>43</v>
      </c>
      <c r="M195" t="s">
        <v>241</v>
      </c>
      <c r="N195" t="s">
        <v>19</v>
      </c>
      <c r="O195" t="s">
        <v>511</v>
      </c>
      <c r="P195" t="s">
        <v>501</v>
      </c>
      <c r="Q195" t="s">
        <v>513</v>
      </c>
      <c r="R195" t="s">
        <v>528</v>
      </c>
      <c r="S195">
        <v>3</v>
      </c>
    </row>
    <row r="196" spans="1:19" x14ac:dyDescent="0.35">
      <c r="A196">
        <v>102941</v>
      </c>
      <c r="B196" s="5">
        <v>45740</v>
      </c>
      <c r="C196" t="s">
        <v>26</v>
      </c>
      <c r="D196" t="s">
        <v>150</v>
      </c>
      <c r="E196" t="s">
        <v>151</v>
      </c>
      <c r="F196" t="s">
        <v>22</v>
      </c>
      <c r="G196" t="s">
        <v>109</v>
      </c>
      <c r="H196">
        <v>3</v>
      </c>
      <c r="I196" t="s">
        <v>499</v>
      </c>
      <c r="J196">
        <v>90.74</v>
      </c>
      <c r="K196">
        <v>272.21999999999997</v>
      </c>
      <c r="L196" t="s">
        <v>17</v>
      </c>
      <c r="M196" t="s">
        <v>242</v>
      </c>
      <c r="N196" t="s">
        <v>19</v>
      </c>
      <c r="O196" t="s">
        <v>511</v>
      </c>
      <c r="P196" t="s">
        <v>501</v>
      </c>
      <c r="Q196" t="s">
        <v>513</v>
      </c>
      <c r="R196" t="s">
        <v>528</v>
      </c>
      <c r="S196">
        <v>3</v>
      </c>
    </row>
    <row r="197" spans="1:19" x14ac:dyDescent="0.35">
      <c r="A197">
        <v>100539</v>
      </c>
      <c r="B197" s="5">
        <v>45741</v>
      </c>
      <c r="C197" t="s">
        <v>31</v>
      </c>
      <c r="D197" t="s">
        <v>32</v>
      </c>
      <c r="E197" t="s">
        <v>33</v>
      </c>
      <c r="F197" t="s">
        <v>53</v>
      </c>
      <c r="G197" t="s">
        <v>126</v>
      </c>
      <c r="H197">
        <v>1</v>
      </c>
      <c r="I197" t="s">
        <v>503</v>
      </c>
      <c r="J197">
        <v>155.28</v>
      </c>
      <c r="K197">
        <v>155.28</v>
      </c>
      <c r="L197" t="s">
        <v>48</v>
      </c>
      <c r="M197" t="s">
        <v>243</v>
      </c>
      <c r="N197" t="s">
        <v>89</v>
      </c>
      <c r="O197" t="s">
        <v>509</v>
      </c>
      <c r="P197" t="s">
        <v>501</v>
      </c>
      <c r="Q197" t="s">
        <v>513</v>
      </c>
      <c r="R197" t="s">
        <v>528</v>
      </c>
      <c r="S197">
        <v>3</v>
      </c>
    </row>
    <row r="198" spans="1:19" x14ac:dyDescent="0.35">
      <c r="A198">
        <v>102403</v>
      </c>
      <c r="B198" s="5">
        <v>45741</v>
      </c>
      <c r="C198" t="s">
        <v>31</v>
      </c>
      <c r="D198" t="s">
        <v>32</v>
      </c>
      <c r="E198" t="s">
        <v>33</v>
      </c>
      <c r="F198" t="s">
        <v>53</v>
      </c>
      <c r="G198" t="s">
        <v>92</v>
      </c>
      <c r="H198">
        <v>1</v>
      </c>
      <c r="I198" t="s">
        <v>503</v>
      </c>
      <c r="J198">
        <v>30.83</v>
      </c>
      <c r="K198">
        <v>30.83</v>
      </c>
      <c r="L198" t="s">
        <v>43</v>
      </c>
      <c r="M198" t="s">
        <v>167</v>
      </c>
      <c r="N198" t="s">
        <v>19</v>
      </c>
      <c r="O198" t="s">
        <v>509</v>
      </c>
      <c r="P198" t="s">
        <v>501</v>
      </c>
      <c r="Q198" t="s">
        <v>513</v>
      </c>
      <c r="R198" t="s">
        <v>528</v>
      </c>
      <c r="S198">
        <v>3</v>
      </c>
    </row>
    <row r="199" spans="1:19" x14ac:dyDescent="0.35">
      <c r="A199">
        <v>100016</v>
      </c>
      <c r="B199" s="5">
        <v>45742</v>
      </c>
      <c r="C199" t="s">
        <v>31</v>
      </c>
      <c r="D199" t="s">
        <v>56</v>
      </c>
      <c r="E199" t="s">
        <v>57</v>
      </c>
      <c r="F199" t="s">
        <v>53</v>
      </c>
      <c r="G199" t="s">
        <v>126</v>
      </c>
      <c r="H199">
        <v>1</v>
      </c>
      <c r="I199" t="s">
        <v>503</v>
      </c>
      <c r="J199">
        <v>146.21</v>
      </c>
      <c r="K199">
        <v>146.21</v>
      </c>
      <c r="L199" t="s">
        <v>43</v>
      </c>
      <c r="M199" t="s">
        <v>244</v>
      </c>
      <c r="N199" t="s">
        <v>19</v>
      </c>
      <c r="O199" t="s">
        <v>504</v>
      </c>
      <c r="P199" t="s">
        <v>501</v>
      </c>
      <c r="Q199" t="s">
        <v>513</v>
      </c>
      <c r="R199" t="s">
        <v>528</v>
      </c>
      <c r="S199">
        <v>3</v>
      </c>
    </row>
    <row r="200" spans="1:19" x14ac:dyDescent="0.35">
      <c r="A200">
        <v>100797</v>
      </c>
      <c r="B200" s="5">
        <v>45742</v>
      </c>
      <c r="C200" t="s">
        <v>50</v>
      </c>
      <c r="D200" t="s">
        <v>51</v>
      </c>
      <c r="E200" t="s">
        <v>52</v>
      </c>
      <c r="F200" t="s">
        <v>53</v>
      </c>
      <c r="G200" t="s">
        <v>145</v>
      </c>
      <c r="H200">
        <v>2</v>
      </c>
      <c r="I200" t="s">
        <v>508</v>
      </c>
      <c r="J200">
        <v>35.619999999999997</v>
      </c>
      <c r="K200">
        <v>71.239999999999995</v>
      </c>
      <c r="L200" t="s">
        <v>43</v>
      </c>
      <c r="M200" t="s">
        <v>245</v>
      </c>
      <c r="N200" t="s">
        <v>19</v>
      </c>
      <c r="O200" t="s">
        <v>504</v>
      </c>
      <c r="P200" t="s">
        <v>501</v>
      </c>
      <c r="Q200" t="s">
        <v>513</v>
      </c>
      <c r="R200" t="s">
        <v>528</v>
      </c>
      <c r="S200">
        <v>3</v>
      </c>
    </row>
    <row r="201" spans="1:19" x14ac:dyDescent="0.35">
      <c r="A201">
        <v>102615</v>
      </c>
      <c r="B201" s="5">
        <v>45742</v>
      </c>
      <c r="C201" t="s">
        <v>50</v>
      </c>
      <c r="D201" t="s">
        <v>71</v>
      </c>
      <c r="E201" t="s">
        <v>72</v>
      </c>
      <c r="F201" t="s">
        <v>15</v>
      </c>
      <c r="G201" t="s">
        <v>16</v>
      </c>
      <c r="H201">
        <v>2</v>
      </c>
      <c r="I201" t="s">
        <v>508</v>
      </c>
      <c r="J201">
        <v>40.49</v>
      </c>
      <c r="K201">
        <v>80.98</v>
      </c>
      <c r="L201" t="s">
        <v>24</v>
      </c>
      <c r="M201" t="s">
        <v>246</v>
      </c>
      <c r="N201" t="s">
        <v>19</v>
      </c>
      <c r="O201" t="s">
        <v>504</v>
      </c>
      <c r="P201" t="s">
        <v>501</v>
      </c>
      <c r="Q201" t="s">
        <v>513</v>
      </c>
      <c r="R201" t="s">
        <v>528</v>
      </c>
      <c r="S201">
        <v>3</v>
      </c>
    </row>
    <row r="202" spans="1:19" x14ac:dyDescent="0.35">
      <c r="A202">
        <v>100048</v>
      </c>
      <c r="B202" s="5">
        <v>45743</v>
      </c>
      <c r="C202" t="s">
        <v>50</v>
      </c>
      <c r="D202" t="s">
        <v>51</v>
      </c>
      <c r="E202" t="s">
        <v>52</v>
      </c>
      <c r="F202" t="s">
        <v>62</v>
      </c>
      <c r="G202" t="s">
        <v>169</v>
      </c>
      <c r="H202">
        <v>1</v>
      </c>
      <c r="I202" t="s">
        <v>503</v>
      </c>
      <c r="J202">
        <v>25.51</v>
      </c>
      <c r="K202">
        <v>25.51</v>
      </c>
      <c r="L202" t="s">
        <v>17</v>
      </c>
      <c r="M202" t="s">
        <v>247</v>
      </c>
      <c r="N202" t="s">
        <v>19</v>
      </c>
      <c r="O202" t="s">
        <v>505</v>
      </c>
      <c r="P202" t="s">
        <v>501</v>
      </c>
      <c r="Q202" t="s">
        <v>513</v>
      </c>
      <c r="R202" t="s">
        <v>528</v>
      </c>
      <c r="S202">
        <v>3</v>
      </c>
    </row>
    <row r="203" spans="1:19" x14ac:dyDescent="0.35">
      <c r="A203">
        <v>101243</v>
      </c>
      <c r="B203" s="5">
        <v>45743</v>
      </c>
      <c r="C203" t="s">
        <v>31</v>
      </c>
      <c r="D203" t="s">
        <v>80</v>
      </c>
      <c r="E203" t="s">
        <v>80</v>
      </c>
      <c r="F203" t="s">
        <v>22</v>
      </c>
      <c r="G203" t="s">
        <v>87</v>
      </c>
      <c r="H203">
        <v>10</v>
      </c>
      <c r="I203" t="s">
        <v>499</v>
      </c>
      <c r="J203">
        <v>50.45</v>
      </c>
      <c r="K203">
        <v>504.5</v>
      </c>
      <c r="L203" t="s">
        <v>17</v>
      </c>
      <c r="M203" t="s">
        <v>234</v>
      </c>
      <c r="N203" t="s">
        <v>19</v>
      </c>
      <c r="O203" t="s">
        <v>505</v>
      </c>
      <c r="P203" t="s">
        <v>501</v>
      </c>
      <c r="Q203" t="s">
        <v>513</v>
      </c>
      <c r="R203" t="s">
        <v>528</v>
      </c>
      <c r="S203">
        <v>3</v>
      </c>
    </row>
    <row r="204" spans="1:19" x14ac:dyDescent="0.35">
      <c r="A204">
        <v>101244</v>
      </c>
      <c r="B204" s="5">
        <v>45743</v>
      </c>
      <c r="C204" t="s">
        <v>31</v>
      </c>
      <c r="D204" t="s">
        <v>105</v>
      </c>
      <c r="E204" t="s">
        <v>106</v>
      </c>
      <c r="F204" t="s">
        <v>22</v>
      </c>
      <c r="G204" t="s">
        <v>23</v>
      </c>
      <c r="H204">
        <v>1</v>
      </c>
      <c r="I204" t="s">
        <v>503</v>
      </c>
      <c r="J204">
        <v>66.17</v>
      </c>
      <c r="K204">
        <v>66.17</v>
      </c>
      <c r="L204" t="s">
        <v>24</v>
      </c>
      <c r="M204" t="s">
        <v>248</v>
      </c>
      <c r="N204" t="s">
        <v>89</v>
      </c>
      <c r="O204" t="s">
        <v>505</v>
      </c>
      <c r="P204" t="s">
        <v>501</v>
      </c>
      <c r="Q204" t="s">
        <v>513</v>
      </c>
      <c r="R204" t="s">
        <v>528</v>
      </c>
      <c r="S204">
        <v>3</v>
      </c>
    </row>
    <row r="205" spans="1:19" x14ac:dyDescent="0.35">
      <c r="A205">
        <v>102515</v>
      </c>
      <c r="B205" s="5">
        <v>45743</v>
      </c>
      <c r="C205" t="s">
        <v>31</v>
      </c>
      <c r="D205" t="s">
        <v>45</v>
      </c>
      <c r="E205" t="s">
        <v>46</v>
      </c>
      <c r="F205" t="s">
        <v>62</v>
      </c>
      <c r="G205" t="s">
        <v>68</v>
      </c>
      <c r="H205">
        <v>5</v>
      </c>
      <c r="I205" t="s">
        <v>499</v>
      </c>
      <c r="J205">
        <v>39.590000000000003</v>
      </c>
      <c r="K205">
        <v>197.95000000000002</v>
      </c>
      <c r="L205" t="s">
        <v>17</v>
      </c>
      <c r="M205" t="s">
        <v>249</v>
      </c>
      <c r="N205" t="s">
        <v>19</v>
      </c>
      <c r="O205" t="s">
        <v>505</v>
      </c>
      <c r="P205" t="s">
        <v>501</v>
      </c>
      <c r="Q205" t="s">
        <v>513</v>
      </c>
      <c r="R205" t="s">
        <v>528</v>
      </c>
      <c r="S205">
        <v>3</v>
      </c>
    </row>
    <row r="206" spans="1:19" x14ac:dyDescent="0.35">
      <c r="A206">
        <v>101093</v>
      </c>
      <c r="B206" s="5">
        <v>45744</v>
      </c>
      <c r="C206" t="s">
        <v>31</v>
      </c>
      <c r="D206" t="s">
        <v>56</v>
      </c>
      <c r="E206" t="s">
        <v>57</v>
      </c>
      <c r="F206" t="s">
        <v>62</v>
      </c>
      <c r="G206" t="s">
        <v>103</v>
      </c>
      <c r="H206">
        <v>1</v>
      </c>
      <c r="I206" t="s">
        <v>503</v>
      </c>
      <c r="J206">
        <v>183.35</v>
      </c>
      <c r="K206">
        <v>183.35</v>
      </c>
      <c r="L206" t="s">
        <v>43</v>
      </c>
      <c r="M206" t="s">
        <v>242</v>
      </c>
      <c r="N206" t="s">
        <v>19</v>
      </c>
      <c r="O206" t="s">
        <v>500</v>
      </c>
      <c r="P206" t="s">
        <v>501</v>
      </c>
      <c r="Q206" t="s">
        <v>513</v>
      </c>
      <c r="R206" t="s">
        <v>528</v>
      </c>
      <c r="S206">
        <v>3</v>
      </c>
    </row>
    <row r="207" spans="1:19" x14ac:dyDescent="0.35">
      <c r="A207">
        <v>102252</v>
      </c>
      <c r="B207" s="5">
        <v>45744</v>
      </c>
      <c r="C207" t="s">
        <v>65</v>
      </c>
      <c r="D207" t="s">
        <v>90</v>
      </c>
      <c r="E207" t="s">
        <v>91</v>
      </c>
      <c r="F207" t="s">
        <v>59</v>
      </c>
      <c r="G207" t="s">
        <v>118</v>
      </c>
      <c r="H207">
        <v>2</v>
      </c>
      <c r="I207" t="s">
        <v>508</v>
      </c>
      <c r="J207">
        <v>20.62</v>
      </c>
      <c r="K207">
        <v>41.24</v>
      </c>
      <c r="L207" t="s">
        <v>24</v>
      </c>
      <c r="M207" t="s">
        <v>143</v>
      </c>
      <c r="N207" t="s">
        <v>19</v>
      </c>
      <c r="O207" t="s">
        <v>500</v>
      </c>
      <c r="P207" t="s">
        <v>501</v>
      </c>
      <c r="Q207" t="s">
        <v>513</v>
      </c>
      <c r="R207" t="s">
        <v>528</v>
      </c>
      <c r="S207">
        <v>3</v>
      </c>
    </row>
    <row r="208" spans="1:19" x14ac:dyDescent="0.35">
      <c r="A208">
        <v>102341</v>
      </c>
      <c r="B208" s="5">
        <v>45744</v>
      </c>
      <c r="C208" t="s">
        <v>31</v>
      </c>
      <c r="D208" t="s">
        <v>105</v>
      </c>
      <c r="E208" t="s">
        <v>106</v>
      </c>
      <c r="F208" t="s">
        <v>22</v>
      </c>
      <c r="G208" t="s">
        <v>23</v>
      </c>
      <c r="H208">
        <v>5</v>
      </c>
      <c r="I208" t="s">
        <v>499</v>
      </c>
      <c r="J208">
        <v>61.84</v>
      </c>
      <c r="K208">
        <v>309.20000000000005</v>
      </c>
      <c r="L208" t="s">
        <v>24</v>
      </c>
      <c r="M208" t="s">
        <v>69</v>
      </c>
      <c r="N208" t="s">
        <v>19</v>
      </c>
      <c r="O208" t="s">
        <v>500</v>
      </c>
      <c r="P208" t="s">
        <v>501</v>
      </c>
      <c r="Q208" t="s">
        <v>513</v>
      </c>
      <c r="R208" t="s">
        <v>528</v>
      </c>
      <c r="S208">
        <v>3</v>
      </c>
    </row>
    <row r="209" spans="1:19" x14ac:dyDescent="0.35">
      <c r="A209">
        <v>102654</v>
      </c>
      <c r="B209" s="5">
        <v>45744</v>
      </c>
      <c r="C209" t="s">
        <v>31</v>
      </c>
      <c r="D209" t="s">
        <v>105</v>
      </c>
      <c r="E209" t="s">
        <v>106</v>
      </c>
      <c r="F209" t="s">
        <v>62</v>
      </c>
      <c r="G209" t="s">
        <v>103</v>
      </c>
      <c r="H209">
        <v>10</v>
      </c>
      <c r="I209" t="s">
        <v>499</v>
      </c>
      <c r="J209">
        <v>193.58</v>
      </c>
      <c r="K209">
        <v>1935.8000000000002</v>
      </c>
      <c r="L209" t="s">
        <v>48</v>
      </c>
      <c r="M209" t="s">
        <v>250</v>
      </c>
      <c r="N209" t="s">
        <v>19</v>
      </c>
      <c r="O209" t="s">
        <v>500</v>
      </c>
      <c r="P209" t="s">
        <v>501</v>
      </c>
      <c r="Q209" t="s">
        <v>513</v>
      </c>
      <c r="R209" t="s">
        <v>528</v>
      </c>
      <c r="S209">
        <v>3</v>
      </c>
    </row>
    <row r="210" spans="1:19" x14ac:dyDescent="0.35">
      <c r="A210">
        <v>100516</v>
      </c>
      <c r="B210" s="5">
        <v>45745</v>
      </c>
      <c r="C210" t="s">
        <v>31</v>
      </c>
      <c r="D210" t="s">
        <v>45</v>
      </c>
      <c r="E210" t="s">
        <v>46</v>
      </c>
      <c r="F210" t="s">
        <v>62</v>
      </c>
      <c r="G210" t="s">
        <v>114</v>
      </c>
      <c r="H210">
        <v>2</v>
      </c>
      <c r="I210" t="s">
        <v>508</v>
      </c>
      <c r="J210">
        <v>126.8</v>
      </c>
      <c r="K210">
        <v>253.6</v>
      </c>
      <c r="L210" t="s">
        <v>24</v>
      </c>
      <c r="M210" t="s">
        <v>251</v>
      </c>
      <c r="N210" t="s">
        <v>36</v>
      </c>
      <c r="O210" t="s">
        <v>506</v>
      </c>
      <c r="P210" t="s">
        <v>507</v>
      </c>
      <c r="Q210" t="s">
        <v>513</v>
      </c>
      <c r="R210" t="s">
        <v>528</v>
      </c>
      <c r="S210">
        <v>3</v>
      </c>
    </row>
    <row r="211" spans="1:19" x14ac:dyDescent="0.35">
      <c r="A211">
        <v>101653</v>
      </c>
      <c r="B211" s="5">
        <v>45745</v>
      </c>
      <c r="C211" t="s">
        <v>50</v>
      </c>
      <c r="D211" t="s">
        <v>71</v>
      </c>
      <c r="E211" t="s">
        <v>72</v>
      </c>
      <c r="F211" t="s">
        <v>22</v>
      </c>
      <c r="G211" t="s">
        <v>23</v>
      </c>
      <c r="H211">
        <v>10</v>
      </c>
      <c r="I211" t="s">
        <v>499</v>
      </c>
      <c r="J211">
        <v>65.650000000000006</v>
      </c>
      <c r="K211">
        <v>656.5</v>
      </c>
      <c r="L211" t="s">
        <v>48</v>
      </c>
      <c r="M211" t="s">
        <v>124</v>
      </c>
      <c r="N211" t="s">
        <v>19</v>
      </c>
      <c r="O211" t="s">
        <v>506</v>
      </c>
      <c r="P211" t="s">
        <v>507</v>
      </c>
      <c r="Q211" t="s">
        <v>513</v>
      </c>
      <c r="R211" t="s">
        <v>528</v>
      </c>
      <c r="S211">
        <v>3</v>
      </c>
    </row>
    <row r="212" spans="1:19" x14ac:dyDescent="0.35">
      <c r="A212">
        <v>101722</v>
      </c>
      <c r="B212" s="5">
        <v>45745</v>
      </c>
      <c r="C212" t="s">
        <v>50</v>
      </c>
      <c r="D212" t="s">
        <v>71</v>
      </c>
      <c r="E212" t="s">
        <v>72</v>
      </c>
      <c r="F212" t="s">
        <v>15</v>
      </c>
      <c r="G212" t="s">
        <v>16</v>
      </c>
      <c r="H212">
        <v>2</v>
      </c>
      <c r="I212" t="s">
        <v>508</v>
      </c>
      <c r="J212">
        <v>40.729999999999997</v>
      </c>
      <c r="K212">
        <v>81.459999999999994</v>
      </c>
      <c r="L212" t="s">
        <v>24</v>
      </c>
      <c r="M212" t="s">
        <v>252</v>
      </c>
      <c r="N212" t="s">
        <v>19</v>
      </c>
      <c r="O212" t="s">
        <v>506</v>
      </c>
      <c r="P212" t="s">
        <v>507</v>
      </c>
      <c r="Q212" t="s">
        <v>513</v>
      </c>
      <c r="R212" t="s">
        <v>528</v>
      </c>
      <c r="S212">
        <v>3</v>
      </c>
    </row>
    <row r="213" spans="1:19" x14ac:dyDescent="0.35">
      <c r="A213">
        <v>102744</v>
      </c>
      <c r="B213" s="5">
        <v>45745</v>
      </c>
      <c r="C213" t="s">
        <v>50</v>
      </c>
      <c r="D213" t="s">
        <v>71</v>
      </c>
      <c r="E213" t="s">
        <v>72</v>
      </c>
      <c r="F213" t="s">
        <v>22</v>
      </c>
      <c r="G213" t="s">
        <v>109</v>
      </c>
      <c r="H213">
        <v>5</v>
      </c>
      <c r="I213" t="s">
        <v>499</v>
      </c>
      <c r="J213">
        <v>89.54</v>
      </c>
      <c r="K213">
        <v>447.70000000000005</v>
      </c>
      <c r="L213" t="s">
        <v>17</v>
      </c>
      <c r="M213" t="s">
        <v>253</v>
      </c>
      <c r="N213" t="s">
        <v>19</v>
      </c>
      <c r="O213" t="s">
        <v>506</v>
      </c>
      <c r="P213" t="s">
        <v>507</v>
      </c>
      <c r="Q213" t="s">
        <v>513</v>
      </c>
      <c r="R213" t="s">
        <v>528</v>
      </c>
      <c r="S213">
        <v>3</v>
      </c>
    </row>
    <row r="214" spans="1:19" x14ac:dyDescent="0.35">
      <c r="A214">
        <v>102399</v>
      </c>
      <c r="B214" s="5">
        <v>45746</v>
      </c>
      <c r="C214" t="s">
        <v>31</v>
      </c>
      <c r="D214" t="s">
        <v>56</v>
      </c>
      <c r="E214" t="s">
        <v>57</v>
      </c>
      <c r="F214" t="s">
        <v>22</v>
      </c>
      <c r="G214" t="s">
        <v>109</v>
      </c>
      <c r="H214">
        <v>2</v>
      </c>
      <c r="I214" t="s">
        <v>508</v>
      </c>
      <c r="J214">
        <v>87.79</v>
      </c>
      <c r="K214">
        <v>175.58</v>
      </c>
      <c r="L214" t="s">
        <v>43</v>
      </c>
      <c r="M214" t="s">
        <v>254</v>
      </c>
      <c r="N214" t="s">
        <v>19</v>
      </c>
      <c r="O214" t="s">
        <v>510</v>
      </c>
      <c r="P214" t="s">
        <v>507</v>
      </c>
      <c r="Q214" t="s">
        <v>513</v>
      </c>
      <c r="R214" t="s">
        <v>528</v>
      </c>
      <c r="S214">
        <v>3</v>
      </c>
    </row>
    <row r="215" spans="1:19" x14ac:dyDescent="0.35">
      <c r="A215">
        <v>102948</v>
      </c>
      <c r="B215" s="5">
        <v>45746</v>
      </c>
      <c r="C215" t="s">
        <v>50</v>
      </c>
      <c r="D215" t="s">
        <v>77</v>
      </c>
      <c r="E215" t="s">
        <v>78</v>
      </c>
      <c r="F215" t="s">
        <v>62</v>
      </c>
      <c r="G215" t="s">
        <v>112</v>
      </c>
      <c r="H215">
        <v>1</v>
      </c>
      <c r="I215" t="s">
        <v>503</v>
      </c>
      <c r="J215">
        <v>30.03</v>
      </c>
      <c r="K215">
        <v>30.03</v>
      </c>
      <c r="L215" t="s">
        <v>24</v>
      </c>
      <c r="M215" t="s">
        <v>249</v>
      </c>
      <c r="N215" t="s">
        <v>19</v>
      </c>
      <c r="O215" t="s">
        <v>510</v>
      </c>
      <c r="P215" t="s">
        <v>507</v>
      </c>
      <c r="Q215" t="s">
        <v>513</v>
      </c>
      <c r="R215" t="s">
        <v>528</v>
      </c>
      <c r="S215">
        <v>3</v>
      </c>
    </row>
    <row r="216" spans="1:19" x14ac:dyDescent="0.35">
      <c r="A216">
        <v>100439</v>
      </c>
      <c r="B216" s="5">
        <v>45747</v>
      </c>
      <c r="C216" t="s">
        <v>50</v>
      </c>
      <c r="D216" t="s">
        <v>71</v>
      </c>
      <c r="E216" t="s">
        <v>72</v>
      </c>
      <c r="F216" t="s">
        <v>22</v>
      </c>
      <c r="G216" t="s">
        <v>109</v>
      </c>
      <c r="H216">
        <v>5</v>
      </c>
      <c r="I216" t="s">
        <v>499</v>
      </c>
      <c r="J216">
        <v>93.13</v>
      </c>
      <c r="K216">
        <v>465.65</v>
      </c>
      <c r="L216" t="s">
        <v>43</v>
      </c>
      <c r="M216" t="s">
        <v>255</v>
      </c>
      <c r="N216" t="s">
        <v>19</v>
      </c>
      <c r="O216" t="s">
        <v>511</v>
      </c>
      <c r="P216" t="s">
        <v>501</v>
      </c>
      <c r="Q216" t="s">
        <v>513</v>
      </c>
      <c r="R216" t="s">
        <v>528</v>
      </c>
      <c r="S216">
        <v>3</v>
      </c>
    </row>
    <row r="217" spans="1:19" x14ac:dyDescent="0.35">
      <c r="A217">
        <v>100582</v>
      </c>
      <c r="B217" s="5">
        <v>45747</v>
      </c>
      <c r="C217" t="s">
        <v>31</v>
      </c>
      <c r="D217" t="s">
        <v>32</v>
      </c>
      <c r="E217" t="s">
        <v>33</v>
      </c>
      <c r="F217" t="s">
        <v>62</v>
      </c>
      <c r="G217" t="s">
        <v>68</v>
      </c>
      <c r="H217">
        <v>10</v>
      </c>
      <c r="I217" t="s">
        <v>499</v>
      </c>
      <c r="J217">
        <v>40.049999999999997</v>
      </c>
      <c r="K217">
        <v>400.5</v>
      </c>
      <c r="L217" t="s">
        <v>24</v>
      </c>
      <c r="M217" t="s">
        <v>256</v>
      </c>
      <c r="N217" t="s">
        <v>19</v>
      </c>
      <c r="O217" t="s">
        <v>511</v>
      </c>
      <c r="P217" t="s">
        <v>501</v>
      </c>
      <c r="Q217" t="s">
        <v>513</v>
      </c>
      <c r="R217" t="s">
        <v>528</v>
      </c>
      <c r="S217">
        <v>3</v>
      </c>
    </row>
    <row r="218" spans="1:19" x14ac:dyDescent="0.35">
      <c r="A218">
        <v>102772</v>
      </c>
      <c r="B218" s="5">
        <v>45747</v>
      </c>
      <c r="C218" t="s">
        <v>31</v>
      </c>
      <c r="D218" t="s">
        <v>32</v>
      </c>
      <c r="E218" t="s">
        <v>33</v>
      </c>
      <c r="F218" t="s">
        <v>62</v>
      </c>
      <c r="G218" t="s">
        <v>114</v>
      </c>
      <c r="H218">
        <v>5</v>
      </c>
      <c r="I218" t="s">
        <v>499</v>
      </c>
      <c r="J218">
        <v>136.01</v>
      </c>
      <c r="K218">
        <v>680.05</v>
      </c>
      <c r="L218" t="s">
        <v>43</v>
      </c>
      <c r="M218" t="s">
        <v>257</v>
      </c>
      <c r="N218" t="s">
        <v>19</v>
      </c>
      <c r="O218" t="s">
        <v>511</v>
      </c>
      <c r="P218" t="s">
        <v>501</v>
      </c>
      <c r="Q218" t="s">
        <v>513</v>
      </c>
      <c r="R218" t="s">
        <v>528</v>
      </c>
      <c r="S218">
        <v>3</v>
      </c>
    </row>
    <row r="219" spans="1:19" x14ac:dyDescent="0.35">
      <c r="A219">
        <v>102777</v>
      </c>
      <c r="B219" s="5">
        <v>45747</v>
      </c>
      <c r="C219" t="s">
        <v>26</v>
      </c>
      <c r="D219" t="s">
        <v>37</v>
      </c>
      <c r="E219" t="s">
        <v>38</v>
      </c>
      <c r="F219" t="s">
        <v>53</v>
      </c>
      <c r="G219" t="s">
        <v>126</v>
      </c>
      <c r="H219">
        <v>10</v>
      </c>
      <c r="I219" t="s">
        <v>499</v>
      </c>
      <c r="J219">
        <v>142.55000000000001</v>
      </c>
      <c r="K219">
        <v>1425.5</v>
      </c>
      <c r="L219" t="s">
        <v>17</v>
      </c>
      <c r="M219" t="s">
        <v>258</v>
      </c>
      <c r="N219" t="s">
        <v>19</v>
      </c>
      <c r="O219" t="s">
        <v>511</v>
      </c>
      <c r="P219" t="s">
        <v>501</v>
      </c>
      <c r="Q219" t="s">
        <v>513</v>
      </c>
      <c r="R219" t="s">
        <v>528</v>
      </c>
      <c r="S219">
        <v>3</v>
      </c>
    </row>
    <row r="220" spans="1:19" x14ac:dyDescent="0.35">
      <c r="A220">
        <v>102837</v>
      </c>
      <c r="B220" s="5">
        <v>45747</v>
      </c>
      <c r="C220" t="s">
        <v>50</v>
      </c>
      <c r="D220" t="s">
        <v>77</v>
      </c>
      <c r="E220" t="s">
        <v>78</v>
      </c>
      <c r="F220" t="s">
        <v>62</v>
      </c>
      <c r="G220" t="s">
        <v>103</v>
      </c>
      <c r="H220">
        <v>5</v>
      </c>
      <c r="I220" t="s">
        <v>499</v>
      </c>
      <c r="J220">
        <v>193.42</v>
      </c>
      <c r="K220">
        <v>967.09999999999991</v>
      </c>
      <c r="L220" t="s">
        <v>43</v>
      </c>
      <c r="M220" t="s">
        <v>259</v>
      </c>
      <c r="N220" t="s">
        <v>19</v>
      </c>
      <c r="O220" t="s">
        <v>511</v>
      </c>
      <c r="P220" t="s">
        <v>501</v>
      </c>
      <c r="Q220" t="s">
        <v>513</v>
      </c>
      <c r="R220" t="s">
        <v>528</v>
      </c>
      <c r="S220">
        <v>3</v>
      </c>
    </row>
    <row r="221" spans="1:19" x14ac:dyDescent="0.35">
      <c r="A221">
        <v>101262</v>
      </c>
      <c r="B221" s="5">
        <v>45748</v>
      </c>
      <c r="C221" t="s">
        <v>31</v>
      </c>
      <c r="D221" t="s">
        <v>45</v>
      </c>
      <c r="E221" t="s">
        <v>46</v>
      </c>
      <c r="F221" t="s">
        <v>62</v>
      </c>
      <c r="G221" t="s">
        <v>114</v>
      </c>
      <c r="H221">
        <v>2</v>
      </c>
      <c r="I221" t="s">
        <v>508</v>
      </c>
      <c r="J221">
        <v>132.75</v>
      </c>
      <c r="K221">
        <v>265.5</v>
      </c>
      <c r="L221" t="s">
        <v>43</v>
      </c>
      <c r="M221" t="s">
        <v>260</v>
      </c>
      <c r="N221" t="s">
        <v>19</v>
      </c>
      <c r="O221" t="s">
        <v>509</v>
      </c>
      <c r="P221" t="s">
        <v>501</v>
      </c>
      <c r="Q221" t="s">
        <v>514</v>
      </c>
      <c r="R221" t="s">
        <v>529</v>
      </c>
      <c r="S221">
        <v>4</v>
      </c>
    </row>
    <row r="222" spans="1:19" x14ac:dyDescent="0.35">
      <c r="A222">
        <v>102152</v>
      </c>
      <c r="B222" s="5">
        <v>45748</v>
      </c>
      <c r="C222" t="s">
        <v>12</v>
      </c>
      <c r="D222" t="s">
        <v>13</v>
      </c>
      <c r="E222" t="s">
        <v>14</v>
      </c>
      <c r="F222" t="s">
        <v>62</v>
      </c>
      <c r="G222" t="s">
        <v>63</v>
      </c>
      <c r="H222">
        <v>1</v>
      </c>
      <c r="I222" t="s">
        <v>503</v>
      </c>
      <c r="J222">
        <v>55.57</v>
      </c>
      <c r="K222">
        <v>55.57</v>
      </c>
      <c r="L222" t="s">
        <v>48</v>
      </c>
      <c r="M222" t="s">
        <v>261</v>
      </c>
      <c r="N222" t="s">
        <v>19</v>
      </c>
      <c r="O222" t="s">
        <v>509</v>
      </c>
      <c r="P222" t="s">
        <v>501</v>
      </c>
      <c r="Q222" t="s">
        <v>514</v>
      </c>
      <c r="R222" t="s">
        <v>529</v>
      </c>
      <c r="S222">
        <v>4</v>
      </c>
    </row>
    <row r="223" spans="1:19" x14ac:dyDescent="0.35">
      <c r="A223">
        <v>102165</v>
      </c>
      <c r="B223" s="5">
        <v>45748</v>
      </c>
      <c r="C223" t="s">
        <v>26</v>
      </c>
      <c r="D223" t="s">
        <v>37</v>
      </c>
      <c r="E223" t="s">
        <v>38</v>
      </c>
      <c r="F223" t="s">
        <v>22</v>
      </c>
      <c r="G223" t="s">
        <v>100</v>
      </c>
      <c r="H223">
        <v>2</v>
      </c>
      <c r="I223" t="s">
        <v>508</v>
      </c>
      <c r="J223">
        <v>14.83</v>
      </c>
      <c r="K223">
        <v>29.66</v>
      </c>
      <c r="L223" t="s">
        <v>24</v>
      </c>
      <c r="M223" t="s">
        <v>218</v>
      </c>
      <c r="N223" t="s">
        <v>89</v>
      </c>
      <c r="O223" t="s">
        <v>509</v>
      </c>
      <c r="P223" t="s">
        <v>501</v>
      </c>
      <c r="Q223" t="s">
        <v>514</v>
      </c>
      <c r="R223" t="s">
        <v>529</v>
      </c>
      <c r="S223">
        <v>4</v>
      </c>
    </row>
    <row r="224" spans="1:19" x14ac:dyDescent="0.35">
      <c r="A224">
        <v>102549</v>
      </c>
      <c r="B224" s="5">
        <v>45748</v>
      </c>
      <c r="C224" t="s">
        <v>26</v>
      </c>
      <c r="D224" t="s">
        <v>41</v>
      </c>
      <c r="E224" t="s">
        <v>42</v>
      </c>
      <c r="F224" t="s">
        <v>15</v>
      </c>
      <c r="G224" t="s">
        <v>39</v>
      </c>
      <c r="H224">
        <v>2</v>
      </c>
      <c r="I224" t="s">
        <v>508</v>
      </c>
      <c r="J224">
        <v>43.21</v>
      </c>
      <c r="K224">
        <v>86.42</v>
      </c>
      <c r="L224" t="s">
        <v>43</v>
      </c>
      <c r="M224" t="s">
        <v>262</v>
      </c>
      <c r="N224" t="s">
        <v>19</v>
      </c>
      <c r="O224" t="s">
        <v>509</v>
      </c>
      <c r="P224" t="s">
        <v>501</v>
      </c>
      <c r="Q224" t="s">
        <v>514</v>
      </c>
      <c r="R224" t="s">
        <v>529</v>
      </c>
      <c r="S224">
        <v>4</v>
      </c>
    </row>
    <row r="225" spans="1:19" x14ac:dyDescent="0.35">
      <c r="A225">
        <v>102607</v>
      </c>
      <c r="B225" s="5">
        <v>45748</v>
      </c>
      <c r="C225" t="s">
        <v>50</v>
      </c>
      <c r="D225" t="s">
        <v>51</v>
      </c>
      <c r="E225" t="s">
        <v>52</v>
      </c>
      <c r="F225" t="s">
        <v>62</v>
      </c>
      <c r="G225" t="s">
        <v>103</v>
      </c>
      <c r="H225">
        <v>3</v>
      </c>
      <c r="I225" t="s">
        <v>499</v>
      </c>
      <c r="J225">
        <v>195.45</v>
      </c>
      <c r="K225">
        <v>586.34999999999991</v>
      </c>
      <c r="L225" t="s">
        <v>24</v>
      </c>
      <c r="M225" t="s">
        <v>263</v>
      </c>
      <c r="N225" t="s">
        <v>19</v>
      </c>
      <c r="O225" t="s">
        <v>509</v>
      </c>
      <c r="P225" t="s">
        <v>501</v>
      </c>
      <c r="Q225" t="s">
        <v>514</v>
      </c>
      <c r="R225" t="s">
        <v>529</v>
      </c>
      <c r="S225">
        <v>4</v>
      </c>
    </row>
    <row r="226" spans="1:19" x14ac:dyDescent="0.35">
      <c r="A226">
        <v>100217</v>
      </c>
      <c r="B226" s="5">
        <v>45749</v>
      </c>
      <c r="C226" t="s">
        <v>31</v>
      </c>
      <c r="D226" t="s">
        <v>45</v>
      </c>
      <c r="E226" t="s">
        <v>46</v>
      </c>
      <c r="F226" t="s">
        <v>53</v>
      </c>
      <c r="G226" t="s">
        <v>54</v>
      </c>
      <c r="H226">
        <v>1</v>
      </c>
      <c r="I226" t="s">
        <v>503</v>
      </c>
      <c r="J226">
        <v>25.84</v>
      </c>
      <c r="K226">
        <v>25.84</v>
      </c>
      <c r="L226" t="s">
        <v>17</v>
      </c>
      <c r="M226" t="s">
        <v>264</v>
      </c>
      <c r="N226" t="s">
        <v>19</v>
      </c>
      <c r="O226" t="s">
        <v>504</v>
      </c>
      <c r="P226" t="s">
        <v>501</v>
      </c>
      <c r="Q226" t="s">
        <v>514</v>
      </c>
      <c r="R226" t="s">
        <v>529</v>
      </c>
      <c r="S226">
        <v>4</v>
      </c>
    </row>
    <row r="227" spans="1:19" x14ac:dyDescent="0.35">
      <c r="A227">
        <v>100309</v>
      </c>
      <c r="B227" s="5">
        <v>45749</v>
      </c>
      <c r="C227" t="s">
        <v>12</v>
      </c>
      <c r="D227" t="s">
        <v>183</v>
      </c>
      <c r="E227" t="s">
        <v>184</v>
      </c>
      <c r="F227" t="s">
        <v>62</v>
      </c>
      <c r="G227" t="s">
        <v>114</v>
      </c>
      <c r="H227">
        <v>5</v>
      </c>
      <c r="I227" t="s">
        <v>499</v>
      </c>
      <c r="J227">
        <v>125.58</v>
      </c>
      <c r="K227">
        <v>627.9</v>
      </c>
      <c r="L227" t="s">
        <v>17</v>
      </c>
      <c r="M227" t="s">
        <v>265</v>
      </c>
      <c r="N227" t="s">
        <v>89</v>
      </c>
      <c r="O227" t="s">
        <v>504</v>
      </c>
      <c r="P227" t="s">
        <v>501</v>
      </c>
      <c r="Q227" t="s">
        <v>514</v>
      </c>
      <c r="R227" t="s">
        <v>529</v>
      </c>
      <c r="S227">
        <v>4</v>
      </c>
    </row>
    <row r="228" spans="1:19" x14ac:dyDescent="0.35">
      <c r="A228">
        <v>100972</v>
      </c>
      <c r="B228" s="5">
        <v>45749</v>
      </c>
      <c r="C228" t="s">
        <v>31</v>
      </c>
      <c r="D228" t="s">
        <v>80</v>
      </c>
      <c r="E228" t="s">
        <v>80</v>
      </c>
      <c r="F228" t="s">
        <v>22</v>
      </c>
      <c r="G228" t="s">
        <v>23</v>
      </c>
      <c r="H228">
        <v>2</v>
      </c>
      <c r="I228" t="s">
        <v>508</v>
      </c>
      <c r="J228">
        <v>66.260000000000005</v>
      </c>
      <c r="K228">
        <v>132.52000000000001</v>
      </c>
      <c r="L228" t="s">
        <v>43</v>
      </c>
      <c r="M228" t="s">
        <v>194</v>
      </c>
      <c r="N228" t="s">
        <v>19</v>
      </c>
      <c r="O228" t="s">
        <v>504</v>
      </c>
      <c r="P228" t="s">
        <v>501</v>
      </c>
      <c r="Q228" t="s">
        <v>514</v>
      </c>
      <c r="R228" t="s">
        <v>529</v>
      </c>
      <c r="S228">
        <v>4</v>
      </c>
    </row>
    <row r="229" spans="1:19" x14ac:dyDescent="0.35">
      <c r="A229">
        <v>101373</v>
      </c>
      <c r="B229" s="5">
        <v>45749</v>
      </c>
      <c r="C229" t="s">
        <v>26</v>
      </c>
      <c r="D229" t="s">
        <v>150</v>
      </c>
      <c r="E229" t="s">
        <v>151</v>
      </c>
      <c r="F229" t="s">
        <v>62</v>
      </c>
      <c r="G229" t="s">
        <v>112</v>
      </c>
      <c r="H229">
        <v>2</v>
      </c>
      <c r="I229" t="s">
        <v>508</v>
      </c>
      <c r="J229">
        <v>29.98</v>
      </c>
      <c r="K229">
        <v>59.96</v>
      </c>
      <c r="L229" t="s">
        <v>17</v>
      </c>
      <c r="M229" t="s">
        <v>266</v>
      </c>
      <c r="N229" t="s">
        <v>19</v>
      </c>
      <c r="O229" t="s">
        <v>504</v>
      </c>
      <c r="P229" t="s">
        <v>501</v>
      </c>
      <c r="Q229" t="s">
        <v>514</v>
      </c>
      <c r="R229" t="s">
        <v>529</v>
      </c>
      <c r="S229">
        <v>4</v>
      </c>
    </row>
    <row r="230" spans="1:19" x14ac:dyDescent="0.35">
      <c r="A230">
        <v>101709</v>
      </c>
      <c r="B230" s="5">
        <v>45749</v>
      </c>
      <c r="C230" t="s">
        <v>12</v>
      </c>
      <c r="D230" t="s">
        <v>98</v>
      </c>
      <c r="E230" t="s">
        <v>99</v>
      </c>
      <c r="F230" t="s">
        <v>62</v>
      </c>
      <c r="G230" t="s">
        <v>103</v>
      </c>
      <c r="H230">
        <v>3</v>
      </c>
      <c r="I230" t="s">
        <v>499</v>
      </c>
      <c r="J230">
        <v>190.22</v>
      </c>
      <c r="K230">
        <v>570.66</v>
      </c>
      <c r="L230" t="s">
        <v>24</v>
      </c>
      <c r="M230" t="s">
        <v>267</v>
      </c>
      <c r="N230" t="s">
        <v>19</v>
      </c>
      <c r="O230" t="s">
        <v>504</v>
      </c>
      <c r="P230" t="s">
        <v>501</v>
      </c>
      <c r="Q230" t="s">
        <v>514</v>
      </c>
      <c r="R230" t="s">
        <v>529</v>
      </c>
      <c r="S230">
        <v>4</v>
      </c>
    </row>
    <row r="231" spans="1:19" x14ac:dyDescent="0.35">
      <c r="A231">
        <v>100790</v>
      </c>
      <c r="B231" s="5">
        <v>45750</v>
      </c>
      <c r="C231" t="s">
        <v>65</v>
      </c>
      <c r="D231" t="s">
        <v>137</v>
      </c>
      <c r="E231" t="s">
        <v>138</v>
      </c>
      <c r="F231" t="s">
        <v>53</v>
      </c>
      <c r="G231" t="s">
        <v>126</v>
      </c>
      <c r="H231">
        <v>1</v>
      </c>
      <c r="I231" t="s">
        <v>503</v>
      </c>
      <c r="J231">
        <v>157.41999999999999</v>
      </c>
      <c r="K231">
        <v>157.41999999999999</v>
      </c>
      <c r="L231" t="s">
        <v>24</v>
      </c>
      <c r="M231" t="s">
        <v>115</v>
      </c>
      <c r="N231" t="s">
        <v>19</v>
      </c>
      <c r="O231" t="s">
        <v>505</v>
      </c>
      <c r="P231" t="s">
        <v>501</v>
      </c>
      <c r="Q231" t="s">
        <v>514</v>
      </c>
      <c r="R231" t="s">
        <v>529</v>
      </c>
      <c r="S231">
        <v>4</v>
      </c>
    </row>
    <row r="232" spans="1:19" x14ac:dyDescent="0.35">
      <c r="A232">
        <v>101861</v>
      </c>
      <c r="B232" s="5">
        <v>45750</v>
      </c>
      <c r="C232" t="s">
        <v>31</v>
      </c>
      <c r="D232" t="s">
        <v>105</v>
      </c>
      <c r="E232" t="s">
        <v>106</v>
      </c>
      <c r="F232" t="s">
        <v>59</v>
      </c>
      <c r="G232" t="s">
        <v>95</v>
      </c>
      <c r="H232">
        <v>1</v>
      </c>
      <c r="I232" t="s">
        <v>503</v>
      </c>
      <c r="J232">
        <v>34.75</v>
      </c>
      <c r="K232">
        <v>34.75</v>
      </c>
      <c r="L232" t="s">
        <v>48</v>
      </c>
      <c r="M232" t="s">
        <v>97</v>
      </c>
      <c r="N232" t="s">
        <v>89</v>
      </c>
      <c r="O232" t="s">
        <v>505</v>
      </c>
      <c r="P232" t="s">
        <v>501</v>
      </c>
      <c r="Q232" t="s">
        <v>514</v>
      </c>
      <c r="R232" t="s">
        <v>529</v>
      </c>
      <c r="S232">
        <v>4</v>
      </c>
    </row>
    <row r="233" spans="1:19" x14ac:dyDescent="0.35">
      <c r="A233">
        <v>102150</v>
      </c>
      <c r="B233" s="5">
        <v>45750</v>
      </c>
      <c r="C233" t="s">
        <v>50</v>
      </c>
      <c r="D233" t="s">
        <v>51</v>
      </c>
      <c r="E233" t="s">
        <v>52</v>
      </c>
      <c r="F233" t="s">
        <v>53</v>
      </c>
      <c r="G233" t="s">
        <v>54</v>
      </c>
      <c r="H233">
        <v>10</v>
      </c>
      <c r="I233" t="s">
        <v>499</v>
      </c>
      <c r="J233">
        <v>24.77</v>
      </c>
      <c r="K233">
        <v>247.7</v>
      </c>
      <c r="L233" t="s">
        <v>17</v>
      </c>
      <c r="M233" t="s">
        <v>268</v>
      </c>
      <c r="N233" t="s">
        <v>89</v>
      </c>
      <c r="O233" t="s">
        <v>505</v>
      </c>
      <c r="P233" t="s">
        <v>501</v>
      </c>
      <c r="Q233" t="s">
        <v>514</v>
      </c>
      <c r="R233" t="s">
        <v>529</v>
      </c>
      <c r="S233">
        <v>4</v>
      </c>
    </row>
    <row r="234" spans="1:19" x14ac:dyDescent="0.35">
      <c r="A234">
        <v>102648</v>
      </c>
      <c r="B234" s="5">
        <v>45750</v>
      </c>
      <c r="C234" t="s">
        <v>50</v>
      </c>
      <c r="D234" t="s">
        <v>71</v>
      </c>
      <c r="E234" t="s">
        <v>72</v>
      </c>
      <c r="F234" t="s">
        <v>59</v>
      </c>
      <c r="G234" t="s">
        <v>73</v>
      </c>
      <c r="H234">
        <v>2</v>
      </c>
      <c r="I234" t="s">
        <v>508</v>
      </c>
      <c r="J234">
        <v>27.39</v>
      </c>
      <c r="K234">
        <v>54.78</v>
      </c>
      <c r="L234" t="s">
        <v>24</v>
      </c>
      <c r="M234" t="s">
        <v>215</v>
      </c>
      <c r="N234" t="s">
        <v>19</v>
      </c>
      <c r="O234" t="s">
        <v>505</v>
      </c>
      <c r="P234" t="s">
        <v>501</v>
      </c>
      <c r="Q234" t="s">
        <v>514</v>
      </c>
      <c r="R234" t="s">
        <v>529</v>
      </c>
      <c r="S234">
        <v>4</v>
      </c>
    </row>
    <row r="235" spans="1:19" x14ac:dyDescent="0.35">
      <c r="A235">
        <v>102909</v>
      </c>
      <c r="B235" s="5">
        <v>45750</v>
      </c>
      <c r="C235" t="s">
        <v>26</v>
      </c>
      <c r="D235" t="s">
        <v>27</v>
      </c>
      <c r="E235" t="s">
        <v>28</v>
      </c>
      <c r="F235" t="s">
        <v>22</v>
      </c>
      <c r="G235" t="s">
        <v>100</v>
      </c>
      <c r="H235">
        <v>1</v>
      </c>
      <c r="I235" t="s">
        <v>503</v>
      </c>
      <c r="J235">
        <v>14.44</v>
      </c>
      <c r="K235">
        <v>14.44</v>
      </c>
      <c r="L235" t="s">
        <v>17</v>
      </c>
      <c r="M235" t="s">
        <v>180</v>
      </c>
      <c r="N235" t="s">
        <v>19</v>
      </c>
      <c r="O235" t="s">
        <v>505</v>
      </c>
      <c r="P235" t="s">
        <v>501</v>
      </c>
      <c r="Q235" t="s">
        <v>514</v>
      </c>
      <c r="R235" t="s">
        <v>529</v>
      </c>
      <c r="S235">
        <v>4</v>
      </c>
    </row>
    <row r="236" spans="1:19" x14ac:dyDescent="0.35">
      <c r="A236">
        <v>100718</v>
      </c>
      <c r="B236" s="5">
        <v>45751</v>
      </c>
      <c r="C236" t="s">
        <v>12</v>
      </c>
      <c r="D236" t="s">
        <v>183</v>
      </c>
      <c r="E236" t="s">
        <v>184</v>
      </c>
      <c r="F236" t="s">
        <v>62</v>
      </c>
      <c r="G236" t="s">
        <v>114</v>
      </c>
      <c r="H236">
        <v>10</v>
      </c>
      <c r="I236" t="s">
        <v>499</v>
      </c>
      <c r="J236">
        <v>126.28</v>
      </c>
      <c r="K236">
        <v>1262.8</v>
      </c>
      <c r="L236" t="s">
        <v>17</v>
      </c>
      <c r="M236" t="s">
        <v>269</v>
      </c>
      <c r="N236" t="s">
        <v>36</v>
      </c>
      <c r="O236" t="s">
        <v>500</v>
      </c>
      <c r="P236" t="s">
        <v>501</v>
      </c>
      <c r="Q236" t="s">
        <v>514</v>
      </c>
      <c r="R236" t="s">
        <v>529</v>
      </c>
      <c r="S236">
        <v>4</v>
      </c>
    </row>
    <row r="237" spans="1:19" x14ac:dyDescent="0.35">
      <c r="A237">
        <v>101044</v>
      </c>
      <c r="B237" s="5">
        <v>45751</v>
      </c>
      <c r="C237" t="s">
        <v>50</v>
      </c>
      <c r="D237" t="s">
        <v>71</v>
      </c>
      <c r="E237" t="s">
        <v>72</v>
      </c>
      <c r="F237" t="s">
        <v>22</v>
      </c>
      <c r="G237" t="s">
        <v>100</v>
      </c>
      <c r="H237">
        <v>2</v>
      </c>
      <c r="I237" t="s">
        <v>508</v>
      </c>
      <c r="J237">
        <v>14.76</v>
      </c>
      <c r="K237">
        <v>29.52</v>
      </c>
      <c r="L237" t="s">
        <v>48</v>
      </c>
      <c r="M237" t="s">
        <v>187</v>
      </c>
      <c r="N237" t="s">
        <v>19</v>
      </c>
      <c r="O237" t="s">
        <v>500</v>
      </c>
      <c r="P237" t="s">
        <v>501</v>
      </c>
      <c r="Q237" t="s">
        <v>514</v>
      </c>
      <c r="R237" t="s">
        <v>529</v>
      </c>
      <c r="S237">
        <v>4</v>
      </c>
    </row>
    <row r="238" spans="1:19" x14ac:dyDescent="0.35">
      <c r="A238">
        <v>102096</v>
      </c>
      <c r="B238" s="5">
        <v>45751</v>
      </c>
      <c r="C238" t="s">
        <v>12</v>
      </c>
      <c r="D238" t="s">
        <v>20</v>
      </c>
      <c r="E238" t="s">
        <v>21</v>
      </c>
      <c r="F238" t="s">
        <v>59</v>
      </c>
      <c r="G238" t="s">
        <v>129</v>
      </c>
      <c r="H238">
        <v>2</v>
      </c>
      <c r="I238" t="s">
        <v>508</v>
      </c>
      <c r="J238">
        <v>119.71</v>
      </c>
      <c r="K238">
        <v>239.42</v>
      </c>
      <c r="L238" t="s">
        <v>24</v>
      </c>
      <c r="M238" t="s">
        <v>270</v>
      </c>
      <c r="N238" t="s">
        <v>19</v>
      </c>
      <c r="O238" t="s">
        <v>500</v>
      </c>
      <c r="P238" t="s">
        <v>501</v>
      </c>
      <c r="Q238" t="s">
        <v>514</v>
      </c>
      <c r="R238" t="s">
        <v>529</v>
      </c>
      <c r="S238">
        <v>4</v>
      </c>
    </row>
    <row r="239" spans="1:19" x14ac:dyDescent="0.35">
      <c r="A239">
        <v>100545</v>
      </c>
      <c r="B239" s="5">
        <v>45752</v>
      </c>
      <c r="C239" t="s">
        <v>65</v>
      </c>
      <c r="D239" t="s">
        <v>90</v>
      </c>
      <c r="E239" t="s">
        <v>91</v>
      </c>
      <c r="F239" t="s">
        <v>59</v>
      </c>
      <c r="G239" t="s">
        <v>129</v>
      </c>
      <c r="H239">
        <v>10</v>
      </c>
      <c r="I239" t="s">
        <v>499</v>
      </c>
      <c r="J239">
        <v>125.53</v>
      </c>
      <c r="K239">
        <v>1255.3</v>
      </c>
      <c r="L239" t="s">
        <v>17</v>
      </c>
      <c r="M239" t="s">
        <v>271</v>
      </c>
      <c r="N239" t="s">
        <v>19</v>
      </c>
      <c r="O239" t="s">
        <v>506</v>
      </c>
      <c r="P239" t="s">
        <v>507</v>
      </c>
      <c r="Q239" t="s">
        <v>514</v>
      </c>
      <c r="R239" t="s">
        <v>529</v>
      </c>
      <c r="S239">
        <v>4</v>
      </c>
    </row>
    <row r="240" spans="1:19" x14ac:dyDescent="0.35">
      <c r="A240">
        <v>100661</v>
      </c>
      <c r="B240" s="5">
        <v>45752</v>
      </c>
      <c r="C240" t="s">
        <v>26</v>
      </c>
      <c r="D240" t="s">
        <v>41</v>
      </c>
      <c r="E240" t="s">
        <v>42</v>
      </c>
      <c r="F240" t="s">
        <v>59</v>
      </c>
      <c r="G240" t="s">
        <v>118</v>
      </c>
      <c r="H240">
        <v>1</v>
      </c>
      <c r="I240" t="s">
        <v>503</v>
      </c>
      <c r="J240">
        <v>19.54</v>
      </c>
      <c r="K240">
        <v>19.54</v>
      </c>
      <c r="L240" t="s">
        <v>17</v>
      </c>
      <c r="M240" t="s">
        <v>121</v>
      </c>
      <c r="N240" t="s">
        <v>36</v>
      </c>
      <c r="O240" t="s">
        <v>506</v>
      </c>
      <c r="P240" t="s">
        <v>507</v>
      </c>
      <c r="Q240" t="s">
        <v>514</v>
      </c>
      <c r="R240" t="s">
        <v>529</v>
      </c>
      <c r="S240">
        <v>4</v>
      </c>
    </row>
    <row r="241" spans="1:19" x14ac:dyDescent="0.35">
      <c r="A241">
        <v>101659</v>
      </c>
      <c r="B241" s="5">
        <v>45752</v>
      </c>
      <c r="C241" t="s">
        <v>31</v>
      </c>
      <c r="D241" t="s">
        <v>80</v>
      </c>
      <c r="E241" t="s">
        <v>80</v>
      </c>
      <c r="F241" t="s">
        <v>15</v>
      </c>
      <c r="G241" t="s">
        <v>16</v>
      </c>
      <c r="H241">
        <v>1</v>
      </c>
      <c r="I241" t="s">
        <v>503</v>
      </c>
      <c r="J241">
        <v>38.380000000000003</v>
      </c>
      <c r="K241">
        <v>38.380000000000003</v>
      </c>
      <c r="L241" t="s">
        <v>48</v>
      </c>
      <c r="M241" t="s">
        <v>272</v>
      </c>
      <c r="N241" t="s">
        <v>36</v>
      </c>
      <c r="O241" t="s">
        <v>506</v>
      </c>
      <c r="P241" t="s">
        <v>507</v>
      </c>
      <c r="Q241" t="s">
        <v>514</v>
      </c>
      <c r="R241" t="s">
        <v>529</v>
      </c>
      <c r="S241">
        <v>4</v>
      </c>
    </row>
    <row r="242" spans="1:19" x14ac:dyDescent="0.35">
      <c r="A242">
        <v>102743</v>
      </c>
      <c r="B242" s="5">
        <v>45752</v>
      </c>
      <c r="C242" t="s">
        <v>31</v>
      </c>
      <c r="D242" t="s">
        <v>105</v>
      </c>
      <c r="E242" t="s">
        <v>106</v>
      </c>
      <c r="F242" t="s">
        <v>53</v>
      </c>
      <c r="G242" t="s">
        <v>92</v>
      </c>
      <c r="H242">
        <v>5</v>
      </c>
      <c r="I242" t="s">
        <v>499</v>
      </c>
      <c r="J242">
        <v>29.87</v>
      </c>
      <c r="K242">
        <v>149.35</v>
      </c>
      <c r="L242" t="s">
        <v>24</v>
      </c>
      <c r="M242" t="s">
        <v>273</v>
      </c>
      <c r="N242" t="s">
        <v>19</v>
      </c>
      <c r="O242" t="s">
        <v>506</v>
      </c>
      <c r="P242" t="s">
        <v>507</v>
      </c>
      <c r="Q242" t="s">
        <v>514</v>
      </c>
      <c r="R242" t="s">
        <v>529</v>
      </c>
      <c r="S242">
        <v>4</v>
      </c>
    </row>
    <row r="243" spans="1:19" x14ac:dyDescent="0.35">
      <c r="A243">
        <v>100994</v>
      </c>
      <c r="B243" s="5">
        <v>45753</v>
      </c>
      <c r="C243" t="s">
        <v>31</v>
      </c>
      <c r="D243" t="s">
        <v>45</v>
      </c>
      <c r="E243" t="s">
        <v>46</v>
      </c>
      <c r="F243" t="s">
        <v>53</v>
      </c>
      <c r="G243" t="s">
        <v>92</v>
      </c>
      <c r="H243">
        <v>5</v>
      </c>
      <c r="I243" t="s">
        <v>499</v>
      </c>
      <c r="J243">
        <v>30.25</v>
      </c>
      <c r="K243">
        <v>151.25</v>
      </c>
      <c r="L243" t="s">
        <v>17</v>
      </c>
      <c r="M243" t="s">
        <v>131</v>
      </c>
      <c r="N243" t="s">
        <v>19</v>
      </c>
      <c r="O243" t="s">
        <v>510</v>
      </c>
      <c r="P243" t="s">
        <v>507</v>
      </c>
      <c r="Q243" t="s">
        <v>514</v>
      </c>
      <c r="R243" t="s">
        <v>529</v>
      </c>
      <c r="S243">
        <v>4</v>
      </c>
    </row>
    <row r="244" spans="1:19" x14ac:dyDescent="0.35">
      <c r="A244">
        <v>101053</v>
      </c>
      <c r="B244" s="5">
        <v>45753</v>
      </c>
      <c r="C244" t="s">
        <v>65</v>
      </c>
      <c r="D244" t="s">
        <v>137</v>
      </c>
      <c r="E244" t="s">
        <v>138</v>
      </c>
      <c r="F244" t="s">
        <v>59</v>
      </c>
      <c r="G244" t="s">
        <v>73</v>
      </c>
      <c r="H244">
        <v>3</v>
      </c>
      <c r="I244" t="s">
        <v>499</v>
      </c>
      <c r="J244">
        <v>27.47</v>
      </c>
      <c r="K244">
        <v>82.41</v>
      </c>
      <c r="L244" t="s">
        <v>43</v>
      </c>
      <c r="M244" t="s">
        <v>274</v>
      </c>
      <c r="N244" t="s">
        <v>19</v>
      </c>
      <c r="O244" t="s">
        <v>510</v>
      </c>
      <c r="P244" t="s">
        <v>507</v>
      </c>
      <c r="Q244" t="s">
        <v>514</v>
      </c>
      <c r="R244" t="s">
        <v>529</v>
      </c>
      <c r="S244">
        <v>4</v>
      </c>
    </row>
    <row r="245" spans="1:19" x14ac:dyDescent="0.35">
      <c r="A245">
        <v>102307</v>
      </c>
      <c r="B245" s="5">
        <v>45753</v>
      </c>
      <c r="C245" t="s">
        <v>26</v>
      </c>
      <c r="D245" t="s">
        <v>150</v>
      </c>
      <c r="E245" t="s">
        <v>151</v>
      </c>
      <c r="F245" t="s">
        <v>59</v>
      </c>
      <c r="G245" t="s">
        <v>73</v>
      </c>
      <c r="H245">
        <v>1</v>
      </c>
      <c r="I245" t="s">
        <v>503</v>
      </c>
      <c r="J245">
        <v>28.72</v>
      </c>
      <c r="K245">
        <v>28.72</v>
      </c>
      <c r="L245" t="s">
        <v>24</v>
      </c>
      <c r="M245" t="s">
        <v>275</v>
      </c>
      <c r="N245" t="s">
        <v>19</v>
      </c>
      <c r="O245" t="s">
        <v>510</v>
      </c>
      <c r="P245" t="s">
        <v>507</v>
      </c>
      <c r="Q245" t="s">
        <v>514</v>
      </c>
      <c r="R245" t="s">
        <v>529</v>
      </c>
      <c r="S245">
        <v>4</v>
      </c>
    </row>
    <row r="246" spans="1:19" x14ac:dyDescent="0.35">
      <c r="A246">
        <v>100383</v>
      </c>
      <c r="B246" s="5">
        <v>45754</v>
      </c>
      <c r="C246" t="s">
        <v>26</v>
      </c>
      <c r="D246" t="s">
        <v>41</v>
      </c>
      <c r="E246" t="s">
        <v>42</v>
      </c>
      <c r="F246" t="s">
        <v>22</v>
      </c>
      <c r="G246" t="s">
        <v>47</v>
      </c>
      <c r="H246">
        <v>2</v>
      </c>
      <c r="I246" t="s">
        <v>508</v>
      </c>
      <c r="J246">
        <v>73.64</v>
      </c>
      <c r="K246">
        <v>147.28</v>
      </c>
      <c r="L246" t="s">
        <v>48</v>
      </c>
      <c r="M246" t="s">
        <v>245</v>
      </c>
      <c r="N246" t="s">
        <v>89</v>
      </c>
      <c r="O246" t="s">
        <v>511</v>
      </c>
      <c r="P246" t="s">
        <v>501</v>
      </c>
      <c r="Q246" t="s">
        <v>514</v>
      </c>
      <c r="R246" t="s">
        <v>529</v>
      </c>
      <c r="S246">
        <v>4</v>
      </c>
    </row>
    <row r="247" spans="1:19" x14ac:dyDescent="0.35">
      <c r="A247">
        <v>100773</v>
      </c>
      <c r="B247" s="5">
        <v>45754</v>
      </c>
      <c r="C247" t="s">
        <v>50</v>
      </c>
      <c r="D247" t="s">
        <v>71</v>
      </c>
      <c r="E247" t="s">
        <v>72</v>
      </c>
      <c r="F247" t="s">
        <v>62</v>
      </c>
      <c r="G247" t="s">
        <v>169</v>
      </c>
      <c r="H247">
        <v>1</v>
      </c>
      <c r="I247" t="s">
        <v>503</v>
      </c>
      <c r="J247">
        <v>24.64</v>
      </c>
      <c r="K247">
        <v>24.64</v>
      </c>
      <c r="L247" t="s">
        <v>48</v>
      </c>
      <c r="M247" t="s">
        <v>276</v>
      </c>
      <c r="N247" t="s">
        <v>36</v>
      </c>
      <c r="O247" t="s">
        <v>511</v>
      </c>
      <c r="P247" t="s">
        <v>501</v>
      </c>
      <c r="Q247" t="s">
        <v>514</v>
      </c>
      <c r="R247" t="s">
        <v>529</v>
      </c>
      <c r="S247">
        <v>4</v>
      </c>
    </row>
    <row r="248" spans="1:19" x14ac:dyDescent="0.35">
      <c r="A248">
        <v>101979</v>
      </c>
      <c r="B248" s="5">
        <v>45754</v>
      </c>
      <c r="C248" t="s">
        <v>50</v>
      </c>
      <c r="D248" t="s">
        <v>71</v>
      </c>
      <c r="E248" t="s">
        <v>72</v>
      </c>
      <c r="F248" t="s">
        <v>62</v>
      </c>
      <c r="G248" t="s">
        <v>68</v>
      </c>
      <c r="H248">
        <v>2</v>
      </c>
      <c r="I248" t="s">
        <v>508</v>
      </c>
      <c r="J248">
        <v>41.8</v>
      </c>
      <c r="K248">
        <v>83.6</v>
      </c>
      <c r="L248" t="s">
        <v>48</v>
      </c>
      <c r="M248" t="s">
        <v>115</v>
      </c>
      <c r="N248" t="s">
        <v>19</v>
      </c>
      <c r="O248" t="s">
        <v>511</v>
      </c>
      <c r="P248" t="s">
        <v>501</v>
      </c>
      <c r="Q248" t="s">
        <v>514</v>
      </c>
      <c r="R248" t="s">
        <v>529</v>
      </c>
      <c r="S248">
        <v>4</v>
      </c>
    </row>
    <row r="249" spans="1:19" x14ac:dyDescent="0.35">
      <c r="A249">
        <v>102358</v>
      </c>
      <c r="B249" s="5">
        <v>45754</v>
      </c>
      <c r="C249" t="s">
        <v>12</v>
      </c>
      <c r="D249" t="s">
        <v>132</v>
      </c>
      <c r="E249" t="s">
        <v>133</v>
      </c>
      <c r="F249" t="s">
        <v>59</v>
      </c>
      <c r="G249" t="s">
        <v>95</v>
      </c>
      <c r="H249">
        <v>1</v>
      </c>
      <c r="I249" t="s">
        <v>503</v>
      </c>
      <c r="J249">
        <v>35.840000000000003</v>
      </c>
      <c r="K249">
        <v>35.840000000000003</v>
      </c>
      <c r="L249" t="s">
        <v>17</v>
      </c>
      <c r="M249" t="s">
        <v>277</v>
      </c>
      <c r="N249" t="s">
        <v>36</v>
      </c>
      <c r="O249" t="s">
        <v>511</v>
      </c>
      <c r="P249" t="s">
        <v>501</v>
      </c>
      <c r="Q249" t="s">
        <v>514</v>
      </c>
      <c r="R249" t="s">
        <v>529</v>
      </c>
      <c r="S249">
        <v>4</v>
      </c>
    </row>
    <row r="250" spans="1:19" x14ac:dyDescent="0.35">
      <c r="A250">
        <v>100551</v>
      </c>
      <c r="B250" s="5">
        <v>45755</v>
      </c>
      <c r="C250" t="s">
        <v>26</v>
      </c>
      <c r="D250" t="s">
        <v>150</v>
      </c>
      <c r="E250" t="s">
        <v>151</v>
      </c>
      <c r="F250" t="s">
        <v>22</v>
      </c>
      <c r="G250" t="s">
        <v>109</v>
      </c>
      <c r="H250">
        <v>1</v>
      </c>
      <c r="I250" t="s">
        <v>503</v>
      </c>
      <c r="J250">
        <v>88.58</v>
      </c>
      <c r="K250">
        <v>88.58</v>
      </c>
      <c r="L250" t="s">
        <v>43</v>
      </c>
      <c r="M250" t="s">
        <v>278</v>
      </c>
      <c r="N250" t="s">
        <v>36</v>
      </c>
      <c r="O250" t="s">
        <v>509</v>
      </c>
      <c r="P250" t="s">
        <v>501</v>
      </c>
      <c r="Q250" t="s">
        <v>514</v>
      </c>
      <c r="R250" t="s">
        <v>529</v>
      </c>
      <c r="S250">
        <v>4</v>
      </c>
    </row>
    <row r="251" spans="1:19" x14ac:dyDescent="0.35">
      <c r="A251">
        <v>100918</v>
      </c>
      <c r="B251" s="5">
        <v>45755</v>
      </c>
      <c r="C251" t="s">
        <v>50</v>
      </c>
      <c r="D251" t="s">
        <v>71</v>
      </c>
      <c r="E251" t="s">
        <v>72</v>
      </c>
      <c r="F251" t="s">
        <v>62</v>
      </c>
      <c r="G251" t="s">
        <v>114</v>
      </c>
      <c r="H251">
        <v>1</v>
      </c>
      <c r="I251" t="s">
        <v>503</v>
      </c>
      <c r="J251">
        <v>126.61</v>
      </c>
      <c r="K251">
        <v>126.61</v>
      </c>
      <c r="L251" t="s">
        <v>48</v>
      </c>
      <c r="M251" t="s">
        <v>279</v>
      </c>
      <c r="N251" t="s">
        <v>19</v>
      </c>
      <c r="O251" t="s">
        <v>509</v>
      </c>
      <c r="P251" t="s">
        <v>501</v>
      </c>
      <c r="Q251" t="s">
        <v>514</v>
      </c>
      <c r="R251" t="s">
        <v>529</v>
      </c>
      <c r="S251">
        <v>4</v>
      </c>
    </row>
    <row r="252" spans="1:19" x14ac:dyDescent="0.35">
      <c r="A252">
        <v>101000</v>
      </c>
      <c r="B252" s="5">
        <v>45755</v>
      </c>
      <c r="C252" t="s">
        <v>12</v>
      </c>
      <c r="D252" t="s">
        <v>183</v>
      </c>
      <c r="E252" t="s">
        <v>184</v>
      </c>
      <c r="F252" t="s">
        <v>22</v>
      </c>
      <c r="G252" t="s">
        <v>109</v>
      </c>
      <c r="H252">
        <v>10</v>
      </c>
      <c r="I252" t="s">
        <v>499</v>
      </c>
      <c r="J252">
        <v>93.04</v>
      </c>
      <c r="K252">
        <v>930.40000000000009</v>
      </c>
      <c r="L252" t="s">
        <v>24</v>
      </c>
      <c r="M252" t="s">
        <v>280</v>
      </c>
      <c r="N252" t="s">
        <v>19</v>
      </c>
      <c r="O252" t="s">
        <v>509</v>
      </c>
      <c r="P252" t="s">
        <v>501</v>
      </c>
      <c r="Q252" t="s">
        <v>514</v>
      </c>
      <c r="R252" t="s">
        <v>529</v>
      </c>
      <c r="S252">
        <v>4</v>
      </c>
    </row>
    <row r="253" spans="1:19" x14ac:dyDescent="0.35">
      <c r="A253">
        <v>101135</v>
      </c>
      <c r="B253" s="5">
        <v>45755</v>
      </c>
      <c r="C253" t="s">
        <v>50</v>
      </c>
      <c r="D253" t="s">
        <v>77</v>
      </c>
      <c r="E253" t="s">
        <v>78</v>
      </c>
      <c r="F253" t="s">
        <v>62</v>
      </c>
      <c r="G253" t="s">
        <v>169</v>
      </c>
      <c r="H253">
        <v>5</v>
      </c>
      <c r="I253" t="s">
        <v>499</v>
      </c>
      <c r="J253">
        <v>24.36</v>
      </c>
      <c r="K253">
        <v>121.8</v>
      </c>
      <c r="L253" t="s">
        <v>43</v>
      </c>
      <c r="M253" t="s">
        <v>281</v>
      </c>
      <c r="N253" t="s">
        <v>89</v>
      </c>
      <c r="O253" t="s">
        <v>509</v>
      </c>
      <c r="P253" t="s">
        <v>501</v>
      </c>
      <c r="Q253" t="s">
        <v>514</v>
      </c>
      <c r="R253" t="s">
        <v>529</v>
      </c>
      <c r="S253">
        <v>4</v>
      </c>
    </row>
    <row r="254" spans="1:19" x14ac:dyDescent="0.35">
      <c r="A254">
        <v>101488</v>
      </c>
      <c r="B254" s="5">
        <v>45755</v>
      </c>
      <c r="C254" t="s">
        <v>31</v>
      </c>
      <c r="D254" t="s">
        <v>32</v>
      </c>
      <c r="E254" t="s">
        <v>33</v>
      </c>
      <c r="F254" t="s">
        <v>22</v>
      </c>
      <c r="G254" t="s">
        <v>100</v>
      </c>
      <c r="H254">
        <v>2</v>
      </c>
      <c r="I254" t="s">
        <v>508</v>
      </c>
      <c r="J254">
        <v>15.05</v>
      </c>
      <c r="K254">
        <v>30.1</v>
      </c>
      <c r="L254" t="s">
        <v>48</v>
      </c>
      <c r="M254" t="s">
        <v>282</v>
      </c>
      <c r="N254" t="s">
        <v>19</v>
      </c>
      <c r="O254" t="s">
        <v>509</v>
      </c>
      <c r="P254" t="s">
        <v>501</v>
      </c>
      <c r="Q254" t="s">
        <v>514</v>
      </c>
      <c r="R254" t="s">
        <v>529</v>
      </c>
      <c r="S254">
        <v>4</v>
      </c>
    </row>
    <row r="255" spans="1:19" x14ac:dyDescent="0.35">
      <c r="A255">
        <v>101863</v>
      </c>
      <c r="B255" s="5">
        <v>45755</v>
      </c>
      <c r="C255" t="s">
        <v>31</v>
      </c>
      <c r="D255" t="s">
        <v>45</v>
      </c>
      <c r="E255" t="s">
        <v>46</v>
      </c>
      <c r="F255" t="s">
        <v>59</v>
      </c>
      <c r="G255" t="s">
        <v>95</v>
      </c>
      <c r="H255">
        <v>1</v>
      </c>
      <c r="I255" t="s">
        <v>503</v>
      </c>
      <c r="J255">
        <v>36.11</v>
      </c>
      <c r="K255">
        <v>36.11</v>
      </c>
      <c r="L255" t="s">
        <v>43</v>
      </c>
      <c r="M255" t="s">
        <v>283</v>
      </c>
      <c r="N255" t="s">
        <v>36</v>
      </c>
      <c r="O255" t="s">
        <v>509</v>
      </c>
      <c r="P255" t="s">
        <v>501</v>
      </c>
      <c r="Q255" t="s">
        <v>514</v>
      </c>
      <c r="R255" t="s">
        <v>529</v>
      </c>
      <c r="S255">
        <v>4</v>
      </c>
    </row>
    <row r="256" spans="1:19" x14ac:dyDescent="0.35">
      <c r="A256">
        <v>101919</v>
      </c>
      <c r="B256" s="5">
        <v>45755</v>
      </c>
      <c r="C256" t="s">
        <v>31</v>
      </c>
      <c r="D256" t="s">
        <v>32</v>
      </c>
      <c r="E256" t="s">
        <v>33</v>
      </c>
      <c r="F256" t="s">
        <v>53</v>
      </c>
      <c r="G256" t="s">
        <v>145</v>
      </c>
      <c r="H256">
        <v>1</v>
      </c>
      <c r="I256" t="s">
        <v>503</v>
      </c>
      <c r="J256">
        <v>33.57</v>
      </c>
      <c r="K256">
        <v>33.57</v>
      </c>
      <c r="L256" t="s">
        <v>24</v>
      </c>
      <c r="M256" t="s">
        <v>284</v>
      </c>
      <c r="N256" t="s">
        <v>19</v>
      </c>
      <c r="O256" t="s">
        <v>509</v>
      </c>
      <c r="P256" t="s">
        <v>501</v>
      </c>
      <c r="Q256" t="s">
        <v>514</v>
      </c>
      <c r="R256" t="s">
        <v>529</v>
      </c>
      <c r="S256">
        <v>4</v>
      </c>
    </row>
    <row r="257" spans="1:19" x14ac:dyDescent="0.35">
      <c r="A257">
        <v>102197</v>
      </c>
      <c r="B257" s="5">
        <v>45755</v>
      </c>
      <c r="C257" t="s">
        <v>31</v>
      </c>
      <c r="D257" t="s">
        <v>45</v>
      </c>
      <c r="E257" t="s">
        <v>46</v>
      </c>
      <c r="F257" t="s">
        <v>59</v>
      </c>
      <c r="G257" t="s">
        <v>73</v>
      </c>
      <c r="H257">
        <v>1</v>
      </c>
      <c r="I257" t="s">
        <v>503</v>
      </c>
      <c r="J257">
        <v>28.35</v>
      </c>
      <c r="K257">
        <v>28.35</v>
      </c>
      <c r="L257" t="s">
        <v>24</v>
      </c>
      <c r="M257" t="s">
        <v>285</v>
      </c>
      <c r="N257" t="s">
        <v>89</v>
      </c>
      <c r="O257" t="s">
        <v>509</v>
      </c>
      <c r="P257" t="s">
        <v>501</v>
      </c>
      <c r="Q257" t="s">
        <v>514</v>
      </c>
      <c r="R257" t="s">
        <v>529</v>
      </c>
      <c r="S257">
        <v>4</v>
      </c>
    </row>
    <row r="258" spans="1:19" x14ac:dyDescent="0.35">
      <c r="A258">
        <v>102470</v>
      </c>
      <c r="B258" s="5">
        <v>45755</v>
      </c>
      <c r="C258" t="s">
        <v>12</v>
      </c>
      <c r="D258" t="s">
        <v>13</v>
      </c>
      <c r="E258" t="s">
        <v>14</v>
      </c>
      <c r="F258" t="s">
        <v>53</v>
      </c>
      <c r="G258" t="s">
        <v>145</v>
      </c>
      <c r="H258">
        <v>2</v>
      </c>
      <c r="I258" t="s">
        <v>508</v>
      </c>
      <c r="J258">
        <v>36.44</v>
      </c>
      <c r="K258">
        <v>72.88</v>
      </c>
      <c r="L258" t="s">
        <v>17</v>
      </c>
      <c r="M258" t="s">
        <v>286</v>
      </c>
      <c r="N258" t="s">
        <v>19</v>
      </c>
      <c r="O258" t="s">
        <v>509</v>
      </c>
      <c r="P258" t="s">
        <v>501</v>
      </c>
      <c r="Q258" t="s">
        <v>514</v>
      </c>
      <c r="R258" t="s">
        <v>529</v>
      </c>
      <c r="S258">
        <v>4</v>
      </c>
    </row>
    <row r="259" spans="1:19" x14ac:dyDescent="0.35">
      <c r="A259">
        <v>102545</v>
      </c>
      <c r="B259" s="5">
        <v>45755</v>
      </c>
      <c r="C259" t="s">
        <v>12</v>
      </c>
      <c r="D259" t="s">
        <v>132</v>
      </c>
      <c r="E259" t="s">
        <v>133</v>
      </c>
      <c r="F259" t="s">
        <v>22</v>
      </c>
      <c r="G259" t="s">
        <v>23</v>
      </c>
      <c r="H259">
        <v>1</v>
      </c>
      <c r="I259" t="s">
        <v>503</v>
      </c>
      <c r="J259">
        <v>66.42</v>
      </c>
      <c r="K259">
        <v>66.42</v>
      </c>
      <c r="L259" t="s">
        <v>17</v>
      </c>
      <c r="M259" t="s">
        <v>287</v>
      </c>
      <c r="N259" t="s">
        <v>19</v>
      </c>
      <c r="O259" t="s">
        <v>509</v>
      </c>
      <c r="P259" t="s">
        <v>501</v>
      </c>
      <c r="Q259" t="s">
        <v>514</v>
      </c>
      <c r="R259" t="s">
        <v>529</v>
      </c>
      <c r="S259">
        <v>4</v>
      </c>
    </row>
    <row r="260" spans="1:19" x14ac:dyDescent="0.35">
      <c r="A260">
        <v>102928</v>
      </c>
      <c r="B260" s="5">
        <v>45755</v>
      </c>
      <c r="C260" t="s">
        <v>12</v>
      </c>
      <c r="D260" t="s">
        <v>13</v>
      </c>
      <c r="E260" t="s">
        <v>14</v>
      </c>
      <c r="F260" t="s">
        <v>22</v>
      </c>
      <c r="G260" t="s">
        <v>109</v>
      </c>
      <c r="H260">
        <v>3</v>
      </c>
      <c r="I260" t="s">
        <v>499</v>
      </c>
      <c r="J260">
        <v>87.35</v>
      </c>
      <c r="K260">
        <v>262.04999999999995</v>
      </c>
      <c r="L260" t="s">
        <v>43</v>
      </c>
      <c r="M260" t="s">
        <v>136</v>
      </c>
      <c r="N260" t="s">
        <v>19</v>
      </c>
      <c r="O260" t="s">
        <v>509</v>
      </c>
      <c r="P260" t="s">
        <v>501</v>
      </c>
      <c r="Q260" t="s">
        <v>514</v>
      </c>
      <c r="R260" t="s">
        <v>529</v>
      </c>
      <c r="S260">
        <v>4</v>
      </c>
    </row>
    <row r="261" spans="1:19" x14ac:dyDescent="0.35">
      <c r="A261">
        <v>100267</v>
      </c>
      <c r="B261" s="5">
        <v>45756</v>
      </c>
      <c r="C261" t="s">
        <v>50</v>
      </c>
      <c r="D261" t="s">
        <v>77</v>
      </c>
      <c r="E261" t="s">
        <v>78</v>
      </c>
      <c r="F261" t="s">
        <v>62</v>
      </c>
      <c r="G261" t="s">
        <v>103</v>
      </c>
      <c r="H261">
        <v>10</v>
      </c>
      <c r="I261" t="s">
        <v>499</v>
      </c>
      <c r="J261">
        <v>196.83</v>
      </c>
      <c r="K261">
        <v>1968.3000000000002</v>
      </c>
      <c r="L261" t="s">
        <v>48</v>
      </c>
      <c r="M261" t="s">
        <v>281</v>
      </c>
      <c r="N261" t="s">
        <v>19</v>
      </c>
      <c r="O261" t="s">
        <v>504</v>
      </c>
      <c r="P261" t="s">
        <v>501</v>
      </c>
      <c r="Q261" t="s">
        <v>514</v>
      </c>
      <c r="R261" t="s">
        <v>529</v>
      </c>
      <c r="S261">
        <v>4</v>
      </c>
    </row>
    <row r="262" spans="1:19" x14ac:dyDescent="0.35">
      <c r="A262">
        <v>100274</v>
      </c>
      <c r="B262" s="5">
        <v>45756</v>
      </c>
      <c r="C262" t="s">
        <v>31</v>
      </c>
      <c r="D262" t="s">
        <v>80</v>
      </c>
      <c r="E262" t="s">
        <v>80</v>
      </c>
      <c r="F262" t="s">
        <v>62</v>
      </c>
      <c r="G262" t="s">
        <v>103</v>
      </c>
      <c r="H262">
        <v>2</v>
      </c>
      <c r="I262" t="s">
        <v>508</v>
      </c>
      <c r="J262">
        <v>181.59</v>
      </c>
      <c r="K262">
        <v>363.18</v>
      </c>
      <c r="L262" t="s">
        <v>17</v>
      </c>
      <c r="M262" t="s">
        <v>152</v>
      </c>
      <c r="N262" t="s">
        <v>19</v>
      </c>
      <c r="O262" t="s">
        <v>504</v>
      </c>
      <c r="P262" t="s">
        <v>501</v>
      </c>
      <c r="Q262" t="s">
        <v>514</v>
      </c>
      <c r="R262" t="s">
        <v>529</v>
      </c>
      <c r="S262">
        <v>4</v>
      </c>
    </row>
    <row r="263" spans="1:19" x14ac:dyDescent="0.35">
      <c r="A263">
        <v>102090</v>
      </c>
      <c r="B263" s="5">
        <v>45756</v>
      </c>
      <c r="C263" t="s">
        <v>50</v>
      </c>
      <c r="D263" t="s">
        <v>71</v>
      </c>
      <c r="E263" t="s">
        <v>72</v>
      </c>
      <c r="F263" t="s">
        <v>15</v>
      </c>
      <c r="G263" t="s">
        <v>29</v>
      </c>
      <c r="H263">
        <v>10</v>
      </c>
      <c r="I263" t="s">
        <v>499</v>
      </c>
      <c r="J263">
        <v>21.89</v>
      </c>
      <c r="K263">
        <v>218.9</v>
      </c>
      <c r="L263" t="s">
        <v>43</v>
      </c>
      <c r="M263" t="s">
        <v>212</v>
      </c>
      <c r="N263" t="s">
        <v>19</v>
      </c>
      <c r="O263" t="s">
        <v>504</v>
      </c>
      <c r="P263" t="s">
        <v>501</v>
      </c>
      <c r="Q263" t="s">
        <v>514</v>
      </c>
      <c r="R263" t="s">
        <v>529</v>
      </c>
      <c r="S263">
        <v>4</v>
      </c>
    </row>
    <row r="264" spans="1:19" x14ac:dyDescent="0.35">
      <c r="A264">
        <v>102325</v>
      </c>
      <c r="B264" s="5">
        <v>45756</v>
      </c>
      <c r="C264" t="s">
        <v>26</v>
      </c>
      <c r="D264" t="s">
        <v>27</v>
      </c>
      <c r="E264" t="s">
        <v>28</v>
      </c>
      <c r="F264" t="s">
        <v>53</v>
      </c>
      <c r="G264" t="s">
        <v>92</v>
      </c>
      <c r="H264">
        <v>10</v>
      </c>
      <c r="I264" t="s">
        <v>499</v>
      </c>
      <c r="J264">
        <v>30.4</v>
      </c>
      <c r="K264">
        <v>304</v>
      </c>
      <c r="L264" t="s">
        <v>17</v>
      </c>
      <c r="M264" t="s">
        <v>160</v>
      </c>
      <c r="N264" t="s">
        <v>19</v>
      </c>
      <c r="O264" t="s">
        <v>504</v>
      </c>
      <c r="P264" t="s">
        <v>501</v>
      </c>
      <c r="Q264" t="s">
        <v>514</v>
      </c>
      <c r="R264" t="s">
        <v>529</v>
      </c>
      <c r="S264">
        <v>4</v>
      </c>
    </row>
    <row r="265" spans="1:19" x14ac:dyDescent="0.35">
      <c r="A265">
        <v>102616</v>
      </c>
      <c r="B265" s="5">
        <v>45756</v>
      </c>
      <c r="C265" t="s">
        <v>12</v>
      </c>
      <c r="D265" t="s">
        <v>98</v>
      </c>
      <c r="E265" t="s">
        <v>99</v>
      </c>
      <c r="F265" t="s">
        <v>15</v>
      </c>
      <c r="G265" t="s">
        <v>34</v>
      </c>
      <c r="H265">
        <v>1</v>
      </c>
      <c r="I265" t="s">
        <v>503</v>
      </c>
      <c r="J265">
        <v>15.46</v>
      </c>
      <c r="K265">
        <v>15.46</v>
      </c>
      <c r="L265" t="s">
        <v>43</v>
      </c>
      <c r="M265" t="s">
        <v>288</v>
      </c>
      <c r="N265" t="s">
        <v>19</v>
      </c>
      <c r="O265" t="s">
        <v>504</v>
      </c>
      <c r="P265" t="s">
        <v>501</v>
      </c>
      <c r="Q265" t="s">
        <v>514</v>
      </c>
      <c r="R265" t="s">
        <v>529</v>
      </c>
      <c r="S265">
        <v>4</v>
      </c>
    </row>
    <row r="266" spans="1:19" x14ac:dyDescent="0.35">
      <c r="A266">
        <v>102639</v>
      </c>
      <c r="B266" s="5">
        <v>45756</v>
      </c>
      <c r="C266" t="s">
        <v>31</v>
      </c>
      <c r="D266" t="s">
        <v>56</v>
      </c>
      <c r="E266" t="s">
        <v>57</v>
      </c>
      <c r="F266" t="s">
        <v>62</v>
      </c>
      <c r="G266" t="s">
        <v>112</v>
      </c>
      <c r="H266">
        <v>2</v>
      </c>
      <c r="I266" t="s">
        <v>508</v>
      </c>
      <c r="J266">
        <v>29.3</v>
      </c>
      <c r="K266">
        <v>58.6</v>
      </c>
      <c r="L266" t="s">
        <v>24</v>
      </c>
      <c r="M266" t="s">
        <v>289</v>
      </c>
      <c r="N266" t="s">
        <v>36</v>
      </c>
      <c r="O266" t="s">
        <v>504</v>
      </c>
      <c r="P266" t="s">
        <v>501</v>
      </c>
      <c r="Q266" t="s">
        <v>514</v>
      </c>
      <c r="R266" t="s">
        <v>529</v>
      </c>
      <c r="S266">
        <v>4</v>
      </c>
    </row>
    <row r="267" spans="1:19" x14ac:dyDescent="0.35">
      <c r="A267">
        <v>100829</v>
      </c>
      <c r="B267" s="5">
        <v>45757</v>
      </c>
      <c r="C267" t="s">
        <v>31</v>
      </c>
      <c r="D267" t="s">
        <v>45</v>
      </c>
      <c r="E267" t="s">
        <v>46</v>
      </c>
      <c r="F267" t="s">
        <v>15</v>
      </c>
      <c r="G267" t="s">
        <v>29</v>
      </c>
      <c r="H267">
        <v>1</v>
      </c>
      <c r="I267" t="s">
        <v>503</v>
      </c>
      <c r="J267">
        <v>22.99</v>
      </c>
      <c r="K267">
        <v>22.99</v>
      </c>
      <c r="L267" t="s">
        <v>43</v>
      </c>
      <c r="M267" t="s">
        <v>290</v>
      </c>
      <c r="N267" t="s">
        <v>19</v>
      </c>
      <c r="O267" t="s">
        <v>505</v>
      </c>
      <c r="P267" t="s">
        <v>501</v>
      </c>
      <c r="Q267" t="s">
        <v>514</v>
      </c>
      <c r="R267" t="s">
        <v>529</v>
      </c>
      <c r="S267">
        <v>4</v>
      </c>
    </row>
    <row r="268" spans="1:19" x14ac:dyDescent="0.35">
      <c r="A268">
        <v>100968</v>
      </c>
      <c r="B268" s="5">
        <v>45757</v>
      </c>
      <c r="C268" t="s">
        <v>50</v>
      </c>
      <c r="D268" t="s">
        <v>51</v>
      </c>
      <c r="E268" t="s">
        <v>52</v>
      </c>
      <c r="F268" t="s">
        <v>62</v>
      </c>
      <c r="G268" t="s">
        <v>63</v>
      </c>
      <c r="H268">
        <v>5</v>
      </c>
      <c r="I268" t="s">
        <v>499</v>
      </c>
      <c r="J268">
        <v>53.49</v>
      </c>
      <c r="K268">
        <v>267.45</v>
      </c>
      <c r="L268" t="s">
        <v>48</v>
      </c>
      <c r="M268" t="s">
        <v>291</v>
      </c>
      <c r="N268" t="s">
        <v>89</v>
      </c>
      <c r="O268" t="s">
        <v>505</v>
      </c>
      <c r="P268" t="s">
        <v>501</v>
      </c>
      <c r="Q268" t="s">
        <v>514</v>
      </c>
      <c r="R268" t="s">
        <v>529</v>
      </c>
      <c r="S268">
        <v>4</v>
      </c>
    </row>
    <row r="269" spans="1:19" x14ac:dyDescent="0.35">
      <c r="A269">
        <v>101647</v>
      </c>
      <c r="B269" s="5">
        <v>45757</v>
      </c>
      <c r="C269" t="s">
        <v>50</v>
      </c>
      <c r="D269" t="s">
        <v>71</v>
      </c>
      <c r="E269" t="s">
        <v>72</v>
      </c>
      <c r="F269" t="s">
        <v>62</v>
      </c>
      <c r="G269" t="s">
        <v>68</v>
      </c>
      <c r="H269">
        <v>2</v>
      </c>
      <c r="I269" t="s">
        <v>508</v>
      </c>
      <c r="J269">
        <v>41.61</v>
      </c>
      <c r="K269">
        <v>83.22</v>
      </c>
      <c r="L269" t="s">
        <v>48</v>
      </c>
      <c r="M269" t="s">
        <v>122</v>
      </c>
      <c r="N269" t="s">
        <v>19</v>
      </c>
      <c r="O269" t="s">
        <v>505</v>
      </c>
      <c r="P269" t="s">
        <v>501</v>
      </c>
      <c r="Q269" t="s">
        <v>514</v>
      </c>
      <c r="R269" t="s">
        <v>529</v>
      </c>
      <c r="S269">
        <v>4</v>
      </c>
    </row>
    <row r="270" spans="1:19" x14ac:dyDescent="0.35">
      <c r="A270">
        <v>102001</v>
      </c>
      <c r="B270" s="5">
        <v>45757</v>
      </c>
      <c r="C270" t="s">
        <v>26</v>
      </c>
      <c r="D270" t="s">
        <v>37</v>
      </c>
      <c r="E270" t="s">
        <v>38</v>
      </c>
      <c r="F270" t="s">
        <v>53</v>
      </c>
      <c r="G270" t="s">
        <v>145</v>
      </c>
      <c r="H270">
        <v>2</v>
      </c>
      <c r="I270" t="s">
        <v>508</v>
      </c>
      <c r="J270">
        <v>35.49</v>
      </c>
      <c r="K270">
        <v>70.98</v>
      </c>
      <c r="L270" t="s">
        <v>17</v>
      </c>
      <c r="M270" t="s">
        <v>82</v>
      </c>
      <c r="N270" t="s">
        <v>36</v>
      </c>
      <c r="O270" t="s">
        <v>505</v>
      </c>
      <c r="P270" t="s">
        <v>501</v>
      </c>
      <c r="Q270" t="s">
        <v>514</v>
      </c>
      <c r="R270" t="s">
        <v>529</v>
      </c>
      <c r="S270">
        <v>4</v>
      </c>
    </row>
    <row r="271" spans="1:19" x14ac:dyDescent="0.35">
      <c r="A271">
        <v>102111</v>
      </c>
      <c r="B271" s="5">
        <v>45757</v>
      </c>
      <c r="C271" t="s">
        <v>12</v>
      </c>
      <c r="D271" t="s">
        <v>132</v>
      </c>
      <c r="E271" t="s">
        <v>133</v>
      </c>
      <c r="F271" t="s">
        <v>62</v>
      </c>
      <c r="G271" t="s">
        <v>114</v>
      </c>
      <c r="H271">
        <v>2</v>
      </c>
      <c r="I271" t="s">
        <v>508</v>
      </c>
      <c r="J271">
        <v>136.13</v>
      </c>
      <c r="K271">
        <v>272.26</v>
      </c>
      <c r="L271" t="s">
        <v>24</v>
      </c>
      <c r="M271" t="s">
        <v>125</v>
      </c>
      <c r="N271" t="s">
        <v>89</v>
      </c>
      <c r="O271" t="s">
        <v>505</v>
      </c>
      <c r="P271" t="s">
        <v>501</v>
      </c>
      <c r="Q271" t="s">
        <v>514</v>
      </c>
      <c r="R271" t="s">
        <v>529</v>
      </c>
      <c r="S271">
        <v>4</v>
      </c>
    </row>
    <row r="272" spans="1:19" x14ac:dyDescent="0.35">
      <c r="A272">
        <v>102422</v>
      </c>
      <c r="B272" s="5">
        <v>45757</v>
      </c>
      <c r="C272" t="s">
        <v>31</v>
      </c>
      <c r="D272" t="s">
        <v>80</v>
      </c>
      <c r="E272" t="s">
        <v>80</v>
      </c>
      <c r="F272" t="s">
        <v>53</v>
      </c>
      <c r="G272" t="s">
        <v>92</v>
      </c>
      <c r="H272">
        <v>10</v>
      </c>
      <c r="I272" t="s">
        <v>499</v>
      </c>
      <c r="J272">
        <v>29.74</v>
      </c>
      <c r="K272">
        <v>297.39999999999998</v>
      </c>
      <c r="L272" t="s">
        <v>43</v>
      </c>
      <c r="M272" t="s">
        <v>222</v>
      </c>
      <c r="N272" t="s">
        <v>19</v>
      </c>
      <c r="O272" t="s">
        <v>505</v>
      </c>
      <c r="P272" t="s">
        <v>501</v>
      </c>
      <c r="Q272" t="s">
        <v>514</v>
      </c>
      <c r="R272" t="s">
        <v>529</v>
      </c>
      <c r="S272">
        <v>4</v>
      </c>
    </row>
    <row r="273" spans="1:19" x14ac:dyDescent="0.35">
      <c r="A273">
        <v>102793</v>
      </c>
      <c r="B273" s="5">
        <v>45757</v>
      </c>
      <c r="C273" t="s">
        <v>31</v>
      </c>
      <c r="D273" t="s">
        <v>45</v>
      </c>
      <c r="E273" t="s">
        <v>46</v>
      </c>
      <c r="F273" t="s">
        <v>59</v>
      </c>
      <c r="G273" t="s">
        <v>73</v>
      </c>
      <c r="H273">
        <v>1</v>
      </c>
      <c r="I273" t="s">
        <v>503</v>
      </c>
      <c r="J273">
        <v>26.98</v>
      </c>
      <c r="K273">
        <v>26.98</v>
      </c>
      <c r="L273" t="s">
        <v>48</v>
      </c>
      <c r="M273" t="s">
        <v>292</v>
      </c>
      <c r="N273" t="s">
        <v>89</v>
      </c>
      <c r="O273" t="s">
        <v>505</v>
      </c>
      <c r="P273" t="s">
        <v>501</v>
      </c>
      <c r="Q273" t="s">
        <v>514</v>
      </c>
      <c r="R273" t="s">
        <v>529</v>
      </c>
      <c r="S273">
        <v>4</v>
      </c>
    </row>
    <row r="274" spans="1:19" x14ac:dyDescent="0.35">
      <c r="A274">
        <v>102940</v>
      </c>
      <c r="B274" s="5">
        <v>45757</v>
      </c>
      <c r="C274" t="s">
        <v>12</v>
      </c>
      <c r="D274" t="s">
        <v>183</v>
      </c>
      <c r="E274" t="s">
        <v>184</v>
      </c>
      <c r="F274" t="s">
        <v>59</v>
      </c>
      <c r="G274" t="s">
        <v>129</v>
      </c>
      <c r="H274">
        <v>1</v>
      </c>
      <c r="I274" t="s">
        <v>503</v>
      </c>
      <c r="J274">
        <v>123.56</v>
      </c>
      <c r="K274">
        <v>123.56</v>
      </c>
      <c r="L274" t="s">
        <v>24</v>
      </c>
      <c r="M274" t="s">
        <v>243</v>
      </c>
      <c r="N274" t="s">
        <v>89</v>
      </c>
      <c r="O274" t="s">
        <v>505</v>
      </c>
      <c r="P274" t="s">
        <v>501</v>
      </c>
      <c r="Q274" t="s">
        <v>514</v>
      </c>
      <c r="R274" t="s">
        <v>529</v>
      </c>
      <c r="S274">
        <v>4</v>
      </c>
    </row>
    <row r="275" spans="1:19" x14ac:dyDescent="0.35">
      <c r="A275">
        <v>100187</v>
      </c>
      <c r="B275" s="5">
        <v>45758</v>
      </c>
      <c r="C275" t="s">
        <v>31</v>
      </c>
      <c r="D275" t="s">
        <v>105</v>
      </c>
      <c r="E275" t="s">
        <v>106</v>
      </c>
      <c r="F275" t="s">
        <v>62</v>
      </c>
      <c r="G275" t="s">
        <v>169</v>
      </c>
      <c r="H275">
        <v>1</v>
      </c>
      <c r="I275" t="s">
        <v>503</v>
      </c>
      <c r="J275">
        <v>26.01</v>
      </c>
      <c r="K275">
        <v>26.01</v>
      </c>
      <c r="L275" t="s">
        <v>48</v>
      </c>
      <c r="M275" t="s">
        <v>119</v>
      </c>
      <c r="N275" t="s">
        <v>19</v>
      </c>
      <c r="O275" t="s">
        <v>500</v>
      </c>
      <c r="P275" t="s">
        <v>501</v>
      </c>
      <c r="Q275" t="s">
        <v>514</v>
      </c>
      <c r="R275" t="s">
        <v>529</v>
      </c>
      <c r="S275">
        <v>4</v>
      </c>
    </row>
    <row r="276" spans="1:19" x14ac:dyDescent="0.35">
      <c r="A276">
        <v>100288</v>
      </c>
      <c r="B276" s="5">
        <v>45758</v>
      </c>
      <c r="C276" t="s">
        <v>31</v>
      </c>
      <c r="D276" t="s">
        <v>45</v>
      </c>
      <c r="E276" t="s">
        <v>46</v>
      </c>
      <c r="F276" t="s">
        <v>22</v>
      </c>
      <c r="G276" t="s">
        <v>87</v>
      </c>
      <c r="H276">
        <v>2</v>
      </c>
      <c r="I276" t="s">
        <v>508</v>
      </c>
      <c r="J276">
        <v>51.75</v>
      </c>
      <c r="K276">
        <v>103.5</v>
      </c>
      <c r="L276" t="s">
        <v>48</v>
      </c>
      <c r="M276" t="s">
        <v>232</v>
      </c>
      <c r="N276" t="s">
        <v>19</v>
      </c>
      <c r="O276" t="s">
        <v>500</v>
      </c>
      <c r="P276" t="s">
        <v>501</v>
      </c>
      <c r="Q276" t="s">
        <v>514</v>
      </c>
      <c r="R276" t="s">
        <v>529</v>
      </c>
      <c r="S276">
        <v>4</v>
      </c>
    </row>
    <row r="277" spans="1:19" x14ac:dyDescent="0.35">
      <c r="A277">
        <v>101233</v>
      </c>
      <c r="B277" s="5">
        <v>45758</v>
      </c>
      <c r="C277" t="s">
        <v>31</v>
      </c>
      <c r="D277" t="s">
        <v>45</v>
      </c>
      <c r="E277" t="s">
        <v>46</v>
      </c>
      <c r="F277" t="s">
        <v>62</v>
      </c>
      <c r="G277" t="s">
        <v>63</v>
      </c>
      <c r="H277">
        <v>1</v>
      </c>
      <c r="I277" t="s">
        <v>503</v>
      </c>
      <c r="J277">
        <v>57.27</v>
      </c>
      <c r="K277">
        <v>57.27</v>
      </c>
      <c r="L277" t="s">
        <v>17</v>
      </c>
      <c r="M277" t="s">
        <v>203</v>
      </c>
      <c r="N277" t="s">
        <v>89</v>
      </c>
      <c r="O277" t="s">
        <v>500</v>
      </c>
      <c r="P277" t="s">
        <v>501</v>
      </c>
      <c r="Q277" t="s">
        <v>514</v>
      </c>
      <c r="R277" t="s">
        <v>529</v>
      </c>
      <c r="S277">
        <v>4</v>
      </c>
    </row>
    <row r="278" spans="1:19" x14ac:dyDescent="0.35">
      <c r="A278">
        <v>101286</v>
      </c>
      <c r="B278" s="5">
        <v>45758</v>
      </c>
      <c r="C278" t="s">
        <v>50</v>
      </c>
      <c r="D278" t="s">
        <v>51</v>
      </c>
      <c r="E278" t="s">
        <v>52</v>
      </c>
      <c r="F278" t="s">
        <v>62</v>
      </c>
      <c r="G278" t="s">
        <v>68</v>
      </c>
      <c r="H278">
        <v>1</v>
      </c>
      <c r="I278" t="s">
        <v>503</v>
      </c>
      <c r="J278">
        <v>39.32</v>
      </c>
      <c r="K278">
        <v>39.32</v>
      </c>
      <c r="L278" t="s">
        <v>43</v>
      </c>
      <c r="M278" t="s">
        <v>192</v>
      </c>
      <c r="N278" t="s">
        <v>19</v>
      </c>
      <c r="O278" t="s">
        <v>500</v>
      </c>
      <c r="P278" t="s">
        <v>501</v>
      </c>
      <c r="Q278" t="s">
        <v>514</v>
      </c>
      <c r="R278" t="s">
        <v>529</v>
      </c>
      <c r="S278">
        <v>4</v>
      </c>
    </row>
    <row r="279" spans="1:19" x14ac:dyDescent="0.35">
      <c r="A279">
        <v>101328</v>
      </c>
      <c r="B279" s="5">
        <v>45758</v>
      </c>
      <c r="C279" t="s">
        <v>50</v>
      </c>
      <c r="D279" t="s">
        <v>71</v>
      </c>
      <c r="E279" t="s">
        <v>72</v>
      </c>
      <c r="F279" t="s">
        <v>59</v>
      </c>
      <c r="G279" t="s">
        <v>118</v>
      </c>
      <c r="H279">
        <v>1</v>
      </c>
      <c r="I279" t="s">
        <v>503</v>
      </c>
      <c r="J279">
        <v>20.09</v>
      </c>
      <c r="K279">
        <v>20.09</v>
      </c>
      <c r="L279" t="s">
        <v>43</v>
      </c>
      <c r="M279" t="s">
        <v>120</v>
      </c>
      <c r="N279" t="s">
        <v>19</v>
      </c>
      <c r="O279" t="s">
        <v>500</v>
      </c>
      <c r="P279" t="s">
        <v>501</v>
      </c>
      <c r="Q279" t="s">
        <v>514</v>
      </c>
      <c r="R279" t="s">
        <v>529</v>
      </c>
      <c r="S279">
        <v>4</v>
      </c>
    </row>
    <row r="280" spans="1:19" x14ac:dyDescent="0.35">
      <c r="A280">
        <v>101510</v>
      </c>
      <c r="B280" s="5">
        <v>45758</v>
      </c>
      <c r="C280" t="s">
        <v>12</v>
      </c>
      <c r="D280" t="s">
        <v>183</v>
      </c>
      <c r="E280" t="s">
        <v>184</v>
      </c>
      <c r="F280" t="s">
        <v>22</v>
      </c>
      <c r="G280" t="s">
        <v>23</v>
      </c>
      <c r="H280">
        <v>1</v>
      </c>
      <c r="I280" t="s">
        <v>503</v>
      </c>
      <c r="J280">
        <v>66.98</v>
      </c>
      <c r="K280">
        <v>66.98</v>
      </c>
      <c r="L280" t="s">
        <v>17</v>
      </c>
      <c r="M280" t="s">
        <v>293</v>
      </c>
      <c r="N280" t="s">
        <v>89</v>
      </c>
      <c r="O280" t="s">
        <v>500</v>
      </c>
      <c r="P280" t="s">
        <v>501</v>
      </c>
      <c r="Q280" t="s">
        <v>514</v>
      </c>
      <c r="R280" t="s">
        <v>529</v>
      </c>
      <c r="S280">
        <v>4</v>
      </c>
    </row>
    <row r="281" spans="1:19" x14ac:dyDescent="0.35">
      <c r="A281">
        <v>101990</v>
      </c>
      <c r="B281" s="5">
        <v>45758</v>
      </c>
      <c r="C281" t="s">
        <v>31</v>
      </c>
      <c r="D281" t="s">
        <v>45</v>
      </c>
      <c r="E281" t="s">
        <v>46</v>
      </c>
      <c r="F281" t="s">
        <v>62</v>
      </c>
      <c r="G281" t="s">
        <v>114</v>
      </c>
      <c r="H281">
        <v>5</v>
      </c>
      <c r="I281" t="s">
        <v>499</v>
      </c>
      <c r="J281">
        <v>124.38</v>
      </c>
      <c r="K281">
        <v>621.9</v>
      </c>
      <c r="L281" t="s">
        <v>24</v>
      </c>
      <c r="M281" t="s">
        <v>294</v>
      </c>
      <c r="N281" t="s">
        <v>19</v>
      </c>
      <c r="O281" t="s">
        <v>500</v>
      </c>
      <c r="P281" t="s">
        <v>501</v>
      </c>
      <c r="Q281" t="s">
        <v>514</v>
      </c>
      <c r="R281" t="s">
        <v>529</v>
      </c>
      <c r="S281">
        <v>4</v>
      </c>
    </row>
    <row r="282" spans="1:19" x14ac:dyDescent="0.35">
      <c r="A282">
        <v>102971</v>
      </c>
      <c r="B282" s="5">
        <v>45758</v>
      </c>
      <c r="C282" t="s">
        <v>12</v>
      </c>
      <c r="D282" t="s">
        <v>98</v>
      </c>
      <c r="E282" t="s">
        <v>99</v>
      </c>
      <c r="F282" t="s">
        <v>22</v>
      </c>
      <c r="G282" t="s">
        <v>47</v>
      </c>
      <c r="H282">
        <v>2</v>
      </c>
      <c r="I282" t="s">
        <v>508</v>
      </c>
      <c r="J282">
        <v>74.989999999999995</v>
      </c>
      <c r="K282">
        <v>149.97999999999999</v>
      </c>
      <c r="L282" t="s">
        <v>43</v>
      </c>
      <c r="M282" t="s">
        <v>295</v>
      </c>
      <c r="N282" t="s">
        <v>19</v>
      </c>
      <c r="O282" t="s">
        <v>500</v>
      </c>
      <c r="P282" t="s">
        <v>501</v>
      </c>
      <c r="Q282" t="s">
        <v>514</v>
      </c>
      <c r="R282" t="s">
        <v>529</v>
      </c>
      <c r="S282">
        <v>4</v>
      </c>
    </row>
    <row r="283" spans="1:19" x14ac:dyDescent="0.35">
      <c r="A283">
        <v>102985</v>
      </c>
      <c r="B283" s="5">
        <v>45758</v>
      </c>
      <c r="C283" t="s">
        <v>31</v>
      </c>
      <c r="D283" t="s">
        <v>45</v>
      </c>
      <c r="E283" t="s">
        <v>46</v>
      </c>
      <c r="F283" t="s">
        <v>62</v>
      </c>
      <c r="G283" t="s">
        <v>63</v>
      </c>
      <c r="H283">
        <v>2</v>
      </c>
      <c r="I283" t="s">
        <v>508</v>
      </c>
      <c r="J283">
        <v>55.32</v>
      </c>
      <c r="K283">
        <v>110.64</v>
      </c>
      <c r="L283" t="s">
        <v>43</v>
      </c>
      <c r="M283" t="s">
        <v>166</v>
      </c>
      <c r="N283" t="s">
        <v>19</v>
      </c>
      <c r="O283" t="s">
        <v>500</v>
      </c>
      <c r="P283" t="s">
        <v>501</v>
      </c>
      <c r="Q283" t="s">
        <v>514</v>
      </c>
      <c r="R283" t="s">
        <v>529</v>
      </c>
      <c r="S283">
        <v>4</v>
      </c>
    </row>
    <row r="284" spans="1:19" x14ac:dyDescent="0.35">
      <c r="A284">
        <v>100292</v>
      </c>
      <c r="B284" s="5">
        <v>45759</v>
      </c>
      <c r="C284" t="s">
        <v>50</v>
      </c>
      <c r="D284" t="s">
        <v>51</v>
      </c>
      <c r="E284" t="s">
        <v>52</v>
      </c>
      <c r="F284" t="s">
        <v>62</v>
      </c>
      <c r="G284" t="s">
        <v>169</v>
      </c>
      <c r="H284">
        <v>10</v>
      </c>
      <c r="I284" t="s">
        <v>499</v>
      </c>
      <c r="J284">
        <v>25.76</v>
      </c>
      <c r="K284">
        <v>257.60000000000002</v>
      </c>
      <c r="L284" t="s">
        <v>48</v>
      </c>
      <c r="M284" t="s">
        <v>296</v>
      </c>
      <c r="N284" t="s">
        <v>19</v>
      </c>
      <c r="O284" t="s">
        <v>506</v>
      </c>
      <c r="P284" t="s">
        <v>507</v>
      </c>
      <c r="Q284" t="s">
        <v>514</v>
      </c>
      <c r="R284" t="s">
        <v>529</v>
      </c>
      <c r="S284">
        <v>4</v>
      </c>
    </row>
    <row r="285" spans="1:19" x14ac:dyDescent="0.35">
      <c r="A285">
        <v>101257</v>
      </c>
      <c r="B285" s="5">
        <v>45759</v>
      </c>
      <c r="C285" t="s">
        <v>12</v>
      </c>
      <c r="D285" t="s">
        <v>132</v>
      </c>
      <c r="E285" t="s">
        <v>133</v>
      </c>
      <c r="F285" t="s">
        <v>62</v>
      </c>
      <c r="G285" t="s">
        <v>103</v>
      </c>
      <c r="H285">
        <v>1</v>
      </c>
      <c r="I285" t="s">
        <v>503</v>
      </c>
      <c r="J285">
        <v>196.6</v>
      </c>
      <c r="K285">
        <v>196.6</v>
      </c>
      <c r="L285" t="s">
        <v>17</v>
      </c>
      <c r="M285" t="s">
        <v>297</v>
      </c>
      <c r="N285" t="s">
        <v>36</v>
      </c>
      <c r="O285" t="s">
        <v>506</v>
      </c>
      <c r="P285" t="s">
        <v>507</v>
      </c>
      <c r="Q285" t="s">
        <v>514</v>
      </c>
      <c r="R285" t="s">
        <v>529</v>
      </c>
      <c r="S285">
        <v>4</v>
      </c>
    </row>
    <row r="286" spans="1:19" x14ac:dyDescent="0.35">
      <c r="A286">
        <v>101357</v>
      </c>
      <c r="B286" s="5">
        <v>45759</v>
      </c>
      <c r="C286" t="s">
        <v>50</v>
      </c>
      <c r="D286" t="s">
        <v>71</v>
      </c>
      <c r="E286" t="s">
        <v>72</v>
      </c>
      <c r="F286" t="s">
        <v>15</v>
      </c>
      <c r="G286" t="s">
        <v>29</v>
      </c>
      <c r="H286">
        <v>10</v>
      </c>
      <c r="I286" t="s">
        <v>499</v>
      </c>
      <c r="J286">
        <v>22.42</v>
      </c>
      <c r="K286">
        <v>224.20000000000002</v>
      </c>
      <c r="L286" t="s">
        <v>17</v>
      </c>
      <c r="M286" t="s">
        <v>298</v>
      </c>
      <c r="N286" t="s">
        <v>19</v>
      </c>
      <c r="O286" t="s">
        <v>506</v>
      </c>
      <c r="P286" t="s">
        <v>507</v>
      </c>
      <c r="Q286" t="s">
        <v>514</v>
      </c>
      <c r="R286" t="s">
        <v>529</v>
      </c>
      <c r="S286">
        <v>4</v>
      </c>
    </row>
    <row r="287" spans="1:19" x14ac:dyDescent="0.35">
      <c r="A287">
        <v>101375</v>
      </c>
      <c r="B287" s="5">
        <v>45759</v>
      </c>
      <c r="C287" t="s">
        <v>26</v>
      </c>
      <c r="D287" t="s">
        <v>41</v>
      </c>
      <c r="E287" t="s">
        <v>42</v>
      </c>
      <c r="F287" t="s">
        <v>22</v>
      </c>
      <c r="G287" t="s">
        <v>87</v>
      </c>
      <c r="H287">
        <v>1</v>
      </c>
      <c r="I287" t="s">
        <v>503</v>
      </c>
      <c r="J287">
        <v>49.84</v>
      </c>
      <c r="K287">
        <v>49.84</v>
      </c>
      <c r="L287" t="s">
        <v>48</v>
      </c>
      <c r="M287" t="s">
        <v>299</v>
      </c>
      <c r="N287" t="s">
        <v>19</v>
      </c>
      <c r="O287" t="s">
        <v>506</v>
      </c>
      <c r="P287" t="s">
        <v>507</v>
      </c>
      <c r="Q287" t="s">
        <v>514</v>
      </c>
      <c r="R287" t="s">
        <v>529</v>
      </c>
      <c r="S287">
        <v>4</v>
      </c>
    </row>
    <row r="288" spans="1:19" x14ac:dyDescent="0.35">
      <c r="A288">
        <v>101511</v>
      </c>
      <c r="B288" s="5">
        <v>45759</v>
      </c>
      <c r="C288" t="s">
        <v>26</v>
      </c>
      <c r="D288" t="s">
        <v>37</v>
      </c>
      <c r="E288" t="s">
        <v>38</v>
      </c>
      <c r="F288" t="s">
        <v>22</v>
      </c>
      <c r="G288" t="s">
        <v>109</v>
      </c>
      <c r="H288">
        <v>2</v>
      </c>
      <c r="I288" t="s">
        <v>508</v>
      </c>
      <c r="J288">
        <v>87.66</v>
      </c>
      <c r="K288">
        <v>175.32</v>
      </c>
      <c r="L288" t="s">
        <v>43</v>
      </c>
      <c r="M288" t="s">
        <v>260</v>
      </c>
      <c r="N288" t="s">
        <v>19</v>
      </c>
      <c r="O288" t="s">
        <v>506</v>
      </c>
      <c r="P288" t="s">
        <v>507</v>
      </c>
      <c r="Q288" t="s">
        <v>514</v>
      </c>
      <c r="R288" t="s">
        <v>529</v>
      </c>
      <c r="S288">
        <v>4</v>
      </c>
    </row>
    <row r="289" spans="1:19" x14ac:dyDescent="0.35">
      <c r="A289">
        <v>102413</v>
      </c>
      <c r="B289" s="5">
        <v>45759</v>
      </c>
      <c r="C289" t="s">
        <v>26</v>
      </c>
      <c r="D289" t="s">
        <v>150</v>
      </c>
      <c r="E289" t="s">
        <v>151</v>
      </c>
      <c r="F289" t="s">
        <v>62</v>
      </c>
      <c r="G289" t="s">
        <v>112</v>
      </c>
      <c r="H289">
        <v>5</v>
      </c>
      <c r="I289" t="s">
        <v>499</v>
      </c>
      <c r="J289">
        <v>29.91</v>
      </c>
      <c r="K289">
        <v>149.55000000000001</v>
      </c>
      <c r="L289" t="s">
        <v>43</v>
      </c>
      <c r="M289" t="s">
        <v>300</v>
      </c>
      <c r="N289" t="s">
        <v>89</v>
      </c>
      <c r="O289" t="s">
        <v>506</v>
      </c>
      <c r="P289" t="s">
        <v>507</v>
      </c>
      <c r="Q289" t="s">
        <v>514</v>
      </c>
      <c r="R289" t="s">
        <v>529</v>
      </c>
      <c r="S289">
        <v>4</v>
      </c>
    </row>
    <row r="290" spans="1:19" x14ac:dyDescent="0.35">
      <c r="A290">
        <v>102817</v>
      </c>
      <c r="B290" s="5">
        <v>45759</v>
      </c>
      <c r="C290" t="s">
        <v>12</v>
      </c>
      <c r="D290" t="s">
        <v>183</v>
      </c>
      <c r="E290" t="s">
        <v>184</v>
      </c>
      <c r="F290" t="s">
        <v>62</v>
      </c>
      <c r="G290" t="s">
        <v>169</v>
      </c>
      <c r="H290">
        <v>3</v>
      </c>
      <c r="I290" t="s">
        <v>499</v>
      </c>
      <c r="J290">
        <v>24.62</v>
      </c>
      <c r="K290">
        <v>73.86</v>
      </c>
      <c r="L290" t="s">
        <v>24</v>
      </c>
      <c r="M290" t="s">
        <v>301</v>
      </c>
      <c r="N290" t="s">
        <v>19</v>
      </c>
      <c r="O290" t="s">
        <v>506</v>
      </c>
      <c r="P290" t="s">
        <v>507</v>
      </c>
      <c r="Q290" t="s">
        <v>514</v>
      </c>
      <c r="R290" t="s">
        <v>529</v>
      </c>
      <c r="S290">
        <v>4</v>
      </c>
    </row>
    <row r="291" spans="1:19" x14ac:dyDescent="0.35">
      <c r="A291">
        <v>100164</v>
      </c>
      <c r="B291" s="5">
        <v>45760</v>
      </c>
      <c r="C291" t="s">
        <v>31</v>
      </c>
      <c r="D291" t="s">
        <v>32</v>
      </c>
      <c r="E291" t="s">
        <v>33</v>
      </c>
      <c r="F291" t="s">
        <v>62</v>
      </c>
      <c r="G291" t="s">
        <v>169</v>
      </c>
      <c r="H291">
        <v>2</v>
      </c>
      <c r="I291" t="s">
        <v>508</v>
      </c>
      <c r="J291">
        <v>25.28</v>
      </c>
      <c r="K291">
        <v>50.56</v>
      </c>
      <c r="L291" t="s">
        <v>43</v>
      </c>
      <c r="M291" t="s">
        <v>240</v>
      </c>
      <c r="N291" t="s">
        <v>19</v>
      </c>
      <c r="O291" t="s">
        <v>510</v>
      </c>
      <c r="P291" t="s">
        <v>507</v>
      </c>
      <c r="Q291" t="s">
        <v>514</v>
      </c>
      <c r="R291" t="s">
        <v>529</v>
      </c>
      <c r="S291">
        <v>4</v>
      </c>
    </row>
    <row r="292" spans="1:19" x14ac:dyDescent="0.35">
      <c r="A292">
        <v>100353</v>
      </c>
      <c r="B292" s="5">
        <v>45760</v>
      </c>
      <c r="C292" t="s">
        <v>26</v>
      </c>
      <c r="D292" t="s">
        <v>150</v>
      </c>
      <c r="E292" t="s">
        <v>151</v>
      </c>
      <c r="F292" t="s">
        <v>62</v>
      </c>
      <c r="G292" t="s">
        <v>103</v>
      </c>
      <c r="H292">
        <v>2</v>
      </c>
      <c r="I292" t="s">
        <v>508</v>
      </c>
      <c r="J292">
        <v>197.18</v>
      </c>
      <c r="K292">
        <v>394.36</v>
      </c>
      <c r="L292" t="s">
        <v>48</v>
      </c>
      <c r="M292" t="s">
        <v>159</v>
      </c>
      <c r="N292" t="s">
        <v>19</v>
      </c>
      <c r="O292" t="s">
        <v>510</v>
      </c>
      <c r="P292" t="s">
        <v>507</v>
      </c>
      <c r="Q292" t="s">
        <v>514</v>
      </c>
      <c r="R292" t="s">
        <v>529</v>
      </c>
      <c r="S292">
        <v>4</v>
      </c>
    </row>
    <row r="293" spans="1:19" x14ac:dyDescent="0.35">
      <c r="A293">
        <v>100677</v>
      </c>
      <c r="B293" s="5">
        <v>45760</v>
      </c>
      <c r="C293" t="s">
        <v>65</v>
      </c>
      <c r="D293" t="s">
        <v>90</v>
      </c>
      <c r="E293" t="s">
        <v>91</v>
      </c>
      <c r="F293" t="s">
        <v>22</v>
      </c>
      <c r="G293" t="s">
        <v>100</v>
      </c>
      <c r="H293">
        <v>1</v>
      </c>
      <c r="I293" t="s">
        <v>503</v>
      </c>
      <c r="J293">
        <v>14.43</v>
      </c>
      <c r="K293">
        <v>14.43</v>
      </c>
      <c r="L293" t="s">
        <v>43</v>
      </c>
      <c r="M293" t="s">
        <v>166</v>
      </c>
      <c r="N293" t="s">
        <v>89</v>
      </c>
      <c r="O293" t="s">
        <v>510</v>
      </c>
      <c r="P293" t="s">
        <v>507</v>
      </c>
      <c r="Q293" t="s">
        <v>514</v>
      </c>
      <c r="R293" t="s">
        <v>529</v>
      </c>
      <c r="S293">
        <v>4</v>
      </c>
    </row>
    <row r="294" spans="1:19" x14ac:dyDescent="0.35">
      <c r="A294">
        <v>102070</v>
      </c>
      <c r="B294" s="5">
        <v>45760</v>
      </c>
      <c r="C294" t="s">
        <v>65</v>
      </c>
      <c r="D294" t="s">
        <v>66</v>
      </c>
      <c r="E294" t="s">
        <v>67</v>
      </c>
      <c r="F294" t="s">
        <v>59</v>
      </c>
      <c r="G294" t="s">
        <v>73</v>
      </c>
      <c r="H294">
        <v>1</v>
      </c>
      <c r="I294" t="s">
        <v>503</v>
      </c>
      <c r="J294">
        <v>27.02</v>
      </c>
      <c r="K294">
        <v>27.02</v>
      </c>
      <c r="L294" t="s">
        <v>24</v>
      </c>
      <c r="M294" t="s">
        <v>302</v>
      </c>
      <c r="N294" t="s">
        <v>89</v>
      </c>
      <c r="O294" t="s">
        <v>510</v>
      </c>
      <c r="P294" t="s">
        <v>507</v>
      </c>
      <c r="Q294" t="s">
        <v>514</v>
      </c>
      <c r="R294" t="s">
        <v>529</v>
      </c>
      <c r="S294">
        <v>4</v>
      </c>
    </row>
    <row r="295" spans="1:19" x14ac:dyDescent="0.35">
      <c r="A295">
        <v>102512</v>
      </c>
      <c r="B295" s="5">
        <v>45760</v>
      </c>
      <c r="C295" t="s">
        <v>31</v>
      </c>
      <c r="D295" t="s">
        <v>105</v>
      </c>
      <c r="E295" t="s">
        <v>106</v>
      </c>
      <c r="F295" t="s">
        <v>62</v>
      </c>
      <c r="G295" t="s">
        <v>114</v>
      </c>
      <c r="H295">
        <v>2</v>
      </c>
      <c r="I295" t="s">
        <v>508</v>
      </c>
      <c r="J295">
        <v>127.63</v>
      </c>
      <c r="K295">
        <v>255.26</v>
      </c>
      <c r="L295" t="s">
        <v>48</v>
      </c>
      <c r="M295" t="s">
        <v>303</v>
      </c>
      <c r="N295" t="s">
        <v>19</v>
      </c>
      <c r="O295" t="s">
        <v>510</v>
      </c>
      <c r="P295" t="s">
        <v>507</v>
      </c>
      <c r="Q295" t="s">
        <v>514</v>
      </c>
      <c r="R295" t="s">
        <v>529</v>
      </c>
      <c r="S295">
        <v>4</v>
      </c>
    </row>
    <row r="296" spans="1:19" x14ac:dyDescent="0.35">
      <c r="A296">
        <v>102583</v>
      </c>
      <c r="B296" s="5">
        <v>45760</v>
      </c>
      <c r="C296" t="s">
        <v>12</v>
      </c>
      <c r="D296" t="s">
        <v>183</v>
      </c>
      <c r="E296" t="s">
        <v>184</v>
      </c>
      <c r="F296" t="s">
        <v>53</v>
      </c>
      <c r="G296" t="s">
        <v>126</v>
      </c>
      <c r="H296">
        <v>5</v>
      </c>
      <c r="I296" t="s">
        <v>499</v>
      </c>
      <c r="J296">
        <v>152.84</v>
      </c>
      <c r="K296">
        <v>764.2</v>
      </c>
      <c r="L296" t="s">
        <v>43</v>
      </c>
      <c r="M296" t="s">
        <v>304</v>
      </c>
      <c r="N296" t="s">
        <v>19</v>
      </c>
      <c r="O296" t="s">
        <v>510</v>
      </c>
      <c r="P296" t="s">
        <v>507</v>
      </c>
      <c r="Q296" t="s">
        <v>514</v>
      </c>
      <c r="R296" t="s">
        <v>529</v>
      </c>
      <c r="S296">
        <v>4</v>
      </c>
    </row>
    <row r="297" spans="1:19" x14ac:dyDescent="0.35">
      <c r="A297">
        <v>102668</v>
      </c>
      <c r="B297" s="5">
        <v>45760</v>
      </c>
      <c r="C297" t="s">
        <v>12</v>
      </c>
      <c r="D297" t="s">
        <v>98</v>
      </c>
      <c r="E297" t="s">
        <v>99</v>
      </c>
      <c r="F297" t="s">
        <v>62</v>
      </c>
      <c r="G297" t="s">
        <v>169</v>
      </c>
      <c r="H297">
        <v>5</v>
      </c>
      <c r="I297" t="s">
        <v>499</v>
      </c>
      <c r="J297">
        <v>23.75</v>
      </c>
      <c r="K297">
        <v>118.75</v>
      </c>
      <c r="L297" t="s">
        <v>43</v>
      </c>
      <c r="M297" t="s">
        <v>305</v>
      </c>
      <c r="N297" t="s">
        <v>36</v>
      </c>
      <c r="O297" t="s">
        <v>510</v>
      </c>
      <c r="P297" t="s">
        <v>507</v>
      </c>
      <c r="Q297" t="s">
        <v>514</v>
      </c>
      <c r="R297" t="s">
        <v>529</v>
      </c>
      <c r="S297">
        <v>4</v>
      </c>
    </row>
    <row r="298" spans="1:19" x14ac:dyDescent="0.35">
      <c r="A298">
        <v>100981</v>
      </c>
      <c r="B298" s="5">
        <v>45761</v>
      </c>
      <c r="C298" t="s">
        <v>26</v>
      </c>
      <c r="D298" t="s">
        <v>27</v>
      </c>
      <c r="E298" t="s">
        <v>28</v>
      </c>
      <c r="F298" t="s">
        <v>59</v>
      </c>
      <c r="G298" t="s">
        <v>60</v>
      </c>
      <c r="H298">
        <v>2</v>
      </c>
      <c r="I298" t="s">
        <v>508</v>
      </c>
      <c r="J298">
        <v>61.39</v>
      </c>
      <c r="K298">
        <v>122.78</v>
      </c>
      <c r="L298" t="s">
        <v>17</v>
      </c>
      <c r="M298" t="s">
        <v>79</v>
      </c>
      <c r="N298" t="s">
        <v>89</v>
      </c>
      <c r="O298" t="s">
        <v>511</v>
      </c>
      <c r="P298" t="s">
        <v>501</v>
      </c>
      <c r="Q298" t="s">
        <v>514</v>
      </c>
      <c r="R298" t="s">
        <v>529</v>
      </c>
      <c r="S298">
        <v>4</v>
      </c>
    </row>
    <row r="299" spans="1:19" x14ac:dyDescent="0.35">
      <c r="A299">
        <v>101124</v>
      </c>
      <c r="B299" s="5">
        <v>45761</v>
      </c>
      <c r="C299" t="s">
        <v>50</v>
      </c>
      <c r="D299" t="s">
        <v>71</v>
      </c>
      <c r="E299" t="s">
        <v>72</v>
      </c>
      <c r="F299" t="s">
        <v>59</v>
      </c>
      <c r="G299" t="s">
        <v>118</v>
      </c>
      <c r="H299">
        <v>2</v>
      </c>
      <c r="I299" t="s">
        <v>508</v>
      </c>
      <c r="J299">
        <v>20.52</v>
      </c>
      <c r="K299">
        <v>41.04</v>
      </c>
      <c r="L299" t="s">
        <v>43</v>
      </c>
      <c r="M299" t="s">
        <v>306</v>
      </c>
      <c r="N299" t="s">
        <v>19</v>
      </c>
      <c r="O299" t="s">
        <v>511</v>
      </c>
      <c r="P299" t="s">
        <v>501</v>
      </c>
      <c r="Q299" t="s">
        <v>514</v>
      </c>
      <c r="R299" t="s">
        <v>529</v>
      </c>
      <c r="S299">
        <v>4</v>
      </c>
    </row>
    <row r="300" spans="1:19" x14ac:dyDescent="0.35">
      <c r="A300">
        <v>101317</v>
      </c>
      <c r="B300" s="5">
        <v>45761</v>
      </c>
      <c r="C300" t="s">
        <v>26</v>
      </c>
      <c r="D300" t="s">
        <v>41</v>
      </c>
      <c r="E300" t="s">
        <v>42</v>
      </c>
      <c r="F300" t="s">
        <v>59</v>
      </c>
      <c r="G300" t="s">
        <v>129</v>
      </c>
      <c r="H300">
        <v>3</v>
      </c>
      <c r="I300" t="s">
        <v>499</v>
      </c>
      <c r="J300">
        <v>120.12</v>
      </c>
      <c r="K300">
        <v>360.36</v>
      </c>
      <c r="L300" t="s">
        <v>24</v>
      </c>
      <c r="M300" t="s">
        <v>278</v>
      </c>
      <c r="N300" t="s">
        <v>19</v>
      </c>
      <c r="O300" t="s">
        <v>511</v>
      </c>
      <c r="P300" t="s">
        <v>501</v>
      </c>
      <c r="Q300" t="s">
        <v>514</v>
      </c>
      <c r="R300" t="s">
        <v>529</v>
      </c>
      <c r="S300">
        <v>4</v>
      </c>
    </row>
    <row r="301" spans="1:19" x14ac:dyDescent="0.35">
      <c r="A301">
        <v>102632</v>
      </c>
      <c r="B301" s="5">
        <v>45761</v>
      </c>
      <c r="C301" t="s">
        <v>50</v>
      </c>
      <c r="D301" t="s">
        <v>51</v>
      </c>
      <c r="E301" t="s">
        <v>52</v>
      </c>
      <c r="F301" t="s">
        <v>62</v>
      </c>
      <c r="G301" t="s">
        <v>112</v>
      </c>
      <c r="H301">
        <v>10</v>
      </c>
      <c r="I301" t="s">
        <v>499</v>
      </c>
      <c r="J301">
        <v>30.39</v>
      </c>
      <c r="K301">
        <v>303.89999999999998</v>
      </c>
      <c r="L301" t="s">
        <v>17</v>
      </c>
      <c r="M301" t="s">
        <v>307</v>
      </c>
      <c r="N301" t="s">
        <v>89</v>
      </c>
      <c r="O301" t="s">
        <v>511</v>
      </c>
      <c r="P301" t="s">
        <v>501</v>
      </c>
      <c r="Q301" t="s">
        <v>514</v>
      </c>
      <c r="R301" t="s">
        <v>529</v>
      </c>
      <c r="S301">
        <v>4</v>
      </c>
    </row>
    <row r="302" spans="1:19" x14ac:dyDescent="0.35">
      <c r="A302">
        <v>100436</v>
      </c>
      <c r="B302" s="5">
        <v>45762</v>
      </c>
      <c r="C302" t="s">
        <v>31</v>
      </c>
      <c r="D302" t="s">
        <v>80</v>
      </c>
      <c r="E302" t="s">
        <v>80</v>
      </c>
      <c r="F302" t="s">
        <v>62</v>
      </c>
      <c r="G302" t="s">
        <v>63</v>
      </c>
      <c r="H302">
        <v>10</v>
      </c>
      <c r="I302" t="s">
        <v>499</v>
      </c>
      <c r="J302">
        <v>56.85</v>
      </c>
      <c r="K302">
        <v>568.5</v>
      </c>
      <c r="L302" t="s">
        <v>24</v>
      </c>
      <c r="M302" t="s">
        <v>308</v>
      </c>
      <c r="N302" t="s">
        <v>19</v>
      </c>
      <c r="O302" t="s">
        <v>509</v>
      </c>
      <c r="P302" t="s">
        <v>501</v>
      </c>
      <c r="Q302" t="s">
        <v>514</v>
      </c>
      <c r="R302" t="s">
        <v>529</v>
      </c>
      <c r="S302">
        <v>4</v>
      </c>
    </row>
    <row r="303" spans="1:19" x14ac:dyDescent="0.35">
      <c r="A303">
        <v>101059</v>
      </c>
      <c r="B303" s="5">
        <v>45762</v>
      </c>
      <c r="C303" t="s">
        <v>12</v>
      </c>
      <c r="D303" t="s">
        <v>98</v>
      </c>
      <c r="E303" t="s">
        <v>99</v>
      </c>
      <c r="F303" t="s">
        <v>22</v>
      </c>
      <c r="G303" t="s">
        <v>109</v>
      </c>
      <c r="H303">
        <v>2</v>
      </c>
      <c r="I303" t="s">
        <v>508</v>
      </c>
      <c r="J303">
        <v>93.99</v>
      </c>
      <c r="K303">
        <v>187.98</v>
      </c>
      <c r="L303" t="s">
        <v>24</v>
      </c>
      <c r="M303" t="s">
        <v>309</v>
      </c>
      <c r="N303" t="s">
        <v>19</v>
      </c>
      <c r="O303" t="s">
        <v>509</v>
      </c>
      <c r="P303" t="s">
        <v>501</v>
      </c>
      <c r="Q303" t="s">
        <v>514</v>
      </c>
      <c r="R303" t="s">
        <v>529</v>
      </c>
      <c r="S303">
        <v>4</v>
      </c>
    </row>
    <row r="304" spans="1:19" x14ac:dyDescent="0.35">
      <c r="A304">
        <v>102479</v>
      </c>
      <c r="B304" s="5">
        <v>45762</v>
      </c>
      <c r="C304" t="s">
        <v>50</v>
      </c>
      <c r="D304" t="s">
        <v>77</v>
      </c>
      <c r="E304" t="s">
        <v>78</v>
      </c>
      <c r="F304" t="s">
        <v>59</v>
      </c>
      <c r="G304" t="s">
        <v>95</v>
      </c>
      <c r="H304">
        <v>5</v>
      </c>
      <c r="I304" t="s">
        <v>499</v>
      </c>
      <c r="J304">
        <v>35.14</v>
      </c>
      <c r="K304">
        <v>175.7</v>
      </c>
      <c r="L304" t="s">
        <v>43</v>
      </c>
      <c r="M304" t="s">
        <v>310</v>
      </c>
      <c r="N304" t="s">
        <v>19</v>
      </c>
      <c r="O304" t="s">
        <v>509</v>
      </c>
      <c r="P304" t="s">
        <v>501</v>
      </c>
      <c r="Q304" t="s">
        <v>514</v>
      </c>
      <c r="R304" t="s">
        <v>529</v>
      </c>
      <c r="S304">
        <v>4</v>
      </c>
    </row>
    <row r="305" spans="1:19" x14ac:dyDescent="0.35">
      <c r="A305">
        <v>100240</v>
      </c>
      <c r="B305" s="5">
        <v>45763</v>
      </c>
      <c r="C305" t="s">
        <v>65</v>
      </c>
      <c r="D305" t="s">
        <v>90</v>
      </c>
      <c r="E305" t="s">
        <v>91</v>
      </c>
      <c r="F305" t="s">
        <v>53</v>
      </c>
      <c r="G305" t="s">
        <v>145</v>
      </c>
      <c r="H305">
        <v>5</v>
      </c>
      <c r="I305" t="s">
        <v>499</v>
      </c>
      <c r="J305">
        <v>33.61</v>
      </c>
      <c r="K305">
        <v>168.05</v>
      </c>
      <c r="L305" t="s">
        <v>43</v>
      </c>
      <c r="M305" t="s">
        <v>311</v>
      </c>
      <c r="N305" t="s">
        <v>19</v>
      </c>
      <c r="O305" t="s">
        <v>504</v>
      </c>
      <c r="P305" t="s">
        <v>501</v>
      </c>
      <c r="Q305" t="s">
        <v>514</v>
      </c>
      <c r="R305" t="s">
        <v>529</v>
      </c>
      <c r="S305">
        <v>4</v>
      </c>
    </row>
    <row r="306" spans="1:19" x14ac:dyDescent="0.35">
      <c r="A306">
        <v>100583</v>
      </c>
      <c r="B306" s="5">
        <v>45763</v>
      </c>
      <c r="C306" t="s">
        <v>50</v>
      </c>
      <c r="D306" t="s">
        <v>77</v>
      </c>
      <c r="E306" t="s">
        <v>78</v>
      </c>
      <c r="F306" t="s">
        <v>53</v>
      </c>
      <c r="G306" t="s">
        <v>92</v>
      </c>
      <c r="H306">
        <v>1</v>
      </c>
      <c r="I306" t="s">
        <v>503</v>
      </c>
      <c r="J306">
        <v>29.47</v>
      </c>
      <c r="K306">
        <v>29.47</v>
      </c>
      <c r="L306" t="s">
        <v>17</v>
      </c>
      <c r="M306" t="s">
        <v>312</v>
      </c>
      <c r="N306" t="s">
        <v>19</v>
      </c>
      <c r="O306" t="s">
        <v>504</v>
      </c>
      <c r="P306" t="s">
        <v>501</v>
      </c>
      <c r="Q306" t="s">
        <v>514</v>
      </c>
      <c r="R306" t="s">
        <v>529</v>
      </c>
      <c r="S306">
        <v>4</v>
      </c>
    </row>
    <row r="307" spans="1:19" x14ac:dyDescent="0.35">
      <c r="A307">
        <v>100995</v>
      </c>
      <c r="B307" s="5">
        <v>45763</v>
      </c>
      <c r="C307" t="s">
        <v>50</v>
      </c>
      <c r="D307" t="s">
        <v>77</v>
      </c>
      <c r="E307" t="s">
        <v>78</v>
      </c>
      <c r="F307" t="s">
        <v>59</v>
      </c>
      <c r="G307" t="s">
        <v>118</v>
      </c>
      <c r="H307">
        <v>5</v>
      </c>
      <c r="I307" t="s">
        <v>499</v>
      </c>
      <c r="J307">
        <v>20.92</v>
      </c>
      <c r="K307">
        <v>104.60000000000001</v>
      </c>
      <c r="L307" t="s">
        <v>24</v>
      </c>
      <c r="M307" t="s">
        <v>313</v>
      </c>
      <c r="N307" t="s">
        <v>19</v>
      </c>
      <c r="O307" t="s">
        <v>504</v>
      </c>
      <c r="P307" t="s">
        <v>501</v>
      </c>
      <c r="Q307" t="s">
        <v>514</v>
      </c>
      <c r="R307" t="s">
        <v>529</v>
      </c>
      <c r="S307">
        <v>4</v>
      </c>
    </row>
    <row r="308" spans="1:19" x14ac:dyDescent="0.35">
      <c r="A308">
        <v>101082</v>
      </c>
      <c r="B308" s="5">
        <v>45763</v>
      </c>
      <c r="C308" t="s">
        <v>12</v>
      </c>
      <c r="D308" t="s">
        <v>20</v>
      </c>
      <c r="E308" t="s">
        <v>21</v>
      </c>
      <c r="F308" t="s">
        <v>15</v>
      </c>
      <c r="G308" t="s">
        <v>34</v>
      </c>
      <c r="H308">
        <v>2</v>
      </c>
      <c r="I308" t="s">
        <v>508</v>
      </c>
      <c r="J308">
        <v>15.92</v>
      </c>
      <c r="K308">
        <v>31.84</v>
      </c>
      <c r="L308" t="s">
        <v>17</v>
      </c>
      <c r="M308" t="s">
        <v>221</v>
      </c>
      <c r="N308" t="s">
        <v>19</v>
      </c>
      <c r="O308" t="s">
        <v>504</v>
      </c>
      <c r="P308" t="s">
        <v>501</v>
      </c>
      <c r="Q308" t="s">
        <v>514</v>
      </c>
      <c r="R308" t="s">
        <v>529</v>
      </c>
      <c r="S308">
        <v>4</v>
      </c>
    </row>
    <row r="309" spans="1:19" x14ac:dyDescent="0.35">
      <c r="A309">
        <v>100320</v>
      </c>
      <c r="B309" s="5">
        <v>45764</v>
      </c>
      <c r="C309" t="s">
        <v>50</v>
      </c>
      <c r="D309" t="s">
        <v>77</v>
      </c>
      <c r="E309" t="s">
        <v>78</v>
      </c>
      <c r="F309" t="s">
        <v>59</v>
      </c>
      <c r="G309" t="s">
        <v>129</v>
      </c>
      <c r="H309">
        <v>1</v>
      </c>
      <c r="I309" t="s">
        <v>503</v>
      </c>
      <c r="J309">
        <v>120.74</v>
      </c>
      <c r="K309">
        <v>120.74</v>
      </c>
      <c r="L309" t="s">
        <v>24</v>
      </c>
      <c r="M309" t="s">
        <v>88</v>
      </c>
      <c r="N309" t="s">
        <v>19</v>
      </c>
      <c r="O309" t="s">
        <v>505</v>
      </c>
      <c r="P309" t="s">
        <v>501</v>
      </c>
      <c r="Q309" t="s">
        <v>514</v>
      </c>
      <c r="R309" t="s">
        <v>529</v>
      </c>
      <c r="S309">
        <v>4</v>
      </c>
    </row>
    <row r="310" spans="1:19" x14ac:dyDescent="0.35">
      <c r="A310">
        <v>100701</v>
      </c>
      <c r="B310" s="5">
        <v>45764</v>
      </c>
      <c r="C310" t="s">
        <v>31</v>
      </c>
      <c r="D310" t="s">
        <v>56</v>
      </c>
      <c r="E310" t="s">
        <v>57</v>
      </c>
      <c r="F310" t="s">
        <v>62</v>
      </c>
      <c r="G310" t="s">
        <v>114</v>
      </c>
      <c r="H310">
        <v>1</v>
      </c>
      <c r="I310" t="s">
        <v>503</v>
      </c>
      <c r="J310">
        <v>131.36000000000001</v>
      </c>
      <c r="K310">
        <v>131.36000000000001</v>
      </c>
      <c r="L310" t="s">
        <v>24</v>
      </c>
      <c r="M310" t="s">
        <v>314</v>
      </c>
      <c r="N310" t="s">
        <v>19</v>
      </c>
      <c r="O310" t="s">
        <v>505</v>
      </c>
      <c r="P310" t="s">
        <v>501</v>
      </c>
      <c r="Q310" t="s">
        <v>514</v>
      </c>
      <c r="R310" t="s">
        <v>529</v>
      </c>
      <c r="S310">
        <v>4</v>
      </c>
    </row>
    <row r="311" spans="1:19" x14ac:dyDescent="0.35">
      <c r="A311">
        <v>100980</v>
      </c>
      <c r="B311" s="5">
        <v>45764</v>
      </c>
      <c r="C311" t="s">
        <v>50</v>
      </c>
      <c r="D311" t="s">
        <v>51</v>
      </c>
      <c r="E311" t="s">
        <v>52</v>
      </c>
      <c r="F311" t="s">
        <v>62</v>
      </c>
      <c r="G311" t="s">
        <v>112</v>
      </c>
      <c r="H311">
        <v>5</v>
      </c>
      <c r="I311" t="s">
        <v>499</v>
      </c>
      <c r="J311">
        <v>29.67</v>
      </c>
      <c r="K311">
        <v>148.35000000000002</v>
      </c>
      <c r="L311" t="s">
        <v>43</v>
      </c>
      <c r="M311" t="s">
        <v>111</v>
      </c>
      <c r="N311" t="s">
        <v>19</v>
      </c>
      <c r="O311" t="s">
        <v>505</v>
      </c>
      <c r="P311" t="s">
        <v>501</v>
      </c>
      <c r="Q311" t="s">
        <v>514</v>
      </c>
      <c r="R311" t="s">
        <v>529</v>
      </c>
      <c r="S311">
        <v>4</v>
      </c>
    </row>
    <row r="312" spans="1:19" x14ac:dyDescent="0.35">
      <c r="A312">
        <v>101006</v>
      </c>
      <c r="B312" s="5">
        <v>45764</v>
      </c>
      <c r="C312" t="s">
        <v>31</v>
      </c>
      <c r="D312" t="s">
        <v>32</v>
      </c>
      <c r="E312" t="s">
        <v>33</v>
      </c>
      <c r="F312" t="s">
        <v>62</v>
      </c>
      <c r="G312" t="s">
        <v>103</v>
      </c>
      <c r="H312">
        <v>2</v>
      </c>
      <c r="I312" t="s">
        <v>508</v>
      </c>
      <c r="J312">
        <v>185.99</v>
      </c>
      <c r="K312">
        <v>371.98</v>
      </c>
      <c r="L312" t="s">
        <v>24</v>
      </c>
      <c r="M312" t="s">
        <v>221</v>
      </c>
      <c r="N312" t="s">
        <v>89</v>
      </c>
      <c r="O312" t="s">
        <v>505</v>
      </c>
      <c r="P312" t="s">
        <v>501</v>
      </c>
      <c r="Q312" t="s">
        <v>514</v>
      </c>
      <c r="R312" t="s">
        <v>529</v>
      </c>
      <c r="S312">
        <v>4</v>
      </c>
    </row>
    <row r="313" spans="1:19" x14ac:dyDescent="0.35">
      <c r="A313">
        <v>101117</v>
      </c>
      <c r="B313" s="5">
        <v>45764</v>
      </c>
      <c r="C313" t="s">
        <v>26</v>
      </c>
      <c r="D313" t="s">
        <v>150</v>
      </c>
      <c r="E313" t="s">
        <v>151</v>
      </c>
      <c r="F313" t="s">
        <v>22</v>
      </c>
      <c r="G313" t="s">
        <v>47</v>
      </c>
      <c r="H313">
        <v>3</v>
      </c>
      <c r="I313" t="s">
        <v>499</v>
      </c>
      <c r="J313">
        <v>76.099999999999994</v>
      </c>
      <c r="K313">
        <v>228.29999999999998</v>
      </c>
      <c r="L313" t="s">
        <v>43</v>
      </c>
      <c r="M313" t="s">
        <v>102</v>
      </c>
      <c r="N313" t="s">
        <v>19</v>
      </c>
      <c r="O313" t="s">
        <v>505</v>
      </c>
      <c r="P313" t="s">
        <v>501</v>
      </c>
      <c r="Q313" t="s">
        <v>514</v>
      </c>
      <c r="R313" t="s">
        <v>529</v>
      </c>
      <c r="S313">
        <v>4</v>
      </c>
    </row>
    <row r="314" spans="1:19" x14ac:dyDescent="0.35">
      <c r="A314">
        <v>101216</v>
      </c>
      <c r="B314" s="5">
        <v>45764</v>
      </c>
      <c r="C314" t="s">
        <v>31</v>
      </c>
      <c r="D314" t="s">
        <v>32</v>
      </c>
      <c r="E314" t="s">
        <v>33</v>
      </c>
      <c r="F314" t="s">
        <v>62</v>
      </c>
      <c r="G314" t="s">
        <v>112</v>
      </c>
      <c r="H314">
        <v>1</v>
      </c>
      <c r="I314" t="s">
        <v>503</v>
      </c>
      <c r="J314">
        <v>29.61</v>
      </c>
      <c r="K314">
        <v>29.61</v>
      </c>
      <c r="L314" t="s">
        <v>43</v>
      </c>
      <c r="M314" t="s">
        <v>315</v>
      </c>
      <c r="N314" t="s">
        <v>36</v>
      </c>
      <c r="O314" t="s">
        <v>505</v>
      </c>
      <c r="P314" t="s">
        <v>501</v>
      </c>
      <c r="Q314" t="s">
        <v>514</v>
      </c>
      <c r="R314" t="s">
        <v>529</v>
      </c>
      <c r="S314">
        <v>4</v>
      </c>
    </row>
    <row r="315" spans="1:19" x14ac:dyDescent="0.35">
      <c r="A315">
        <v>101226</v>
      </c>
      <c r="B315" s="5">
        <v>45764</v>
      </c>
      <c r="C315" t="s">
        <v>31</v>
      </c>
      <c r="D315" t="s">
        <v>56</v>
      </c>
      <c r="E315" t="s">
        <v>57</v>
      </c>
      <c r="F315" t="s">
        <v>59</v>
      </c>
      <c r="G315" t="s">
        <v>73</v>
      </c>
      <c r="H315">
        <v>3</v>
      </c>
      <c r="I315" t="s">
        <v>499</v>
      </c>
      <c r="J315">
        <v>26.82</v>
      </c>
      <c r="K315">
        <v>80.460000000000008</v>
      </c>
      <c r="L315" t="s">
        <v>17</v>
      </c>
      <c r="M315" t="s">
        <v>258</v>
      </c>
      <c r="N315" t="s">
        <v>19</v>
      </c>
      <c r="O315" t="s">
        <v>505</v>
      </c>
      <c r="P315" t="s">
        <v>501</v>
      </c>
      <c r="Q315" t="s">
        <v>514</v>
      </c>
      <c r="R315" t="s">
        <v>529</v>
      </c>
      <c r="S315">
        <v>4</v>
      </c>
    </row>
    <row r="316" spans="1:19" x14ac:dyDescent="0.35">
      <c r="A316">
        <v>101624</v>
      </c>
      <c r="B316" s="5">
        <v>45764</v>
      </c>
      <c r="C316" t="s">
        <v>26</v>
      </c>
      <c r="D316" t="s">
        <v>37</v>
      </c>
      <c r="E316" t="s">
        <v>38</v>
      </c>
      <c r="F316" t="s">
        <v>62</v>
      </c>
      <c r="G316" t="s">
        <v>68</v>
      </c>
      <c r="H316">
        <v>5</v>
      </c>
      <c r="I316" t="s">
        <v>499</v>
      </c>
      <c r="J316">
        <v>40.21</v>
      </c>
      <c r="K316">
        <v>201.05</v>
      </c>
      <c r="L316" t="s">
        <v>48</v>
      </c>
      <c r="M316" t="s">
        <v>305</v>
      </c>
      <c r="N316" t="s">
        <v>19</v>
      </c>
      <c r="O316" t="s">
        <v>505</v>
      </c>
      <c r="P316" t="s">
        <v>501</v>
      </c>
      <c r="Q316" t="s">
        <v>514</v>
      </c>
      <c r="R316" t="s">
        <v>529</v>
      </c>
      <c r="S316">
        <v>4</v>
      </c>
    </row>
    <row r="317" spans="1:19" x14ac:dyDescent="0.35">
      <c r="A317">
        <v>102824</v>
      </c>
      <c r="B317" s="5">
        <v>45764</v>
      </c>
      <c r="C317" t="s">
        <v>31</v>
      </c>
      <c r="D317" t="s">
        <v>105</v>
      </c>
      <c r="E317" t="s">
        <v>106</v>
      </c>
      <c r="F317" t="s">
        <v>62</v>
      </c>
      <c r="G317" t="s">
        <v>169</v>
      </c>
      <c r="H317">
        <v>3</v>
      </c>
      <c r="I317" t="s">
        <v>499</v>
      </c>
      <c r="J317">
        <v>25.12</v>
      </c>
      <c r="K317">
        <v>75.36</v>
      </c>
      <c r="L317" t="s">
        <v>17</v>
      </c>
      <c r="M317" t="s">
        <v>316</v>
      </c>
      <c r="N317" t="s">
        <v>19</v>
      </c>
      <c r="O317" t="s">
        <v>505</v>
      </c>
      <c r="P317" t="s">
        <v>501</v>
      </c>
      <c r="Q317" t="s">
        <v>514</v>
      </c>
      <c r="R317" t="s">
        <v>529</v>
      </c>
      <c r="S317">
        <v>4</v>
      </c>
    </row>
    <row r="318" spans="1:19" x14ac:dyDescent="0.35">
      <c r="A318">
        <v>100001</v>
      </c>
      <c r="B318" s="5">
        <v>45765</v>
      </c>
      <c r="C318" t="s">
        <v>31</v>
      </c>
      <c r="D318" t="s">
        <v>80</v>
      </c>
      <c r="E318" t="s">
        <v>80</v>
      </c>
      <c r="F318" t="s">
        <v>15</v>
      </c>
      <c r="G318" t="s">
        <v>39</v>
      </c>
      <c r="H318">
        <v>2</v>
      </c>
      <c r="I318" t="s">
        <v>508</v>
      </c>
      <c r="J318">
        <v>43.37</v>
      </c>
      <c r="K318">
        <v>86.74</v>
      </c>
      <c r="L318" t="s">
        <v>17</v>
      </c>
      <c r="M318" t="s">
        <v>317</v>
      </c>
      <c r="N318" t="s">
        <v>19</v>
      </c>
      <c r="O318" t="s">
        <v>500</v>
      </c>
      <c r="P318" t="s">
        <v>501</v>
      </c>
      <c r="Q318" t="s">
        <v>514</v>
      </c>
      <c r="R318" t="s">
        <v>529</v>
      </c>
      <c r="S318">
        <v>4</v>
      </c>
    </row>
    <row r="319" spans="1:19" x14ac:dyDescent="0.35">
      <c r="A319">
        <v>100290</v>
      </c>
      <c r="B319" s="5">
        <v>45765</v>
      </c>
      <c r="C319" t="s">
        <v>65</v>
      </c>
      <c r="D319" t="s">
        <v>190</v>
      </c>
      <c r="E319" t="s">
        <v>191</v>
      </c>
      <c r="F319" t="s">
        <v>53</v>
      </c>
      <c r="G319" t="s">
        <v>126</v>
      </c>
      <c r="H319">
        <v>2</v>
      </c>
      <c r="I319" t="s">
        <v>508</v>
      </c>
      <c r="J319">
        <v>143.91</v>
      </c>
      <c r="K319">
        <v>287.82</v>
      </c>
      <c r="L319" t="s">
        <v>48</v>
      </c>
      <c r="M319" t="s">
        <v>283</v>
      </c>
      <c r="N319" t="s">
        <v>19</v>
      </c>
      <c r="O319" t="s">
        <v>500</v>
      </c>
      <c r="P319" t="s">
        <v>501</v>
      </c>
      <c r="Q319" t="s">
        <v>514</v>
      </c>
      <c r="R319" t="s">
        <v>529</v>
      </c>
      <c r="S319">
        <v>4</v>
      </c>
    </row>
    <row r="320" spans="1:19" x14ac:dyDescent="0.35">
      <c r="A320">
        <v>100342</v>
      </c>
      <c r="B320" s="5">
        <v>45765</v>
      </c>
      <c r="C320" t="s">
        <v>50</v>
      </c>
      <c r="D320" t="s">
        <v>77</v>
      </c>
      <c r="E320" t="s">
        <v>78</v>
      </c>
      <c r="F320" t="s">
        <v>62</v>
      </c>
      <c r="G320" t="s">
        <v>169</v>
      </c>
      <c r="H320">
        <v>3</v>
      </c>
      <c r="I320" t="s">
        <v>499</v>
      </c>
      <c r="J320">
        <v>24.52</v>
      </c>
      <c r="K320">
        <v>73.56</v>
      </c>
      <c r="L320" t="s">
        <v>24</v>
      </c>
      <c r="M320" t="s">
        <v>259</v>
      </c>
      <c r="N320" t="s">
        <v>19</v>
      </c>
      <c r="O320" t="s">
        <v>500</v>
      </c>
      <c r="P320" t="s">
        <v>501</v>
      </c>
      <c r="Q320" t="s">
        <v>514</v>
      </c>
      <c r="R320" t="s">
        <v>529</v>
      </c>
      <c r="S320">
        <v>4</v>
      </c>
    </row>
    <row r="321" spans="1:19" x14ac:dyDescent="0.35">
      <c r="A321">
        <v>101096</v>
      </c>
      <c r="B321" s="5">
        <v>45765</v>
      </c>
      <c r="C321" t="s">
        <v>31</v>
      </c>
      <c r="D321" t="s">
        <v>80</v>
      </c>
      <c r="E321" t="s">
        <v>80</v>
      </c>
      <c r="F321" t="s">
        <v>59</v>
      </c>
      <c r="G321" t="s">
        <v>73</v>
      </c>
      <c r="H321">
        <v>1</v>
      </c>
      <c r="I321" t="s">
        <v>503</v>
      </c>
      <c r="J321">
        <v>27.33</v>
      </c>
      <c r="K321">
        <v>27.33</v>
      </c>
      <c r="L321" t="s">
        <v>17</v>
      </c>
      <c r="M321" t="s">
        <v>259</v>
      </c>
      <c r="N321" t="s">
        <v>19</v>
      </c>
      <c r="O321" t="s">
        <v>500</v>
      </c>
      <c r="P321" t="s">
        <v>501</v>
      </c>
      <c r="Q321" t="s">
        <v>514</v>
      </c>
      <c r="R321" t="s">
        <v>529</v>
      </c>
      <c r="S321">
        <v>4</v>
      </c>
    </row>
    <row r="322" spans="1:19" x14ac:dyDescent="0.35">
      <c r="A322">
        <v>102043</v>
      </c>
      <c r="B322" s="5">
        <v>45765</v>
      </c>
      <c r="C322" t="s">
        <v>31</v>
      </c>
      <c r="D322" t="s">
        <v>32</v>
      </c>
      <c r="E322" t="s">
        <v>33</v>
      </c>
      <c r="F322" t="s">
        <v>22</v>
      </c>
      <c r="G322" t="s">
        <v>100</v>
      </c>
      <c r="H322">
        <v>3</v>
      </c>
      <c r="I322" t="s">
        <v>499</v>
      </c>
      <c r="J322">
        <v>14.5</v>
      </c>
      <c r="K322">
        <v>43.5</v>
      </c>
      <c r="L322" t="s">
        <v>48</v>
      </c>
      <c r="M322" t="s">
        <v>214</v>
      </c>
      <c r="N322" t="s">
        <v>19</v>
      </c>
      <c r="O322" t="s">
        <v>500</v>
      </c>
      <c r="P322" t="s">
        <v>501</v>
      </c>
      <c r="Q322" t="s">
        <v>514</v>
      </c>
      <c r="R322" t="s">
        <v>529</v>
      </c>
      <c r="S322">
        <v>4</v>
      </c>
    </row>
    <row r="323" spans="1:19" x14ac:dyDescent="0.35">
      <c r="A323">
        <v>102778</v>
      </c>
      <c r="B323" s="5">
        <v>45765</v>
      </c>
      <c r="C323" t="s">
        <v>31</v>
      </c>
      <c r="D323" t="s">
        <v>105</v>
      </c>
      <c r="E323" t="s">
        <v>106</v>
      </c>
      <c r="F323" t="s">
        <v>59</v>
      </c>
      <c r="G323" t="s">
        <v>95</v>
      </c>
      <c r="H323">
        <v>1</v>
      </c>
      <c r="I323" t="s">
        <v>503</v>
      </c>
      <c r="J323">
        <v>34.79</v>
      </c>
      <c r="K323">
        <v>34.79</v>
      </c>
      <c r="L323" t="s">
        <v>48</v>
      </c>
      <c r="M323" t="s">
        <v>172</v>
      </c>
      <c r="N323" t="s">
        <v>19</v>
      </c>
      <c r="O323" t="s">
        <v>500</v>
      </c>
      <c r="P323" t="s">
        <v>501</v>
      </c>
      <c r="Q323" t="s">
        <v>514</v>
      </c>
      <c r="R323" t="s">
        <v>529</v>
      </c>
      <c r="S323">
        <v>4</v>
      </c>
    </row>
    <row r="324" spans="1:19" x14ac:dyDescent="0.35">
      <c r="A324">
        <v>100076</v>
      </c>
      <c r="B324" s="5">
        <v>45766</v>
      </c>
      <c r="C324" t="s">
        <v>26</v>
      </c>
      <c r="D324" t="s">
        <v>37</v>
      </c>
      <c r="E324" t="s">
        <v>38</v>
      </c>
      <c r="F324" t="s">
        <v>22</v>
      </c>
      <c r="G324" t="s">
        <v>87</v>
      </c>
      <c r="H324">
        <v>3</v>
      </c>
      <c r="I324" t="s">
        <v>499</v>
      </c>
      <c r="J324">
        <v>49.1</v>
      </c>
      <c r="K324">
        <v>147.30000000000001</v>
      </c>
      <c r="L324" t="s">
        <v>17</v>
      </c>
      <c r="M324" t="s">
        <v>255</v>
      </c>
      <c r="N324" t="s">
        <v>89</v>
      </c>
      <c r="O324" t="s">
        <v>506</v>
      </c>
      <c r="P324" t="s">
        <v>507</v>
      </c>
      <c r="Q324" t="s">
        <v>514</v>
      </c>
      <c r="R324" t="s">
        <v>529</v>
      </c>
      <c r="S324">
        <v>4</v>
      </c>
    </row>
    <row r="325" spans="1:19" x14ac:dyDescent="0.35">
      <c r="A325">
        <v>100348</v>
      </c>
      <c r="B325" s="5">
        <v>45766</v>
      </c>
      <c r="C325" t="s">
        <v>31</v>
      </c>
      <c r="D325" t="s">
        <v>32</v>
      </c>
      <c r="E325" t="s">
        <v>33</v>
      </c>
      <c r="F325" t="s">
        <v>59</v>
      </c>
      <c r="G325" t="s">
        <v>95</v>
      </c>
      <c r="H325">
        <v>5</v>
      </c>
      <c r="I325" t="s">
        <v>499</v>
      </c>
      <c r="J325">
        <v>36.15</v>
      </c>
      <c r="K325">
        <v>180.75</v>
      </c>
      <c r="L325" t="s">
        <v>24</v>
      </c>
      <c r="M325" t="s">
        <v>318</v>
      </c>
      <c r="N325" t="s">
        <v>19</v>
      </c>
      <c r="O325" t="s">
        <v>506</v>
      </c>
      <c r="P325" t="s">
        <v>507</v>
      </c>
      <c r="Q325" t="s">
        <v>514</v>
      </c>
      <c r="R325" t="s">
        <v>529</v>
      </c>
      <c r="S325">
        <v>4</v>
      </c>
    </row>
    <row r="326" spans="1:19" x14ac:dyDescent="0.35">
      <c r="A326">
        <v>101225</v>
      </c>
      <c r="B326" s="5">
        <v>45766</v>
      </c>
      <c r="C326" t="s">
        <v>26</v>
      </c>
      <c r="D326" t="s">
        <v>41</v>
      </c>
      <c r="E326" t="s">
        <v>42</v>
      </c>
      <c r="F326" t="s">
        <v>15</v>
      </c>
      <c r="G326" t="s">
        <v>16</v>
      </c>
      <c r="H326">
        <v>5</v>
      </c>
      <c r="I326" t="s">
        <v>499</v>
      </c>
      <c r="J326">
        <v>38.22</v>
      </c>
      <c r="K326">
        <v>191.1</v>
      </c>
      <c r="L326" t="s">
        <v>24</v>
      </c>
      <c r="M326" t="s">
        <v>319</v>
      </c>
      <c r="N326" t="s">
        <v>89</v>
      </c>
      <c r="O326" t="s">
        <v>506</v>
      </c>
      <c r="P326" t="s">
        <v>507</v>
      </c>
      <c r="Q326" t="s">
        <v>514</v>
      </c>
      <c r="R326" t="s">
        <v>529</v>
      </c>
      <c r="S326">
        <v>4</v>
      </c>
    </row>
    <row r="327" spans="1:19" x14ac:dyDescent="0.35">
      <c r="A327">
        <v>101877</v>
      </c>
      <c r="B327" s="5">
        <v>45766</v>
      </c>
      <c r="C327" t="s">
        <v>50</v>
      </c>
      <c r="D327" t="s">
        <v>77</v>
      </c>
      <c r="E327" t="s">
        <v>78</v>
      </c>
      <c r="F327" t="s">
        <v>53</v>
      </c>
      <c r="G327" t="s">
        <v>126</v>
      </c>
      <c r="H327">
        <v>1</v>
      </c>
      <c r="I327" t="s">
        <v>503</v>
      </c>
      <c r="J327">
        <v>148.44999999999999</v>
      </c>
      <c r="K327">
        <v>148.44999999999999</v>
      </c>
      <c r="L327" t="s">
        <v>24</v>
      </c>
      <c r="M327" t="s">
        <v>320</v>
      </c>
      <c r="N327" t="s">
        <v>36</v>
      </c>
      <c r="O327" t="s">
        <v>506</v>
      </c>
      <c r="P327" t="s">
        <v>507</v>
      </c>
      <c r="Q327" t="s">
        <v>514</v>
      </c>
      <c r="R327" t="s">
        <v>529</v>
      </c>
      <c r="S327">
        <v>4</v>
      </c>
    </row>
    <row r="328" spans="1:19" x14ac:dyDescent="0.35">
      <c r="A328">
        <v>102292</v>
      </c>
      <c r="B328" s="5">
        <v>45766</v>
      </c>
      <c r="C328" t="s">
        <v>50</v>
      </c>
      <c r="D328" t="s">
        <v>77</v>
      </c>
      <c r="E328" t="s">
        <v>78</v>
      </c>
      <c r="F328" t="s">
        <v>22</v>
      </c>
      <c r="G328" t="s">
        <v>109</v>
      </c>
      <c r="H328">
        <v>5</v>
      </c>
      <c r="I328" t="s">
        <v>499</v>
      </c>
      <c r="J328">
        <v>89.24</v>
      </c>
      <c r="K328">
        <v>446.2</v>
      </c>
      <c r="L328" t="s">
        <v>43</v>
      </c>
      <c r="M328" t="s">
        <v>321</v>
      </c>
      <c r="N328" t="s">
        <v>19</v>
      </c>
      <c r="O328" t="s">
        <v>506</v>
      </c>
      <c r="P328" t="s">
        <v>507</v>
      </c>
      <c r="Q328" t="s">
        <v>514</v>
      </c>
      <c r="R328" t="s">
        <v>529</v>
      </c>
      <c r="S328">
        <v>4</v>
      </c>
    </row>
    <row r="329" spans="1:19" x14ac:dyDescent="0.35">
      <c r="A329">
        <v>102627</v>
      </c>
      <c r="B329" s="5">
        <v>45766</v>
      </c>
      <c r="C329" t="s">
        <v>50</v>
      </c>
      <c r="D329" t="s">
        <v>71</v>
      </c>
      <c r="E329" t="s">
        <v>72</v>
      </c>
      <c r="F329" t="s">
        <v>22</v>
      </c>
      <c r="G329" t="s">
        <v>109</v>
      </c>
      <c r="H329">
        <v>3</v>
      </c>
      <c r="I329" t="s">
        <v>499</v>
      </c>
      <c r="J329">
        <v>89.1</v>
      </c>
      <c r="K329">
        <v>267.29999999999995</v>
      </c>
      <c r="L329" t="s">
        <v>17</v>
      </c>
      <c r="M329" t="s">
        <v>308</v>
      </c>
      <c r="N329" t="s">
        <v>19</v>
      </c>
      <c r="O329" t="s">
        <v>506</v>
      </c>
      <c r="P329" t="s">
        <v>507</v>
      </c>
      <c r="Q329" t="s">
        <v>514</v>
      </c>
      <c r="R329" t="s">
        <v>529</v>
      </c>
      <c r="S329">
        <v>4</v>
      </c>
    </row>
    <row r="330" spans="1:19" x14ac:dyDescent="0.35">
      <c r="A330">
        <v>102811</v>
      </c>
      <c r="B330" s="5">
        <v>45766</v>
      </c>
      <c r="C330" t="s">
        <v>31</v>
      </c>
      <c r="D330" t="s">
        <v>45</v>
      </c>
      <c r="E330" t="s">
        <v>46</v>
      </c>
      <c r="F330" t="s">
        <v>53</v>
      </c>
      <c r="G330" t="s">
        <v>126</v>
      </c>
      <c r="H330">
        <v>10</v>
      </c>
      <c r="I330" t="s">
        <v>499</v>
      </c>
      <c r="J330">
        <v>155.43</v>
      </c>
      <c r="K330">
        <v>1554.3000000000002</v>
      </c>
      <c r="L330" t="s">
        <v>24</v>
      </c>
      <c r="M330" t="s">
        <v>322</v>
      </c>
      <c r="N330" t="s">
        <v>89</v>
      </c>
      <c r="O330" t="s">
        <v>506</v>
      </c>
      <c r="P330" t="s">
        <v>507</v>
      </c>
      <c r="Q330" t="s">
        <v>514</v>
      </c>
      <c r="R330" t="s">
        <v>529</v>
      </c>
      <c r="S330">
        <v>4</v>
      </c>
    </row>
    <row r="331" spans="1:19" x14ac:dyDescent="0.35">
      <c r="A331">
        <v>100012</v>
      </c>
      <c r="B331" s="5">
        <v>45767</v>
      </c>
      <c r="C331" t="s">
        <v>50</v>
      </c>
      <c r="D331" t="s">
        <v>77</v>
      </c>
      <c r="E331" t="s">
        <v>78</v>
      </c>
      <c r="F331" t="s">
        <v>15</v>
      </c>
      <c r="G331" t="s">
        <v>34</v>
      </c>
      <c r="H331">
        <v>1</v>
      </c>
      <c r="I331" t="s">
        <v>503</v>
      </c>
      <c r="J331">
        <v>16</v>
      </c>
      <c r="K331">
        <v>16</v>
      </c>
      <c r="L331" t="s">
        <v>43</v>
      </c>
      <c r="M331" t="s">
        <v>251</v>
      </c>
      <c r="N331" t="s">
        <v>19</v>
      </c>
      <c r="O331" t="s">
        <v>510</v>
      </c>
      <c r="P331" t="s">
        <v>507</v>
      </c>
      <c r="Q331" t="s">
        <v>514</v>
      </c>
      <c r="R331" t="s">
        <v>529</v>
      </c>
      <c r="S331">
        <v>4</v>
      </c>
    </row>
    <row r="332" spans="1:19" x14ac:dyDescent="0.35">
      <c r="A332">
        <v>100387</v>
      </c>
      <c r="B332" s="5">
        <v>45767</v>
      </c>
      <c r="C332" t="s">
        <v>31</v>
      </c>
      <c r="D332" t="s">
        <v>80</v>
      </c>
      <c r="E332" t="s">
        <v>80</v>
      </c>
      <c r="F332" t="s">
        <v>59</v>
      </c>
      <c r="G332" t="s">
        <v>129</v>
      </c>
      <c r="H332">
        <v>3</v>
      </c>
      <c r="I332" t="s">
        <v>499</v>
      </c>
      <c r="J332">
        <v>125.13</v>
      </c>
      <c r="K332">
        <v>375.39</v>
      </c>
      <c r="L332" t="s">
        <v>48</v>
      </c>
      <c r="M332" t="s">
        <v>232</v>
      </c>
      <c r="N332" t="s">
        <v>19</v>
      </c>
      <c r="O332" t="s">
        <v>510</v>
      </c>
      <c r="P332" t="s">
        <v>507</v>
      </c>
      <c r="Q332" t="s">
        <v>514</v>
      </c>
      <c r="R332" t="s">
        <v>529</v>
      </c>
      <c r="S332">
        <v>4</v>
      </c>
    </row>
    <row r="333" spans="1:19" x14ac:dyDescent="0.35">
      <c r="A333">
        <v>100656</v>
      </c>
      <c r="B333" s="5">
        <v>45767</v>
      </c>
      <c r="C333" t="s">
        <v>31</v>
      </c>
      <c r="D333" t="s">
        <v>56</v>
      </c>
      <c r="E333" t="s">
        <v>57</v>
      </c>
      <c r="F333" t="s">
        <v>15</v>
      </c>
      <c r="G333" t="s">
        <v>39</v>
      </c>
      <c r="H333">
        <v>5</v>
      </c>
      <c r="I333" t="s">
        <v>499</v>
      </c>
      <c r="J333">
        <v>43.72</v>
      </c>
      <c r="K333">
        <v>218.6</v>
      </c>
      <c r="L333" t="s">
        <v>17</v>
      </c>
      <c r="M333" t="s">
        <v>323</v>
      </c>
      <c r="N333" t="s">
        <v>19</v>
      </c>
      <c r="O333" t="s">
        <v>510</v>
      </c>
      <c r="P333" t="s">
        <v>507</v>
      </c>
      <c r="Q333" t="s">
        <v>514</v>
      </c>
      <c r="R333" t="s">
        <v>529</v>
      </c>
      <c r="S333">
        <v>4</v>
      </c>
    </row>
    <row r="334" spans="1:19" x14ac:dyDescent="0.35">
      <c r="A334">
        <v>100898</v>
      </c>
      <c r="B334" s="5">
        <v>45767</v>
      </c>
      <c r="C334" t="s">
        <v>50</v>
      </c>
      <c r="D334" t="s">
        <v>51</v>
      </c>
      <c r="E334" t="s">
        <v>52</v>
      </c>
      <c r="F334" t="s">
        <v>53</v>
      </c>
      <c r="G334" t="s">
        <v>54</v>
      </c>
      <c r="H334">
        <v>1</v>
      </c>
      <c r="I334" t="s">
        <v>503</v>
      </c>
      <c r="J334">
        <v>26.13</v>
      </c>
      <c r="K334">
        <v>26.13</v>
      </c>
      <c r="L334" t="s">
        <v>43</v>
      </c>
      <c r="M334" t="s">
        <v>18</v>
      </c>
      <c r="N334" t="s">
        <v>19</v>
      </c>
      <c r="O334" t="s">
        <v>510</v>
      </c>
      <c r="P334" t="s">
        <v>507</v>
      </c>
      <c r="Q334" t="s">
        <v>514</v>
      </c>
      <c r="R334" t="s">
        <v>529</v>
      </c>
      <c r="S334">
        <v>4</v>
      </c>
    </row>
    <row r="335" spans="1:19" x14ac:dyDescent="0.35">
      <c r="A335">
        <v>102216</v>
      </c>
      <c r="B335" s="5">
        <v>45767</v>
      </c>
      <c r="C335" t="s">
        <v>31</v>
      </c>
      <c r="D335" t="s">
        <v>105</v>
      </c>
      <c r="E335" t="s">
        <v>106</v>
      </c>
      <c r="F335" t="s">
        <v>62</v>
      </c>
      <c r="G335" t="s">
        <v>103</v>
      </c>
      <c r="H335">
        <v>3</v>
      </c>
      <c r="I335" t="s">
        <v>499</v>
      </c>
      <c r="J335">
        <v>185.34</v>
      </c>
      <c r="K335">
        <v>556.02</v>
      </c>
      <c r="L335" t="s">
        <v>24</v>
      </c>
      <c r="M335" t="s">
        <v>140</v>
      </c>
      <c r="N335" t="s">
        <v>19</v>
      </c>
      <c r="O335" t="s">
        <v>510</v>
      </c>
      <c r="P335" t="s">
        <v>507</v>
      </c>
      <c r="Q335" t="s">
        <v>514</v>
      </c>
      <c r="R335" t="s">
        <v>529</v>
      </c>
      <c r="S335">
        <v>4</v>
      </c>
    </row>
    <row r="336" spans="1:19" x14ac:dyDescent="0.35">
      <c r="A336">
        <v>102966</v>
      </c>
      <c r="B336" s="5">
        <v>45767</v>
      </c>
      <c r="C336" t="s">
        <v>12</v>
      </c>
      <c r="D336" t="s">
        <v>13</v>
      </c>
      <c r="E336" t="s">
        <v>14</v>
      </c>
      <c r="F336" t="s">
        <v>15</v>
      </c>
      <c r="G336" t="s">
        <v>39</v>
      </c>
      <c r="H336">
        <v>1</v>
      </c>
      <c r="I336" t="s">
        <v>503</v>
      </c>
      <c r="J336">
        <v>44.54</v>
      </c>
      <c r="K336">
        <v>44.54</v>
      </c>
      <c r="L336" t="s">
        <v>43</v>
      </c>
      <c r="M336" t="s">
        <v>324</v>
      </c>
      <c r="N336" t="s">
        <v>19</v>
      </c>
      <c r="O336" t="s">
        <v>510</v>
      </c>
      <c r="P336" t="s">
        <v>507</v>
      </c>
      <c r="Q336" t="s">
        <v>514</v>
      </c>
      <c r="R336" t="s">
        <v>529</v>
      </c>
      <c r="S336">
        <v>4</v>
      </c>
    </row>
    <row r="337" spans="1:19" x14ac:dyDescent="0.35">
      <c r="A337">
        <v>100331</v>
      </c>
      <c r="B337" s="5">
        <v>45768</v>
      </c>
      <c r="C337" t="s">
        <v>50</v>
      </c>
      <c r="D337" t="s">
        <v>77</v>
      </c>
      <c r="E337" t="s">
        <v>78</v>
      </c>
      <c r="F337" t="s">
        <v>53</v>
      </c>
      <c r="G337" t="s">
        <v>145</v>
      </c>
      <c r="H337">
        <v>2</v>
      </c>
      <c r="I337" t="s">
        <v>508</v>
      </c>
      <c r="J337">
        <v>34.28</v>
      </c>
      <c r="K337">
        <v>68.56</v>
      </c>
      <c r="L337" t="s">
        <v>24</v>
      </c>
      <c r="M337" t="s">
        <v>265</v>
      </c>
      <c r="N337" t="s">
        <v>89</v>
      </c>
      <c r="O337" t="s">
        <v>511</v>
      </c>
      <c r="P337" t="s">
        <v>501</v>
      </c>
      <c r="Q337" t="s">
        <v>514</v>
      </c>
      <c r="R337" t="s">
        <v>529</v>
      </c>
      <c r="S337">
        <v>4</v>
      </c>
    </row>
    <row r="338" spans="1:19" x14ac:dyDescent="0.35">
      <c r="A338">
        <v>101530</v>
      </c>
      <c r="B338" s="5">
        <v>45768</v>
      </c>
      <c r="C338" t="s">
        <v>50</v>
      </c>
      <c r="D338" t="s">
        <v>77</v>
      </c>
      <c r="E338" t="s">
        <v>78</v>
      </c>
      <c r="F338" t="s">
        <v>53</v>
      </c>
      <c r="G338" t="s">
        <v>92</v>
      </c>
      <c r="H338">
        <v>1</v>
      </c>
      <c r="I338" t="s">
        <v>503</v>
      </c>
      <c r="J338">
        <v>31.16</v>
      </c>
      <c r="K338">
        <v>31.16</v>
      </c>
      <c r="L338" t="s">
        <v>43</v>
      </c>
      <c r="M338" t="s">
        <v>325</v>
      </c>
      <c r="N338" t="s">
        <v>36</v>
      </c>
      <c r="O338" t="s">
        <v>511</v>
      </c>
      <c r="P338" t="s">
        <v>501</v>
      </c>
      <c r="Q338" t="s">
        <v>514</v>
      </c>
      <c r="R338" t="s">
        <v>529</v>
      </c>
      <c r="S338">
        <v>4</v>
      </c>
    </row>
    <row r="339" spans="1:19" x14ac:dyDescent="0.35">
      <c r="A339">
        <v>101954</v>
      </c>
      <c r="B339" s="5">
        <v>45768</v>
      </c>
      <c r="C339" t="s">
        <v>12</v>
      </c>
      <c r="D339" t="s">
        <v>132</v>
      </c>
      <c r="E339" t="s">
        <v>133</v>
      </c>
      <c r="F339" t="s">
        <v>15</v>
      </c>
      <c r="G339" t="s">
        <v>39</v>
      </c>
      <c r="H339">
        <v>1</v>
      </c>
      <c r="I339" t="s">
        <v>503</v>
      </c>
      <c r="J339">
        <v>44.63</v>
      </c>
      <c r="K339">
        <v>44.63</v>
      </c>
      <c r="L339" t="s">
        <v>48</v>
      </c>
      <c r="M339" t="s">
        <v>326</v>
      </c>
      <c r="N339" t="s">
        <v>19</v>
      </c>
      <c r="O339" t="s">
        <v>511</v>
      </c>
      <c r="P339" t="s">
        <v>501</v>
      </c>
      <c r="Q339" t="s">
        <v>514</v>
      </c>
      <c r="R339" t="s">
        <v>529</v>
      </c>
      <c r="S339">
        <v>4</v>
      </c>
    </row>
    <row r="340" spans="1:19" x14ac:dyDescent="0.35">
      <c r="A340">
        <v>100784</v>
      </c>
      <c r="B340" s="5">
        <v>45769</v>
      </c>
      <c r="C340" t="s">
        <v>12</v>
      </c>
      <c r="D340" t="s">
        <v>183</v>
      </c>
      <c r="E340" t="s">
        <v>184</v>
      </c>
      <c r="F340" t="s">
        <v>62</v>
      </c>
      <c r="G340" t="s">
        <v>103</v>
      </c>
      <c r="H340">
        <v>5</v>
      </c>
      <c r="I340" t="s">
        <v>499</v>
      </c>
      <c r="J340">
        <v>183.47</v>
      </c>
      <c r="K340">
        <v>917.35</v>
      </c>
      <c r="L340" t="s">
        <v>17</v>
      </c>
      <c r="M340" t="s">
        <v>35</v>
      </c>
      <c r="N340" t="s">
        <v>89</v>
      </c>
      <c r="O340" t="s">
        <v>509</v>
      </c>
      <c r="P340" t="s">
        <v>501</v>
      </c>
      <c r="Q340" t="s">
        <v>514</v>
      </c>
      <c r="R340" t="s">
        <v>529</v>
      </c>
      <c r="S340">
        <v>4</v>
      </c>
    </row>
    <row r="341" spans="1:19" x14ac:dyDescent="0.35">
      <c r="A341">
        <v>101623</v>
      </c>
      <c r="B341" s="5">
        <v>45769</v>
      </c>
      <c r="C341" t="s">
        <v>26</v>
      </c>
      <c r="D341" t="s">
        <v>150</v>
      </c>
      <c r="E341" t="s">
        <v>151</v>
      </c>
      <c r="F341" t="s">
        <v>15</v>
      </c>
      <c r="G341" t="s">
        <v>34</v>
      </c>
      <c r="H341">
        <v>10</v>
      </c>
      <c r="I341" t="s">
        <v>499</v>
      </c>
      <c r="J341">
        <v>15.88</v>
      </c>
      <c r="K341">
        <v>158.80000000000001</v>
      </c>
      <c r="L341" t="s">
        <v>48</v>
      </c>
      <c r="M341" t="s">
        <v>243</v>
      </c>
      <c r="N341" t="s">
        <v>36</v>
      </c>
      <c r="O341" t="s">
        <v>509</v>
      </c>
      <c r="P341" t="s">
        <v>501</v>
      </c>
      <c r="Q341" t="s">
        <v>514</v>
      </c>
      <c r="R341" t="s">
        <v>529</v>
      </c>
      <c r="S341">
        <v>4</v>
      </c>
    </row>
    <row r="342" spans="1:19" x14ac:dyDescent="0.35">
      <c r="A342">
        <v>101676</v>
      </c>
      <c r="B342" s="5">
        <v>45769</v>
      </c>
      <c r="C342" t="s">
        <v>12</v>
      </c>
      <c r="D342" t="s">
        <v>132</v>
      </c>
      <c r="E342" t="s">
        <v>133</v>
      </c>
      <c r="F342" t="s">
        <v>15</v>
      </c>
      <c r="G342" t="s">
        <v>16</v>
      </c>
      <c r="H342">
        <v>1</v>
      </c>
      <c r="I342" t="s">
        <v>503</v>
      </c>
      <c r="J342">
        <v>38.58</v>
      </c>
      <c r="K342">
        <v>38.58</v>
      </c>
      <c r="L342" t="s">
        <v>43</v>
      </c>
      <c r="M342" t="s">
        <v>202</v>
      </c>
      <c r="N342" t="s">
        <v>19</v>
      </c>
      <c r="O342" t="s">
        <v>509</v>
      </c>
      <c r="P342" t="s">
        <v>501</v>
      </c>
      <c r="Q342" t="s">
        <v>514</v>
      </c>
      <c r="R342" t="s">
        <v>529</v>
      </c>
      <c r="S342">
        <v>4</v>
      </c>
    </row>
    <row r="343" spans="1:19" x14ac:dyDescent="0.35">
      <c r="A343">
        <v>101819</v>
      </c>
      <c r="B343" s="5">
        <v>45769</v>
      </c>
      <c r="C343" t="s">
        <v>31</v>
      </c>
      <c r="D343" t="s">
        <v>32</v>
      </c>
      <c r="E343" t="s">
        <v>33</v>
      </c>
      <c r="F343" t="s">
        <v>22</v>
      </c>
      <c r="G343" t="s">
        <v>100</v>
      </c>
      <c r="H343">
        <v>1</v>
      </c>
      <c r="I343" t="s">
        <v>503</v>
      </c>
      <c r="J343">
        <v>14.79</v>
      </c>
      <c r="K343">
        <v>14.79</v>
      </c>
      <c r="L343" t="s">
        <v>17</v>
      </c>
      <c r="M343" t="s">
        <v>327</v>
      </c>
      <c r="N343" t="s">
        <v>19</v>
      </c>
      <c r="O343" t="s">
        <v>509</v>
      </c>
      <c r="P343" t="s">
        <v>501</v>
      </c>
      <c r="Q343" t="s">
        <v>514</v>
      </c>
      <c r="R343" t="s">
        <v>529</v>
      </c>
      <c r="S343">
        <v>4</v>
      </c>
    </row>
    <row r="344" spans="1:19" x14ac:dyDescent="0.35">
      <c r="A344">
        <v>101865</v>
      </c>
      <c r="B344" s="5">
        <v>45769</v>
      </c>
      <c r="C344" t="s">
        <v>31</v>
      </c>
      <c r="D344" t="s">
        <v>56</v>
      </c>
      <c r="E344" t="s">
        <v>57</v>
      </c>
      <c r="F344" t="s">
        <v>62</v>
      </c>
      <c r="G344" t="s">
        <v>68</v>
      </c>
      <c r="H344">
        <v>1</v>
      </c>
      <c r="I344" t="s">
        <v>503</v>
      </c>
      <c r="J344">
        <v>41.04</v>
      </c>
      <c r="K344">
        <v>41.04</v>
      </c>
      <c r="L344" t="s">
        <v>48</v>
      </c>
      <c r="M344" t="s">
        <v>308</v>
      </c>
      <c r="N344" t="s">
        <v>19</v>
      </c>
      <c r="O344" t="s">
        <v>509</v>
      </c>
      <c r="P344" t="s">
        <v>501</v>
      </c>
      <c r="Q344" t="s">
        <v>514</v>
      </c>
      <c r="R344" t="s">
        <v>529</v>
      </c>
      <c r="S344">
        <v>4</v>
      </c>
    </row>
    <row r="345" spans="1:19" x14ac:dyDescent="0.35">
      <c r="A345">
        <v>100356</v>
      </c>
      <c r="B345" s="5">
        <v>45770</v>
      </c>
      <c r="C345" t="s">
        <v>12</v>
      </c>
      <c r="D345" t="s">
        <v>183</v>
      </c>
      <c r="E345" t="s">
        <v>184</v>
      </c>
      <c r="F345" t="s">
        <v>15</v>
      </c>
      <c r="G345" t="s">
        <v>39</v>
      </c>
      <c r="H345">
        <v>10</v>
      </c>
      <c r="I345" t="s">
        <v>499</v>
      </c>
      <c r="J345">
        <v>46.88</v>
      </c>
      <c r="K345">
        <v>468.8</v>
      </c>
      <c r="L345" t="s">
        <v>48</v>
      </c>
      <c r="M345" t="s">
        <v>197</v>
      </c>
      <c r="N345" t="s">
        <v>19</v>
      </c>
      <c r="O345" t="s">
        <v>504</v>
      </c>
      <c r="P345" t="s">
        <v>501</v>
      </c>
      <c r="Q345" t="s">
        <v>514</v>
      </c>
      <c r="R345" t="s">
        <v>529</v>
      </c>
      <c r="S345">
        <v>4</v>
      </c>
    </row>
    <row r="346" spans="1:19" x14ac:dyDescent="0.35">
      <c r="A346">
        <v>100657</v>
      </c>
      <c r="B346" s="5">
        <v>45770</v>
      </c>
      <c r="C346" t="s">
        <v>50</v>
      </c>
      <c r="D346" t="s">
        <v>77</v>
      </c>
      <c r="E346" t="s">
        <v>78</v>
      </c>
      <c r="F346" t="s">
        <v>62</v>
      </c>
      <c r="G346" t="s">
        <v>112</v>
      </c>
      <c r="H346">
        <v>3</v>
      </c>
      <c r="I346" t="s">
        <v>499</v>
      </c>
      <c r="J346">
        <v>30.59</v>
      </c>
      <c r="K346">
        <v>91.77</v>
      </c>
      <c r="L346" t="s">
        <v>17</v>
      </c>
      <c r="M346" t="s">
        <v>35</v>
      </c>
      <c r="N346" t="s">
        <v>89</v>
      </c>
      <c r="O346" t="s">
        <v>504</v>
      </c>
      <c r="P346" t="s">
        <v>501</v>
      </c>
      <c r="Q346" t="s">
        <v>514</v>
      </c>
      <c r="R346" t="s">
        <v>529</v>
      </c>
      <c r="S346">
        <v>4</v>
      </c>
    </row>
    <row r="347" spans="1:19" x14ac:dyDescent="0.35">
      <c r="A347">
        <v>100905</v>
      </c>
      <c r="B347" s="5">
        <v>45770</v>
      </c>
      <c r="C347" t="s">
        <v>31</v>
      </c>
      <c r="D347" t="s">
        <v>105</v>
      </c>
      <c r="E347" t="s">
        <v>106</v>
      </c>
      <c r="F347" t="s">
        <v>62</v>
      </c>
      <c r="G347" t="s">
        <v>103</v>
      </c>
      <c r="H347">
        <v>10</v>
      </c>
      <c r="I347" t="s">
        <v>499</v>
      </c>
      <c r="J347">
        <v>195.97</v>
      </c>
      <c r="K347">
        <v>1959.7</v>
      </c>
      <c r="L347" t="s">
        <v>43</v>
      </c>
      <c r="M347" t="s">
        <v>328</v>
      </c>
      <c r="N347" t="s">
        <v>19</v>
      </c>
      <c r="O347" t="s">
        <v>504</v>
      </c>
      <c r="P347" t="s">
        <v>501</v>
      </c>
      <c r="Q347" t="s">
        <v>514</v>
      </c>
      <c r="R347" t="s">
        <v>529</v>
      </c>
      <c r="S347">
        <v>4</v>
      </c>
    </row>
    <row r="348" spans="1:19" x14ac:dyDescent="0.35">
      <c r="A348">
        <v>101334</v>
      </c>
      <c r="B348" s="5">
        <v>45770</v>
      </c>
      <c r="C348" t="s">
        <v>12</v>
      </c>
      <c r="D348" t="s">
        <v>183</v>
      </c>
      <c r="E348" t="s">
        <v>184</v>
      </c>
      <c r="F348" t="s">
        <v>22</v>
      </c>
      <c r="G348" t="s">
        <v>109</v>
      </c>
      <c r="H348">
        <v>5</v>
      </c>
      <c r="I348" t="s">
        <v>499</v>
      </c>
      <c r="J348">
        <v>87.33</v>
      </c>
      <c r="K348">
        <v>436.65</v>
      </c>
      <c r="L348" t="s">
        <v>43</v>
      </c>
      <c r="M348" t="s">
        <v>146</v>
      </c>
      <c r="N348" t="s">
        <v>19</v>
      </c>
      <c r="O348" t="s">
        <v>504</v>
      </c>
      <c r="P348" t="s">
        <v>501</v>
      </c>
      <c r="Q348" t="s">
        <v>514</v>
      </c>
      <c r="R348" t="s">
        <v>529</v>
      </c>
      <c r="S348">
        <v>4</v>
      </c>
    </row>
    <row r="349" spans="1:19" x14ac:dyDescent="0.35">
      <c r="A349">
        <v>101443</v>
      </c>
      <c r="B349" s="5">
        <v>45770</v>
      </c>
      <c r="C349" t="s">
        <v>50</v>
      </c>
      <c r="D349" t="s">
        <v>51</v>
      </c>
      <c r="E349" t="s">
        <v>52</v>
      </c>
      <c r="F349" t="s">
        <v>53</v>
      </c>
      <c r="G349" t="s">
        <v>54</v>
      </c>
      <c r="H349">
        <v>2</v>
      </c>
      <c r="I349" t="s">
        <v>508</v>
      </c>
      <c r="J349">
        <v>26.15</v>
      </c>
      <c r="K349">
        <v>52.3</v>
      </c>
      <c r="L349" t="s">
        <v>48</v>
      </c>
      <c r="M349" t="s">
        <v>110</v>
      </c>
      <c r="N349" t="s">
        <v>19</v>
      </c>
      <c r="O349" t="s">
        <v>504</v>
      </c>
      <c r="P349" t="s">
        <v>501</v>
      </c>
      <c r="Q349" t="s">
        <v>514</v>
      </c>
      <c r="R349" t="s">
        <v>529</v>
      </c>
      <c r="S349">
        <v>4</v>
      </c>
    </row>
    <row r="350" spans="1:19" x14ac:dyDescent="0.35">
      <c r="A350">
        <v>101574</v>
      </c>
      <c r="B350" s="5">
        <v>45770</v>
      </c>
      <c r="C350" t="s">
        <v>12</v>
      </c>
      <c r="D350" t="s">
        <v>20</v>
      </c>
      <c r="E350" t="s">
        <v>21</v>
      </c>
      <c r="F350" t="s">
        <v>62</v>
      </c>
      <c r="G350" t="s">
        <v>169</v>
      </c>
      <c r="H350">
        <v>1</v>
      </c>
      <c r="I350" t="s">
        <v>503</v>
      </c>
      <c r="J350">
        <v>26.06</v>
      </c>
      <c r="K350">
        <v>26.06</v>
      </c>
      <c r="L350" t="s">
        <v>17</v>
      </c>
      <c r="M350" t="s">
        <v>212</v>
      </c>
      <c r="N350" t="s">
        <v>19</v>
      </c>
      <c r="O350" t="s">
        <v>504</v>
      </c>
      <c r="P350" t="s">
        <v>501</v>
      </c>
      <c r="Q350" t="s">
        <v>514</v>
      </c>
      <c r="R350" t="s">
        <v>529</v>
      </c>
      <c r="S350">
        <v>4</v>
      </c>
    </row>
    <row r="351" spans="1:19" x14ac:dyDescent="0.35">
      <c r="A351">
        <v>101852</v>
      </c>
      <c r="B351" s="5">
        <v>45770</v>
      </c>
      <c r="C351" t="s">
        <v>31</v>
      </c>
      <c r="D351" t="s">
        <v>45</v>
      </c>
      <c r="E351" t="s">
        <v>46</v>
      </c>
      <c r="F351" t="s">
        <v>62</v>
      </c>
      <c r="G351" t="s">
        <v>63</v>
      </c>
      <c r="H351">
        <v>2</v>
      </c>
      <c r="I351" t="s">
        <v>508</v>
      </c>
      <c r="J351">
        <v>53.06</v>
      </c>
      <c r="K351">
        <v>106.12</v>
      </c>
      <c r="L351" t="s">
        <v>24</v>
      </c>
      <c r="M351" t="s">
        <v>329</v>
      </c>
      <c r="N351" t="s">
        <v>89</v>
      </c>
      <c r="O351" t="s">
        <v>504</v>
      </c>
      <c r="P351" t="s">
        <v>501</v>
      </c>
      <c r="Q351" t="s">
        <v>514</v>
      </c>
      <c r="R351" t="s">
        <v>529</v>
      </c>
      <c r="S351">
        <v>4</v>
      </c>
    </row>
    <row r="352" spans="1:19" x14ac:dyDescent="0.35">
      <c r="A352">
        <v>101948</v>
      </c>
      <c r="B352" s="5">
        <v>45770</v>
      </c>
      <c r="C352" t="s">
        <v>26</v>
      </c>
      <c r="D352" t="s">
        <v>37</v>
      </c>
      <c r="E352" t="s">
        <v>38</v>
      </c>
      <c r="F352" t="s">
        <v>62</v>
      </c>
      <c r="G352" t="s">
        <v>68</v>
      </c>
      <c r="H352">
        <v>1</v>
      </c>
      <c r="I352" t="s">
        <v>503</v>
      </c>
      <c r="J352">
        <v>40.479999999999997</v>
      </c>
      <c r="K352">
        <v>40.479999999999997</v>
      </c>
      <c r="L352" t="s">
        <v>17</v>
      </c>
      <c r="M352" t="s">
        <v>192</v>
      </c>
      <c r="N352" t="s">
        <v>19</v>
      </c>
      <c r="O352" t="s">
        <v>504</v>
      </c>
      <c r="P352" t="s">
        <v>501</v>
      </c>
      <c r="Q352" t="s">
        <v>514</v>
      </c>
      <c r="R352" t="s">
        <v>529</v>
      </c>
      <c r="S352">
        <v>4</v>
      </c>
    </row>
    <row r="353" spans="1:19" x14ac:dyDescent="0.35">
      <c r="A353">
        <v>102172</v>
      </c>
      <c r="B353" s="5">
        <v>45770</v>
      </c>
      <c r="C353" t="s">
        <v>65</v>
      </c>
      <c r="D353" t="s">
        <v>66</v>
      </c>
      <c r="E353" t="s">
        <v>67</v>
      </c>
      <c r="F353" t="s">
        <v>59</v>
      </c>
      <c r="G353" t="s">
        <v>60</v>
      </c>
      <c r="H353">
        <v>3</v>
      </c>
      <c r="I353" t="s">
        <v>499</v>
      </c>
      <c r="J353">
        <v>58.38</v>
      </c>
      <c r="K353">
        <v>175.14000000000001</v>
      </c>
      <c r="L353" t="s">
        <v>48</v>
      </c>
      <c r="M353" t="s">
        <v>329</v>
      </c>
      <c r="N353" t="s">
        <v>19</v>
      </c>
      <c r="O353" t="s">
        <v>504</v>
      </c>
      <c r="P353" t="s">
        <v>501</v>
      </c>
      <c r="Q353" t="s">
        <v>514</v>
      </c>
      <c r="R353" t="s">
        <v>529</v>
      </c>
      <c r="S353">
        <v>4</v>
      </c>
    </row>
    <row r="354" spans="1:19" x14ac:dyDescent="0.35">
      <c r="A354">
        <v>100118</v>
      </c>
      <c r="B354" s="5">
        <v>45771</v>
      </c>
      <c r="C354" t="s">
        <v>12</v>
      </c>
      <c r="D354" t="s">
        <v>20</v>
      </c>
      <c r="E354" t="s">
        <v>21</v>
      </c>
      <c r="F354" t="s">
        <v>22</v>
      </c>
      <c r="G354" t="s">
        <v>47</v>
      </c>
      <c r="H354">
        <v>2</v>
      </c>
      <c r="I354" t="s">
        <v>508</v>
      </c>
      <c r="J354">
        <v>76.900000000000006</v>
      </c>
      <c r="K354">
        <v>153.80000000000001</v>
      </c>
      <c r="L354" t="s">
        <v>24</v>
      </c>
      <c r="M354" t="s">
        <v>152</v>
      </c>
      <c r="N354" t="s">
        <v>89</v>
      </c>
      <c r="O354" t="s">
        <v>505</v>
      </c>
      <c r="P354" t="s">
        <v>501</v>
      </c>
      <c r="Q354" t="s">
        <v>514</v>
      </c>
      <c r="R354" t="s">
        <v>529</v>
      </c>
      <c r="S354">
        <v>4</v>
      </c>
    </row>
    <row r="355" spans="1:19" x14ac:dyDescent="0.35">
      <c r="A355">
        <v>100243</v>
      </c>
      <c r="B355" s="5">
        <v>45771</v>
      </c>
      <c r="C355" t="s">
        <v>31</v>
      </c>
      <c r="D355" t="s">
        <v>56</v>
      </c>
      <c r="E355" t="s">
        <v>57</v>
      </c>
      <c r="F355" t="s">
        <v>62</v>
      </c>
      <c r="G355" t="s">
        <v>63</v>
      </c>
      <c r="H355">
        <v>1</v>
      </c>
      <c r="I355" t="s">
        <v>503</v>
      </c>
      <c r="J355">
        <v>56.7</v>
      </c>
      <c r="K355">
        <v>56.7</v>
      </c>
      <c r="L355" t="s">
        <v>43</v>
      </c>
      <c r="M355" t="s">
        <v>296</v>
      </c>
      <c r="N355" t="s">
        <v>89</v>
      </c>
      <c r="O355" t="s">
        <v>505</v>
      </c>
      <c r="P355" t="s">
        <v>501</v>
      </c>
      <c r="Q355" t="s">
        <v>514</v>
      </c>
      <c r="R355" t="s">
        <v>529</v>
      </c>
      <c r="S355">
        <v>4</v>
      </c>
    </row>
    <row r="356" spans="1:19" x14ac:dyDescent="0.35">
      <c r="A356">
        <v>100526</v>
      </c>
      <c r="B356" s="5">
        <v>45771</v>
      </c>
      <c r="C356" t="s">
        <v>31</v>
      </c>
      <c r="D356" t="s">
        <v>56</v>
      </c>
      <c r="E356" t="s">
        <v>57</v>
      </c>
      <c r="F356" t="s">
        <v>59</v>
      </c>
      <c r="G356" t="s">
        <v>73</v>
      </c>
      <c r="H356">
        <v>1</v>
      </c>
      <c r="I356" t="s">
        <v>503</v>
      </c>
      <c r="J356">
        <v>27.03</v>
      </c>
      <c r="K356">
        <v>27.03</v>
      </c>
      <c r="L356" t="s">
        <v>48</v>
      </c>
      <c r="M356" t="s">
        <v>330</v>
      </c>
      <c r="N356" t="s">
        <v>19</v>
      </c>
      <c r="O356" t="s">
        <v>505</v>
      </c>
      <c r="P356" t="s">
        <v>501</v>
      </c>
      <c r="Q356" t="s">
        <v>514</v>
      </c>
      <c r="R356" t="s">
        <v>529</v>
      </c>
      <c r="S356">
        <v>4</v>
      </c>
    </row>
    <row r="357" spans="1:19" x14ac:dyDescent="0.35">
      <c r="A357">
        <v>100651</v>
      </c>
      <c r="B357" s="5">
        <v>45771</v>
      </c>
      <c r="C357" t="s">
        <v>26</v>
      </c>
      <c r="D357" t="s">
        <v>150</v>
      </c>
      <c r="E357" t="s">
        <v>151</v>
      </c>
      <c r="F357" t="s">
        <v>62</v>
      </c>
      <c r="G357" t="s">
        <v>112</v>
      </c>
      <c r="H357">
        <v>2</v>
      </c>
      <c r="I357" t="s">
        <v>508</v>
      </c>
      <c r="J357">
        <v>29.71</v>
      </c>
      <c r="K357">
        <v>59.42</v>
      </c>
      <c r="L357" t="s">
        <v>43</v>
      </c>
      <c r="M357" t="s">
        <v>331</v>
      </c>
      <c r="N357" t="s">
        <v>36</v>
      </c>
      <c r="O357" t="s">
        <v>505</v>
      </c>
      <c r="P357" t="s">
        <v>501</v>
      </c>
      <c r="Q357" t="s">
        <v>514</v>
      </c>
      <c r="R357" t="s">
        <v>529</v>
      </c>
      <c r="S357">
        <v>4</v>
      </c>
    </row>
    <row r="358" spans="1:19" x14ac:dyDescent="0.35">
      <c r="A358">
        <v>100762</v>
      </c>
      <c r="B358" s="5">
        <v>45771</v>
      </c>
      <c r="C358" t="s">
        <v>50</v>
      </c>
      <c r="D358" t="s">
        <v>51</v>
      </c>
      <c r="E358" t="s">
        <v>52</v>
      </c>
      <c r="F358" t="s">
        <v>22</v>
      </c>
      <c r="G358" t="s">
        <v>100</v>
      </c>
      <c r="H358">
        <v>3</v>
      </c>
      <c r="I358" t="s">
        <v>499</v>
      </c>
      <c r="J358">
        <v>14.29</v>
      </c>
      <c r="K358">
        <v>42.87</v>
      </c>
      <c r="L358" t="s">
        <v>43</v>
      </c>
      <c r="M358" t="s">
        <v>83</v>
      </c>
      <c r="N358" t="s">
        <v>89</v>
      </c>
      <c r="O358" t="s">
        <v>505</v>
      </c>
      <c r="P358" t="s">
        <v>501</v>
      </c>
      <c r="Q358" t="s">
        <v>514</v>
      </c>
      <c r="R358" t="s">
        <v>529</v>
      </c>
      <c r="S358">
        <v>4</v>
      </c>
    </row>
    <row r="359" spans="1:19" x14ac:dyDescent="0.35">
      <c r="A359">
        <v>100960</v>
      </c>
      <c r="B359" s="5">
        <v>45771</v>
      </c>
      <c r="C359" t="s">
        <v>65</v>
      </c>
      <c r="D359" t="s">
        <v>66</v>
      </c>
      <c r="E359" t="s">
        <v>67</v>
      </c>
      <c r="F359" t="s">
        <v>59</v>
      </c>
      <c r="G359" t="s">
        <v>73</v>
      </c>
      <c r="H359">
        <v>3</v>
      </c>
      <c r="I359" t="s">
        <v>499</v>
      </c>
      <c r="J359">
        <v>27.71</v>
      </c>
      <c r="K359">
        <v>83.13</v>
      </c>
      <c r="L359" t="s">
        <v>43</v>
      </c>
      <c r="M359" t="s">
        <v>332</v>
      </c>
      <c r="N359" t="s">
        <v>19</v>
      </c>
      <c r="O359" t="s">
        <v>505</v>
      </c>
      <c r="P359" t="s">
        <v>501</v>
      </c>
      <c r="Q359" t="s">
        <v>514</v>
      </c>
      <c r="R359" t="s">
        <v>529</v>
      </c>
      <c r="S359">
        <v>4</v>
      </c>
    </row>
    <row r="360" spans="1:19" x14ac:dyDescent="0.35">
      <c r="A360">
        <v>101461</v>
      </c>
      <c r="B360" s="5">
        <v>45771</v>
      </c>
      <c r="C360" t="s">
        <v>50</v>
      </c>
      <c r="D360" t="s">
        <v>51</v>
      </c>
      <c r="E360" t="s">
        <v>52</v>
      </c>
      <c r="F360" t="s">
        <v>59</v>
      </c>
      <c r="G360" t="s">
        <v>73</v>
      </c>
      <c r="H360">
        <v>10</v>
      </c>
      <c r="I360" t="s">
        <v>499</v>
      </c>
      <c r="J360">
        <v>26.59</v>
      </c>
      <c r="K360">
        <v>265.89999999999998</v>
      </c>
      <c r="L360" t="s">
        <v>24</v>
      </c>
      <c r="M360" t="s">
        <v>75</v>
      </c>
      <c r="N360" t="s">
        <v>89</v>
      </c>
      <c r="O360" t="s">
        <v>505</v>
      </c>
      <c r="P360" t="s">
        <v>501</v>
      </c>
      <c r="Q360" t="s">
        <v>514</v>
      </c>
      <c r="R360" t="s">
        <v>529</v>
      </c>
      <c r="S360">
        <v>4</v>
      </c>
    </row>
    <row r="361" spans="1:19" x14ac:dyDescent="0.35">
      <c r="A361">
        <v>101493</v>
      </c>
      <c r="B361" s="5">
        <v>45771</v>
      </c>
      <c r="C361" t="s">
        <v>26</v>
      </c>
      <c r="D361" t="s">
        <v>37</v>
      </c>
      <c r="E361" t="s">
        <v>38</v>
      </c>
      <c r="F361" t="s">
        <v>59</v>
      </c>
      <c r="G361" t="s">
        <v>73</v>
      </c>
      <c r="H361">
        <v>3</v>
      </c>
      <c r="I361" t="s">
        <v>499</v>
      </c>
      <c r="J361">
        <v>27.65</v>
      </c>
      <c r="K361">
        <v>82.949999999999989</v>
      </c>
      <c r="L361" t="s">
        <v>24</v>
      </c>
      <c r="M361" t="s">
        <v>213</v>
      </c>
      <c r="N361" t="s">
        <v>19</v>
      </c>
      <c r="O361" t="s">
        <v>505</v>
      </c>
      <c r="P361" t="s">
        <v>501</v>
      </c>
      <c r="Q361" t="s">
        <v>514</v>
      </c>
      <c r="R361" t="s">
        <v>529</v>
      </c>
      <c r="S361">
        <v>4</v>
      </c>
    </row>
    <row r="362" spans="1:19" x14ac:dyDescent="0.35">
      <c r="A362">
        <v>102285</v>
      </c>
      <c r="B362" s="5">
        <v>45771</v>
      </c>
      <c r="C362" t="s">
        <v>12</v>
      </c>
      <c r="D362" t="s">
        <v>183</v>
      </c>
      <c r="E362" t="s">
        <v>184</v>
      </c>
      <c r="F362" t="s">
        <v>62</v>
      </c>
      <c r="G362" t="s">
        <v>169</v>
      </c>
      <c r="H362">
        <v>1</v>
      </c>
      <c r="I362" t="s">
        <v>503</v>
      </c>
      <c r="J362">
        <v>25.87</v>
      </c>
      <c r="K362">
        <v>25.87</v>
      </c>
      <c r="L362" t="s">
        <v>24</v>
      </c>
      <c r="M362" t="s">
        <v>323</v>
      </c>
      <c r="N362" t="s">
        <v>19</v>
      </c>
      <c r="O362" t="s">
        <v>505</v>
      </c>
      <c r="P362" t="s">
        <v>501</v>
      </c>
      <c r="Q362" t="s">
        <v>514</v>
      </c>
      <c r="R362" t="s">
        <v>529</v>
      </c>
      <c r="S362">
        <v>4</v>
      </c>
    </row>
    <row r="363" spans="1:19" x14ac:dyDescent="0.35">
      <c r="A363">
        <v>102962</v>
      </c>
      <c r="B363" s="5">
        <v>45771</v>
      </c>
      <c r="C363" t="s">
        <v>12</v>
      </c>
      <c r="D363" t="s">
        <v>132</v>
      </c>
      <c r="E363" t="s">
        <v>133</v>
      </c>
      <c r="F363" t="s">
        <v>53</v>
      </c>
      <c r="G363" t="s">
        <v>54</v>
      </c>
      <c r="H363">
        <v>2</v>
      </c>
      <c r="I363" t="s">
        <v>508</v>
      </c>
      <c r="J363">
        <v>25.29</v>
      </c>
      <c r="K363">
        <v>50.58</v>
      </c>
      <c r="L363" t="s">
        <v>48</v>
      </c>
      <c r="M363" t="s">
        <v>122</v>
      </c>
      <c r="N363" t="s">
        <v>19</v>
      </c>
      <c r="O363" t="s">
        <v>505</v>
      </c>
      <c r="P363" t="s">
        <v>501</v>
      </c>
      <c r="Q363" t="s">
        <v>514</v>
      </c>
      <c r="R363" t="s">
        <v>529</v>
      </c>
      <c r="S363">
        <v>4</v>
      </c>
    </row>
    <row r="364" spans="1:19" x14ac:dyDescent="0.35">
      <c r="A364">
        <v>100099</v>
      </c>
      <c r="B364" s="5">
        <v>45772</v>
      </c>
      <c r="C364" t="s">
        <v>50</v>
      </c>
      <c r="D364" t="s">
        <v>51</v>
      </c>
      <c r="E364" t="s">
        <v>52</v>
      </c>
      <c r="F364" t="s">
        <v>59</v>
      </c>
      <c r="G364" t="s">
        <v>118</v>
      </c>
      <c r="H364">
        <v>2</v>
      </c>
      <c r="I364" t="s">
        <v>508</v>
      </c>
      <c r="J364">
        <v>20.29</v>
      </c>
      <c r="K364">
        <v>40.58</v>
      </c>
      <c r="L364" t="s">
        <v>24</v>
      </c>
      <c r="M364" t="s">
        <v>333</v>
      </c>
      <c r="N364" t="s">
        <v>19</v>
      </c>
      <c r="O364" t="s">
        <v>500</v>
      </c>
      <c r="P364" t="s">
        <v>501</v>
      </c>
      <c r="Q364" t="s">
        <v>514</v>
      </c>
      <c r="R364" t="s">
        <v>529</v>
      </c>
      <c r="S364">
        <v>4</v>
      </c>
    </row>
    <row r="365" spans="1:19" x14ac:dyDescent="0.35">
      <c r="A365">
        <v>100520</v>
      </c>
      <c r="B365" s="5">
        <v>45772</v>
      </c>
      <c r="C365" t="s">
        <v>26</v>
      </c>
      <c r="D365" t="s">
        <v>27</v>
      </c>
      <c r="E365" t="s">
        <v>28</v>
      </c>
      <c r="F365" t="s">
        <v>53</v>
      </c>
      <c r="G365" t="s">
        <v>92</v>
      </c>
      <c r="H365">
        <v>5</v>
      </c>
      <c r="I365" t="s">
        <v>499</v>
      </c>
      <c r="J365">
        <v>29.05</v>
      </c>
      <c r="K365">
        <v>145.25</v>
      </c>
      <c r="L365" t="s">
        <v>48</v>
      </c>
      <c r="M365" t="s">
        <v>334</v>
      </c>
      <c r="N365" t="s">
        <v>19</v>
      </c>
      <c r="O365" t="s">
        <v>500</v>
      </c>
      <c r="P365" t="s">
        <v>501</v>
      </c>
      <c r="Q365" t="s">
        <v>514</v>
      </c>
      <c r="R365" t="s">
        <v>529</v>
      </c>
      <c r="S365">
        <v>4</v>
      </c>
    </row>
    <row r="366" spans="1:19" x14ac:dyDescent="0.35">
      <c r="A366">
        <v>101170</v>
      </c>
      <c r="B366" s="5">
        <v>45772</v>
      </c>
      <c r="C366" t="s">
        <v>50</v>
      </c>
      <c r="D366" t="s">
        <v>51</v>
      </c>
      <c r="E366" t="s">
        <v>52</v>
      </c>
      <c r="F366" t="s">
        <v>62</v>
      </c>
      <c r="G366" t="s">
        <v>169</v>
      </c>
      <c r="H366">
        <v>1</v>
      </c>
      <c r="I366" t="s">
        <v>503</v>
      </c>
      <c r="J366">
        <v>24.23</v>
      </c>
      <c r="K366">
        <v>24.23</v>
      </c>
      <c r="L366" t="s">
        <v>43</v>
      </c>
      <c r="M366" t="s">
        <v>223</v>
      </c>
      <c r="N366" t="s">
        <v>19</v>
      </c>
      <c r="O366" t="s">
        <v>500</v>
      </c>
      <c r="P366" t="s">
        <v>501</v>
      </c>
      <c r="Q366" t="s">
        <v>514</v>
      </c>
      <c r="R366" t="s">
        <v>529</v>
      </c>
      <c r="S366">
        <v>4</v>
      </c>
    </row>
    <row r="367" spans="1:19" x14ac:dyDescent="0.35">
      <c r="A367">
        <v>101263</v>
      </c>
      <c r="B367" s="5">
        <v>45772</v>
      </c>
      <c r="C367" t="s">
        <v>31</v>
      </c>
      <c r="D367" t="s">
        <v>80</v>
      </c>
      <c r="E367" t="s">
        <v>80</v>
      </c>
      <c r="F367" t="s">
        <v>62</v>
      </c>
      <c r="G367" t="s">
        <v>103</v>
      </c>
      <c r="H367">
        <v>2</v>
      </c>
      <c r="I367" t="s">
        <v>508</v>
      </c>
      <c r="J367">
        <v>197.6</v>
      </c>
      <c r="K367">
        <v>395.2</v>
      </c>
      <c r="L367" t="s">
        <v>43</v>
      </c>
      <c r="M367" t="s">
        <v>335</v>
      </c>
      <c r="N367" t="s">
        <v>89</v>
      </c>
      <c r="O367" t="s">
        <v>500</v>
      </c>
      <c r="P367" t="s">
        <v>501</v>
      </c>
      <c r="Q367" t="s">
        <v>514</v>
      </c>
      <c r="R367" t="s">
        <v>529</v>
      </c>
      <c r="S367">
        <v>4</v>
      </c>
    </row>
    <row r="368" spans="1:19" x14ac:dyDescent="0.35">
      <c r="A368">
        <v>100276</v>
      </c>
      <c r="B368" s="5">
        <v>45773</v>
      </c>
      <c r="C368" t="s">
        <v>31</v>
      </c>
      <c r="D368" t="s">
        <v>105</v>
      </c>
      <c r="E368" t="s">
        <v>106</v>
      </c>
      <c r="F368" t="s">
        <v>62</v>
      </c>
      <c r="G368" t="s">
        <v>114</v>
      </c>
      <c r="H368">
        <v>2</v>
      </c>
      <c r="I368" t="s">
        <v>508</v>
      </c>
      <c r="J368">
        <v>133.02000000000001</v>
      </c>
      <c r="K368">
        <v>266.04000000000002</v>
      </c>
      <c r="L368" t="s">
        <v>17</v>
      </c>
      <c r="M368" t="s">
        <v>70</v>
      </c>
      <c r="N368" t="s">
        <v>19</v>
      </c>
      <c r="O368" t="s">
        <v>506</v>
      </c>
      <c r="P368" t="s">
        <v>507</v>
      </c>
      <c r="Q368" t="s">
        <v>514</v>
      </c>
      <c r="R368" t="s">
        <v>529</v>
      </c>
      <c r="S368">
        <v>4</v>
      </c>
    </row>
    <row r="369" spans="1:19" x14ac:dyDescent="0.35">
      <c r="A369">
        <v>101671</v>
      </c>
      <c r="B369" s="5">
        <v>45773</v>
      </c>
      <c r="C369" t="s">
        <v>65</v>
      </c>
      <c r="D369" t="s">
        <v>190</v>
      </c>
      <c r="E369" t="s">
        <v>191</v>
      </c>
      <c r="F369" t="s">
        <v>59</v>
      </c>
      <c r="G369" t="s">
        <v>118</v>
      </c>
      <c r="H369">
        <v>1</v>
      </c>
      <c r="I369" t="s">
        <v>503</v>
      </c>
      <c r="J369">
        <v>20.7</v>
      </c>
      <c r="K369">
        <v>20.7</v>
      </c>
      <c r="L369" t="s">
        <v>43</v>
      </c>
      <c r="M369" t="s">
        <v>336</v>
      </c>
      <c r="N369" t="s">
        <v>36</v>
      </c>
      <c r="O369" t="s">
        <v>506</v>
      </c>
      <c r="P369" t="s">
        <v>507</v>
      </c>
      <c r="Q369" t="s">
        <v>514</v>
      </c>
      <c r="R369" t="s">
        <v>529</v>
      </c>
      <c r="S369">
        <v>4</v>
      </c>
    </row>
    <row r="370" spans="1:19" x14ac:dyDescent="0.35">
      <c r="A370">
        <v>101975</v>
      </c>
      <c r="B370" s="5">
        <v>45773</v>
      </c>
      <c r="C370" t="s">
        <v>50</v>
      </c>
      <c r="D370" t="s">
        <v>51</v>
      </c>
      <c r="E370" t="s">
        <v>52</v>
      </c>
      <c r="F370" t="s">
        <v>62</v>
      </c>
      <c r="G370" t="s">
        <v>112</v>
      </c>
      <c r="H370">
        <v>1</v>
      </c>
      <c r="I370" t="s">
        <v>503</v>
      </c>
      <c r="J370">
        <v>28.85</v>
      </c>
      <c r="K370">
        <v>28.85</v>
      </c>
      <c r="L370" t="s">
        <v>48</v>
      </c>
      <c r="M370" t="s">
        <v>301</v>
      </c>
      <c r="N370" t="s">
        <v>19</v>
      </c>
      <c r="O370" t="s">
        <v>506</v>
      </c>
      <c r="P370" t="s">
        <v>507</v>
      </c>
      <c r="Q370" t="s">
        <v>514</v>
      </c>
      <c r="R370" t="s">
        <v>529</v>
      </c>
      <c r="S370">
        <v>4</v>
      </c>
    </row>
    <row r="371" spans="1:19" x14ac:dyDescent="0.35">
      <c r="A371">
        <v>102138</v>
      </c>
      <c r="B371" s="5">
        <v>45773</v>
      </c>
      <c r="C371" t="s">
        <v>50</v>
      </c>
      <c r="D371" t="s">
        <v>71</v>
      </c>
      <c r="E371" t="s">
        <v>72</v>
      </c>
      <c r="F371" t="s">
        <v>59</v>
      </c>
      <c r="G371" t="s">
        <v>60</v>
      </c>
      <c r="H371">
        <v>1</v>
      </c>
      <c r="I371" t="s">
        <v>503</v>
      </c>
      <c r="J371">
        <v>58.3</v>
      </c>
      <c r="K371">
        <v>58.3</v>
      </c>
      <c r="L371" t="s">
        <v>17</v>
      </c>
      <c r="M371" t="s">
        <v>337</v>
      </c>
      <c r="N371" t="s">
        <v>19</v>
      </c>
      <c r="O371" t="s">
        <v>506</v>
      </c>
      <c r="P371" t="s">
        <v>507</v>
      </c>
      <c r="Q371" t="s">
        <v>514</v>
      </c>
      <c r="R371" t="s">
        <v>529</v>
      </c>
      <c r="S371">
        <v>4</v>
      </c>
    </row>
    <row r="372" spans="1:19" x14ac:dyDescent="0.35">
      <c r="A372">
        <v>100045</v>
      </c>
      <c r="B372" s="5">
        <v>45774</v>
      </c>
      <c r="C372" t="s">
        <v>50</v>
      </c>
      <c r="D372" t="s">
        <v>77</v>
      </c>
      <c r="E372" t="s">
        <v>78</v>
      </c>
      <c r="F372" t="s">
        <v>22</v>
      </c>
      <c r="G372" t="s">
        <v>100</v>
      </c>
      <c r="H372">
        <v>2</v>
      </c>
      <c r="I372" t="s">
        <v>508</v>
      </c>
      <c r="J372">
        <v>15.62</v>
      </c>
      <c r="K372">
        <v>31.24</v>
      </c>
      <c r="L372" t="s">
        <v>24</v>
      </c>
      <c r="M372" t="s">
        <v>338</v>
      </c>
      <c r="N372" t="s">
        <v>36</v>
      </c>
      <c r="O372" t="s">
        <v>510</v>
      </c>
      <c r="P372" t="s">
        <v>507</v>
      </c>
      <c r="Q372" t="s">
        <v>514</v>
      </c>
      <c r="R372" t="s">
        <v>529</v>
      </c>
      <c r="S372">
        <v>4</v>
      </c>
    </row>
    <row r="373" spans="1:19" x14ac:dyDescent="0.35">
      <c r="A373">
        <v>100159</v>
      </c>
      <c r="B373" s="5">
        <v>45774</v>
      </c>
      <c r="C373" t="s">
        <v>31</v>
      </c>
      <c r="D373" t="s">
        <v>105</v>
      </c>
      <c r="E373" t="s">
        <v>106</v>
      </c>
      <c r="F373" t="s">
        <v>15</v>
      </c>
      <c r="G373" t="s">
        <v>39</v>
      </c>
      <c r="H373">
        <v>3</v>
      </c>
      <c r="I373" t="s">
        <v>499</v>
      </c>
      <c r="J373">
        <v>45.03</v>
      </c>
      <c r="K373">
        <v>135.09</v>
      </c>
      <c r="L373" t="s">
        <v>43</v>
      </c>
      <c r="M373" t="s">
        <v>143</v>
      </c>
      <c r="N373" t="s">
        <v>36</v>
      </c>
      <c r="O373" t="s">
        <v>510</v>
      </c>
      <c r="P373" t="s">
        <v>507</v>
      </c>
      <c r="Q373" t="s">
        <v>514</v>
      </c>
      <c r="R373" t="s">
        <v>529</v>
      </c>
      <c r="S373">
        <v>4</v>
      </c>
    </row>
    <row r="374" spans="1:19" x14ac:dyDescent="0.35">
      <c r="A374">
        <v>100428</v>
      </c>
      <c r="B374" s="5">
        <v>45774</v>
      </c>
      <c r="C374" t="s">
        <v>50</v>
      </c>
      <c r="D374" t="s">
        <v>51</v>
      </c>
      <c r="E374" t="s">
        <v>52</v>
      </c>
      <c r="F374" t="s">
        <v>15</v>
      </c>
      <c r="G374" t="s">
        <v>34</v>
      </c>
      <c r="H374">
        <v>1</v>
      </c>
      <c r="I374" t="s">
        <v>503</v>
      </c>
      <c r="J374">
        <v>16.440000000000001</v>
      </c>
      <c r="K374">
        <v>16.440000000000001</v>
      </c>
      <c r="L374" t="s">
        <v>48</v>
      </c>
      <c r="M374" t="s">
        <v>223</v>
      </c>
      <c r="N374" t="s">
        <v>36</v>
      </c>
      <c r="O374" t="s">
        <v>510</v>
      </c>
      <c r="P374" t="s">
        <v>507</v>
      </c>
      <c r="Q374" t="s">
        <v>514</v>
      </c>
      <c r="R374" t="s">
        <v>529</v>
      </c>
      <c r="S374">
        <v>4</v>
      </c>
    </row>
    <row r="375" spans="1:19" x14ac:dyDescent="0.35">
      <c r="A375">
        <v>101089</v>
      </c>
      <c r="B375" s="5">
        <v>45774</v>
      </c>
      <c r="C375" t="s">
        <v>12</v>
      </c>
      <c r="D375" t="s">
        <v>183</v>
      </c>
      <c r="E375" t="s">
        <v>184</v>
      </c>
      <c r="F375" t="s">
        <v>22</v>
      </c>
      <c r="G375" t="s">
        <v>100</v>
      </c>
      <c r="H375">
        <v>1</v>
      </c>
      <c r="I375" t="s">
        <v>503</v>
      </c>
      <c r="J375">
        <v>15.02</v>
      </c>
      <c r="K375">
        <v>15.02</v>
      </c>
      <c r="L375" t="s">
        <v>48</v>
      </c>
      <c r="M375" t="s">
        <v>120</v>
      </c>
      <c r="N375" t="s">
        <v>19</v>
      </c>
      <c r="O375" t="s">
        <v>510</v>
      </c>
      <c r="P375" t="s">
        <v>507</v>
      </c>
      <c r="Q375" t="s">
        <v>514</v>
      </c>
      <c r="R375" t="s">
        <v>529</v>
      </c>
      <c r="S375">
        <v>4</v>
      </c>
    </row>
    <row r="376" spans="1:19" x14ac:dyDescent="0.35">
      <c r="A376">
        <v>100706</v>
      </c>
      <c r="B376" s="5">
        <v>45775</v>
      </c>
      <c r="C376" t="s">
        <v>31</v>
      </c>
      <c r="D376" t="s">
        <v>80</v>
      </c>
      <c r="E376" t="s">
        <v>80</v>
      </c>
      <c r="F376" t="s">
        <v>62</v>
      </c>
      <c r="G376" t="s">
        <v>63</v>
      </c>
      <c r="H376">
        <v>3</v>
      </c>
      <c r="I376" t="s">
        <v>499</v>
      </c>
      <c r="J376">
        <v>56.75</v>
      </c>
      <c r="K376">
        <v>170.25</v>
      </c>
      <c r="L376" t="s">
        <v>17</v>
      </c>
      <c r="M376" t="s">
        <v>120</v>
      </c>
      <c r="N376" t="s">
        <v>36</v>
      </c>
      <c r="O376" t="s">
        <v>511</v>
      </c>
      <c r="P376" t="s">
        <v>501</v>
      </c>
      <c r="Q376" t="s">
        <v>514</v>
      </c>
      <c r="R376" t="s">
        <v>529</v>
      </c>
      <c r="S376">
        <v>4</v>
      </c>
    </row>
    <row r="377" spans="1:19" x14ac:dyDescent="0.35">
      <c r="A377">
        <v>100737</v>
      </c>
      <c r="B377" s="5">
        <v>45775</v>
      </c>
      <c r="C377" t="s">
        <v>50</v>
      </c>
      <c r="D377" t="s">
        <v>77</v>
      </c>
      <c r="E377" t="s">
        <v>78</v>
      </c>
      <c r="F377" t="s">
        <v>59</v>
      </c>
      <c r="G377" t="s">
        <v>73</v>
      </c>
      <c r="H377">
        <v>1</v>
      </c>
      <c r="I377" t="s">
        <v>503</v>
      </c>
      <c r="J377">
        <v>27.7</v>
      </c>
      <c r="K377">
        <v>27.7</v>
      </c>
      <c r="L377" t="s">
        <v>24</v>
      </c>
      <c r="M377" t="s">
        <v>339</v>
      </c>
      <c r="N377" t="s">
        <v>19</v>
      </c>
      <c r="O377" t="s">
        <v>511</v>
      </c>
      <c r="P377" t="s">
        <v>501</v>
      </c>
      <c r="Q377" t="s">
        <v>514</v>
      </c>
      <c r="R377" t="s">
        <v>529</v>
      </c>
      <c r="S377">
        <v>4</v>
      </c>
    </row>
    <row r="378" spans="1:19" x14ac:dyDescent="0.35">
      <c r="A378">
        <v>100961</v>
      </c>
      <c r="B378" s="5">
        <v>45775</v>
      </c>
      <c r="C378" t="s">
        <v>50</v>
      </c>
      <c r="D378" t="s">
        <v>51</v>
      </c>
      <c r="E378" t="s">
        <v>52</v>
      </c>
      <c r="F378" t="s">
        <v>59</v>
      </c>
      <c r="G378" t="s">
        <v>73</v>
      </c>
      <c r="H378">
        <v>1</v>
      </c>
      <c r="I378" t="s">
        <v>503</v>
      </c>
      <c r="J378">
        <v>28.77</v>
      </c>
      <c r="K378">
        <v>28.77</v>
      </c>
      <c r="L378" t="s">
        <v>24</v>
      </c>
      <c r="M378" t="s">
        <v>340</v>
      </c>
      <c r="N378" t="s">
        <v>19</v>
      </c>
      <c r="O378" t="s">
        <v>511</v>
      </c>
      <c r="P378" t="s">
        <v>501</v>
      </c>
      <c r="Q378" t="s">
        <v>514</v>
      </c>
      <c r="R378" t="s">
        <v>529</v>
      </c>
      <c r="S378">
        <v>4</v>
      </c>
    </row>
    <row r="379" spans="1:19" x14ac:dyDescent="0.35">
      <c r="A379">
        <v>100992</v>
      </c>
      <c r="B379" s="5">
        <v>45775</v>
      </c>
      <c r="C379" t="s">
        <v>26</v>
      </c>
      <c r="D379" t="s">
        <v>37</v>
      </c>
      <c r="E379" t="s">
        <v>38</v>
      </c>
      <c r="F379" t="s">
        <v>22</v>
      </c>
      <c r="G379" t="s">
        <v>23</v>
      </c>
      <c r="H379">
        <v>2</v>
      </c>
      <c r="I379" t="s">
        <v>508</v>
      </c>
      <c r="J379">
        <v>67.11</v>
      </c>
      <c r="K379">
        <v>134.22</v>
      </c>
      <c r="L379" t="s">
        <v>48</v>
      </c>
      <c r="M379" t="s">
        <v>341</v>
      </c>
      <c r="N379" t="s">
        <v>19</v>
      </c>
      <c r="O379" t="s">
        <v>511</v>
      </c>
      <c r="P379" t="s">
        <v>501</v>
      </c>
      <c r="Q379" t="s">
        <v>514</v>
      </c>
      <c r="R379" t="s">
        <v>529</v>
      </c>
      <c r="S379">
        <v>4</v>
      </c>
    </row>
    <row r="380" spans="1:19" x14ac:dyDescent="0.35">
      <c r="A380">
        <v>101678</v>
      </c>
      <c r="B380" s="5">
        <v>45775</v>
      </c>
      <c r="C380" t="s">
        <v>31</v>
      </c>
      <c r="D380" t="s">
        <v>45</v>
      </c>
      <c r="E380" t="s">
        <v>46</v>
      </c>
      <c r="F380" t="s">
        <v>22</v>
      </c>
      <c r="G380" t="s">
        <v>47</v>
      </c>
      <c r="H380">
        <v>1</v>
      </c>
      <c r="I380" t="s">
        <v>503</v>
      </c>
      <c r="J380">
        <v>73.56</v>
      </c>
      <c r="K380">
        <v>73.56</v>
      </c>
      <c r="L380" t="s">
        <v>24</v>
      </c>
      <c r="M380" t="s">
        <v>302</v>
      </c>
      <c r="N380" t="s">
        <v>19</v>
      </c>
      <c r="O380" t="s">
        <v>511</v>
      </c>
      <c r="P380" t="s">
        <v>501</v>
      </c>
      <c r="Q380" t="s">
        <v>514</v>
      </c>
      <c r="R380" t="s">
        <v>529</v>
      </c>
      <c r="S380">
        <v>4</v>
      </c>
    </row>
    <row r="381" spans="1:19" x14ac:dyDescent="0.35">
      <c r="A381">
        <v>101694</v>
      </c>
      <c r="B381" s="5">
        <v>45775</v>
      </c>
      <c r="C381" t="s">
        <v>12</v>
      </c>
      <c r="D381" t="s">
        <v>183</v>
      </c>
      <c r="E381" t="s">
        <v>184</v>
      </c>
      <c r="F381" t="s">
        <v>62</v>
      </c>
      <c r="G381" t="s">
        <v>68</v>
      </c>
      <c r="H381">
        <v>10</v>
      </c>
      <c r="I381" t="s">
        <v>499</v>
      </c>
      <c r="J381">
        <v>40.85</v>
      </c>
      <c r="K381">
        <v>408.5</v>
      </c>
      <c r="L381" t="s">
        <v>24</v>
      </c>
      <c r="M381" t="s">
        <v>317</v>
      </c>
      <c r="N381" t="s">
        <v>19</v>
      </c>
      <c r="O381" t="s">
        <v>511</v>
      </c>
      <c r="P381" t="s">
        <v>501</v>
      </c>
      <c r="Q381" t="s">
        <v>514</v>
      </c>
      <c r="R381" t="s">
        <v>529</v>
      </c>
      <c r="S381">
        <v>4</v>
      </c>
    </row>
    <row r="382" spans="1:19" x14ac:dyDescent="0.35">
      <c r="A382">
        <v>101914</v>
      </c>
      <c r="B382" s="5">
        <v>45775</v>
      </c>
      <c r="C382" t="s">
        <v>12</v>
      </c>
      <c r="D382" t="s">
        <v>20</v>
      </c>
      <c r="E382" t="s">
        <v>21</v>
      </c>
      <c r="F382" t="s">
        <v>22</v>
      </c>
      <c r="G382" t="s">
        <v>47</v>
      </c>
      <c r="H382">
        <v>1</v>
      </c>
      <c r="I382" t="s">
        <v>503</v>
      </c>
      <c r="J382">
        <v>73.59</v>
      </c>
      <c r="K382">
        <v>73.59</v>
      </c>
      <c r="L382" t="s">
        <v>24</v>
      </c>
      <c r="M382" t="s">
        <v>342</v>
      </c>
      <c r="N382" t="s">
        <v>36</v>
      </c>
      <c r="O382" t="s">
        <v>511</v>
      </c>
      <c r="P382" t="s">
        <v>501</v>
      </c>
      <c r="Q382" t="s">
        <v>514</v>
      </c>
      <c r="R382" t="s">
        <v>529</v>
      </c>
      <c r="S382">
        <v>4</v>
      </c>
    </row>
    <row r="383" spans="1:19" x14ac:dyDescent="0.35">
      <c r="A383">
        <v>102257</v>
      </c>
      <c r="B383" s="5">
        <v>45775</v>
      </c>
      <c r="C383" t="s">
        <v>12</v>
      </c>
      <c r="D383" t="s">
        <v>13</v>
      </c>
      <c r="E383" t="s">
        <v>14</v>
      </c>
      <c r="F383" t="s">
        <v>15</v>
      </c>
      <c r="G383" t="s">
        <v>34</v>
      </c>
      <c r="H383">
        <v>5</v>
      </c>
      <c r="I383" t="s">
        <v>499</v>
      </c>
      <c r="J383">
        <v>15.47</v>
      </c>
      <c r="K383">
        <v>77.350000000000009</v>
      </c>
      <c r="L383" t="s">
        <v>24</v>
      </c>
      <c r="M383" t="s">
        <v>30</v>
      </c>
      <c r="N383" t="s">
        <v>89</v>
      </c>
      <c r="O383" t="s">
        <v>511</v>
      </c>
      <c r="P383" t="s">
        <v>501</v>
      </c>
      <c r="Q383" t="s">
        <v>514</v>
      </c>
      <c r="R383" t="s">
        <v>529</v>
      </c>
      <c r="S383">
        <v>4</v>
      </c>
    </row>
    <row r="384" spans="1:19" x14ac:dyDescent="0.35">
      <c r="A384">
        <v>100726</v>
      </c>
      <c r="B384" s="5">
        <v>45776</v>
      </c>
      <c r="C384" t="s">
        <v>12</v>
      </c>
      <c r="D384" t="s">
        <v>183</v>
      </c>
      <c r="E384" t="s">
        <v>184</v>
      </c>
      <c r="F384" t="s">
        <v>15</v>
      </c>
      <c r="G384" t="s">
        <v>29</v>
      </c>
      <c r="H384">
        <v>2</v>
      </c>
      <c r="I384" t="s">
        <v>508</v>
      </c>
      <c r="J384">
        <v>23.13</v>
      </c>
      <c r="K384">
        <v>46.26</v>
      </c>
      <c r="L384" t="s">
        <v>43</v>
      </c>
      <c r="M384" t="s">
        <v>317</v>
      </c>
      <c r="N384" t="s">
        <v>19</v>
      </c>
      <c r="O384" t="s">
        <v>509</v>
      </c>
      <c r="P384" t="s">
        <v>501</v>
      </c>
      <c r="Q384" t="s">
        <v>514</v>
      </c>
      <c r="R384" t="s">
        <v>529</v>
      </c>
      <c r="S384">
        <v>4</v>
      </c>
    </row>
    <row r="385" spans="1:19" x14ac:dyDescent="0.35">
      <c r="A385">
        <v>101222</v>
      </c>
      <c r="B385" s="5">
        <v>45776</v>
      </c>
      <c r="C385" t="s">
        <v>50</v>
      </c>
      <c r="D385" t="s">
        <v>77</v>
      </c>
      <c r="E385" t="s">
        <v>78</v>
      </c>
      <c r="F385" t="s">
        <v>59</v>
      </c>
      <c r="G385" t="s">
        <v>95</v>
      </c>
      <c r="H385">
        <v>10</v>
      </c>
      <c r="I385" t="s">
        <v>499</v>
      </c>
      <c r="J385">
        <v>34.29</v>
      </c>
      <c r="K385">
        <v>342.9</v>
      </c>
      <c r="L385" t="s">
        <v>43</v>
      </c>
      <c r="M385" t="s">
        <v>293</v>
      </c>
      <c r="N385" t="s">
        <v>19</v>
      </c>
      <c r="O385" t="s">
        <v>509</v>
      </c>
      <c r="P385" t="s">
        <v>501</v>
      </c>
      <c r="Q385" t="s">
        <v>514</v>
      </c>
      <c r="R385" t="s">
        <v>529</v>
      </c>
      <c r="S385">
        <v>4</v>
      </c>
    </row>
    <row r="386" spans="1:19" x14ac:dyDescent="0.35">
      <c r="A386">
        <v>101567</v>
      </c>
      <c r="B386" s="5">
        <v>45776</v>
      </c>
      <c r="C386" t="s">
        <v>31</v>
      </c>
      <c r="D386" t="s">
        <v>105</v>
      </c>
      <c r="E386" t="s">
        <v>106</v>
      </c>
      <c r="F386" t="s">
        <v>59</v>
      </c>
      <c r="G386" t="s">
        <v>60</v>
      </c>
      <c r="H386">
        <v>1</v>
      </c>
      <c r="I386" t="s">
        <v>503</v>
      </c>
      <c r="J386">
        <v>57.17</v>
      </c>
      <c r="K386">
        <v>57.17</v>
      </c>
      <c r="L386" t="s">
        <v>43</v>
      </c>
      <c r="M386" t="s">
        <v>343</v>
      </c>
      <c r="N386" t="s">
        <v>36</v>
      </c>
      <c r="O386" t="s">
        <v>509</v>
      </c>
      <c r="P386" t="s">
        <v>501</v>
      </c>
      <c r="Q386" t="s">
        <v>514</v>
      </c>
      <c r="R386" t="s">
        <v>529</v>
      </c>
      <c r="S386">
        <v>4</v>
      </c>
    </row>
    <row r="387" spans="1:19" x14ac:dyDescent="0.35">
      <c r="A387">
        <v>101827</v>
      </c>
      <c r="B387" s="5">
        <v>45776</v>
      </c>
      <c r="C387" t="s">
        <v>31</v>
      </c>
      <c r="D387" t="s">
        <v>56</v>
      </c>
      <c r="E387" t="s">
        <v>57</v>
      </c>
      <c r="F387" t="s">
        <v>22</v>
      </c>
      <c r="G387" t="s">
        <v>87</v>
      </c>
      <c r="H387">
        <v>1</v>
      </c>
      <c r="I387" t="s">
        <v>503</v>
      </c>
      <c r="J387">
        <v>51.79</v>
      </c>
      <c r="K387">
        <v>51.79</v>
      </c>
      <c r="L387" t="s">
        <v>48</v>
      </c>
      <c r="M387" t="s">
        <v>292</v>
      </c>
      <c r="N387" t="s">
        <v>19</v>
      </c>
      <c r="O387" t="s">
        <v>509</v>
      </c>
      <c r="P387" t="s">
        <v>501</v>
      </c>
      <c r="Q387" t="s">
        <v>514</v>
      </c>
      <c r="R387" t="s">
        <v>529</v>
      </c>
      <c r="S387">
        <v>4</v>
      </c>
    </row>
    <row r="388" spans="1:19" x14ac:dyDescent="0.35">
      <c r="A388">
        <v>102075</v>
      </c>
      <c r="B388" s="5">
        <v>45776</v>
      </c>
      <c r="C388" t="s">
        <v>12</v>
      </c>
      <c r="D388" t="s">
        <v>98</v>
      </c>
      <c r="E388" t="s">
        <v>99</v>
      </c>
      <c r="F388" t="s">
        <v>62</v>
      </c>
      <c r="G388" t="s">
        <v>112</v>
      </c>
      <c r="H388">
        <v>2</v>
      </c>
      <c r="I388" t="s">
        <v>508</v>
      </c>
      <c r="J388">
        <v>29.68</v>
      </c>
      <c r="K388">
        <v>59.36</v>
      </c>
      <c r="L388" t="s">
        <v>24</v>
      </c>
      <c r="M388" t="s">
        <v>236</v>
      </c>
      <c r="N388" t="s">
        <v>19</v>
      </c>
      <c r="O388" t="s">
        <v>509</v>
      </c>
      <c r="P388" t="s">
        <v>501</v>
      </c>
      <c r="Q388" t="s">
        <v>514</v>
      </c>
      <c r="R388" t="s">
        <v>529</v>
      </c>
      <c r="S388">
        <v>4</v>
      </c>
    </row>
    <row r="389" spans="1:19" x14ac:dyDescent="0.35">
      <c r="A389">
        <v>102498</v>
      </c>
      <c r="B389" s="5">
        <v>45776</v>
      </c>
      <c r="C389" t="s">
        <v>50</v>
      </c>
      <c r="D389" t="s">
        <v>77</v>
      </c>
      <c r="E389" t="s">
        <v>78</v>
      </c>
      <c r="F389" t="s">
        <v>22</v>
      </c>
      <c r="G389" t="s">
        <v>23</v>
      </c>
      <c r="H389">
        <v>1</v>
      </c>
      <c r="I389" t="s">
        <v>503</v>
      </c>
      <c r="J389">
        <v>63.57</v>
      </c>
      <c r="K389">
        <v>63.57</v>
      </c>
      <c r="L389" t="s">
        <v>48</v>
      </c>
      <c r="M389" t="s">
        <v>331</v>
      </c>
      <c r="N389" t="s">
        <v>19</v>
      </c>
      <c r="O389" t="s">
        <v>509</v>
      </c>
      <c r="P389" t="s">
        <v>501</v>
      </c>
      <c r="Q389" t="s">
        <v>514</v>
      </c>
      <c r="R389" t="s">
        <v>529</v>
      </c>
      <c r="S389">
        <v>4</v>
      </c>
    </row>
    <row r="390" spans="1:19" x14ac:dyDescent="0.35">
      <c r="A390">
        <v>100317</v>
      </c>
      <c r="B390" s="5">
        <v>45777</v>
      </c>
      <c r="C390" t="s">
        <v>65</v>
      </c>
      <c r="D390" t="s">
        <v>90</v>
      </c>
      <c r="E390" t="s">
        <v>91</v>
      </c>
      <c r="F390" t="s">
        <v>62</v>
      </c>
      <c r="G390" t="s">
        <v>114</v>
      </c>
      <c r="H390">
        <v>2</v>
      </c>
      <c r="I390" t="s">
        <v>508</v>
      </c>
      <c r="J390">
        <v>134</v>
      </c>
      <c r="K390">
        <v>268</v>
      </c>
      <c r="L390" t="s">
        <v>17</v>
      </c>
      <c r="M390" t="s">
        <v>344</v>
      </c>
      <c r="N390" t="s">
        <v>19</v>
      </c>
      <c r="O390" t="s">
        <v>504</v>
      </c>
      <c r="P390" t="s">
        <v>501</v>
      </c>
      <c r="Q390" t="s">
        <v>514</v>
      </c>
      <c r="R390" t="s">
        <v>529</v>
      </c>
      <c r="S390">
        <v>4</v>
      </c>
    </row>
    <row r="391" spans="1:19" x14ac:dyDescent="0.35">
      <c r="A391">
        <v>100687</v>
      </c>
      <c r="B391" s="5">
        <v>45777</v>
      </c>
      <c r="C391" t="s">
        <v>12</v>
      </c>
      <c r="D391" t="s">
        <v>183</v>
      </c>
      <c r="E391" t="s">
        <v>184</v>
      </c>
      <c r="F391" t="s">
        <v>53</v>
      </c>
      <c r="G391" t="s">
        <v>126</v>
      </c>
      <c r="H391">
        <v>2</v>
      </c>
      <c r="I391" t="s">
        <v>508</v>
      </c>
      <c r="J391">
        <v>144.72</v>
      </c>
      <c r="K391">
        <v>289.44</v>
      </c>
      <c r="L391" t="s">
        <v>17</v>
      </c>
      <c r="M391" t="s">
        <v>147</v>
      </c>
      <c r="N391" t="s">
        <v>19</v>
      </c>
      <c r="O391" t="s">
        <v>504</v>
      </c>
      <c r="P391" t="s">
        <v>501</v>
      </c>
      <c r="Q391" t="s">
        <v>514</v>
      </c>
      <c r="R391" t="s">
        <v>529</v>
      </c>
      <c r="S391">
        <v>4</v>
      </c>
    </row>
    <row r="392" spans="1:19" x14ac:dyDescent="0.35">
      <c r="A392">
        <v>101042</v>
      </c>
      <c r="B392" s="5">
        <v>45777</v>
      </c>
      <c r="C392" t="s">
        <v>12</v>
      </c>
      <c r="D392" t="s">
        <v>132</v>
      </c>
      <c r="E392" t="s">
        <v>133</v>
      </c>
      <c r="F392" t="s">
        <v>15</v>
      </c>
      <c r="G392" t="s">
        <v>34</v>
      </c>
      <c r="H392">
        <v>2</v>
      </c>
      <c r="I392" t="s">
        <v>508</v>
      </c>
      <c r="J392">
        <v>16.579999999999998</v>
      </c>
      <c r="K392">
        <v>33.159999999999997</v>
      </c>
      <c r="L392" t="s">
        <v>48</v>
      </c>
      <c r="M392" t="s">
        <v>345</v>
      </c>
      <c r="N392" t="s">
        <v>19</v>
      </c>
      <c r="O392" t="s">
        <v>504</v>
      </c>
      <c r="P392" t="s">
        <v>501</v>
      </c>
      <c r="Q392" t="s">
        <v>514</v>
      </c>
      <c r="R392" t="s">
        <v>529</v>
      </c>
      <c r="S392">
        <v>4</v>
      </c>
    </row>
    <row r="393" spans="1:19" x14ac:dyDescent="0.35">
      <c r="A393">
        <v>101372</v>
      </c>
      <c r="B393" s="5">
        <v>45777</v>
      </c>
      <c r="C393" t="s">
        <v>31</v>
      </c>
      <c r="D393" t="s">
        <v>105</v>
      </c>
      <c r="E393" t="s">
        <v>106</v>
      </c>
      <c r="F393" t="s">
        <v>22</v>
      </c>
      <c r="G393" t="s">
        <v>109</v>
      </c>
      <c r="H393">
        <v>2</v>
      </c>
      <c r="I393" t="s">
        <v>508</v>
      </c>
      <c r="J393">
        <v>92.23</v>
      </c>
      <c r="K393">
        <v>184.46</v>
      </c>
      <c r="L393" t="s">
        <v>17</v>
      </c>
      <c r="M393" t="s">
        <v>144</v>
      </c>
      <c r="N393" t="s">
        <v>89</v>
      </c>
      <c r="O393" t="s">
        <v>504</v>
      </c>
      <c r="P393" t="s">
        <v>501</v>
      </c>
      <c r="Q393" t="s">
        <v>514</v>
      </c>
      <c r="R393" t="s">
        <v>529</v>
      </c>
      <c r="S393">
        <v>4</v>
      </c>
    </row>
    <row r="394" spans="1:19" x14ac:dyDescent="0.35">
      <c r="A394">
        <v>101486</v>
      </c>
      <c r="B394" s="5">
        <v>45777</v>
      </c>
      <c r="C394" t="s">
        <v>12</v>
      </c>
      <c r="D394" t="s">
        <v>20</v>
      </c>
      <c r="E394" t="s">
        <v>21</v>
      </c>
      <c r="F394" t="s">
        <v>22</v>
      </c>
      <c r="G394" t="s">
        <v>100</v>
      </c>
      <c r="H394">
        <v>1</v>
      </c>
      <c r="I394" t="s">
        <v>503</v>
      </c>
      <c r="J394">
        <v>15.43</v>
      </c>
      <c r="K394">
        <v>15.43</v>
      </c>
      <c r="L394" t="s">
        <v>48</v>
      </c>
      <c r="M394" t="s">
        <v>136</v>
      </c>
      <c r="N394" t="s">
        <v>19</v>
      </c>
      <c r="O394" t="s">
        <v>504</v>
      </c>
      <c r="P394" t="s">
        <v>501</v>
      </c>
      <c r="Q394" t="s">
        <v>514</v>
      </c>
      <c r="R394" t="s">
        <v>529</v>
      </c>
      <c r="S394">
        <v>4</v>
      </c>
    </row>
    <row r="395" spans="1:19" x14ac:dyDescent="0.35">
      <c r="A395">
        <v>102136</v>
      </c>
      <c r="B395" s="5">
        <v>45777</v>
      </c>
      <c r="C395" t="s">
        <v>12</v>
      </c>
      <c r="D395" t="s">
        <v>20</v>
      </c>
      <c r="E395" t="s">
        <v>21</v>
      </c>
      <c r="F395" t="s">
        <v>22</v>
      </c>
      <c r="G395" t="s">
        <v>23</v>
      </c>
      <c r="H395">
        <v>1</v>
      </c>
      <c r="I395" t="s">
        <v>503</v>
      </c>
      <c r="J395">
        <v>62.75</v>
      </c>
      <c r="K395">
        <v>62.75</v>
      </c>
      <c r="L395" t="s">
        <v>48</v>
      </c>
      <c r="M395" t="s">
        <v>301</v>
      </c>
      <c r="N395" t="s">
        <v>19</v>
      </c>
      <c r="O395" t="s">
        <v>504</v>
      </c>
      <c r="P395" t="s">
        <v>501</v>
      </c>
      <c r="Q395" t="s">
        <v>514</v>
      </c>
      <c r="R395" t="s">
        <v>529</v>
      </c>
      <c r="S395">
        <v>4</v>
      </c>
    </row>
    <row r="396" spans="1:19" x14ac:dyDescent="0.35">
      <c r="A396">
        <v>102599</v>
      </c>
      <c r="B396" s="5">
        <v>45777</v>
      </c>
      <c r="C396" t="s">
        <v>12</v>
      </c>
      <c r="D396" t="s">
        <v>98</v>
      </c>
      <c r="E396" t="s">
        <v>99</v>
      </c>
      <c r="F396" t="s">
        <v>59</v>
      </c>
      <c r="G396" t="s">
        <v>60</v>
      </c>
      <c r="H396">
        <v>3</v>
      </c>
      <c r="I396" t="s">
        <v>499</v>
      </c>
      <c r="J396">
        <v>61.36</v>
      </c>
      <c r="K396">
        <v>184.07999999999998</v>
      </c>
      <c r="L396" t="s">
        <v>48</v>
      </c>
      <c r="M396" t="s">
        <v>273</v>
      </c>
      <c r="N396" t="s">
        <v>36</v>
      </c>
      <c r="O396" t="s">
        <v>504</v>
      </c>
      <c r="P396" t="s">
        <v>501</v>
      </c>
      <c r="Q396" t="s">
        <v>514</v>
      </c>
      <c r="R396" t="s">
        <v>529</v>
      </c>
      <c r="S396">
        <v>4</v>
      </c>
    </row>
    <row r="397" spans="1:19" x14ac:dyDescent="0.35">
      <c r="A397">
        <v>100405</v>
      </c>
      <c r="B397" s="5">
        <v>45778</v>
      </c>
      <c r="C397" t="s">
        <v>50</v>
      </c>
      <c r="D397" t="s">
        <v>51</v>
      </c>
      <c r="E397" t="s">
        <v>52</v>
      </c>
      <c r="F397" t="s">
        <v>59</v>
      </c>
      <c r="G397" t="s">
        <v>118</v>
      </c>
      <c r="H397">
        <v>1</v>
      </c>
      <c r="I397" t="s">
        <v>503</v>
      </c>
      <c r="J397">
        <v>19.48</v>
      </c>
      <c r="K397">
        <v>19.48</v>
      </c>
      <c r="L397" t="s">
        <v>43</v>
      </c>
      <c r="M397" t="s">
        <v>236</v>
      </c>
      <c r="N397" t="s">
        <v>89</v>
      </c>
      <c r="O397" t="s">
        <v>505</v>
      </c>
      <c r="P397" t="s">
        <v>501</v>
      </c>
      <c r="Q397" t="s">
        <v>515</v>
      </c>
      <c r="R397" t="s">
        <v>515</v>
      </c>
      <c r="S397">
        <v>5</v>
      </c>
    </row>
    <row r="398" spans="1:19" x14ac:dyDescent="0.35">
      <c r="A398">
        <v>100464</v>
      </c>
      <c r="B398" s="5">
        <v>45778</v>
      </c>
      <c r="C398" t="s">
        <v>12</v>
      </c>
      <c r="D398" t="s">
        <v>183</v>
      </c>
      <c r="E398" t="s">
        <v>184</v>
      </c>
      <c r="F398" t="s">
        <v>22</v>
      </c>
      <c r="G398" t="s">
        <v>100</v>
      </c>
      <c r="H398">
        <v>1</v>
      </c>
      <c r="I398" t="s">
        <v>503</v>
      </c>
      <c r="J398">
        <v>15.49</v>
      </c>
      <c r="K398">
        <v>15.49</v>
      </c>
      <c r="L398" t="s">
        <v>48</v>
      </c>
      <c r="M398" t="s">
        <v>346</v>
      </c>
      <c r="N398" t="s">
        <v>19</v>
      </c>
      <c r="O398" t="s">
        <v>505</v>
      </c>
      <c r="P398" t="s">
        <v>501</v>
      </c>
      <c r="Q398" t="s">
        <v>515</v>
      </c>
      <c r="R398" t="s">
        <v>515</v>
      </c>
      <c r="S398">
        <v>5</v>
      </c>
    </row>
    <row r="399" spans="1:19" x14ac:dyDescent="0.35">
      <c r="A399">
        <v>100745</v>
      </c>
      <c r="B399" s="5">
        <v>45778</v>
      </c>
      <c r="C399" t="s">
        <v>50</v>
      </c>
      <c r="D399" t="s">
        <v>77</v>
      </c>
      <c r="E399" t="s">
        <v>78</v>
      </c>
      <c r="F399" t="s">
        <v>59</v>
      </c>
      <c r="G399" t="s">
        <v>60</v>
      </c>
      <c r="H399">
        <v>1</v>
      </c>
      <c r="I399" t="s">
        <v>503</v>
      </c>
      <c r="J399">
        <v>57.38</v>
      </c>
      <c r="K399">
        <v>57.38</v>
      </c>
      <c r="L399" t="s">
        <v>24</v>
      </c>
      <c r="M399" t="s">
        <v>287</v>
      </c>
      <c r="N399" t="s">
        <v>19</v>
      </c>
      <c r="O399" t="s">
        <v>505</v>
      </c>
      <c r="P399" t="s">
        <v>501</v>
      </c>
      <c r="Q399" t="s">
        <v>515</v>
      </c>
      <c r="R399" t="s">
        <v>515</v>
      </c>
      <c r="S399">
        <v>5</v>
      </c>
    </row>
    <row r="400" spans="1:19" x14ac:dyDescent="0.35">
      <c r="A400">
        <v>100886</v>
      </c>
      <c r="B400" s="5">
        <v>45778</v>
      </c>
      <c r="C400" t="s">
        <v>12</v>
      </c>
      <c r="D400" t="s">
        <v>20</v>
      </c>
      <c r="E400" t="s">
        <v>21</v>
      </c>
      <c r="F400" t="s">
        <v>15</v>
      </c>
      <c r="G400" t="s">
        <v>39</v>
      </c>
      <c r="H400">
        <v>2</v>
      </c>
      <c r="I400" t="s">
        <v>508</v>
      </c>
      <c r="J400">
        <v>45.87</v>
      </c>
      <c r="K400">
        <v>91.74</v>
      </c>
      <c r="L400" t="s">
        <v>48</v>
      </c>
      <c r="M400" t="s">
        <v>94</v>
      </c>
      <c r="N400" t="s">
        <v>36</v>
      </c>
      <c r="O400" t="s">
        <v>505</v>
      </c>
      <c r="P400" t="s">
        <v>501</v>
      </c>
      <c r="Q400" t="s">
        <v>515</v>
      </c>
      <c r="R400" t="s">
        <v>515</v>
      </c>
      <c r="S400">
        <v>5</v>
      </c>
    </row>
    <row r="401" spans="1:19" x14ac:dyDescent="0.35">
      <c r="A401">
        <v>101129</v>
      </c>
      <c r="B401" s="5">
        <v>45778</v>
      </c>
      <c r="C401" t="s">
        <v>31</v>
      </c>
      <c r="D401" t="s">
        <v>80</v>
      </c>
      <c r="E401" t="s">
        <v>80</v>
      </c>
      <c r="F401" t="s">
        <v>59</v>
      </c>
      <c r="G401" t="s">
        <v>118</v>
      </c>
      <c r="H401">
        <v>1</v>
      </c>
      <c r="I401" t="s">
        <v>503</v>
      </c>
      <c r="J401">
        <v>19.309999999999999</v>
      </c>
      <c r="K401">
        <v>19.309999999999999</v>
      </c>
      <c r="L401" t="s">
        <v>17</v>
      </c>
      <c r="M401" t="s">
        <v>269</v>
      </c>
      <c r="N401" t="s">
        <v>19</v>
      </c>
      <c r="O401" t="s">
        <v>505</v>
      </c>
      <c r="P401" t="s">
        <v>501</v>
      </c>
      <c r="Q401" t="s">
        <v>515</v>
      </c>
      <c r="R401" t="s">
        <v>515</v>
      </c>
      <c r="S401">
        <v>5</v>
      </c>
    </row>
    <row r="402" spans="1:19" x14ac:dyDescent="0.35">
      <c r="A402">
        <v>102132</v>
      </c>
      <c r="B402" s="5">
        <v>45778</v>
      </c>
      <c r="C402" t="s">
        <v>50</v>
      </c>
      <c r="D402" t="s">
        <v>77</v>
      </c>
      <c r="E402" t="s">
        <v>78</v>
      </c>
      <c r="F402" t="s">
        <v>22</v>
      </c>
      <c r="G402" t="s">
        <v>23</v>
      </c>
      <c r="H402">
        <v>5</v>
      </c>
      <c r="I402" t="s">
        <v>499</v>
      </c>
      <c r="J402">
        <v>65.400000000000006</v>
      </c>
      <c r="K402">
        <v>327</v>
      </c>
      <c r="L402" t="s">
        <v>17</v>
      </c>
      <c r="M402" t="s">
        <v>347</v>
      </c>
      <c r="N402" t="s">
        <v>19</v>
      </c>
      <c r="O402" t="s">
        <v>505</v>
      </c>
      <c r="P402" t="s">
        <v>501</v>
      </c>
      <c r="Q402" t="s">
        <v>515</v>
      </c>
      <c r="R402" t="s">
        <v>515</v>
      </c>
      <c r="S402">
        <v>5</v>
      </c>
    </row>
    <row r="403" spans="1:19" x14ac:dyDescent="0.35">
      <c r="A403">
        <v>102208</v>
      </c>
      <c r="B403" s="5">
        <v>45778</v>
      </c>
      <c r="C403" t="s">
        <v>12</v>
      </c>
      <c r="D403" t="s">
        <v>20</v>
      </c>
      <c r="E403" t="s">
        <v>21</v>
      </c>
      <c r="F403" t="s">
        <v>59</v>
      </c>
      <c r="G403" t="s">
        <v>129</v>
      </c>
      <c r="H403">
        <v>1</v>
      </c>
      <c r="I403" t="s">
        <v>503</v>
      </c>
      <c r="J403">
        <v>124.9</v>
      </c>
      <c r="K403">
        <v>124.9</v>
      </c>
      <c r="L403" t="s">
        <v>17</v>
      </c>
      <c r="M403" t="s">
        <v>348</v>
      </c>
      <c r="N403" t="s">
        <v>19</v>
      </c>
      <c r="O403" t="s">
        <v>505</v>
      </c>
      <c r="P403" t="s">
        <v>501</v>
      </c>
      <c r="Q403" t="s">
        <v>515</v>
      </c>
      <c r="R403" t="s">
        <v>515</v>
      </c>
      <c r="S403">
        <v>5</v>
      </c>
    </row>
    <row r="404" spans="1:19" x14ac:dyDescent="0.35">
      <c r="A404">
        <v>102818</v>
      </c>
      <c r="B404" s="5">
        <v>45778</v>
      </c>
      <c r="C404" t="s">
        <v>50</v>
      </c>
      <c r="D404" t="s">
        <v>51</v>
      </c>
      <c r="E404" t="s">
        <v>52</v>
      </c>
      <c r="F404" t="s">
        <v>59</v>
      </c>
      <c r="G404" t="s">
        <v>60</v>
      </c>
      <c r="H404">
        <v>2</v>
      </c>
      <c r="I404" t="s">
        <v>508</v>
      </c>
      <c r="J404">
        <v>61.25</v>
      </c>
      <c r="K404">
        <v>122.5</v>
      </c>
      <c r="L404" t="s">
        <v>48</v>
      </c>
      <c r="M404" t="s">
        <v>84</v>
      </c>
      <c r="N404" t="s">
        <v>19</v>
      </c>
      <c r="O404" t="s">
        <v>505</v>
      </c>
      <c r="P404" t="s">
        <v>501</v>
      </c>
      <c r="Q404" t="s">
        <v>515</v>
      </c>
      <c r="R404" t="s">
        <v>515</v>
      </c>
      <c r="S404">
        <v>5</v>
      </c>
    </row>
    <row r="405" spans="1:19" x14ac:dyDescent="0.35">
      <c r="A405">
        <v>102988</v>
      </c>
      <c r="B405" s="5">
        <v>45778</v>
      </c>
      <c r="C405" t="s">
        <v>12</v>
      </c>
      <c r="D405" t="s">
        <v>13</v>
      </c>
      <c r="E405" t="s">
        <v>14</v>
      </c>
      <c r="F405" t="s">
        <v>62</v>
      </c>
      <c r="G405" t="s">
        <v>68</v>
      </c>
      <c r="H405">
        <v>3</v>
      </c>
      <c r="I405" t="s">
        <v>499</v>
      </c>
      <c r="J405">
        <v>40.06</v>
      </c>
      <c r="K405">
        <v>120.18</v>
      </c>
      <c r="L405" t="s">
        <v>17</v>
      </c>
      <c r="M405" t="s">
        <v>349</v>
      </c>
      <c r="N405" t="s">
        <v>19</v>
      </c>
      <c r="O405" t="s">
        <v>505</v>
      </c>
      <c r="P405" t="s">
        <v>501</v>
      </c>
      <c r="Q405" t="s">
        <v>515</v>
      </c>
      <c r="R405" t="s">
        <v>515</v>
      </c>
      <c r="S405">
        <v>5</v>
      </c>
    </row>
    <row r="406" spans="1:19" x14ac:dyDescent="0.35">
      <c r="A406">
        <v>100922</v>
      </c>
      <c r="B406" s="5">
        <v>45779</v>
      </c>
      <c r="C406" t="s">
        <v>26</v>
      </c>
      <c r="D406" t="s">
        <v>150</v>
      </c>
      <c r="E406" t="s">
        <v>151</v>
      </c>
      <c r="F406" t="s">
        <v>15</v>
      </c>
      <c r="G406" t="s">
        <v>39</v>
      </c>
      <c r="H406">
        <v>3</v>
      </c>
      <c r="I406" t="s">
        <v>499</v>
      </c>
      <c r="J406">
        <v>44.75</v>
      </c>
      <c r="K406">
        <v>134.25</v>
      </c>
      <c r="L406" t="s">
        <v>17</v>
      </c>
      <c r="M406" t="s">
        <v>350</v>
      </c>
      <c r="N406" t="s">
        <v>19</v>
      </c>
      <c r="O406" t="s">
        <v>500</v>
      </c>
      <c r="P406" t="s">
        <v>501</v>
      </c>
      <c r="Q406" t="s">
        <v>515</v>
      </c>
      <c r="R406" t="s">
        <v>515</v>
      </c>
      <c r="S406">
        <v>5</v>
      </c>
    </row>
    <row r="407" spans="1:19" x14ac:dyDescent="0.35">
      <c r="A407">
        <v>101758</v>
      </c>
      <c r="B407" s="5">
        <v>45779</v>
      </c>
      <c r="C407" t="s">
        <v>50</v>
      </c>
      <c r="D407" t="s">
        <v>51</v>
      </c>
      <c r="E407" t="s">
        <v>52</v>
      </c>
      <c r="F407" t="s">
        <v>62</v>
      </c>
      <c r="G407" t="s">
        <v>169</v>
      </c>
      <c r="H407">
        <v>1</v>
      </c>
      <c r="I407" t="s">
        <v>503</v>
      </c>
      <c r="J407">
        <v>24.29</v>
      </c>
      <c r="K407">
        <v>24.29</v>
      </c>
      <c r="L407" t="s">
        <v>24</v>
      </c>
      <c r="M407" t="s">
        <v>351</v>
      </c>
      <c r="N407" t="s">
        <v>36</v>
      </c>
      <c r="O407" t="s">
        <v>500</v>
      </c>
      <c r="P407" t="s">
        <v>501</v>
      </c>
      <c r="Q407" t="s">
        <v>515</v>
      </c>
      <c r="R407" t="s">
        <v>515</v>
      </c>
      <c r="S407">
        <v>5</v>
      </c>
    </row>
    <row r="408" spans="1:19" x14ac:dyDescent="0.35">
      <c r="A408">
        <v>101966</v>
      </c>
      <c r="B408" s="5">
        <v>45779</v>
      </c>
      <c r="C408" t="s">
        <v>65</v>
      </c>
      <c r="D408" t="s">
        <v>66</v>
      </c>
      <c r="E408" t="s">
        <v>67</v>
      </c>
      <c r="F408" t="s">
        <v>59</v>
      </c>
      <c r="G408" t="s">
        <v>73</v>
      </c>
      <c r="H408">
        <v>1</v>
      </c>
      <c r="I408" t="s">
        <v>503</v>
      </c>
      <c r="J408">
        <v>27.66</v>
      </c>
      <c r="K408">
        <v>27.66</v>
      </c>
      <c r="L408" t="s">
        <v>48</v>
      </c>
      <c r="M408" t="s">
        <v>211</v>
      </c>
      <c r="N408" t="s">
        <v>19</v>
      </c>
      <c r="O408" t="s">
        <v>500</v>
      </c>
      <c r="P408" t="s">
        <v>501</v>
      </c>
      <c r="Q408" t="s">
        <v>515</v>
      </c>
      <c r="R408" t="s">
        <v>515</v>
      </c>
      <c r="S408">
        <v>5</v>
      </c>
    </row>
    <row r="409" spans="1:19" x14ac:dyDescent="0.35">
      <c r="A409">
        <v>102242</v>
      </c>
      <c r="B409" s="5">
        <v>45779</v>
      </c>
      <c r="C409" t="s">
        <v>31</v>
      </c>
      <c r="D409" t="s">
        <v>32</v>
      </c>
      <c r="E409" t="s">
        <v>33</v>
      </c>
      <c r="F409" t="s">
        <v>62</v>
      </c>
      <c r="G409" t="s">
        <v>68</v>
      </c>
      <c r="H409">
        <v>1</v>
      </c>
      <c r="I409" t="s">
        <v>503</v>
      </c>
      <c r="J409">
        <v>39.81</v>
      </c>
      <c r="K409">
        <v>39.81</v>
      </c>
      <c r="L409" t="s">
        <v>43</v>
      </c>
      <c r="M409" t="s">
        <v>141</v>
      </c>
      <c r="N409" t="s">
        <v>19</v>
      </c>
      <c r="O409" t="s">
        <v>500</v>
      </c>
      <c r="P409" t="s">
        <v>501</v>
      </c>
      <c r="Q409" t="s">
        <v>515</v>
      </c>
      <c r="R409" t="s">
        <v>515</v>
      </c>
      <c r="S409">
        <v>5</v>
      </c>
    </row>
    <row r="410" spans="1:19" x14ac:dyDescent="0.35">
      <c r="A410">
        <v>102729</v>
      </c>
      <c r="B410" s="5">
        <v>45779</v>
      </c>
      <c r="C410" t="s">
        <v>50</v>
      </c>
      <c r="D410" t="s">
        <v>77</v>
      </c>
      <c r="E410" t="s">
        <v>78</v>
      </c>
      <c r="F410" t="s">
        <v>59</v>
      </c>
      <c r="G410" t="s">
        <v>73</v>
      </c>
      <c r="H410">
        <v>3</v>
      </c>
      <c r="I410" t="s">
        <v>499</v>
      </c>
      <c r="J410">
        <v>28.99</v>
      </c>
      <c r="K410">
        <v>86.97</v>
      </c>
      <c r="L410" t="s">
        <v>48</v>
      </c>
      <c r="M410" t="s">
        <v>311</v>
      </c>
      <c r="N410" t="s">
        <v>19</v>
      </c>
      <c r="O410" t="s">
        <v>500</v>
      </c>
      <c r="P410" t="s">
        <v>501</v>
      </c>
      <c r="Q410" t="s">
        <v>515</v>
      </c>
      <c r="R410" t="s">
        <v>515</v>
      </c>
      <c r="S410">
        <v>5</v>
      </c>
    </row>
    <row r="411" spans="1:19" x14ac:dyDescent="0.35">
      <c r="A411">
        <v>100027</v>
      </c>
      <c r="B411" s="5">
        <v>45780</v>
      </c>
      <c r="C411" t="s">
        <v>12</v>
      </c>
      <c r="D411" t="s">
        <v>20</v>
      </c>
      <c r="E411" t="s">
        <v>21</v>
      </c>
      <c r="F411" t="s">
        <v>53</v>
      </c>
      <c r="G411" t="s">
        <v>54</v>
      </c>
      <c r="H411">
        <v>2</v>
      </c>
      <c r="I411" t="s">
        <v>508</v>
      </c>
      <c r="J411">
        <v>25</v>
      </c>
      <c r="K411">
        <v>50</v>
      </c>
      <c r="L411" t="s">
        <v>43</v>
      </c>
      <c r="M411" t="s">
        <v>195</v>
      </c>
      <c r="N411" t="s">
        <v>19</v>
      </c>
      <c r="O411" t="s">
        <v>506</v>
      </c>
      <c r="P411" t="s">
        <v>507</v>
      </c>
      <c r="Q411" t="s">
        <v>515</v>
      </c>
      <c r="R411" t="s">
        <v>515</v>
      </c>
      <c r="S411">
        <v>5</v>
      </c>
    </row>
    <row r="412" spans="1:19" x14ac:dyDescent="0.35">
      <c r="A412">
        <v>100257</v>
      </c>
      <c r="B412" s="5">
        <v>45780</v>
      </c>
      <c r="C412" t="s">
        <v>65</v>
      </c>
      <c r="D412" t="s">
        <v>90</v>
      </c>
      <c r="E412" t="s">
        <v>91</v>
      </c>
      <c r="F412" t="s">
        <v>53</v>
      </c>
      <c r="G412" t="s">
        <v>145</v>
      </c>
      <c r="H412">
        <v>1</v>
      </c>
      <c r="I412" t="s">
        <v>503</v>
      </c>
      <c r="J412">
        <v>35.69</v>
      </c>
      <c r="K412">
        <v>35.69</v>
      </c>
      <c r="L412" t="s">
        <v>43</v>
      </c>
      <c r="M412" t="s">
        <v>306</v>
      </c>
      <c r="N412" t="s">
        <v>36</v>
      </c>
      <c r="O412" t="s">
        <v>506</v>
      </c>
      <c r="P412" t="s">
        <v>507</v>
      </c>
      <c r="Q412" t="s">
        <v>515</v>
      </c>
      <c r="R412" t="s">
        <v>515</v>
      </c>
      <c r="S412">
        <v>5</v>
      </c>
    </row>
    <row r="413" spans="1:19" x14ac:dyDescent="0.35">
      <c r="A413">
        <v>100369</v>
      </c>
      <c r="B413" s="5">
        <v>45780</v>
      </c>
      <c r="C413" t="s">
        <v>65</v>
      </c>
      <c r="D413" t="s">
        <v>137</v>
      </c>
      <c r="E413" t="s">
        <v>138</v>
      </c>
      <c r="F413" t="s">
        <v>62</v>
      </c>
      <c r="G413" t="s">
        <v>63</v>
      </c>
      <c r="H413">
        <v>2</v>
      </c>
      <c r="I413" t="s">
        <v>508</v>
      </c>
      <c r="J413">
        <v>54.73</v>
      </c>
      <c r="K413">
        <v>109.46</v>
      </c>
      <c r="L413" t="s">
        <v>24</v>
      </c>
      <c r="M413" t="s">
        <v>352</v>
      </c>
      <c r="N413" t="s">
        <v>36</v>
      </c>
      <c r="O413" t="s">
        <v>506</v>
      </c>
      <c r="P413" t="s">
        <v>507</v>
      </c>
      <c r="Q413" t="s">
        <v>515</v>
      </c>
      <c r="R413" t="s">
        <v>515</v>
      </c>
      <c r="S413">
        <v>5</v>
      </c>
    </row>
    <row r="414" spans="1:19" x14ac:dyDescent="0.35">
      <c r="A414">
        <v>101183</v>
      </c>
      <c r="B414" s="5">
        <v>45780</v>
      </c>
      <c r="C414" t="s">
        <v>31</v>
      </c>
      <c r="D414" t="s">
        <v>105</v>
      </c>
      <c r="E414" t="s">
        <v>106</v>
      </c>
      <c r="F414" t="s">
        <v>22</v>
      </c>
      <c r="G414" t="s">
        <v>87</v>
      </c>
      <c r="H414">
        <v>2</v>
      </c>
      <c r="I414" t="s">
        <v>508</v>
      </c>
      <c r="J414">
        <v>48.05</v>
      </c>
      <c r="K414">
        <v>96.1</v>
      </c>
      <c r="L414" t="s">
        <v>17</v>
      </c>
      <c r="M414" t="s">
        <v>265</v>
      </c>
      <c r="N414" t="s">
        <v>36</v>
      </c>
      <c r="O414" t="s">
        <v>506</v>
      </c>
      <c r="P414" t="s">
        <v>507</v>
      </c>
      <c r="Q414" t="s">
        <v>515</v>
      </c>
      <c r="R414" t="s">
        <v>515</v>
      </c>
      <c r="S414">
        <v>5</v>
      </c>
    </row>
    <row r="415" spans="1:19" x14ac:dyDescent="0.35">
      <c r="A415">
        <v>101423</v>
      </c>
      <c r="B415" s="5">
        <v>45780</v>
      </c>
      <c r="C415" t="s">
        <v>26</v>
      </c>
      <c r="D415" t="s">
        <v>150</v>
      </c>
      <c r="E415" t="s">
        <v>151</v>
      </c>
      <c r="F415" t="s">
        <v>53</v>
      </c>
      <c r="G415" t="s">
        <v>54</v>
      </c>
      <c r="H415">
        <v>10</v>
      </c>
      <c r="I415" t="s">
        <v>499</v>
      </c>
      <c r="J415">
        <v>24.18</v>
      </c>
      <c r="K415">
        <v>241.8</v>
      </c>
      <c r="L415" t="s">
        <v>48</v>
      </c>
      <c r="M415" t="s">
        <v>353</v>
      </c>
      <c r="N415" t="s">
        <v>19</v>
      </c>
      <c r="O415" t="s">
        <v>506</v>
      </c>
      <c r="P415" t="s">
        <v>507</v>
      </c>
      <c r="Q415" t="s">
        <v>515</v>
      </c>
      <c r="R415" t="s">
        <v>515</v>
      </c>
      <c r="S415">
        <v>5</v>
      </c>
    </row>
    <row r="416" spans="1:19" x14ac:dyDescent="0.35">
      <c r="A416">
        <v>101689</v>
      </c>
      <c r="B416" s="5">
        <v>45780</v>
      </c>
      <c r="C416" t="s">
        <v>31</v>
      </c>
      <c r="D416" t="s">
        <v>80</v>
      </c>
      <c r="E416" t="s">
        <v>80</v>
      </c>
      <c r="F416" t="s">
        <v>62</v>
      </c>
      <c r="G416" t="s">
        <v>63</v>
      </c>
      <c r="H416">
        <v>10</v>
      </c>
      <c r="I416" t="s">
        <v>499</v>
      </c>
      <c r="J416">
        <v>55.42</v>
      </c>
      <c r="K416">
        <v>554.20000000000005</v>
      </c>
      <c r="L416" t="s">
        <v>24</v>
      </c>
      <c r="M416" t="s">
        <v>354</v>
      </c>
      <c r="N416" t="s">
        <v>36</v>
      </c>
      <c r="O416" t="s">
        <v>506</v>
      </c>
      <c r="P416" t="s">
        <v>507</v>
      </c>
      <c r="Q416" t="s">
        <v>515</v>
      </c>
      <c r="R416" t="s">
        <v>515</v>
      </c>
      <c r="S416">
        <v>5</v>
      </c>
    </row>
    <row r="417" spans="1:19" x14ac:dyDescent="0.35">
      <c r="A417">
        <v>102121</v>
      </c>
      <c r="B417" s="5">
        <v>45780</v>
      </c>
      <c r="C417" t="s">
        <v>31</v>
      </c>
      <c r="D417" t="s">
        <v>56</v>
      </c>
      <c r="E417" t="s">
        <v>57</v>
      </c>
      <c r="F417" t="s">
        <v>15</v>
      </c>
      <c r="G417" t="s">
        <v>39</v>
      </c>
      <c r="H417">
        <v>10</v>
      </c>
      <c r="I417" t="s">
        <v>499</v>
      </c>
      <c r="J417">
        <v>44.57</v>
      </c>
      <c r="K417">
        <v>445.7</v>
      </c>
      <c r="L417" t="s">
        <v>43</v>
      </c>
      <c r="M417" t="s">
        <v>243</v>
      </c>
      <c r="N417" t="s">
        <v>36</v>
      </c>
      <c r="O417" t="s">
        <v>506</v>
      </c>
      <c r="P417" t="s">
        <v>507</v>
      </c>
      <c r="Q417" t="s">
        <v>515</v>
      </c>
      <c r="R417" t="s">
        <v>515</v>
      </c>
      <c r="S417">
        <v>5</v>
      </c>
    </row>
    <row r="418" spans="1:19" x14ac:dyDescent="0.35">
      <c r="A418">
        <v>102166</v>
      </c>
      <c r="B418" s="5">
        <v>45780</v>
      </c>
      <c r="C418" t="s">
        <v>50</v>
      </c>
      <c r="D418" t="s">
        <v>71</v>
      </c>
      <c r="E418" t="s">
        <v>72</v>
      </c>
      <c r="F418" t="s">
        <v>22</v>
      </c>
      <c r="G418" t="s">
        <v>87</v>
      </c>
      <c r="H418">
        <v>5</v>
      </c>
      <c r="I418" t="s">
        <v>499</v>
      </c>
      <c r="J418">
        <v>52.48</v>
      </c>
      <c r="K418">
        <v>262.39999999999998</v>
      </c>
      <c r="L418" t="s">
        <v>43</v>
      </c>
      <c r="M418" t="s">
        <v>250</v>
      </c>
      <c r="N418" t="s">
        <v>19</v>
      </c>
      <c r="O418" t="s">
        <v>506</v>
      </c>
      <c r="P418" t="s">
        <v>507</v>
      </c>
      <c r="Q418" t="s">
        <v>515</v>
      </c>
      <c r="R418" t="s">
        <v>515</v>
      </c>
      <c r="S418">
        <v>5</v>
      </c>
    </row>
    <row r="419" spans="1:19" x14ac:dyDescent="0.35">
      <c r="A419">
        <v>102316</v>
      </c>
      <c r="B419" s="5">
        <v>45780</v>
      </c>
      <c r="C419" t="s">
        <v>26</v>
      </c>
      <c r="D419" t="s">
        <v>150</v>
      </c>
      <c r="E419" t="s">
        <v>151</v>
      </c>
      <c r="F419" t="s">
        <v>53</v>
      </c>
      <c r="G419" t="s">
        <v>54</v>
      </c>
      <c r="H419">
        <v>2</v>
      </c>
      <c r="I419" t="s">
        <v>508</v>
      </c>
      <c r="J419">
        <v>23.97</v>
      </c>
      <c r="K419">
        <v>47.94</v>
      </c>
      <c r="L419" t="s">
        <v>24</v>
      </c>
      <c r="M419" t="s">
        <v>290</v>
      </c>
      <c r="N419" t="s">
        <v>19</v>
      </c>
      <c r="O419" t="s">
        <v>506</v>
      </c>
      <c r="P419" t="s">
        <v>507</v>
      </c>
      <c r="Q419" t="s">
        <v>515</v>
      </c>
      <c r="R419" t="s">
        <v>515</v>
      </c>
      <c r="S419">
        <v>5</v>
      </c>
    </row>
    <row r="420" spans="1:19" x14ac:dyDescent="0.35">
      <c r="A420">
        <v>100663</v>
      </c>
      <c r="B420" s="5">
        <v>45781</v>
      </c>
      <c r="C420" t="s">
        <v>31</v>
      </c>
      <c r="D420" t="s">
        <v>80</v>
      </c>
      <c r="E420" t="s">
        <v>80</v>
      </c>
      <c r="F420" t="s">
        <v>59</v>
      </c>
      <c r="G420" t="s">
        <v>95</v>
      </c>
      <c r="H420">
        <v>10</v>
      </c>
      <c r="I420" t="s">
        <v>499</v>
      </c>
      <c r="J420">
        <v>36.01</v>
      </c>
      <c r="K420">
        <v>360.09999999999997</v>
      </c>
      <c r="L420" t="s">
        <v>24</v>
      </c>
      <c r="M420" t="s">
        <v>303</v>
      </c>
      <c r="N420" t="s">
        <v>19</v>
      </c>
      <c r="O420" t="s">
        <v>510</v>
      </c>
      <c r="P420" t="s">
        <v>507</v>
      </c>
      <c r="Q420" t="s">
        <v>515</v>
      </c>
      <c r="R420" t="s">
        <v>515</v>
      </c>
      <c r="S420">
        <v>5</v>
      </c>
    </row>
    <row r="421" spans="1:19" x14ac:dyDescent="0.35">
      <c r="A421">
        <v>101241</v>
      </c>
      <c r="B421" s="5">
        <v>45781</v>
      </c>
      <c r="C421" t="s">
        <v>26</v>
      </c>
      <c r="D421" t="s">
        <v>150</v>
      </c>
      <c r="E421" t="s">
        <v>151</v>
      </c>
      <c r="F421" t="s">
        <v>62</v>
      </c>
      <c r="G421" t="s">
        <v>63</v>
      </c>
      <c r="H421">
        <v>1</v>
      </c>
      <c r="I421" t="s">
        <v>503</v>
      </c>
      <c r="J421">
        <v>57.51</v>
      </c>
      <c r="K421">
        <v>57.51</v>
      </c>
      <c r="L421" t="s">
        <v>43</v>
      </c>
      <c r="M421" t="s">
        <v>355</v>
      </c>
      <c r="N421" t="s">
        <v>19</v>
      </c>
      <c r="O421" t="s">
        <v>510</v>
      </c>
      <c r="P421" t="s">
        <v>507</v>
      </c>
      <c r="Q421" t="s">
        <v>515</v>
      </c>
      <c r="R421" t="s">
        <v>515</v>
      </c>
      <c r="S421">
        <v>5</v>
      </c>
    </row>
    <row r="422" spans="1:19" x14ac:dyDescent="0.35">
      <c r="A422">
        <v>101481</v>
      </c>
      <c r="B422" s="5">
        <v>45781</v>
      </c>
      <c r="C422" t="s">
        <v>50</v>
      </c>
      <c r="D422" t="s">
        <v>51</v>
      </c>
      <c r="E422" t="s">
        <v>52</v>
      </c>
      <c r="F422" t="s">
        <v>62</v>
      </c>
      <c r="G422" t="s">
        <v>68</v>
      </c>
      <c r="H422">
        <v>10</v>
      </c>
      <c r="I422" t="s">
        <v>499</v>
      </c>
      <c r="J422">
        <v>38.89</v>
      </c>
      <c r="K422">
        <v>388.9</v>
      </c>
      <c r="L422" t="s">
        <v>24</v>
      </c>
      <c r="M422" t="s">
        <v>356</v>
      </c>
      <c r="N422" t="s">
        <v>89</v>
      </c>
      <c r="O422" t="s">
        <v>510</v>
      </c>
      <c r="P422" t="s">
        <v>507</v>
      </c>
      <c r="Q422" t="s">
        <v>515</v>
      </c>
      <c r="R422" t="s">
        <v>515</v>
      </c>
      <c r="S422">
        <v>5</v>
      </c>
    </row>
    <row r="423" spans="1:19" x14ac:dyDescent="0.35">
      <c r="A423">
        <v>101662</v>
      </c>
      <c r="B423" s="5">
        <v>45781</v>
      </c>
      <c r="C423" t="s">
        <v>12</v>
      </c>
      <c r="D423" t="s">
        <v>132</v>
      </c>
      <c r="E423" t="s">
        <v>133</v>
      </c>
      <c r="F423" t="s">
        <v>53</v>
      </c>
      <c r="G423" t="s">
        <v>54</v>
      </c>
      <c r="H423">
        <v>1</v>
      </c>
      <c r="I423" t="s">
        <v>503</v>
      </c>
      <c r="J423">
        <v>24.05</v>
      </c>
      <c r="K423">
        <v>24.05</v>
      </c>
      <c r="L423" t="s">
        <v>48</v>
      </c>
      <c r="M423" t="s">
        <v>241</v>
      </c>
      <c r="N423" t="s">
        <v>36</v>
      </c>
      <c r="O423" t="s">
        <v>510</v>
      </c>
      <c r="P423" t="s">
        <v>507</v>
      </c>
      <c r="Q423" t="s">
        <v>515</v>
      </c>
      <c r="R423" t="s">
        <v>515</v>
      </c>
      <c r="S423">
        <v>5</v>
      </c>
    </row>
    <row r="424" spans="1:19" x14ac:dyDescent="0.35">
      <c r="A424">
        <v>101672</v>
      </c>
      <c r="B424" s="5">
        <v>45781</v>
      </c>
      <c r="C424" t="s">
        <v>26</v>
      </c>
      <c r="D424" t="s">
        <v>41</v>
      </c>
      <c r="E424" t="s">
        <v>42</v>
      </c>
      <c r="F424" t="s">
        <v>53</v>
      </c>
      <c r="G424" t="s">
        <v>126</v>
      </c>
      <c r="H424">
        <v>10</v>
      </c>
      <c r="I424" t="s">
        <v>499</v>
      </c>
      <c r="J424">
        <v>147.15</v>
      </c>
      <c r="K424">
        <v>1471.5</v>
      </c>
      <c r="L424" t="s">
        <v>48</v>
      </c>
      <c r="M424" t="s">
        <v>233</v>
      </c>
      <c r="N424" t="s">
        <v>19</v>
      </c>
      <c r="O424" t="s">
        <v>510</v>
      </c>
      <c r="P424" t="s">
        <v>507</v>
      </c>
      <c r="Q424" t="s">
        <v>515</v>
      </c>
      <c r="R424" t="s">
        <v>515</v>
      </c>
      <c r="S424">
        <v>5</v>
      </c>
    </row>
    <row r="425" spans="1:19" x14ac:dyDescent="0.35">
      <c r="A425">
        <v>101838</v>
      </c>
      <c r="B425" s="5">
        <v>45781</v>
      </c>
      <c r="C425" t="s">
        <v>31</v>
      </c>
      <c r="D425" t="s">
        <v>45</v>
      </c>
      <c r="E425" t="s">
        <v>46</v>
      </c>
      <c r="F425" t="s">
        <v>59</v>
      </c>
      <c r="G425" t="s">
        <v>95</v>
      </c>
      <c r="H425">
        <v>1</v>
      </c>
      <c r="I425" t="s">
        <v>503</v>
      </c>
      <c r="J425">
        <v>33.72</v>
      </c>
      <c r="K425">
        <v>33.72</v>
      </c>
      <c r="L425" t="s">
        <v>48</v>
      </c>
      <c r="M425" t="s">
        <v>357</v>
      </c>
      <c r="N425" t="s">
        <v>19</v>
      </c>
      <c r="O425" t="s">
        <v>510</v>
      </c>
      <c r="P425" t="s">
        <v>507</v>
      </c>
      <c r="Q425" t="s">
        <v>515</v>
      </c>
      <c r="R425" t="s">
        <v>515</v>
      </c>
      <c r="S425">
        <v>5</v>
      </c>
    </row>
    <row r="426" spans="1:19" x14ac:dyDescent="0.35">
      <c r="A426">
        <v>102843</v>
      </c>
      <c r="B426" s="5">
        <v>45781</v>
      </c>
      <c r="C426" t="s">
        <v>26</v>
      </c>
      <c r="D426" t="s">
        <v>37</v>
      </c>
      <c r="E426" t="s">
        <v>38</v>
      </c>
      <c r="F426" t="s">
        <v>22</v>
      </c>
      <c r="G426" t="s">
        <v>109</v>
      </c>
      <c r="H426">
        <v>1</v>
      </c>
      <c r="I426" t="s">
        <v>503</v>
      </c>
      <c r="J426">
        <v>92.18</v>
      </c>
      <c r="K426">
        <v>92.18</v>
      </c>
      <c r="L426" t="s">
        <v>43</v>
      </c>
      <c r="M426" t="s">
        <v>148</v>
      </c>
      <c r="N426" t="s">
        <v>19</v>
      </c>
      <c r="O426" t="s">
        <v>510</v>
      </c>
      <c r="P426" t="s">
        <v>507</v>
      </c>
      <c r="Q426" t="s">
        <v>515</v>
      </c>
      <c r="R426" t="s">
        <v>515</v>
      </c>
      <c r="S426">
        <v>5</v>
      </c>
    </row>
    <row r="427" spans="1:19" x14ac:dyDescent="0.35">
      <c r="A427">
        <v>100134</v>
      </c>
      <c r="B427" s="5">
        <v>45782</v>
      </c>
      <c r="C427" t="s">
        <v>50</v>
      </c>
      <c r="D427" t="s">
        <v>51</v>
      </c>
      <c r="E427" t="s">
        <v>52</v>
      </c>
      <c r="F427" t="s">
        <v>22</v>
      </c>
      <c r="G427" t="s">
        <v>87</v>
      </c>
      <c r="H427">
        <v>2</v>
      </c>
      <c r="I427" t="s">
        <v>508</v>
      </c>
      <c r="J427">
        <v>48.62</v>
      </c>
      <c r="K427">
        <v>97.24</v>
      </c>
      <c r="L427" t="s">
        <v>48</v>
      </c>
      <c r="M427" t="s">
        <v>358</v>
      </c>
      <c r="N427" t="s">
        <v>19</v>
      </c>
      <c r="O427" t="s">
        <v>511</v>
      </c>
      <c r="P427" t="s">
        <v>501</v>
      </c>
      <c r="Q427" t="s">
        <v>515</v>
      </c>
      <c r="R427" t="s">
        <v>515</v>
      </c>
      <c r="S427">
        <v>5</v>
      </c>
    </row>
    <row r="428" spans="1:19" x14ac:dyDescent="0.35">
      <c r="A428">
        <v>100138</v>
      </c>
      <c r="B428" s="5">
        <v>45782</v>
      </c>
      <c r="C428" t="s">
        <v>12</v>
      </c>
      <c r="D428" t="s">
        <v>20</v>
      </c>
      <c r="E428" t="s">
        <v>21</v>
      </c>
      <c r="F428" t="s">
        <v>22</v>
      </c>
      <c r="G428" t="s">
        <v>23</v>
      </c>
      <c r="H428">
        <v>2</v>
      </c>
      <c r="I428" t="s">
        <v>508</v>
      </c>
      <c r="J428">
        <v>66.95</v>
      </c>
      <c r="K428">
        <v>133.9</v>
      </c>
      <c r="L428" t="s">
        <v>17</v>
      </c>
      <c r="M428" t="s">
        <v>359</v>
      </c>
      <c r="N428" t="s">
        <v>36</v>
      </c>
      <c r="O428" t="s">
        <v>511</v>
      </c>
      <c r="P428" t="s">
        <v>501</v>
      </c>
      <c r="Q428" t="s">
        <v>515</v>
      </c>
      <c r="R428" t="s">
        <v>515</v>
      </c>
      <c r="S428">
        <v>5</v>
      </c>
    </row>
    <row r="429" spans="1:19" x14ac:dyDescent="0.35">
      <c r="A429">
        <v>100141</v>
      </c>
      <c r="B429" s="5">
        <v>45782</v>
      </c>
      <c r="C429" t="s">
        <v>12</v>
      </c>
      <c r="D429" t="s">
        <v>183</v>
      </c>
      <c r="E429" t="s">
        <v>184</v>
      </c>
      <c r="F429" t="s">
        <v>62</v>
      </c>
      <c r="G429" t="s">
        <v>68</v>
      </c>
      <c r="H429">
        <v>3</v>
      </c>
      <c r="I429" t="s">
        <v>499</v>
      </c>
      <c r="J429">
        <v>41.16</v>
      </c>
      <c r="K429">
        <v>123.47999999999999</v>
      </c>
      <c r="L429" t="s">
        <v>43</v>
      </c>
      <c r="M429" t="s">
        <v>309</v>
      </c>
      <c r="N429" t="s">
        <v>36</v>
      </c>
      <c r="O429" t="s">
        <v>511</v>
      </c>
      <c r="P429" t="s">
        <v>501</v>
      </c>
      <c r="Q429" t="s">
        <v>515</v>
      </c>
      <c r="R429" t="s">
        <v>515</v>
      </c>
      <c r="S429">
        <v>5</v>
      </c>
    </row>
    <row r="430" spans="1:19" x14ac:dyDescent="0.35">
      <c r="A430">
        <v>100275</v>
      </c>
      <c r="B430" s="5">
        <v>45782</v>
      </c>
      <c r="C430" t="s">
        <v>31</v>
      </c>
      <c r="D430" t="s">
        <v>105</v>
      </c>
      <c r="E430" t="s">
        <v>106</v>
      </c>
      <c r="F430" t="s">
        <v>59</v>
      </c>
      <c r="G430" t="s">
        <v>95</v>
      </c>
      <c r="H430">
        <v>1</v>
      </c>
      <c r="I430" t="s">
        <v>503</v>
      </c>
      <c r="J430">
        <v>33.28</v>
      </c>
      <c r="K430">
        <v>33.28</v>
      </c>
      <c r="L430" t="s">
        <v>17</v>
      </c>
      <c r="M430" t="s">
        <v>227</v>
      </c>
      <c r="N430" t="s">
        <v>19</v>
      </c>
      <c r="O430" t="s">
        <v>511</v>
      </c>
      <c r="P430" t="s">
        <v>501</v>
      </c>
      <c r="Q430" t="s">
        <v>515</v>
      </c>
      <c r="R430" t="s">
        <v>515</v>
      </c>
      <c r="S430">
        <v>5</v>
      </c>
    </row>
    <row r="431" spans="1:19" x14ac:dyDescent="0.35">
      <c r="A431">
        <v>100591</v>
      </c>
      <c r="B431" s="5">
        <v>45782</v>
      </c>
      <c r="C431" t="s">
        <v>12</v>
      </c>
      <c r="D431" t="s">
        <v>13</v>
      </c>
      <c r="E431" t="s">
        <v>14</v>
      </c>
      <c r="F431" t="s">
        <v>15</v>
      </c>
      <c r="G431" t="s">
        <v>29</v>
      </c>
      <c r="H431">
        <v>10</v>
      </c>
      <c r="I431" t="s">
        <v>499</v>
      </c>
      <c r="J431">
        <v>22.91</v>
      </c>
      <c r="K431">
        <v>229.1</v>
      </c>
      <c r="L431" t="s">
        <v>24</v>
      </c>
      <c r="M431" t="s">
        <v>229</v>
      </c>
      <c r="N431" t="s">
        <v>89</v>
      </c>
      <c r="O431" t="s">
        <v>511</v>
      </c>
      <c r="P431" t="s">
        <v>501</v>
      </c>
      <c r="Q431" t="s">
        <v>515</v>
      </c>
      <c r="R431" t="s">
        <v>515</v>
      </c>
      <c r="S431">
        <v>5</v>
      </c>
    </row>
    <row r="432" spans="1:19" x14ac:dyDescent="0.35">
      <c r="A432">
        <v>100708</v>
      </c>
      <c r="B432" s="5">
        <v>45782</v>
      </c>
      <c r="C432" t="s">
        <v>31</v>
      </c>
      <c r="D432" t="s">
        <v>45</v>
      </c>
      <c r="E432" t="s">
        <v>46</v>
      </c>
      <c r="F432" t="s">
        <v>62</v>
      </c>
      <c r="G432" t="s">
        <v>112</v>
      </c>
      <c r="H432">
        <v>5</v>
      </c>
      <c r="I432" t="s">
        <v>499</v>
      </c>
      <c r="J432">
        <v>30.85</v>
      </c>
      <c r="K432">
        <v>154.25</v>
      </c>
      <c r="L432" t="s">
        <v>17</v>
      </c>
      <c r="M432" t="s">
        <v>360</v>
      </c>
      <c r="N432" t="s">
        <v>19</v>
      </c>
      <c r="O432" t="s">
        <v>511</v>
      </c>
      <c r="P432" t="s">
        <v>501</v>
      </c>
      <c r="Q432" t="s">
        <v>515</v>
      </c>
      <c r="R432" t="s">
        <v>515</v>
      </c>
      <c r="S432">
        <v>5</v>
      </c>
    </row>
    <row r="433" spans="1:19" x14ac:dyDescent="0.35">
      <c r="A433">
        <v>101368</v>
      </c>
      <c r="B433" s="5">
        <v>45782</v>
      </c>
      <c r="C433" t="s">
        <v>31</v>
      </c>
      <c r="D433" t="s">
        <v>105</v>
      </c>
      <c r="E433" t="s">
        <v>106</v>
      </c>
      <c r="F433" t="s">
        <v>59</v>
      </c>
      <c r="G433" t="s">
        <v>129</v>
      </c>
      <c r="H433">
        <v>2</v>
      </c>
      <c r="I433" t="s">
        <v>508</v>
      </c>
      <c r="J433">
        <v>124.55</v>
      </c>
      <c r="K433">
        <v>249.1</v>
      </c>
      <c r="L433" t="s">
        <v>43</v>
      </c>
      <c r="M433" t="s">
        <v>361</v>
      </c>
      <c r="N433" t="s">
        <v>19</v>
      </c>
      <c r="O433" t="s">
        <v>511</v>
      </c>
      <c r="P433" t="s">
        <v>501</v>
      </c>
      <c r="Q433" t="s">
        <v>515</v>
      </c>
      <c r="R433" t="s">
        <v>515</v>
      </c>
      <c r="S433">
        <v>5</v>
      </c>
    </row>
    <row r="434" spans="1:19" x14ac:dyDescent="0.35">
      <c r="A434">
        <v>101456</v>
      </c>
      <c r="B434" s="5">
        <v>45782</v>
      </c>
      <c r="C434" t="s">
        <v>65</v>
      </c>
      <c r="D434" t="s">
        <v>90</v>
      </c>
      <c r="E434" t="s">
        <v>91</v>
      </c>
      <c r="F434" t="s">
        <v>62</v>
      </c>
      <c r="G434" t="s">
        <v>63</v>
      </c>
      <c r="H434">
        <v>2</v>
      </c>
      <c r="I434" t="s">
        <v>508</v>
      </c>
      <c r="J434">
        <v>56.32</v>
      </c>
      <c r="K434">
        <v>112.64</v>
      </c>
      <c r="L434" t="s">
        <v>48</v>
      </c>
      <c r="M434" t="s">
        <v>211</v>
      </c>
      <c r="N434" t="s">
        <v>19</v>
      </c>
      <c r="O434" t="s">
        <v>511</v>
      </c>
      <c r="P434" t="s">
        <v>501</v>
      </c>
      <c r="Q434" t="s">
        <v>515</v>
      </c>
      <c r="R434" t="s">
        <v>515</v>
      </c>
      <c r="S434">
        <v>5</v>
      </c>
    </row>
    <row r="435" spans="1:19" x14ac:dyDescent="0.35">
      <c r="A435">
        <v>101580</v>
      </c>
      <c r="B435" s="5">
        <v>45782</v>
      </c>
      <c r="C435" t="s">
        <v>31</v>
      </c>
      <c r="D435" t="s">
        <v>32</v>
      </c>
      <c r="E435" t="s">
        <v>33</v>
      </c>
      <c r="F435" t="s">
        <v>15</v>
      </c>
      <c r="G435" t="s">
        <v>34</v>
      </c>
      <c r="H435">
        <v>5</v>
      </c>
      <c r="I435" t="s">
        <v>499</v>
      </c>
      <c r="J435">
        <v>15.45</v>
      </c>
      <c r="K435">
        <v>77.25</v>
      </c>
      <c r="L435" t="s">
        <v>17</v>
      </c>
      <c r="M435" t="s">
        <v>362</v>
      </c>
      <c r="N435" t="s">
        <v>19</v>
      </c>
      <c r="O435" t="s">
        <v>511</v>
      </c>
      <c r="P435" t="s">
        <v>501</v>
      </c>
      <c r="Q435" t="s">
        <v>515</v>
      </c>
      <c r="R435" t="s">
        <v>515</v>
      </c>
      <c r="S435">
        <v>5</v>
      </c>
    </row>
    <row r="436" spans="1:19" x14ac:dyDescent="0.35">
      <c r="A436">
        <v>102860</v>
      </c>
      <c r="B436" s="5">
        <v>45782</v>
      </c>
      <c r="C436" t="s">
        <v>31</v>
      </c>
      <c r="D436" t="s">
        <v>32</v>
      </c>
      <c r="E436" t="s">
        <v>33</v>
      </c>
      <c r="F436" t="s">
        <v>59</v>
      </c>
      <c r="G436" t="s">
        <v>73</v>
      </c>
      <c r="H436">
        <v>2</v>
      </c>
      <c r="I436" t="s">
        <v>508</v>
      </c>
      <c r="J436">
        <v>27.24</v>
      </c>
      <c r="K436">
        <v>54.48</v>
      </c>
      <c r="L436" t="s">
        <v>48</v>
      </c>
      <c r="M436" t="s">
        <v>312</v>
      </c>
      <c r="N436" t="s">
        <v>19</v>
      </c>
      <c r="O436" t="s">
        <v>511</v>
      </c>
      <c r="P436" t="s">
        <v>501</v>
      </c>
      <c r="Q436" t="s">
        <v>515</v>
      </c>
      <c r="R436" t="s">
        <v>515</v>
      </c>
      <c r="S436">
        <v>5</v>
      </c>
    </row>
    <row r="437" spans="1:19" x14ac:dyDescent="0.35">
      <c r="A437">
        <v>102973</v>
      </c>
      <c r="B437" s="5">
        <v>45782</v>
      </c>
      <c r="C437" t="s">
        <v>50</v>
      </c>
      <c r="D437" t="s">
        <v>51</v>
      </c>
      <c r="E437" t="s">
        <v>52</v>
      </c>
      <c r="F437" t="s">
        <v>15</v>
      </c>
      <c r="G437" t="s">
        <v>29</v>
      </c>
      <c r="H437">
        <v>5</v>
      </c>
      <c r="I437" t="s">
        <v>499</v>
      </c>
      <c r="J437">
        <v>23.32</v>
      </c>
      <c r="K437">
        <v>116.6</v>
      </c>
      <c r="L437" t="s">
        <v>43</v>
      </c>
      <c r="M437" t="s">
        <v>141</v>
      </c>
      <c r="N437" t="s">
        <v>19</v>
      </c>
      <c r="O437" t="s">
        <v>511</v>
      </c>
      <c r="P437" t="s">
        <v>501</v>
      </c>
      <c r="Q437" t="s">
        <v>515</v>
      </c>
      <c r="R437" t="s">
        <v>515</v>
      </c>
      <c r="S437">
        <v>5</v>
      </c>
    </row>
    <row r="438" spans="1:19" x14ac:dyDescent="0.35">
      <c r="A438">
        <v>100237</v>
      </c>
      <c r="B438" s="5">
        <v>45783</v>
      </c>
      <c r="C438" t="s">
        <v>50</v>
      </c>
      <c r="D438" t="s">
        <v>71</v>
      </c>
      <c r="E438" t="s">
        <v>72</v>
      </c>
      <c r="F438" t="s">
        <v>15</v>
      </c>
      <c r="G438" t="s">
        <v>29</v>
      </c>
      <c r="H438">
        <v>5</v>
      </c>
      <c r="I438" t="s">
        <v>499</v>
      </c>
      <c r="J438">
        <v>23.39</v>
      </c>
      <c r="K438">
        <v>116.95</v>
      </c>
      <c r="L438" t="s">
        <v>24</v>
      </c>
      <c r="M438" t="s">
        <v>147</v>
      </c>
      <c r="N438" t="s">
        <v>89</v>
      </c>
      <c r="O438" t="s">
        <v>509</v>
      </c>
      <c r="P438" t="s">
        <v>501</v>
      </c>
      <c r="Q438" t="s">
        <v>515</v>
      </c>
      <c r="R438" t="s">
        <v>515</v>
      </c>
      <c r="S438">
        <v>5</v>
      </c>
    </row>
    <row r="439" spans="1:19" x14ac:dyDescent="0.35">
      <c r="A439">
        <v>100255</v>
      </c>
      <c r="B439" s="5">
        <v>45783</v>
      </c>
      <c r="C439" t="s">
        <v>26</v>
      </c>
      <c r="D439" t="s">
        <v>150</v>
      </c>
      <c r="E439" t="s">
        <v>151</v>
      </c>
      <c r="F439" t="s">
        <v>15</v>
      </c>
      <c r="G439" t="s">
        <v>34</v>
      </c>
      <c r="H439">
        <v>5</v>
      </c>
      <c r="I439" t="s">
        <v>499</v>
      </c>
      <c r="J439">
        <v>15.46</v>
      </c>
      <c r="K439">
        <v>77.300000000000011</v>
      </c>
      <c r="L439" t="s">
        <v>48</v>
      </c>
      <c r="M439" t="s">
        <v>249</v>
      </c>
      <c r="N439" t="s">
        <v>19</v>
      </c>
      <c r="O439" t="s">
        <v>509</v>
      </c>
      <c r="P439" t="s">
        <v>501</v>
      </c>
      <c r="Q439" t="s">
        <v>515</v>
      </c>
      <c r="R439" t="s">
        <v>515</v>
      </c>
      <c r="S439">
        <v>5</v>
      </c>
    </row>
    <row r="440" spans="1:19" x14ac:dyDescent="0.35">
      <c r="A440">
        <v>100305</v>
      </c>
      <c r="B440" s="5">
        <v>45783</v>
      </c>
      <c r="C440" t="s">
        <v>31</v>
      </c>
      <c r="D440" t="s">
        <v>32</v>
      </c>
      <c r="E440" t="s">
        <v>33</v>
      </c>
      <c r="F440" t="s">
        <v>62</v>
      </c>
      <c r="G440" t="s">
        <v>112</v>
      </c>
      <c r="H440">
        <v>1</v>
      </c>
      <c r="I440" t="s">
        <v>503</v>
      </c>
      <c r="J440">
        <v>31.3</v>
      </c>
      <c r="K440">
        <v>31.3</v>
      </c>
      <c r="L440" t="s">
        <v>24</v>
      </c>
      <c r="M440" t="s">
        <v>310</v>
      </c>
      <c r="N440" t="s">
        <v>19</v>
      </c>
      <c r="O440" t="s">
        <v>509</v>
      </c>
      <c r="P440" t="s">
        <v>501</v>
      </c>
      <c r="Q440" t="s">
        <v>515</v>
      </c>
      <c r="R440" t="s">
        <v>515</v>
      </c>
      <c r="S440">
        <v>5</v>
      </c>
    </row>
    <row r="441" spans="1:19" x14ac:dyDescent="0.35">
      <c r="A441">
        <v>101558</v>
      </c>
      <c r="B441" s="5">
        <v>45783</v>
      </c>
      <c r="C441" t="s">
        <v>50</v>
      </c>
      <c r="D441" t="s">
        <v>77</v>
      </c>
      <c r="E441" t="s">
        <v>78</v>
      </c>
      <c r="F441" t="s">
        <v>15</v>
      </c>
      <c r="G441" t="s">
        <v>39</v>
      </c>
      <c r="H441">
        <v>1</v>
      </c>
      <c r="I441" t="s">
        <v>503</v>
      </c>
      <c r="J441">
        <v>47.16</v>
      </c>
      <c r="K441">
        <v>47.16</v>
      </c>
      <c r="L441" t="s">
        <v>17</v>
      </c>
      <c r="M441" t="s">
        <v>49</v>
      </c>
      <c r="N441" t="s">
        <v>36</v>
      </c>
      <c r="O441" t="s">
        <v>509</v>
      </c>
      <c r="P441" t="s">
        <v>501</v>
      </c>
      <c r="Q441" t="s">
        <v>515</v>
      </c>
      <c r="R441" t="s">
        <v>515</v>
      </c>
      <c r="S441">
        <v>5</v>
      </c>
    </row>
    <row r="442" spans="1:19" x14ac:dyDescent="0.35">
      <c r="A442">
        <v>101868</v>
      </c>
      <c r="B442" s="5">
        <v>45783</v>
      </c>
      <c r="C442" t="s">
        <v>12</v>
      </c>
      <c r="D442" t="s">
        <v>98</v>
      </c>
      <c r="E442" t="s">
        <v>99</v>
      </c>
      <c r="F442" t="s">
        <v>62</v>
      </c>
      <c r="G442" t="s">
        <v>169</v>
      </c>
      <c r="H442">
        <v>1</v>
      </c>
      <c r="I442" t="s">
        <v>503</v>
      </c>
      <c r="J442">
        <v>24.02</v>
      </c>
      <c r="K442">
        <v>24.02</v>
      </c>
      <c r="L442" t="s">
        <v>43</v>
      </c>
      <c r="M442" t="s">
        <v>161</v>
      </c>
      <c r="N442" t="s">
        <v>19</v>
      </c>
      <c r="O442" t="s">
        <v>509</v>
      </c>
      <c r="P442" t="s">
        <v>501</v>
      </c>
      <c r="Q442" t="s">
        <v>515</v>
      </c>
      <c r="R442" t="s">
        <v>515</v>
      </c>
      <c r="S442">
        <v>5</v>
      </c>
    </row>
    <row r="443" spans="1:19" x14ac:dyDescent="0.35">
      <c r="A443">
        <v>102212</v>
      </c>
      <c r="B443" s="5">
        <v>45783</v>
      </c>
      <c r="C443" t="s">
        <v>50</v>
      </c>
      <c r="D443" t="s">
        <v>51</v>
      </c>
      <c r="E443" t="s">
        <v>52</v>
      </c>
      <c r="F443" t="s">
        <v>62</v>
      </c>
      <c r="G443" t="s">
        <v>112</v>
      </c>
      <c r="H443">
        <v>1</v>
      </c>
      <c r="I443" t="s">
        <v>503</v>
      </c>
      <c r="J443">
        <v>30.21</v>
      </c>
      <c r="K443">
        <v>30.21</v>
      </c>
      <c r="L443" t="s">
        <v>17</v>
      </c>
      <c r="M443" t="s">
        <v>363</v>
      </c>
      <c r="N443" t="s">
        <v>19</v>
      </c>
      <c r="O443" t="s">
        <v>509</v>
      </c>
      <c r="P443" t="s">
        <v>501</v>
      </c>
      <c r="Q443" t="s">
        <v>515</v>
      </c>
      <c r="R443" t="s">
        <v>515</v>
      </c>
      <c r="S443">
        <v>5</v>
      </c>
    </row>
    <row r="444" spans="1:19" x14ac:dyDescent="0.35">
      <c r="A444">
        <v>102426</v>
      </c>
      <c r="B444" s="5">
        <v>45783</v>
      </c>
      <c r="C444" t="s">
        <v>31</v>
      </c>
      <c r="D444" t="s">
        <v>45</v>
      </c>
      <c r="E444" t="s">
        <v>46</v>
      </c>
      <c r="F444" t="s">
        <v>62</v>
      </c>
      <c r="G444" t="s">
        <v>112</v>
      </c>
      <c r="H444">
        <v>1</v>
      </c>
      <c r="I444" t="s">
        <v>503</v>
      </c>
      <c r="J444">
        <v>30.73</v>
      </c>
      <c r="K444">
        <v>30.73</v>
      </c>
      <c r="L444" t="s">
        <v>43</v>
      </c>
      <c r="M444" t="s">
        <v>352</v>
      </c>
      <c r="N444" t="s">
        <v>19</v>
      </c>
      <c r="O444" t="s">
        <v>509</v>
      </c>
      <c r="P444" t="s">
        <v>501</v>
      </c>
      <c r="Q444" t="s">
        <v>515</v>
      </c>
      <c r="R444" t="s">
        <v>515</v>
      </c>
      <c r="S444">
        <v>5</v>
      </c>
    </row>
    <row r="445" spans="1:19" x14ac:dyDescent="0.35">
      <c r="A445">
        <v>102685</v>
      </c>
      <c r="B445" s="5">
        <v>45783</v>
      </c>
      <c r="C445" t="s">
        <v>12</v>
      </c>
      <c r="D445" t="s">
        <v>98</v>
      </c>
      <c r="E445" t="s">
        <v>99</v>
      </c>
      <c r="F445" t="s">
        <v>62</v>
      </c>
      <c r="G445" t="s">
        <v>103</v>
      </c>
      <c r="H445">
        <v>5</v>
      </c>
      <c r="I445" t="s">
        <v>499</v>
      </c>
      <c r="J445">
        <v>186.63</v>
      </c>
      <c r="K445">
        <v>933.15</v>
      </c>
      <c r="L445" t="s">
        <v>43</v>
      </c>
      <c r="M445" t="s">
        <v>364</v>
      </c>
      <c r="N445" t="s">
        <v>19</v>
      </c>
      <c r="O445" t="s">
        <v>509</v>
      </c>
      <c r="P445" t="s">
        <v>501</v>
      </c>
      <c r="Q445" t="s">
        <v>515</v>
      </c>
      <c r="R445" t="s">
        <v>515</v>
      </c>
      <c r="S445">
        <v>5</v>
      </c>
    </row>
    <row r="446" spans="1:19" x14ac:dyDescent="0.35">
      <c r="A446">
        <v>102800</v>
      </c>
      <c r="B446" s="5">
        <v>45783</v>
      </c>
      <c r="C446" t="s">
        <v>26</v>
      </c>
      <c r="D446" t="s">
        <v>37</v>
      </c>
      <c r="E446" t="s">
        <v>38</v>
      </c>
      <c r="F446" t="s">
        <v>59</v>
      </c>
      <c r="G446" t="s">
        <v>95</v>
      </c>
      <c r="H446">
        <v>1</v>
      </c>
      <c r="I446" t="s">
        <v>503</v>
      </c>
      <c r="J446">
        <v>36.659999999999997</v>
      </c>
      <c r="K446">
        <v>36.659999999999997</v>
      </c>
      <c r="L446" t="s">
        <v>17</v>
      </c>
      <c r="M446" t="s">
        <v>365</v>
      </c>
      <c r="N446" t="s">
        <v>36</v>
      </c>
      <c r="O446" t="s">
        <v>509</v>
      </c>
      <c r="P446" t="s">
        <v>501</v>
      </c>
      <c r="Q446" t="s">
        <v>515</v>
      </c>
      <c r="R446" t="s">
        <v>515</v>
      </c>
      <c r="S446">
        <v>5</v>
      </c>
    </row>
    <row r="447" spans="1:19" x14ac:dyDescent="0.35">
      <c r="A447">
        <v>100786</v>
      </c>
      <c r="B447" s="5">
        <v>45784</v>
      </c>
      <c r="C447" t="s">
        <v>50</v>
      </c>
      <c r="D447" t="s">
        <v>77</v>
      </c>
      <c r="E447" t="s">
        <v>78</v>
      </c>
      <c r="F447" t="s">
        <v>59</v>
      </c>
      <c r="G447" t="s">
        <v>73</v>
      </c>
      <c r="H447">
        <v>2</v>
      </c>
      <c r="I447" t="s">
        <v>508</v>
      </c>
      <c r="J447">
        <v>26.61</v>
      </c>
      <c r="K447">
        <v>53.22</v>
      </c>
      <c r="L447" t="s">
        <v>43</v>
      </c>
      <c r="M447" t="s">
        <v>363</v>
      </c>
      <c r="N447" t="s">
        <v>19</v>
      </c>
      <c r="O447" t="s">
        <v>504</v>
      </c>
      <c r="P447" t="s">
        <v>501</v>
      </c>
      <c r="Q447" t="s">
        <v>515</v>
      </c>
      <c r="R447" t="s">
        <v>515</v>
      </c>
      <c r="S447">
        <v>5</v>
      </c>
    </row>
    <row r="448" spans="1:19" x14ac:dyDescent="0.35">
      <c r="A448">
        <v>100987</v>
      </c>
      <c r="B448" s="5">
        <v>45784</v>
      </c>
      <c r="C448" t="s">
        <v>31</v>
      </c>
      <c r="D448" t="s">
        <v>80</v>
      </c>
      <c r="E448" t="s">
        <v>80</v>
      </c>
      <c r="F448" t="s">
        <v>62</v>
      </c>
      <c r="G448" t="s">
        <v>103</v>
      </c>
      <c r="H448">
        <v>2</v>
      </c>
      <c r="I448" t="s">
        <v>508</v>
      </c>
      <c r="J448">
        <v>193.02</v>
      </c>
      <c r="K448">
        <v>386.04</v>
      </c>
      <c r="L448" t="s">
        <v>43</v>
      </c>
      <c r="M448" t="s">
        <v>175</v>
      </c>
      <c r="N448" t="s">
        <v>19</v>
      </c>
      <c r="O448" t="s">
        <v>504</v>
      </c>
      <c r="P448" t="s">
        <v>501</v>
      </c>
      <c r="Q448" t="s">
        <v>515</v>
      </c>
      <c r="R448" t="s">
        <v>515</v>
      </c>
      <c r="S448">
        <v>5</v>
      </c>
    </row>
    <row r="449" spans="1:19" x14ac:dyDescent="0.35">
      <c r="A449">
        <v>101207</v>
      </c>
      <c r="B449" s="5">
        <v>45784</v>
      </c>
      <c r="C449" t="s">
        <v>26</v>
      </c>
      <c r="D449" t="s">
        <v>150</v>
      </c>
      <c r="E449" t="s">
        <v>151</v>
      </c>
      <c r="F449" t="s">
        <v>62</v>
      </c>
      <c r="G449" t="s">
        <v>112</v>
      </c>
      <c r="H449">
        <v>1</v>
      </c>
      <c r="I449" t="s">
        <v>503</v>
      </c>
      <c r="J449">
        <v>30.91</v>
      </c>
      <c r="K449">
        <v>30.91</v>
      </c>
      <c r="L449" t="s">
        <v>17</v>
      </c>
      <c r="M449" t="s">
        <v>127</v>
      </c>
      <c r="N449" t="s">
        <v>19</v>
      </c>
      <c r="O449" t="s">
        <v>504</v>
      </c>
      <c r="P449" t="s">
        <v>501</v>
      </c>
      <c r="Q449" t="s">
        <v>515</v>
      </c>
      <c r="R449" t="s">
        <v>515</v>
      </c>
      <c r="S449">
        <v>5</v>
      </c>
    </row>
    <row r="450" spans="1:19" x14ac:dyDescent="0.35">
      <c r="A450">
        <v>101980</v>
      </c>
      <c r="B450" s="5">
        <v>45784</v>
      </c>
      <c r="C450" t="s">
        <v>50</v>
      </c>
      <c r="D450" t="s">
        <v>77</v>
      </c>
      <c r="E450" t="s">
        <v>78</v>
      </c>
      <c r="F450" t="s">
        <v>22</v>
      </c>
      <c r="G450" t="s">
        <v>47</v>
      </c>
      <c r="H450">
        <v>2</v>
      </c>
      <c r="I450" t="s">
        <v>508</v>
      </c>
      <c r="J450">
        <v>73.709999999999994</v>
      </c>
      <c r="K450">
        <v>147.41999999999999</v>
      </c>
      <c r="L450" t="s">
        <v>43</v>
      </c>
      <c r="M450" t="s">
        <v>366</v>
      </c>
      <c r="N450" t="s">
        <v>19</v>
      </c>
      <c r="O450" t="s">
        <v>504</v>
      </c>
      <c r="P450" t="s">
        <v>501</v>
      </c>
      <c r="Q450" t="s">
        <v>515</v>
      </c>
      <c r="R450" t="s">
        <v>515</v>
      </c>
      <c r="S450">
        <v>5</v>
      </c>
    </row>
    <row r="451" spans="1:19" x14ac:dyDescent="0.35">
      <c r="A451">
        <v>102374</v>
      </c>
      <c r="B451" s="5">
        <v>45784</v>
      </c>
      <c r="C451" t="s">
        <v>31</v>
      </c>
      <c r="D451" t="s">
        <v>32</v>
      </c>
      <c r="E451" t="s">
        <v>33</v>
      </c>
      <c r="F451" t="s">
        <v>22</v>
      </c>
      <c r="G451" t="s">
        <v>87</v>
      </c>
      <c r="H451">
        <v>3</v>
      </c>
      <c r="I451" t="s">
        <v>499</v>
      </c>
      <c r="J451">
        <v>51.78</v>
      </c>
      <c r="K451">
        <v>155.34</v>
      </c>
      <c r="L451" t="s">
        <v>43</v>
      </c>
      <c r="M451" t="s">
        <v>367</v>
      </c>
      <c r="N451" t="s">
        <v>36</v>
      </c>
      <c r="O451" t="s">
        <v>504</v>
      </c>
      <c r="P451" t="s">
        <v>501</v>
      </c>
      <c r="Q451" t="s">
        <v>515</v>
      </c>
      <c r="R451" t="s">
        <v>515</v>
      </c>
      <c r="S451">
        <v>5</v>
      </c>
    </row>
    <row r="452" spans="1:19" x14ac:dyDescent="0.35">
      <c r="A452">
        <v>102487</v>
      </c>
      <c r="B452" s="5">
        <v>45784</v>
      </c>
      <c r="C452" t="s">
        <v>31</v>
      </c>
      <c r="D452" t="s">
        <v>105</v>
      </c>
      <c r="E452" t="s">
        <v>106</v>
      </c>
      <c r="F452" t="s">
        <v>62</v>
      </c>
      <c r="G452" t="s">
        <v>63</v>
      </c>
      <c r="H452">
        <v>5</v>
      </c>
      <c r="I452" t="s">
        <v>499</v>
      </c>
      <c r="J452">
        <v>55.57</v>
      </c>
      <c r="K452">
        <v>277.85000000000002</v>
      </c>
      <c r="L452" t="s">
        <v>24</v>
      </c>
      <c r="M452" t="s">
        <v>162</v>
      </c>
      <c r="N452" t="s">
        <v>19</v>
      </c>
      <c r="O452" t="s">
        <v>504</v>
      </c>
      <c r="P452" t="s">
        <v>501</v>
      </c>
      <c r="Q452" t="s">
        <v>515</v>
      </c>
      <c r="R452" t="s">
        <v>515</v>
      </c>
      <c r="S452">
        <v>5</v>
      </c>
    </row>
    <row r="453" spans="1:19" x14ac:dyDescent="0.35">
      <c r="A453">
        <v>100081</v>
      </c>
      <c r="B453" s="5">
        <v>45785</v>
      </c>
      <c r="C453" t="s">
        <v>31</v>
      </c>
      <c r="D453" t="s">
        <v>56</v>
      </c>
      <c r="E453" t="s">
        <v>57</v>
      </c>
      <c r="F453" t="s">
        <v>15</v>
      </c>
      <c r="G453" t="s">
        <v>16</v>
      </c>
      <c r="H453">
        <v>2</v>
      </c>
      <c r="I453" t="s">
        <v>508</v>
      </c>
      <c r="J453">
        <v>39.82</v>
      </c>
      <c r="K453">
        <v>79.64</v>
      </c>
      <c r="L453" t="s">
        <v>43</v>
      </c>
      <c r="M453" t="s">
        <v>237</v>
      </c>
      <c r="N453" t="s">
        <v>36</v>
      </c>
      <c r="O453" t="s">
        <v>505</v>
      </c>
      <c r="P453" t="s">
        <v>501</v>
      </c>
      <c r="Q453" t="s">
        <v>515</v>
      </c>
      <c r="R453" t="s">
        <v>515</v>
      </c>
      <c r="S453">
        <v>5</v>
      </c>
    </row>
    <row r="454" spans="1:19" x14ac:dyDescent="0.35">
      <c r="A454">
        <v>100841</v>
      </c>
      <c r="B454" s="5">
        <v>45785</v>
      </c>
      <c r="C454" t="s">
        <v>31</v>
      </c>
      <c r="D454" t="s">
        <v>32</v>
      </c>
      <c r="E454" t="s">
        <v>33</v>
      </c>
      <c r="F454" t="s">
        <v>62</v>
      </c>
      <c r="G454" t="s">
        <v>169</v>
      </c>
      <c r="H454">
        <v>10</v>
      </c>
      <c r="I454" t="s">
        <v>499</v>
      </c>
      <c r="J454">
        <v>24.47</v>
      </c>
      <c r="K454">
        <v>244.7</v>
      </c>
      <c r="L454" t="s">
        <v>48</v>
      </c>
      <c r="M454" t="s">
        <v>249</v>
      </c>
      <c r="N454" t="s">
        <v>19</v>
      </c>
      <c r="O454" t="s">
        <v>505</v>
      </c>
      <c r="P454" t="s">
        <v>501</v>
      </c>
      <c r="Q454" t="s">
        <v>515</v>
      </c>
      <c r="R454" t="s">
        <v>515</v>
      </c>
      <c r="S454">
        <v>5</v>
      </c>
    </row>
    <row r="455" spans="1:19" x14ac:dyDescent="0.35">
      <c r="A455">
        <v>100909</v>
      </c>
      <c r="B455" s="5">
        <v>45785</v>
      </c>
      <c r="C455" t="s">
        <v>65</v>
      </c>
      <c r="D455" t="s">
        <v>190</v>
      </c>
      <c r="E455" t="s">
        <v>191</v>
      </c>
      <c r="F455" t="s">
        <v>53</v>
      </c>
      <c r="G455" t="s">
        <v>145</v>
      </c>
      <c r="H455">
        <v>1</v>
      </c>
      <c r="I455" t="s">
        <v>503</v>
      </c>
      <c r="J455">
        <v>34.270000000000003</v>
      </c>
      <c r="K455">
        <v>34.270000000000003</v>
      </c>
      <c r="L455" t="s">
        <v>43</v>
      </c>
      <c r="M455" t="s">
        <v>35</v>
      </c>
      <c r="N455" t="s">
        <v>19</v>
      </c>
      <c r="O455" t="s">
        <v>505</v>
      </c>
      <c r="P455" t="s">
        <v>501</v>
      </c>
      <c r="Q455" t="s">
        <v>515</v>
      </c>
      <c r="R455" t="s">
        <v>515</v>
      </c>
      <c r="S455">
        <v>5</v>
      </c>
    </row>
    <row r="456" spans="1:19" x14ac:dyDescent="0.35">
      <c r="A456">
        <v>100950</v>
      </c>
      <c r="B456" s="5">
        <v>45785</v>
      </c>
      <c r="C456" t="s">
        <v>26</v>
      </c>
      <c r="D456" t="s">
        <v>41</v>
      </c>
      <c r="E456" t="s">
        <v>42</v>
      </c>
      <c r="F456" t="s">
        <v>15</v>
      </c>
      <c r="G456" t="s">
        <v>29</v>
      </c>
      <c r="H456">
        <v>2</v>
      </c>
      <c r="I456" t="s">
        <v>508</v>
      </c>
      <c r="J456">
        <v>22.03</v>
      </c>
      <c r="K456">
        <v>44.06</v>
      </c>
      <c r="L456" t="s">
        <v>48</v>
      </c>
      <c r="M456" t="s">
        <v>244</v>
      </c>
      <c r="N456" t="s">
        <v>19</v>
      </c>
      <c r="O456" t="s">
        <v>505</v>
      </c>
      <c r="P456" t="s">
        <v>501</v>
      </c>
      <c r="Q456" t="s">
        <v>515</v>
      </c>
      <c r="R456" t="s">
        <v>515</v>
      </c>
      <c r="S456">
        <v>5</v>
      </c>
    </row>
    <row r="457" spans="1:19" x14ac:dyDescent="0.35">
      <c r="A457">
        <v>101203</v>
      </c>
      <c r="B457" s="5">
        <v>45785</v>
      </c>
      <c r="C457" t="s">
        <v>26</v>
      </c>
      <c r="D457" t="s">
        <v>27</v>
      </c>
      <c r="E457" t="s">
        <v>28</v>
      </c>
      <c r="F457" t="s">
        <v>62</v>
      </c>
      <c r="G457" t="s">
        <v>103</v>
      </c>
      <c r="H457">
        <v>1</v>
      </c>
      <c r="I457" t="s">
        <v>503</v>
      </c>
      <c r="J457">
        <v>194.45</v>
      </c>
      <c r="K457">
        <v>194.45</v>
      </c>
      <c r="L457" t="s">
        <v>17</v>
      </c>
      <c r="M457" t="s">
        <v>270</v>
      </c>
      <c r="N457" t="s">
        <v>36</v>
      </c>
      <c r="O457" t="s">
        <v>505</v>
      </c>
      <c r="P457" t="s">
        <v>501</v>
      </c>
      <c r="Q457" t="s">
        <v>515</v>
      </c>
      <c r="R457" t="s">
        <v>515</v>
      </c>
      <c r="S457">
        <v>5</v>
      </c>
    </row>
    <row r="458" spans="1:19" x14ac:dyDescent="0.35">
      <c r="A458">
        <v>102034</v>
      </c>
      <c r="B458" s="5">
        <v>45785</v>
      </c>
      <c r="C458" t="s">
        <v>12</v>
      </c>
      <c r="D458" t="s">
        <v>132</v>
      </c>
      <c r="E458" t="s">
        <v>133</v>
      </c>
      <c r="F458" t="s">
        <v>62</v>
      </c>
      <c r="G458" t="s">
        <v>103</v>
      </c>
      <c r="H458">
        <v>5</v>
      </c>
      <c r="I458" t="s">
        <v>499</v>
      </c>
      <c r="J458">
        <v>193.47</v>
      </c>
      <c r="K458">
        <v>967.35</v>
      </c>
      <c r="L458" t="s">
        <v>24</v>
      </c>
      <c r="M458" t="s">
        <v>220</v>
      </c>
      <c r="N458" t="s">
        <v>19</v>
      </c>
      <c r="O458" t="s">
        <v>505</v>
      </c>
      <c r="P458" t="s">
        <v>501</v>
      </c>
      <c r="Q458" t="s">
        <v>515</v>
      </c>
      <c r="R458" t="s">
        <v>515</v>
      </c>
      <c r="S458">
        <v>5</v>
      </c>
    </row>
    <row r="459" spans="1:19" x14ac:dyDescent="0.35">
      <c r="A459">
        <v>102312</v>
      </c>
      <c r="B459" s="5">
        <v>45785</v>
      </c>
      <c r="C459" t="s">
        <v>65</v>
      </c>
      <c r="D459" t="s">
        <v>190</v>
      </c>
      <c r="E459" t="s">
        <v>191</v>
      </c>
      <c r="F459" t="s">
        <v>15</v>
      </c>
      <c r="G459" t="s">
        <v>29</v>
      </c>
      <c r="H459">
        <v>1</v>
      </c>
      <c r="I459" t="s">
        <v>503</v>
      </c>
      <c r="J459">
        <v>22.41</v>
      </c>
      <c r="K459">
        <v>22.41</v>
      </c>
      <c r="L459" t="s">
        <v>24</v>
      </c>
      <c r="M459" t="s">
        <v>323</v>
      </c>
      <c r="N459" t="s">
        <v>19</v>
      </c>
      <c r="O459" t="s">
        <v>505</v>
      </c>
      <c r="P459" t="s">
        <v>501</v>
      </c>
      <c r="Q459" t="s">
        <v>515</v>
      </c>
      <c r="R459" t="s">
        <v>515</v>
      </c>
      <c r="S459">
        <v>5</v>
      </c>
    </row>
    <row r="460" spans="1:19" x14ac:dyDescent="0.35">
      <c r="A460">
        <v>102900</v>
      </c>
      <c r="B460" s="5">
        <v>45785</v>
      </c>
      <c r="C460" t="s">
        <v>12</v>
      </c>
      <c r="D460" t="s">
        <v>13</v>
      </c>
      <c r="E460" t="s">
        <v>14</v>
      </c>
      <c r="F460" t="s">
        <v>62</v>
      </c>
      <c r="G460" t="s">
        <v>68</v>
      </c>
      <c r="H460">
        <v>2</v>
      </c>
      <c r="I460" t="s">
        <v>508</v>
      </c>
      <c r="J460">
        <v>39.369999999999997</v>
      </c>
      <c r="K460">
        <v>78.739999999999995</v>
      </c>
      <c r="L460" t="s">
        <v>17</v>
      </c>
      <c r="M460" t="s">
        <v>164</v>
      </c>
      <c r="N460" t="s">
        <v>36</v>
      </c>
      <c r="O460" t="s">
        <v>505</v>
      </c>
      <c r="P460" t="s">
        <v>501</v>
      </c>
      <c r="Q460" t="s">
        <v>515</v>
      </c>
      <c r="R460" t="s">
        <v>515</v>
      </c>
      <c r="S460">
        <v>5</v>
      </c>
    </row>
    <row r="461" spans="1:19" x14ac:dyDescent="0.35">
      <c r="A461">
        <v>100232</v>
      </c>
      <c r="B461" s="5">
        <v>45786</v>
      </c>
      <c r="C461" t="s">
        <v>31</v>
      </c>
      <c r="D461" t="s">
        <v>56</v>
      </c>
      <c r="E461" t="s">
        <v>57</v>
      </c>
      <c r="F461" t="s">
        <v>62</v>
      </c>
      <c r="G461" t="s">
        <v>63</v>
      </c>
      <c r="H461">
        <v>2</v>
      </c>
      <c r="I461" t="s">
        <v>508</v>
      </c>
      <c r="J461">
        <v>53.72</v>
      </c>
      <c r="K461">
        <v>107.44</v>
      </c>
      <c r="L461" t="s">
        <v>24</v>
      </c>
      <c r="M461" t="s">
        <v>164</v>
      </c>
      <c r="N461" t="s">
        <v>19</v>
      </c>
      <c r="O461" t="s">
        <v>500</v>
      </c>
      <c r="P461" t="s">
        <v>501</v>
      </c>
      <c r="Q461" t="s">
        <v>515</v>
      </c>
      <c r="R461" t="s">
        <v>515</v>
      </c>
      <c r="S461">
        <v>5</v>
      </c>
    </row>
    <row r="462" spans="1:19" x14ac:dyDescent="0.35">
      <c r="A462">
        <v>100836</v>
      </c>
      <c r="B462" s="5">
        <v>45786</v>
      </c>
      <c r="C462" t="s">
        <v>65</v>
      </c>
      <c r="D462" t="s">
        <v>137</v>
      </c>
      <c r="E462" t="s">
        <v>138</v>
      </c>
      <c r="F462" t="s">
        <v>22</v>
      </c>
      <c r="G462" t="s">
        <v>87</v>
      </c>
      <c r="H462">
        <v>1</v>
      </c>
      <c r="I462" t="s">
        <v>503</v>
      </c>
      <c r="J462">
        <v>50.5</v>
      </c>
      <c r="K462">
        <v>50.5</v>
      </c>
      <c r="L462" t="s">
        <v>24</v>
      </c>
      <c r="M462" t="s">
        <v>235</v>
      </c>
      <c r="N462" t="s">
        <v>19</v>
      </c>
      <c r="O462" t="s">
        <v>500</v>
      </c>
      <c r="P462" t="s">
        <v>501</v>
      </c>
      <c r="Q462" t="s">
        <v>515</v>
      </c>
      <c r="R462" t="s">
        <v>515</v>
      </c>
      <c r="S462">
        <v>5</v>
      </c>
    </row>
    <row r="463" spans="1:19" x14ac:dyDescent="0.35">
      <c r="A463">
        <v>102232</v>
      </c>
      <c r="B463" s="5">
        <v>45786</v>
      </c>
      <c r="C463" t="s">
        <v>65</v>
      </c>
      <c r="D463" t="s">
        <v>190</v>
      </c>
      <c r="E463" t="s">
        <v>191</v>
      </c>
      <c r="F463" t="s">
        <v>22</v>
      </c>
      <c r="G463" t="s">
        <v>109</v>
      </c>
      <c r="H463">
        <v>1</v>
      </c>
      <c r="I463" t="s">
        <v>503</v>
      </c>
      <c r="J463">
        <v>88.14</v>
      </c>
      <c r="K463">
        <v>88.14</v>
      </c>
      <c r="L463" t="s">
        <v>24</v>
      </c>
      <c r="M463" t="s">
        <v>162</v>
      </c>
      <c r="N463" t="s">
        <v>19</v>
      </c>
      <c r="O463" t="s">
        <v>500</v>
      </c>
      <c r="P463" t="s">
        <v>501</v>
      </c>
      <c r="Q463" t="s">
        <v>515</v>
      </c>
      <c r="R463" t="s">
        <v>515</v>
      </c>
      <c r="S463">
        <v>5</v>
      </c>
    </row>
    <row r="464" spans="1:19" x14ac:dyDescent="0.35">
      <c r="A464">
        <v>102356</v>
      </c>
      <c r="B464" s="5">
        <v>45786</v>
      </c>
      <c r="C464" t="s">
        <v>31</v>
      </c>
      <c r="D464" t="s">
        <v>45</v>
      </c>
      <c r="E464" t="s">
        <v>46</v>
      </c>
      <c r="F464" t="s">
        <v>59</v>
      </c>
      <c r="G464" t="s">
        <v>73</v>
      </c>
      <c r="H464">
        <v>5</v>
      </c>
      <c r="I464" t="s">
        <v>499</v>
      </c>
      <c r="J464">
        <v>26.87</v>
      </c>
      <c r="K464">
        <v>134.35</v>
      </c>
      <c r="L464" t="s">
        <v>24</v>
      </c>
      <c r="M464" t="s">
        <v>368</v>
      </c>
      <c r="N464" t="s">
        <v>89</v>
      </c>
      <c r="O464" t="s">
        <v>500</v>
      </c>
      <c r="P464" t="s">
        <v>501</v>
      </c>
      <c r="Q464" t="s">
        <v>515</v>
      </c>
      <c r="R464" t="s">
        <v>515</v>
      </c>
      <c r="S464">
        <v>5</v>
      </c>
    </row>
    <row r="465" spans="1:19" x14ac:dyDescent="0.35">
      <c r="A465">
        <v>102746</v>
      </c>
      <c r="B465" s="5">
        <v>45786</v>
      </c>
      <c r="C465" t="s">
        <v>65</v>
      </c>
      <c r="D465" t="s">
        <v>190</v>
      </c>
      <c r="E465" t="s">
        <v>191</v>
      </c>
      <c r="F465" t="s">
        <v>22</v>
      </c>
      <c r="G465" t="s">
        <v>87</v>
      </c>
      <c r="H465">
        <v>2</v>
      </c>
      <c r="I465" t="s">
        <v>508</v>
      </c>
      <c r="J465">
        <v>50.43</v>
      </c>
      <c r="K465">
        <v>100.86</v>
      </c>
      <c r="L465" t="s">
        <v>24</v>
      </c>
      <c r="M465" t="s">
        <v>104</v>
      </c>
      <c r="N465" t="s">
        <v>19</v>
      </c>
      <c r="O465" t="s">
        <v>500</v>
      </c>
      <c r="P465" t="s">
        <v>501</v>
      </c>
      <c r="Q465" t="s">
        <v>515</v>
      </c>
      <c r="R465" t="s">
        <v>515</v>
      </c>
      <c r="S465">
        <v>5</v>
      </c>
    </row>
    <row r="466" spans="1:19" x14ac:dyDescent="0.35">
      <c r="A466">
        <v>100970</v>
      </c>
      <c r="B466" s="5">
        <v>45787</v>
      </c>
      <c r="C466" t="s">
        <v>31</v>
      </c>
      <c r="D466" t="s">
        <v>45</v>
      </c>
      <c r="E466" t="s">
        <v>46</v>
      </c>
      <c r="F466" t="s">
        <v>59</v>
      </c>
      <c r="G466" t="s">
        <v>129</v>
      </c>
      <c r="H466">
        <v>1</v>
      </c>
      <c r="I466" t="s">
        <v>503</v>
      </c>
      <c r="J466">
        <v>117.82</v>
      </c>
      <c r="K466">
        <v>117.82</v>
      </c>
      <c r="L466" t="s">
        <v>17</v>
      </c>
      <c r="M466" t="s">
        <v>122</v>
      </c>
      <c r="N466" t="s">
        <v>89</v>
      </c>
      <c r="O466" t="s">
        <v>506</v>
      </c>
      <c r="P466" t="s">
        <v>507</v>
      </c>
      <c r="Q466" t="s">
        <v>515</v>
      </c>
      <c r="R466" t="s">
        <v>515</v>
      </c>
      <c r="S466">
        <v>5</v>
      </c>
    </row>
    <row r="467" spans="1:19" x14ac:dyDescent="0.35">
      <c r="A467">
        <v>101564</v>
      </c>
      <c r="B467" s="5">
        <v>45787</v>
      </c>
      <c r="C467" t="s">
        <v>31</v>
      </c>
      <c r="D467" t="s">
        <v>56</v>
      </c>
      <c r="E467" t="s">
        <v>57</v>
      </c>
      <c r="F467" t="s">
        <v>22</v>
      </c>
      <c r="G467" t="s">
        <v>109</v>
      </c>
      <c r="H467">
        <v>10</v>
      </c>
      <c r="I467" t="s">
        <v>499</v>
      </c>
      <c r="J467">
        <v>88.95</v>
      </c>
      <c r="K467">
        <v>889.5</v>
      </c>
      <c r="L467" t="s">
        <v>17</v>
      </c>
      <c r="M467" t="s">
        <v>218</v>
      </c>
      <c r="N467" t="s">
        <v>19</v>
      </c>
      <c r="O467" t="s">
        <v>506</v>
      </c>
      <c r="P467" t="s">
        <v>507</v>
      </c>
      <c r="Q467" t="s">
        <v>515</v>
      </c>
      <c r="R467" t="s">
        <v>515</v>
      </c>
      <c r="S467">
        <v>5</v>
      </c>
    </row>
    <row r="468" spans="1:19" x14ac:dyDescent="0.35">
      <c r="A468">
        <v>101630</v>
      </c>
      <c r="B468" s="5">
        <v>45787</v>
      </c>
      <c r="C468" t="s">
        <v>12</v>
      </c>
      <c r="D468" t="s">
        <v>13</v>
      </c>
      <c r="E468" t="s">
        <v>14</v>
      </c>
      <c r="F468" t="s">
        <v>53</v>
      </c>
      <c r="G468" t="s">
        <v>126</v>
      </c>
      <c r="H468">
        <v>5</v>
      </c>
      <c r="I468" t="s">
        <v>499</v>
      </c>
      <c r="J468">
        <v>149.04</v>
      </c>
      <c r="K468">
        <v>745.19999999999993</v>
      </c>
      <c r="L468" t="s">
        <v>48</v>
      </c>
      <c r="M468" t="s">
        <v>369</v>
      </c>
      <c r="N468" t="s">
        <v>19</v>
      </c>
      <c r="O468" t="s">
        <v>506</v>
      </c>
      <c r="P468" t="s">
        <v>507</v>
      </c>
      <c r="Q468" t="s">
        <v>515</v>
      </c>
      <c r="R468" t="s">
        <v>515</v>
      </c>
      <c r="S468">
        <v>5</v>
      </c>
    </row>
    <row r="469" spans="1:19" x14ac:dyDescent="0.35">
      <c r="A469">
        <v>102456</v>
      </c>
      <c r="B469" s="5">
        <v>45787</v>
      </c>
      <c r="C469" t="s">
        <v>65</v>
      </c>
      <c r="D469" t="s">
        <v>137</v>
      </c>
      <c r="E469" t="s">
        <v>138</v>
      </c>
      <c r="F469" t="s">
        <v>22</v>
      </c>
      <c r="G469" t="s">
        <v>23</v>
      </c>
      <c r="H469">
        <v>10</v>
      </c>
      <c r="I469" t="s">
        <v>499</v>
      </c>
      <c r="J469">
        <v>67.05</v>
      </c>
      <c r="K469">
        <v>670.5</v>
      </c>
      <c r="L469" t="s">
        <v>43</v>
      </c>
      <c r="M469" t="s">
        <v>222</v>
      </c>
      <c r="N469" t="s">
        <v>36</v>
      </c>
      <c r="O469" t="s">
        <v>506</v>
      </c>
      <c r="P469" t="s">
        <v>507</v>
      </c>
      <c r="Q469" t="s">
        <v>515</v>
      </c>
      <c r="R469" t="s">
        <v>515</v>
      </c>
      <c r="S469">
        <v>5</v>
      </c>
    </row>
    <row r="470" spans="1:19" x14ac:dyDescent="0.35">
      <c r="A470">
        <v>100903</v>
      </c>
      <c r="B470" s="5">
        <v>45788</v>
      </c>
      <c r="C470" t="s">
        <v>50</v>
      </c>
      <c r="D470" t="s">
        <v>71</v>
      </c>
      <c r="E470" t="s">
        <v>72</v>
      </c>
      <c r="F470" t="s">
        <v>22</v>
      </c>
      <c r="G470" t="s">
        <v>109</v>
      </c>
      <c r="H470">
        <v>1</v>
      </c>
      <c r="I470" t="s">
        <v>503</v>
      </c>
      <c r="J470">
        <v>91.6</v>
      </c>
      <c r="K470">
        <v>91.6</v>
      </c>
      <c r="L470" t="s">
        <v>24</v>
      </c>
      <c r="M470" t="s">
        <v>232</v>
      </c>
      <c r="N470" t="s">
        <v>19</v>
      </c>
      <c r="O470" t="s">
        <v>510</v>
      </c>
      <c r="P470" t="s">
        <v>507</v>
      </c>
      <c r="Q470" t="s">
        <v>515</v>
      </c>
      <c r="R470" t="s">
        <v>515</v>
      </c>
      <c r="S470">
        <v>5</v>
      </c>
    </row>
    <row r="471" spans="1:19" x14ac:dyDescent="0.35">
      <c r="A471">
        <v>101332</v>
      </c>
      <c r="B471" s="5">
        <v>45788</v>
      </c>
      <c r="C471" t="s">
        <v>12</v>
      </c>
      <c r="D471" t="s">
        <v>183</v>
      </c>
      <c r="E471" t="s">
        <v>184</v>
      </c>
      <c r="F471" t="s">
        <v>59</v>
      </c>
      <c r="G471" t="s">
        <v>73</v>
      </c>
      <c r="H471">
        <v>1</v>
      </c>
      <c r="I471" t="s">
        <v>503</v>
      </c>
      <c r="J471">
        <v>27.7</v>
      </c>
      <c r="K471">
        <v>27.7</v>
      </c>
      <c r="L471" t="s">
        <v>24</v>
      </c>
      <c r="M471" t="s">
        <v>124</v>
      </c>
      <c r="N471" t="s">
        <v>19</v>
      </c>
      <c r="O471" t="s">
        <v>510</v>
      </c>
      <c r="P471" t="s">
        <v>507</v>
      </c>
      <c r="Q471" t="s">
        <v>515</v>
      </c>
      <c r="R471" t="s">
        <v>515</v>
      </c>
      <c r="S471">
        <v>5</v>
      </c>
    </row>
    <row r="472" spans="1:19" x14ac:dyDescent="0.35">
      <c r="A472">
        <v>101769</v>
      </c>
      <c r="B472" s="5">
        <v>45788</v>
      </c>
      <c r="C472" t="s">
        <v>50</v>
      </c>
      <c r="D472" t="s">
        <v>77</v>
      </c>
      <c r="E472" t="s">
        <v>78</v>
      </c>
      <c r="F472" t="s">
        <v>22</v>
      </c>
      <c r="G472" t="s">
        <v>109</v>
      </c>
      <c r="H472">
        <v>3</v>
      </c>
      <c r="I472" t="s">
        <v>499</v>
      </c>
      <c r="J472">
        <v>87.89</v>
      </c>
      <c r="K472">
        <v>263.67</v>
      </c>
      <c r="L472" t="s">
        <v>48</v>
      </c>
      <c r="M472" t="s">
        <v>276</v>
      </c>
      <c r="N472" t="s">
        <v>19</v>
      </c>
      <c r="O472" t="s">
        <v>510</v>
      </c>
      <c r="P472" t="s">
        <v>507</v>
      </c>
      <c r="Q472" t="s">
        <v>515</v>
      </c>
      <c r="R472" t="s">
        <v>515</v>
      </c>
      <c r="S472">
        <v>5</v>
      </c>
    </row>
    <row r="473" spans="1:19" x14ac:dyDescent="0.35">
      <c r="A473">
        <v>102945</v>
      </c>
      <c r="B473" s="5">
        <v>45788</v>
      </c>
      <c r="C473" t="s">
        <v>50</v>
      </c>
      <c r="D473" t="s">
        <v>51</v>
      </c>
      <c r="E473" t="s">
        <v>52</v>
      </c>
      <c r="F473" t="s">
        <v>62</v>
      </c>
      <c r="G473" t="s">
        <v>114</v>
      </c>
      <c r="H473">
        <v>1</v>
      </c>
      <c r="I473" t="s">
        <v>503</v>
      </c>
      <c r="J473">
        <v>133.47</v>
      </c>
      <c r="K473">
        <v>133.47</v>
      </c>
      <c r="L473" t="s">
        <v>48</v>
      </c>
      <c r="M473" t="s">
        <v>315</v>
      </c>
      <c r="N473" t="s">
        <v>89</v>
      </c>
      <c r="O473" t="s">
        <v>510</v>
      </c>
      <c r="P473" t="s">
        <v>507</v>
      </c>
      <c r="Q473" t="s">
        <v>515</v>
      </c>
      <c r="R473" t="s">
        <v>515</v>
      </c>
      <c r="S473">
        <v>5</v>
      </c>
    </row>
    <row r="474" spans="1:19" x14ac:dyDescent="0.35">
      <c r="A474">
        <v>100135</v>
      </c>
      <c r="B474" s="5">
        <v>45789</v>
      </c>
      <c r="C474" t="s">
        <v>31</v>
      </c>
      <c r="D474" t="s">
        <v>32</v>
      </c>
      <c r="E474" t="s">
        <v>33</v>
      </c>
      <c r="F474" t="s">
        <v>62</v>
      </c>
      <c r="G474" t="s">
        <v>63</v>
      </c>
      <c r="H474">
        <v>1</v>
      </c>
      <c r="I474" t="s">
        <v>503</v>
      </c>
      <c r="J474">
        <v>55.52</v>
      </c>
      <c r="K474">
        <v>55.52</v>
      </c>
      <c r="L474" t="s">
        <v>43</v>
      </c>
      <c r="M474" t="s">
        <v>315</v>
      </c>
      <c r="N474" t="s">
        <v>89</v>
      </c>
      <c r="O474" t="s">
        <v>511</v>
      </c>
      <c r="P474" t="s">
        <v>501</v>
      </c>
      <c r="Q474" t="s">
        <v>515</v>
      </c>
      <c r="R474" t="s">
        <v>515</v>
      </c>
      <c r="S474">
        <v>5</v>
      </c>
    </row>
    <row r="475" spans="1:19" x14ac:dyDescent="0.35">
      <c r="A475">
        <v>100463</v>
      </c>
      <c r="B475" s="5">
        <v>45789</v>
      </c>
      <c r="C475" t="s">
        <v>50</v>
      </c>
      <c r="D475" t="s">
        <v>77</v>
      </c>
      <c r="E475" t="s">
        <v>78</v>
      </c>
      <c r="F475" t="s">
        <v>15</v>
      </c>
      <c r="G475" t="s">
        <v>39</v>
      </c>
      <c r="H475">
        <v>10</v>
      </c>
      <c r="I475" t="s">
        <v>499</v>
      </c>
      <c r="J475">
        <v>46.19</v>
      </c>
      <c r="K475">
        <v>461.9</v>
      </c>
      <c r="L475" t="s">
        <v>17</v>
      </c>
      <c r="M475" t="s">
        <v>334</v>
      </c>
      <c r="N475" t="s">
        <v>89</v>
      </c>
      <c r="O475" t="s">
        <v>511</v>
      </c>
      <c r="P475" t="s">
        <v>501</v>
      </c>
      <c r="Q475" t="s">
        <v>515</v>
      </c>
      <c r="R475" t="s">
        <v>515</v>
      </c>
      <c r="S475">
        <v>5</v>
      </c>
    </row>
    <row r="476" spans="1:19" x14ac:dyDescent="0.35">
      <c r="A476">
        <v>100492</v>
      </c>
      <c r="B476" s="5">
        <v>45789</v>
      </c>
      <c r="C476" t="s">
        <v>12</v>
      </c>
      <c r="D476" t="s">
        <v>20</v>
      </c>
      <c r="E476" t="s">
        <v>21</v>
      </c>
      <c r="F476" t="s">
        <v>15</v>
      </c>
      <c r="G476" t="s">
        <v>39</v>
      </c>
      <c r="H476">
        <v>5</v>
      </c>
      <c r="I476" t="s">
        <v>499</v>
      </c>
      <c r="J476">
        <v>43.82</v>
      </c>
      <c r="K476">
        <v>219.1</v>
      </c>
      <c r="L476" t="s">
        <v>24</v>
      </c>
      <c r="M476" t="s">
        <v>232</v>
      </c>
      <c r="N476" t="s">
        <v>19</v>
      </c>
      <c r="O476" t="s">
        <v>511</v>
      </c>
      <c r="P476" t="s">
        <v>501</v>
      </c>
      <c r="Q476" t="s">
        <v>515</v>
      </c>
      <c r="R476" t="s">
        <v>515</v>
      </c>
      <c r="S476">
        <v>5</v>
      </c>
    </row>
    <row r="477" spans="1:19" x14ac:dyDescent="0.35">
      <c r="A477">
        <v>100721</v>
      </c>
      <c r="B477" s="5">
        <v>45789</v>
      </c>
      <c r="C477" t="s">
        <v>31</v>
      </c>
      <c r="D477" t="s">
        <v>56</v>
      </c>
      <c r="E477" t="s">
        <v>57</v>
      </c>
      <c r="F477" t="s">
        <v>62</v>
      </c>
      <c r="G477" t="s">
        <v>63</v>
      </c>
      <c r="H477">
        <v>2</v>
      </c>
      <c r="I477" t="s">
        <v>508</v>
      </c>
      <c r="J477">
        <v>52.46</v>
      </c>
      <c r="K477">
        <v>104.92</v>
      </c>
      <c r="L477" t="s">
        <v>24</v>
      </c>
      <c r="M477" t="s">
        <v>102</v>
      </c>
      <c r="N477" t="s">
        <v>19</v>
      </c>
      <c r="O477" t="s">
        <v>511</v>
      </c>
      <c r="P477" t="s">
        <v>501</v>
      </c>
      <c r="Q477" t="s">
        <v>515</v>
      </c>
      <c r="R477" t="s">
        <v>515</v>
      </c>
      <c r="S477">
        <v>5</v>
      </c>
    </row>
    <row r="478" spans="1:19" x14ac:dyDescent="0.35">
      <c r="A478">
        <v>100730</v>
      </c>
      <c r="B478" s="5">
        <v>45789</v>
      </c>
      <c r="C478" t="s">
        <v>65</v>
      </c>
      <c r="D478" t="s">
        <v>137</v>
      </c>
      <c r="E478" t="s">
        <v>138</v>
      </c>
      <c r="F478" t="s">
        <v>62</v>
      </c>
      <c r="G478" t="s">
        <v>114</v>
      </c>
      <c r="H478">
        <v>2</v>
      </c>
      <c r="I478" t="s">
        <v>508</v>
      </c>
      <c r="J478">
        <v>133.47999999999999</v>
      </c>
      <c r="K478">
        <v>266.95999999999998</v>
      </c>
      <c r="L478" t="s">
        <v>48</v>
      </c>
      <c r="M478" t="s">
        <v>250</v>
      </c>
      <c r="N478" t="s">
        <v>19</v>
      </c>
      <c r="O478" t="s">
        <v>511</v>
      </c>
      <c r="P478" t="s">
        <v>501</v>
      </c>
      <c r="Q478" t="s">
        <v>515</v>
      </c>
      <c r="R478" t="s">
        <v>515</v>
      </c>
      <c r="S478">
        <v>5</v>
      </c>
    </row>
    <row r="479" spans="1:19" x14ac:dyDescent="0.35">
      <c r="A479">
        <v>100899</v>
      </c>
      <c r="B479" s="5">
        <v>45789</v>
      </c>
      <c r="C479" t="s">
        <v>31</v>
      </c>
      <c r="D479" t="s">
        <v>32</v>
      </c>
      <c r="E479" t="s">
        <v>33</v>
      </c>
      <c r="F479" t="s">
        <v>53</v>
      </c>
      <c r="G479" t="s">
        <v>92</v>
      </c>
      <c r="H479">
        <v>2</v>
      </c>
      <c r="I479" t="s">
        <v>508</v>
      </c>
      <c r="J479">
        <v>29.49</v>
      </c>
      <c r="K479">
        <v>58.98</v>
      </c>
      <c r="L479" t="s">
        <v>24</v>
      </c>
      <c r="M479" t="s">
        <v>113</v>
      </c>
      <c r="N479" t="s">
        <v>89</v>
      </c>
      <c r="O479" t="s">
        <v>511</v>
      </c>
      <c r="P479" t="s">
        <v>501</v>
      </c>
      <c r="Q479" t="s">
        <v>515</v>
      </c>
      <c r="R479" t="s">
        <v>515</v>
      </c>
      <c r="S479">
        <v>5</v>
      </c>
    </row>
    <row r="480" spans="1:19" x14ac:dyDescent="0.35">
      <c r="A480">
        <v>101003</v>
      </c>
      <c r="B480" s="5">
        <v>45789</v>
      </c>
      <c r="C480" t="s">
        <v>65</v>
      </c>
      <c r="D480" t="s">
        <v>190</v>
      </c>
      <c r="E480" t="s">
        <v>191</v>
      </c>
      <c r="F480" t="s">
        <v>15</v>
      </c>
      <c r="G480" t="s">
        <v>39</v>
      </c>
      <c r="H480">
        <v>1</v>
      </c>
      <c r="I480" t="s">
        <v>503</v>
      </c>
      <c r="J480">
        <v>43.04</v>
      </c>
      <c r="K480">
        <v>43.04</v>
      </c>
      <c r="L480" t="s">
        <v>48</v>
      </c>
      <c r="M480" t="s">
        <v>115</v>
      </c>
      <c r="N480" t="s">
        <v>19</v>
      </c>
      <c r="O480" t="s">
        <v>511</v>
      </c>
      <c r="P480" t="s">
        <v>501</v>
      </c>
      <c r="Q480" t="s">
        <v>515</v>
      </c>
      <c r="R480" t="s">
        <v>515</v>
      </c>
      <c r="S480">
        <v>5</v>
      </c>
    </row>
    <row r="481" spans="1:19" x14ac:dyDescent="0.35">
      <c r="A481">
        <v>101176</v>
      </c>
      <c r="B481" s="5">
        <v>45789</v>
      </c>
      <c r="C481" t="s">
        <v>31</v>
      </c>
      <c r="D481" t="s">
        <v>80</v>
      </c>
      <c r="E481" t="s">
        <v>80</v>
      </c>
      <c r="F481" t="s">
        <v>59</v>
      </c>
      <c r="G481" t="s">
        <v>60</v>
      </c>
      <c r="H481">
        <v>2</v>
      </c>
      <c r="I481" t="s">
        <v>508</v>
      </c>
      <c r="J481">
        <v>60.42</v>
      </c>
      <c r="K481">
        <v>120.84</v>
      </c>
      <c r="L481" t="s">
        <v>17</v>
      </c>
      <c r="M481" t="s">
        <v>84</v>
      </c>
      <c r="N481" t="s">
        <v>36</v>
      </c>
      <c r="O481" t="s">
        <v>511</v>
      </c>
      <c r="P481" t="s">
        <v>501</v>
      </c>
      <c r="Q481" t="s">
        <v>515</v>
      </c>
      <c r="R481" t="s">
        <v>515</v>
      </c>
      <c r="S481">
        <v>5</v>
      </c>
    </row>
    <row r="482" spans="1:19" x14ac:dyDescent="0.35">
      <c r="A482">
        <v>101272</v>
      </c>
      <c r="B482" s="5">
        <v>45789</v>
      </c>
      <c r="C482" t="s">
        <v>65</v>
      </c>
      <c r="D482" t="s">
        <v>137</v>
      </c>
      <c r="E482" t="s">
        <v>138</v>
      </c>
      <c r="F482" t="s">
        <v>22</v>
      </c>
      <c r="G482" t="s">
        <v>23</v>
      </c>
      <c r="H482">
        <v>1</v>
      </c>
      <c r="I482" t="s">
        <v>503</v>
      </c>
      <c r="J482">
        <v>64.28</v>
      </c>
      <c r="K482">
        <v>64.28</v>
      </c>
      <c r="L482" t="s">
        <v>48</v>
      </c>
      <c r="M482" t="s">
        <v>251</v>
      </c>
      <c r="N482" t="s">
        <v>19</v>
      </c>
      <c r="O482" t="s">
        <v>511</v>
      </c>
      <c r="P482" t="s">
        <v>501</v>
      </c>
      <c r="Q482" t="s">
        <v>515</v>
      </c>
      <c r="R482" t="s">
        <v>515</v>
      </c>
      <c r="S482">
        <v>5</v>
      </c>
    </row>
    <row r="483" spans="1:19" x14ac:dyDescent="0.35">
      <c r="A483">
        <v>101411</v>
      </c>
      <c r="B483" s="5">
        <v>45789</v>
      </c>
      <c r="C483" t="s">
        <v>31</v>
      </c>
      <c r="D483" t="s">
        <v>56</v>
      </c>
      <c r="E483" t="s">
        <v>57</v>
      </c>
      <c r="F483" t="s">
        <v>15</v>
      </c>
      <c r="G483" t="s">
        <v>29</v>
      </c>
      <c r="H483">
        <v>1</v>
      </c>
      <c r="I483" t="s">
        <v>503</v>
      </c>
      <c r="J483">
        <v>24.14</v>
      </c>
      <c r="K483">
        <v>24.14</v>
      </c>
      <c r="L483" t="s">
        <v>17</v>
      </c>
      <c r="M483" t="s">
        <v>203</v>
      </c>
      <c r="N483" t="s">
        <v>89</v>
      </c>
      <c r="O483" t="s">
        <v>511</v>
      </c>
      <c r="P483" t="s">
        <v>501</v>
      </c>
      <c r="Q483" t="s">
        <v>515</v>
      </c>
      <c r="R483" t="s">
        <v>515</v>
      </c>
      <c r="S483">
        <v>5</v>
      </c>
    </row>
    <row r="484" spans="1:19" x14ac:dyDescent="0.35">
      <c r="A484">
        <v>101798</v>
      </c>
      <c r="B484" s="5">
        <v>45789</v>
      </c>
      <c r="C484" t="s">
        <v>65</v>
      </c>
      <c r="D484" t="s">
        <v>190</v>
      </c>
      <c r="E484" t="s">
        <v>191</v>
      </c>
      <c r="F484" t="s">
        <v>59</v>
      </c>
      <c r="G484" t="s">
        <v>60</v>
      </c>
      <c r="H484">
        <v>2</v>
      </c>
      <c r="I484" t="s">
        <v>508</v>
      </c>
      <c r="J484">
        <v>58.51</v>
      </c>
      <c r="K484">
        <v>117.02</v>
      </c>
      <c r="L484" t="s">
        <v>43</v>
      </c>
      <c r="M484" t="s">
        <v>108</v>
      </c>
      <c r="N484" t="s">
        <v>89</v>
      </c>
      <c r="O484" t="s">
        <v>511</v>
      </c>
      <c r="P484" t="s">
        <v>501</v>
      </c>
      <c r="Q484" t="s">
        <v>515</v>
      </c>
      <c r="R484" t="s">
        <v>515</v>
      </c>
      <c r="S484">
        <v>5</v>
      </c>
    </row>
    <row r="485" spans="1:19" x14ac:dyDescent="0.35">
      <c r="A485">
        <v>102509</v>
      </c>
      <c r="B485" s="5">
        <v>45789</v>
      </c>
      <c r="C485" t="s">
        <v>26</v>
      </c>
      <c r="D485" t="s">
        <v>37</v>
      </c>
      <c r="E485" t="s">
        <v>38</v>
      </c>
      <c r="F485" t="s">
        <v>62</v>
      </c>
      <c r="G485" t="s">
        <v>63</v>
      </c>
      <c r="H485">
        <v>2</v>
      </c>
      <c r="I485" t="s">
        <v>508</v>
      </c>
      <c r="J485">
        <v>55.56</v>
      </c>
      <c r="K485">
        <v>111.12</v>
      </c>
      <c r="L485" t="s">
        <v>48</v>
      </c>
      <c r="M485" t="s">
        <v>370</v>
      </c>
      <c r="N485" t="s">
        <v>19</v>
      </c>
      <c r="O485" t="s">
        <v>511</v>
      </c>
      <c r="P485" t="s">
        <v>501</v>
      </c>
      <c r="Q485" t="s">
        <v>515</v>
      </c>
      <c r="R485" t="s">
        <v>515</v>
      </c>
      <c r="S485">
        <v>5</v>
      </c>
    </row>
    <row r="486" spans="1:19" x14ac:dyDescent="0.35">
      <c r="A486">
        <v>102643</v>
      </c>
      <c r="B486" s="5">
        <v>45789</v>
      </c>
      <c r="C486" t="s">
        <v>31</v>
      </c>
      <c r="D486" t="s">
        <v>105</v>
      </c>
      <c r="E486" t="s">
        <v>106</v>
      </c>
      <c r="F486" t="s">
        <v>15</v>
      </c>
      <c r="G486" t="s">
        <v>16</v>
      </c>
      <c r="H486">
        <v>3</v>
      </c>
      <c r="I486" t="s">
        <v>499</v>
      </c>
      <c r="J486">
        <v>40.229999999999997</v>
      </c>
      <c r="K486">
        <v>120.69</v>
      </c>
      <c r="L486" t="s">
        <v>43</v>
      </c>
      <c r="M486" t="s">
        <v>371</v>
      </c>
      <c r="N486" t="s">
        <v>36</v>
      </c>
      <c r="O486" t="s">
        <v>511</v>
      </c>
      <c r="P486" t="s">
        <v>501</v>
      </c>
      <c r="Q486" t="s">
        <v>515</v>
      </c>
      <c r="R486" t="s">
        <v>515</v>
      </c>
      <c r="S486">
        <v>5</v>
      </c>
    </row>
    <row r="487" spans="1:19" x14ac:dyDescent="0.35">
      <c r="A487">
        <v>102699</v>
      </c>
      <c r="B487" s="5">
        <v>45789</v>
      </c>
      <c r="C487" t="s">
        <v>50</v>
      </c>
      <c r="D487" t="s">
        <v>51</v>
      </c>
      <c r="E487" t="s">
        <v>52</v>
      </c>
      <c r="F487" t="s">
        <v>15</v>
      </c>
      <c r="G487" t="s">
        <v>34</v>
      </c>
      <c r="H487">
        <v>10</v>
      </c>
      <c r="I487" t="s">
        <v>499</v>
      </c>
      <c r="J487">
        <v>16.75</v>
      </c>
      <c r="K487">
        <v>167.5</v>
      </c>
      <c r="L487" t="s">
        <v>17</v>
      </c>
      <c r="M487" t="s">
        <v>160</v>
      </c>
      <c r="N487" t="s">
        <v>19</v>
      </c>
      <c r="O487" t="s">
        <v>511</v>
      </c>
      <c r="P487" t="s">
        <v>501</v>
      </c>
      <c r="Q487" t="s">
        <v>515</v>
      </c>
      <c r="R487" t="s">
        <v>515</v>
      </c>
      <c r="S487">
        <v>5</v>
      </c>
    </row>
    <row r="488" spans="1:19" x14ac:dyDescent="0.35">
      <c r="A488">
        <v>102734</v>
      </c>
      <c r="B488" s="5">
        <v>45789</v>
      </c>
      <c r="C488" t="s">
        <v>26</v>
      </c>
      <c r="D488" t="s">
        <v>37</v>
      </c>
      <c r="E488" t="s">
        <v>38</v>
      </c>
      <c r="F488" t="s">
        <v>22</v>
      </c>
      <c r="G488" t="s">
        <v>100</v>
      </c>
      <c r="H488">
        <v>3</v>
      </c>
      <c r="I488" t="s">
        <v>499</v>
      </c>
      <c r="J488">
        <v>14.3</v>
      </c>
      <c r="K488">
        <v>42.900000000000006</v>
      </c>
      <c r="L488" t="s">
        <v>17</v>
      </c>
      <c r="M488" t="s">
        <v>233</v>
      </c>
      <c r="N488" t="s">
        <v>19</v>
      </c>
      <c r="O488" t="s">
        <v>511</v>
      </c>
      <c r="P488" t="s">
        <v>501</v>
      </c>
      <c r="Q488" t="s">
        <v>515</v>
      </c>
      <c r="R488" t="s">
        <v>515</v>
      </c>
      <c r="S488">
        <v>5</v>
      </c>
    </row>
    <row r="489" spans="1:19" x14ac:dyDescent="0.35">
      <c r="A489">
        <v>100003</v>
      </c>
      <c r="B489" s="5">
        <v>45790</v>
      </c>
      <c r="C489" t="s">
        <v>31</v>
      </c>
      <c r="D489" t="s">
        <v>80</v>
      </c>
      <c r="E489" t="s">
        <v>80</v>
      </c>
      <c r="F489" t="s">
        <v>15</v>
      </c>
      <c r="G489" t="s">
        <v>39</v>
      </c>
      <c r="H489">
        <v>5</v>
      </c>
      <c r="I489" t="s">
        <v>499</v>
      </c>
      <c r="J489">
        <v>44.27</v>
      </c>
      <c r="K489">
        <v>221.35000000000002</v>
      </c>
      <c r="L489" t="s">
        <v>48</v>
      </c>
      <c r="M489" t="s">
        <v>296</v>
      </c>
      <c r="N489" t="s">
        <v>19</v>
      </c>
      <c r="O489" t="s">
        <v>509</v>
      </c>
      <c r="P489" t="s">
        <v>501</v>
      </c>
      <c r="Q489" t="s">
        <v>515</v>
      </c>
      <c r="R489" t="s">
        <v>515</v>
      </c>
      <c r="S489">
        <v>5</v>
      </c>
    </row>
    <row r="490" spans="1:19" x14ac:dyDescent="0.35">
      <c r="A490">
        <v>100070</v>
      </c>
      <c r="B490" s="5">
        <v>45790</v>
      </c>
      <c r="C490" t="s">
        <v>50</v>
      </c>
      <c r="D490" t="s">
        <v>77</v>
      </c>
      <c r="E490" t="s">
        <v>78</v>
      </c>
      <c r="F490" t="s">
        <v>62</v>
      </c>
      <c r="G490" t="s">
        <v>114</v>
      </c>
      <c r="H490">
        <v>1</v>
      </c>
      <c r="I490" t="s">
        <v>503</v>
      </c>
      <c r="J490">
        <v>130.66999999999999</v>
      </c>
      <c r="K490">
        <v>130.66999999999999</v>
      </c>
      <c r="L490" t="s">
        <v>17</v>
      </c>
      <c r="M490" t="s">
        <v>197</v>
      </c>
      <c r="N490" t="s">
        <v>19</v>
      </c>
      <c r="O490" t="s">
        <v>509</v>
      </c>
      <c r="P490" t="s">
        <v>501</v>
      </c>
      <c r="Q490" t="s">
        <v>515</v>
      </c>
      <c r="R490" t="s">
        <v>515</v>
      </c>
      <c r="S490">
        <v>5</v>
      </c>
    </row>
    <row r="491" spans="1:19" x14ac:dyDescent="0.35">
      <c r="A491">
        <v>100457</v>
      </c>
      <c r="B491" s="5">
        <v>45790</v>
      </c>
      <c r="C491" t="s">
        <v>50</v>
      </c>
      <c r="D491" t="s">
        <v>51</v>
      </c>
      <c r="E491" t="s">
        <v>52</v>
      </c>
      <c r="F491" t="s">
        <v>62</v>
      </c>
      <c r="G491" t="s">
        <v>68</v>
      </c>
      <c r="H491">
        <v>10</v>
      </c>
      <c r="I491" t="s">
        <v>499</v>
      </c>
      <c r="J491">
        <v>40.74</v>
      </c>
      <c r="K491">
        <v>407.40000000000003</v>
      </c>
      <c r="L491" t="s">
        <v>43</v>
      </c>
      <c r="M491" t="s">
        <v>310</v>
      </c>
      <c r="N491" t="s">
        <v>19</v>
      </c>
      <c r="O491" t="s">
        <v>509</v>
      </c>
      <c r="P491" t="s">
        <v>501</v>
      </c>
      <c r="Q491" t="s">
        <v>515</v>
      </c>
      <c r="R491" t="s">
        <v>515</v>
      </c>
      <c r="S491">
        <v>5</v>
      </c>
    </row>
    <row r="492" spans="1:19" x14ac:dyDescent="0.35">
      <c r="A492">
        <v>101255</v>
      </c>
      <c r="B492" s="5">
        <v>45790</v>
      </c>
      <c r="C492" t="s">
        <v>50</v>
      </c>
      <c r="D492" t="s">
        <v>77</v>
      </c>
      <c r="E492" t="s">
        <v>78</v>
      </c>
      <c r="F492" t="s">
        <v>62</v>
      </c>
      <c r="G492" t="s">
        <v>68</v>
      </c>
      <c r="H492">
        <v>10</v>
      </c>
      <c r="I492" t="s">
        <v>499</v>
      </c>
      <c r="J492">
        <v>38.76</v>
      </c>
      <c r="K492">
        <v>387.59999999999997</v>
      </c>
      <c r="L492" t="s">
        <v>17</v>
      </c>
      <c r="M492" t="s">
        <v>372</v>
      </c>
      <c r="N492" t="s">
        <v>89</v>
      </c>
      <c r="O492" t="s">
        <v>509</v>
      </c>
      <c r="P492" t="s">
        <v>501</v>
      </c>
      <c r="Q492" t="s">
        <v>515</v>
      </c>
      <c r="R492" t="s">
        <v>515</v>
      </c>
      <c r="S492">
        <v>5</v>
      </c>
    </row>
    <row r="493" spans="1:19" x14ac:dyDescent="0.35">
      <c r="A493">
        <v>101283</v>
      </c>
      <c r="B493" s="5">
        <v>45790</v>
      </c>
      <c r="C493" t="s">
        <v>65</v>
      </c>
      <c r="D493" t="s">
        <v>90</v>
      </c>
      <c r="E493" t="s">
        <v>91</v>
      </c>
      <c r="F493" t="s">
        <v>62</v>
      </c>
      <c r="G493" t="s">
        <v>114</v>
      </c>
      <c r="H493">
        <v>3</v>
      </c>
      <c r="I493" t="s">
        <v>499</v>
      </c>
      <c r="J493">
        <v>130.66</v>
      </c>
      <c r="K493">
        <v>391.98</v>
      </c>
      <c r="L493" t="s">
        <v>17</v>
      </c>
      <c r="M493" t="s">
        <v>373</v>
      </c>
      <c r="N493" t="s">
        <v>19</v>
      </c>
      <c r="O493" t="s">
        <v>509</v>
      </c>
      <c r="P493" t="s">
        <v>501</v>
      </c>
      <c r="Q493" t="s">
        <v>515</v>
      </c>
      <c r="R493" t="s">
        <v>515</v>
      </c>
      <c r="S493">
        <v>5</v>
      </c>
    </row>
    <row r="494" spans="1:19" x14ac:dyDescent="0.35">
      <c r="A494">
        <v>101480</v>
      </c>
      <c r="B494" s="5">
        <v>45790</v>
      </c>
      <c r="C494" t="s">
        <v>31</v>
      </c>
      <c r="D494" t="s">
        <v>32</v>
      </c>
      <c r="E494" t="s">
        <v>33</v>
      </c>
      <c r="F494" t="s">
        <v>62</v>
      </c>
      <c r="G494" t="s">
        <v>63</v>
      </c>
      <c r="H494">
        <v>2</v>
      </c>
      <c r="I494" t="s">
        <v>508</v>
      </c>
      <c r="J494">
        <v>53.19</v>
      </c>
      <c r="K494">
        <v>106.38</v>
      </c>
      <c r="L494" t="s">
        <v>43</v>
      </c>
      <c r="M494" t="s">
        <v>286</v>
      </c>
      <c r="N494" t="s">
        <v>36</v>
      </c>
      <c r="O494" t="s">
        <v>509</v>
      </c>
      <c r="P494" t="s">
        <v>501</v>
      </c>
      <c r="Q494" t="s">
        <v>515</v>
      </c>
      <c r="R494" t="s">
        <v>515</v>
      </c>
      <c r="S494">
        <v>5</v>
      </c>
    </row>
    <row r="495" spans="1:19" x14ac:dyDescent="0.35">
      <c r="A495">
        <v>101592</v>
      </c>
      <c r="B495" s="5">
        <v>45790</v>
      </c>
      <c r="C495" t="s">
        <v>50</v>
      </c>
      <c r="D495" t="s">
        <v>71</v>
      </c>
      <c r="E495" t="s">
        <v>72</v>
      </c>
      <c r="F495" t="s">
        <v>59</v>
      </c>
      <c r="G495" t="s">
        <v>73</v>
      </c>
      <c r="H495">
        <v>10</v>
      </c>
      <c r="I495" t="s">
        <v>499</v>
      </c>
      <c r="J495">
        <v>26.97</v>
      </c>
      <c r="K495">
        <v>269.7</v>
      </c>
      <c r="L495" t="s">
        <v>24</v>
      </c>
      <c r="M495" t="s">
        <v>181</v>
      </c>
      <c r="N495" t="s">
        <v>19</v>
      </c>
      <c r="O495" t="s">
        <v>509</v>
      </c>
      <c r="P495" t="s">
        <v>501</v>
      </c>
      <c r="Q495" t="s">
        <v>515</v>
      </c>
      <c r="R495" t="s">
        <v>515</v>
      </c>
      <c r="S495">
        <v>5</v>
      </c>
    </row>
    <row r="496" spans="1:19" x14ac:dyDescent="0.35">
      <c r="A496">
        <v>101595</v>
      </c>
      <c r="B496" s="5">
        <v>45790</v>
      </c>
      <c r="C496" t="s">
        <v>31</v>
      </c>
      <c r="D496" t="s">
        <v>45</v>
      </c>
      <c r="E496" t="s">
        <v>46</v>
      </c>
      <c r="F496" t="s">
        <v>53</v>
      </c>
      <c r="G496" t="s">
        <v>54</v>
      </c>
      <c r="H496">
        <v>3</v>
      </c>
      <c r="I496" t="s">
        <v>499</v>
      </c>
      <c r="J496">
        <v>24.19</v>
      </c>
      <c r="K496">
        <v>72.570000000000007</v>
      </c>
      <c r="L496" t="s">
        <v>43</v>
      </c>
      <c r="M496" t="s">
        <v>374</v>
      </c>
      <c r="N496" t="s">
        <v>89</v>
      </c>
      <c r="O496" t="s">
        <v>509</v>
      </c>
      <c r="P496" t="s">
        <v>501</v>
      </c>
      <c r="Q496" t="s">
        <v>515</v>
      </c>
      <c r="R496" t="s">
        <v>515</v>
      </c>
      <c r="S496">
        <v>5</v>
      </c>
    </row>
    <row r="497" spans="1:19" x14ac:dyDescent="0.35">
      <c r="A497">
        <v>102025</v>
      </c>
      <c r="B497" s="5">
        <v>45790</v>
      </c>
      <c r="C497" t="s">
        <v>26</v>
      </c>
      <c r="D497" t="s">
        <v>27</v>
      </c>
      <c r="E497" t="s">
        <v>28</v>
      </c>
      <c r="F497" t="s">
        <v>53</v>
      </c>
      <c r="G497" t="s">
        <v>126</v>
      </c>
      <c r="H497">
        <v>2</v>
      </c>
      <c r="I497" t="s">
        <v>508</v>
      </c>
      <c r="J497">
        <v>154.02000000000001</v>
      </c>
      <c r="K497">
        <v>308.04000000000002</v>
      </c>
      <c r="L497" t="s">
        <v>17</v>
      </c>
      <c r="M497" t="s">
        <v>259</v>
      </c>
      <c r="N497" t="s">
        <v>36</v>
      </c>
      <c r="O497" t="s">
        <v>509</v>
      </c>
      <c r="P497" t="s">
        <v>501</v>
      </c>
      <c r="Q497" t="s">
        <v>515</v>
      </c>
      <c r="R497" t="s">
        <v>515</v>
      </c>
      <c r="S497">
        <v>5</v>
      </c>
    </row>
    <row r="498" spans="1:19" x14ac:dyDescent="0.35">
      <c r="A498">
        <v>102056</v>
      </c>
      <c r="B498" s="5">
        <v>45790</v>
      </c>
      <c r="C498" t="s">
        <v>50</v>
      </c>
      <c r="D498" t="s">
        <v>71</v>
      </c>
      <c r="E498" t="s">
        <v>72</v>
      </c>
      <c r="F498" t="s">
        <v>22</v>
      </c>
      <c r="G498" t="s">
        <v>100</v>
      </c>
      <c r="H498">
        <v>2</v>
      </c>
      <c r="I498" t="s">
        <v>508</v>
      </c>
      <c r="J498">
        <v>14.5</v>
      </c>
      <c r="K498">
        <v>29</v>
      </c>
      <c r="L498" t="s">
        <v>43</v>
      </c>
      <c r="M498" t="s">
        <v>289</v>
      </c>
      <c r="N498" t="s">
        <v>19</v>
      </c>
      <c r="O498" t="s">
        <v>509</v>
      </c>
      <c r="P498" t="s">
        <v>501</v>
      </c>
      <c r="Q498" t="s">
        <v>515</v>
      </c>
      <c r="R498" t="s">
        <v>515</v>
      </c>
      <c r="S498">
        <v>5</v>
      </c>
    </row>
    <row r="499" spans="1:19" x14ac:dyDescent="0.35">
      <c r="A499">
        <v>102566</v>
      </c>
      <c r="B499" s="5">
        <v>45790</v>
      </c>
      <c r="C499" t="s">
        <v>12</v>
      </c>
      <c r="D499" t="s">
        <v>13</v>
      </c>
      <c r="E499" t="s">
        <v>14</v>
      </c>
      <c r="F499" t="s">
        <v>59</v>
      </c>
      <c r="G499" t="s">
        <v>60</v>
      </c>
      <c r="H499">
        <v>5</v>
      </c>
      <c r="I499" t="s">
        <v>499</v>
      </c>
      <c r="J499">
        <v>58.04</v>
      </c>
      <c r="K499">
        <v>290.2</v>
      </c>
      <c r="L499" t="s">
        <v>24</v>
      </c>
      <c r="M499" t="s">
        <v>359</v>
      </c>
      <c r="N499" t="s">
        <v>19</v>
      </c>
      <c r="O499" t="s">
        <v>509</v>
      </c>
      <c r="P499" t="s">
        <v>501</v>
      </c>
      <c r="Q499" t="s">
        <v>515</v>
      </c>
      <c r="R499" t="s">
        <v>515</v>
      </c>
      <c r="S499">
        <v>5</v>
      </c>
    </row>
    <row r="500" spans="1:19" x14ac:dyDescent="0.35">
      <c r="A500">
        <v>102576</v>
      </c>
      <c r="B500" s="5">
        <v>45790</v>
      </c>
      <c r="C500" t="s">
        <v>12</v>
      </c>
      <c r="D500" t="s">
        <v>132</v>
      </c>
      <c r="E500" t="s">
        <v>133</v>
      </c>
      <c r="F500" t="s">
        <v>62</v>
      </c>
      <c r="G500" t="s">
        <v>112</v>
      </c>
      <c r="H500">
        <v>1</v>
      </c>
      <c r="I500" t="s">
        <v>503</v>
      </c>
      <c r="J500">
        <v>29.43</v>
      </c>
      <c r="K500">
        <v>29.43</v>
      </c>
      <c r="L500" t="s">
        <v>17</v>
      </c>
      <c r="M500" t="s">
        <v>375</v>
      </c>
      <c r="N500" t="s">
        <v>89</v>
      </c>
      <c r="O500" t="s">
        <v>509</v>
      </c>
      <c r="P500" t="s">
        <v>501</v>
      </c>
      <c r="Q500" t="s">
        <v>515</v>
      </c>
      <c r="R500" t="s">
        <v>515</v>
      </c>
      <c r="S500">
        <v>5</v>
      </c>
    </row>
    <row r="501" spans="1:19" x14ac:dyDescent="0.35">
      <c r="A501">
        <v>102740</v>
      </c>
      <c r="B501" s="5">
        <v>45790</v>
      </c>
      <c r="C501" t="s">
        <v>31</v>
      </c>
      <c r="D501" t="s">
        <v>32</v>
      </c>
      <c r="E501" t="s">
        <v>33</v>
      </c>
      <c r="F501" t="s">
        <v>62</v>
      </c>
      <c r="G501" t="s">
        <v>103</v>
      </c>
      <c r="H501">
        <v>1</v>
      </c>
      <c r="I501" t="s">
        <v>503</v>
      </c>
      <c r="J501">
        <v>194.07</v>
      </c>
      <c r="K501">
        <v>194.07</v>
      </c>
      <c r="L501" t="s">
        <v>48</v>
      </c>
      <c r="M501" t="s">
        <v>376</v>
      </c>
      <c r="N501" t="s">
        <v>89</v>
      </c>
      <c r="O501" t="s">
        <v>509</v>
      </c>
      <c r="P501" t="s">
        <v>501</v>
      </c>
      <c r="Q501" t="s">
        <v>515</v>
      </c>
      <c r="R501" t="s">
        <v>515</v>
      </c>
      <c r="S501">
        <v>5</v>
      </c>
    </row>
    <row r="502" spans="1:19" x14ac:dyDescent="0.35">
      <c r="A502">
        <v>100379</v>
      </c>
      <c r="B502" s="5">
        <v>45791</v>
      </c>
      <c r="C502" t="s">
        <v>26</v>
      </c>
      <c r="D502" t="s">
        <v>27</v>
      </c>
      <c r="E502" t="s">
        <v>28</v>
      </c>
      <c r="F502" t="s">
        <v>22</v>
      </c>
      <c r="G502" t="s">
        <v>23</v>
      </c>
      <c r="H502">
        <v>1</v>
      </c>
      <c r="I502" t="s">
        <v>503</v>
      </c>
      <c r="J502">
        <v>66.849999999999994</v>
      </c>
      <c r="K502">
        <v>66.849999999999994</v>
      </c>
      <c r="L502" t="s">
        <v>17</v>
      </c>
      <c r="M502" t="s">
        <v>377</v>
      </c>
      <c r="N502" t="s">
        <v>19</v>
      </c>
      <c r="O502" t="s">
        <v>504</v>
      </c>
      <c r="P502" t="s">
        <v>501</v>
      </c>
      <c r="Q502" t="s">
        <v>515</v>
      </c>
      <c r="R502" t="s">
        <v>515</v>
      </c>
      <c r="S502">
        <v>5</v>
      </c>
    </row>
    <row r="503" spans="1:19" x14ac:dyDescent="0.35">
      <c r="A503">
        <v>100702</v>
      </c>
      <c r="B503" s="5">
        <v>45791</v>
      </c>
      <c r="C503" t="s">
        <v>50</v>
      </c>
      <c r="D503" t="s">
        <v>51</v>
      </c>
      <c r="E503" t="s">
        <v>52</v>
      </c>
      <c r="F503" t="s">
        <v>53</v>
      </c>
      <c r="G503" t="s">
        <v>145</v>
      </c>
      <c r="H503">
        <v>2</v>
      </c>
      <c r="I503" t="s">
        <v>508</v>
      </c>
      <c r="J503">
        <v>34.49</v>
      </c>
      <c r="K503">
        <v>68.98</v>
      </c>
      <c r="L503" t="s">
        <v>48</v>
      </c>
      <c r="M503" t="s">
        <v>378</v>
      </c>
      <c r="N503" t="s">
        <v>19</v>
      </c>
      <c r="O503" t="s">
        <v>504</v>
      </c>
      <c r="P503" t="s">
        <v>501</v>
      </c>
      <c r="Q503" t="s">
        <v>515</v>
      </c>
      <c r="R503" t="s">
        <v>515</v>
      </c>
      <c r="S503">
        <v>5</v>
      </c>
    </row>
    <row r="504" spans="1:19" x14ac:dyDescent="0.35">
      <c r="A504">
        <v>101161</v>
      </c>
      <c r="B504" s="5">
        <v>45791</v>
      </c>
      <c r="C504" t="s">
        <v>50</v>
      </c>
      <c r="D504" t="s">
        <v>71</v>
      </c>
      <c r="E504" t="s">
        <v>72</v>
      </c>
      <c r="F504" t="s">
        <v>59</v>
      </c>
      <c r="G504" t="s">
        <v>73</v>
      </c>
      <c r="H504">
        <v>2</v>
      </c>
      <c r="I504" t="s">
        <v>508</v>
      </c>
      <c r="J504">
        <v>29.23</v>
      </c>
      <c r="K504">
        <v>58.46</v>
      </c>
      <c r="L504" t="s">
        <v>17</v>
      </c>
      <c r="M504" t="s">
        <v>309</v>
      </c>
      <c r="N504" t="s">
        <v>89</v>
      </c>
      <c r="O504" t="s">
        <v>504</v>
      </c>
      <c r="P504" t="s">
        <v>501</v>
      </c>
      <c r="Q504" t="s">
        <v>515</v>
      </c>
      <c r="R504" t="s">
        <v>515</v>
      </c>
      <c r="S504">
        <v>5</v>
      </c>
    </row>
    <row r="505" spans="1:19" x14ac:dyDescent="0.35">
      <c r="A505">
        <v>101483</v>
      </c>
      <c r="B505" s="5">
        <v>45791</v>
      </c>
      <c r="C505" t="s">
        <v>50</v>
      </c>
      <c r="D505" t="s">
        <v>51</v>
      </c>
      <c r="E505" t="s">
        <v>52</v>
      </c>
      <c r="F505" t="s">
        <v>22</v>
      </c>
      <c r="G505" t="s">
        <v>87</v>
      </c>
      <c r="H505">
        <v>1</v>
      </c>
      <c r="I505" t="s">
        <v>503</v>
      </c>
      <c r="J505">
        <v>47.91</v>
      </c>
      <c r="K505">
        <v>47.91</v>
      </c>
      <c r="L505" t="s">
        <v>17</v>
      </c>
      <c r="M505" t="s">
        <v>287</v>
      </c>
      <c r="N505" t="s">
        <v>19</v>
      </c>
      <c r="O505" t="s">
        <v>504</v>
      </c>
      <c r="P505" t="s">
        <v>501</v>
      </c>
      <c r="Q505" t="s">
        <v>515</v>
      </c>
      <c r="R505" t="s">
        <v>515</v>
      </c>
      <c r="S505">
        <v>5</v>
      </c>
    </row>
    <row r="506" spans="1:19" x14ac:dyDescent="0.35">
      <c r="A506">
        <v>101484</v>
      </c>
      <c r="B506" s="5">
        <v>45791</v>
      </c>
      <c r="C506" t="s">
        <v>12</v>
      </c>
      <c r="D506" t="s">
        <v>98</v>
      </c>
      <c r="E506" t="s">
        <v>99</v>
      </c>
      <c r="F506" t="s">
        <v>62</v>
      </c>
      <c r="G506" t="s">
        <v>112</v>
      </c>
      <c r="H506">
        <v>3</v>
      </c>
      <c r="I506" t="s">
        <v>499</v>
      </c>
      <c r="J506">
        <v>31.15</v>
      </c>
      <c r="K506">
        <v>93.449999999999989</v>
      </c>
      <c r="L506" t="s">
        <v>43</v>
      </c>
      <c r="M506" t="s">
        <v>330</v>
      </c>
      <c r="N506" t="s">
        <v>19</v>
      </c>
      <c r="O506" t="s">
        <v>504</v>
      </c>
      <c r="P506" t="s">
        <v>501</v>
      </c>
      <c r="Q506" t="s">
        <v>515</v>
      </c>
      <c r="R506" t="s">
        <v>515</v>
      </c>
      <c r="S506">
        <v>5</v>
      </c>
    </row>
    <row r="507" spans="1:19" x14ac:dyDescent="0.35">
      <c r="A507">
        <v>101937</v>
      </c>
      <c r="B507" s="5">
        <v>45791</v>
      </c>
      <c r="C507" t="s">
        <v>31</v>
      </c>
      <c r="D507" t="s">
        <v>45</v>
      </c>
      <c r="E507" t="s">
        <v>46</v>
      </c>
      <c r="F507" t="s">
        <v>22</v>
      </c>
      <c r="G507" t="s">
        <v>23</v>
      </c>
      <c r="H507">
        <v>10</v>
      </c>
      <c r="I507" t="s">
        <v>499</v>
      </c>
      <c r="J507">
        <v>61.92</v>
      </c>
      <c r="K507">
        <v>619.20000000000005</v>
      </c>
      <c r="L507" t="s">
        <v>17</v>
      </c>
      <c r="M507" t="s">
        <v>284</v>
      </c>
      <c r="N507" t="s">
        <v>19</v>
      </c>
      <c r="O507" t="s">
        <v>504</v>
      </c>
      <c r="P507" t="s">
        <v>501</v>
      </c>
      <c r="Q507" t="s">
        <v>515</v>
      </c>
      <c r="R507" t="s">
        <v>515</v>
      </c>
      <c r="S507">
        <v>5</v>
      </c>
    </row>
    <row r="508" spans="1:19" x14ac:dyDescent="0.35">
      <c r="A508">
        <v>102050</v>
      </c>
      <c r="B508" s="5">
        <v>45791</v>
      </c>
      <c r="C508" t="s">
        <v>31</v>
      </c>
      <c r="D508" t="s">
        <v>45</v>
      </c>
      <c r="E508" t="s">
        <v>46</v>
      </c>
      <c r="F508" t="s">
        <v>59</v>
      </c>
      <c r="G508" t="s">
        <v>95</v>
      </c>
      <c r="H508">
        <v>1</v>
      </c>
      <c r="I508" t="s">
        <v>503</v>
      </c>
      <c r="J508">
        <v>34.86</v>
      </c>
      <c r="K508">
        <v>34.86</v>
      </c>
      <c r="L508" t="s">
        <v>48</v>
      </c>
      <c r="M508" t="s">
        <v>379</v>
      </c>
      <c r="N508" t="s">
        <v>19</v>
      </c>
      <c r="O508" t="s">
        <v>504</v>
      </c>
      <c r="P508" t="s">
        <v>501</v>
      </c>
      <c r="Q508" t="s">
        <v>515</v>
      </c>
      <c r="R508" t="s">
        <v>515</v>
      </c>
      <c r="S508">
        <v>5</v>
      </c>
    </row>
    <row r="509" spans="1:19" x14ac:dyDescent="0.35">
      <c r="A509">
        <v>102076</v>
      </c>
      <c r="B509" s="5">
        <v>45791</v>
      </c>
      <c r="C509" t="s">
        <v>65</v>
      </c>
      <c r="D509" t="s">
        <v>66</v>
      </c>
      <c r="E509" t="s">
        <v>67</v>
      </c>
      <c r="F509" t="s">
        <v>59</v>
      </c>
      <c r="G509" t="s">
        <v>129</v>
      </c>
      <c r="H509">
        <v>5</v>
      </c>
      <c r="I509" t="s">
        <v>499</v>
      </c>
      <c r="J509">
        <v>116.02</v>
      </c>
      <c r="K509">
        <v>580.1</v>
      </c>
      <c r="L509" t="s">
        <v>48</v>
      </c>
      <c r="M509" t="s">
        <v>322</v>
      </c>
      <c r="N509" t="s">
        <v>36</v>
      </c>
      <c r="O509" t="s">
        <v>504</v>
      </c>
      <c r="P509" t="s">
        <v>501</v>
      </c>
      <c r="Q509" t="s">
        <v>515</v>
      </c>
      <c r="R509" t="s">
        <v>515</v>
      </c>
      <c r="S509">
        <v>5</v>
      </c>
    </row>
    <row r="510" spans="1:19" x14ac:dyDescent="0.35">
      <c r="A510">
        <v>102229</v>
      </c>
      <c r="B510" s="5">
        <v>45791</v>
      </c>
      <c r="C510" t="s">
        <v>31</v>
      </c>
      <c r="D510" t="s">
        <v>56</v>
      </c>
      <c r="E510" t="s">
        <v>57</v>
      </c>
      <c r="F510" t="s">
        <v>59</v>
      </c>
      <c r="G510" t="s">
        <v>73</v>
      </c>
      <c r="H510">
        <v>1</v>
      </c>
      <c r="I510" t="s">
        <v>503</v>
      </c>
      <c r="J510">
        <v>28.19</v>
      </c>
      <c r="K510">
        <v>28.19</v>
      </c>
      <c r="L510" t="s">
        <v>17</v>
      </c>
      <c r="M510" t="s">
        <v>380</v>
      </c>
      <c r="N510" t="s">
        <v>19</v>
      </c>
      <c r="O510" t="s">
        <v>504</v>
      </c>
      <c r="P510" t="s">
        <v>501</v>
      </c>
      <c r="Q510" t="s">
        <v>515</v>
      </c>
      <c r="R510" t="s">
        <v>515</v>
      </c>
      <c r="S510">
        <v>5</v>
      </c>
    </row>
    <row r="511" spans="1:19" x14ac:dyDescent="0.35">
      <c r="A511">
        <v>102694</v>
      </c>
      <c r="B511" s="5">
        <v>45791</v>
      </c>
      <c r="C511" t="s">
        <v>31</v>
      </c>
      <c r="D511" t="s">
        <v>105</v>
      </c>
      <c r="E511" t="s">
        <v>106</v>
      </c>
      <c r="F511" t="s">
        <v>59</v>
      </c>
      <c r="G511" t="s">
        <v>95</v>
      </c>
      <c r="H511">
        <v>1</v>
      </c>
      <c r="I511" t="s">
        <v>503</v>
      </c>
      <c r="J511">
        <v>33.76</v>
      </c>
      <c r="K511">
        <v>33.76</v>
      </c>
      <c r="L511" t="s">
        <v>17</v>
      </c>
      <c r="M511" t="s">
        <v>381</v>
      </c>
      <c r="N511" t="s">
        <v>19</v>
      </c>
      <c r="O511" t="s">
        <v>504</v>
      </c>
      <c r="P511" t="s">
        <v>501</v>
      </c>
      <c r="Q511" t="s">
        <v>515</v>
      </c>
      <c r="R511" t="s">
        <v>515</v>
      </c>
      <c r="S511">
        <v>5</v>
      </c>
    </row>
    <row r="512" spans="1:19" x14ac:dyDescent="0.35">
      <c r="A512">
        <v>101590</v>
      </c>
      <c r="B512" s="5">
        <v>45792</v>
      </c>
      <c r="C512" t="s">
        <v>12</v>
      </c>
      <c r="D512" t="s">
        <v>183</v>
      </c>
      <c r="E512" t="s">
        <v>184</v>
      </c>
      <c r="F512" t="s">
        <v>53</v>
      </c>
      <c r="G512" t="s">
        <v>92</v>
      </c>
      <c r="H512">
        <v>5</v>
      </c>
      <c r="I512" t="s">
        <v>499</v>
      </c>
      <c r="J512">
        <v>29.28</v>
      </c>
      <c r="K512">
        <v>146.4</v>
      </c>
      <c r="L512" t="s">
        <v>24</v>
      </c>
      <c r="M512" t="s">
        <v>290</v>
      </c>
      <c r="N512" t="s">
        <v>19</v>
      </c>
      <c r="O512" t="s">
        <v>505</v>
      </c>
      <c r="P512" t="s">
        <v>501</v>
      </c>
      <c r="Q512" t="s">
        <v>515</v>
      </c>
      <c r="R512" t="s">
        <v>515</v>
      </c>
      <c r="S512">
        <v>5</v>
      </c>
    </row>
    <row r="513" spans="1:19" x14ac:dyDescent="0.35">
      <c r="A513">
        <v>101951</v>
      </c>
      <c r="B513" s="5">
        <v>45792</v>
      </c>
      <c r="C513" t="s">
        <v>31</v>
      </c>
      <c r="D513" t="s">
        <v>56</v>
      </c>
      <c r="E513" t="s">
        <v>57</v>
      </c>
      <c r="F513" t="s">
        <v>59</v>
      </c>
      <c r="G513" t="s">
        <v>73</v>
      </c>
      <c r="H513">
        <v>1</v>
      </c>
      <c r="I513" t="s">
        <v>503</v>
      </c>
      <c r="J513">
        <v>28.17</v>
      </c>
      <c r="K513">
        <v>28.17</v>
      </c>
      <c r="L513" t="s">
        <v>48</v>
      </c>
      <c r="M513" t="s">
        <v>231</v>
      </c>
      <c r="N513" t="s">
        <v>19</v>
      </c>
      <c r="O513" t="s">
        <v>505</v>
      </c>
      <c r="P513" t="s">
        <v>501</v>
      </c>
      <c r="Q513" t="s">
        <v>515</v>
      </c>
      <c r="R513" t="s">
        <v>515</v>
      </c>
      <c r="S513">
        <v>5</v>
      </c>
    </row>
    <row r="514" spans="1:19" x14ac:dyDescent="0.35">
      <c r="A514">
        <v>102156</v>
      </c>
      <c r="B514" s="5">
        <v>45792</v>
      </c>
      <c r="C514" t="s">
        <v>50</v>
      </c>
      <c r="D514" t="s">
        <v>77</v>
      </c>
      <c r="E514" t="s">
        <v>78</v>
      </c>
      <c r="F514" t="s">
        <v>62</v>
      </c>
      <c r="G514" t="s">
        <v>114</v>
      </c>
      <c r="H514">
        <v>5</v>
      </c>
      <c r="I514" t="s">
        <v>499</v>
      </c>
      <c r="J514">
        <v>128.61000000000001</v>
      </c>
      <c r="K514">
        <v>643.05000000000007</v>
      </c>
      <c r="L514" t="s">
        <v>24</v>
      </c>
      <c r="M514" t="s">
        <v>136</v>
      </c>
      <c r="N514" t="s">
        <v>36</v>
      </c>
      <c r="O514" t="s">
        <v>505</v>
      </c>
      <c r="P514" t="s">
        <v>501</v>
      </c>
      <c r="Q514" t="s">
        <v>515</v>
      </c>
      <c r="R514" t="s">
        <v>515</v>
      </c>
      <c r="S514">
        <v>5</v>
      </c>
    </row>
    <row r="515" spans="1:19" x14ac:dyDescent="0.35">
      <c r="A515">
        <v>102344</v>
      </c>
      <c r="B515" s="5">
        <v>45792</v>
      </c>
      <c r="C515" t="s">
        <v>31</v>
      </c>
      <c r="D515" t="s">
        <v>32</v>
      </c>
      <c r="E515" t="s">
        <v>33</v>
      </c>
      <c r="F515" t="s">
        <v>62</v>
      </c>
      <c r="G515" t="s">
        <v>103</v>
      </c>
      <c r="H515">
        <v>5</v>
      </c>
      <c r="I515" t="s">
        <v>499</v>
      </c>
      <c r="J515">
        <v>192.19</v>
      </c>
      <c r="K515">
        <v>960.95</v>
      </c>
      <c r="L515" t="s">
        <v>24</v>
      </c>
      <c r="M515" t="s">
        <v>173</v>
      </c>
      <c r="N515" t="s">
        <v>19</v>
      </c>
      <c r="O515" t="s">
        <v>505</v>
      </c>
      <c r="P515" t="s">
        <v>501</v>
      </c>
      <c r="Q515" t="s">
        <v>515</v>
      </c>
      <c r="R515" t="s">
        <v>515</v>
      </c>
      <c r="S515">
        <v>5</v>
      </c>
    </row>
    <row r="516" spans="1:19" x14ac:dyDescent="0.35">
      <c r="A516">
        <v>102816</v>
      </c>
      <c r="B516" s="5">
        <v>45792</v>
      </c>
      <c r="C516" t="s">
        <v>31</v>
      </c>
      <c r="D516" t="s">
        <v>105</v>
      </c>
      <c r="E516" t="s">
        <v>106</v>
      </c>
      <c r="F516" t="s">
        <v>15</v>
      </c>
      <c r="G516" t="s">
        <v>29</v>
      </c>
      <c r="H516">
        <v>5</v>
      </c>
      <c r="I516" t="s">
        <v>499</v>
      </c>
      <c r="J516">
        <v>23.41</v>
      </c>
      <c r="K516">
        <v>117.05</v>
      </c>
      <c r="L516" t="s">
        <v>43</v>
      </c>
      <c r="M516" t="s">
        <v>284</v>
      </c>
      <c r="N516" t="s">
        <v>89</v>
      </c>
      <c r="O516" t="s">
        <v>505</v>
      </c>
      <c r="P516" t="s">
        <v>501</v>
      </c>
      <c r="Q516" t="s">
        <v>515</v>
      </c>
      <c r="R516" t="s">
        <v>515</v>
      </c>
      <c r="S516">
        <v>5</v>
      </c>
    </row>
    <row r="517" spans="1:19" x14ac:dyDescent="0.35">
      <c r="A517">
        <v>100448</v>
      </c>
      <c r="B517" s="5">
        <v>45793</v>
      </c>
      <c r="C517" t="s">
        <v>50</v>
      </c>
      <c r="D517" t="s">
        <v>71</v>
      </c>
      <c r="E517" t="s">
        <v>72</v>
      </c>
      <c r="F517" t="s">
        <v>62</v>
      </c>
      <c r="G517" t="s">
        <v>112</v>
      </c>
      <c r="H517">
        <v>5</v>
      </c>
      <c r="I517" t="s">
        <v>499</v>
      </c>
      <c r="J517">
        <v>29.67</v>
      </c>
      <c r="K517">
        <v>148.35000000000002</v>
      </c>
      <c r="L517" t="s">
        <v>43</v>
      </c>
      <c r="M517" t="s">
        <v>382</v>
      </c>
      <c r="N517" t="s">
        <v>19</v>
      </c>
      <c r="O517" t="s">
        <v>500</v>
      </c>
      <c r="P517" t="s">
        <v>501</v>
      </c>
      <c r="Q517" t="s">
        <v>515</v>
      </c>
      <c r="R517" t="s">
        <v>515</v>
      </c>
      <c r="S517">
        <v>5</v>
      </c>
    </row>
    <row r="518" spans="1:19" x14ac:dyDescent="0.35">
      <c r="A518">
        <v>100917</v>
      </c>
      <c r="B518" s="5">
        <v>45793</v>
      </c>
      <c r="C518" t="s">
        <v>50</v>
      </c>
      <c r="D518" t="s">
        <v>51</v>
      </c>
      <c r="E518" t="s">
        <v>52</v>
      </c>
      <c r="F518" t="s">
        <v>22</v>
      </c>
      <c r="G518" t="s">
        <v>47</v>
      </c>
      <c r="H518">
        <v>1</v>
      </c>
      <c r="I518" t="s">
        <v>503</v>
      </c>
      <c r="J518">
        <v>73.040000000000006</v>
      </c>
      <c r="K518">
        <v>73.040000000000006</v>
      </c>
      <c r="L518" t="s">
        <v>43</v>
      </c>
      <c r="M518" t="s">
        <v>207</v>
      </c>
      <c r="N518" t="s">
        <v>19</v>
      </c>
      <c r="O518" t="s">
        <v>500</v>
      </c>
      <c r="P518" t="s">
        <v>501</v>
      </c>
      <c r="Q518" t="s">
        <v>515</v>
      </c>
      <c r="R518" t="s">
        <v>515</v>
      </c>
      <c r="S518">
        <v>5</v>
      </c>
    </row>
    <row r="519" spans="1:19" x14ac:dyDescent="0.35">
      <c r="A519">
        <v>100975</v>
      </c>
      <c r="B519" s="5">
        <v>45793</v>
      </c>
      <c r="C519" t="s">
        <v>31</v>
      </c>
      <c r="D519" t="s">
        <v>45</v>
      </c>
      <c r="E519" t="s">
        <v>46</v>
      </c>
      <c r="F519" t="s">
        <v>15</v>
      </c>
      <c r="G519" t="s">
        <v>39</v>
      </c>
      <c r="H519">
        <v>1</v>
      </c>
      <c r="I519" t="s">
        <v>503</v>
      </c>
      <c r="J519">
        <v>43.99</v>
      </c>
      <c r="K519">
        <v>43.99</v>
      </c>
      <c r="L519" t="s">
        <v>48</v>
      </c>
      <c r="M519" t="s">
        <v>383</v>
      </c>
      <c r="N519" t="s">
        <v>19</v>
      </c>
      <c r="O519" t="s">
        <v>500</v>
      </c>
      <c r="P519" t="s">
        <v>501</v>
      </c>
      <c r="Q519" t="s">
        <v>515</v>
      </c>
      <c r="R519" t="s">
        <v>515</v>
      </c>
      <c r="S519">
        <v>5</v>
      </c>
    </row>
    <row r="520" spans="1:19" x14ac:dyDescent="0.35">
      <c r="A520">
        <v>101365</v>
      </c>
      <c r="B520" s="5">
        <v>45793</v>
      </c>
      <c r="C520" t="s">
        <v>12</v>
      </c>
      <c r="D520" t="s">
        <v>13</v>
      </c>
      <c r="E520" t="s">
        <v>14</v>
      </c>
      <c r="F520" t="s">
        <v>22</v>
      </c>
      <c r="G520" t="s">
        <v>23</v>
      </c>
      <c r="H520">
        <v>1</v>
      </c>
      <c r="I520" t="s">
        <v>503</v>
      </c>
      <c r="J520">
        <v>62.53</v>
      </c>
      <c r="K520">
        <v>62.53</v>
      </c>
      <c r="L520" t="s">
        <v>43</v>
      </c>
      <c r="M520" t="s">
        <v>236</v>
      </c>
      <c r="N520" t="s">
        <v>19</v>
      </c>
      <c r="O520" t="s">
        <v>500</v>
      </c>
      <c r="P520" t="s">
        <v>501</v>
      </c>
      <c r="Q520" t="s">
        <v>515</v>
      </c>
      <c r="R520" t="s">
        <v>515</v>
      </c>
      <c r="S520">
        <v>5</v>
      </c>
    </row>
    <row r="521" spans="1:19" x14ac:dyDescent="0.35">
      <c r="A521">
        <v>101401</v>
      </c>
      <c r="B521" s="5">
        <v>45793</v>
      </c>
      <c r="C521" t="s">
        <v>26</v>
      </c>
      <c r="D521" t="s">
        <v>41</v>
      </c>
      <c r="E521" t="s">
        <v>42</v>
      </c>
      <c r="F521" t="s">
        <v>62</v>
      </c>
      <c r="G521" t="s">
        <v>114</v>
      </c>
      <c r="H521">
        <v>1</v>
      </c>
      <c r="I521" t="s">
        <v>503</v>
      </c>
      <c r="J521">
        <v>132.76</v>
      </c>
      <c r="K521">
        <v>132.76</v>
      </c>
      <c r="L521" t="s">
        <v>48</v>
      </c>
      <c r="M521" t="s">
        <v>326</v>
      </c>
      <c r="N521" t="s">
        <v>19</v>
      </c>
      <c r="O521" t="s">
        <v>500</v>
      </c>
      <c r="P521" t="s">
        <v>501</v>
      </c>
      <c r="Q521" t="s">
        <v>515</v>
      </c>
      <c r="R521" t="s">
        <v>515</v>
      </c>
      <c r="S521">
        <v>5</v>
      </c>
    </row>
    <row r="522" spans="1:19" x14ac:dyDescent="0.35">
      <c r="A522">
        <v>101691</v>
      </c>
      <c r="B522" s="5">
        <v>45793</v>
      </c>
      <c r="C522" t="s">
        <v>50</v>
      </c>
      <c r="D522" t="s">
        <v>71</v>
      </c>
      <c r="E522" t="s">
        <v>72</v>
      </c>
      <c r="F522" t="s">
        <v>62</v>
      </c>
      <c r="G522" t="s">
        <v>114</v>
      </c>
      <c r="H522">
        <v>2</v>
      </c>
      <c r="I522" t="s">
        <v>508</v>
      </c>
      <c r="J522">
        <v>131.19</v>
      </c>
      <c r="K522">
        <v>262.38</v>
      </c>
      <c r="L522" t="s">
        <v>48</v>
      </c>
      <c r="M522" t="s">
        <v>275</v>
      </c>
      <c r="N522" t="s">
        <v>19</v>
      </c>
      <c r="O522" t="s">
        <v>500</v>
      </c>
      <c r="P522" t="s">
        <v>501</v>
      </c>
      <c r="Q522" t="s">
        <v>515</v>
      </c>
      <c r="R522" t="s">
        <v>515</v>
      </c>
      <c r="S522">
        <v>5</v>
      </c>
    </row>
    <row r="523" spans="1:19" x14ac:dyDescent="0.35">
      <c r="A523">
        <v>101784</v>
      </c>
      <c r="B523" s="5">
        <v>45793</v>
      </c>
      <c r="C523" t="s">
        <v>31</v>
      </c>
      <c r="D523" t="s">
        <v>56</v>
      </c>
      <c r="E523" t="s">
        <v>57</v>
      </c>
      <c r="F523" t="s">
        <v>62</v>
      </c>
      <c r="G523" t="s">
        <v>103</v>
      </c>
      <c r="H523">
        <v>2</v>
      </c>
      <c r="I523" t="s">
        <v>508</v>
      </c>
      <c r="J523">
        <v>192.7</v>
      </c>
      <c r="K523">
        <v>385.4</v>
      </c>
      <c r="L523" t="s">
        <v>17</v>
      </c>
      <c r="M523" t="s">
        <v>371</v>
      </c>
      <c r="N523" t="s">
        <v>36</v>
      </c>
      <c r="O523" t="s">
        <v>500</v>
      </c>
      <c r="P523" t="s">
        <v>501</v>
      </c>
      <c r="Q523" t="s">
        <v>515</v>
      </c>
      <c r="R523" t="s">
        <v>515</v>
      </c>
      <c r="S523">
        <v>5</v>
      </c>
    </row>
    <row r="524" spans="1:19" x14ac:dyDescent="0.35">
      <c r="A524">
        <v>102108</v>
      </c>
      <c r="B524" s="5">
        <v>45793</v>
      </c>
      <c r="C524" t="s">
        <v>12</v>
      </c>
      <c r="D524" t="s">
        <v>98</v>
      </c>
      <c r="E524" t="s">
        <v>99</v>
      </c>
      <c r="F524" t="s">
        <v>62</v>
      </c>
      <c r="G524" t="s">
        <v>68</v>
      </c>
      <c r="H524">
        <v>1</v>
      </c>
      <c r="I524" t="s">
        <v>503</v>
      </c>
      <c r="J524">
        <v>39.6</v>
      </c>
      <c r="K524">
        <v>39.6</v>
      </c>
      <c r="L524" t="s">
        <v>43</v>
      </c>
      <c r="M524" t="s">
        <v>384</v>
      </c>
      <c r="N524" t="s">
        <v>36</v>
      </c>
      <c r="O524" t="s">
        <v>500</v>
      </c>
      <c r="P524" t="s">
        <v>501</v>
      </c>
      <c r="Q524" t="s">
        <v>515</v>
      </c>
      <c r="R524" t="s">
        <v>515</v>
      </c>
      <c r="S524">
        <v>5</v>
      </c>
    </row>
    <row r="525" spans="1:19" x14ac:dyDescent="0.35">
      <c r="A525">
        <v>102188</v>
      </c>
      <c r="B525" s="5">
        <v>45793</v>
      </c>
      <c r="C525" t="s">
        <v>50</v>
      </c>
      <c r="D525" t="s">
        <v>51</v>
      </c>
      <c r="E525" t="s">
        <v>52</v>
      </c>
      <c r="F525" t="s">
        <v>15</v>
      </c>
      <c r="G525" t="s">
        <v>39</v>
      </c>
      <c r="H525">
        <v>3</v>
      </c>
      <c r="I525" t="s">
        <v>499</v>
      </c>
      <c r="J525">
        <v>43.82</v>
      </c>
      <c r="K525">
        <v>131.46</v>
      </c>
      <c r="L525" t="s">
        <v>17</v>
      </c>
      <c r="M525" t="s">
        <v>277</v>
      </c>
      <c r="N525" t="s">
        <v>19</v>
      </c>
      <c r="O525" t="s">
        <v>500</v>
      </c>
      <c r="P525" t="s">
        <v>501</v>
      </c>
      <c r="Q525" t="s">
        <v>515</v>
      </c>
      <c r="R525" t="s">
        <v>515</v>
      </c>
      <c r="S525">
        <v>5</v>
      </c>
    </row>
    <row r="526" spans="1:19" x14ac:dyDescent="0.35">
      <c r="A526">
        <v>100287</v>
      </c>
      <c r="B526" s="5">
        <v>45794</v>
      </c>
      <c r="C526" t="s">
        <v>50</v>
      </c>
      <c r="D526" t="s">
        <v>51</v>
      </c>
      <c r="E526" t="s">
        <v>52</v>
      </c>
      <c r="F526" t="s">
        <v>62</v>
      </c>
      <c r="G526" t="s">
        <v>112</v>
      </c>
      <c r="H526">
        <v>1</v>
      </c>
      <c r="I526" t="s">
        <v>503</v>
      </c>
      <c r="J526">
        <v>28.96</v>
      </c>
      <c r="K526">
        <v>28.96</v>
      </c>
      <c r="L526" t="s">
        <v>17</v>
      </c>
      <c r="M526" t="s">
        <v>110</v>
      </c>
      <c r="N526" t="s">
        <v>19</v>
      </c>
      <c r="O526" t="s">
        <v>506</v>
      </c>
      <c r="P526" t="s">
        <v>507</v>
      </c>
      <c r="Q526" t="s">
        <v>515</v>
      </c>
      <c r="R526" t="s">
        <v>515</v>
      </c>
      <c r="S526">
        <v>5</v>
      </c>
    </row>
    <row r="527" spans="1:19" x14ac:dyDescent="0.35">
      <c r="A527">
        <v>100916</v>
      </c>
      <c r="B527" s="5">
        <v>45794</v>
      </c>
      <c r="C527" t="s">
        <v>31</v>
      </c>
      <c r="D527" t="s">
        <v>56</v>
      </c>
      <c r="E527" t="s">
        <v>57</v>
      </c>
      <c r="F527" t="s">
        <v>62</v>
      </c>
      <c r="G527" t="s">
        <v>169</v>
      </c>
      <c r="H527">
        <v>5</v>
      </c>
      <c r="I527" t="s">
        <v>499</v>
      </c>
      <c r="J527">
        <v>25.81</v>
      </c>
      <c r="K527">
        <v>129.04999999999998</v>
      </c>
      <c r="L527" t="s">
        <v>43</v>
      </c>
      <c r="M527" t="s">
        <v>263</v>
      </c>
      <c r="N527" t="s">
        <v>19</v>
      </c>
      <c r="O527" t="s">
        <v>506</v>
      </c>
      <c r="P527" t="s">
        <v>507</v>
      </c>
      <c r="Q527" t="s">
        <v>515</v>
      </c>
      <c r="R527" t="s">
        <v>515</v>
      </c>
      <c r="S527">
        <v>5</v>
      </c>
    </row>
    <row r="528" spans="1:19" x14ac:dyDescent="0.35">
      <c r="A528">
        <v>101120</v>
      </c>
      <c r="B528" s="5">
        <v>45794</v>
      </c>
      <c r="C528" t="s">
        <v>12</v>
      </c>
      <c r="D528" t="s">
        <v>132</v>
      </c>
      <c r="E528" t="s">
        <v>133</v>
      </c>
      <c r="F528" t="s">
        <v>53</v>
      </c>
      <c r="G528" t="s">
        <v>126</v>
      </c>
      <c r="H528">
        <v>1</v>
      </c>
      <c r="I528" t="s">
        <v>503</v>
      </c>
      <c r="J528">
        <v>144.94999999999999</v>
      </c>
      <c r="K528">
        <v>144.94999999999999</v>
      </c>
      <c r="L528" t="s">
        <v>43</v>
      </c>
      <c r="M528" t="s">
        <v>232</v>
      </c>
      <c r="N528" t="s">
        <v>19</v>
      </c>
      <c r="O528" t="s">
        <v>506</v>
      </c>
      <c r="P528" t="s">
        <v>507</v>
      </c>
      <c r="Q528" t="s">
        <v>515</v>
      </c>
      <c r="R528" t="s">
        <v>515</v>
      </c>
      <c r="S528">
        <v>5</v>
      </c>
    </row>
    <row r="529" spans="1:19" x14ac:dyDescent="0.35">
      <c r="A529">
        <v>101396</v>
      </c>
      <c r="B529" s="5">
        <v>45794</v>
      </c>
      <c r="C529" t="s">
        <v>50</v>
      </c>
      <c r="D529" t="s">
        <v>71</v>
      </c>
      <c r="E529" t="s">
        <v>72</v>
      </c>
      <c r="F529" t="s">
        <v>62</v>
      </c>
      <c r="G529" t="s">
        <v>114</v>
      </c>
      <c r="H529">
        <v>2</v>
      </c>
      <c r="I529" t="s">
        <v>508</v>
      </c>
      <c r="J529">
        <v>128.81</v>
      </c>
      <c r="K529">
        <v>257.62</v>
      </c>
      <c r="L529" t="s">
        <v>48</v>
      </c>
      <c r="M529" t="s">
        <v>310</v>
      </c>
      <c r="N529" t="s">
        <v>19</v>
      </c>
      <c r="O529" t="s">
        <v>506</v>
      </c>
      <c r="P529" t="s">
        <v>507</v>
      </c>
      <c r="Q529" t="s">
        <v>515</v>
      </c>
      <c r="R529" t="s">
        <v>515</v>
      </c>
      <c r="S529">
        <v>5</v>
      </c>
    </row>
    <row r="530" spans="1:19" x14ac:dyDescent="0.35">
      <c r="A530">
        <v>102052</v>
      </c>
      <c r="B530" s="5">
        <v>45794</v>
      </c>
      <c r="C530" t="s">
        <v>26</v>
      </c>
      <c r="D530" t="s">
        <v>41</v>
      </c>
      <c r="E530" t="s">
        <v>42</v>
      </c>
      <c r="F530" t="s">
        <v>22</v>
      </c>
      <c r="G530" t="s">
        <v>47</v>
      </c>
      <c r="H530">
        <v>1</v>
      </c>
      <c r="I530" t="s">
        <v>503</v>
      </c>
      <c r="J530">
        <v>74.64</v>
      </c>
      <c r="K530">
        <v>74.64</v>
      </c>
      <c r="L530" t="s">
        <v>43</v>
      </c>
      <c r="M530" t="s">
        <v>350</v>
      </c>
      <c r="N530" t="s">
        <v>19</v>
      </c>
      <c r="O530" t="s">
        <v>506</v>
      </c>
      <c r="P530" t="s">
        <v>507</v>
      </c>
      <c r="Q530" t="s">
        <v>515</v>
      </c>
      <c r="R530" t="s">
        <v>515</v>
      </c>
      <c r="S530">
        <v>5</v>
      </c>
    </row>
    <row r="531" spans="1:19" x14ac:dyDescent="0.35">
      <c r="A531">
        <v>102348</v>
      </c>
      <c r="B531" s="5">
        <v>45794</v>
      </c>
      <c r="C531" t="s">
        <v>50</v>
      </c>
      <c r="D531" t="s">
        <v>71</v>
      </c>
      <c r="E531" t="s">
        <v>72</v>
      </c>
      <c r="F531" t="s">
        <v>59</v>
      </c>
      <c r="G531" t="s">
        <v>118</v>
      </c>
      <c r="H531">
        <v>1</v>
      </c>
      <c r="I531" t="s">
        <v>503</v>
      </c>
      <c r="J531">
        <v>19.309999999999999</v>
      </c>
      <c r="K531">
        <v>19.309999999999999</v>
      </c>
      <c r="L531" t="s">
        <v>43</v>
      </c>
      <c r="M531" t="s">
        <v>385</v>
      </c>
      <c r="N531" t="s">
        <v>36</v>
      </c>
      <c r="O531" t="s">
        <v>506</v>
      </c>
      <c r="P531" t="s">
        <v>507</v>
      </c>
      <c r="Q531" t="s">
        <v>515</v>
      </c>
      <c r="R531" t="s">
        <v>515</v>
      </c>
      <c r="S531">
        <v>5</v>
      </c>
    </row>
    <row r="532" spans="1:19" x14ac:dyDescent="0.35">
      <c r="A532">
        <v>102704</v>
      </c>
      <c r="B532" s="5">
        <v>45794</v>
      </c>
      <c r="C532" t="s">
        <v>12</v>
      </c>
      <c r="D532" t="s">
        <v>98</v>
      </c>
      <c r="E532" t="s">
        <v>99</v>
      </c>
      <c r="F532" t="s">
        <v>15</v>
      </c>
      <c r="G532" t="s">
        <v>16</v>
      </c>
      <c r="H532">
        <v>1</v>
      </c>
      <c r="I532" t="s">
        <v>503</v>
      </c>
      <c r="J532">
        <v>39.119999999999997</v>
      </c>
      <c r="K532">
        <v>39.119999999999997</v>
      </c>
      <c r="L532" t="s">
        <v>24</v>
      </c>
      <c r="M532" t="s">
        <v>386</v>
      </c>
      <c r="N532" t="s">
        <v>36</v>
      </c>
      <c r="O532" t="s">
        <v>506</v>
      </c>
      <c r="P532" t="s">
        <v>507</v>
      </c>
      <c r="Q532" t="s">
        <v>515</v>
      </c>
      <c r="R532" t="s">
        <v>515</v>
      </c>
      <c r="S532">
        <v>5</v>
      </c>
    </row>
    <row r="533" spans="1:19" x14ac:dyDescent="0.35">
      <c r="A533">
        <v>102755</v>
      </c>
      <c r="B533" s="5">
        <v>45794</v>
      </c>
      <c r="C533" t="s">
        <v>50</v>
      </c>
      <c r="D533" t="s">
        <v>51</v>
      </c>
      <c r="E533" t="s">
        <v>52</v>
      </c>
      <c r="F533" t="s">
        <v>22</v>
      </c>
      <c r="G533" t="s">
        <v>47</v>
      </c>
      <c r="H533">
        <v>5</v>
      </c>
      <c r="I533" t="s">
        <v>499</v>
      </c>
      <c r="J533">
        <v>71.66</v>
      </c>
      <c r="K533">
        <v>358.29999999999995</v>
      </c>
      <c r="L533" t="s">
        <v>43</v>
      </c>
      <c r="M533" t="s">
        <v>131</v>
      </c>
      <c r="N533" t="s">
        <v>19</v>
      </c>
      <c r="O533" t="s">
        <v>506</v>
      </c>
      <c r="P533" t="s">
        <v>507</v>
      </c>
      <c r="Q533" t="s">
        <v>515</v>
      </c>
      <c r="R533" t="s">
        <v>515</v>
      </c>
      <c r="S533">
        <v>5</v>
      </c>
    </row>
    <row r="534" spans="1:19" x14ac:dyDescent="0.35">
      <c r="A534">
        <v>100252</v>
      </c>
      <c r="B534" s="5">
        <v>45795</v>
      </c>
      <c r="C534" t="s">
        <v>31</v>
      </c>
      <c r="D534" t="s">
        <v>45</v>
      </c>
      <c r="E534" t="s">
        <v>46</v>
      </c>
      <c r="F534" t="s">
        <v>62</v>
      </c>
      <c r="G534" t="s">
        <v>63</v>
      </c>
      <c r="H534">
        <v>2</v>
      </c>
      <c r="I534" t="s">
        <v>508</v>
      </c>
      <c r="J534">
        <v>55.2</v>
      </c>
      <c r="K534">
        <v>110.4</v>
      </c>
      <c r="L534" t="s">
        <v>17</v>
      </c>
      <c r="M534" t="s">
        <v>387</v>
      </c>
      <c r="N534" t="s">
        <v>19</v>
      </c>
      <c r="O534" t="s">
        <v>510</v>
      </c>
      <c r="P534" t="s">
        <v>507</v>
      </c>
      <c r="Q534" t="s">
        <v>515</v>
      </c>
      <c r="R534" t="s">
        <v>515</v>
      </c>
      <c r="S534">
        <v>5</v>
      </c>
    </row>
    <row r="535" spans="1:19" x14ac:dyDescent="0.35">
      <c r="A535">
        <v>100469</v>
      </c>
      <c r="B535" s="5">
        <v>45795</v>
      </c>
      <c r="C535" t="s">
        <v>50</v>
      </c>
      <c r="D535" t="s">
        <v>77</v>
      </c>
      <c r="E535" t="s">
        <v>78</v>
      </c>
      <c r="F535" t="s">
        <v>59</v>
      </c>
      <c r="G535" t="s">
        <v>118</v>
      </c>
      <c r="H535">
        <v>5</v>
      </c>
      <c r="I535" t="s">
        <v>499</v>
      </c>
      <c r="J535">
        <v>20.76</v>
      </c>
      <c r="K535">
        <v>103.80000000000001</v>
      </c>
      <c r="L535" t="s">
        <v>17</v>
      </c>
      <c r="M535" t="s">
        <v>182</v>
      </c>
      <c r="N535" t="s">
        <v>19</v>
      </c>
      <c r="O535" t="s">
        <v>510</v>
      </c>
      <c r="P535" t="s">
        <v>507</v>
      </c>
      <c r="Q535" t="s">
        <v>515</v>
      </c>
      <c r="R535" t="s">
        <v>515</v>
      </c>
      <c r="S535">
        <v>5</v>
      </c>
    </row>
    <row r="536" spans="1:19" x14ac:dyDescent="0.35">
      <c r="A536">
        <v>100552</v>
      </c>
      <c r="B536" s="5">
        <v>45795</v>
      </c>
      <c r="C536" t="s">
        <v>31</v>
      </c>
      <c r="D536" t="s">
        <v>56</v>
      </c>
      <c r="E536" t="s">
        <v>57</v>
      </c>
      <c r="F536" t="s">
        <v>15</v>
      </c>
      <c r="G536" t="s">
        <v>39</v>
      </c>
      <c r="H536">
        <v>10</v>
      </c>
      <c r="I536" t="s">
        <v>499</v>
      </c>
      <c r="J536">
        <v>46.01</v>
      </c>
      <c r="K536">
        <v>460.09999999999997</v>
      </c>
      <c r="L536" t="s">
        <v>48</v>
      </c>
      <c r="M536" t="s">
        <v>30</v>
      </c>
      <c r="N536" t="s">
        <v>89</v>
      </c>
      <c r="O536" t="s">
        <v>510</v>
      </c>
      <c r="P536" t="s">
        <v>507</v>
      </c>
      <c r="Q536" t="s">
        <v>515</v>
      </c>
      <c r="R536" t="s">
        <v>515</v>
      </c>
      <c r="S536">
        <v>5</v>
      </c>
    </row>
    <row r="537" spans="1:19" x14ac:dyDescent="0.35">
      <c r="A537">
        <v>101145</v>
      </c>
      <c r="B537" s="5">
        <v>45795</v>
      </c>
      <c r="C537" t="s">
        <v>31</v>
      </c>
      <c r="D537" t="s">
        <v>56</v>
      </c>
      <c r="E537" t="s">
        <v>57</v>
      </c>
      <c r="F537" t="s">
        <v>59</v>
      </c>
      <c r="G537" t="s">
        <v>129</v>
      </c>
      <c r="H537">
        <v>1</v>
      </c>
      <c r="I537" t="s">
        <v>503</v>
      </c>
      <c r="J537">
        <v>121.49</v>
      </c>
      <c r="K537">
        <v>121.49</v>
      </c>
      <c r="L537" t="s">
        <v>17</v>
      </c>
      <c r="M537" t="s">
        <v>369</v>
      </c>
      <c r="N537" t="s">
        <v>19</v>
      </c>
      <c r="O537" t="s">
        <v>510</v>
      </c>
      <c r="P537" t="s">
        <v>507</v>
      </c>
      <c r="Q537" t="s">
        <v>515</v>
      </c>
      <c r="R537" t="s">
        <v>515</v>
      </c>
      <c r="S537">
        <v>5</v>
      </c>
    </row>
    <row r="538" spans="1:19" x14ac:dyDescent="0.35">
      <c r="A538">
        <v>101293</v>
      </c>
      <c r="B538" s="5">
        <v>45795</v>
      </c>
      <c r="C538" t="s">
        <v>31</v>
      </c>
      <c r="D538" t="s">
        <v>32</v>
      </c>
      <c r="E538" t="s">
        <v>33</v>
      </c>
      <c r="F538" t="s">
        <v>53</v>
      </c>
      <c r="G538" t="s">
        <v>54</v>
      </c>
      <c r="H538">
        <v>10</v>
      </c>
      <c r="I538" t="s">
        <v>499</v>
      </c>
      <c r="J538">
        <v>24.54</v>
      </c>
      <c r="K538">
        <v>245.39999999999998</v>
      </c>
      <c r="L538" t="s">
        <v>24</v>
      </c>
      <c r="M538" t="s">
        <v>325</v>
      </c>
      <c r="N538" t="s">
        <v>19</v>
      </c>
      <c r="O538" t="s">
        <v>510</v>
      </c>
      <c r="P538" t="s">
        <v>507</v>
      </c>
      <c r="Q538" t="s">
        <v>515</v>
      </c>
      <c r="R538" t="s">
        <v>515</v>
      </c>
      <c r="S538">
        <v>5</v>
      </c>
    </row>
    <row r="539" spans="1:19" x14ac:dyDescent="0.35">
      <c r="A539">
        <v>102914</v>
      </c>
      <c r="B539" s="5">
        <v>45795</v>
      </c>
      <c r="C539" t="s">
        <v>12</v>
      </c>
      <c r="D539" t="s">
        <v>183</v>
      </c>
      <c r="E539" t="s">
        <v>184</v>
      </c>
      <c r="F539" t="s">
        <v>62</v>
      </c>
      <c r="G539" t="s">
        <v>169</v>
      </c>
      <c r="H539">
        <v>2</v>
      </c>
      <c r="I539" t="s">
        <v>508</v>
      </c>
      <c r="J539">
        <v>25.84</v>
      </c>
      <c r="K539">
        <v>51.68</v>
      </c>
      <c r="L539" t="s">
        <v>17</v>
      </c>
      <c r="M539" t="s">
        <v>330</v>
      </c>
      <c r="N539" t="s">
        <v>19</v>
      </c>
      <c r="O539" t="s">
        <v>510</v>
      </c>
      <c r="P539" t="s">
        <v>507</v>
      </c>
      <c r="Q539" t="s">
        <v>515</v>
      </c>
      <c r="R539" t="s">
        <v>515</v>
      </c>
      <c r="S539">
        <v>5</v>
      </c>
    </row>
    <row r="540" spans="1:19" x14ac:dyDescent="0.35">
      <c r="A540">
        <v>100527</v>
      </c>
      <c r="B540" s="5">
        <v>45796</v>
      </c>
      <c r="C540" t="s">
        <v>31</v>
      </c>
      <c r="D540" t="s">
        <v>32</v>
      </c>
      <c r="E540" t="s">
        <v>33</v>
      </c>
      <c r="F540" t="s">
        <v>62</v>
      </c>
      <c r="G540" t="s">
        <v>114</v>
      </c>
      <c r="H540">
        <v>2</v>
      </c>
      <c r="I540" t="s">
        <v>508</v>
      </c>
      <c r="J540">
        <v>130.94999999999999</v>
      </c>
      <c r="K540">
        <v>261.89999999999998</v>
      </c>
      <c r="L540" t="s">
        <v>24</v>
      </c>
      <c r="M540" t="s">
        <v>232</v>
      </c>
      <c r="N540" t="s">
        <v>19</v>
      </c>
      <c r="O540" t="s">
        <v>511</v>
      </c>
      <c r="P540" t="s">
        <v>501</v>
      </c>
      <c r="Q540" t="s">
        <v>515</v>
      </c>
      <c r="R540" t="s">
        <v>515</v>
      </c>
      <c r="S540">
        <v>5</v>
      </c>
    </row>
    <row r="541" spans="1:19" x14ac:dyDescent="0.35">
      <c r="A541">
        <v>100667</v>
      </c>
      <c r="B541" s="5">
        <v>45796</v>
      </c>
      <c r="C541" t="s">
        <v>12</v>
      </c>
      <c r="D541" t="s">
        <v>13</v>
      </c>
      <c r="E541" t="s">
        <v>14</v>
      </c>
      <c r="F541" t="s">
        <v>59</v>
      </c>
      <c r="G541" t="s">
        <v>95</v>
      </c>
      <c r="H541">
        <v>1</v>
      </c>
      <c r="I541" t="s">
        <v>503</v>
      </c>
      <c r="J541">
        <v>36.590000000000003</v>
      </c>
      <c r="K541">
        <v>36.590000000000003</v>
      </c>
      <c r="L541" t="s">
        <v>48</v>
      </c>
      <c r="M541" t="s">
        <v>158</v>
      </c>
      <c r="N541" t="s">
        <v>89</v>
      </c>
      <c r="O541" t="s">
        <v>511</v>
      </c>
      <c r="P541" t="s">
        <v>501</v>
      </c>
      <c r="Q541" t="s">
        <v>515</v>
      </c>
      <c r="R541" t="s">
        <v>515</v>
      </c>
      <c r="S541">
        <v>5</v>
      </c>
    </row>
    <row r="542" spans="1:19" x14ac:dyDescent="0.35">
      <c r="A542">
        <v>100707</v>
      </c>
      <c r="B542" s="5">
        <v>45796</v>
      </c>
      <c r="C542" t="s">
        <v>31</v>
      </c>
      <c r="D542" t="s">
        <v>45</v>
      </c>
      <c r="E542" t="s">
        <v>46</v>
      </c>
      <c r="F542" t="s">
        <v>15</v>
      </c>
      <c r="G542" t="s">
        <v>16</v>
      </c>
      <c r="H542">
        <v>3</v>
      </c>
      <c r="I542" t="s">
        <v>499</v>
      </c>
      <c r="J542">
        <v>39.14</v>
      </c>
      <c r="K542">
        <v>117.42</v>
      </c>
      <c r="L542" t="s">
        <v>17</v>
      </c>
      <c r="M542" t="s">
        <v>388</v>
      </c>
      <c r="N542" t="s">
        <v>19</v>
      </c>
      <c r="O542" t="s">
        <v>511</v>
      </c>
      <c r="P542" t="s">
        <v>501</v>
      </c>
      <c r="Q542" t="s">
        <v>515</v>
      </c>
      <c r="R542" t="s">
        <v>515</v>
      </c>
      <c r="S542">
        <v>5</v>
      </c>
    </row>
    <row r="543" spans="1:19" x14ac:dyDescent="0.35">
      <c r="A543">
        <v>102078</v>
      </c>
      <c r="B543" s="5">
        <v>45796</v>
      </c>
      <c r="C543" t="s">
        <v>31</v>
      </c>
      <c r="D543" t="s">
        <v>105</v>
      </c>
      <c r="E543" t="s">
        <v>106</v>
      </c>
      <c r="F543" t="s">
        <v>53</v>
      </c>
      <c r="G543" t="s">
        <v>54</v>
      </c>
      <c r="H543">
        <v>1</v>
      </c>
      <c r="I543" t="s">
        <v>503</v>
      </c>
      <c r="J543">
        <v>25.87</v>
      </c>
      <c r="K543">
        <v>25.87</v>
      </c>
      <c r="L543" t="s">
        <v>24</v>
      </c>
      <c r="M543" t="s">
        <v>178</v>
      </c>
      <c r="N543" t="s">
        <v>19</v>
      </c>
      <c r="O543" t="s">
        <v>511</v>
      </c>
      <c r="P543" t="s">
        <v>501</v>
      </c>
      <c r="Q543" t="s">
        <v>515</v>
      </c>
      <c r="R543" t="s">
        <v>515</v>
      </c>
      <c r="S543">
        <v>5</v>
      </c>
    </row>
    <row r="544" spans="1:19" x14ac:dyDescent="0.35">
      <c r="A544">
        <v>102779</v>
      </c>
      <c r="B544" s="5">
        <v>45796</v>
      </c>
      <c r="C544" t="s">
        <v>31</v>
      </c>
      <c r="D544" t="s">
        <v>56</v>
      </c>
      <c r="E544" t="s">
        <v>57</v>
      </c>
      <c r="F544" t="s">
        <v>15</v>
      </c>
      <c r="G544" t="s">
        <v>29</v>
      </c>
      <c r="H544">
        <v>2</v>
      </c>
      <c r="I544" t="s">
        <v>508</v>
      </c>
      <c r="J544">
        <v>23.26</v>
      </c>
      <c r="K544">
        <v>46.52</v>
      </c>
      <c r="L544" t="s">
        <v>24</v>
      </c>
      <c r="M544" t="s">
        <v>389</v>
      </c>
      <c r="N544" t="s">
        <v>19</v>
      </c>
      <c r="O544" t="s">
        <v>511</v>
      </c>
      <c r="P544" t="s">
        <v>501</v>
      </c>
      <c r="Q544" t="s">
        <v>515</v>
      </c>
      <c r="R544" t="s">
        <v>515</v>
      </c>
      <c r="S544">
        <v>5</v>
      </c>
    </row>
    <row r="545" spans="1:19" x14ac:dyDescent="0.35">
      <c r="A545">
        <v>101232</v>
      </c>
      <c r="B545" s="5">
        <v>45797</v>
      </c>
      <c r="C545" t="s">
        <v>31</v>
      </c>
      <c r="D545" t="s">
        <v>32</v>
      </c>
      <c r="E545" t="s">
        <v>33</v>
      </c>
      <c r="F545" t="s">
        <v>59</v>
      </c>
      <c r="G545" t="s">
        <v>118</v>
      </c>
      <c r="H545">
        <v>3</v>
      </c>
      <c r="I545" t="s">
        <v>499</v>
      </c>
      <c r="J545">
        <v>20.55</v>
      </c>
      <c r="K545">
        <v>61.650000000000006</v>
      </c>
      <c r="L545" t="s">
        <v>24</v>
      </c>
      <c r="M545" t="s">
        <v>390</v>
      </c>
      <c r="N545" t="s">
        <v>19</v>
      </c>
      <c r="O545" t="s">
        <v>509</v>
      </c>
      <c r="P545" t="s">
        <v>501</v>
      </c>
      <c r="Q545" t="s">
        <v>515</v>
      </c>
      <c r="R545" t="s">
        <v>515</v>
      </c>
      <c r="S545">
        <v>5</v>
      </c>
    </row>
    <row r="546" spans="1:19" x14ac:dyDescent="0.35">
      <c r="A546">
        <v>101399</v>
      </c>
      <c r="B546" s="5">
        <v>45797</v>
      </c>
      <c r="C546" t="s">
        <v>50</v>
      </c>
      <c r="D546" t="s">
        <v>77</v>
      </c>
      <c r="E546" t="s">
        <v>78</v>
      </c>
      <c r="F546" t="s">
        <v>53</v>
      </c>
      <c r="G546" t="s">
        <v>92</v>
      </c>
      <c r="H546">
        <v>1</v>
      </c>
      <c r="I546" t="s">
        <v>503</v>
      </c>
      <c r="J546">
        <v>29.47</v>
      </c>
      <c r="K546">
        <v>29.47</v>
      </c>
      <c r="L546" t="s">
        <v>48</v>
      </c>
      <c r="M546" t="s">
        <v>179</v>
      </c>
      <c r="N546" t="s">
        <v>19</v>
      </c>
      <c r="O546" t="s">
        <v>509</v>
      </c>
      <c r="P546" t="s">
        <v>501</v>
      </c>
      <c r="Q546" t="s">
        <v>515</v>
      </c>
      <c r="R546" t="s">
        <v>515</v>
      </c>
      <c r="S546">
        <v>5</v>
      </c>
    </row>
    <row r="547" spans="1:19" x14ac:dyDescent="0.35">
      <c r="A547">
        <v>102085</v>
      </c>
      <c r="B547" s="5">
        <v>45797</v>
      </c>
      <c r="C547" t="s">
        <v>31</v>
      </c>
      <c r="D547" t="s">
        <v>105</v>
      </c>
      <c r="E547" t="s">
        <v>106</v>
      </c>
      <c r="F547" t="s">
        <v>62</v>
      </c>
      <c r="G547" t="s">
        <v>112</v>
      </c>
      <c r="H547">
        <v>3</v>
      </c>
      <c r="I547" t="s">
        <v>499</v>
      </c>
      <c r="J547">
        <v>29.18</v>
      </c>
      <c r="K547">
        <v>87.539999999999992</v>
      </c>
      <c r="L547" t="s">
        <v>48</v>
      </c>
      <c r="M547" t="s">
        <v>272</v>
      </c>
      <c r="N547" t="s">
        <v>19</v>
      </c>
      <c r="O547" t="s">
        <v>509</v>
      </c>
      <c r="P547" t="s">
        <v>501</v>
      </c>
      <c r="Q547" t="s">
        <v>515</v>
      </c>
      <c r="R547" t="s">
        <v>515</v>
      </c>
      <c r="S547">
        <v>5</v>
      </c>
    </row>
    <row r="548" spans="1:19" x14ac:dyDescent="0.35">
      <c r="A548">
        <v>102429</v>
      </c>
      <c r="B548" s="5">
        <v>45797</v>
      </c>
      <c r="C548" t="s">
        <v>50</v>
      </c>
      <c r="D548" t="s">
        <v>77</v>
      </c>
      <c r="E548" t="s">
        <v>78</v>
      </c>
      <c r="F548" t="s">
        <v>22</v>
      </c>
      <c r="G548" t="s">
        <v>23</v>
      </c>
      <c r="H548">
        <v>10</v>
      </c>
      <c r="I548" t="s">
        <v>499</v>
      </c>
      <c r="J548">
        <v>67.75</v>
      </c>
      <c r="K548">
        <v>677.5</v>
      </c>
      <c r="L548" t="s">
        <v>17</v>
      </c>
      <c r="M548" t="s">
        <v>391</v>
      </c>
      <c r="N548" t="s">
        <v>19</v>
      </c>
      <c r="O548" t="s">
        <v>509</v>
      </c>
      <c r="P548" t="s">
        <v>501</v>
      </c>
      <c r="Q548" t="s">
        <v>515</v>
      </c>
      <c r="R548" t="s">
        <v>515</v>
      </c>
      <c r="S548">
        <v>5</v>
      </c>
    </row>
    <row r="549" spans="1:19" x14ac:dyDescent="0.35">
      <c r="A549">
        <v>102978</v>
      </c>
      <c r="B549" s="5">
        <v>45797</v>
      </c>
      <c r="C549" t="s">
        <v>26</v>
      </c>
      <c r="D549" t="s">
        <v>41</v>
      </c>
      <c r="E549" t="s">
        <v>42</v>
      </c>
      <c r="F549" t="s">
        <v>15</v>
      </c>
      <c r="G549" t="s">
        <v>29</v>
      </c>
      <c r="H549">
        <v>1</v>
      </c>
      <c r="I549" t="s">
        <v>503</v>
      </c>
      <c r="J549">
        <v>23.43</v>
      </c>
      <c r="K549">
        <v>23.43</v>
      </c>
      <c r="L549" t="s">
        <v>24</v>
      </c>
      <c r="M549" t="s">
        <v>307</v>
      </c>
      <c r="N549" t="s">
        <v>89</v>
      </c>
      <c r="O549" t="s">
        <v>509</v>
      </c>
      <c r="P549" t="s">
        <v>501</v>
      </c>
      <c r="Q549" t="s">
        <v>515</v>
      </c>
      <c r="R549" t="s">
        <v>515</v>
      </c>
      <c r="S549">
        <v>5</v>
      </c>
    </row>
    <row r="550" spans="1:19" x14ac:dyDescent="0.35">
      <c r="A550">
        <v>100095</v>
      </c>
      <c r="B550" s="5">
        <v>45798</v>
      </c>
      <c r="C550" t="s">
        <v>12</v>
      </c>
      <c r="D550" t="s">
        <v>98</v>
      </c>
      <c r="E550" t="s">
        <v>99</v>
      </c>
      <c r="F550" t="s">
        <v>62</v>
      </c>
      <c r="G550" t="s">
        <v>63</v>
      </c>
      <c r="H550">
        <v>3</v>
      </c>
      <c r="I550" t="s">
        <v>499</v>
      </c>
      <c r="J550">
        <v>56.35</v>
      </c>
      <c r="K550">
        <v>169.05</v>
      </c>
      <c r="L550" t="s">
        <v>24</v>
      </c>
      <c r="M550" t="s">
        <v>339</v>
      </c>
      <c r="N550" t="s">
        <v>19</v>
      </c>
      <c r="O550" t="s">
        <v>504</v>
      </c>
      <c r="P550" t="s">
        <v>501</v>
      </c>
      <c r="Q550" t="s">
        <v>515</v>
      </c>
      <c r="R550" t="s">
        <v>515</v>
      </c>
      <c r="S550">
        <v>5</v>
      </c>
    </row>
    <row r="551" spans="1:19" x14ac:dyDescent="0.35">
      <c r="A551">
        <v>100303</v>
      </c>
      <c r="B551" s="5">
        <v>45798</v>
      </c>
      <c r="C551" t="s">
        <v>12</v>
      </c>
      <c r="D551" t="s">
        <v>98</v>
      </c>
      <c r="E551" t="s">
        <v>99</v>
      </c>
      <c r="F551" t="s">
        <v>53</v>
      </c>
      <c r="G551" t="s">
        <v>126</v>
      </c>
      <c r="H551">
        <v>10</v>
      </c>
      <c r="I551" t="s">
        <v>499</v>
      </c>
      <c r="J551">
        <v>152.22999999999999</v>
      </c>
      <c r="K551">
        <v>1522.3</v>
      </c>
      <c r="L551" t="s">
        <v>24</v>
      </c>
      <c r="M551" t="s">
        <v>392</v>
      </c>
      <c r="N551" t="s">
        <v>19</v>
      </c>
      <c r="O551" t="s">
        <v>504</v>
      </c>
      <c r="P551" t="s">
        <v>501</v>
      </c>
      <c r="Q551" t="s">
        <v>515</v>
      </c>
      <c r="R551" t="s">
        <v>515</v>
      </c>
      <c r="S551">
        <v>5</v>
      </c>
    </row>
    <row r="552" spans="1:19" x14ac:dyDescent="0.35">
      <c r="A552">
        <v>100763</v>
      </c>
      <c r="B552" s="5">
        <v>45798</v>
      </c>
      <c r="C552" t="s">
        <v>31</v>
      </c>
      <c r="D552" t="s">
        <v>105</v>
      </c>
      <c r="E552" t="s">
        <v>106</v>
      </c>
      <c r="F552" t="s">
        <v>62</v>
      </c>
      <c r="G552" t="s">
        <v>68</v>
      </c>
      <c r="H552">
        <v>2</v>
      </c>
      <c r="I552" t="s">
        <v>508</v>
      </c>
      <c r="J552">
        <v>38.78</v>
      </c>
      <c r="K552">
        <v>77.56</v>
      </c>
      <c r="L552" t="s">
        <v>24</v>
      </c>
      <c r="M552" t="s">
        <v>238</v>
      </c>
      <c r="N552" t="s">
        <v>36</v>
      </c>
      <c r="O552" t="s">
        <v>504</v>
      </c>
      <c r="P552" t="s">
        <v>501</v>
      </c>
      <c r="Q552" t="s">
        <v>515</v>
      </c>
      <c r="R552" t="s">
        <v>515</v>
      </c>
      <c r="S552">
        <v>5</v>
      </c>
    </row>
    <row r="553" spans="1:19" x14ac:dyDescent="0.35">
      <c r="A553">
        <v>100811</v>
      </c>
      <c r="B553" s="5">
        <v>45798</v>
      </c>
      <c r="C553" t="s">
        <v>31</v>
      </c>
      <c r="D553" t="s">
        <v>56</v>
      </c>
      <c r="E553" t="s">
        <v>57</v>
      </c>
      <c r="F553" t="s">
        <v>15</v>
      </c>
      <c r="G553" t="s">
        <v>34</v>
      </c>
      <c r="H553">
        <v>1</v>
      </c>
      <c r="I553" t="s">
        <v>503</v>
      </c>
      <c r="J553">
        <v>16.07</v>
      </c>
      <c r="K553">
        <v>16.07</v>
      </c>
      <c r="L553" t="s">
        <v>24</v>
      </c>
      <c r="M553" t="s">
        <v>277</v>
      </c>
      <c r="N553" t="s">
        <v>19</v>
      </c>
      <c r="O553" t="s">
        <v>504</v>
      </c>
      <c r="P553" t="s">
        <v>501</v>
      </c>
      <c r="Q553" t="s">
        <v>515</v>
      </c>
      <c r="R553" t="s">
        <v>515</v>
      </c>
      <c r="S553">
        <v>5</v>
      </c>
    </row>
    <row r="554" spans="1:19" x14ac:dyDescent="0.35">
      <c r="A554">
        <v>101201</v>
      </c>
      <c r="B554" s="5">
        <v>45798</v>
      </c>
      <c r="C554" t="s">
        <v>31</v>
      </c>
      <c r="D554" t="s">
        <v>105</v>
      </c>
      <c r="E554" t="s">
        <v>106</v>
      </c>
      <c r="F554" t="s">
        <v>22</v>
      </c>
      <c r="G554" t="s">
        <v>87</v>
      </c>
      <c r="H554">
        <v>1</v>
      </c>
      <c r="I554" t="s">
        <v>503</v>
      </c>
      <c r="J554">
        <v>49.59</v>
      </c>
      <c r="K554">
        <v>49.59</v>
      </c>
      <c r="L554" t="s">
        <v>43</v>
      </c>
      <c r="M554" t="s">
        <v>393</v>
      </c>
      <c r="N554" t="s">
        <v>19</v>
      </c>
      <c r="O554" t="s">
        <v>504</v>
      </c>
      <c r="P554" t="s">
        <v>501</v>
      </c>
      <c r="Q554" t="s">
        <v>515</v>
      </c>
      <c r="R554" t="s">
        <v>515</v>
      </c>
      <c r="S554">
        <v>5</v>
      </c>
    </row>
    <row r="555" spans="1:19" x14ac:dyDescent="0.35">
      <c r="A555">
        <v>101913</v>
      </c>
      <c r="B555" s="5">
        <v>45798</v>
      </c>
      <c r="C555" t="s">
        <v>65</v>
      </c>
      <c r="D555" t="s">
        <v>90</v>
      </c>
      <c r="E555" t="s">
        <v>91</v>
      </c>
      <c r="F555" t="s">
        <v>22</v>
      </c>
      <c r="G555" t="s">
        <v>23</v>
      </c>
      <c r="H555">
        <v>1</v>
      </c>
      <c r="I555" t="s">
        <v>503</v>
      </c>
      <c r="J555">
        <v>64.03</v>
      </c>
      <c r="K555">
        <v>64.03</v>
      </c>
      <c r="L555" t="s">
        <v>43</v>
      </c>
      <c r="M555" t="s">
        <v>163</v>
      </c>
      <c r="N555" t="s">
        <v>19</v>
      </c>
      <c r="O555" t="s">
        <v>504</v>
      </c>
      <c r="P555" t="s">
        <v>501</v>
      </c>
      <c r="Q555" t="s">
        <v>515</v>
      </c>
      <c r="R555" t="s">
        <v>515</v>
      </c>
      <c r="S555">
        <v>5</v>
      </c>
    </row>
    <row r="556" spans="1:19" x14ac:dyDescent="0.35">
      <c r="A556">
        <v>102321</v>
      </c>
      <c r="B556" s="5">
        <v>45798</v>
      </c>
      <c r="C556" t="s">
        <v>12</v>
      </c>
      <c r="D556" t="s">
        <v>132</v>
      </c>
      <c r="E556" t="s">
        <v>133</v>
      </c>
      <c r="F556" t="s">
        <v>15</v>
      </c>
      <c r="G556" t="s">
        <v>34</v>
      </c>
      <c r="H556">
        <v>1</v>
      </c>
      <c r="I556" t="s">
        <v>503</v>
      </c>
      <c r="J556">
        <v>16.79</v>
      </c>
      <c r="K556">
        <v>16.79</v>
      </c>
      <c r="L556" t="s">
        <v>48</v>
      </c>
      <c r="M556" t="s">
        <v>341</v>
      </c>
      <c r="N556" t="s">
        <v>19</v>
      </c>
      <c r="O556" t="s">
        <v>504</v>
      </c>
      <c r="P556" t="s">
        <v>501</v>
      </c>
      <c r="Q556" t="s">
        <v>515</v>
      </c>
      <c r="R556" t="s">
        <v>515</v>
      </c>
      <c r="S556">
        <v>5</v>
      </c>
    </row>
    <row r="557" spans="1:19" x14ac:dyDescent="0.35">
      <c r="A557">
        <v>102660</v>
      </c>
      <c r="B557" s="5">
        <v>45798</v>
      </c>
      <c r="C557" t="s">
        <v>65</v>
      </c>
      <c r="D557" t="s">
        <v>137</v>
      </c>
      <c r="E557" t="s">
        <v>138</v>
      </c>
      <c r="F557" t="s">
        <v>59</v>
      </c>
      <c r="G557" t="s">
        <v>118</v>
      </c>
      <c r="H557">
        <v>1</v>
      </c>
      <c r="I557" t="s">
        <v>503</v>
      </c>
      <c r="J557">
        <v>19.91</v>
      </c>
      <c r="K557">
        <v>19.91</v>
      </c>
      <c r="L557" t="s">
        <v>48</v>
      </c>
      <c r="M557" t="s">
        <v>154</v>
      </c>
      <c r="N557" t="s">
        <v>19</v>
      </c>
      <c r="O557" t="s">
        <v>504</v>
      </c>
      <c r="P557" t="s">
        <v>501</v>
      </c>
      <c r="Q557" t="s">
        <v>515</v>
      </c>
      <c r="R557" t="s">
        <v>515</v>
      </c>
      <c r="S557">
        <v>5</v>
      </c>
    </row>
    <row r="558" spans="1:19" x14ac:dyDescent="0.35">
      <c r="A558">
        <v>100301</v>
      </c>
      <c r="B558" s="5">
        <v>45799</v>
      </c>
      <c r="C558" t="s">
        <v>12</v>
      </c>
      <c r="D558" t="s">
        <v>132</v>
      </c>
      <c r="E558" t="s">
        <v>133</v>
      </c>
      <c r="F558" t="s">
        <v>53</v>
      </c>
      <c r="G558" t="s">
        <v>92</v>
      </c>
      <c r="H558">
        <v>1</v>
      </c>
      <c r="I558" t="s">
        <v>503</v>
      </c>
      <c r="J558">
        <v>29.51</v>
      </c>
      <c r="K558">
        <v>29.51</v>
      </c>
      <c r="L558" t="s">
        <v>48</v>
      </c>
      <c r="M558" t="s">
        <v>142</v>
      </c>
      <c r="N558" t="s">
        <v>19</v>
      </c>
      <c r="O558" t="s">
        <v>505</v>
      </c>
      <c r="P558" t="s">
        <v>501</v>
      </c>
      <c r="Q558" t="s">
        <v>515</v>
      </c>
      <c r="R558" t="s">
        <v>515</v>
      </c>
      <c r="S558">
        <v>5</v>
      </c>
    </row>
    <row r="559" spans="1:19" x14ac:dyDescent="0.35">
      <c r="A559">
        <v>100376</v>
      </c>
      <c r="B559" s="5">
        <v>45799</v>
      </c>
      <c r="C559" t="s">
        <v>31</v>
      </c>
      <c r="D559" t="s">
        <v>105</v>
      </c>
      <c r="E559" t="s">
        <v>106</v>
      </c>
      <c r="F559" t="s">
        <v>15</v>
      </c>
      <c r="G559" t="s">
        <v>39</v>
      </c>
      <c r="H559">
        <v>2</v>
      </c>
      <c r="I559" t="s">
        <v>508</v>
      </c>
      <c r="J559">
        <v>44.06</v>
      </c>
      <c r="K559">
        <v>88.12</v>
      </c>
      <c r="L559" t="s">
        <v>43</v>
      </c>
      <c r="M559" t="s">
        <v>394</v>
      </c>
      <c r="N559" t="s">
        <v>89</v>
      </c>
      <c r="O559" t="s">
        <v>505</v>
      </c>
      <c r="P559" t="s">
        <v>501</v>
      </c>
      <c r="Q559" t="s">
        <v>515</v>
      </c>
      <c r="R559" t="s">
        <v>515</v>
      </c>
      <c r="S559">
        <v>5</v>
      </c>
    </row>
    <row r="560" spans="1:19" x14ac:dyDescent="0.35">
      <c r="A560">
        <v>100503</v>
      </c>
      <c r="B560" s="5">
        <v>45799</v>
      </c>
      <c r="C560" t="s">
        <v>31</v>
      </c>
      <c r="D560" t="s">
        <v>32</v>
      </c>
      <c r="E560" t="s">
        <v>33</v>
      </c>
      <c r="F560" t="s">
        <v>62</v>
      </c>
      <c r="G560" t="s">
        <v>103</v>
      </c>
      <c r="H560">
        <v>3</v>
      </c>
      <c r="I560" t="s">
        <v>499</v>
      </c>
      <c r="J560">
        <v>189.06</v>
      </c>
      <c r="K560">
        <v>567.18000000000006</v>
      </c>
      <c r="L560" t="s">
        <v>17</v>
      </c>
      <c r="M560" t="s">
        <v>75</v>
      </c>
      <c r="N560" t="s">
        <v>19</v>
      </c>
      <c r="O560" t="s">
        <v>505</v>
      </c>
      <c r="P560" t="s">
        <v>501</v>
      </c>
      <c r="Q560" t="s">
        <v>515</v>
      </c>
      <c r="R560" t="s">
        <v>515</v>
      </c>
      <c r="S560">
        <v>5</v>
      </c>
    </row>
    <row r="561" spans="1:19" x14ac:dyDescent="0.35">
      <c r="A561">
        <v>100637</v>
      </c>
      <c r="B561" s="5">
        <v>45799</v>
      </c>
      <c r="C561" t="s">
        <v>12</v>
      </c>
      <c r="D561" t="s">
        <v>132</v>
      </c>
      <c r="E561" t="s">
        <v>133</v>
      </c>
      <c r="F561" t="s">
        <v>15</v>
      </c>
      <c r="G561" t="s">
        <v>16</v>
      </c>
      <c r="H561">
        <v>10</v>
      </c>
      <c r="I561" t="s">
        <v>499</v>
      </c>
      <c r="J561">
        <v>38.130000000000003</v>
      </c>
      <c r="K561">
        <v>381.3</v>
      </c>
      <c r="L561" t="s">
        <v>17</v>
      </c>
      <c r="M561" t="s">
        <v>166</v>
      </c>
      <c r="N561" t="s">
        <v>19</v>
      </c>
      <c r="O561" t="s">
        <v>505</v>
      </c>
      <c r="P561" t="s">
        <v>501</v>
      </c>
      <c r="Q561" t="s">
        <v>515</v>
      </c>
      <c r="R561" t="s">
        <v>515</v>
      </c>
      <c r="S561">
        <v>5</v>
      </c>
    </row>
    <row r="562" spans="1:19" x14ac:dyDescent="0.35">
      <c r="A562">
        <v>100953</v>
      </c>
      <c r="B562" s="5">
        <v>45799</v>
      </c>
      <c r="C562" t="s">
        <v>26</v>
      </c>
      <c r="D562" t="s">
        <v>41</v>
      </c>
      <c r="E562" t="s">
        <v>42</v>
      </c>
      <c r="F562" t="s">
        <v>15</v>
      </c>
      <c r="G562" t="s">
        <v>39</v>
      </c>
      <c r="H562">
        <v>2</v>
      </c>
      <c r="I562" t="s">
        <v>508</v>
      </c>
      <c r="J562">
        <v>42.79</v>
      </c>
      <c r="K562">
        <v>85.58</v>
      </c>
      <c r="L562" t="s">
        <v>48</v>
      </c>
      <c r="M562" t="s">
        <v>374</v>
      </c>
      <c r="N562" t="s">
        <v>19</v>
      </c>
      <c r="O562" t="s">
        <v>505</v>
      </c>
      <c r="P562" t="s">
        <v>501</v>
      </c>
      <c r="Q562" t="s">
        <v>515</v>
      </c>
      <c r="R562" t="s">
        <v>515</v>
      </c>
      <c r="S562">
        <v>5</v>
      </c>
    </row>
    <row r="563" spans="1:19" x14ac:dyDescent="0.35">
      <c r="A563">
        <v>101101</v>
      </c>
      <c r="B563" s="5">
        <v>45799</v>
      </c>
      <c r="C563" t="s">
        <v>12</v>
      </c>
      <c r="D563" t="s">
        <v>132</v>
      </c>
      <c r="E563" t="s">
        <v>133</v>
      </c>
      <c r="F563" t="s">
        <v>59</v>
      </c>
      <c r="G563" t="s">
        <v>60</v>
      </c>
      <c r="H563">
        <v>5</v>
      </c>
      <c r="I563" t="s">
        <v>499</v>
      </c>
      <c r="J563">
        <v>60.9</v>
      </c>
      <c r="K563">
        <v>304.5</v>
      </c>
      <c r="L563" t="s">
        <v>24</v>
      </c>
      <c r="M563" t="s">
        <v>395</v>
      </c>
      <c r="N563" t="s">
        <v>89</v>
      </c>
      <c r="O563" t="s">
        <v>505</v>
      </c>
      <c r="P563" t="s">
        <v>501</v>
      </c>
      <c r="Q563" t="s">
        <v>515</v>
      </c>
      <c r="R563" t="s">
        <v>515</v>
      </c>
      <c r="S563">
        <v>5</v>
      </c>
    </row>
    <row r="564" spans="1:19" x14ac:dyDescent="0.35">
      <c r="A564">
        <v>101131</v>
      </c>
      <c r="B564" s="5">
        <v>45799</v>
      </c>
      <c r="C564" t="s">
        <v>12</v>
      </c>
      <c r="D564" t="s">
        <v>13</v>
      </c>
      <c r="E564" t="s">
        <v>14</v>
      </c>
      <c r="F564" t="s">
        <v>59</v>
      </c>
      <c r="G564" t="s">
        <v>60</v>
      </c>
      <c r="H564">
        <v>3</v>
      </c>
      <c r="I564" t="s">
        <v>499</v>
      </c>
      <c r="J564">
        <v>57.66</v>
      </c>
      <c r="K564">
        <v>172.98</v>
      </c>
      <c r="L564" t="s">
        <v>17</v>
      </c>
      <c r="M564" t="s">
        <v>320</v>
      </c>
      <c r="N564" t="s">
        <v>36</v>
      </c>
      <c r="O564" t="s">
        <v>505</v>
      </c>
      <c r="P564" t="s">
        <v>501</v>
      </c>
      <c r="Q564" t="s">
        <v>515</v>
      </c>
      <c r="R564" t="s">
        <v>515</v>
      </c>
      <c r="S564">
        <v>5</v>
      </c>
    </row>
    <row r="565" spans="1:19" x14ac:dyDescent="0.35">
      <c r="A565">
        <v>101174</v>
      </c>
      <c r="B565" s="5">
        <v>45799</v>
      </c>
      <c r="C565" t="s">
        <v>65</v>
      </c>
      <c r="D565" t="s">
        <v>137</v>
      </c>
      <c r="E565" t="s">
        <v>138</v>
      </c>
      <c r="F565" t="s">
        <v>22</v>
      </c>
      <c r="G565" t="s">
        <v>47</v>
      </c>
      <c r="H565">
        <v>10</v>
      </c>
      <c r="I565" t="s">
        <v>499</v>
      </c>
      <c r="J565">
        <v>74.959999999999994</v>
      </c>
      <c r="K565">
        <v>749.59999999999991</v>
      </c>
      <c r="L565" t="s">
        <v>48</v>
      </c>
      <c r="M565" t="s">
        <v>93</v>
      </c>
      <c r="N565" t="s">
        <v>36</v>
      </c>
      <c r="O565" t="s">
        <v>505</v>
      </c>
      <c r="P565" t="s">
        <v>501</v>
      </c>
      <c r="Q565" t="s">
        <v>515</v>
      </c>
      <c r="R565" t="s">
        <v>515</v>
      </c>
      <c r="S565">
        <v>5</v>
      </c>
    </row>
    <row r="566" spans="1:19" x14ac:dyDescent="0.35">
      <c r="A566">
        <v>101398</v>
      </c>
      <c r="B566" s="5">
        <v>45799</v>
      </c>
      <c r="C566" t="s">
        <v>65</v>
      </c>
      <c r="D566" t="s">
        <v>190</v>
      </c>
      <c r="E566" t="s">
        <v>191</v>
      </c>
      <c r="F566" t="s">
        <v>62</v>
      </c>
      <c r="G566" t="s">
        <v>68</v>
      </c>
      <c r="H566">
        <v>2</v>
      </c>
      <c r="I566" t="s">
        <v>508</v>
      </c>
      <c r="J566">
        <v>41.26</v>
      </c>
      <c r="K566">
        <v>82.52</v>
      </c>
      <c r="L566" t="s">
        <v>24</v>
      </c>
      <c r="M566" t="s">
        <v>396</v>
      </c>
      <c r="N566" t="s">
        <v>89</v>
      </c>
      <c r="O566" t="s">
        <v>505</v>
      </c>
      <c r="P566" t="s">
        <v>501</v>
      </c>
      <c r="Q566" t="s">
        <v>515</v>
      </c>
      <c r="R566" t="s">
        <v>515</v>
      </c>
      <c r="S566">
        <v>5</v>
      </c>
    </row>
    <row r="567" spans="1:19" x14ac:dyDescent="0.35">
      <c r="A567">
        <v>101553</v>
      </c>
      <c r="B567" s="5">
        <v>45799</v>
      </c>
      <c r="C567" t="s">
        <v>31</v>
      </c>
      <c r="D567" t="s">
        <v>45</v>
      </c>
      <c r="E567" t="s">
        <v>46</v>
      </c>
      <c r="F567" t="s">
        <v>15</v>
      </c>
      <c r="G567" t="s">
        <v>39</v>
      </c>
      <c r="H567">
        <v>1</v>
      </c>
      <c r="I567" t="s">
        <v>503</v>
      </c>
      <c r="J567">
        <v>46.56</v>
      </c>
      <c r="K567">
        <v>46.56</v>
      </c>
      <c r="L567" t="s">
        <v>48</v>
      </c>
      <c r="M567" t="s">
        <v>332</v>
      </c>
      <c r="N567" t="s">
        <v>19</v>
      </c>
      <c r="O567" t="s">
        <v>505</v>
      </c>
      <c r="P567" t="s">
        <v>501</v>
      </c>
      <c r="Q567" t="s">
        <v>515</v>
      </c>
      <c r="R567" t="s">
        <v>515</v>
      </c>
      <c r="S567">
        <v>5</v>
      </c>
    </row>
    <row r="568" spans="1:19" x14ac:dyDescent="0.35">
      <c r="A568">
        <v>101578</v>
      </c>
      <c r="B568" s="5">
        <v>45799</v>
      </c>
      <c r="C568" t="s">
        <v>26</v>
      </c>
      <c r="D568" t="s">
        <v>37</v>
      </c>
      <c r="E568" t="s">
        <v>38</v>
      </c>
      <c r="F568" t="s">
        <v>62</v>
      </c>
      <c r="G568" t="s">
        <v>68</v>
      </c>
      <c r="H568">
        <v>1</v>
      </c>
      <c r="I568" t="s">
        <v>503</v>
      </c>
      <c r="J568">
        <v>41.1</v>
      </c>
      <c r="K568">
        <v>41.1</v>
      </c>
      <c r="L568" t="s">
        <v>48</v>
      </c>
      <c r="M568" t="s">
        <v>397</v>
      </c>
      <c r="N568" t="s">
        <v>89</v>
      </c>
      <c r="O568" t="s">
        <v>505</v>
      </c>
      <c r="P568" t="s">
        <v>501</v>
      </c>
      <c r="Q568" t="s">
        <v>515</v>
      </c>
      <c r="R568" t="s">
        <v>515</v>
      </c>
      <c r="S568">
        <v>5</v>
      </c>
    </row>
    <row r="569" spans="1:19" x14ac:dyDescent="0.35">
      <c r="A569">
        <v>101866</v>
      </c>
      <c r="B569" s="5">
        <v>45799</v>
      </c>
      <c r="C569" t="s">
        <v>12</v>
      </c>
      <c r="D569" t="s">
        <v>132</v>
      </c>
      <c r="E569" t="s">
        <v>133</v>
      </c>
      <c r="F569" t="s">
        <v>15</v>
      </c>
      <c r="G569" t="s">
        <v>29</v>
      </c>
      <c r="H569">
        <v>1</v>
      </c>
      <c r="I569" t="s">
        <v>503</v>
      </c>
      <c r="J569">
        <v>23.67</v>
      </c>
      <c r="K569">
        <v>23.67</v>
      </c>
      <c r="L569" t="s">
        <v>17</v>
      </c>
      <c r="M569" t="s">
        <v>398</v>
      </c>
      <c r="N569" t="s">
        <v>89</v>
      </c>
      <c r="O569" t="s">
        <v>505</v>
      </c>
      <c r="P569" t="s">
        <v>501</v>
      </c>
      <c r="Q569" t="s">
        <v>515</v>
      </c>
      <c r="R569" t="s">
        <v>515</v>
      </c>
      <c r="S569">
        <v>5</v>
      </c>
    </row>
    <row r="570" spans="1:19" x14ac:dyDescent="0.35">
      <c r="A570">
        <v>102636</v>
      </c>
      <c r="B570" s="5">
        <v>45799</v>
      </c>
      <c r="C570" t="s">
        <v>26</v>
      </c>
      <c r="D570" t="s">
        <v>27</v>
      </c>
      <c r="E570" t="s">
        <v>28</v>
      </c>
      <c r="F570" t="s">
        <v>59</v>
      </c>
      <c r="G570" t="s">
        <v>118</v>
      </c>
      <c r="H570">
        <v>5</v>
      </c>
      <c r="I570" t="s">
        <v>499</v>
      </c>
      <c r="J570">
        <v>20.39</v>
      </c>
      <c r="K570">
        <v>101.95</v>
      </c>
      <c r="L570" t="s">
        <v>24</v>
      </c>
      <c r="M570" t="s">
        <v>399</v>
      </c>
      <c r="N570" t="s">
        <v>89</v>
      </c>
      <c r="O570" t="s">
        <v>505</v>
      </c>
      <c r="P570" t="s">
        <v>501</v>
      </c>
      <c r="Q570" t="s">
        <v>515</v>
      </c>
      <c r="R570" t="s">
        <v>515</v>
      </c>
      <c r="S570">
        <v>5</v>
      </c>
    </row>
    <row r="571" spans="1:19" x14ac:dyDescent="0.35">
      <c r="A571">
        <v>102706</v>
      </c>
      <c r="B571" s="5">
        <v>45799</v>
      </c>
      <c r="C571" t="s">
        <v>12</v>
      </c>
      <c r="D571" t="s">
        <v>132</v>
      </c>
      <c r="E571" t="s">
        <v>133</v>
      </c>
      <c r="F571" t="s">
        <v>59</v>
      </c>
      <c r="G571" t="s">
        <v>60</v>
      </c>
      <c r="H571">
        <v>2</v>
      </c>
      <c r="I571" t="s">
        <v>508</v>
      </c>
      <c r="J571">
        <v>61.15</v>
      </c>
      <c r="K571">
        <v>122.3</v>
      </c>
      <c r="L571" t="s">
        <v>17</v>
      </c>
      <c r="M571" t="s">
        <v>221</v>
      </c>
      <c r="N571" t="s">
        <v>19</v>
      </c>
      <c r="O571" t="s">
        <v>505</v>
      </c>
      <c r="P571" t="s">
        <v>501</v>
      </c>
      <c r="Q571" t="s">
        <v>515</v>
      </c>
      <c r="R571" t="s">
        <v>515</v>
      </c>
      <c r="S571">
        <v>5</v>
      </c>
    </row>
    <row r="572" spans="1:19" x14ac:dyDescent="0.35">
      <c r="A572">
        <v>100296</v>
      </c>
      <c r="B572" s="5">
        <v>45800</v>
      </c>
      <c r="C572" t="s">
        <v>31</v>
      </c>
      <c r="D572" t="s">
        <v>56</v>
      </c>
      <c r="E572" t="s">
        <v>57</v>
      </c>
      <c r="F572" t="s">
        <v>22</v>
      </c>
      <c r="G572" t="s">
        <v>109</v>
      </c>
      <c r="H572">
        <v>3</v>
      </c>
      <c r="I572" t="s">
        <v>499</v>
      </c>
      <c r="J572">
        <v>88.99</v>
      </c>
      <c r="K572">
        <v>266.96999999999997</v>
      </c>
      <c r="L572" t="s">
        <v>43</v>
      </c>
      <c r="M572" t="s">
        <v>233</v>
      </c>
      <c r="N572" t="s">
        <v>19</v>
      </c>
      <c r="O572" t="s">
        <v>500</v>
      </c>
      <c r="P572" t="s">
        <v>501</v>
      </c>
      <c r="Q572" t="s">
        <v>515</v>
      </c>
      <c r="R572" t="s">
        <v>515</v>
      </c>
      <c r="S572">
        <v>5</v>
      </c>
    </row>
    <row r="573" spans="1:19" x14ac:dyDescent="0.35">
      <c r="A573">
        <v>100391</v>
      </c>
      <c r="B573" s="5">
        <v>45800</v>
      </c>
      <c r="C573" t="s">
        <v>26</v>
      </c>
      <c r="D573" t="s">
        <v>150</v>
      </c>
      <c r="E573" t="s">
        <v>151</v>
      </c>
      <c r="F573" t="s">
        <v>62</v>
      </c>
      <c r="G573" t="s">
        <v>114</v>
      </c>
      <c r="H573">
        <v>2</v>
      </c>
      <c r="I573" t="s">
        <v>508</v>
      </c>
      <c r="J573">
        <v>126.02</v>
      </c>
      <c r="K573">
        <v>252.04</v>
      </c>
      <c r="L573" t="s">
        <v>17</v>
      </c>
      <c r="M573" t="s">
        <v>181</v>
      </c>
      <c r="N573" t="s">
        <v>89</v>
      </c>
      <c r="O573" t="s">
        <v>500</v>
      </c>
      <c r="P573" t="s">
        <v>501</v>
      </c>
      <c r="Q573" t="s">
        <v>515</v>
      </c>
      <c r="R573" t="s">
        <v>515</v>
      </c>
      <c r="S573">
        <v>5</v>
      </c>
    </row>
    <row r="574" spans="1:19" x14ac:dyDescent="0.35">
      <c r="A574">
        <v>100399</v>
      </c>
      <c r="B574" s="5">
        <v>45800</v>
      </c>
      <c r="C574" t="s">
        <v>50</v>
      </c>
      <c r="D574" t="s">
        <v>51</v>
      </c>
      <c r="E574" t="s">
        <v>52</v>
      </c>
      <c r="F574" t="s">
        <v>15</v>
      </c>
      <c r="G574" t="s">
        <v>39</v>
      </c>
      <c r="H574">
        <v>1</v>
      </c>
      <c r="I574" t="s">
        <v>503</v>
      </c>
      <c r="J574">
        <v>44.75</v>
      </c>
      <c r="K574">
        <v>44.75</v>
      </c>
      <c r="L574" t="s">
        <v>17</v>
      </c>
      <c r="M574" t="s">
        <v>400</v>
      </c>
      <c r="N574" t="s">
        <v>19</v>
      </c>
      <c r="O574" t="s">
        <v>500</v>
      </c>
      <c r="P574" t="s">
        <v>501</v>
      </c>
      <c r="Q574" t="s">
        <v>515</v>
      </c>
      <c r="R574" t="s">
        <v>515</v>
      </c>
      <c r="S574">
        <v>5</v>
      </c>
    </row>
    <row r="575" spans="1:19" x14ac:dyDescent="0.35">
      <c r="A575">
        <v>100929</v>
      </c>
      <c r="B575" s="5">
        <v>45800</v>
      </c>
      <c r="C575" t="s">
        <v>12</v>
      </c>
      <c r="D575" t="s">
        <v>183</v>
      </c>
      <c r="E575" t="s">
        <v>184</v>
      </c>
      <c r="F575" t="s">
        <v>22</v>
      </c>
      <c r="G575" t="s">
        <v>87</v>
      </c>
      <c r="H575">
        <v>10</v>
      </c>
      <c r="I575" t="s">
        <v>499</v>
      </c>
      <c r="J575">
        <v>48.04</v>
      </c>
      <c r="K575">
        <v>480.4</v>
      </c>
      <c r="L575" t="s">
        <v>17</v>
      </c>
      <c r="M575" t="s">
        <v>401</v>
      </c>
      <c r="N575" t="s">
        <v>19</v>
      </c>
      <c r="O575" t="s">
        <v>500</v>
      </c>
      <c r="P575" t="s">
        <v>501</v>
      </c>
      <c r="Q575" t="s">
        <v>515</v>
      </c>
      <c r="R575" t="s">
        <v>515</v>
      </c>
      <c r="S575">
        <v>5</v>
      </c>
    </row>
    <row r="576" spans="1:19" x14ac:dyDescent="0.35">
      <c r="A576">
        <v>100951</v>
      </c>
      <c r="B576" s="5">
        <v>45800</v>
      </c>
      <c r="C576" t="s">
        <v>12</v>
      </c>
      <c r="D576" t="s">
        <v>20</v>
      </c>
      <c r="E576" t="s">
        <v>21</v>
      </c>
      <c r="F576" t="s">
        <v>62</v>
      </c>
      <c r="G576" t="s">
        <v>114</v>
      </c>
      <c r="H576">
        <v>2</v>
      </c>
      <c r="I576" t="s">
        <v>508</v>
      </c>
      <c r="J576">
        <v>126.9</v>
      </c>
      <c r="K576">
        <v>253.8</v>
      </c>
      <c r="L576" t="s">
        <v>24</v>
      </c>
      <c r="M576" t="s">
        <v>223</v>
      </c>
      <c r="N576" t="s">
        <v>36</v>
      </c>
      <c r="O576" t="s">
        <v>500</v>
      </c>
      <c r="P576" t="s">
        <v>501</v>
      </c>
      <c r="Q576" t="s">
        <v>515</v>
      </c>
      <c r="R576" t="s">
        <v>515</v>
      </c>
      <c r="S576">
        <v>5</v>
      </c>
    </row>
    <row r="577" spans="1:19" x14ac:dyDescent="0.35">
      <c r="A577">
        <v>101127</v>
      </c>
      <c r="B577" s="5">
        <v>45800</v>
      </c>
      <c r="C577" t="s">
        <v>50</v>
      </c>
      <c r="D577" t="s">
        <v>51</v>
      </c>
      <c r="E577" t="s">
        <v>52</v>
      </c>
      <c r="F577" t="s">
        <v>62</v>
      </c>
      <c r="G577" t="s">
        <v>68</v>
      </c>
      <c r="H577">
        <v>3</v>
      </c>
      <c r="I577" t="s">
        <v>499</v>
      </c>
      <c r="J577">
        <v>39.53</v>
      </c>
      <c r="K577">
        <v>118.59</v>
      </c>
      <c r="L577" t="s">
        <v>24</v>
      </c>
      <c r="M577" t="s">
        <v>336</v>
      </c>
      <c r="N577" t="s">
        <v>19</v>
      </c>
      <c r="O577" t="s">
        <v>500</v>
      </c>
      <c r="P577" t="s">
        <v>501</v>
      </c>
      <c r="Q577" t="s">
        <v>515</v>
      </c>
      <c r="R577" t="s">
        <v>515</v>
      </c>
      <c r="S577">
        <v>5</v>
      </c>
    </row>
    <row r="578" spans="1:19" x14ac:dyDescent="0.35">
      <c r="A578">
        <v>101359</v>
      </c>
      <c r="B578" s="5">
        <v>45800</v>
      </c>
      <c r="C578" t="s">
        <v>50</v>
      </c>
      <c r="D578" t="s">
        <v>51</v>
      </c>
      <c r="E578" t="s">
        <v>52</v>
      </c>
      <c r="F578" t="s">
        <v>59</v>
      </c>
      <c r="G578" t="s">
        <v>129</v>
      </c>
      <c r="H578">
        <v>10</v>
      </c>
      <c r="I578" t="s">
        <v>499</v>
      </c>
      <c r="J578">
        <v>114.82</v>
      </c>
      <c r="K578">
        <v>1148.1999999999998</v>
      </c>
      <c r="L578" t="s">
        <v>17</v>
      </c>
      <c r="M578" t="s">
        <v>248</v>
      </c>
      <c r="N578" t="s">
        <v>36</v>
      </c>
      <c r="O578" t="s">
        <v>500</v>
      </c>
      <c r="P578" t="s">
        <v>501</v>
      </c>
      <c r="Q578" t="s">
        <v>515</v>
      </c>
      <c r="R578" t="s">
        <v>515</v>
      </c>
      <c r="S578">
        <v>5</v>
      </c>
    </row>
    <row r="579" spans="1:19" x14ac:dyDescent="0.35">
      <c r="A579">
        <v>101562</v>
      </c>
      <c r="B579" s="5">
        <v>45800</v>
      </c>
      <c r="C579" t="s">
        <v>31</v>
      </c>
      <c r="D579" t="s">
        <v>80</v>
      </c>
      <c r="E579" t="s">
        <v>80</v>
      </c>
      <c r="F579" t="s">
        <v>59</v>
      </c>
      <c r="G579" t="s">
        <v>118</v>
      </c>
      <c r="H579">
        <v>1</v>
      </c>
      <c r="I579" t="s">
        <v>503</v>
      </c>
      <c r="J579">
        <v>19.7</v>
      </c>
      <c r="K579">
        <v>19.7</v>
      </c>
      <c r="L579" t="s">
        <v>17</v>
      </c>
      <c r="M579" t="s">
        <v>123</v>
      </c>
      <c r="N579" t="s">
        <v>19</v>
      </c>
      <c r="O579" t="s">
        <v>500</v>
      </c>
      <c r="P579" t="s">
        <v>501</v>
      </c>
      <c r="Q579" t="s">
        <v>515</v>
      </c>
      <c r="R579" t="s">
        <v>515</v>
      </c>
      <c r="S579">
        <v>5</v>
      </c>
    </row>
    <row r="580" spans="1:19" x14ac:dyDescent="0.35">
      <c r="A580">
        <v>101591</v>
      </c>
      <c r="B580" s="5">
        <v>45800</v>
      </c>
      <c r="C580" t="s">
        <v>31</v>
      </c>
      <c r="D580" t="s">
        <v>56</v>
      </c>
      <c r="E580" t="s">
        <v>57</v>
      </c>
      <c r="F580" t="s">
        <v>22</v>
      </c>
      <c r="G580" t="s">
        <v>100</v>
      </c>
      <c r="H580">
        <v>10</v>
      </c>
      <c r="I580" t="s">
        <v>499</v>
      </c>
      <c r="J580">
        <v>14.51</v>
      </c>
      <c r="K580">
        <v>145.1</v>
      </c>
      <c r="L580" t="s">
        <v>17</v>
      </c>
      <c r="M580" t="s">
        <v>165</v>
      </c>
      <c r="N580" t="s">
        <v>19</v>
      </c>
      <c r="O580" t="s">
        <v>500</v>
      </c>
      <c r="P580" t="s">
        <v>501</v>
      </c>
      <c r="Q580" t="s">
        <v>515</v>
      </c>
      <c r="R580" t="s">
        <v>515</v>
      </c>
      <c r="S580">
        <v>5</v>
      </c>
    </row>
    <row r="581" spans="1:19" x14ac:dyDescent="0.35">
      <c r="A581">
        <v>102089</v>
      </c>
      <c r="B581" s="5">
        <v>45800</v>
      </c>
      <c r="C581" t="s">
        <v>65</v>
      </c>
      <c r="D581" t="s">
        <v>190</v>
      </c>
      <c r="E581" t="s">
        <v>191</v>
      </c>
      <c r="F581" t="s">
        <v>22</v>
      </c>
      <c r="G581" t="s">
        <v>23</v>
      </c>
      <c r="H581">
        <v>2</v>
      </c>
      <c r="I581" t="s">
        <v>508</v>
      </c>
      <c r="J581">
        <v>65.67</v>
      </c>
      <c r="K581">
        <v>131.34</v>
      </c>
      <c r="L581" t="s">
        <v>17</v>
      </c>
      <c r="M581" t="s">
        <v>267</v>
      </c>
      <c r="N581" t="s">
        <v>36</v>
      </c>
      <c r="O581" t="s">
        <v>500</v>
      </c>
      <c r="P581" t="s">
        <v>501</v>
      </c>
      <c r="Q581" t="s">
        <v>515</v>
      </c>
      <c r="R581" t="s">
        <v>515</v>
      </c>
      <c r="S581">
        <v>5</v>
      </c>
    </row>
    <row r="582" spans="1:19" x14ac:dyDescent="0.35">
      <c r="A582">
        <v>102439</v>
      </c>
      <c r="B582" s="5">
        <v>45800</v>
      </c>
      <c r="C582" t="s">
        <v>31</v>
      </c>
      <c r="D582" t="s">
        <v>80</v>
      </c>
      <c r="E582" t="s">
        <v>80</v>
      </c>
      <c r="F582" t="s">
        <v>22</v>
      </c>
      <c r="G582" t="s">
        <v>109</v>
      </c>
      <c r="H582">
        <v>3</v>
      </c>
      <c r="I582" t="s">
        <v>499</v>
      </c>
      <c r="J582">
        <v>86.83</v>
      </c>
      <c r="K582">
        <v>260.49</v>
      </c>
      <c r="L582" t="s">
        <v>17</v>
      </c>
      <c r="M582" t="s">
        <v>61</v>
      </c>
      <c r="N582" t="s">
        <v>19</v>
      </c>
      <c r="O582" t="s">
        <v>500</v>
      </c>
      <c r="P582" t="s">
        <v>501</v>
      </c>
      <c r="Q582" t="s">
        <v>515</v>
      </c>
      <c r="R582" t="s">
        <v>515</v>
      </c>
      <c r="S582">
        <v>5</v>
      </c>
    </row>
    <row r="583" spans="1:19" x14ac:dyDescent="0.35">
      <c r="A583">
        <v>100020</v>
      </c>
      <c r="B583" s="5">
        <v>45801</v>
      </c>
      <c r="C583" t="s">
        <v>12</v>
      </c>
      <c r="D583" t="s">
        <v>183</v>
      </c>
      <c r="E583" t="s">
        <v>184</v>
      </c>
      <c r="F583" t="s">
        <v>62</v>
      </c>
      <c r="G583" t="s">
        <v>114</v>
      </c>
      <c r="H583">
        <v>10</v>
      </c>
      <c r="I583" t="s">
        <v>499</v>
      </c>
      <c r="J583">
        <v>125.31</v>
      </c>
      <c r="K583">
        <v>1253.0999999999999</v>
      </c>
      <c r="L583" t="s">
        <v>48</v>
      </c>
      <c r="M583" t="s">
        <v>402</v>
      </c>
      <c r="N583" t="s">
        <v>19</v>
      </c>
      <c r="O583" t="s">
        <v>506</v>
      </c>
      <c r="P583" t="s">
        <v>507</v>
      </c>
      <c r="Q583" t="s">
        <v>515</v>
      </c>
      <c r="R583" t="s">
        <v>515</v>
      </c>
      <c r="S583">
        <v>5</v>
      </c>
    </row>
    <row r="584" spans="1:19" x14ac:dyDescent="0.35">
      <c r="A584">
        <v>100453</v>
      </c>
      <c r="B584" s="5">
        <v>45801</v>
      </c>
      <c r="C584" t="s">
        <v>50</v>
      </c>
      <c r="D584" t="s">
        <v>51</v>
      </c>
      <c r="E584" t="s">
        <v>52</v>
      </c>
      <c r="F584" t="s">
        <v>62</v>
      </c>
      <c r="G584" t="s">
        <v>103</v>
      </c>
      <c r="H584">
        <v>1</v>
      </c>
      <c r="I584" t="s">
        <v>503</v>
      </c>
      <c r="J584">
        <v>190.81</v>
      </c>
      <c r="K584">
        <v>190.81</v>
      </c>
      <c r="L584" t="s">
        <v>48</v>
      </c>
      <c r="M584" t="s">
        <v>300</v>
      </c>
      <c r="N584" t="s">
        <v>19</v>
      </c>
      <c r="O584" t="s">
        <v>506</v>
      </c>
      <c r="P584" t="s">
        <v>507</v>
      </c>
      <c r="Q584" t="s">
        <v>515</v>
      </c>
      <c r="R584" t="s">
        <v>515</v>
      </c>
      <c r="S584">
        <v>5</v>
      </c>
    </row>
    <row r="585" spans="1:19" x14ac:dyDescent="0.35">
      <c r="A585">
        <v>100880</v>
      </c>
      <c r="B585" s="5">
        <v>45801</v>
      </c>
      <c r="C585" t="s">
        <v>12</v>
      </c>
      <c r="D585" t="s">
        <v>132</v>
      </c>
      <c r="E585" t="s">
        <v>133</v>
      </c>
      <c r="F585" t="s">
        <v>59</v>
      </c>
      <c r="G585" t="s">
        <v>95</v>
      </c>
      <c r="H585">
        <v>3</v>
      </c>
      <c r="I585" t="s">
        <v>499</v>
      </c>
      <c r="J585">
        <v>36.369999999999997</v>
      </c>
      <c r="K585">
        <v>109.10999999999999</v>
      </c>
      <c r="L585" t="s">
        <v>24</v>
      </c>
      <c r="M585" t="s">
        <v>107</v>
      </c>
      <c r="N585" t="s">
        <v>19</v>
      </c>
      <c r="O585" t="s">
        <v>506</v>
      </c>
      <c r="P585" t="s">
        <v>507</v>
      </c>
      <c r="Q585" t="s">
        <v>515</v>
      </c>
      <c r="R585" t="s">
        <v>515</v>
      </c>
      <c r="S585">
        <v>5</v>
      </c>
    </row>
    <row r="586" spans="1:19" x14ac:dyDescent="0.35">
      <c r="A586">
        <v>101290</v>
      </c>
      <c r="B586" s="5">
        <v>45801</v>
      </c>
      <c r="C586" t="s">
        <v>50</v>
      </c>
      <c r="D586" t="s">
        <v>77</v>
      </c>
      <c r="E586" t="s">
        <v>78</v>
      </c>
      <c r="F586" t="s">
        <v>53</v>
      </c>
      <c r="G586" t="s">
        <v>145</v>
      </c>
      <c r="H586">
        <v>10</v>
      </c>
      <c r="I586" t="s">
        <v>499</v>
      </c>
      <c r="J586">
        <v>35.29</v>
      </c>
      <c r="K586">
        <v>352.9</v>
      </c>
      <c r="L586" t="s">
        <v>24</v>
      </c>
      <c r="M586" t="s">
        <v>384</v>
      </c>
      <c r="N586" t="s">
        <v>19</v>
      </c>
      <c r="O586" t="s">
        <v>506</v>
      </c>
      <c r="P586" t="s">
        <v>507</v>
      </c>
      <c r="Q586" t="s">
        <v>515</v>
      </c>
      <c r="R586" t="s">
        <v>515</v>
      </c>
      <c r="S586">
        <v>5</v>
      </c>
    </row>
    <row r="587" spans="1:19" x14ac:dyDescent="0.35">
      <c r="A587">
        <v>101527</v>
      </c>
      <c r="B587" s="5">
        <v>45801</v>
      </c>
      <c r="C587" t="s">
        <v>12</v>
      </c>
      <c r="D587" t="s">
        <v>20</v>
      </c>
      <c r="E587" t="s">
        <v>21</v>
      </c>
      <c r="F587" t="s">
        <v>59</v>
      </c>
      <c r="G587" t="s">
        <v>129</v>
      </c>
      <c r="H587">
        <v>2</v>
      </c>
      <c r="I587" t="s">
        <v>508</v>
      </c>
      <c r="J587">
        <v>117.42</v>
      </c>
      <c r="K587">
        <v>234.84</v>
      </c>
      <c r="L587" t="s">
        <v>24</v>
      </c>
      <c r="M587" t="s">
        <v>386</v>
      </c>
      <c r="N587" t="s">
        <v>19</v>
      </c>
      <c r="O587" t="s">
        <v>506</v>
      </c>
      <c r="P587" t="s">
        <v>507</v>
      </c>
      <c r="Q587" t="s">
        <v>515</v>
      </c>
      <c r="R587" t="s">
        <v>515</v>
      </c>
      <c r="S587">
        <v>5</v>
      </c>
    </row>
    <row r="588" spans="1:19" x14ac:dyDescent="0.35">
      <c r="A588">
        <v>101778</v>
      </c>
      <c r="B588" s="5">
        <v>45801</v>
      </c>
      <c r="C588" t="s">
        <v>26</v>
      </c>
      <c r="D588" t="s">
        <v>27</v>
      </c>
      <c r="E588" t="s">
        <v>28</v>
      </c>
      <c r="F588" t="s">
        <v>59</v>
      </c>
      <c r="G588" t="s">
        <v>118</v>
      </c>
      <c r="H588">
        <v>2</v>
      </c>
      <c r="I588" t="s">
        <v>508</v>
      </c>
      <c r="J588">
        <v>20.68</v>
      </c>
      <c r="K588">
        <v>41.36</v>
      </c>
      <c r="L588" t="s">
        <v>17</v>
      </c>
      <c r="M588" t="s">
        <v>292</v>
      </c>
      <c r="N588" t="s">
        <v>36</v>
      </c>
      <c r="O588" t="s">
        <v>506</v>
      </c>
      <c r="P588" t="s">
        <v>507</v>
      </c>
      <c r="Q588" t="s">
        <v>515</v>
      </c>
      <c r="R588" t="s">
        <v>515</v>
      </c>
      <c r="S588">
        <v>5</v>
      </c>
    </row>
    <row r="589" spans="1:19" x14ac:dyDescent="0.35">
      <c r="A589">
        <v>101799</v>
      </c>
      <c r="B589" s="5">
        <v>45801</v>
      </c>
      <c r="C589" t="s">
        <v>26</v>
      </c>
      <c r="D589" t="s">
        <v>150</v>
      </c>
      <c r="E589" t="s">
        <v>151</v>
      </c>
      <c r="F589" t="s">
        <v>62</v>
      </c>
      <c r="G589" t="s">
        <v>63</v>
      </c>
      <c r="H589">
        <v>5</v>
      </c>
      <c r="I589" t="s">
        <v>499</v>
      </c>
      <c r="J589">
        <v>52.55</v>
      </c>
      <c r="K589">
        <v>262.75</v>
      </c>
      <c r="L589" t="s">
        <v>43</v>
      </c>
      <c r="M589" t="s">
        <v>372</v>
      </c>
      <c r="N589" t="s">
        <v>19</v>
      </c>
      <c r="O589" t="s">
        <v>506</v>
      </c>
      <c r="P589" t="s">
        <v>507</v>
      </c>
      <c r="Q589" t="s">
        <v>515</v>
      </c>
      <c r="R589" t="s">
        <v>515</v>
      </c>
      <c r="S589">
        <v>5</v>
      </c>
    </row>
    <row r="590" spans="1:19" x14ac:dyDescent="0.35">
      <c r="A590">
        <v>102004</v>
      </c>
      <c r="B590" s="5">
        <v>45801</v>
      </c>
      <c r="C590" t="s">
        <v>12</v>
      </c>
      <c r="D590" t="s">
        <v>183</v>
      </c>
      <c r="E590" t="s">
        <v>184</v>
      </c>
      <c r="F590" t="s">
        <v>22</v>
      </c>
      <c r="G590" t="s">
        <v>100</v>
      </c>
      <c r="H590">
        <v>1</v>
      </c>
      <c r="I590" t="s">
        <v>503</v>
      </c>
      <c r="J590">
        <v>15.73</v>
      </c>
      <c r="K590">
        <v>15.73</v>
      </c>
      <c r="L590" t="s">
        <v>24</v>
      </c>
      <c r="M590" t="s">
        <v>322</v>
      </c>
      <c r="N590" t="s">
        <v>19</v>
      </c>
      <c r="O590" t="s">
        <v>506</v>
      </c>
      <c r="P590" t="s">
        <v>507</v>
      </c>
      <c r="Q590" t="s">
        <v>515</v>
      </c>
      <c r="R590" t="s">
        <v>515</v>
      </c>
      <c r="S590">
        <v>5</v>
      </c>
    </row>
    <row r="591" spans="1:19" x14ac:dyDescent="0.35">
      <c r="A591">
        <v>102436</v>
      </c>
      <c r="B591" s="5">
        <v>45801</v>
      </c>
      <c r="C591" t="s">
        <v>50</v>
      </c>
      <c r="D591" t="s">
        <v>77</v>
      </c>
      <c r="E591" t="s">
        <v>78</v>
      </c>
      <c r="F591" t="s">
        <v>22</v>
      </c>
      <c r="G591" t="s">
        <v>100</v>
      </c>
      <c r="H591">
        <v>1</v>
      </c>
      <c r="I591" t="s">
        <v>503</v>
      </c>
      <c r="J591">
        <v>15.32</v>
      </c>
      <c r="K591">
        <v>15.32</v>
      </c>
      <c r="L591" t="s">
        <v>43</v>
      </c>
      <c r="M591" t="s">
        <v>97</v>
      </c>
      <c r="N591" t="s">
        <v>19</v>
      </c>
      <c r="O591" t="s">
        <v>506</v>
      </c>
      <c r="P591" t="s">
        <v>507</v>
      </c>
      <c r="Q591" t="s">
        <v>515</v>
      </c>
      <c r="R591" t="s">
        <v>515</v>
      </c>
      <c r="S591">
        <v>5</v>
      </c>
    </row>
    <row r="592" spans="1:19" x14ac:dyDescent="0.35">
      <c r="A592">
        <v>102714</v>
      </c>
      <c r="B592" s="5">
        <v>45801</v>
      </c>
      <c r="C592" t="s">
        <v>12</v>
      </c>
      <c r="D592" t="s">
        <v>183</v>
      </c>
      <c r="E592" t="s">
        <v>184</v>
      </c>
      <c r="F592" t="s">
        <v>53</v>
      </c>
      <c r="G592" t="s">
        <v>54</v>
      </c>
      <c r="H592">
        <v>10</v>
      </c>
      <c r="I592" t="s">
        <v>499</v>
      </c>
      <c r="J592">
        <v>24.2</v>
      </c>
      <c r="K592">
        <v>242</v>
      </c>
      <c r="L592" t="s">
        <v>24</v>
      </c>
      <c r="M592" t="s">
        <v>364</v>
      </c>
      <c r="N592" t="s">
        <v>19</v>
      </c>
      <c r="O592" t="s">
        <v>506</v>
      </c>
      <c r="P592" t="s">
        <v>507</v>
      </c>
      <c r="Q592" t="s">
        <v>515</v>
      </c>
      <c r="R592" t="s">
        <v>515</v>
      </c>
      <c r="S592">
        <v>5</v>
      </c>
    </row>
    <row r="593" spans="1:19" x14ac:dyDescent="0.35">
      <c r="A593">
        <v>100188</v>
      </c>
      <c r="B593" s="5">
        <v>45802</v>
      </c>
      <c r="C593" t="s">
        <v>12</v>
      </c>
      <c r="D593" t="s">
        <v>98</v>
      </c>
      <c r="E593" t="s">
        <v>99</v>
      </c>
      <c r="F593" t="s">
        <v>53</v>
      </c>
      <c r="G593" t="s">
        <v>54</v>
      </c>
      <c r="H593">
        <v>5</v>
      </c>
      <c r="I593" t="s">
        <v>499</v>
      </c>
      <c r="J593">
        <v>25.71</v>
      </c>
      <c r="K593">
        <v>128.55000000000001</v>
      </c>
      <c r="L593" t="s">
        <v>48</v>
      </c>
      <c r="M593" t="s">
        <v>403</v>
      </c>
      <c r="N593" t="s">
        <v>19</v>
      </c>
      <c r="O593" t="s">
        <v>510</v>
      </c>
      <c r="P593" t="s">
        <v>507</v>
      </c>
      <c r="Q593" t="s">
        <v>515</v>
      </c>
      <c r="R593" t="s">
        <v>515</v>
      </c>
      <c r="S593">
        <v>5</v>
      </c>
    </row>
    <row r="594" spans="1:19" x14ac:dyDescent="0.35">
      <c r="A594">
        <v>101035</v>
      </c>
      <c r="B594" s="5">
        <v>45802</v>
      </c>
      <c r="C594" t="s">
        <v>50</v>
      </c>
      <c r="D594" t="s">
        <v>71</v>
      </c>
      <c r="E594" t="s">
        <v>72</v>
      </c>
      <c r="F594" t="s">
        <v>22</v>
      </c>
      <c r="G594" t="s">
        <v>100</v>
      </c>
      <c r="H594">
        <v>2</v>
      </c>
      <c r="I594" t="s">
        <v>508</v>
      </c>
      <c r="J594">
        <v>14.55</v>
      </c>
      <c r="K594">
        <v>29.1</v>
      </c>
      <c r="L594" t="s">
        <v>48</v>
      </c>
      <c r="M594" t="s">
        <v>320</v>
      </c>
      <c r="N594" t="s">
        <v>89</v>
      </c>
      <c r="O594" t="s">
        <v>510</v>
      </c>
      <c r="P594" t="s">
        <v>507</v>
      </c>
      <c r="Q594" t="s">
        <v>515</v>
      </c>
      <c r="R594" t="s">
        <v>515</v>
      </c>
      <c r="S594">
        <v>5</v>
      </c>
    </row>
    <row r="595" spans="1:19" x14ac:dyDescent="0.35">
      <c r="A595">
        <v>101122</v>
      </c>
      <c r="B595" s="5">
        <v>45802</v>
      </c>
      <c r="C595" t="s">
        <v>12</v>
      </c>
      <c r="D595" t="s">
        <v>98</v>
      </c>
      <c r="E595" t="s">
        <v>99</v>
      </c>
      <c r="F595" t="s">
        <v>62</v>
      </c>
      <c r="G595" t="s">
        <v>114</v>
      </c>
      <c r="H595">
        <v>2</v>
      </c>
      <c r="I595" t="s">
        <v>508</v>
      </c>
      <c r="J595">
        <v>127.49</v>
      </c>
      <c r="K595">
        <v>254.98</v>
      </c>
      <c r="L595" t="s">
        <v>48</v>
      </c>
      <c r="M595" t="s">
        <v>404</v>
      </c>
      <c r="N595" t="s">
        <v>89</v>
      </c>
      <c r="O595" t="s">
        <v>510</v>
      </c>
      <c r="P595" t="s">
        <v>507</v>
      </c>
      <c r="Q595" t="s">
        <v>515</v>
      </c>
      <c r="R595" t="s">
        <v>515</v>
      </c>
      <c r="S595">
        <v>5</v>
      </c>
    </row>
    <row r="596" spans="1:19" x14ac:dyDescent="0.35">
      <c r="A596">
        <v>101777</v>
      </c>
      <c r="B596" s="5">
        <v>45802</v>
      </c>
      <c r="C596" t="s">
        <v>12</v>
      </c>
      <c r="D596" t="s">
        <v>20</v>
      </c>
      <c r="E596" t="s">
        <v>21</v>
      </c>
      <c r="F596" t="s">
        <v>53</v>
      </c>
      <c r="G596" t="s">
        <v>145</v>
      </c>
      <c r="H596">
        <v>1</v>
      </c>
      <c r="I596" t="s">
        <v>503</v>
      </c>
      <c r="J596">
        <v>36.090000000000003</v>
      </c>
      <c r="K596">
        <v>36.090000000000003</v>
      </c>
      <c r="L596" t="s">
        <v>43</v>
      </c>
      <c r="M596" t="s">
        <v>397</v>
      </c>
      <c r="N596" t="s">
        <v>19</v>
      </c>
      <c r="O596" t="s">
        <v>510</v>
      </c>
      <c r="P596" t="s">
        <v>507</v>
      </c>
      <c r="Q596" t="s">
        <v>515</v>
      </c>
      <c r="R596" t="s">
        <v>515</v>
      </c>
      <c r="S596">
        <v>5</v>
      </c>
    </row>
    <row r="597" spans="1:19" x14ac:dyDescent="0.35">
      <c r="A597">
        <v>101857</v>
      </c>
      <c r="B597" s="5">
        <v>45802</v>
      </c>
      <c r="C597" t="s">
        <v>31</v>
      </c>
      <c r="D597" t="s">
        <v>45</v>
      </c>
      <c r="E597" t="s">
        <v>46</v>
      </c>
      <c r="F597" t="s">
        <v>53</v>
      </c>
      <c r="G597" t="s">
        <v>145</v>
      </c>
      <c r="H597">
        <v>5</v>
      </c>
      <c r="I597" t="s">
        <v>499</v>
      </c>
      <c r="J597">
        <v>34.06</v>
      </c>
      <c r="K597">
        <v>170.3</v>
      </c>
      <c r="L597" t="s">
        <v>24</v>
      </c>
      <c r="M597" t="s">
        <v>121</v>
      </c>
      <c r="N597" t="s">
        <v>36</v>
      </c>
      <c r="O597" t="s">
        <v>510</v>
      </c>
      <c r="P597" t="s">
        <v>507</v>
      </c>
      <c r="Q597" t="s">
        <v>515</v>
      </c>
      <c r="R597" t="s">
        <v>515</v>
      </c>
      <c r="S597">
        <v>5</v>
      </c>
    </row>
    <row r="598" spans="1:19" x14ac:dyDescent="0.35">
      <c r="A598">
        <v>102033</v>
      </c>
      <c r="B598" s="5">
        <v>45802</v>
      </c>
      <c r="C598" t="s">
        <v>50</v>
      </c>
      <c r="D598" t="s">
        <v>71</v>
      </c>
      <c r="E598" t="s">
        <v>72</v>
      </c>
      <c r="F598" t="s">
        <v>59</v>
      </c>
      <c r="G598" t="s">
        <v>118</v>
      </c>
      <c r="H598">
        <v>1</v>
      </c>
      <c r="I598" t="s">
        <v>503</v>
      </c>
      <c r="J598">
        <v>20.78</v>
      </c>
      <c r="K598">
        <v>20.78</v>
      </c>
      <c r="L598" t="s">
        <v>48</v>
      </c>
      <c r="M598" t="s">
        <v>213</v>
      </c>
      <c r="N598" t="s">
        <v>19</v>
      </c>
      <c r="O598" t="s">
        <v>510</v>
      </c>
      <c r="P598" t="s">
        <v>507</v>
      </c>
      <c r="Q598" t="s">
        <v>515</v>
      </c>
      <c r="R598" t="s">
        <v>515</v>
      </c>
      <c r="S598">
        <v>5</v>
      </c>
    </row>
    <row r="599" spans="1:19" x14ac:dyDescent="0.35">
      <c r="A599">
        <v>102565</v>
      </c>
      <c r="B599" s="5">
        <v>45802</v>
      </c>
      <c r="C599" t="s">
        <v>31</v>
      </c>
      <c r="D599" t="s">
        <v>45</v>
      </c>
      <c r="E599" t="s">
        <v>46</v>
      </c>
      <c r="F599" t="s">
        <v>59</v>
      </c>
      <c r="G599" t="s">
        <v>129</v>
      </c>
      <c r="H599">
        <v>1</v>
      </c>
      <c r="I599" t="s">
        <v>503</v>
      </c>
      <c r="J599">
        <v>120.88</v>
      </c>
      <c r="K599">
        <v>120.88</v>
      </c>
      <c r="L599" t="s">
        <v>48</v>
      </c>
      <c r="M599" t="s">
        <v>93</v>
      </c>
      <c r="N599" t="s">
        <v>19</v>
      </c>
      <c r="O599" t="s">
        <v>510</v>
      </c>
      <c r="P599" t="s">
        <v>507</v>
      </c>
      <c r="Q599" t="s">
        <v>515</v>
      </c>
      <c r="R599" t="s">
        <v>515</v>
      </c>
      <c r="S599">
        <v>5</v>
      </c>
    </row>
    <row r="600" spans="1:19" x14ac:dyDescent="0.35">
      <c r="A600">
        <v>100150</v>
      </c>
      <c r="B600" s="5">
        <v>45803</v>
      </c>
      <c r="C600" t="s">
        <v>26</v>
      </c>
      <c r="D600" t="s">
        <v>41</v>
      </c>
      <c r="E600" t="s">
        <v>42</v>
      </c>
      <c r="F600" t="s">
        <v>53</v>
      </c>
      <c r="G600" t="s">
        <v>126</v>
      </c>
      <c r="H600">
        <v>5</v>
      </c>
      <c r="I600" t="s">
        <v>499</v>
      </c>
      <c r="J600">
        <v>147.58000000000001</v>
      </c>
      <c r="K600">
        <v>737.90000000000009</v>
      </c>
      <c r="L600" t="s">
        <v>24</v>
      </c>
      <c r="M600" t="s">
        <v>321</v>
      </c>
      <c r="N600" t="s">
        <v>36</v>
      </c>
      <c r="O600" t="s">
        <v>511</v>
      </c>
      <c r="P600" t="s">
        <v>501</v>
      </c>
      <c r="Q600" t="s">
        <v>515</v>
      </c>
      <c r="R600" t="s">
        <v>515</v>
      </c>
      <c r="S600">
        <v>5</v>
      </c>
    </row>
    <row r="601" spans="1:19" x14ac:dyDescent="0.35">
      <c r="A601">
        <v>100976</v>
      </c>
      <c r="B601" s="5">
        <v>45803</v>
      </c>
      <c r="C601" t="s">
        <v>12</v>
      </c>
      <c r="D601" t="s">
        <v>183</v>
      </c>
      <c r="E601" t="s">
        <v>184</v>
      </c>
      <c r="F601" t="s">
        <v>15</v>
      </c>
      <c r="G601" t="s">
        <v>39</v>
      </c>
      <c r="H601">
        <v>1</v>
      </c>
      <c r="I601" t="s">
        <v>503</v>
      </c>
      <c r="J601">
        <v>46.76</v>
      </c>
      <c r="K601">
        <v>46.76</v>
      </c>
      <c r="L601" t="s">
        <v>17</v>
      </c>
      <c r="M601" t="s">
        <v>384</v>
      </c>
      <c r="N601" t="s">
        <v>19</v>
      </c>
      <c r="O601" t="s">
        <v>511</v>
      </c>
      <c r="P601" t="s">
        <v>501</v>
      </c>
      <c r="Q601" t="s">
        <v>515</v>
      </c>
      <c r="R601" t="s">
        <v>515</v>
      </c>
      <c r="S601">
        <v>5</v>
      </c>
    </row>
    <row r="602" spans="1:19" x14ac:dyDescent="0.35">
      <c r="A602">
        <v>101252</v>
      </c>
      <c r="B602" s="5">
        <v>45803</v>
      </c>
      <c r="C602" t="s">
        <v>12</v>
      </c>
      <c r="D602" t="s">
        <v>183</v>
      </c>
      <c r="E602" t="s">
        <v>184</v>
      </c>
      <c r="F602" t="s">
        <v>15</v>
      </c>
      <c r="G602" t="s">
        <v>34</v>
      </c>
      <c r="H602">
        <v>1</v>
      </c>
      <c r="I602" t="s">
        <v>503</v>
      </c>
      <c r="J602">
        <v>16.72</v>
      </c>
      <c r="K602">
        <v>16.72</v>
      </c>
      <c r="L602" t="s">
        <v>43</v>
      </c>
      <c r="M602" t="s">
        <v>405</v>
      </c>
      <c r="N602" t="s">
        <v>19</v>
      </c>
      <c r="O602" t="s">
        <v>511</v>
      </c>
      <c r="P602" t="s">
        <v>501</v>
      </c>
      <c r="Q602" t="s">
        <v>515</v>
      </c>
      <c r="R602" t="s">
        <v>515</v>
      </c>
      <c r="S602">
        <v>5</v>
      </c>
    </row>
    <row r="603" spans="1:19" x14ac:dyDescent="0.35">
      <c r="A603">
        <v>102262</v>
      </c>
      <c r="B603" s="5">
        <v>45803</v>
      </c>
      <c r="C603" t="s">
        <v>50</v>
      </c>
      <c r="D603" t="s">
        <v>77</v>
      </c>
      <c r="E603" t="s">
        <v>78</v>
      </c>
      <c r="F603" t="s">
        <v>22</v>
      </c>
      <c r="G603" t="s">
        <v>100</v>
      </c>
      <c r="H603">
        <v>5</v>
      </c>
      <c r="I603" t="s">
        <v>499</v>
      </c>
      <c r="J603">
        <v>15.3</v>
      </c>
      <c r="K603">
        <v>76.5</v>
      </c>
      <c r="L603" t="s">
        <v>17</v>
      </c>
      <c r="M603" t="s">
        <v>44</v>
      </c>
      <c r="N603" t="s">
        <v>19</v>
      </c>
      <c r="O603" t="s">
        <v>511</v>
      </c>
      <c r="P603" t="s">
        <v>501</v>
      </c>
      <c r="Q603" t="s">
        <v>515</v>
      </c>
      <c r="R603" t="s">
        <v>515</v>
      </c>
      <c r="S603">
        <v>5</v>
      </c>
    </row>
    <row r="604" spans="1:19" x14ac:dyDescent="0.35">
      <c r="A604">
        <v>100102</v>
      </c>
      <c r="B604" s="5">
        <v>45804</v>
      </c>
      <c r="C604" t="s">
        <v>65</v>
      </c>
      <c r="D604" t="s">
        <v>66</v>
      </c>
      <c r="E604" t="s">
        <v>67</v>
      </c>
      <c r="F604" t="s">
        <v>22</v>
      </c>
      <c r="G604" t="s">
        <v>47</v>
      </c>
      <c r="H604">
        <v>1</v>
      </c>
      <c r="I604" t="s">
        <v>503</v>
      </c>
      <c r="J604">
        <v>74.23</v>
      </c>
      <c r="K604">
        <v>74.23</v>
      </c>
      <c r="L604" t="s">
        <v>48</v>
      </c>
      <c r="M604" t="s">
        <v>396</v>
      </c>
      <c r="N604" t="s">
        <v>89</v>
      </c>
      <c r="O604" t="s">
        <v>509</v>
      </c>
      <c r="P604" t="s">
        <v>501</v>
      </c>
      <c r="Q604" t="s">
        <v>515</v>
      </c>
      <c r="R604" t="s">
        <v>515</v>
      </c>
      <c r="S604">
        <v>5</v>
      </c>
    </row>
    <row r="605" spans="1:19" x14ac:dyDescent="0.35">
      <c r="A605">
        <v>100978</v>
      </c>
      <c r="B605" s="5">
        <v>45804</v>
      </c>
      <c r="C605" t="s">
        <v>12</v>
      </c>
      <c r="D605" t="s">
        <v>183</v>
      </c>
      <c r="E605" t="s">
        <v>184</v>
      </c>
      <c r="F605" t="s">
        <v>62</v>
      </c>
      <c r="G605" t="s">
        <v>103</v>
      </c>
      <c r="H605">
        <v>5</v>
      </c>
      <c r="I605" t="s">
        <v>499</v>
      </c>
      <c r="J605">
        <v>184.18</v>
      </c>
      <c r="K605">
        <v>920.90000000000009</v>
      </c>
      <c r="L605" t="s">
        <v>24</v>
      </c>
      <c r="M605" t="s">
        <v>315</v>
      </c>
      <c r="N605" t="s">
        <v>19</v>
      </c>
      <c r="O605" t="s">
        <v>509</v>
      </c>
      <c r="P605" t="s">
        <v>501</v>
      </c>
      <c r="Q605" t="s">
        <v>515</v>
      </c>
      <c r="R605" t="s">
        <v>515</v>
      </c>
      <c r="S605">
        <v>5</v>
      </c>
    </row>
    <row r="606" spans="1:19" x14ac:dyDescent="0.35">
      <c r="A606">
        <v>101447</v>
      </c>
      <c r="B606" s="5">
        <v>45804</v>
      </c>
      <c r="C606" t="s">
        <v>12</v>
      </c>
      <c r="D606" t="s">
        <v>13</v>
      </c>
      <c r="E606" t="s">
        <v>14</v>
      </c>
      <c r="F606" t="s">
        <v>62</v>
      </c>
      <c r="G606" t="s">
        <v>112</v>
      </c>
      <c r="H606">
        <v>5</v>
      </c>
      <c r="I606" t="s">
        <v>499</v>
      </c>
      <c r="J606">
        <v>29.13</v>
      </c>
      <c r="K606">
        <v>145.65</v>
      </c>
      <c r="L606" t="s">
        <v>48</v>
      </c>
      <c r="M606" t="s">
        <v>307</v>
      </c>
      <c r="N606" t="s">
        <v>89</v>
      </c>
      <c r="O606" t="s">
        <v>509</v>
      </c>
      <c r="P606" t="s">
        <v>501</v>
      </c>
      <c r="Q606" t="s">
        <v>515</v>
      </c>
      <c r="R606" t="s">
        <v>515</v>
      </c>
      <c r="S606">
        <v>5</v>
      </c>
    </row>
    <row r="607" spans="1:19" x14ac:dyDescent="0.35">
      <c r="A607">
        <v>101616</v>
      </c>
      <c r="B607" s="5">
        <v>45804</v>
      </c>
      <c r="C607" t="s">
        <v>50</v>
      </c>
      <c r="D607" t="s">
        <v>51</v>
      </c>
      <c r="E607" t="s">
        <v>52</v>
      </c>
      <c r="F607" t="s">
        <v>62</v>
      </c>
      <c r="G607" t="s">
        <v>103</v>
      </c>
      <c r="H607">
        <v>1</v>
      </c>
      <c r="I607" t="s">
        <v>503</v>
      </c>
      <c r="J607">
        <v>183.19</v>
      </c>
      <c r="K607">
        <v>183.19</v>
      </c>
      <c r="L607" t="s">
        <v>24</v>
      </c>
      <c r="M607" t="s">
        <v>291</v>
      </c>
      <c r="N607" t="s">
        <v>19</v>
      </c>
      <c r="O607" t="s">
        <v>509</v>
      </c>
      <c r="P607" t="s">
        <v>501</v>
      </c>
      <c r="Q607" t="s">
        <v>515</v>
      </c>
      <c r="R607" t="s">
        <v>515</v>
      </c>
      <c r="S607">
        <v>5</v>
      </c>
    </row>
    <row r="608" spans="1:19" x14ac:dyDescent="0.35">
      <c r="A608">
        <v>101792</v>
      </c>
      <c r="B608" s="5">
        <v>45804</v>
      </c>
      <c r="C608" t="s">
        <v>50</v>
      </c>
      <c r="D608" t="s">
        <v>77</v>
      </c>
      <c r="E608" t="s">
        <v>78</v>
      </c>
      <c r="F608" t="s">
        <v>15</v>
      </c>
      <c r="G608" t="s">
        <v>16</v>
      </c>
      <c r="H608">
        <v>2</v>
      </c>
      <c r="I608" t="s">
        <v>508</v>
      </c>
      <c r="J608">
        <v>40.79</v>
      </c>
      <c r="K608">
        <v>81.58</v>
      </c>
      <c r="L608" t="s">
        <v>43</v>
      </c>
      <c r="M608" t="s">
        <v>79</v>
      </c>
      <c r="N608" t="s">
        <v>19</v>
      </c>
      <c r="O608" t="s">
        <v>509</v>
      </c>
      <c r="P608" t="s">
        <v>501</v>
      </c>
      <c r="Q608" t="s">
        <v>515</v>
      </c>
      <c r="R608" t="s">
        <v>515</v>
      </c>
      <c r="S608">
        <v>5</v>
      </c>
    </row>
    <row r="609" spans="1:19" x14ac:dyDescent="0.35">
      <c r="A609">
        <v>101832</v>
      </c>
      <c r="B609" s="5">
        <v>45804</v>
      </c>
      <c r="C609" t="s">
        <v>65</v>
      </c>
      <c r="D609" t="s">
        <v>66</v>
      </c>
      <c r="E609" t="s">
        <v>67</v>
      </c>
      <c r="F609" t="s">
        <v>62</v>
      </c>
      <c r="G609" t="s">
        <v>114</v>
      </c>
      <c r="H609">
        <v>2</v>
      </c>
      <c r="I609" t="s">
        <v>508</v>
      </c>
      <c r="J609">
        <v>135.06</v>
      </c>
      <c r="K609">
        <v>270.12</v>
      </c>
      <c r="L609" t="s">
        <v>43</v>
      </c>
      <c r="M609" t="s">
        <v>250</v>
      </c>
      <c r="N609" t="s">
        <v>19</v>
      </c>
      <c r="O609" t="s">
        <v>509</v>
      </c>
      <c r="P609" t="s">
        <v>501</v>
      </c>
      <c r="Q609" t="s">
        <v>515</v>
      </c>
      <c r="R609" t="s">
        <v>515</v>
      </c>
      <c r="S609">
        <v>5</v>
      </c>
    </row>
    <row r="610" spans="1:19" x14ac:dyDescent="0.35">
      <c r="A610">
        <v>101896</v>
      </c>
      <c r="B610" s="5">
        <v>45804</v>
      </c>
      <c r="C610" t="s">
        <v>50</v>
      </c>
      <c r="D610" t="s">
        <v>71</v>
      </c>
      <c r="E610" t="s">
        <v>72</v>
      </c>
      <c r="F610" t="s">
        <v>22</v>
      </c>
      <c r="G610" t="s">
        <v>100</v>
      </c>
      <c r="H610">
        <v>2</v>
      </c>
      <c r="I610" t="s">
        <v>508</v>
      </c>
      <c r="J610">
        <v>15.39</v>
      </c>
      <c r="K610">
        <v>30.78</v>
      </c>
      <c r="L610" t="s">
        <v>24</v>
      </c>
      <c r="M610" t="s">
        <v>406</v>
      </c>
      <c r="N610" t="s">
        <v>19</v>
      </c>
      <c r="O610" t="s">
        <v>509</v>
      </c>
      <c r="P610" t="s">
        <v>501</v>
      </c>
      <c r="Q610" t="s">
        <v>515</v>
      </c>
      <c r="R610" t="s">
        <v>515</v>
      </c>
      <c r="S610">
        <v>5</v>
      </c>
    </row>
    <row r="611" spans="1:19" x14ac:dyDescent="0.35">
      <c r="A611">
        <v>102067</v>
      </c>
      <c r="B611" s="5">
        <v>45804</v>
      </c>
      <c r="C611" t="s">
        <v>31</v>
      </c>
      <c r="D611" t="s">
        <v>32</v>
      </c>
      <c r="E611" t="s">
        <v>33</v>
      </c>
      <c r="F611" t="s">
        <v>53</v>
      </c>
      <c r="G611" t="s">
        <v>145</v>
      </c>
      <c r="H611">
        <v>1</v>
      </c>
      <c r="I611" t="s">
        <v>503</v>
      </c>
      <c r="J611">
        <v>34.19</v>
      </c>
      <c r="K611">
        <v>34.19</v>
      </c>
      <c r="L611" t="s">
        <v>24</v>
      </c>
      <c r="M611" t="s">
        <v>207</v>
      </c>
      <c r="N611" t="s">
        <v>89</v>
      </c>
      <c r="O611" t="s">
        <v>509</v>
      </c>
      <c r="P611" t="s">
        <v>501</v>
      </c>
      <c r="Q611" t="s">
        <v>515</v>
      </c>
      <c r="R611" t="s">
        <v>515</v>
      </c>
      <c r="S611">
        <v>5</v>
      </c>
    </row>
    <row r="612" spans="1:19" x14ac:dyDescent="0.35">
      <c r="A612">
        <v>102303</v>
      </c>
      <c r="B612" s="5">
        <v>45804</v>
      </c>
      <c r="C612" t="s">
        <v>26</v>
      </c>
      <c r="D612" t="s">
        <v>27</v>
      </c>
      <c r="E612" t="s">
        <v>28</v>
      </c>
      <c r="F612" t="s">
        <v>22</v>
      </c>
      <c r="G612" t="s">
        <v>87</v>
      </c>
      <c r="H612">
        <v>2</v>
      </c>
      <c r="I612" t="s">
        <v>508</v>
      </c>
      <c r="J612">
        <v>52.08</v>
      </c>
      <c r="K612">
        <v>104.16</v>
      </c>
      <c r="L612" t="s">
        <v>43</v>
      </c>
      <c r="M612" t="s">
        <v>396</v>
      </c>
      <c r="N612" t="s">
        <v>89</v>
      </c>
      <c r="O612" t="s">
        <v>509</v>
      </c>
      <c r="P612" t="s">
        <v>501</v>
      </c>
      <c r="Q612" t="s">
        <v>515</v>
      </c>
      <c r="R612" t="s">
        <v>515</v>
      </c>
      <c r="S612">
        <v>5</v>
      </c>
    </row>
    <row r="613" spans="1:19" x14ac:dyDescent="0.35">
      <c r="A613">
        <v>102807</v>
      </c>
      <c r="B613" s="5">
        <v>45804</v>
      </c>
      <c r="C613" t="s">
        <v>50</v>
      </c>
      <c r="D613" t="s">
        <v>77</v>
      </c>
      <c r="E613" t="s">
        <v>78</v>
      </c>
      <c r="F613" t="s">
        <v>53</v>
      </c>
      <c r="G613" t="s">
        <v>126</v>
      </c>
      <c r="H613">
        <v>1</v>
      </c>
      <c r="I613" t="s">
        <v>503</v>
      </c>
      <c r="J613">
        <v>145.74</v>
      </c>
      <c r="K613">
        <v>145.74</v>
      </c>
      <c r="L613" t="s">
        <v>48</v>
      </c>
      <c r="M613" t="s">
        <v>213</v>
      </c>
      <c r="N613" t="s">
        <v>19</v>
      </c>
      <c r="O613" t="s">
        <v>509</v>
      </c>
      <c r="P613" t="s">
        <v>501</v>
      </c>
      <c r="Q613" t="s">
        <v>515</v>
      </c>
      <c r="R613" t="s">
        <v>515</v>
      </c>
      <c r="S613">
        <v>5</v>
      </c>
    </row>
    <row r="614" spans="1:19" x14ac:dyDescent="0.35">
      <c r="A614">
        <v>100124</v>
      </c>
      <c r="B614" s="5">
        <v>45805</v>
      </c>
      <c r="C614" t="s">
        <v>12</v>
      </c>
      <c r="D614" t="s">
        <v>132</v>
      </c>
      <c r="E614" t="s">
        <v>133</v>
      </c>
      <c r="F614" t="s">
        <v>15</v>
      </c>
      <c r="G614" t="s">
        <v>29</v>
      </c>
      <c r="H614">
        <v>1</v>
      </c>
      <c r="I614" t="s">
        <v>503</v>
      </c>
      <c r="J614">
        <v>23.06</v>
      </c>
      <c r="K614">
        <v>23.06</v>
      </c>
      <c r="L614" t="s">
        <v>43</v>
      </c>
      <c r="M614" t="s">
        <v>353</v>
      </c>
      <c r="N614" t="s">
        <v>19</v>
      </c>
      <c r="O614" t="s">
        <v>504</v>
      </c>
      <c r="P614" t="s">
        <v>501</v>
      </c>
      <c r="Q614" t="s">
        <v>515</v>
      </c>
      <c r="R614" t="s">
        <v>515</v>
      </c>
      <c r="S614">
        <v>5</v>
      </c>
    </row>
    <row r="615" spans="1:19" x14ac:dyDescent="0.35">
      <c r="A615">
        <v>100517</v>
      </c>
      <c r="B615" s="5">
        <v>45805</v>
      </c>
      <c r="C615" t="s">
        <v>50</v>
      </c>
      <c r="D615" t="s">
        <v>77</v>
      </c>
      <c r="E615" t="s">
        <v>78</v>
      </c>
      <c r="F615" t="s">
        <v>62</v>
      </c>
      <c r="G615" t="s">
        <v>103</v>
      </c>
      <c r="H615">
        <v>1</v>
      </c>
      <c r="I615" t="s">
        <v>503</v>
      </c>
      <c r="J615">
        <v>196.3</v>
      </c>
      <c r="K615">
        <v>196.3</v>
      </c>
      <c r="L615" t="s">
        <v>17</v>
      </c>
      <c r="M615" t="s">
        <v>407</v>
      </c>
      <c r="N615" t="s">
        <v>36</v>
      </c>
      <c r="O615" t="s">
        <v>504</v>
      </c>
      <c r="P615" t="s">
        <v>501</v>
      </c>
      <c r="Q615" t="s">
        <v>515</v>
      </c>
      <c r="R615" t="s">
        <v>515</v>
      </c>
      <c r="S615">
        <v>5</v>
      </c>
    </row>
    <row r="616" spans="1:19" x14ac:dyDescent="0.35">
      <c r="A616">
        <v>101680</v>
      </c>
      <c r="B616" s="5">
        <v>45805</v>
      </c>
      <c r="C616" t="s">
        <v>50</v>
      </c>
      <c r="D616" t="s">
        <v>51</v>
      </c>
      <c r="E616" t="s">
        <v>52</v>
      </c>
      <c r="F616" t="s">
        <v>15</v>
      </c>
      <c r="G616" t="s">
        <v>29</v>
      </c>
      <c r="H616">
        <v>1</v>
      </c>
      <c r="I616" t="s">
        <v>503</v>
      </c>
      <c r="J616">
        <v>22.16</v>
      </c>
      <c r="K616">
        <v>22.16</v>
      </c>
      <c r="L616" t="s">
        <v>17</v>
      </c>
      <c r="M616" t="s">
        <v>408</v>
      </c>
      <c r="N616" t="s">
        <v>89</v>
      </c>
      <c r="O616" t="s">
        <v>504</v>
      </c>
      <c r="P616" t="s">
        <v>501</v>
      </c>
      <c r="Q616" t="s">
        <v>515</v>
      </c>
      <c r="R616" t="s">
        <v>515</v>
      </c>
      <c r="S616">
        <v>5</v>
      </c>
    </row>
    <row r="617" spans="1:19" x14ac:dyDescent="0.35">
      <c r="A617">
        <v>101888</v>
      </c>
      <c r="B617" s="5">
        <v>45805</v>
      </c>
      <c r="C617" t="s">
        <v>31</v>
      </c>
      <c r="D617" t="s">
        <v>32</v>
      </c>
      <c r="E617" t="s">
        <v>33</v>
      </c>
      <c r="F617" t="s">
        <v>62</v>
      </c>
      <c r="G617" t="s">
        <v>63</v>
      </c>
      <c r="H617">
        <v>1</v>
      </c>
      <c r="I617" t="s">
        <v>503</v>
      </c>
      <c r="J617">
        <v>57.48</v>
      </c>
      <c r="K617">
        <v>57.48</v>
      </c>
      <c r="L617" t="s">
        <v>24</v>
      </c>
      <c r="M617" t="s">
        <v>144</v>
      </c>
      <c r="N617" t="s">
        <v>19</v>
      </c>
      <c r="O617" t="s">
        <v>504</v>
      </c>
      <c r="P617" t="s">
        <v>501</v>
      </c>
      <c r="Q617" t="s">
        <v>515</v>
      </c>
      <c r="R617" t="s">
        <v>515</v>
      </c>
      <c r="S617">
        <v>5</v>
      </c>
    </row>
    <row r="618" spans="1:19" x14ac:dyDescent="0.35">
      <c r="A618">
        <v>102379</v>
      </c>
      <c r="B618" s="5">
        <v>45805</v>
      </c>
      <c r="C618" t="s">
        <v>31</v>
      </c>
      <c r="D618" t="s">
        <v>45</v>
      </c>
      <c r="E618" t="s">
        <v>46</v>
      </c>
      <c r="F618" t="s">
        <v>62</v>
      </c>
      <c r="G618" t="s">
        <v>103</v>
      </c>
      <c r="H618">
        <v>1</v>
      </c>
      <c r="I618" t="s">
        <v>503</v>
      </c>
      <c r="J618">
        <v>195.2</v>
      </c>
      <c r="K618">
        <v>195.2</v>
      </c>
      <c r="L618" t="s">
        <v>24</v>
      </c>
      <c r="M618" t="s">
        <v>168</v>
      </c>
      <c r="N618" t="s">
        <v>19</v>
      </c>
      <c r="O618" t="s">
        <v>504</v>
      </c>
      <c r="P618" t="s">
        <v>501</v>
      </c>
      <c r="Q618" t="s">
        <v>515</v>
      </c>
      <c r="R618" t="s">
        <v>515</v>
      </c>
      <c r="S618">
        <v>5</v>
      </c>
    </row>
    <row r="619" spans="1:19" x14ac:dyDescent="0.35">
      <c r="A619">
        <v>100215</v>
      </c>
      <c r="B619" s="5">
        <v>45806</v>
      </c>
      <c r="C619" t="s">
        <v>50</v>
      </c>
      <c r="D619" t="s">
        <v>71</v>
      </c>
      <c r="E619" t="s">
        <v>72</v>
      </c>
      <c r="F619" t="s">
        <v>22</v>
      </c>
      <c r="G619" t="s">
        <v>109</v>
      </c>
      <c r="H619">
        <v>5</v>
      </c>
      <c r="I619" t="s">
        <v>499</v>
      </c>
      <c r="J619">
        <v>88.15</v>
      </c>
      <c r="K619">
        <v>440.75</v>
      </c>
      <c r="L619" t="s">
        <v>43</v>
      </c>
      <c r="M619" t="s">
        <v>409</v>
      </c>
      <c r="N619" t="s">
        <v>19</v>
      </c>
      <c r="O619" t="s">
        <v>505</v>
      </c>
      <c r="P619" t="s">
        <v>501</v>
      </c>
      <c r="Q619" t="s">
        <v>515</v>
      </c>
      <c r="R619" t="s">
        <v>515</v>
      </c>
      <c r="S619">
        <v>5</v>
      </c>
    </row>
    <row r="620" spans="1:19" x14ac:dyDescent="0.35">
      <c r="A620">
        <v>100233</v>
      </c>
      <c r="B620" s="5">
        <v>45806</v>
      </c>
      <c r="C620" t="s">
        <v>12</v>
      </c>
      <c r="D620" t="s">
        <v>183</v>
      </c>
      <c r="E620" t="s">
        <v>184</v>
      </c>
      <c r="F620" t="s">
        <v>22</v>
      </c>
      <c r="G620" t="s">
        <v>23</v>
      </c>
      <c r="H620">
        <v>10</v>
      </c>
      <c r="I620" t="s">
        <v>499</v>
      </c>
      <c r="J620">
        <v>65.599999999999994</v>
      </c>
      <c r="K620">
        <v>656</v>
      </c>
      <c r="L620" t="s">
        <v>24</v>
      </c>
      <c r="M620" t="s">
        <v>281</v>
      </c>
      <c r="N620" t="s">
        <v>19</v>
      </c>
      <c r="O620" t="s">
        <v>505</v>
      </c>
      <c r="P620" t="s">
        <v>501</v>
      </c>
      <c r="Q620" t="s">
        <v>515</v>
      </c>
      <c r="R620" t="s">
        <v>515</v>
      </c>
      <c r="S620">
        <v>5</v>
      </c>
    </row>
    <row r="621" spans="1:19" x14ac:dyDescent="0.35">
      <c r="A621">
        <v>100246</v>
      </c>
      <c r="B621" s="5">
        <v>45806</v>
      </c>
      <c r="C621" t="s">
        <v>31</v>
      </c>
      <c r="D621" t="s">
        <v>80</v>
      </c>
      <c r="E621" t="s">
        <v>80</v>
      </c>
      <c r="F621" t="s">
        <v>59</v>
      </c>
      <c r="G621" t="s">
        <v>60</v>
      </c>
      <c r="H621">
        <v>1</v>
      </c>
      <c r="I621" t="s">
        <v>503</v>
      </c>
      <c r="J621">
        <v>59.18</v>
      </c>
      <c r="K621">
        <v>59.18</v>
      </c>
      <c r="L621" t="s">
        <v>17</v>
      </c>
      <c r="M621" t="s">
        <v>410</v>
      </c>
      <c r="N621" t="s">
        <v>19</v>
      </c>
      <c r="O621" t="s">
        <v>505</v>
      </c>
      <c r="P621" t="s">
        <v>501</v>
      </c>
      <c r="Q621" t="s">
        <v>515</v>
      </c>
      <c r="R621" t="s">
        <v>515</v>
      </c>
      <c r="S621">
        <v>5</v>
      </c>
    </row>
    <row r="622" spans="1:19" x14ac:dyDescent="0.35">
      <c r="A622">
        <v>100434</v>
      </c>
      <c r="B622" s="5">
        <v>45806</v>
      </c>
      <c r="C622" t="s">
        <v>31</v>
      </c>
      <c r="D622" t="s">
        <v>80</v>
      </c>
      <c r="E622" t="s">
        <v>80</v>
      </c>
      <c r="F622" t="s">
        <v>59</v>
      </c>
      <c r="G622" t="s">
        <v>95</v>
      </c>
      <c r="H622">
        <v>5</v>
      </c>
      <c r="I622" t="s">
        <v>499</v>
      </c>
      <c r="J622">
        <v>36.24</v>
      </c>
      <c r="K622">
        <v>181.20000000000002</v>
      </c>
      <c r="L622" t="s">
        <v>48</v>
      </c>
      <c r="M622" t="s">
        <v>411</v>
      </c>
      <c r="N622" t="s">
        <v>19</v>
      </c>
      <c r="O622" t="s">
        <v>505</v>
      </c>
      <c r="P622" t="s">
        <v>501</v>
      </c>
      <c r="Q622" t="s">
        <v>515</v>
      </c>
      <c r="R622" t="s">
        <v>515</v>
      </c>
      <c r="S622">
        <v>5</v>
      </c>
    </row>
    <row r="623" spans="1:19" x14ac:dyDescent="0.35">
      <c r="A623">
        <v>101565</v>
      </c>
      <c r="B623" s="5">
        <v>45806</v>
      </c>
      <c r="C623" t="s">
        <v>31</v>
      </c>
      <c r="D623" t="s">
        <v>45</v>
      </c>
      <c r="E623" t="s">
        <v>46</v>
      </c>
      <c r="F623" t="s">
        <v>15</v>
      </c>
      <c r="G623" t="s">
        <v>39</v>
      </c>
      <c r="H623">
        <v>3</v>
      </c>
      <c r="I623" t="s">
        <v>499</v>
      </c>
      <c r="J623">
        <v>45.06</v>
      </c>
      <c r="K623">
        <v>135.18</v>
      </c>
      <c r="L623" t="s">
        <v>24</v>
      </c>
      <c r="M623" t="s">
        <v>113</v>
      </c>
      <c r="N623" t="s">
        <v>89</v>
      </c>
      <c r="O623" t="s">
        <v>505</v>
      </c>
      <c r="P623" t="s">
        <v>501</v>
      </c>
      <c r="Q623" t="s">
        <v>515</v>
      </c>
      <c r="R623" t="s">
        <v>515</v>
      </c>
      <c r="S623">
        <v>5</v>
      </c>
    </row>
    <row r="624" spans="1:19" x14ac:dyDescent="0.35">
      <c r="A624">
        <v>101626</v>
      </c>
      <c r="B624" s="5">
        <v>45806</v>
      </c>
      <c r="C624" t="s">
        <v>50</v>
      </c>
      <c r="D624" t="s">
        <v>77</v>
      </c>
      <c r="E624" t="s">
        <v>78</v>
      </c>
      <c r="F624" t="s">
        <v>62</v>
      </c>
      <c r="G624" t="s">
        <v>63</v>
      </c>
      <c r="H624">
        <v>1</v>
      </c>
      <c r="I624" t="s">
        <v>503</v>
      </c>
      <c r="J624">
        <v>54.79</v>
      </c>
      <c r="K624">
        <v>54.79</v>
      </c>
      <c r="L624" t="s">
        <v>17</v>
      </c>
      <c r="M624" t="s">
        <v>367</v>
      </c>
      <c r="N624" t="s">
        <v>19</v>
      </c>
      <c r="O624" t="s">
        <v>505</v>
      </c>
      <c r="P624" t="s">
        <v>501</v>
      </c>
      <c r="Q624" t="s">
        <v>515</v>
      </c>
      <c r="R624" t="s">
        <v>515</v>
      </c>
      <c r="S624">
        <v>5</v>
      </c>
    </row>
    <row r="625" spans="1:19" x14ac:dyDescent="0.35">
      <c r="A625">
        <v>101872</v>
      </c>
      <c r="B625" s="5">
        <v>45806</v>
      </c>
      <c r="C625" t="s">
        <v>12</v>
      </c>
      <c r="D625" t="s">
        <v>98</v>
      </c>
      <c r="E625" t="s">
        <v>99</v>
      </c>
      <c r="F625" t="s">
        <v>59</v>
      </c>
      <c r="G625" t="s">
        <v>129</v>
      </c>
      <c r="H625">
        <v>1</v>
      </c>
      <c r="I625" t="s">
        <v>503</v>
      </c>
      <c r="J625">
        <v>118.16</v>
      </c>
      <c r="K625">
        <v>118.16</v>
      </c>
      <c r="L625" t="s">
        <v>24</v>
      </c>
      <c r="M625" t="s">
        <v>182</v>
      </c>
      <c r="N625" t="s">
        <v>19</v>
      </c>
      <c r="O625" t="s">
        <v>505</v>
      </c>
      <c r="P625" t="s">
        <v>501</v>
      </c>
      <c r="Q625" t="s">
        <v>515</v>
      </c>
      <c r="R625" t="s">
        <v>515</v>
      </c>
      <c r="S625">
        <v>5</v>
      </c>
    </row>
    <row r="626" spans="1:19" x14ac:dyDescent="0.35">
      <c r="A626">
        <v>102475</v>
      </c>
      <c r="B626" s="5">
        <v>45806</v>
      </c>
      <c r="C626" t="s">
        <v>50</v>
      </c>
      <c r="D626" t="s">
        <v>77</v>
      </c>
      <c r="E626" t="s">
        <v>78</v>
      </c>
      <c r="F626" t="s">
        <v>62</v>
      </c>
      <c r="G626" t="s">
        <v>112</v>
      </c>
      <c r="H626">
        <v>1</v>
      </c>
      <c r="I626" t="s">
        <v>503</v>
      </c>
      <c r="J626">
        <v>29.61</v>
      </c>
      <c r="K626">
        <v>29.61</v>
      </c>
      <c r="L626" t="s">
        <v>24</v>
      </c>
      <c r="M626" t="s">
        <v>319</v>
      </c>
      <c r="N626" t="s">
        <v>19</v>
      </c>
      <c r="O626" t="s">
        <v>505</v>
      </c>
      <c r="P626" t="s">
        <v>501</v>
      </c>
      <c r="Q626" t="s">
        <v>515</v>
      </c>
      <c r="R626" t="s">
        <v>515</v>
      </c>
      <c r="S626">
        <v>5</v>
      </c>
    </row>
    <row r="627" spans="1:19" x14ac:dyDescent="0.35">
      <c r="A627">
        <v>100056</v>
      </c>
      <c r="B627" s="5">
        <v>45807</v>
      </c>
      <c r="C627" t="s">
        <v>31</v>
      </c>
      <c r="D627" t="s">
        <v>105</v>
      </c>
      <c r="E627" t="s">
        <v>106</v>
      </c>
      <c r="F627" t="s">
        <v>59</v>
      </c>
      <c r="G627" t="s">
        <v>118</v>
      </c>
      <c r="H627">
        <v>5</v>
      </c>
      <c r="I627" t="s">
        <v>499</v>
      </c>
      <c r="J627">
        <v>20.87</v>
      </c>
      <c r="K627">
        <v>104.35000000000001</v>
      </c>
      <c r="L627" t="s">
        <v>48</v>
      </c>
      <c r="M627" t="s">
        <v>119</v>
      </c>
      <c r="N627" t="s">
        <v>89</v>
      </c>
      <c r="O627" t="s">
        <v>500</v>
      </c>
      <c r="P627" t="s">
        <v>501</v>
      </c>
      <c r="Q627" t="s">
        <v>515</v>
      </c>
      <c r="R627" t="s">
        <v>515</v>
      </c>
      <c r="S627">
        <v>5</v>
      </c>
    </row>
    <row r="628" spans="1:19" x14ac:dyDescent="0.35">
      <c r="A628">
        <v>100174</v>
      </c>
      <c r="B628" s="5">
        <v>45807</v>
      </c>
      <c r="C628" t="s">
        <v>65</v>
      </c>
      <c r="D628" t="s">
        <v>90</v>
      </c>
      <c r="E628" t="s">
        <v>91</v>
      </c>
      <c r="F628" t="s">
        <v>22</v>
      </c>
      <c r="G628" t="s">
        <v>47</v>
      </c>
      <c r="H628">
        <v>3</v>
      </c>
      <c r="I628" t="s">
        <v>499</v>
      </c>
      <c r="J628">
        <v>76.900000000000006</v>
      </c>
      <c r="K628">
        <v>230.70000000000002</v>
      </c>
      <c r="L628" t="s">
        <v>48</v>
      </c>
      <c r="M628" t="s">
        <v>269</v>
      </c>
      <c r="N628" t="s">
        <v>19</v>
      </c>
      <c r="O628" t="s">
        <v>500</v>
      </c>
      <c r="P628" t="s">
        <v>501</v>
      </c>
      <c r="Q628" t="s">
        <v>515</v>
      </c>
      <c r="R628" t="s">
        <v>515</v>
      </c>
      <c r="S628">
        <v>5</v>
      </c>
    </row>
    <row r="629" spans="1:19" x14ac:dyDescent="0.35">
      <c r="A629">
        <v>100427</v>
      </c>
      <c r="B629" s="5">
        <v>45807</v>
      </c>
      <c r="C629" t="s">
        <v>26</v>
      </c>
      <c r="D629" t="s">
        <v>27</v>
      </c>
      <c r="E629" t="s">
        <v>28</v>
      </c>
      <c r="F629" t="s">
        <v>62</v>
      </c>
      <c r="G629" t="s">
        <v>169</v>
      </c>
      <c r="H629">
        <v>2</v>
      </c>
      <c r="I629" t="s">
        <v>508</v>
      </c>
      <c r="J629">
        <v>24.99</v>
      </c>
      <c r="K629">
        <v>49.98</v>
      </c>
      <c r="L629" t="s">
        <v>43</v>
      </c>
      <c r="M629" t="s">
        <v>412</v>
      </c>
      <c r="N629" t="s">
        <v>19</v>
      </c>
      <c r="O629" t="s">
        <v>500</v>
      </c>
      <c r="P629" t="s">
        <v>501</v>
      </c>
      <c r="Q629" t="s">
        <v>515</v>
      </c>
      <c r="R629" t="s">
        <v>515</v>
      </c>
      <c r="S629">
        <v>5</v>
      </c>
    </row>
    <row r="630" spans="1:19" x14ac:dyDescent="0.35">
      <c r="A630">
        <v>100480</v>
      </c>
      <c r="B630" s="5">
        <v>45807</v>
      </c>
      <c r="C630" t="s">
        <v>12</v>
      </c>
      <c r="D630" t="s">
        <v>13</v>
      </c>
      <c r="E630" t="s">
        <v>14</v>
      </c>
      <c r="F630" t="s">
        <v>15</v>
      </c>
      <c r="G630" t="s">
        <v>39</v>
      </c>
      <c r="H630">
        <v>1</v>
      </c>
      <c r="I630" t="s">
        <v>503</v>
      </c>
      <c r="J630">
        <v>44.9</v>
      </c>
      <c r="K630">
        <v>44.9</v>
      </c>
      <c r="L630" t="s">
        <v>43</v>
      </c>
      <c r="M630" t="s">
        <v>357</v>
      </c>
      <c r="N630" t="s">
        <v>19</v>
      </c>
      <c r="O630" t="s">
        <v>500</v>
      </c>
      <c r="P630" t="s">
        <v>501</v>
      </c>
      <c r="Q630" t="s">
        <v>515</v>
      </c>
      <c r="R630" t="s">
        <v>515</v>
      </c>
      <c r="S630">
        <v>5</v>
      </c>
    </row>
    <row r="631" spans="1:19" x14ac:dyDescent="0.35">
      <c r="A631">
        <v>100665</v>
      </c>
      <c r="B631" s="5">
        <v>45807</v>
      </c>
      <c r="C631" t="s">
        <v>31</v>
      </c>
      <c r="D631" t="s">
        <v>105</v>
      </c>
      <c r="E631" t="s">
        <v>106</v>
      </c>
      <c r="F631" t="s">
        <v>62</v>
      </c>
      <c r="G631" t="s">
        <v>112</v>
      </c>
      <c r="H631">
        <v>3</v>
      </c>
      <c r="I631" t="s">
        <v>499</v>
      </c>
      <c r="J631">
        <v>30.89</v>
      </c>
      <c r="K631">
        <v>92.67</v>
      </c>
      <c r="L631" t="s">
        <v>43</v>
      </c>
      <c r="M631" t="s">
        <v>174</v>
      </c>
      <c r="N631" t="s">
        <v>19</v>
      </c>
      <c r="O631" t="s">
        <v>500</v>
      </c>
      <c r="P631" t="s">
        <v>501</v>
      </c>
      <c r="Q631" t="s">
        <v>515</v>
      </c>
      <c r="R631" t="s">
        <v>515</v>
      </c>
      <c r="S631">
        <v>5</v>
      </c>
    </row>
    <row r="632" spans="1:19" x14ac:dyDescent="0.35">
      <c r="A632">
        <v>100872</v>
      </c>
      <c r="B632" s="5">
        <v>45807</v>
      </c>
      <c r="C632" t="s">
        <v>50</v>
      </c>
      <c r="D632" t="s">
        <v>71</v>
      </c>
      <c r="E632" t="s">
        <v>72</v>
      </c>
      <c r="F632" t="s">
        <v>22</v>
      </c>
      <c r="G632" t="s">
        <v>47</v>
      </c>
      <c r="H632">
        <v>1</v>
      </c>
      <c r="I632" t="s">
        <v>503</v>
      </c>
      <c r="J632">
        <v>72.44</v>
      </c>
      <c r="K632">
        <v>72.44</v>
      </c>
      <c r="L632" t="s">
        <v>48</v>
      </c>
      <c r="M632" t="s">
        <v>413</v>
      </c>
      <c r="N632" t="s">
        <v>19</v>
      </c>
      <c r="O632" t="s">
        <v>500</v>
      </c>
      <c r="P632" t="s">
        <v>501</v>
      </c>
      <c r="Q632" t="s">
        <v>515</v>
      </c>
      <c r="R632" t="s">
        <v>515</v>
      </c>
      <c r="S632">
        <v>5</v>
      </c>
    </row>
    <row r="633" spans="1:19" x14ac:dyDescent="0.35">
      <c r="A633">
        <v>100878</v>
      </c>
      <c r="B633" s="5">
        <v>45807</v>
      </c>
      <c r="C633" t="s">
        <v>12</v>
      </c>
      <c r="D633" t="s">
        <v>132</v>
      </c>
      <c r="E633" t="s">
        <v>133</v>
      </c>
      <c r="F633" t="s">
        <v>53</v>
      </c>
      <c r="G633" t="s">
        <v>92</v>
      </c>
      <c r="H633">
        <v>5</v>
      </c>
      <c r="I633" t="s">
        <v>499</v>
      </c>
      <c r="J633">
        <v>28.54</v>
      </c>
      <c r="K633">
        <v>142.69999999999999</v>
      </c>
      <c r="L633" t="s">
        <v>17</v>
      </c>
      <c r="M633" t="s">
        <v>69</v>
      </c>
      <c r="N633" t="s">
        <v>19</v>
      </c>
      <c r="O633" t="s">
        <v>500</v>
      </c>
      <c r="P633" t="s">
        <v>501</v>
      </c>
      <c r="Q633" t="s">
        <v>515</v>
      </c>
      <c r="R633" t="s">
        <v>515</v>
      </c>
      <c r="S633">
        <v>5</v>
      </c>
    </row>
    <row r="634" spans="1:19" x14ac:dyDescent="0.35">
      <c r="A634">
        <v>100957</v>
      </c>
      <c r="B634" s="5">
        <v>45807</v>
      </c>
      <c r="C634" t="s">
        <v>26</v>
      </c>
      <c r="D634" t="s">
        <v>41</v>
      </c>
      <c r="E634" t="s">
        <v>42</v>
      </c>
      <c r="F634" t="s">
        <v>22</v>
      </c>
      <c r="G634" t="s">
        <v>87</v>
      </c>
      <c r="H634">
        <v>2</v>
      </c>
      <c r="I634" t="s">
        <v>508</v>
      </c>
      <c r="J634">
        <v>48.74</v>
      </c>
      <c r="K634">
        <v>97.48</v>
      </c>
      <c r="L634" t="s">
        <v>48</v>
      </c>
      <c r="M634" t="s">
        <v>300</v>
      </c>
      <c r="N634" t="s">
        <v>19</v>
      </c>
      <c r="O634" t="s">
        <v>500</v>
      </c>
      <c r="P634" t="s">
        <v>501</v>
      </c>
      <c r="Q634" t="s">
        <v>515</v>
      </c>
      <c r="R634" t="s">
        <v>515</v>
      </c>
      <c r="S634">
        <v>5</v>
      </c>
    </row>
    <row r="635" spans="1:19" x14ac:dyDescent="0.35">
      <c r="A635">
        <v>101186</v>
      </c>
      <c r="B635" s="5">
        <v>45807</v>
      </c>
      <c r="C635" t="s">
        <v>26</v>
      </c>
      <c r="D635" t="s">
        <v>150</v>
      </c>
      <c r="E635" t="s">
        <v>151</v>
      </c>
      <c r="F635" t="s">
        <v>62</v>
      </c>
      <c r="G635" t="s">
        <v>114</v>
      </c>
      <c r="H635">
        <v>10</v>
      </c>
      <c r="I635" t="s">
        <v>499</v>
      </c>
      <c r="J635">
        <v>128.19999999999999</v>
      </c>
      <c r="K635">
        <v>1282</v>
      </c>
      <c r="L635" t="s">
        <v>48</v>
      </c>
      <c r="M635" t="s">
        <v>319</v>
      </c>
      <c r="N635" t="s">
        <v>19</v>
      </c>
      <c r="O635" t="s">
        <v>500</v>
      </c>
      <c r="P635" t="s">
        <v>501</v>
      </c>
      <c r="Q635" t="s">
        <v>515</v>
      </c>
      <c r="R635" t="s">
        <v>515</v>
      </c>
      <c r="S635">
        <v>5</v>
      </c>
    </row>
    <row r="636" spans="1:19" x14ac:dyDescent="0.35">
      <c r="A636">
        <v>101301</v>
      </c>
      <c r="B636" s="5">
        <v>45807</v>
      </c>
      <c r="C636" t="s">
        <v>50</v>
      </c>
      <c r="D636" t="s">
        <v>51</v>
      </c>
      <c r="E636" t="s">
        <v>52</v>
      </c>
      <c r="F636" t="s">
        <v>22</v>
      </c>
      <c r="G636" t="s">
        <v>109</v>
      </c>
      <c r="H636">
        <v>2</v>
      </c>
      <c r="I636" t="s">
        <v>508</v>
      </c>
      <c r="J636">
        <v>89.77</v>
      </c>
      <c r="K636">
        <v>179.54</v>
      </c>
      <c r="L636" t="s">
        <v>43</v>
      </c>
      <c r="M636" t="s">
        <v>212</v>
      </c>
      <c r="N636" t="s">
        <v>19</v>
      </c>
      <c r="O636" t="s">
        <v>500</v>
      </c>
      <c r="P636" t="s">
        <v>501</v>
      </c>
      <c r="Q636" t="s">
        <v>515</v>
      </c>
      <c r="R636" t="s">
        <v>515</v>
      </c>
      <c r="S636">
        <v>5</v>
      </c>
    </row>
    <row r="637" spans="1:19" x14ac:dyDescent="0.35">
      <c r="A637">
        <v>101323</v>
      </c>
      <c r="B637" s="5">
        <v>45807</v>
      </c>
      <c r="C637" t="s">
        <v>50</v>
      </c>
      <c r="D637" t="s">
        <v>71</v>
      </c>
      <c r="E637" t="s">
        <v>72</v>
      </c>
      <c r="F637" t="s">
        <v>15</v>
      </c>
      <c r="G637" t="s">
        <v>29</v>
      </c>
      <c r="H637">
        <v>2</v>
      </c>
      <c r="I637" t="s">
        <v>508</v>
      </c>
      <c r="J637">
        <v>22.89</v>
      </c>
      <c r="K637">
        <v>45.78</v>
      </c>
      <c r="L637" t="s">
        <v>24</v>
      </c>
      <c r="M637" t="s">
        <v>293</v>
      </c>
      <c r="N637" t="s">
        <v>19</v>
      </c>
      <c r="O637" t="s">
        <v>500</v>
      </c>
      <c r="P637" t="s">
        <v>501</v>
      </c>
      <c r="Q637" t="s">
        <v>515</v>
      </c>
      <c r="R637" t="s">
        <v>515</v>
      </c>
      <c r="S637">
        <v>5</v>
      </c>
    </row>
    <row r="638" spans="1:19" x14ac:dyDescent="0.35">
      <c r="A638">
        <v>101697</v>
      </c>
      <c r="B638" s="5">
        <v>45807</v>
      </c>
      <c r="C638" t="s">
        <v>12</v>
      </c>
      <c r="D638" t="s">
        <v>20</v>
      </c>
      <c r="E638" t="s">
        <v>21</v>
      </c>
      <c r="F638" t="s">
        <v>62</v>
      </c>
      <c r="G638" t="s">
        <v>169</v>
      </c>
      <c r="H638">
        <v>1</v>
      </c>
      <c r="I638" t="s">
        <v>503</v>
      </c>
      <c r="J638">
        <v>23.83</v>
      </c>
      <c r="K638">
        <v>23.83</v>
      </c>
      <c r="L638" t="s">
        <v>17</v>
      </c>
      <c r="M638" t="s">
        <v>386</v>
      </c>
      <c r="N638" t="s">
        <v>19</v>
      </c>
      <c r="O638" t="s">
        <v>500</v>
      </c>
      <c r="P638" t="s">
        <v>501</v>
      </c>
      <c r="Q638" t="s">
        <v>515</v>
      </c>
      <c r="R638" t="s">
        <v>515</v>
      </c>
      <c r="S638">
        <v>5</v>
      </c>
    </row>
    <row r="639" spans="1:19" x14ac:dyDescent="0.35">
      <c r="A639">
        <v>102116</v>
      </c>
      <c r="B639" s="5">
        <v>45807</v>
      </c>
      <c r="C639" t="s">
        <v>12</v>
      </c>
      <c r="D639" t="s">
        <v>132</v>
      </c>
      <c r="E639" t="s">
        <v>133</v>
      </c>
      <c r="F639" t="s">
        <v>53</v>
      </c>
      <c r="G639" t="s">
        <v>92</v>
      </c>
      <c r="H639">
        <v>1</v>
      </c>
      <c r="I639" t="s">
        <v>503</v>
      </c>
      <c r="J639">
        <v>29.48</v>
      </c>
      <c r="K639">
        <v>29.48</v>
      </c>
      <c r="L639" t="s">
        <v>48</v>
      </c>
      <c r="M639" t="s">
        <v>385</v>
      </c>
      <c r="N639" t="s">
        <v>19</v>
      </c>
      <c r="O639" t="s">
        <v>500</v>
      </c>
      <c r="P639" t="s">
        <v>501</v>
      </c>
      <c r="Q639" t="s">
        <v>515</v>
      </c>
      <c r="R639" t="s">
        <v>515</v>
      </c>
      <c r="S639">
        <v>5</v>
      </c>
    </row>
    <row r="640" spans="1:19" x14ac:dyDescent="0.35">
      <c r="A640">
        <v>102161</v>
      </c>
      <c r="B640" s="5">
        <v>45807</v>
      </c>
      <c r="C640" t="s">
        <v>31</v>
      </c>
      <c r="D640" t="s">
        <v>80</v>
      </c>
      <c r="E640" t="s">
        <v>80</v>
      </c>
      <c r="F640" t="s">
        <v>22</v>
      </c>
      <c r="G640" t="s">
        <v>47</v>
      </c>
      <c r="H640">
        <v>2</v>
      </c>
      <c r="I640" t="s">
        <v>508</v>
      </c>
      <c r="J640">
        <v>71.83</v>
      </c>
      <c r="K640">
        <v>143.66</v>
      </c>
      <c r="L640" t="s">
        <v>17</v>
      </c>
      <c r="M640" t="s">
        <v>160</v>
      </c>
      <c r="N640" t="s">
        <v>19</v>
      </c>
      <c r="O640" t="s">
        <v>500</v>
      </c>
      <c r="P640" t="s">
        <v>501</v>
      </c>
      <c r="Q640" t="s">
        <v>515</v>
      </c>
      <c r="R640" t="s">
        <v>515</v>
      </c>
      <c r="S640">
        <v>5</v>
      </c>
    </row>
    <row r="641" spans="1:19" x14ac:dyDescent="0.35">
      <c r="A641">
        <v>102179</v>
      </c>
      <c r="B641" s="5">
        <v>45807</v>
      </c>
      <c r="C641" t="s">
        <v>65</v>
      </c>
      <c r="D641" t="s">
        <v>66</v>
      </c>
      <c r="E641" t="s">
        <v>67</v>
      </c>
      <c r="F641" t="s">
        <v>22</v>
      </c>
      <c r="G641" t="s">
        <v>100</v>
      </c>
      <c r="H641">
        <v>1</v>
      </c>
      <c r="I641" t="s">
        <v>503</v>
      </c>
      <c r="J641">
        <v>14.8</v>
      </c>
      <c r="K641">
        <v>14.8</v>
      </c>
      <c r="L641" t="s">
        <v>17</v>
      </c>
      <c r="M641" t="s">
        <v>381</v>
      </c>
      <c r="N641" t="s">
        <v>19</v>
      </c>
      <c r="O641" t="s">
        <v>500</v>
      </c>
      <c r="P641" t="s">
        <v>501</v>
      </c>
      <c r="Q641" t="s">
        <v>515</v>
      </c>
      <c r="R641" t="s">
        <v>515</v>
      </c>
      <c r="S641">
        <v>5</v>
      </c>
    </row>
    <row r="642" spans="1:19" x14ac:dyDescent="0.35">
      <c r="A642">
        <v>102273</v>
      </c>
      <c r="B642" s="5">
        <v>45807</v>
      </c>
      <c r="C642" t="s">
        <v>12</v>
      </c>
      <c r="D642" t="s">
        <v>183</v>
      </c>
      <c r="E642" t="s">
        <v>184</v>
      </c>
      <c r="F642" t="s">
        <v>22</v>
      </c>
      <c r="G642" t="s">
        <v>87</v>
      </c>
      <c r="H642">
        <v>2</v>
      </c>
      <c r="I642" t="s">
        <v>508</v>
      </c>
      <c r="J642">
        <v>50.39</v>
      </c>
      <c r="K642">
        <v>100.78</v>
      </c>
      <c r="L642" t="s">
        <v>48</v>
      </c>
      <c r="M642" t="s">
        <v>195</v>
      </c>
      <c r="N642" t="s">
        <v>19</v>
      </c>
      <c r="O642" t="s">
        <v>500</v>
      </c>
      <c r="P642" t="s">
        <v>501</v>
      </c>
      <c r="Q642" t="s">
        <v>515</v>
      </c>
      <c r="R642" t="s">
        <v>515</v>
      </c>
      <c r="S642">
        <v>5</v>
      </c>
    </row>
    <row r="643" spans="1:19" x14ac:dyDescent="0.35">
      <c r="A643">
        <v>100281</v>
      </c>
      <c r="B643" s="5">
        <v>45808</v>
      </c>
      <c r="C643" t="s">
        <v>26</v>
      </c>
      <c r="D643" t="s">
        <v>27</v>
      </c>
      <c r="E643" t="s">
        <v>28</v>
      </c>
      <c r="F643" t="s">
        <v>62</v>
      </c>
      <c r="G643" t="s">
        <v>112</v>
      </c>
      <c r="H643">
        <v>10</v>
      </c>
      <c r="I643" t="s">
        <v>499</v>
      </c>
      <c r="J643">
        <v>28.51</v>
      </c>
      <c r="K643">
        <v>285.10000000000002</v>
      </c>
      <c r="L643" t="s">
        <v>43</v>
      </c>
      <c r="M643" t="s">
        <v>366</v>
      </c>
      <c r="N643" t="s">
        <v>19</v>
      </c>
      <c r="O643" t="s">
        <v>506</v>
      </c>
      <c r="P643" t="s">
        <v>507</v>
      </c>
      <c r="Q643" t="s">
        <v>515</v>
      </c>
      <c r="R643" t="s">
        <v>515</v>
      </c>
      <c r="S643">
        <v>5</v>
      </c>
    </row>
    <row r="644" spans="1:19" x14ac:dyDescent="0.35">
      <c r="A644">
        <v>100774</v>
      </c>
      <c r="B644" s="5">
        <v>45808</v>
      </c>
      <c r="C644" t="s">
        <v>12</v>
      </c>
      <c r="D644" t="s">
        <v>98</v>
      </c>
      <c r="E644" t="s">
        <v>99</v>
      </c>
      <c r="F644" t="s">
        <v>62</v>
      </c>
      <c r="G644" t="s">
        <v>68</v>
      </c>
      <c r="H644">
        <v>3</v>
      </c>
      <c r="I644" t="s">
        <v>499</v>
      </c>
      <c r="J644">
        <v>38.14</v>
      </c>
      <c r="K644">
        <v>114.42</v>
      </c>
      <c r="L644" t="s">
        <v>24</v>
      </c>
      <c r="M644" t="s">
        <v>414</v>
      </c>
      <c r="N644" t="s">
        <v>19</v>
      </c>
      <c r="O644" t="s">
        <v>506</v>
      </c>
      <c r="P644" t="s">
        <v>507</v>
      </c>
      <c r="Q644" t="s">
        <v>515</v>
      </c>
      <c r="R644" t="s">
        <v>515</v>
      </c>
      <c r="S644">
        <v>5</v>
      </c>
    </row>
    <row r="645" spans="1:19" x14ac:dyDescent="0.35">
      <c r="A645">
        <v>101440</v>
      </c>
      <c r="B645" s="5">
        <v>45808</v>
      </c>
      <c r="C645" t="s">
        <v>50</v>
      </c>
      <c r="D645" t="s">
        <v>71</v>
      </c>
      <c r="E645" t="s">
        <v>72</v>
      </c>
      <c r="F645" t="s">
        <v>59</v>
      </c>
      <c r="G645" t="s">
        <v>73</v>
      </c>
      <c r="H645">
        <v>1</v>
      </c>
      <c r="I645" t="s">
        <v>503</v>
      </c>
      <c r="J645">
        <v>28.12</v>
      </c>
      <c r="K645">
        <v>28.12</v>
      </c>
      <c r="L645" t="s">
        <v>24</v>
      </c>
      <c r="M645" t="s">
        <v>344</v>
      </c>
      <c r="N645" t="s">
        <v>89</v>
      </c>
      <c r="O645" t="s">
        <v>506</v>
      </c>
      <c r="P645" t="s">
        <v>507</v>
      </c>
      <c r="Q645" t="s">
        <v>515</v>
      </c>
      <c r="R645" t="s">
        <v>515</v>
      </c>
      <c r="S645">
        <v>5</v>
      </c>
    </row>
    <row r="646" spans="1:19" x14ac:dyDescent="0.35">
      <c r="A646">
        <v>101772</v>
      </c>
      <c r="B646" s="5">
        <v>45808</v>
      </c>
      <c r="C646" t="s">
        <v>31</v>
      </c>
      <c r="D646" t="s">
        <v>105</v>
      </c>
      <c r="E646" t="s">
        <v>106</v>
      </c>
      <c r="F646" t="s">
        <v>22</v>
      </c>
      <c r="G646" t="s">
        <v>23</v>
      </c>
      <c r="H646">
        <v>2</v>
      </c>
      <c r="I646" t="s">
        <v>508</v>
      </c>
      <c r="J646">
        <v>63.44</v>
      </c>
      <c r="K646">
        <v>126.88</v>
      </c>
      <c r="L646" t="s">
        <v>48</v>
      </c>
      <c r="M646" t="s">
        <v>136</v>
      </c>
      <c r="N646" t="s">
        <v>19</v>
      </c>
      <c r="O646" t="s">
        <v>506</v>
      </c>
      <c r="P646" t="s">
        <v>507</v>
      </c>
      <c r="Q646" t="s">
        <v>515</v>
      </c>
      <c r="R646" t="s">
        <v>515</v>
      </c>
      <c r="S646">
        <v>5</v>
      </c>
    </row>
    <row r="647" spans="1:19" x14ac:dyDescent="0.35">
      <c r="A647">
        <v>102587</v>
      </c>
      <c r="B647" s="5">
        <v>45808</v>
      </c>
      <c r="C647" t="s">
        <v>26</v>
      </c>
      <c r="D647" t="s">
        <v>27</v>
      </c>
      <c r="E647" t="s">
        <v>28</v>
      </c>
      <c r="F647" t="s">
        <v>22</v>
      </c>
      <c r="G647" t="s">
        <v>23</v>
      </c>
      <c r="H647">
        <v>10</v>
      </c>
      <c r="I647" t="s">
        <v>499</v>
      </c>
      <c r="J647">
        <v>62.06</v>
      </c>
      <c r="K647">
        <v>620.6</v>
      </c>
      <c r="L647" t="s">
        <v>48</v>
      </c>
      <c r="M647" t="s">
        <v>25</v>
      </c>
      <c r="N647" t="s">
        <v>89</v>
      </c>
      <c r="O647" t="s">
        <v>506</v>
      </c>
      <c r="P647" t="s">
        <v>507</v>
      </c>
      <c r="Q647" t="s">
        <v>515</v>
      </c>
      <c r="R647" t="s">
        <v>515</v>
      </c>
      <c r="S647">
        <v>5</v>
      </c>
    </row>
    <row r="648" spans="1:19" x14ac:dyDescent="0.35">
      <c r="A648">
        <v>100029</v>
      </c>
      <c r="B648" s="5">
        <v>45809</v>
      </c>
      <c r="C648" t="s">
        <v>26</v>
      </c>
      <c r="D648" t="s">
        <v>150</v>
      </c>
      <c r="E648" t="s">
        <v>151</v>
      </c>
      <c r="F648" t="s">
        <v>62</v>
      </c>
      <c r="G648" t="s">
        <v>112</v>
      </c>
      <c r="H648">
        <v>2</v>
      </c>
      <c r="I648" t="s">
        <v>508</v>
      </c>
      <c r="J648">
        <v>30.64</v>
      </c>
      <c r="K648">
        <v>61.28</v>
      </c>
      <c r="L648" t="s">
        <v>17</v>
      </c>
      <c r="M648" t="s">
        <v>179</v>
      </c>
      <c r="N648" t="s">
        <v>19</v>
      </c>
      <c r="O648" t="s">
        <v>510</v>
      </c>
      <c r="P648" t="s">
        <v>507</v>
      </c>
      <c r="Q648" t="s">
        <v>516</v>
      </c>
      <c r="R648" t="s">
        <v>530</v>
      </c>
      <c r="S648">
        <v>6</v>
      </c>
    </row>
    <row r="649" spans="1:19" x14ac:dyDescent="0.35">
      <c r="A649">
        <v>100668</v>
      </c>
      <c r="B649" s="5">
        <v>45809</v>
      </c>
      <c r="C649" t="s">
        <v>31</v>
      </c>
      <c r="D649" t="s">
        <v>56</v>
      </c>
      <c r="E649" t="s">
        <v>57</v>
      </c>
      <c r="F649" t="s">
        <v>15</v>
      </c>
      <c r="G649" t="s">
        <v>16</v>
      </c>
      <c r="H649">
        <v>1</v>
      </c>
      <c r="I649" t="s">
        <v>503</v>
      </c>
      <c r="J649">
        <v>38.89</v>
      </c>
      <c r="K649">
        <v>38.89</v>
      </c>
      <c r="L649" t="s">
        <v>17</v>
      </c>
      <c r="M649" t="s">
        <v>313</v>
      </c>
      <c r="N649" t="s">
        <v>19</v>
      </c>
      <c r="O649" t="s">
        <v>510</v>
      </c>
      <c r="P649" t="s">
        <v>507</v>
      </c>
      <c r="Q649" t="s">
        <v>516</v>
      </c>
      <c r="R649" t="s">
        <v>530</v>
      </c>
      <c r="S649">
        <v>6</v>
      </c>
    </row>
    <row r="650" spans="1:19" x14ac:dyDescent="0.35">
      <c r="A650">
        <v>101032</v>
      </c>
      <c r="B650" s="5">
        <v>45809</v>
      </c>
      <c r="C650" t="s">
        <v>12</v>
      </c>
      <c r="D650" t="s">
        <v>13</v>
      </c>
      <c r="E650" t="s">
        <v>14</v>
      </c>
      <c r="F650" t="s">
        <v>59</v>
      </c>
      <c r="G650" t="s">
        <v>60</v>
      </c>
      <c r="H650">
        <v>10</v>
      </c>
      <c r="I650" t="s">
        <v>499</v>
      </c>
      <c r="J650">
        <v>58.67</v>
      </c>
      <c r="K650">
        <v>586.70000000000005</v>
      </c>
      <c r="L650" t="s">
        <v>43</v>
      </c>
      <c r="M650" t="s">
        <v>155</v>
      </c>
      <c r="N650" t="s">
        <v>19</v>
      </c>
      <c r="O650" t="s">
        <v>510</v>
      </c>
      <c r="P650" t="s">
        <v>507</v>
      </c>
      <c r="Q650" t="s">
        <v>516</v>
      </c>
      <c r="R650" t="s">
        <v>530</v>
      </c>
      <c r="S650">
        <v>6</v>
      </c>
    </row>
    <row r="651" spans="1:19" x14ac:dyDescent="0.35">
      <c r="A651">
        <v>101546</v>
      </c>
      <c r="B651" s="5">
        <v>45809</v>
      </c>
      <c r="C651" t="s">
        <v>12</v>
      </c>
      <c r="D651" t="s">
        <v>13</v>
      </c>
      <c r="E651" t="s">
        <v>14</v>
      </c>
      <c r="F651" t="s">
        <v>62</v>
      </c>
      <c r="G651" t="s">
        <v>112</v>
      </c>
      <c r="H651">
        <v>1</v>
      </c>
      <c r="I651" t="s">
        <v>503</v>
      </c>
      <c r="J651">
        <v>29.88</v>
      </c>
      <c r="K651">
        <v>29.88</v>
      </c>
      <c r="L651" t="s">
        <v>48</v>
      </c>
      <c r="M651" t="s">
        <v>74</v>
      </c>
      <c r="N651" t="s">
        <v>19</v>
      </c>
      <c r="O651" t="s">
        <v>510</v>
      </c>
      <c r="P651" t="s">
        <v>507</v>
      </c>
      <c r="Q651" t="s">
        <v>516</v>
      </c>
      <c r="R651" t="s">
        <v>530</v>
      </c>
      <c r="S651">
        <v>6</v>
      </c>
    </row>
    <row r="652" spans="1:19" x14ac:dyDescent="0.35">
      <c r="A652">
        <v>101884</v>
      </c>
      <c r="B652" s="5">
        <v>45809</v>
      </c>
      <c r="C652" t="s">
        <v>50</v>
      </c>
      <c r="D652" t="s">
        <v>71</v>
      </c>
      <c r="E652" t="s">
        <v>72</v>
      </c>
      <c r="F652" t="s">
        <v>59</v>
      </c>
      <c r="G652" t="s">
        <v>129</v>
      </c>
      <c r="H652">
        <v>1</v>
      </c>
      <c r="I652" t="s">
        <v>503</v>
      </c>
      <c r="J652">
        <v>117.87</v>
      </c>
      <c r="K652">
        <v>117.87</v>
      </c>
      <c r="L652" t="s">
        <v>43</v>
      </c>
      <c r="M652" t="s">
        <v>144</v>
      </c>
      <c r="N652" t="s">
        <v>19</v>
      </c>
      <c r="O652" t="s">
        <v>510</v>
      </c>
      <c r="P652" t="s">
        <v>507</v>
      </c>
      <c r="Q652" t="s">
        <v>516</v>
      </c>
      <c r="R652" t="s">
        <v>530</v>
      </c>
      <c r="S652">
        <v>6</v>
      </c>
    </row>
    <row r="653" spans="1:19" x14ac:dyDescent="0.35">
      <c r="A653">
        <v>101959</v>
      </c>
      <c r="B653" s="5">
        <v>45809</v>
      </c>
      <c r="C653" t="s">
        <v>31</v>
      </c>
      <c r="D653" t="s">
        <v>80</v>
      </c>
      <c r="E653" t="s">
        <v>80</v>
      </c>
      <c r="F653" t="s">
        <v>59</v>
      </c>
      <c r="G653" t="s">
        <v>95</v>
      </c>
      <c r="H653">
        <v>1</v>
      </c>
      <c r="I653" t="s">
        <v>503</v>
      </c>
      <c r="J653">
        <v>33.57</v>
      </c>
      <c r="K653">
        <v>33.57</v>
      </c>
      <c r="L653" t="s">
        <v>48</v>
      </c>
      <c r="M653" t="s">
        <v>357</v>
      </c>
      <c r="N653" t="s">
        <v>89</v>
      </c>
      <c r="O653" t="s">
        <v>510</v>
      </c>
      <c r="P653" t="s">
        <v>507</v>
      </c>
      <c r="Q653" t="s">
        <v>516</v>
      </c>
      <c r="R653" t="s">
        <v>530</v>
      </c>
      <c r="S653">
        <v>6</v>
      </c>
    </row>
    <row r="654" spans="1:19" x14ac:dyDescent="0.35">
      <c r="A654">
        <v>102260</v>
      </c>
      <c r="B654" s="5">
        <v>45809</v>
      </c>
      <c r="C654" t="s">
        <v>12</v>
      </c>
      <c r="D654" t="s">
        <v>13</v>
      </c>
      <c r="E654" t="s">
        <v>14</v>
      </c>
      <c r="F654" t="s">
        <v>22</v>
      </c>
      <c r="G654" t="s">
        <v>100</v>
      </c>
      <c r="H654">
        <v>2</v>
      </c>
      <c r="I654" t="s">
        <v>508</v>
      </c>
      <c r="J654">
        <v>15.47</v>
      </c>
      <c r="K654">
        <v>30.94</v>
      </c>
      <c r="L654" t="s">
        <v>24</v>
      </c>
      <c r="M654" t="s">
        <v>415</v>
      </c>
      <c r="N654" t="s">
        <v>19</v>
      </c>
      <c r="O654" t="s">
        <v>510</v>
      </c>
      <c r="P654" t="s">
        <v>507</v>
      </c>
      <c r="Q654" t="s">
        <v>516</v>
      </c>
      <c r="R654" t="s">
        <v>530</v>
      </c>
      <c r="S654">
        <v>6</v>
      </c>
    </row>
    <row r="655" spans="1:19" x14ac:dyDescent="0.35">
      <c r="A655">
        <v>102418</v>
      </c>
      <c r="B655" s="5">
        <v>45809</v>
      </c>
      <c r="C655" t="s">
        <v>50</v>
      </c>
      <c r="D655" t="s">
        <v>51</v>
      </c>
      <c r="E655" t="s">
        <v>52</v>
      </c>
      <c r="F655" t="s">
        <v>22</v>
      </c>
      <c r="G655" t="s">
        <v>100</v>
      </c>
      <c r="H655">
        <v>5</v>
      </c>
      <c r="I655" t="s">
        <v>499</v>
      </c>
      <c r="J655">
        <v>15.67</v>
      </c>
      <c r="K655">
        <v>78.349999999999994</v>
      </c>
      <c r="L655" t="s">
        <v>43</v>
      </c>
      <c r="M655" t="s">
        <v>346</v>
      </c>
      <c r="N655" t="s">
        <v>19</v>
      </c>
      <c r="O655" t="s">
        <v>510</v>
      </c>
      <c r="P655" t="s">
        <v>507</v>
      </c>
      <c r="Q655" t="s">
        <v>516</v>
      </c>
      <c r="R655" t="s">
        <v>530</v>
      </c>
      <c r="S655">
        <v>6</v>
      </c>
    </row>
    <row r="656" spans="1:19" x14ac:dyDescent="0.35">
      <c r="A656">
        <v>102836</v>
      </c>
      <c r="B656" s="5">
        <v>45809</v>
      </c>
      <c r="C656" t="s">
        <v>26</v>
      </c>
      <c r="D656" t="s">
        <v>37</v>
      </c>
      <c r="E656" t="s">
        <v>38</v>
      </c>
      <c r="F656" t="s">
        <v>15</v>
      </c>
      <c r="G656" t="s">
        <v>39</v>
      </c>
      <c r="H656">
        <v>1</v>
      </c>
      <c r="I656" t="s">
        <v>503</v>
      </c>
      <c r="J656">
        <v>43.26</v>
      </c>
      <c r="K656">
        <v>43.26</v>
      </c>
      <c r="L656" t="s">
        <v>17</v>
      </c>
      <c r="M656" t="s">
        <v>373</v>
      </c>
      <c r="N656" t="s">
        <v>19</v>
      </c>
      <c r="O656" t="s">
        <v>510</v>
      </c>
      <c r="P656" t="s">
        <v>507</v>
      </c>
      <c r="Q656" t="s">
        <v>516</v>
      </c>
      <c r="R656" t="s">
        <v>530</v>
      </c>
      <c r="S656">
        <v>6</v>
      </c>
    </row>
    <row r="657" spans="1:19" x14ac:dyDescent="0.35">
      <c r="A657">
        <v>100384</v>
      </c>
      <c r="B657" s="5">
        <v>45810</v>
      </c>
      <c r="C657" t="s">
        <v>50</v>
      </c>
      <c r="D657" t="s">
        <v>77</v>
      </c>
      <c r="E657" t="s">
        <v>78</v>
      </c>
      <c r="F657" t="s">
        <v>59</v>
      </c>
      <c r="G657" t="s">
        <v>95</v>
      </c>
      <c r="H657">
        <v>5</v>
      </c>
      <c r="I657" t="s">
        <v>499</v>
      </c>
      <c r="J657">
        <v>36.159999999999997</v>
      </c>
      <c r="K657">
        <v>180.79999999999998</v>
      </c>
      <c r="L657" t="s">
        <v>43</v>
      </c>
      <c r="M657" t="s">
        <v>344</v>
      </c>
      <c r="N657" t="s">
        <v>19</v>
      </c>
      <c r="O657" t="s">
        <v>511</v>
      </c>
      <c r="P657" t="s">
        <v>501</v>
      </c>
      <c r="Q657" t="s">
        <v>516</v>
      </c>
      <c r="R657" t="s">
        <v>530</v>
      </c>
      <c r="S657">
        <v>6</v>
      </c>
    </row>
    <row r="658" spans="1:19" x14ac:dyDescent="0.35">
      <c r="A658">
        <v>100413</v>
      </c>
      <c r="B658" s="5">
        <v>45810</v>
      </c>
      <c r="C658" t="s">
        <v>31</v>
      </c>
      <c r="D658" t="s">
        <v>80</v>
      </c>
      <c r="E658" t="s">
        <v>80</v>
      </c>
      <c r="F658" t="s">
        <v>59</v>
      </c>
      <c r="G658" t="s">
        <v>129</v>
      </c>
      <c r="H658">
        <v>1</v>
      </c>
      <c r="I658" t="s">
        <v>503</v>
      </c>
      <c r="J658">
        <v>118.49</v>
      </c>
      <c r="K658">
        <v>118.49</v>
      </c>
      <c r="L658" t="s">
        <v>24</v>
      </c>
      <c r="M658" t="s">
        <v>332</v>
      </c>
      <c r="N658" t="s">
        <v>19</v>
      </c>
      <c r="O658" t="s">
        <v>511</v>
      </c>
      <c r="P658" t="s">
        <v>501</v>
      </c>
      <c r="Q658" t="s">
        <v>516</v>
      </c>
      <c r="R658" t="s">
        <v>530</v>
      </c>
      <c r="S658">
        <v>6</v>
      </c>
    </row>
    <row r="659" spans="1:19" x14ac:dyDescent="0.35">
      <c r="A659">
        <v>100624</v>
      </c>
      <c r="B659" s="5">
        <v>45810</v>
      </c>
      <c r="C659" t="s">
        <v>50</v>
      </c>
      <c r="D659" t="s">
        <v>71</v>
      </c>
      <c r="E659" t="s">
        <v>72</v>
      </c>
      <c r="F659" t="s">
        <v>59</v>
      </c>
      <c r="G659" t="s">
        <v>129</v>
      </c>
      <c r="H659">
        <v>1</v>
      </c>
      <c r="I659" t="s">
        <v>503</v>
      </c>
      <c r="J659">
        <v>125.03</v>
      </c>
      <c r="K659">
        <v>125.03</v>
      </c>
      <c r="L659" t="s">
        <v>24</v>
      </c>
      <c r="M659" t="s">
        <v>416</v>
      </c>
      <c r="N659" t="s">
        <v>19</v>
      </c>
      <c r="O659" t="s">
        <v>511</v>
      </c>
      <c r="P659" t="s">
        <v>501</v>
      </c>
      <c r="Q659" t="s">
        <v>516</v>
      </c>
      <c r="R659" t="s">
        <v>530</v>
      </c>
      <c r="S659">
        <v>6</v>
      </c>
    </row>
    <row r="660" spans="1:19" x14ac:dyDescent="0.35">
      <c r="A660">
        <v>100806</v>
      </c>
      <c r="B660" s="5">
        <v>45810</v>
      </c>
      <c r="C660" t="s">
        <v>26</v>
      </c>
      <c r="D660" t="s">
        <v>37</v>
      </c>
      <c r="E660" t="s">
        <v>38</v>
      </c>
      <c r="F660" t="s">
        <v>62</v>
      </c>
      <c r="G660" t="s">
        <v>169</v>
      </c>
      <c r="H660">
        <v>3</v>
      </c>
      <c r="I660" t="s">
        <v>499</v>
      </c>
      <c r="J660">
        <v>24.6</v>
      </c>
      <c r="K660">
        <v>73.800000000000011</v>
      </c>
      <c r="L660" t="s">
        <v>43</v>
      </c>
      <c r="M660" t="s">
        <v>136</v>
      </c>
      <c r="N660" t="s">
        <v>19</v>
      </c>
      <c r="O660" t="s">
        <v>511</v>
      </c>
      <c r="P660" t="s">
        <v>501</v>
      </c>
      <c r="Q660" t="s">
        <v>516</v>
      </c>
      <c r="R660" t="s">
        <v>530</v>
      </c>
      <c r="S660">
        <v>6</v>
      </c>
    </row>
    <row r="661" spans="1:19" x14ac:dyDescent="0.35">
      <c r="A661">
        <v>101932</v>
      </c>
      <c r="B661" s="5">
        <v>45810</v>
      </c>
      <c r="C661" t="s">
        <v>12</v>
      </c>
      <c r="D661" t="s">
        <v>183</v>
      </c>
      <c r="E661" t="s">
        <v>184</v>
      </c>
      <c r="F661" t="s">
        <v>15</v>
      </c>
      <c r="G661" t="s">
        <v>34</v>
      </c>
      <c r="H661">
        <v>2</v>
      </c>
      <c r="I661" t="s">
        <v>508</v>
      </c>
      <c r="J661">
        <v>16.329999999999998</v>
      </c>
      <c r="K661">
        <v>32.659999999999997</v>
      </c>
      <c r="L661" t="s">
        <v>17</v>
      </c>
      <c r="M661" t="s">
        <v>265</v>
      </c>
      <c r="N661" t="s">
        <v>19</v>
      </c>
      <c r="O661" t="s">
        <v>511</v>
      </c>
      <c r="P661" t="s">
        <v>501</v>
      </c>
      <c r="Q661" t="s">
        <v>516</v>
      </c>
      <c r="R661" t="s">
        <v>530</v>
      </c>
      <c r="S661">
        <v>6</v>
      </c>
    </row>
    <row r="662" spans="1:19" x14ac:dyDescent="0.35">
      <c r="A662">
        <v>102040</v>
      </c>
      <c r="B662" s="5">
        <v>45810</v>
      </c>
      <c r="C662" t="s">
        <v>26</v>
      </c>
      <c r="D662" t="s">
        <v>41</v>
      </c>
      <c r="E662" t="s">
        <v>42</v>
      </c>
      <c r="F662" t="s">
        <v>62</v>
      </c>
      <c r="G662" t="s">
        <v>103</v>
      </c>
      <c r="H662">
        <v>1</v>
      </c>
      <c r="I662" t="s">
        <v>503</v>
      </c>
      <c r="J662">
        <v>189.14</v>
      </c>
      <c r="K662">
        <v>189.14</v>
      </c>
      <c r="L662" t="s">
        <v>43</v>
      </c>
      <c r="M662" t="s">
        <v>286</v>
      </c>
      <c r="N662" t="s">
        <v>89</v>
      </c>
      <c r="O662" t="s">
        <v>511</v>
      </c>
      <c r="P662" t="s">
        <v>501</v>
      </c>
      <c r="Q662" t="s">
        <v>516</v>
      </c>
      <c r="R662" t="s">
        <v>530</v>
      </c>
      <c r="S662">
        <v>6</v>
      </c>
    </row>
    <row r="663" spans="1:19" x14ac:dyDescent="0.35">
      <c r="A663">
        <v>102105</v>
      </c>
      <c r="B663" s="5">
        <v>45810</v>
      </c>
      <c r="C663" t="s">
        <v>50</v>
      </c>
      <c r="D663" t="s">
        <v>71</v>
      </c>
      <c r="E663" t="s">
        <v>72</v>
      </c>
      <c r="F663" t="s">
        <v>59</v>
      </c>
      <c r="G663" t="s">
        <v>129</v>
      </c>
      <c r="H663">
        <v>5</v>
      </c>
      <c r="I663" t="s">
        <v>499</v>
      </c>
      <c r="J663">
        <v>119.64</v>
      </c>
      <c r="K663">
        <v>598.20000000000005</v>
      </c>
      <c r="L663" t="s">
        <v>24</v>
      </c>
      <c r="M663" t="s">
        <v>312</v>
      </c>
      <c r="N663" t="s">
        <v>89</v>
      </c>
      <c r="O663" t="s">
        <v>511</v>
      </c>
      <c r="P663" t="s">
        <v>501</v>
      </c>
      <c r="Q663" t="s">
        <v>516</v>
      </c>
      <c r="R663" t="s">
        <v>530</v>
      </c>
      <c r="S663">
        <v>6</v>
      </c>
    </row>
    <row r="664" spans="1:19" x14ac:dyDescent="0.35">
      <c r="A664">
        <v>102574</v>
      </c>
      <c r="B664" s="5">
        <v>45810</v>
      </c>
      <c r="C664" t="s">
        <v>26</v>
      </c>
      <c r="D664" t="s">
        <v>37</v>
      </c>
      <c r="E664" t="s">
        <v>38</v>
      </c>
      <c r="F664" t="s">
        <v>22</v>
      </c>
      <c r="G664" t="s">
        <v>47</v>
      </c>
      <c r="H664">
        <v>1</v>
      </c>
      <c r="I664" t="s">
        <v>503</v>
      </c>
      <c r="J664">
        <v>72.849999999999994</v>
      </c>
      <c r="K664">
        <v>72.849999999999994</v>
      </c>
      <c r="L664" t="s">
        <v>43</v>
      </c>
      <c r="M664" t="s">
        <v>211</v>
      </c>
      <c r="N664" t="s">
        <v>19</v>
      </c>
      <c r="O664" t="s">
        <v>511</v>
      </c>
      <c r="P664" t="s">
        <v>501</v>
      </c>
      <c r="Q664" t="s">
        <v>516</v>
      </c>
      <c r="R664" t="s">
        <v>530</v>
      </c>
      <c r="S664">
        <v>6</v>
      </c>
    </row>
    <row r="665" spans="1:19" x14ac:dyDescent="0.35">
      <c r="A665">
        <v>102596</v>
      </c>
      <c r="B665" s="5">
        <v>45810</v>
      </c>
      <c r="C665" t="s">
        <v>31</v>
      </c>
      <c r="D665" t="s">
        <v>80</v>
      </c>
      <c r="E665" t="s">
        <v>80</v>
      </c>
      <c r="F665" t="s">
        <v>15</v>
      </c>
      <c r="G665" t="s">
        <v>29</v>
      </c>
      <c r="H665">
        <v>2</v>
      </c>
      <c r="I665" t="s">
        <v>508</v>
      </c>
      <c r="J665">
        <v>23.01</v>
      </c>
      <c r="K665">
        <v>46.02</v>
      </c>
      <c r="L665" t="s">
        <v>24</v>
      </c>
      <c r="M665" t="s">
        <v>410</v>
      </c>
      <c r="N665" t="s">
        <v>89</v>
      </c>
      <c r="O665" t="s">
        <v>511</v>
      </c>
      <c r="P665" t="s">
        <v>501</v>
      </c>
      <c r="Q665" t="s">
        <v>516</v>
      </c>
      <c r="R665" t="s">
        <v>530</v>
      </c>
      <c r="S665">
        <v>6</v>
      </c>
    </row>
    <row r="666" spans="1:19" x14ac:dyDescent="0.35">
      <c r="A666">
        <v>102649</v>
      </c>
      <c r="B666" s="5">
        <v>45810</v>
      </c>
      <c r="C666" t="s">
        <v>50</v>
      </c>
      <c r="D666" t="s">
        <v>71</v>
      </c>
      <c r="E666" t="s">
        <v>72</v>
      </c>
      <c r="F666" t="s">
        <v>62</v>
      </c>
      <c r="G666" t="s">
        <v>68</v>
      </c>
      <c r="H666">
        <v>3</v>
      </c>
      <c r="I666" t="s">
        <v>499</v>
      </c>
      <c r="J666">
        <v>38.57</v>
      </c>
      <c r="K666">
        <v>115.71000000000001</v>
      </c>
      <c r="L666" t="s">
        <v>43</v>
      </c>
      <c r="M666" t="s">
        <v>139</v>
      </c>
      <c r="N666" t="s">
        <v>19</v>
      </c>
      <c r="O666" t="s">
        <v>511</v>
      </c>
      <c r="P666" t="s">
        <v>501</v>
      </c>
      <c r="Q666" t="s">
        <v>516</v>
      </c>
      <c r="R666" t="s">
        <v>530</v>
      </c>
      <c r="S666">
        <v>6</v>
      </c>
    </row>
    <row r="667" spans="1:19" x14ac:dyDescent="0.35">
      <c r="A667">
        <v>102737</v>
      </c>
      <c r="B667" s="5">
        <v>45810</v>
      </c>
      <c r="C667" t="s">
        <v>50</v>
      </c>
      <c r="D667" t="s">
        <v>77</v>
      </c>
      <c r="E667" t="s">
        <v>78</v>
      </c>
      <c r="F667" t="s">
        <v>22</v>
      </c>
      <c r="G667" t="s">
        <v>109</v>
      </c>
      <c r="H667">
        <v>1</v>
      </c>
      <c r="I667" t="s">
        <v>503</v>
      </c>
      <c r="J667">
        <v>90.33</v>
      </c>
      <c r="K667">
        <v>90.33</v>
      </c>
      <c r="L667" t="s">
        <v>48</v>
      </c>
      <c r="M667" t="s">
        <v>300</v>
      </c>
      <c r="N667" t="s">
        <v>19</v>
      </c>
      <c r="O667" t="s">
        <v>511</v>
      </c>
      <c r="P667" t="s">
        <v>501</v>
      </c>
      <c r="Q667" t="s">
        <v>516</v>
      </c>
      <c r="R667" t="s">
        <v>530</v>
      </c>
      <c r="S667">
        <v>6</v>
      </c>
    </row>
    <row r="668" spans="1:19" x14ac:dyDescent="0.35">
      <c r="A668">
        <v>100306</v>
      </c>
      <c r="B668" s="5">
        <v>45811</v>
      </c>
      <c r="C668" t="s">
        <v>50</v>
      </c>
      <c r="D668" t="s">
        <v>51</v>
      </c>
      <c r="E668" t="s">
        <v>52</v>
      </c>
      <c r="F668" t="s">
        <v>15</v>
      </c>
      <c r="G668" t="s">
        <v>34</v>
      </c>
      <c r="H668">
        <v>10</v>
      </c>
      <c r="I668" t="s">
        <v>499</v>
      </c>
      <c r="J668">
        <v>15.21</v>
      </c>
      <c r="K668">
        <v>152.10000000000002</v>
      </c>
      <c r="L668" t="s">
        <v>24</v>
      </c>
      <c r="M668" t="s">
        <v>417</v>
      </c>
      <c r="N668" t="s">
        <v>36</v>
      </c>
      <c r="O668" t="s">
        <v>509</v>
      </c>
      <c r="P668" t="s">
        <v>501</v>
      </c>
      <c r="Q668" t="s">
        <v>516</v>
      </c>
      <c r="R668" t="s">
        <v>530</v>
      </c>
      <c r="S668">
        <v>6</v>
      </c>
    </row>
    <row r="669" spans="1:19" x14ac:dyDescent="0.35">
      <c r="A669">
        <v>100525</v>
      </c>
      <c r="B669" s="5">
        <v>45811</v>
      </c>
      <c r="C669" t="s">
        <v>50</v>
      </c>
      <c r="D669" t="s">
        <v>77</v>
      </c>
      <c r="E669" t="s">
        <v>78</v>
      </c>
      <c r="F669" t="s">
        <v>15</v>
      </c>
      <c r="G669" t="s">
        <v>29</v>
      </c>
      <c r="H669">
        <v>2</v>
      </c>
      <c r="I669" t="s">
        <v>508</v>
      </c>
      <c r="J669">
        <v>23.31</v>
      </c>
      <c r="K669">
        <v>46.62</v>
      </c>
      <c r="L669" t="s">
        <v>24</v>
      </c>
      <c r="M669" t="s">
        <v>249</v>
      </c>
      <c r="N669" t="s">
        <v>19</v>
      </c>
      <c r="O669" t="s">
        <v>509</v>
      </c>
      <c r="P669" t="s">
        <v>501</v>
      </c>
      <c r="Q669" t="s">
        <v>516</v>
      </c>
      <c r="R669" t="s">
        <v>530</v>
      </c>
      <c r="S669">
        <v>6</v>
      </c>
    </row>
    <row r="670" spans="1:19" x14ac:dyDescent="0.35">
      <c r="A670">
        <v>100534</v>
      </c>
      <c r="B670" s="5">
        <v>45811</v>
      </c>
      <c r="C670" t="s">
        <v>31</v>
      </c>
      <c r="D670" t="s">
        <v>32</v>
      </c>
      <c r="E670" t="s">
        <v>33</v>
      </c>
      <c r="F670" t="s">
        <v>62</v>
      </c>
      <c r="G670" t="s">
        <v>103</v>
      </c>
      <c r="H670">
        <v>5</v>
      </c>
      <c r="I670" t="s">
        <v>499</v>
      </c>
      <c r="J670">
        <v>181.75</v>
      </c>
      <c r="K670">
        <v>908.75</v>
      </c>
      <c r="L670" t="s">
        <v>17</v>
      </c>
      <c r="M670" t="s">
        <v>122</v>
      </c>
      <c r="N670" t="s">
        <v>19</v>
      </c>
      <c r="O670" t="s">
        <v>509</v>
      </c>
      <c r="P670" t="s">
        <v>501</v>
      </c>
      <c r="Q670" t="s">
        <v>516</v>
      </c>
      <c r="R670" t="s">
        <v>530</v>
      </c>
      <c r="S670">
        <v>6</v>
      </c>
    </row>
    <row r="671" spans="1:19" x14ac:dyDescent="0.35">
      <c r="A671">
        <v>100973</v>
      </c>
      <c r="B671" s="5">
        <v>45811</v>
      </c>
      <c r="C671" t="s">
        <v>31</v>
      </c>
      <c r="D671" t="s">
        <v>56</v>
      </c>
      <c r="E671" t="s">
        <v>57</v>
      </c>
      <c r="F671" t="s">
        <v>15</v>
      </c>
      <c r="G671" t="s">
        <v>39</v>
      </c>
      <c r="H671">
        <v>10</v>
      </c>
      <c r="I671" t="s">
        <v>499</v>
      </c>
      <c r="J671">
        <v>43.21</v>
      </c>
      <c r="K671">
        <v>432.1</v>
      </c>
      <c r="L671" t="s">
        <v>24</v>
      </c>
      <c r="M671" t="s">
        <v>418</v>
      </c>
      <c r="N671" t="s">
        <v>36</v>
      </c>
      <c r="O671" t="s">
        <v>509</v>
      </c>
      <c r="P671" t="s">
        <v>501</v>
      </c>
      <c r="Q671" t="s">
        <v>516</v>
      </c>
      <c r="R671" t="s">
        <v>530</v>
      </c>
      <c r="S671">
        <v>6</v>
      </c>
    </row>
    <row r="672" spans="1:19" x14ac:dyDescent="0.35">
      <c r="A672">
        <v>101069</v>
      </c>
      <c r="B672" s="5">
        <v>45811</v>
      </c>
      <c r="C672" t="s">
        <v>26</v>
      </c>
      <c r="D672" t="s">
        <v>150</v>
      </c>
      <c r="E672" t="s">
        <v>151</v>
      </c>
      <c r="F672" t="s">
        <v>62</v>
      </c>
      <c r="G672" t="s">
        <v>68</v>
      </c>
      <c r="H672">
        <v>10</v>
      </c>
      <c r="I672" t="s">
        <v>499</v>
      </c>
      <c r="J672">
        <v>40.22</v>
      </c>
      <c r="K672">
        <v>402.2</v>
      </c>
      <c r="L672" t="s">
        <v>17</v>
      </c>
      <c r="M672" t="s">
        <v>202</v>
      </c>
      <c r="N672" t="s">
        <v>89</v>
      </c>
      <c r="O672" t="s">
        <v>509</v>
      </c>
      <c r="P672" t="s">
        <v>501</v>
      </c>
      <c r="Q672" t="s">
        <v>516</v>
      </c>
      <c r="R672" t="s">
        <v>530</v>
      </c>
      <c r="S672">
        <v>6</v>
      </c>
    </row>
    <row r="673" spans="1:19" x14ac:dyDescent="0.35">
      <c r="A673">
        <v>101196</v>
      </c>
      <c r="B673" s="5">
        <v>45811</v>
      </c>
      <c r="C673" t="s">
        <v>12</v>
      </c>
      <c r="D673" t="s">
        <v>183</v>
      </c>
      <c r="E673" t="s">
        <v>184</v>
      </c>
      <c r="F673" t="s">
        <v>62</v>
      </c>
      <c r="G673" t="s">
        <v>114</v>
      </c>
      <c r="H673">
        <v>1</v>
      </c>
      <c r="I673" t="s">
        <v>503</v>
      </c>
      <c r="J673">
        <v>125.61</v>
      </c>
      <c r="K673">
        <v>125.61</v>
      </c>
      <c r="L673" t="s">
        <v>24</v>
      </c>
      <c r="M673" t="s">
        <v>212</v>
      </c>
      <c r="N673" t="s">
        <v>89</v>
      </c>
      <c r="O673" t="s">
        <v>509</v>
      </c>
      <c r="P673" t="s">
        <v>501</v>
      </c>
      <c r="Q673" t="s">
        <v>516</v>
      </c>
      <c r="R673" t="s">
        <v>530</v>
      </c>
      <c r="S673">
        <v>6</v>
      </c>
    </row>
    <row r="674" spans="1:19" x14ac:dyDescent="0.35">
      <c r="A674">
        <v>101833</v>
      </c>
      <c r="B674" s="5">
        <v>45811</v>
      </c>
      <c r="C674" t="s">
        <v>26</v>
      </c>
      <c r="D674" t="s">
        <v>150</v>
      </c>
      <c r="E674" t="s">
        <v>151</v>
      </c>
      <c r="F674" t="s">
        <v>62</v>
      </c>
      <c r="G674" t="s">
        <v>63</v>
      </c>
      <c r="H674">
        <v>1</v>
      </c>
      <c r="I674" t="s">
        <v>503</v>
      </c>
      <c r="J674">
        <v>53.7</v>
      </c>
      <c r="K674">
        <v>53.7</v>
      </c>
      <c r="L674" t="s">
        <v>24</v>
      </c>
      <c r="M674" t="s">
        <v>419</v>
      </c>
      <c r="N674" t="s">
        <v>19</v>
      </c>
      <c r="O674" t="s">
        <v>509</v>
      </c>
      <c r="P674" t="s">
        <v>501</v>
      </c>
      <c r="Q674" t="s">
        <v>516</v>
      </c>
      <c r="R674" t="s">
        <v>530</v>
      </c>
      <c r="S674">
        <v>6</v>
      </c>
    </row>
    <row r="675" spans="1:19" x14ac:dyDescent="0.35">
      <c r="A675">
        <v>102954</v>
      </c>
      <c r="B675" s="5">
        <v>45811</v>
      </c>
      <c r="C675" t="s">
        <v>31</v>
      </c>
      <c r="D675" t="s">
        <v>56</v>
      </c>
      <c r="E675" t="s">
        <v>57</v>
      </c>
      <c r="F675" t="s">
        <v>62</v>
      </c>
      <c r="G675" t="s">
        <v>68</v>
      </c>
      <c r="H675">
        <v>5</v>
      </c>
      <c r="I675" t="s">
        <v>499</v>
      </c>
      <c r="J675">
        <v>41.01</v>
      </c>
      <c r="K675">
        <v>205.04999999999998</v>
      </c>
      <c r="L675" t="s">
        <v>43</v>
      </c>
      <c r="M675" t="s">
        <v>257</v>
      </c>
      <c r="N675" t="s">
        <v>89</v>
      </c>
      <c r="O675" t="s">
        <v>509</v>
      </c>
      <c r="P675" t="s">
        <v>501</v>
      </c>
      <c r="Q675" t="s">
        <v>516</v>
      </c>
      <c r="R675" t="s">
        <v>530</v>
      </c>
      <c r="S675">
        <v>6</v>
      </c>
    </row>
    <row r="676" spans="1:19" x14ac:dyDescent="0.35">
      <c r="A676">
        <v>100962</v>
      </c>
      <c r="B676" s="5">
        <v>45812</v>
      </c>
      <c r="C676" t="s">
        <v>12</v>
      </c>
      <c r="D676" t="s">
        <v>132</v>
      </c>
      <c r="E676" t="s">
        <v>133</v>
      </c>
      <c r="F676" t="s">
        <v>53</v>
      </c>
      <c r="G676" t="s">
        <v>54</v>
      </c>
      <c r="H676">
        <v>5</v>
      </c>
      <c r="I676" t="s">
        <v>499</v>
      </c>
      <c r="J676">
        <v>24.45</v>
      </c>
      <c r="K676">
        <v>122.25</v>
      </c>
      <c r="L676" t="s">
        <v>24</v>
      </c>
      <c r="M676" t="s">
        <v>420</v>
      </c>
      <c r="N676" t="s">
        <v>89</v>
      </c>
      <c r="O676" t="s">
        <v>504</v>
      </c>
      <c r="P676" t="s">
        <v>501</v>
      </c>
      <c r="Q676" t="s">
        <v>516</v>
      </c>
      <c r="R676" t="s">
        <v>530</v>
      </c>
      <c r="S676">
        <v>6</v>
      </c>
    </row>
    <row r="677" spans="1:19" x14ac:dyDescent="0.35">
      <c r="A677">
        <v>101092</v>
      </c>
      <c r="B677" s="5">
        <v>45812</v>
      </c>
      <c r="C677" t="s">
        <v>31</v>
      </c>
      <c r="D677" t="s">
        <v>32</v>
      </c>
      <c r="E677" t="s">
        <v>33</v>
      </c>
      <c r="F677" t="s">
        <v>53</v>
      </c>
      <c r="G677" t="s">
        <v>145</v>
      </c>
      <c r="H677">
        <v>2</v>
      </c>
      <c r="I677" t="s">
        <v>508</v>
      </c>
      <c r="J677">
        <v>34.89</v>
      </c>
      <c r="K677">
        <v>69.78</v>
      </c>
      <c r="L677" t="s">
        <v>43</v>
      </c>
      <c r="M677" t="s">
        <v>421</v>
      </c>
      <c r="N677" t="s">
        <v>19</v>
      </c>
      <c r="O677" t="s">
        <v>504</v>
      </c>
      <c r="P677" t="s">
        <v>501</v>
      </c>
      <c r="Q677" t="s">
        <v>516</v>
      </c>
      <c r="R677" t="s">
        <v>530</v>
      </c>
      <c r="S677">
        <v>6</v>
      </c>
    </row>
    <row r="678" spans="1:19" x14ac:dyDescent="0.35">
      <c r="A678">
        <v>101175</v>
      </c>
      <c r="B678" s="5">
        <v>45812</v>
      </c>
      <c r="C678" t="s">
        <v>12</v>
      </c>
      <c r="D678" t="s">
        <v>20</v>
      </c>
      <c r="E678" t="s">
        <v>21</v>
      </c>
      <c r="F678" t="s">
        <v>15</v>
      </c>
      <c r="G678" t="s">
        <v>39</v>
      </c>
      <c r="H678">
        <v>1</v>
      </c>
      <c r="I678" t="s">
        <v>503</v>
      </c>
      <c r="J678">
        <v>46.17</v>
      </c>
      <c r="K678">
        <v>46.17</v>
      </c>
      <c r="L678" t="s">
        <v>24</v>
      </c>
      <c r="M678" t="s">
        <v>213</v>
      </c>
      <c r="N678" t="s">
        <v>36</v>
      </c>
      <c r="O678" t="s">
        <v>504</v>
      </c>
      <c r="P678" t="s">
        <v>501</v>
      </c>
      <c r="Q678" t="s">
        <v>516</v>
      </c>
      <c r="R678" t="s">
        <v>530</v>
      </c>
      <c r="S678">
        <v>6</v>
      </c>
    </row>
    <row r="679" spans="1:19" x14ac:dyDescent="0.35">
      <c r="A679">
        <v>101454</v>
      </c>
      <c r="B679" s="5">
        <v>45812</v>
      </c>
      <c r="C679" t="s">
        <v>50</v>
      </c>
      <c r="D679" t="s">
        <v>71</v>
      </c>
      <c r="E679" t="s">
        <v>72</v>
      </c>
      <c r="F679" t="s">
        <v>15</v>
      </c>
      <c r="G679" t="s">
        <v>34</v>
      </c>
      <c r="H679">
        <v>1</v>
      </c>
      <c r="I679" t="s">
        <v>503</v>
      </c>
      <c r="J679">
        <v>15.48</v>
      </c>
      <c r="K679">
        <v>15.48</v>
      </c>
      <c r="L679" t="s">
        <v>48</v>
      </c>
      <c r="M679" t="s">
        <v>310</v>
      </c>
      <c r="N679" t="s">
        <v>19</v>
      </c>
      <c r="O679" t="s">
        <v>504</v>
      </c>
      <c r="P679" t="s">
        <v>501</v>
      </c>
      <c r="Q679" t="s">
        <v>516</v>
      </c>
      <c r="R679" t="s">
        <v>530</v>
      </c>
      <c r="S679">
        <v>6</v>
      </c>
    </row>
    <row r="680" spans="1:19" x14ac:dyDescent="0.35">
      <c r="A680">
        <v>101742</v>
      </c>
      <c r="B680" s="5">
        <v>45812</v>
      </c>
      <c r="C680" t="s">
        <v>12</v>
      </c>
      <c r="D680" t="s">
        <v>98</v>
      </c>
      <c r="E680" t="s">
        <v>99</v>
      </c>
      <c r="F680" t="s">
        <v>62</v>
      </c>
      <c r="G680" t="s">
        <v>63</v>
      </c>
      <c r="H680">
        <v>1</v>
      </c>
      <c r="I680" t="s">
        <v>503</v>
      </c>
      <c r="J680">
        <v>52.64</v>
      </c>
      <c r="K680">
        <v>52.64</v>
      </c>
      <c r="L680" t="s">
        <v>24</v>
      </c>
      <c r="M680" t="s">
        <v>203</v>
      </c>
      <c r="N680" t="s">
        <v>19</v>
      </c>
      <c r="O680" t="s">
        <v>504</v>
      </c>
      <c r="P680" t="s">
        <v>501</v>
      </c>
      <c r="Q680" t="s">
        <v>516</v>
      </c>
      <c r="R680" t="s">
        <v>530</v>
      </c>
      <c r="S680">
        <v>6</v>
      </c>
    </row>
    <row r="681" spans="1:19" x14ac:dyDescent="0.35">
      <c r="A681">
        <v>102021</v>
      </c>
      <c r="B681" s="5">
        <v>45812</v>
      </c>
      <c r="C681" t="s">
        <v>50</v>
      </c>
      <c r="D681" t="s">
        <v>77</v>
      </c>
      <c r="E681" t="s">
        <v>78</v>
      </c>
      <c r="F681" t="s">
        <v>22</v>
      </c>
      <c r="G681" t="s">
        <v>47</v>
      </c>
      <c r="H681">
        <v>1</v>
      </c>
      <c r="I681" t="s">
        <v>503</v>
      </c>
      <c r="J681">
        <v>73.36</v>
      </c>
      <c r="K681">
        <v>73.36</v>
      </c>
      <c r="L681" t="s">
        <v>43</v>
      </c>
      <c r="M681" t="s">
        <v>196</v>
      </c>
      <c r="N681" t="s">
        <v>19</v>
      </c>
      <c r="O681" t="s">
        <v>504</v>
      </c>
      <c r="P681" t="s">
        <v>501</v>
      </c>
      <c r="Q681" t="s">
        <v>516</v>
      </c>
      <c r="R681" t="s">
        <v>530</v>
      </c>
      <c r="S681">
        <v>6</v>
      </c>
    </row>
    <row r="682" spans="1:19" x14ac:dyDescent="0.35">
      <c r="A682">
        <v>102219</v>
      </c>
      <c r="B682" s="5">
        <v>45812</v>
      </c>
      <c r="C682" t="s">
        <v>12</v>
      </c>
      <c r="D682" t="s">
        <v>183</v>
      </c>
      <c r="E682" t="s">
        <v>184</v>
      </c>
      <c r="F682" t="s">
        <v>53</v>
      </c>
      <c r="G682" t="s">
        <v>145</v>
      </c>
      <c r="H682">
        <v>2</v>
      </c>
      <c r="I682" t="s">
        <v>508</v>
      </c>
      <c r="J682">
        <v>33.78</v>
      </c>
      <c r="K682">
        <v>67.56</v>
      </c>
      <c r="L682" t="s">
        <v>43</v>
      </c>
      <c r="M682" t="s">
        <v>270</v>
      </c>
      <c r="N682" t="s">
        <v>19</v>
      </c>
      <c r="O682" t="s">
        <v>504</v>
      </c>
      <c r="P682" t="s">
        <v>501</v>
      </c>
      <c r="Q682" t="s">
        <v>516</v>
      </c>
      <c r="R682" t="s">
        <v>530</v>
      </c>
      <c r="S682">
        <v>6</v>
      </c>
    </row>
    <row r="683" spans="1:19" x14ac:dyDescent="0.35">
      <c r="A683">
        <v>102382</v>
      </c>
      <c r="B683" s="5">
        <v>45812</v>
      </c>
      <c r="C683" t="s">
        <v>12</v>
      </c>
      <c r="D683" t="s">
        <v>132</v>
      </c>
      <c r="E683" t="s">
        <v>133</v>
      </c>
      <c r="F683" t="s">
        <v>15</v>
      </c>
      <c r="G683" t="s">
        <v>39</v>
      </c>
      <c r="H683">
        <v>2</v>
      </c>
      <c r="I683" t="s">
        <v>508</v>
      </c>
      <c r="J683">
        <v>47.21</v>
      </c>
      <c r="K683">
        <v>94.42</v>
      </c>
      <c r="L683" t="s">
        <v>17</v>
      </c>
      <c r="M683" t="s">
        <v>387</v>
      </c>
      <c r="N683" t="s">
        <v>19</v>
      </c>
      <c r="O683" t="s">
        <v>504</v>
      </c>
      <c r="P683" t="s">
        <v>501</v>
      </c>
      <c r="Q683" t="s">
        <v>516</v>
      </c>
      <c r="R683" t="s">
        <v>530</v>
      </c>
      <c r="S683">
        <v>6</v>
      </c>
    </row>
    <row r="684" spans="1:19" x14ac:dyDescent="0.35">
      <c r="A684">
        <v>102797</v>
      </c>
      <c r="B684" s="5">
        <v>45812</v>
      </c>
      <c r="C684" t="s">
        <v>31</v>
      </c>
      <c r="D684" t="s">
        <v>45</v>
      </c>
      <c r="E684" t="s">
        <v>46</v>
      </c>
      <c r="F684" t="s">
        <v>53</v>
      </c>
      <c r="G684" t="s">
        <v>92</v>
      </c>
      <c r="H684">
        <v>1</v>
      </c>
      <c r="I684" t="s">
        <v>503</v>
      </c>
      <c r="J684">
        <v>28.55</v>
      </c>
      <c r="K684">
        <v>28.55</v>
      </c>
      <c r="L684" t="s">
        <v>17</v>
      </c>
      <c r="M684" t="s">
        <v>349</v>
      </c>
      <c r="N684" t="s">
        <v>36</v>
      </c>
      <c r="O684" t="s">
        <v>504</v>
      </c>
      <c r="P684" t="s">
        <v>501</v>
      </c>
      <c r="Q684" t="s">
        <v>516</v>
      </c>
      <c r="R684" t="s">
        <v>530</v>
      </c>
      <c r="S684">
        <v>6</v>
      </c>
    </row>
    <row r="685" spans="1:19" x14ac:dyDescent="0.35">
      <c r="A685">
        <v>102859</v>
      </c>
      <c r="B685" s="5">
        <v>45812</v>
      </c>
      <c r="C685" t="s">
        <v>12</v>
      </c>
      <c r="D685" t="s">
        <v>132</v>
      </c>
      <c r="E685" t="s">
        <v>133</v>
      </c>
      <c r="F685" t="s">
        <v>59</v>
      </c>
      <c r="G685" t="s">
        <v>129</v>
      </c>
      <c r="H685">
        <v>1</v>
      </c>
      <c r="I685" t="s">
        <v>503</v>
      </c>
      <c r="J685">
        <v>125.62</v>
      </c>
      <c r="K685">
        <v>125.62</v>
      </c>
      <c r="L685" t="s">
        <v>48</v>
      </c>
      <c r="M685" t="s">
        <v>332</v>
      </c>
      <c r="N685" t="s">
        <v>19</v>
      </c>
      <c r="O685" t="s">
        <v>504</v>
      </c>
      <c r="P685" t="s">
        <v>501</v>
      </c>
      <c r="Q685" t="s">
        <v>516</v>
      </c>
      <c r="R685" t="s">
        <v>530</v>
      </c>
      <c r="S685">
        <v>6</v>
      </c>
    </row>
    <row r="686" spans="1:19" x14ac:dyDescent="0.35">
      <c r="A686">
        <v>100184</v>
      </c>
      <c r="B686" s="5">
        <v>45813</v>
      </c>
      <c r="C686" t="s">
        <v>12</v>
      </c>
      <c r="D686" t="s">
        <v>183</v>
      </c>
      <c r="E686" t="s">
        <v>184</v>
      </c>
      <c r="F686" t="s">
        <v>22</v>
      </c>
      <c r="G686" t="s">
        <v>87</v>
      </c>
      <c r="H686">
        <v>2</v>
      </c>
      <c r="I686" t="s">
        <v>508</v>
      </c>
      <c r="J686">
        <v>51.23</v>
      </c>
      <c r="K686">
        <v>102.46</v>
      </c>
      <c r="L686" t="s">
        <v>24</v>
      </c>
      <c r="M686" t="s">
        <v>422</v>
      </c>
      <c r="N686" t="s">
        <v>19</v>
      </c>
      <c r="O686" t="s">
        <v>505</v>
      </c>
      <c r="P686" t="s">
        <v>501</v>
      </c>
      <c r="Q686" t="s">
        <v>516</v>
      </c>
      <c r="R686" t="s">
        <v>530</v>
      </c>
      <c r="S686">
        <v>6</v>
      </c>
    </row>
    <row r="687" spans="1:19" x14ac:dyDescent="0.35">
      <c r="A687">
        <v>100471</v>
      </c>
      <c r="B687" s="5">
        <v>45813</v>
      </c>
      <c r="C687" t="s">
        <v>31</v>
      </c>
      <c r="D687" t="s">
        <v>56</v>
      </c>
      <c r="E687" t="s">
        <v>57</v>
      </c>
      <c r="F687" t="s">
        <v>15</v>
      </c>
      <c r="G687" t="s">
        <v>34</v>
      </c>
      <c r="H687">
        <v>2</v>
      </c>
      <c r="I687" t="s">
        <v>508</v>
      </c>
      <c r="J687">
        <v>16.09</v>
      </c>
      <c r="K687">
        <v>32.18</v>
      </c>
      <c r="L687" t="s">
        <v>24</v>
      </c>
      <c r="M687" t="s">
        <v>422</v>
      </c>
      <c r="N687" t="s">
        <v>19</v>
      </c>
      <c r="O687" t="s">
        <v>505</v>
      </c>
      <c r="P687" t="s">
        <v>501</v>
      </c>
      <c r="Q687" t="s">
        <v>516</v>
      </c>
      <c r="R687" t="s">
        <v>530</v>
      </c>
      <c r="S687">
        <v>6</v>
      </c>
    </row>
    <row r="688" spans="1:19" x14ac:dyDescent="0.35">
      <c r="A688">
        <v>100837</v>
      </c>
      <c r="B688" s="5">
        <v>45813</v>
      </c>
      <c r="C688" t="s">
        <v>31</v>
      </c>
      <c r="D688" t="s">
        <v>80</v>
      </c>
      <c r="E688" t="s">
        <v>80</v>
      </c>
      <c r="F688" t="s">
        <v>62</v>
      </c>
      <c r="G688" t="s">
        <v>169</v>
      </c>
      <c r="H688">
        <v>10</v>
      </c>
      <c r="I688" t="s">
        <v>499</v>
      </c>
      <c r="J688">
        <v>25.32</v>
      </c>
      <c r="K688">
        <v>253.2</v>
      </c>
      <c r="L688" t="s">
        <v>48</v>
      </c>
      <c r="M688" t="s">
        <v>423</v>
      </c>
      <c r="N688" t="s">
        <v>36</v>
      </c>
      <c r="O688" t="s">
        <v>505</v>
      </c>
      <c r="P688" t="s">
        <v>501</v>
      </c>
      <c r="Q688" t="s">
        <v>516</v>
      </c>
      <c r="R688" t="s">
        <v>530</v>
      </c>
      <c r="S688">
        <v>6</v>
      </c>
    </row>
    <row r="689" spans="1:19" x14ac:dyDescent="0.35">
      <c r="A689">
        <v>101439</v>
      </c>
      <c r="B689" s="5">
        <v>45813</v>
      </c>
      <c r="C689" t="s">
        <v>31</v>
      </c>
      <c r="D689" t="s">
        <v>105</v>
      </c>
      <c r="E689" t="s">
        <v>106</v>
      </c>
      <c r="F689" t="s">
        <v>15</v>
      </c>
      <c r="G689" t="s">
        <v>29</v>
      </c>
      <c r="H689">
        <v>10</v>
      </c>
      <c r="I689" t="s">
        <v>499</v>
      </c>
      <c r="J689">
        <v>24.11</v>
      </c>
      <c r="K689">
        <v>241.1</v>
      </c>
      <c r="L689" t="s">
        <v>48</v>
      </c>
      <c r="M689" t="s">
        <v>424</v>
      </c>
      <c r="N689" t="s">
        <v>36</v>
      </c>
      <c r="O689" t="s">
        <v>505</v>
      </c>
      <c r="P689" t="s">
        <v>501</v>
      </c>
      <c r="Q689" t="s">
        <v>516</v>
      </c>
      <c r="R689" t="s">
        <v>530</v>
      </c>
      <c r="S689">
        <v>6</v>
      </c>
    </row>
    <row r="690" spans="1:19" x14ac:dyDescent="0.35">
      <c r="A690">
        <v>101532</v>
      </c>
      <c r="B690" s="5">
        <v>45813</v>
      </c>
      <c r="C690" t="s">
        <v>31</v>
      </c>
      <c r="D690" t="s">
        <v>56</v>
      </c>
      <c r="E690" t="s">
        <v>57</v>
      </c>
      <c r="F690" t="s">
        <v>15</v>
      </c>
      <c r="G690" t="s">
        <v>29</v>
      </c>
      <c r="H690">
        <v>10</v>
      </c>
      <c r="I690" t="s">
        <v>499</v>
      </c>
      <c r="J690">
        <v>22.24</v>
      </c>
      <c r="K690">
        <v>222.39999999999998</v>
      </c>
      <c r="L690" t="s">
        <v>43</v>
      </c>
      <c r="M690" t="s">
        <v>302</v>
      </c>
      <c r="N690" t="s">
        <v>19</v>
      </c>
      <c r="O690" t="s">
        <v>505</v>
      </c>
      <c r="P690" t="s">
        <v>501</v>
      </c>
      <c r="Q690" t="s">
        <v>516</v>
      </c>
      <c r="R690" t="s">
        <v>530</v>
      </c>
      <c r="S690">
        <v>6</v>
      </c>
    </row>
    <row r="691" spans="1:19" x14ac:dyDescent="0.35">
      <c r="A691">
        <v>101947</v>
      </c>
      <c r="B691" s="5">
        <v>45813</v>
      </c>
      <c r="C691" t="s">
        <v>31</v>
      </c>
      <c r="D691" t="s">
        <v>32</v>
      </c>
      <c r="E691" t="s">
        <v>33</v>
      </c>
      <c r="F691" t="s">
        <v>22</v>
      </c>
      <c r="G691" t="s">
        <v>47</v>
      </c>
      <c r="H691">
        <v>2</v>
      </c>
      <c r="I691" t="s">
        <v>508</v>
      </c>
      <c r="J691">
        <v>76.73</v>
      </c>
      <c r="K691">
        <v>153.46</v>
      </c>
      <c r="L691" t="s">
        <v>17</v>
      </c>
      <c r="M691" t="s">
        <v>309</v>
      </c>
      <c r="N691" t="s">
        <v>19</v>
      </c>
      <c r="O691" t="s">
        <v>505</v>
      </c>
      <c r="P691" t="s">
        <v>501</v>
      </c>
      <c r="Q691" t="s">
        <v>516</v>
      </c>
      <c r="R691" t="s">
        <v>530</v>
      </c>
      <c r="S691">
        <v>6</v>
      </c>
    </row>
    <row r="692" spans="1:19" x14ac:dyDescent="0.35">
      <c r="A692">
        <v>102537</v>
      </c>
      <c r="B692" s="5">
        <v>45813</v>
      </c>
      <c r="C692" t="s">
        <v>26</v>
      </c>
      <c r="D692" t="s">
        <v>41</v>
      </c>
      <c r="E692" t="s">
        <v>42</v>
      </c>
      <c r="F692" t="s">
        <v>53</v>
      </c>
      <c r="G692" t="s">
        <v>54</v>
      </c>
      <c r="H692">
        <v>1</v>
      </c>
      <c r="I692" t="s">
        <v>503</v>
      </c>
      <c r="J692">
        <v>26.15</v>
      </c>
      <c r="K692">
        <v>26.15</v>
      </c>
      <c r="L692" t="s">
        <v>17</v>
      </c>
      <c r="M692" t="s">
        <v>271</v>
      </c>
      <c r="N692" t="s">
        <v>19</v>
      </c>
      <c r="O692" t="s">
        <v>505</v>
      </c>
      <c r="P692" t="s">
        <v>501</v>
      </c>
      <c r="Q692" t="s">
        <v>516</v>
      </c>
      <c r="R692" t="s">
        <v>530</v>
      </c>
      <c r="S692">
        <v>6</v>
      </c>
    </row>
    <row r="693" spans="1:19" x14ac:dyDescent="0.35">
      <c r="A693">
        <v>102683</v>
      </c>
      <c r="B693" s="5">
        <v>45813</v>
      </c>
      <c r="C693" t="s">
        <v>50</v>
      </c>
      <c r="D693" t="s">
        <v>77</v>
      </c>
      <c r="E693" t="s">
        <v>78</v>
      </c>
      <c r="F693" t="s">
        <v>53</v>
      </c>
      <c r="G693" t="s">
        <v>92</v>
      </c>
      <c r="H693">
        <v>1</v>
      </c>
      <c r="I693" t="s">
        <v>503</v>
      </c>
      <c r="J693">
        <v>30.85</v>
      </c>
      <c r="K693">
        <v>30.85</v>
      </c>
      <c r="L693" t="s">
        <v>24</v>
      </c>
      <c r="M693" t="s">
        <v>119</v>
      </c>
      <c r="N693" t="s">
        <v>19</v>
      </c>
      <c r="O693" t="s">
        <v>505</v>
      </c>
      <c r="P693" t="s">
        <v>501</v>
      </c>
      <c r="Q693" t="s">
        <v>516</v>
      </c>
      <c r="R693" t="s">
        <v>530</v>
      </c>
      <c r="S693">
        <v>6</v>
      </c>
    </row>
    <row r="694" spans="1:19" x14ac:dyDescent="0.35">
      <c r="A694">
        <v>102770</v>
      </c>
      <c r="B694" s="5">
        <v>45813</v>
      </c>
      <c r="C694" t="s">
        <v>65</v>
      </c>
      <c r="D694" t="s">
        <v>66</v>
      </c>
      <c r="E694" t="s">
        <v>67</v>
      </c>
      <c r="F694" t="s">
        <v>15</v>
      </c>
      <c r="G694" t="s">
        <v>16</v>
      </c>
      <c r="H694">
        <v>2</v>
      </c>
      <c r="I694" t="s">
        <v>508</v>
      </c>
      <c r="J694">
        <v>38.1</v>
      </c>
      <c r="K694">
        <v>76.2</v>
      </c>
      <c r="L694" t="s">
        <v>24</v>
      </c>
      <c r="M694" t="s">
        <v>216</v>
      </c>
      <c r="N694" t="s">
        <v>19</v>
      </c>
      <c r="O694" t="s">
        <v>505</v>
      </c>
      <c r="P694" t="s">
        <v>501</v>
      </c>
      <c r="Q694" t="s">
        <v>516</v>
      </c>
      <c r="R694" t="s">
        <v>530</v>
      </c>
      <c r="S694">
        <v>6</v>
      </c>
    </row>
    <row r="695" spans="1:19" x14ac:dyDescent="0.35">
      <c r="A695">
        <v>100101</v>
      </c>
      <c r="B695" s="5">
        <v>45814</v>
      </c>
      <c r="C695" t="s">
        <v>31</v>
      </c>
      <c r="D695" t="s">
        <v>56</v>
      </c>
      <c r="E695" t="s">
        <v>57</v>
      </c>
      <c r="F695" t="s">
        <v>59</v>
      </c>
      <c r="G695" t="s">
        <v>73</v>
      </c>
      <c r="H695">
        <v>1</v>
      </c>
      <c r="I695" t="s">
        <v>503</v>
      </c>
      <c r="J695">
        <v>28.52</v>
      </c>
      <c r="K695">
        <v>28.52</v>
      </c>
      <c r="L695" t="s">
        <v>24</v>
      </c>
      <c r="M695" t="s">
        <v>402</v>
      </c>
      <c r="N695" t="s">
        <v>19</v>
      </c>
      <c r="O695" t="s">
        <v>500</v>
      </c>
      <c r="P695" t="s">
        <v>501</v>
      </c>
      <c r="Q695" t="s">
        <v>516</v>
      </c>
      <c r="R695" t="s">
        <v>530</v>
      </c>
      <c r="S695">
        <v>6</v>
      </c>
    </row>
    <row r="696" spans="1:19" x14ac:dyDescent="0.35">
      <c r="A696">
        <v>100330</v>
      </c>
      <c r="B696" s="5">
        <v>45814</v>
      </c>
      <c r="C696" t="s">
        <v>65</v>
      </c>
      <c r="D696" t="s">
        <v>66</v>
      </c>
      <c r="E696" t="s">
        <v>67</v>
      </c>
      <c r="F696" t="s">
        <v>22</v>
      </c>
      <c r="G696" t="s">
        <v>87</v>
      </c>
      <c r="H696">
        <v>3</v>
      </c>
      <c r="I696" t="s">
        <v>499</v>
      </c>
      <c r="J696">
        <v>49.79</v>
      </c>
      <c r="K696">
        <v>149.37</v>
      </c>
      <c r="L696" t="s">
        <v>17</v>
      </c>
      <c r="M696" t="s">
        <v>251</v>
      </c>
      <c r="N696" t="s">
        <v>19</v>
      </c>
      <c r="O696" t="s">
        <v>500</v>
      </c>
      <c r="P696" t="s">
        <v>501</v>
      </c>
      <c r="Q696" t="s">
        <v>516</v>
      </c>
      <c r="R696" t="s">
        <v>530</v>
      </c>
      <c r="S696">
        <v>6</v>
      </c>
    </row>
    <row r="697" spans="1:19" x14ac:dyDescent="0.35">
      <c r="A697">
        <v>100587</v>
      </c>
      <c r="B697" s="5">
        <v>45814</v>
      </c>
      <c r="C697" t="s">
        <v>65</v>
      </c>
      <c r="D697" t="s">
        <v>137</v>
      </c>
      <c r="E697" t="s">
        <v>138</v>
      </c>
      <c r="F697" t="s">
        <v>62</v>
      </c>
      <c r="G697" t="s">
        <v>112</v>
      </c>
      <c r="H697">
        <v>10</v>
      </c>
      <c r="I697" t="s">
        <v>499</v>
      </c>
      <c r="J697">
        <v>31.08</v>
      </c>
      <c r="K697">
        <v>310.79999999999995</v>
      </c>
      <c r="L697" t="s">
        <v>24</v>
      </c>
      <c r="M697" t="s">
        <v>415</v>
      </c>
      <c r="N697" t="s">
        <v>19</v>
      </c>
      <c r="O697" t="s">
        <v>500</v>
      </c>
      <c r="P697" t="s">
        <v>501</v>
      </c>
      <c r="Q697" t="s">
        <v>516</v>
      </c>
      <c r="R697" t="s">
        <v>530</v>
      </c>
      <c r="S697">
        <v>6</v>
      </c>
    </row>
    <row r="698" spans="1:19" x14ac:dyDescent="0.35">
      <c r="A698">
        <v>100800</v>
      </c>
      <c r="B698" s="5">
        <v>45814</v>
      </c>
      <c r="C698" t="s">
        <v>31</v>
      </c>
      <c r="D698" t="s">
        <v>105</v>
      </c>
      <c r="E698" t="s">
        <v>106</v>
      </c>
      <c r="F698" t="s">
        <v>59</v>
      </c>
      <c r="G698" t="s">
        <v>73</v>
      </c>
      <c r="H698">
        <v>1</v>
      </c>
      <c r="I698" t="s">
        <v>503</v>
      </c>
      <c r="J698">
        <v>26.78</v>
      </c>
      <c r="K698">
        <v>26.78</v>
      </c>
      <c r="L698" t="s">
        <v>17</v>
      </c>
      <c r="M698" t="s">
        <v>232</v>
      </c>
      <c r="N698" t="s">
        <v>19</v>
      </c>
      <c r="O698" t="s">
        <v>500</v>
      </c>
      <c r="P698" t="s">
        <v>501</v>
      </c>
      <c r="Q698" t="s">
        <v>516</v>
      </c>
      <c r="R698" t="s">
        <v>530</v>
      </c>
      <c r="S698">
        <v>6</v>
      </c>
    </row>
    <row r="699" spans="1:19" x14ac:dyDescent="0.35">
      <c r="A699">
        <v>100955</v>
      </c>
      <c r="B699" s="5">
        <v>45814</v>
      </c>
      <c r="C699" t="s">
        <v>50</v>
      </c>
      <c r="D699" t="s">
        <v>77</v>
      </c>
      <c r="E699" t="s">
        <v>78</v>
      </c>
      <c r="F699" t="s">
        <v>15</v>
      </c>
      <c r="G699" t="s">
        <v>39</v>
      </c>
      <c r="H699">
        <v>3</v>
      </c>
      <c r="I699" t="s">
        <v>499</v>
      </c>
      <c r="J699">
        <v>43.26</v>
      </c>
      <c r="K699">
        <v>129.78</v>
      </c>
      <c r="L699" t="s">
        <v>43</v>
      </c>
      <c r="M699" t="s">
        <v>421</v>
      </c>
      <c r="N699" t="s">
        <v>19</v>
      </c>
      <c r="O699" t="s">
        <v>500</v>
      </c>
      <c r="P699" t="s">
        <v>501</v>
      </c>
      <c r="Q699" t="s">
        <v>516</v>
      </c>
      <c r="R699" t="s">
        <v>530</v>
      </c>
      <c r="S699">
        <v>6</v>
      </c>
    </row>
    <row r="700" spans="1:19" x14ac:dyDescent="0.35">
      <c r="A700">
        <v>100974</v>
      </c>
      <c r="B700" s="5">
        <v>45814</v>
      </c>
      <c r="C700" t="s">
        <v>65</v>
      </c>
      <c r="D700" t="s">
        <v>90</v>
      </c>
      <c r="E700" t="s">
        <v>91</v>
      </c>
      <c r="F700" t="s">
        <v>59</v>
      </c>
      <c r="G700" t="s">
        <v>60</v>
      </c>
      <c r="H700">
        <v>1</v>
      </c>
      <c r="I700" t="s">
        <v>503</v>
      </c>
      <c r="J700">
        <v>62.47</v>
      </c>
      <c r="K700">
        <v>62.47</v>
      </c>
      <c r="L700" t="s">
        <v>17</v>
      </c>
      <c r="M700" t="s">
        <v>425</v>
      </c>
      <c r="N700" t="s">
        <v>36</v>
      </c>
      <c r="O700" t="s">
        <v>500</v>
      </c>
      <c r="P700" t="s">
        <v>501</v>
      </c>
      <c r="Q700" t="s">
        <v>516</v>
      </c>
      <c r="R700" t="s">
        <v>530</v>
      </c>
      <c r="S700">
        <v>6</v>
      </c>
    </row>
    <row r="701" spans="1:19" x14ac:dyDescent="0.35">
      <c r="A701">
        <v>101478</v>
      </c>
      <c r="B701" s="5">
        <v>45814</v>
      </c>
      <c r="C701" t="s">
        <v>12</v>
      </c>
      <c r="D701" t="s">
        <v>132</v>
      </c>
      <c r="E701" t="s">
        <v>133</v>
      </c>
      <c r="F701" t="s">
        <v>22</v>
      </c>
      <c r="G701" t="s">
        <v>100</v>
      </c>
      <c r="H701">
        <v>10</v>
      </c>
      <c r="I701" t="s">
        <v>499</v>
      </c>
      <c r="J701">
        <v>15.47</v>
      </c>
      <c r="K701">
        <v>154.70000000000002</v>
      </c>
      <c r="L701" t="s">
        <v>48</v>
      </c>
      <c r="M701" t="s">
        <v>247</v>
      </c>
      <c r="N701" t="s">
        <v>19</v>
      </c>
      <c r="O701" t="s">
        <v>500</v>
      </c>
      <c r="P701" t="s">
        <v>501</v>
      </c>
      <c r="Q701" t="s">
        <v>516</v>
      </c>
      <c r="R701" t="s">
        <v>530</v>
      </c>
      <c r="S701">
        <v>6</v>
      </c>
    </row>
    <row r="702" spans="1:19" x14ac:dyDescent="0.35">
      <c r="A702">
        <v>101576</v>
      </c>
      <c r="B702" s="5">
        <v>45814</v>
      </c>
      <c r="C702" t="s">
        <v>50</v>
      </c>
      <c r="D702" t="s">
        <v>71</v>
      </c>
      <c r="E702" t="s">
        <v>72</v>
      </c>
      <c r="F702" t="s">
        <v>22</v>
      </c>
      <c r="G702" t="s">
        <v>47</v>
      </c>
      <c r="H702">
        <v>3</v>
      </c>
      <c r="I702" t="s">
        <v>499</v>
      </c>
      <c r="J702">
        <v>72.760000000000005</v>
      </c>
      <c r="K702">
        <v>218.28000000000003</v>
      </c>
      <c r="L702" t="s">
        <v>43</v>
      </c>
      <c r="M702" t="s">
        <v>322</v>
      </c>
      <c r="N702" t="s">
        <v>36</v>
      </c>
      <c r="O702" t="s">
        <v>500</v>
      </c>
      <c r="P702" t="s">
        <v>501</v>
      </c>
      <c r="Q702" t="s">
        <v>516</v>
      </c>
      <c r="R702" t="s">
        <v>530</v>
      </c>
      <c r="S702">
        <v>6</v>
      </c>
    </row>
    <row r="703" spans="1:19" x14ac:dyDescent="0.35">
      <c r="A703">
        <v>101992</v>
      </c>
      <c r="B703" s="5">
        <v>45814</v>
      </c>
      <c r="C703" t="s">
        <v>50</v>
      </c>
      <c r="D703" t="s">
        <v>71</v>
      </c>
      <c r="E703" t="s">
        <v>72</v>
      </c>
      <c r="F703" t="s">
        <v>59</v>
      </c>
      <c r="G703" t="s">
        <v>95</v>
      </c>
      <c r="H703">
        <v>10</v>
      </c>
      <c r="I703" t="s">
        <v>499</v>
      </c>
      <c r="J703">
        <v>34.71</v>
      </c>
      <c r="K703">
        <v>347.1</v>
      </c>
      <c r="L703" t="s">
        <v>48</v>
      </c>
      <c r="M703" t="s">
        <v>423</v>
      </c>
      <c r="N703" t="s">
        <v>19</v>
      </c>
      <c r="O703" t="s">
        <v>500</v>
      </c>
      <c r="P703" t="s">
        <v>501</v>
      </c>
      <c r="Q703" t="s">
        <v>516</v>
      </c>
      <c r="R703" t="s">
        <v>530</v>
      </c>
      <c r="S703">
        <v>6</v>
      </c>
    </row>
    <row r="704" spans="1:19" x14ac:dyDescent="0.35">
      <c r="A704">
        <v>102035</v>
      </c>
      <c r="B704" s="5">
        <v>45814</v>
      </c>
      <c r="C704" t="s">
        <v>31</v>
      </c>
      <c r="D704" t="s">
        <v>56</v>
      </c>
      <c r="E704" t="s">
        <v>57</v>
      </c>
      <c r="F704" t="s">
        <v>22</v>
      </c>
      <c r="G704" t="s">
        <v>23</v>
      </c>
      <c r="H704">
        <v>3</v>
      </c>
      <c r="I704" t="s">
        <v>499</v>
      </c>
      <c r="J704">
        <v>65.66</v>
      </c>
      <c r="K704">
        <v>196.98</v>
      </c>
      <c r="L704" t="s">
        <v>17</v>
      </c>
      <c r="M704" t="s">
        <v>40</v>
      </c>
      <c r="N704" t="s">
        <v>19</v>
      </c>
      <c r="O704" t="s">
        <v>500</v>
      </c>
      <c r="P704" t="s">
        <v>501</v>
      </c>
      <c r="Q704" t="s">
        <v>516</v>
      </c>
      <c r="R704" t="s">
        <v>530</v>
      </c>
      <c r="S704">
        <v>6</v>
      </c>
    </row>
    <row r="705" spans="1:19" x14ac:dyDescent="0.35">
      <c r="A705">
        <v>102201</v>
      </c>
      <c r="B705" s="5">
        <v>45814</v>
      </c>
      <c r="C705" t="s">
        <v>12</v>
      </c>
      <c r="D705" t="s">
        <v>13</v>
      </c>
      <c r="E705" t="s">
        <v>14</v>
      </c>
      <c r="F705" t="s">
        <v>59</v>
      </c>
      <c r="G705" t="s">
        <v>95</v>
      </c>
      <c r="H705">
        <v>1</v>
      </c>
      <c r="I705" t="s">
        <v>503</v>
      </c>
      <c r="J705">
        <v>35.07</v>
      </c>
      <c r="K705">
        <v>35.07</v>
      </c>
      <c r="L705" t="s">
        <v>17</v>
      </c>
      <c r="M705" t="s">
        <v>279</v>
      </c>
      <c r="N705" t="s">
        <v>89</v>
      </c>
      <c r="O705" t="s">
        <v>500</v>
      </c>
      <c r="P705" t="s">
        <v>501</v>
      </c>
      <c r="Q705" t="s">
        <v>516</v>
      </c>
      <c r="R705" t="s">
        <v>530</v>
      </c>
      <c r="S705">
        <v>6</v>
      </c>
    </row>
    <row r="706" spans="1:19" x14ac:dyDescent="0.35">
      <c r="A706">
        <v>102287</v>
      </c>
      <c r="B706" s="5">
        <v>45814</v>
      </c>
      <c r="C706" t="s">
        <v>31</v>
      </c>
      <c r="D706" t="s">
        <v>105</v>
      </c>
      <c r="E706" t="s">
        <v>106</v>
      </c>
      <c r="F706" t="s">
        <v>62</v>
      </c>
      <c r="G706" t="s">
        <v>103</v>
      </c>
      <c r="H706">
        <v>2</v>
      </c>
      <c r="I706" t="s">
        <v>508</v>
      </c>
      <c r="J706">
        <v>186.82</v>
      </c>
      <c r="K706">
        <v>373.64</v>
      </c>
      <c r="L706" t="s">
        <v>17</v>
      </c>
      <c r="M706" t="s">
        <v>185</v>
      </c>
      <c r="N706" t="s">
        <v>19</v>
      </c>
      <c r="O706" t="s">
        <v>500</v>
      </c>
      <c r="P706" t="s">
        <v>501</v>
      </c>
      <c r="Q706" t="s">
        <v>516</v>
      </c>
      <c r="R706" t="s">
        <v>530</v>
      </c>
      <c r="S706">
        <v>6</v>
      </c>
    </row>
    <row r="707" spans="1:19" x14ac:dyDescent="0.35">
      <c r="A707">
        <v>102758</v>
      </c>
      <c r="B707" s="5">
        <v>45814</v>
      </c>
      <c r="C707" t="s">
        <v>50</v>
      </c>
      <c r="D707" t="s">
        <v>71</v>
      </c>
      <c r="E707" t="s">
        <v>72</v>
      </c>
      <c r="F707" t="s">
        <v>22</v>
      </c>
      <c r="G707" t="s">
        <v>109</v>
      </c>
      <c r="H707">
        <v>1</v>
      </c>
      <c r="I707" t="s">
        <v>503</v>
      </c>
      <c r="J707">
        <v>93.14</v>
      </c>
      <c r="K707">
        <v>93.14</v>
      </c>
      <c r="L707" t="s">
        <v>24</v>
      </c>
      <c r="M707" t="s">
        <v>411</v>
      </c>
      <c r="N707" t="s">
        <v>36</v>
      </c>
      <c r="O707" t="s">
        <v>500</v>
      </c>
      <c r="P707" t="s">
        <v>501</v>
      </c>
      <c r="Q707" t="s">
        <v>516</v>
      </c>
      <c r="R707" t="s">
        <v>530</v>
      </c>
      <c r="S707">
        <v>6</v>
      </c>
    </row>
    <row r="708" spans="1:19" x14ac:dyDescent="0.35">
      <c r="A708">
        <v>102847</v>
      </c>
      <c r="B708" s="5">
        <v>45814</v>
      </c>
      <c r="C708" t="s">
        <v>65</v>
      </c>
      <c r="D708" t="s">
        <v>190</v>
      </c>
      <c r="E708" t="s">
        <v>191</v>
      </c>
      <c r="F708" t="s">
        <v>22</v>
      </c>
      <c r="G708" t="s">
        <v>109</v>
      </c>
      <c r="H708">
        <v>2</v>
      </c>
      <c r="I708" t="s">
        <v>508</v>
      </c>
      <c r="J708">
        <v>94.45</v>
      </c>
      <c r="K708">
        <v>188.9</v>
      </c>
      <c r="L708" t="s">
        <v>17</v>
      </c>
      <c r="M708" t="s">
        <v>403</v>
      </c>
      <c r="N708" t="s">
        <v>36</v>
      </c>
      <c r="O708" t="s">
        <v>500</v>
      </c>
      <c r="P708" t="s">
        <v>501</v>
      </c>
      <c r="Q708" t="s">
        <v>516</v>
      </c>
      <c r="R708" t="s">
        <v>530</v>
      </c>
      <c r="S708">
        <v>6</v>
      </c>
    </row>
    <row r="709" spans="1:19" x14ac:dyDescent="0.35">
      <c r="A709">
        <v>102950</v>
      </c>
      <c r="B709" s="5">
        <v>45814</v>
      </c>
      <c r="C709" t="s">
        <v>65</v>
      </c>
      <c r="D709" t="s">
        <v>190</v>
      </c>
      <c r="E709" t="s">
        <v>191</v>
      </c>
      <c r="F709" t="s">
        <v>53</v>
      </c>
      <c r="G709" t="s">
        <v>54</v>
      </c>
      <c r="H709">
        <v>1</v>
      </c>
      <c r="I709" t="s">
        <v>503</v>
      </c>
      <c r="J709">
        <v>25.89</v>
      </c>
      <c r="K709">
        <v>25.89</v>
      </c>
      <c r="L709" t="s">
        <v>48</v>
      </c>
      <c r="M709" t="s">
        <v>108</v>
      </c>
      <c r="N709" t="s">
        <v>19</v>
      </c>
      <c r="O709" t="s">
        <v>500</v>
      </c>
      <c r="P709" t="s">
        <v>501</v>
      </c>
      <c r="Q709" t="s">
        <v>516</v>
      </c>
      <c r="R709" t="s">
        <v>530</v>
      </c>
      <c r="S709">
        <v>6</v>
      </c>
    </row>
    <row r="710" spans="1:19" x14ac:dyDescent="0.35">
      <c r="A710">
        <v>100388</v>
      </c>
      <c r="B710" s="5">
        <v>45815</v>
      </c>
      <c r="C710" t="s">
        <v>31</v>
      </c>
      <c r="D710" t="s">
        <v>56</v>
      </c>
      <c r="E710" t="s">
        <v>57</v>
      </c>
      <c r="F710" t="s">
        <v>22</v>
      </c>
      <c r="G710" t="s">
        <v>100</v>
      </c>
      <c r="H710">
        <v>10</v>
      </c>
      <c r="I710" t="s">
        <v>499</v>
      </c>
      <c r="J710">
        <v>14.47</v>
      </c>
      <c r="K710">
        <v>144.70000000000002</v>
      </c>
      <c r="L710" t="s">
        <v>24</v>
      </c>
      <c r="M710" t="s">
        <v>426</v>
      </c>
      <c r="N710" t="s">
        <v>89</v>
      </c>
      <c r="O710" t="s">
        <v>506</v>
      </c>
      <c r="P710" t="s">
        <v>507</v>
      </c>
      <c r="Q710" t="s">
        <v>516</v>
      </c>
      <c r="R710" t="s">
        <v>530</v>
      </c>
      <c r="S710">
        <v>6</v>
      </c>
    </row>
    <row r="711" spans="1:19" x14ac:dyDescent="0.35">
      <c r="A711">
        <v>100699</v>
      </c>
      <c r="B711" s="5">
        <v>45815</v>
      </c>
      <c r="C711" t="s">
        <v>50</v>
      </c>
      <c r="D711" t="s">
        <v>77</v>
      </c>
      <c r="E711" t="s">
        <v>78</v>
      </c>
      <c r="F711" t="s">
        <v>62</v>
      </c>
      <c r="G711" t="s">
        <v>63</v>
      </c>
      <c r="H711">
        <v>10</v>
      </c>
      <c r="I711" t="s">
        <v>499</v>
      </c>
      <c r="J711">
        <v>53.52</v>
      </c>
      <c r="K711">
        <v>535.20000000000005</v>
      </c>
      <c r="L711" t="s">
        <v>17</v>
      </c>
      <c r="M711" t="s">
        <v>233</v>
      </c>
      <c r="N711" t="s">
        <v>19</v>
      </c>
      <c r="O711" t="s">
        <v>506</v>
      </c>
      <c r="P711" t="s">
        <v>507</v>
      </c>
      <c r="Q711" t="s">
        <v>516</v>
      </c>
      <c r="R711" t="s">
        <v>530</v>
      </c>
      <c r="S711">
        <v>6</v>
      </c>
    </row>
    <row r="712" spans="1:19" x14ac:dyDescent="0.35">
      <c r="A712">
        <v>100889</v>
      </c>
      <c r="B712" s="5">
        <v>45815</v>
      </c>
      <c r="C712" t="s">
        <v>31</v>
      </c>
      <c r="D712" t="s">
        <v>32</v>
      </c>
      <c r="E712" t="s">
        <v>33</v>
      </c>
      <c r="F712" t="s">
        <v>59</v>
      </c>
      <c r="G712" t="s">
        <v>60</v>
      </c>
      <c r="H712">
        <v>2</v>
      </c>
      <c r="I712" t="s">
        <v>508</v>
      </c>
      <c r="J712">
        <v>58.81</v>
      </c>
      <c r="K712">
        <v>117.62</v>
      </c>
      <c r="L712" t="s">
        <v>48</v>
      </c>
      <c r="M712" t="s">
        <v>343</v>
      </c>
      <c r="N712" t="s">
        <v>19</v>
      </c>
      <c r="O712" t="s">
        <v>506</v>
      </c>
      <c r="P712" t="s">
        <v>507</v>
      </c>
      <c r="Q712" t="s">
        <v>516</v>
      </c>
      <c r="R712" t="s">
        <v>530</v>
      </c>
      <c r="S712">
        <v>6</v>
      </c>
    </row>
    <row r="713" spans="1:19" x14ac:dyDescent="0.35">
      <c r="A713">
        <v>100892</v>
      </c>
      <c r="B713" s="5">
        <v>45815</v>
      </c>
      <c r="C713" t="s">
        <v>50</v>
      </c>
      <c r="D713" t="s">
        <v>77</v>
      </c>
      <c r="E713" t="s">
        <v>78</v>
      </c>
      <c r="F713" t="s">
        <v>62</v>
      </c>
      <c r="G713" t="s">
        <v>68</v>
      </c>
      <c r="H713">
        <v>1</v>
      </c>
      <c r="I713" t="s">
        <v>503</v>
      </c>
      <c r="J713">
        <v>41.29</v>
      </c>
      <c r="K713">
        <v>41.29</v>
      </c>
      <c r="L713" t="s">
        <v>24</v>
      </c>
      <c r="M713" t="s">
        <v>238</v>
      </c>
      <c r="N713" t="s">
        <v>19</v>
      </c>
      <c r="O713" t="s">
        <v>506</v>
      </c>
      <c r="P713" t="s">
        <v>507</v>
      </c>
      <c r="Q713" t="s">
        <v>516</v>
      </c>
      <c r="R713" t="s">
        <v>530</v>
      </c>
      <c r="S713">
        <v>6</v>
      </c>
    </row>
    <row r="714" spans="1:19" x14ac:dyDescent="0.35">
      <c r="A714">
        <v>100979</v>
      </c>
      <c r="B714" s="5">
        <v>45815</v>
      </c>
      <c r="C714" t="s">
        <v>31</v>
      </c>
      <c r="D714" t="s">
        <v>32</v>
      </c>
      <c r="E714" t="s">
        <v>33</v>
      </c>
      <c r="F714" t="s">
        <v>22</v>
      </c>
      <c r="G714" t="s">
        <v>100</v>
      </c>
      <c r="H714">
        <v>2</v>
      </c>
      <c r="I714" t="s">
        <v>508</v>
      </c>
      <c r="J714">
        <v>15.68</v>
      </c>
      <c r="K714">
        <v>31.36</v>
      </c>
      <c r="L714" t="s">
        <v>24</v>
      </c>
      <c r="M714" t="s">
        <v>333</v>
      </c>
      <c r="N714" t="s">
        <v>19</v>
      </c>
      <c r="O714" t="s">
        <v>506</v>
      </c>
      <c r="P714" t="s">
        <v>507</v>
      </c>
      <c r="Q714" t="s">
        <v>516</v>
      </c>
      <c r="R714" t="s">
        <v>530</v>
      </c>
      <c r="S714">
        <v>6</v>
      </c>
    </row>
    <row r="715" spans="1:19" x14ac:dyDescent="0.35">
      <c r="A715">
        <v>102550</v>
      </c>
      <c r="B715" s="5">
        <v>45815</v>
      </c>
      <c r="C715" t="s">
        <v>12</v>
      </c>
      <c r="D715" t="s">
        <v>13</v>
      </c>
      <c r="E715" t="s">
        <v>14</v>
      </c>
      <c r="F715" t="s">
        <v>62</v>
      </c>
      <c r="G715" t="s">
        <v>169</v>
      </c>
      <c r="H715">
        <v>1</v>
      </c>
      <c r="I715" t="s">
        <v>503</v>
      </c>
      <c r="J715">
        <v>24.86</v>
      </c>
      <c r="K715">
        <v>24.86</v>
      </c>
      <c r="L715" t="s">
        <v>24</v>
      </c>
      <c r="M715" t="s">
        <v>396</v>
      </c>
      <c r="N715" t="s">
        <v>19</v>
      </c>
      <c r="O715" t="s">
        <v>506</v>
      </c>
      <c r="P715" t="s">
        <v>507</v>
      </c>
      <c r="Q715" t="s">
        <v>516</v>
      </c>
      <c r="R715" t="s">
        <v>530</v>
      </c>
      <c r="S715">
        <v>6</v>
      </c>
    </row>
    <row r="716" spans="1:19" x14ac:dyDescent="0.35">
      <c r="A716">
        <v>102830</v>
      </c>
      <c r="B716" s="5">
        <v>45815</v>
      </c>
      <c r="C716" t="s">
        <v>31</v>
      </c>
      <c r="D716" t="s">
        <v>45</v>
      </c>
      <c r="E716" t="s">
        <v>46</v>
      </c>
      <c r="F716" t="s">
        <v>22</v>
      </c>
      <c r="G716" t="s">
        <v>109</v>
      </c>
      <c r="H716">
        <v>1</v>
      </c>
      <c r="I716" t="s">
        <v>503</v>
      </c>
      <c r="J716">
        <v>89.11</v>
      </c>
      <c r="K716">
        <v>89.11</v>
      </c>
      <c r="L716" t="s">
        <v>48</v>
      </c>
      <c r="M716" t="s">
        <v>216</v>
      </c>
      <c r="N716" t="s">
        <v>19</v>
      </c>
      <c r="O716" t="s">
        <v>506</v>
      </c>
      <c r="P716" t="s">
        <v>507</v>
      </c>
      <c r="Q716" t="s">
        <v>516</v>
      </c>
      <c r="R716" t="s">
        <v>530</v>
      </c>
      <c r="S716">
        <v>6</v>
      </c>
    </row>
    <row r="717" spans="1:19" x14ac:dyDescent="0.35">
      <c r="A717">
        <v>100498</v>
      </c>
      <c r="B717" s="5">
        <v>45816</v>
      </c>
      <c r="C717" t="s">
        <v>50</v>
      </c>
      <c r="D717" t="s">
        <v>51</v>
      </c>
      <c r="E717" t="s">
        <v>52</v>
      </c>
      <c r="F717" t="s">
        <v>62</v>
      </c>
      <c r="G717" t="s">
        <v>68</v>
      </c>
      <c r="H717">
        <v>2</v>
      </c>
      <c r="I717" t="s">
        <v>508</v>
      </c>
      <c r="J717">
        <v>41.79</v>
      </c>
      <c r="K717">
        <v>83.58</v>
      </c>
      <c r="L717" t="s">
        <v>48</v>
      </c>
      <c r="M717" t="s">
        <v>249</v>
      </c>
      <c r="N717" t="s">
        <v>19</v>
      </c>
      <c r="O717" t="s">
        <v>510</v>
      </c>
      <c r="P717" t="s">
        <v>507</v>
      </c>
      <c r="Q717" t="s">
        <v>516</v>
      </c>
      <c r="R717" t="s">
        <v>530</v>
      </c>
      <c r="S717">
        <v>6</v>
      </c>
    </row>
    <row r="718" spans="1:19" x14ac:dyDescent="0.35">
      <c r="A718">
        <v>101204</v>
      </c>
      <c r="B718" s="5">
        <v>45816</v>
      </c>
      <c r="C718" t="s">
        <v>31</v>
      </c>
      <c r="D718" t="s">
        <v>32</v>
      </c>
      <c r="E718" t="s">
        <v>33</v>
      </c>
      <c r="F718" t="s">
        <v>62</v>
      </c>
      <c r="G718" t="s">
        <v>68</v>
      </c>
      <c r="H718">
        <v>1</v>
      </c>
      <c r="I718" t="s">
        <v>503</v>
      </c>
      <c r="J718">
        <v>39.380000000000003</v>
      </c>
      <c r="K718">
        <v>39.380000000000003</v>
      </c>
      <c r="L718" t="s">
        <v>48</v>
      </c>
      <c r="M718" t="s">
        <v>344</v>
      </c>
      <c r="N718" t="s">
        <v>19</v>
      </c>
      <c r="O718" t="s">
        <v>510</v>
      </c>
      <c r="P718" t="s">
        <v>507</v>
      </c>
      <c r="Q718" t="s">
        <v>516</v>
      </c>
      <c r="R718" t="s">
        <v>530</v>
      </c>
      <c r="S718">
        <v>6</v>
      </c>
    </row>
    <row r="719" spans="1:19" x14ac:dyDescent="0.35">
      <c r="A719">
        <v>101571</v>
      </c>
      <c r="B719" s="5">
        <v>45816</v>
      </c>
      <c r="C719" t="s">
        <v>50</v>
      </c>
      <c r="D719" t="s">
        <v>77</v>
      </c>
      <c r="E719" t="s">
        <v>78</v>
      </c>
      <c r="F719" t="s">
        <v>62</v>
      </c>
      <c r="G719" t="s">
        <v>112</v>
      </c>
      <c r="H719">
        <v>2</v>
      </c>
      <c r="I719" t="s">
        <v>508</v>
      </c>
      <c r="J719">
        <v>31.09</v>
      </c>
      <c r="K719">
        <v>62.18</v>
      </c>
      <c r="L719" t="s">
        <v>24</v>
      </c>
      <c r="M719" t="s">
        <v>79</v>
      </c>
      <c r="N719" t="s">
        <v>19</v>
      </c>
      <c r="O719" t="s">
        <v>510</v>
      </c>
      <c r="P719" t="s">
        <v>507</v>
      </c>
      <c r="Q719" t="s">
        <v>516</v>
      </c>
      <c r="R719" t="s">
        <v>530</v>
      </c>
      <c r="S719">
        <v>6</v>
      </c>
    </row>
    <row r="720" spans="1:19" x14ac:dyDescent="0.35">
      <c r="A720">
        <v>101761</v>
      </c>
      <c r="B720" s="5">
        <v>45816</v>
      </c>
      <c r="C720" t="s">
        <v>12</v>
      </c>
      <c r="D720" t="s">
        <v>13</v>
      </c>
      <c r="E720" t="s">
        <v>14</v>
      </c>
      <c r="F720" t="s">
        <v>22</v>
      </c>
      <c r="G720" t="s">
        <v>109</v>
      </c>
      <c r="H720">
        <v>1</v>
      </c>
      <c r="I720" t="s">
        <v>503</v>
      </c>
      <c r="J720">
        <v>90.99</v>
      </c>
      <c r="K720">
        <v>90.99</v>
      </c>
      <c r="L720" t="s">
        <v>43</v>
      </c>
      <c r="M720" t="s">
        <v>427</v>
      </c>
      <c r="N720" t="s">
        <v>19</v>
      </c>
      <c r="O720" t="s">
        <v>510</v>
      </c>
      <c r="P720" t="s">
        <v>507</v>
      </c>
      <c r="Q720" t="s">
        <v>516</v>
      </c>
      <c r="R720" t="s">
        <v>530</v>
      </c>
      <c r="S720">
        <v>6</v>
      </c>
    </row>
    <row r="721" spans="1:19" x14ac:dyDescent="0.35">
      <c r="A721">
        <v>102680</v>
      </c>
      <c r="B721" s="5">
        <v>45816</v>
      </c>
      <c r="C721" t="s">
        <v>12</v>
      </c>
      <c r="D721" t="s">
        <v>183</v>
      </c>
      <c r="E721" t="s">
        <v>184</v>
      </c>
      <c r="F721" t="s">
        <v>15</v>
      </c>
      <c r="G721" t="s">
        <v>39</v>
      </c>
      <c r="H721">
        <v>5</v>
      </c>
      <c r="I721" t="s">
        <v>499</v>
      </c>
      <c r="J721">
        <v>43.39</v>
      </c>
      <c r="K721">
        <v>216.95</v>
      </c>
      <c r="L721" t="s">
        <v>43</v>
      </c>
      <c r="M721" t="s">
        <v>387</v>
      </c>
      <c r="N721" t="s">
        <v>89</v>
      </c>
      <c r="O721" t="s">
        <v>510</v>
      </c>
      <c r="P721" t="s">
        <v>507</v>
      </c>
      <c r="Q721" t="s">
        <v>516</v>
      </c>
      <c r="R721" t="s">
        <v>530</v>
      </c>
      <c r="S721">
        <v>6</v>
      </c>
    </row>
    <row r="722" spans="1:19" x14ac:dyDescent="0.35">
      <c r="A722">
        <v>100749</v>
      </c>
      <c r="B722" s="5">
        <v>45817</v>
      </c>
      <c r="C722" t="s">
        <v>12</v>
      </c>
      <c r="D722" t="s">
        <v>132</v>
      </c>
      <c r="E722" t="s">
        <v>133</v>
      </c>
      <c r="F722" t="s">
        <v>62</v>
      </c>
      <c r="G722" t="s">
        <v>112</v>
      </c>
      <c r="H722">
        <v>1</v>
      </c>
      <c r="I722" t="s">
        <v>503</v>
      </c>
      <c r="J722">
        <v>31.46</v>
      </c>
      <c r="K722">
        <v>31.46</v>
      </c>
      <c r="L722" t="s">
        <v>43</v>
      </c>
      <c r="M722" t="s">
        <v>344</v>
      </c>
      <c r="N722" t="s">
        <v>19</v>
      </c>
      <c r="O722" t="s">
        <v>511</v>
      </c>
      <c r="P722" t="s">
        <v>501</v>
      </c>
      <c r="Q722" t="s">
        <v>516</v>
      </c>
      <c r="R722" t="s">
        <v>530</v>
      </c>
      <c r="S722">
        <v>6</v>
      </c>
    </row>
    <row r="723" spans="1:19" x14ac:dyDescent="0.35">
      <c r="A723">
        <v>101237</v>
      </c>
      <c r="B723" s="5">
        <v>45817</v>
      </c>
      <c r="C723" t="s">
        <v>50</v>
      </c>
      <c r="D723" t="s">
        <v>77</v>
      </c>
      <c r="E723" t="s">
        <v>78</v>
      </c>
      <c r="F723" t="s">
        <v>15</v>
      </c>
      <c r="G723" t="s">
        <v>34</v>
      </c>
      <c r="H723">
        <v>1</v>
      </c>
      <c r="I723" t="s">
        <v>503</v>
      </c>
      <c r="J723">
        <v>15.71</v>
      </c>
      <c r="K723">
        <v>15.71</v>
      </c>
      <c r="L723" t="s">
        <v>43</v>
      </c>
      <c r="M723" t="s">
        <v>136</v>
      </c>
      <c r="N723" t="s">
        <v>89</v>
      </c>
      <c r="O723" t="s">
        <v>511</v>
      </c>
      <c r="P723" t="s">
        <v>501</v>
      </c>
      <c r="Q723" t="s">
        <v>516</v>
      </c>
      <c r="R723" t="s">
        <v>530</v>
      </c>
      <c r="S723">
        <v>6</v>
      </c>
    </row>
    <row r="724" spans="1:19" x14ac:dyDescent="0.35">
      <c r="A724">
        <v>101793</v>
      </c>
      <c r="B724" s="5">
        <v>45817</v>
      </c>
      <c r="C724" t="s">
        <v>12</v>
      </c>
      <c r="D724" t="s">
        <v>13</v>
      </c>
      <c r="E724" t="s">
        <v>14</v>
      </c>
      <c r="F724" t="s">
        <v>59</v>
      </c>
      <c r="G724" t="s">
        <v>95</v>
      </c>
      <c r="H724">
        <v>3</v>
      </c>
      <c r="I724" t="s">
        <v>499</v>
      </c>
      <c r="J724">
        <v>34.03</v>
      </c>
      <c r="K724">
        <v>102.09</v>
      </c>
      <c r="L724" t="s">
        <v>24</v>
      </c>
      <c r="M724" t="s">
        <v>344</v>
      </c>
      <c r="N724" t="s">
        <v>19</v>
      </c>
      <c r="O724" t="s">
        <v>511</v>
      </c>
      <c r="P724" t="s">
        <v>501</v>
      </c>
      <c r="Q724" t="s">
        <v>516</v>
      </c>
      <c r="R724" t="s">
        <v>530</v>
      </c>
      <c r="S724">
        <v>6</v>
      </c>
    </row>
    <row r="725" spans="1:19" x14ac:dyDescent="0.35">
      <c r="A725">
        <v>101878</v>
      </c>
      <c r="B725" s="5">
        <v>45817</v>
      </c>
      <c r="C725" t="s">
        <v>50</v>
      </c>
      <c r="D725" t="s">
        <v>51</v>
      </c>
      <c r="E725" t="s">
        <v>52</v>
      </c>
      <c r="F725" t="s">
        <v>62</v>
      </c>
      <c r="G725" t="s">
        <v>169</v>
      </c>
      <c r="H725">
        <v>1</v>
      </c>
      <c r="I725" t="s">
        <v>503</v>
      </c>
      <c r="J725">
        <v>24.24</v>
      </c>
      <c r="K725">
        <v>24.24</v>
      </c>
      <c r="L725" t="s">
        <v>48</v>
      </c>
      <c r="M725" t="s">
        <v>246</v>
      </c>
      <c r="N725" t="s">
        <v>89</v>
      </c>
      <c r="O725" t="s">
        <v>511</v>
      </c>
      <c r="P725" t="s">
        <v>501</v>
      </c>
      <c r="Q725" t="s">
        <v>516</v>
      </c>
      <c r="R725" t="s">
        <v>530</v>
      </c>
      <c r="S725">
        <v>6</v>
      </c>
    </row>
    <row r="726" spans="1:19" x14ac:dyDescent="0.35">
      <c r="A726">
        <v>102255</v>
      </c>
      <c r="B726" s="5">
        <v>45817</v>
      </c>
      <c r="C726" t="s">
        <v>26</v>
      </c>
      <c r="D726" t="s">
        <v>27</v>
      </c>
      <c r="E726" t="s">
        <v>28</v>
      </c>
      <c r="F726" t="s">
        <v>22</v>
      </c>
      <c r="G726" t="s">
        <v>47</v>
      </c>
      <c r="H726">
        <v>1</v>
      </c>
      <c r="I726" t="s">
        <v>503</v>
      </c>
      <c r="J726">
        <v>78.709999999999994</v>
      </c>
      <c r="K726">
        <v>78.709999999999994</v>
      </c>
      <c r="L726" t="s">
        <v>48</v>
      </c>
      <c r="M726" t="s">
        <v>428</v>
      </c>
      <c r="N726" t="s">
        <v>19</v>
      </c>
      <c r="O726" t="s">
        <v>511</v>
      </c>
      <c r="P726" t="s">
        <v>501</v>
      </c>
      <c r="Q726" t="s">
        <v>516</v>
      </c>
      <c r="R726" t="s">
        <v>530</v>
      </c>
      <c r="S726">
        <v>6</v>
      </c>
    </row>
    <row r="727" spans="1:19" x14ac:dyDescent="0.35">
      <c r="A727">
        <v>102569</v>
      </c>
      <c r="B727" s="5">
        <v>45817</v>
      </c>
      <c r="C727" t="s">
        <v>31</v>
      </c>
      <c r="D727" t="s">
        <v>105</v>
      </c>
      <c r="E727" t="s">
        <v>106</v>
      </c>
      <c r="F727" t="s">
        <v>62</v>
      </c>
      <c r="G727" t="s">
        <v>169</v>
      </c>
      <c r="H727">
        <v>1</v>
      </c>
      <c r="I727" t="s">
        <v>503</v>
      </c>
      <c r="J727">
        <v>26.03</v>
      </c>
      <c r="K727">
        <v>26.03</v>
      </c>
      <c r="L727" t="s">
        <v>43</v>
      </c>
      <c r="M727" t="s">
        <v>398</v>
      </c>
      <c r="N727" t="s">
        <v>36</v>
      </c>
      <c r="O727" t="s">
        <v>511</v>
      </c>
      <c r="P727" t="s">
        <v>501</v>
      </c>
      <c r="Q727" t="s">
        <v>516</v>
      </c>
      <c r="R727" t="s">
        <v>530</v>
      </c>
      <c r="S727">
        <v>6</v>
      </c>
    </row>
    <row r="728" spans="1:19" x14ac:dyDescent="0.35">
      <c r="A728">
        <v>102671</v>
      </c>
      <c r="B728" s="5">
        <v>45817</v>
      </c>
      <c r="C728" t="s">
        <v>31</v>
      </c>
      <c r="D728" t="s">
        <v>45</v>
      </c>
      <c r="E728" t="s">
        <v>46</v>
      </c>
      <c r="F728" t="s">
        <v>15</v>
      </c>
      <c r="G728" t="s">
        <v>16</v>
      </c>
      <c r="H728">
        <v>2</v>
      </c>
      <c r="I728" t="s">
        <v>508</v>
      </c>
      <c r="J728">
        <v>38.17</v>
      </c>
      <c r="K728">
        <v>76.34</v>
      </c>
      <c r="L728" t="s">
        <v>17</v>
      </c>
      <c r="M728" t="s">
        <v>248</v>
      </c>
      <c r="N728" t="s">
        <v>89</v>
      </c>
      <c r="O728" t="s">
        <v>511</v>
      </c>
      <c r="P728" t="s">
        <v>501</v>
      </c>
      <c r="Q728" t="s">
        <v>516</v>
      </c>
      <c r="R728" t="s">
        <v>530</v>
      </c>
      <c r="S728">
        <v>6</v>
      </c>
    </row>
    <row r="729" spans="1:19" x14ac:dyDescent="0.35">
      <c r="A729">
        <v>100093</v>
      </c>
      <c r="B729" s="5">
        <v>45818</v>
      </c>
      <c r="C729" t="s">
        <v>26</v>
      </c>
      <c r="D729" t="s">
        <v>37</v>
      </c>
      <c r="E729" t="s">
        <v>38</v>
      </c>
      <c r="F729" t="s">
        <v>53</v>
      </c>
      <c r="G729" t="s">
        <v>126</v>
      </c>
      <c r="H729">
        <v>2</v>
      </c>
      <c r="I729" t="s">
        <v>508</v>
      </c>
      <c r="J729">
        <v>154.13</v>
      </c>
      <c r="K729">
        <v>308.26</v>
      </c>
      <c r="L729" t="s">
        <v>43</v>
      </c>
      <c r="M729" t="s">
        <v>231</v>
      </c>
      <c r="N729" t="s">
        <v>19</v>
      </c>
      <c r="O729" t="s">
        <v>509</v>
      </c>
      <c r="P729" t="s">
        <v>501</v>
      </c>
      <c r="Q729" t="s">
        <v>516</v>
      </c>
      <c r="R729" t="s">
        <v>530</v>
      </c>
      <c r="S729">
        <v>6</v>
      </c>
    </row>
    <row r="730" spans="1:19" x14ac:dyDescent="0.35">
      <c r="A730">
        <v>100110</v>
      </c>
      <c r="B730" s="5">
        <v>45818</v>
      </c>
      <c r="C730" t="s">
        <v>26</v>
      </c>
      <c r="D730" t="s">
        <v>37</v>
      </c>
      <c r="E730" t="s">
        <v>38</v>
      </c>
      <c r="F730" t="s">
        <v>15</v>
      </c>
      <c r="G730" t="s">
        <v>39</v>
      </c>
      <c r="H730">
        <v>5</v>
      </c>
      <c r="I730" t="s">
        <v>499</v>
      </c>
      <c r="J730">
        <v>44.77</v>
      </c>
      <c r="K730">
        <v>223.85000000000002</v>
      </c>
      <c r="L730" t="s">
        <v>17</v>
      </c>
      <c r="M730" t="s">
        <v>429</v>
      </c>
      <c r="N730" t="s">
        <v>19</v>
      </c>
      <c r="O730" t="s">
        <v>509</v>
      </c>
      <c r="P730" t="s">
        <v>501</v>
      </c>
      <c r="Q730" t="s">
        <v>516</v>
      </c>
      <c r="R730" t="s">
        <v>530</v>
      </c>
      <c r="S730">
        <v>6</v>
      </c>
    </row>
    <row r="731" spans="1:19" x14ac:dyDescent="0.35">
      <c r="A731">
        <v>100403</v>
      </c>
      <c r="B731" s="5">
        <v>45818</v>
      </c>
      <c r="C731" t="s">
        <v>26</v>
      </c>
      <c r="D731" t="s">
        <v>41</v>
      </c>
      <c r="E731" t="s">
        <v>42</v>
      </c>
      <c r="F731" t="s">
        <v>15</v>
      </c>
      <c r="G731" t="s">
        <v>29</v>
      </c>
      <c r="H731">
        <v>1</v>
      </c>
      <c r="I731" t="s">
        <v>503</v>
      </c>
      <c r="J731">
        <v>22.85</v>
      </c>
      <c r="K731">
        <v>22.85</v>
      </c>
      <c r="L731" t="s">
        <v>43</v>
      </c>
      <c r="M731" t="s">
        <v>271</v>
      </c>
      <c r="N731" t="s">
        <v>19</v>
      </c>
      <c r="O731" t="s">
        <v>509</v>
      </c>
      <c r="P731" t="s">
        <v>501</v>
      </c>
      <c r="Q731" t="s">
        <v>516</v>
      </c>
      <c r="R731" t="s">
        <v>530</v>
      </c>
      <c r="S731">
        <v>6</v>
      </c>
    </row>
    <row r="732" spans="1:19" x14ac:dyDescent="0.35">
      <c r="A732">
        <v>101162</v>
      </c>
      <c r="B732" s="5">
        <v>45818</v>
      </c>
      <c r="C732" t="s">
        <v>12</v>
      </c>
      <c r="D732" t="s">
        <v>98</v>
      </c>
      <c r="E732" t="s">
        <v>99</v>
      </c>
      <c r="F732" t="s">
        <v>62</v>
      </c>
      <c r="G732" t="s">
        <v>63</v>
      </c>
      <c r="H732">
        <v>5</v>
      </c>
      <c r="I732" t="s">
        <v>499</v>
      </c>
      <c r="J732">
        <v>53.66</v>
      </c>
      <c r="K732">
        <v>268.29999999999995</v>
      </c>
      <c r="L732" t="s">
        <v>24</v>
      </c>
      <c r="M732" t="s">
        <v>430</v>
      </c>
      <c r="N732" t="s">
        <v>19</v>
      </c>
      <c r="O732" t="s">
        <v>509</v>
      </c>
      <c r="P732" t="s">
        <v>501</v>
      </c>
      <c r="Q732" t="s">
        <v>516</v>
      </c>
      <c r="R732" t="s">
        <v>530</v>
      </c>
      <c r="S732">
        <v>6</v>
      </c>
    </row>
    <row r="733" spans="1:19" x14ac:dyDescent="0.35">
      <c r="A733">
        <v>101169</v>
      </c>
      <c r="B733" s="5">
        <v>45818</v>
      </c>
      <c r="C733" t="s">
        <v>31</v>
      </c>
      <c r="D733" t="s">
        <v>80</v>
      </c>
      <c r="E733" t="s">
        <v>80</v>
      </c>
      <c r="F733" t="s">
        <v>53</v>
      </c>
      <c r="G733" t="s">
        <v>92</v>
      </c>
      <c r="H733">
        <v>2</v>
      </c>
      <c r="I733" t="s">
        <v>508</v>
      </c>
      <c r="J733">
        <v>28.67</v>
      </c>
      <c r="K733">
        <v>57.34</v>
      </c>
      <c r="L733" t="s">
        <v>17</v>
      </c>
      <c r="M733" t="s">
        <v>279</v>
      </c>
      <c r="N733" t="s">
        <v>19</v>
      </c>
      <c r="O733" t="s">
        <v>509</v>
      </c>
      <c r="P733" t="s">
        <v>501</v>
      </c>
      <c r="Q733" t="s">
        <v>516</v>
      </c>
      <c r="R733" t="s">
        <v>530</v>
      </c>
      <c r="S733">
        <v>6</v>
      </c>
    </row>
    <row r="734" spans="1:19" x14ac:dyDescent="0.35">
      <c r="A734">
        <v>101684</v>
      </c>
      <c r="B734" s="5">
        <v>45818</v>
      </c>
      <c r="C734" t="s">
        <v>31</v>
      </c>
      <c r="D734" t="s">
        <v>32</v>
      </c>
      <c r="E734" t="s">
        <v>33</v>
      </c>
      <c r="F734" t="s">
        <v>15</v>
      </c>
      <c r="G734" t="s">
        <v>34</v>
      </c>
      <c r="H734">
        <v>2</v>
      </c>
      <c r="I734" t="s">
        <v>508</v>
      </c>
      <c r="J734">
        <v>15.72</v>
      </c>
      <c r="K734">
        <v>31.44</v>
      </c>
      <c r="L734" t="s">
        <v>48</v>
      </c>
      <c r="M734" t="s">
        <v>335</v>
      </c>
      <c r="N734" t="s">
        <v>36</v>
      </c>
      <c r="O734" t="s">
        <v>509</v>
      </c>
      <c r="P734" t="s">
        <v>501</v>
      </c>
      <c r="Q734" t="s">
        <v>516</v>
      </c>
      <c r="R734" t="s">
        <v>530</v>
      </c>
      <c r="S734">
        <v>6</v>
      </c>
    </row>
    <row r="735" spans="1:19" x14ac:dyDescent="0.35">
      <c r="A735">
        <v>102031</v>
      </c>
      <c r="B735" s="5">
        <v>45818</v>
      </c>
      <c r="C735" t="s">
        <v>31</v>
      </c>
      <c r="D735" t="s">
        <v>80</v>
      </c>
      <c r="E735" t="s">
        <v>80</v>
      </c>
      <c r="F735" t="s">
        <v>62</v>
      </c>
      <c r="G735" t="s">
        <v>103</v>
      </c>
      <c r="H735">
        <v>3</v>
      </c>
      <c r="I735" t="s">
        <v>499</v>
      </c>
      <c r="J735">
        <v>186.32</v>
      </c>
      <c r="K735">
        <v>558.96</v>
      </c>
      <c r="L735" t="s">
        <v>17</v>
      </c>
      <c r="M735" t="s">
        <v>227</v>
      </c>
      <c r="N735" t="s">
        <v>19</v>
      </c>
      <c r="O735" t="s">
        <v>509</v>
      </c>
      <c r="P735" t="s">
        <v>501</v>
      </c>
      <c r="Q735" t="s">
        <v>516</v>
      </c>
      <c r="R735" t="s">
        <v>530</v>
      </c>
      <c r="S735">
        <v>6</v>
      </c>
    </row>
    <row r="736" spans="1:19" x14ac:dyDescent="0.35">
      <c r="A736">
        <v>102658</v>
      </c>
      <c r="B736" s="5">
        <v>45818</v>
      </c>
      <c r="C736" t="s">
        <v>26</v>
      </c>
      <c r="D736" t="s">
        <v>27</v>
      </c>
      <c r="E736" t="s">
        <v>28</v>
      </c>
      <c r="F736" t="s">
        <v>15</v>
      </c>
      <c r="G736" t="s">
        <v>29</v>
      </c>
      <c r="H736">
        <v>10</v>
      </c>
      <c r="I736" t="s">
        <v>499</v>
      </c>
      <c r="J736">
        <v>23.32</v>
      </c>
      <c r="K736">
        <v>233.2</v>
      </c>
      <c r="L736" t="s">
        <v>48</v>
      </c>
      <c r="M736" t="s">
        <v>306</v>
      </c>
      <c r="N736" t="s">
        <v>89</v>
      </c>
      <c r="O736" t="s">
        <v>509</v>
      </c>
      <c r="P736" t="s">
        <v>501</v>
      </c>
      <c r="Q736" t="s">
        <v>516</v>
      </c>
      <c r="R736" t="s">
        <v>530</v>
      </c>
      <c r="S736">
        <v>6</v>
      </c>
    </row>
    <row r="737" spans="1:19" x14ac:dyDescent="0.35">
      <c r="A737">
        <v>102771</v>
      </c>
      <c r="B737" s="5">
        <v>45818</v>
      </c>
      <c r="C737" t="s">
        <v>31</v>
      </c>
      <c r="D737" t="s">
        <v>32</v>
      </c>
      <c r="E737" t="s">
        <v>33</v>
      </c>
      <c r="F737" t="s">
        <v>53</v>
      </c>
      <c r="G737" t="s">
        <v>126</v>
      </c>
      <c r="H737">
        <v>1</v>
      </c>
      <c r="I737" t="s">
        <v>503</v>
      </c>
      <c r="J737">
        <v>151.55000000000001</v>
      </c>
      <c r="K737">
        <v>151.55000000000001</v>
      </c>
      <c r="L737" t="s">
        <v>43</v>
      </c>
      <c r="M737" t="s">
        <v>318</v>
      </c>
      <c r="N737" t="s">
        <v>19</v>
      </c>
      <c r="O737" t="s">
        <v>509</v>
      </c>
      <c r="P737" t="s">
        <v>501</v>
      </c>
      <c r="Q737" t="s">
        <v>516</v>
      </c>
      <c r="R737" t="s">
        <v>530</v>
      </c>
      <c r="S737">
        <v>6</v>
      </c>
    </row>
    <row r="738" spans="1:19" x14ac:dyDescent="0.35">
      <c r="A738">
        <v>102780</v>
      </c>
      <c r="B738" s="5">
        <v>45818</v>
      </c>
      <c r="C738" t="s">
        <v>50</v>
      </c>
      <c r="D738" t="s">
        <v>71</v>
      </c>
      <c r="E738" t="s">
        <v>72</v>
      </c>
      <c r="F738" t="s">
        <v>62</v>
      </c>
      <c r="G738" t="s">
        <v>112</v>
      </c>
      <c r="H738">
        <v>5</v>
      </c>
      <c r="I738" t="s">
        <v>499</v>
      </c>
      <c r="J738">
        <v>29.83</v>
      </c>
      <c r="K738">
        <v>149.14999999999998</v>
      </c>
      <c r="L738" t="s">
        <v>24</v>
      </c>
      <c r="M738" t="s">
        <v>311</v>
      </c>
      <c r="N738" t="s">
        <v>89</v>
      </c>
      <c r="O738" t="s">
        <v>509</v>
      </c>
      <c r="P738" t="s">
        <v>501</v>
      </c>
      <c r="Q738" t="s">
        <v>516</v>
      </c>
      <c r="R738" t="s">
        <v>530</v>
      </c>
      <c r="S738">
        <v>6</v>
      </c>
    </row>
    <row r="739" spans="1:19" x14ac:dyDescent="0.35">
      <c r="A739">
        <v>102781</v>
      </c>
      <c r="B739" s="5">
        <v>45818</v>
      </c>
      <c r="C739" t="s">
        <v>31</v>
      </c>
      <c r="D739" t="s">
        <v>56</v>
      </c>
      <c r="E739" t="s">
        <v>57</v>
      </c>
      <c r="F739" t="s">
        <v>53</v>
      </c>
      <c r="G739" t="s">
        <v>145</v>
      </c>
      <c r="H739">
        <v>3</v>
      </c>
      <c r="I739" t="s">
        <v>499</v>
      </c>
      <c r="J739">
        <v>36.53</v>
      </c>
      <c r="K739">
        <v>109.59</v>
      </c>
      <c r="L739" t="s">
        <v>48</v>
      </c>
      <c r="M739" t="s">
        <v>316</v>
      </c>
      <c r="N739" t="s">
        <v>36</v>
      </c>
      <c r="O739" t="s">
        <v>509</v>
      </c>
      <c r="P739" t="s">
        <v>501</v>
      </c>
      <c r="Q739" t="s">
        <v>516</v>
      </c>
      <c r="R739" t="s">
        <v>530</v>
      </c>
      <c r="S739">
        <v>6</v>
      </c>
    </row>
    <row r="740" spans="1:19" x14ac:dyDescent="0.35">
      <c r="A740">
        <v>102787</v>
      </c>
      <c r="B740" s="5">
        <v>45818</v>
      </c>
      <c r="C740" t="s">
        <v>65</v>
      </c>
      <c r="D740" t="s">
        <v>90</v>
      </c>
      <c r="E740" t="s">
        <v>91</v>
      </c>
      <c r="F740" t="s">
        <v>62</v>
      </c>
      <c r="G740" t="s">
        <v>63</v>
      </c>
      <c r="H740">
        <v>1</v>
      </c>
      <c r="I740" t="s">
        <v>503</v>
      </c>
      <c r="J740">
        <v>54.87</v>
      </c>
      <c r="K740">
        <v>54.87</v>
      </c>
      <c r="L740" t="s">
        <v>43</v>
      </c>
      <c r="M740" t="s">
        <v>429</v>
      </c>
      <c r="N740" t="s">
        <v>19</v>
      </c>
      <c r="O740" t="s">
        <v>509</v>
      </c>
      <c r="P740" t="s">
        <v>501</v>
      </c>
      <c r="Q740" t="s">
        <v>516</v>
      </c>
      <c r="R740" t="s">
        <v>530</v>
      </c>
      <c r="S740">
        <v>6</v>
      </c>
    </row>
    <row r="741" spans="1:19" x14ac:dyDescent="0.35">
      <c r="A741">
        <v>102808</v>
      </c>
      <c r="B741" s="5">
        <v>45818</v>
      </c>
      <c r="C741" t="s">
        <v>26</v>
      </c>
      <c r="D741" t="s">
        <v>150</v>
      </c>
      <c r="E741" t="s">
        <v>151</v>
      </c>
      <c r="F741" t="s">
        <v>59</v>
      </c>
      <c r="G741" t="s">
        <v>73</v>
      </c>
      <c r="H741">
        <v>10</v>
      </c>
      <c r="I741" t="s">
        <v>499</v>
      </c>
      <c r="J741">
        <v>27.9</v>
      </c>
      <c r="K741">
        <v>279</v>
      </c>
      <c r="L741" t="s">
        <v>43</v>
      </c>
      <c r="M741" t="s">
        <v>387</v>
      </c>
      <c r="N741" t="s">
        <v>19</v>
      </c>
      <c r="O741" t="s">
        <v>509</v>
      </c>
      <c r="P741" t="s">
        <v>501</v>
      </c>
      <c r="Q741" t="s">
        <v>516</v>
      </c>
      <c r="R741" t="s">
        <v>530</v>
      </c>
      <c r="S741">
        <v>6</v>
      </c>
    </row>
    <row r="742" spans="1:19" x14ac:dyDescent="0.35">
      <c r="A742">
        <v>102814</v>
      </c>
      <c r="B742" s="5">
        <v>45818</v>
      </c>
      <c r="C742" t="s">
        <v>31</v>
      </c>
      <c r="D742" t="s">
        <v>32</v>
      </c>
      <c r="E742" t="s">
        <v>33</v>
      </c>
      <c r="F742" t="s">
        <v>22</v>
      </c>
      <c r="G742" t="s">
        <v>100</v>
      </c>
      <c r="H742">
        <v>1</v>
      </c>
      <c r="I742" t="s">
        <v>503</v>
      </c>
      <c r="J742">
        <v>15.19</v>
      </c>
      <c r="K742">
        <v>15.19</v>
      </c>
      <c r="L742" t="s">
        <v>24</v>
      </c>
      <c r="M742" t="s">
        <v>174</v>
      </c>
      <c r="N742" t="s">
        <v>19</v>
      </c>
      <c r="O742" t="s">
        <v>509</v>
      </c>
      <c r="P742" t="s">
        <v>501</v>
      </c>
      <c r="Q742" t="s">
        <v>516</v>
      </c>
      <c r="R742" t="s">
        <v>530</v>
      </c>
      <c r="S742">
        <v>6</v>
      </c>
    </row>
    <row r="743" spans="1:19" x14ac:dyDescent="0.35">
      <c r="A743">
        <v>100063</v>
      </c>
      <c r="B743" s="5">
        <v>45819</v>
      </c>
      <c r="C743" t="s">
        <v>65</v>
      </c>
      <c r="D743" t="s">
        <v>66</v>
      </c>
      <c r="E743" t="s">
        <v>67</v>
      </c>
      <c r="F743" t="s">
        <v>22</v>
      </c>
      <c r="G743" t="s">
        <v>87</v>
      </c>
      <c r="H743">
        <v>2</v>
      </c>
      <c r="I743" t="s">
        <v>508</v>
      </c>
      <c r="J743">
        <v>49.02</v>
      </c>
      <c r="K743">
        <v>98.04</v>
      </c>
      <c r="L743" t="s">
        <v>48</v>
      </c>
      <c r="M743" t="s">
        <v>414</v>
      </c>
      <c r="N743" t="s">
        <v>89</v>
      </c>
      <c r="O743" t="s">
        <v>504</v>
      </c>
      <c r="P743" t="s">
        <v>501</v>
      </c>
      <c r="Q743" t="s">
        <v>516</v>
      </c>
      <c r="R743" t="s">
        <v>530</v>
      </c>
      <c r="S743">
        <v>6</v>
      </c>
    </row>
    <row r="744" spans="1:19" x14ac:dyDescent="0.35">
      <c r="A744">
        <v>100244</v>
      </c>
      <c r="B744" s="5">
        <v>45819</v>
      </c>
      <c r="C744" t="s">
        <v>50</v>
      </c>
      <c r="D744" t="s">
        <v>51</v>
      </c>
      <c r="E744" t="s">
        <v>52</v>
      </c>
      <c r="F744" t="s">
        <v>22</v>
      </c>
      <c r="G744" t="s">
        <v>47</v>
      </c>
      <c r="H744">
        <v>5</v>
      </c>
      <c r="I744" t="s">
        <v>499</v>
      </c>
      <c r="J744">
        <v>78.430000000000007</v>
      </c>
      <c r="K744">
        <v>392.15000000000003</v>
      </c>
      <c r="L744" t="s">
        <v>43</v>
      </c>
      <c r="M744" t="s">
        <v>229</v>
      </c>
      <c r="N744" t="s">
        <v>89</v>
      </c>
      <c r="O744" t="s">
        <v>504</v>
      </c>
      <c r="P744" t="s">
        <v>501</v>
      </c>
      <c r="Q744" t="s">
        <v>516</v>
      </c>
      <c r="R744" t="s">
        <v>530</v>
      </c>
      <c r="S744">
        <v>6</v>
      </c>
    </row>
    <row r="745" spans="1:19" x14ac:dyDescent="0.35">
      <c r="A745">
        <v>100496</v>
      </c>
      <c r="B745" s="5">
        <v>45819</v>
      </c>
      <c r="C745" t="s">
        <v>50</v>
      </c>
      <c r="D745" t="s">
        <v>51</v>
      </c>
      <c r="E745" t="s">
        <v>52</v>
      </c>
      <c r="F745" t="s">
        <v>15</v>
      </c>
      <c r="G745" t="s">
        <v>34</v>
      </c>
      <c r="H745">
        <v>2</v>
      </c>
      <c r="I745" t="s">
        <v>508</v>
      </c>
      <c r="J745">
        <v>16.14</v>
      </c>
      <c r="K745">
        <v>32.28</v>
      </c>
      <c r="L745" t="s">
        <v>48</v>
      </c>
      <c r="M745" t="s">
        <v>58</v>
      </c>
      <c r="N745" t="s">
        <v>89</v>
      </c>
      <c r="O745" t="s">
        <v>504</v>
      </c>
      <c r="P745" t="s">
        <v>501</v>
      </c>
      <c r="Q745" t="s">
        <v>516</v>
      </c>
      <c r="R745" t="s">
        <v>530</v>
      </c>
      <c r="S745">
        <v>6</v>
      </c>
    </row>
    <row r="746" spans="1:19" x14ac:dyDescent="0.35">
      <c r="A746">
        <v>100599</v>
      </c>
      <c r="B746" s="5">
        <v>45819</v>
      </c>
      <c r="C746" t="s">
        <v>12</v>
      </c>
      <c r="D746" t="s">
        <v>183</v>
      </c>
      <c r="E746" t="s">
        <v>184</v>
      </c>
      <c r="F746" t="s">
        <v>62</v>
      </c>
      <c r="G746" t="s">
        <v>68</v>
      </c>
      <c r="H746">
        <v>1</v>
      </c>
      <c r="I746" t="s">
        <v>503</v>
      </c>
      <c r="J746">
        <v>41.48</v>
      </c>
      <c r="K746">
        <v>41.48</v>
      </c>
      <c r="L746" t="s">
        <v>17</v>
      </c>
      <c r="M746" t="s">
        <v>399</v>
      </c>
      <c r="N746" t="s">
        <v>19</v>
      </c>
      <c r="O746" t="s">
        <v>504</v>
      </c>
      <c r="P746" t="s">
        <v>501</v>
      </c>
      <c r="Q746" t="s">
        <v>516</v>
      </c>
      <c r="R746" t="s">
        <v>530</v>
      </c>
      <c r="S746">
        <v>6</v>
      </c>
    </row>
    <row r="747" spans="1:19" x14ac:dyDescent="0.35">
      <c r="A747">
        <v>100894</v>
      </c>
      <c r="B747" s="5">
        <v>45819</v>
      </c>
      <c r="C747" t="s">
        <v>12</v>
      </c>
      <c r="D747" t="s">
        <v>132</v>
      </c>
      <c r="E747" t="s">
        <v>133</v>
      </c>
      <c r="F747" t="s">
        <v>62</v>
      </c>
      <c r="G747" t="s">
        <v>112</v>
      </c>
      <c r="H747">
        <v>5</v>
      </c>
      <c r="I747" t="s">
        <v>499</v>
      </c>
      <c r="J747">
        <v>28.96</v>
      </c>
      <c r="K747">
        <v>144.80000000000001</v>
      </c>
      <c r="L747" t="s">
        <v>43</v>
      </c>
      <c r="M747" t="s">
        <v>174</v>
      </c>
      <c r="N747" t="s">
        <v>19</v>
      </c>
      <c r="O747" t="s">
        <v>504</v>
      </c>
      <c r="P747" t="s">
        <v>501</v>
      </c>
      <c r="Q747" t="s">
        <v>516</v>
      </c>
      <c r="R747" t="s">
        <v>530</v>
      </c>
      <c r="S747">
        <v>6</v>
      </c>
    </row>
    <row r="748" spans="1:19" x14ac:dyDescent="0.35">
      <c r="A748">
        <v>101388</v>
      </c>
      <c r="B748" s="5">
        <v>45819</v>
      </c>
      <c r="C748" t="s">
        <v>50</v>
      </c>
      <c r="D748" t="s">
        <v>77</v>
      </c>
      <c r="E748" t="s">
        <v>78</v>
      </c>
      <c r="F748" t="s">
        <v>62</v>
      </c>
      <c r="G748" t="s">
        <v>112</v>
      </c>
      <c r="H748">
        <v>5</v>
      </c>
      <c r="I748" t="s">
        <v>499</v>
      </c>
      <c r="J748">
        <v>29.83</v>
      </c>
      <c r="K748">
        <v>149.14999999999998</v>
      </c>
      <c r="L748" t="s">
        <v>17</v>
      </c>
      <c r="M748" t="s">
        <v>130</v>
      </c>
      <c r="N748" t="s">
        <v>19</v>
      </c>
      <c r="O748" t="s">
        <v>504</v>
      </c>
      <c r="P748" t="s">
        <v>501</v>
      </c>
      <c r="Q748" t="s">
        <v>516</v>
      </c>
      <c r="R748" t="s">
        <v>530</v>
      </c>
      <c r="S748">
        <v>6</v>
      </c>
    </row>
    <row r="749" spans="1:19" x14ac:dyDescent="0.35">
      <c r="A749">
        <v>101911</v>
      </c>
      <c r="B749" s="5">
        <v>45819</v>
      </c>
      <c r="C749" t="s">
        <v>26</v>
      </c>
      <c r="D749" t="s">
        <v>41</v>
      </c>
      <c r="E749" t="s">
        <v>42</v>
      </c>
      <c r="F749" t="s">
        <v>62</v>
      </c>
      <c r="G749" t="s">
        <v>63</v>
      </c>
      <c r="H749">
        <v>2</v>
      </c>
      <c r="I749" t="s">
        <v>508</v>
      </c>
      <c r="J749">
        <v>52.44</v>
      </c>
      <c r="K749">
        <v>104.88</v>
      </c>
      <c r="L749" t="s">
        <v>48</v>
      </c>
      <c r="M749" t="s">
        <v>282</v>
      </c>
      <c r="N749" t="s">
        <v>19</v>
      </c>
      <c r="O749" t="s">
        <v>504</v>
      </c>
      <c r="P749" t="s">
        <v>501</v>
      </c>
      <c r="Q749" t="s">
        <v>516</v>
      </c>
      <c r="R749" t="s">
        <v>530</v>
      </c>
      <c r="S749">
        <v>6</v>
      </c>
    </row>
    <row r="750" spans="1:19" x14ac:dyDescent="0.35">
      <c r="A750">
        <v>100483</v>
      </c>
      <c r="B750" s="5">
        <v>45820</v>
      </c>
      <c r="C750" t="s">
        <v>26</v>
      </c>
      <c r="D750" t="s">
        <v>41</v>
      </c>
      <c r="E750" t="s">
        <v>42</v>
      </c>
      <c r="F750" t="s">
        <v>59</v>
      </c>
      <c r="G750" t="s">
        <v>118</v>
      </c>
      <c r="H750">
        <v>1</v>
      </c>
      <c r="I750" t="s">
        <v>503</v>
      </c>
      <c r="J750">
        <v>20.84</v>
      </c>
      <c r="K750">
        <v>20.84</v>
      </c>
      <c r="L750" t="s">
        <v>48</v>
      </c>
      <c r="M750" t="s">
        <v>85</v>
      </c>
      <c r="N750" t="s">
        <v>19</v>
      </c>
      <c r="O750" t="s">
        <v>505</v>
      </c>
      <c r="P750" t="s">
        <v>501</v>
      </c>
      <c r="Q750" t="s">
        <v>516</v>
      </c>
      <c r="R750" t="s">
        <v>530</v>
      </c>
      <c r="S750">
        <v>6</v>
      </c>
    </row>
    <row r="751" spans="1:19" x14ac:dyDescent="0.35">
      <c r="A751">
        <v>100733</v>
      </c>
      <c r="B751" s="5">
        <v>45820</v>
      </c>
      <c r="C751" t="s">
        <v>12</v>
      </c>
      <c r="D751" t="s">
        <v>20</v>
      </c>
      <c r="E751" t="s">
        <v>21</v>
      </c>
      <c r="F751" t="s">
        <v>22</v>
      </c>
      <c r="G751" t="s">
        <v>87</v>
      </c>
      <c r="H751">
        <v>1</v>
      </c>
      <c r="I751" t="s">
        <v>503</v>
      </c>
      <c r="J751">
        <v>49.53</v>
      </c>
      <c r="K751">
        <v>49.53</v>
      </c>
      <c r="L751" t="s">
        <v>48</v>
      </c>
      <c r="M751" t="s">
        <v>294</v>
      </c>
      <c r="N751" t="s">
        <v>19</v>
      </c>
      <c r="O751" t="s">
        <v>505</v>
      </c>
      <c r="P751" t="s">
        <v>501</v>
      </c>
      <c r="Q751" t="s">
        <v>516</v>
      </c>
      <c r="R751" t="s">
        <v>530</v>
      </c>
      <c r="S751">
        <v>6</v>
      </c>
    </row>
    <row r="752" spans="1:19" x14ac:dyDescent="0.35">
      <c r="A752">
        <v>101033</v>
      </c>
      <c r="B752" s="5">
        <v>45820</v>
      </c>
      <c r="C752" t="s">
        <v>31</v>
      </c>
      <c r="D752" t="s">
        <v>45</v>
      </c>
      <c r="E752" t="s">
        <v>46</v>
      </c>
      <c r="F752" t="s">
        <v>62</v>
      </c>
      <c r="G752" t="s">
        <v>169</v>
      </c>
      <c r="H752">
        <v>1</v>
      </c>
      <c r="I752" t="s">
        <v>503</v>
      </c>
      <c r="J752">
        <v>23.83</v>
      </c>
      <c r="K752">
        <v>23.83</v>
      </c>
      <c r="L752" t="s">
        <v>48</v>
      </c>
      <c r="M752" t="s">
        <v>431</v>
      </c>
      <c r="N752" t="s">
        <v>19</v>
      </c>
      <c r="O752" t="s">
        <v>505</v>
      </c>
      <c r="P752" t="s">
        <v>501</v>
      </c>
      <c r="Q752" t="s">
        <v>516</v>
      </c>
      <c r="R752" t="s">
        <v>530</v>
      </c>
      <c r="S752">
        <v>6</v>
      </c>
    </row>
    <row r="753" spans="1:19" x14ac:dyDescent="0.35">
      <c r="A753">
        <v>101088</v>
      </c>
      <c r="B753" s="5">
        <v>45820</v>
      </c>
      <c r="C753" t="s">
        <v>31</v>
      </c>
      <c r="D753" t="s">
        <v>32</v>
      </c>
      <c r="E753" t="s">
        <v>33</v>
      </c>
      <c r="F753" t="s">
        <v>15</v>
      </c>
      <c r="G753" t="s">
        <v>16</v>
      </c>
      <c r="H753">
        <v>3</v>
      </c>
      <c r="I753" t="s">
        <v>499</v>
      </c>
      <c r="J753">
        <v>41.83</v>
      </c>
      <c r="K753">
        <v>125.49</v>
      </c>
      <c r="L753" t="s">
        <v>48</v>
      </c>
      <c r="M753" t="s">
        <v>351</v>
      </c>
      <c r="N753" t="s">
        <v>19</v>
      </c>
      <c r="O753" t="s">
        <v>505</v>
      </c>
      <c r="P753" t="s">
        <v>501</v>
      </c>
      <c r="Q753" t="s">
        <v>516</v>
      </c>
      <c r="R753" t="s">
        <v>530</v>
      </c>
      <c r="S753">
        <v>6</v>
      </c>
    </row>
    <row r="754" spans="1:19" x14ac:dyDescent="0.35">
      <c r="A754">
        <v>102036</v>
      </c>
      <c r="B754" s="5">
        <v>45820</v>
      </c>
      <c r="C754" t="s">
        <v>50</v>
      </c>
      <c r="D754" t="s">
        <v>77</v>
      </c>
      <c r="E754" t="s">
        <v>78</v>
      </c>
      <c r="F754" t="s">
        <v>59</v>
      </c>
      <c r="G754" t="s">
        <v>73</v>
      </c>
      <c r="H754">
        <v>5</v>
      </c>
      <c r="I754" t="s">
        <v>499</v>
      </c>
      <c r="J754">
        <v>28.25</v>
      </c>
      <c r="K754">
        <v>141.25</v>
      </c>
      <c r="L754" t="s">
        <v>24</v>
      </c>
      <c r="M754" t="s">
        <v>432</v>
      </c>
      <c r="N754" t="s">
        <v>36</v>
      </c>
      <c r="O754" t="s">
        <v>505</v>
      </c>
      <c r="P754" t="s">
        <v>501</v>
      </c>
      <c r="Q754" t="s">
        <v>516</v>
      </c>
      <c r="R754" t="s">
        <v>530</v>
      </c>
      <c r="S754">
        <v>6</v>
      </c>
    </row>
    <row r="755" spans="1:19" x14ac:dyDescent="0.35">
      <c r="A755">
        <v>102233</v>
      </c>
      <c r="B755" s="5">
        <v>45820</v>
      </c>
      <c r="C755" t="s">
        <v>12</v>
      </c>
      <c r="D755" t="s">
        <v>20</v>
      </c>
      <c r="E755" t="s">
        <v>21</v>
      </c>
      <c r="F755" t="s">
        <v>22</v>
      </c>
      <c r="G755" t="s">
        <v>100</v>
      </c>
      <c r="H755">
        <v>5</v>
      </c>
      <c r="I755" t="s">
        <v>499</v>
      </c>
      <c r="J755">
        <v>15.63</v>
      </c>
      <c r="K755">
        <v>78.150000000000006</v>
      </c>
      <c r="L755" t="s">
        <v>43</v>
      </c>
      <c r="M755" t="s">
        <v>433</v>
      </c>
      <c r="N755" t="s">
        <v>89</v>
      </c>
      <c r="O755" t="s">
        <v>505</v>
      </c>
      <c r="P755" t="s">
        <v>501</v>
      </c>
      <c r="Q755" t="s">
        <v>516</v>
      </c>
      <c r="R755" t="s">
        <v>530</v>
      </c>
      <c r="S755">
        <v>6</v>
      </c>
    </row>
    <row r="756" spans="1:19" x14ac:dyDescent="0.35">
      <c r="A756">
        <v>102761</v>
      </c>
      <c r="B756" s="5">
        <v>45820</v>
      </c>
      <c r="C756" t="s">
        <v>31</v>
      </c>
      <c r="D756" t="s">
        <v>56</v>
      </c>
      <c r="E756" t="s">
        <v>57</v>
      </c>
      <c r="F756" t="s">
        <v>62</v>
      </c>
      <c r="G756" t="s">
        <v>68</v>
      </c>
      <c r="H756">
        <v>2</v>
      </c>
      <c r="I756" t="s">
        <v>508</v>
      </c>
      <c r="J756">
        <v>41.46</v>
      </c>
      <c r="K756">
        <v>82.92</v>
      </c>
      <c r="L756" t="s">
        <v>24</v>
      </c>
      <c r="M756" t="s">
        <v>358</v>
      </c>
      <c r="N756" t="s">
        <v>19</v>
      </c>
      <c r="O756" t="s">
        <v>505</v>
      </c>
      <c r="P756" t="s">
        <v>501</v>
      </c>
      <c r="Q756" t="s">
        <v>516</v>
      </c>
      <c r="R756" t="s">
        <v>530</v>
      </c>
      <c r="S756">
        <v>6</v>
      </c>
    </row>
    <row r="757" spans="1:19" x14ac:dyDescent="0.35">
      <c r="A757">
        <v>102902</v>
      </c>
      <c r="B757" s="5">
        <v>45820</v>
      </c>
      <c r="C757" t="s">
        <v>12</v>
      </c>
      <c r="D757" t="s">
        <v>20</v>
      </c>
      <c r="E757" t="s">
        <v>21</v>
      </c>
      <c r="F757" t="s">
        <v>62</v>
      </c>
      <c r="G757" t="s">
        <v>103</v>
      </c>
      <c r="H757">
        <v>2</v>
      </c>
      <c r="I757" t="s">
        <v>508</v>
      </c>
      <c r="J757">
        <v>198.85</v>
      </c>
      <c r="K757">
        <v>397.7</v>
      </c>
      <c r="L757" t="s">
        <v>43</v>
      </c>
      <c r="M757" t="s">
        <v>434</v>
      </c>
      <c r="N757" t="s">
        <v>89</v>
      </c>
      <c r="O757" t="s">
        <v>505</v>
      </c>
      <c r="P757" t="s">
        <v>501</v>
      </c>
      <c r="Q757" t="s">
        <v>516</v>
      </c>
      <c r="R757" t="s">
        <v>530</v>
      </c>
      <c r="S757">
        <v>6</v>
      </c>
    </row>
    <row r="758" spans="1:19" x14ac:dyDescent="0.35">
      <c r="A758">
        <v>102982</v>
      </c>
      <c r="B758" s="5">
        <v>45820</v>
      </c>
      <c r="C758" t="s">
        <v>12</v>
      </c>
      <c r="D758" t="s">
        <v>20</v>
      </c>
      <c r="E758" t="s">
        <v>21</v>
      </c>
      <c r="F758" t="s">
        <v>59</v>
      </c>
      <c r="G758" t="s">
        <v>73</v>
      </c>
      <c r="H758">
        <v>3</v>
      </c>
      <c r="I758" t="s">
        <v>499</v>
      </c>
      <c r="J758">
        <v>28.23</v>
      </c>
      <c r="K758">
        <v>84.69</v>
      </c>
      <c r="L758" t="s">
        <v>43</v>
      </c>
      <c r="M758" t="s">
        <v>157</v>
      </c>
      <c r="N758" t="s">
        <v>19</v>
      </c>
      <c r="O758" t="s">
        <v>505</v>
      </c>
      <c r="P758" t="s">
        <v>501</v>
      </c>
      <c r="Q758" t="s">
        <v>516</v>
      </c>
      <c r="R758" t="s">
        <v>530</v>
      </c>
      <c r="S758">
        <v>6</v>
      </c>
    </row>
    <row r="759" spans="1:19" x14ac:dyDescent="0.35">
      <c r="A759">
        <v>100248</v>
      </c>
      <c r="B759" s="5">
        <v>45821</v>
      </c>
      <c r="C759" t="s">
        <v>31</v>
      </c>
      <c r="D759" t="s">
        <v>105</v>
      </c>
      <c r="E759" t="s">
        <v>106</v>
      </c>
      <c r="F759" t="s">
        <v>53</v>
      </c>
      <c r="G759" t="s">
        <v>54</v>
      </c>
      <c r="H759">
        <v>1</v>
      </c>
      <c r="I759" t="s">
        <v>503</v>
      </c>
      <c r="J759">
        <v>24.52</v>
      </c>
      <c r="K759">
        <v>24.52</v>
      </c>
      <c r="L759" t="s">
        <v>24</v>
      </c>
      <c r="M759" t="s">
        <v>245</v>
      </c>
      <c r="N759" t="s">
        <v>89</v>
      </c>
      <c r="O759" t="s">
        <v>500</v>
      </c>
      <c r="P759" t="s">
        <v>501</v>
      </c>
      <c r="Q759" t="s">
        <v>516</v>
      </c>
      <c r="R759" t="s">
        <v>530</v>
      </c>
      <c r="S759">
        <v>6</v>
      </c>
    </row>
    <row r="760" spans="1:19" x14ac:dyDescent="0.35">
      <c r="A760">
        <v>100655</v>
      </c>
      <c r="B760" s="5">
        <v>45821</v>
      </c>
      <c r="C760" t="s">
        <v>31</v>
      </c>
      <c r="D760" t="s">
        <v>32</v>
      </c>
      <c r="E760" t="s">
        <v>33</v>
      </c>
      <c r="F760" t="s">
        <v>53</v>
      </c>
      <c r="G760" t="s">
        <v>145</v>
      </c>
      <c r="H760">
        <v>10</v>
      </c>
      <c r="I760" t="s">
        <v>499</v>
      </c>
      <c r="J760">
        <v>36.340000000000003</v>
      </c>
      <c r="K760">
        <v>363.40000000000003</v>
      </c>
      <c r="L760" t="s">
        <v>24</v>
      </c>
      <c r="M760" t="s">
        <v>435</v>
      </c>
      <c r="N760" t="s">
        <v>36</v>
      </c>
      <c r="O760" t="s">
        <v>500</v>
      </c>
      <c r="P760" t="s">
        <v>501</v>
      </c>
      <c r="Q760" t="s">
        <v>516</v>
      </c>
      <c r="R760" t="s">
        <v>530</v>
      </c>
      <c r="S760">
        <v>6</v>
      </c>
    </row>
    <row r="761" spans="1:19" x14ac:dyDescent="0.35">
      <c r="A761">
        <v>101944</v>
      </c>
      <c r="B761" s="5">
        <v>45821</v>
      </c>
      <c r="C761" t="s">
        <v>12</v>
      </c>
      <c r="D761" t="s">
        <v>132</v>
      </c>
      <c r="E761" t="s">
        <v>133</v>
      </c>
      <c r="F761" t="s">
        <v>15</v>
      </c>
      <c r="G761" t="s">
        <v>34</v>
      </c>
      <c r="H761">
        <v>1</v>
      </c>
      <c r="I761" t="s">
        <v>503</v>
      </c>
      <c r="J761">
        <v>16.559999999999999</v>
      </c>
      <c r="K761">
        <v>16.559999999999999</v>
      </c>
      <c r="L761" t="s">
        <v>17</v>
      </c>
      <c r="M761" t="s">
        <v>362</v>
      </c>
      <c r="N761" t="s">
        <v>19</v>
      </c>
      <c r="O761" t="s">
        <v>500</v>
      </c>
      <c r="P761" t="s">
        <v>501</v>
      </c>
      <c r="Q761" t="s">
        <v>516</v>
      </c>
      <c r="R761" t="s">
        <v>530</v>
      </c>
      <c r="S761">
        <v>6</v>
      </c>
    </row>
    <row r="762" spans="1:19" x14ac:dyDescent="0.35">
      <c r="A762">
        <v>102400</v>
      </c>
      <c r="B762" s="5">
        <v>45821</v>
      </c>
      <c r="C762" t="s">
        <v>50</v>
      </c>
      <c r="D762" t="s">
        <v>77</v>
      </c>
      <c r="E762" t="s">
        <v>78</v>
      </c>
      <c r="F762" t="s">
        <v>22</v>
      </c>
      <c r="G762" t="s">
        <v>47</v>
      </c>
      <c r="H762">
        <v>5</v>
      </c>
      <c r="I762" t="s">
        <v>499</v>
      </c>
      <c r="J762">
        <v>72.040000000000006</v>
      </c>
      <c r="K762">
        <v>360.20000000000005</v>
      </c>
      <c r="L762" t="s">
        <v>43</v>
      </c>
      <c r="M762" t="s">
        <v>290</v>
      </c>
      <c r="N762" t="s">
        <v>19</v>
      </c>
      <c r="O762" t="s">
        <v>500</v>
      </c>
      <c r="P762" t="s">
        <v>501</v>
      </c>
      <c r="Q762" t="s">
        <v>516</v>
      </c>
      <c r="R762" t="s">
        <v>530</v>
      </c>
      <c r="S762">
        <v>6</v>
      </c>
    </row>
    <row r="763" spans="1:19" x14ac:dyDescent="0.35">
      <c r="A763">
        <v>102428</v>
      </c>
      <c r="B763" s="5">
        <v>45821</v>
      </c>
      <c r="C763" t="s">
        <v>12</v>
      </c>
      <c r="D763" t="s">
        <v>98</v>
      </c>
      <c r="E763" t="s">
        <v>99</v>
      </c>
      <c r="F763" t="s">
        <v>59</v>
      </c>
      <c r="G763" t="s">
        <v>60</v>
      </c>
      <c r="H763">
        <v>2</v>
      </c>
      <c r="I763" t="s">
        <v>508</v>
      </c>
      <c r="J763">
        <v>59.45</v>
      </c>
      <c r="K763">
        <v>118.9</v>
      </c>
      <c r="L763" t="s">
        <v>24</v>
      </c>
      <c r="M763" t="s">
        <v>436</v>
      </c>
      <c r="N763" t="s">
        <v>19</v>
      </c>
      <c r="O763" t="s">
        <v>500</v>
      </c>
      <c r="P763" t="s">
        <v>501</v>
      </c>
      <c r="Q763" t="s">
        <v>516</v>
      </c>
      <c r="R763" t="s">
        <v>530</v>
      </c>
      <c r="S763">
        <v>6</v>
      </c>
    </row>
    <row r="764" spans="1:19" x14ac:dyDescent="0.35">
      <c r="A764">
        <v>102481</v>
      </c>
      <c r="B764" s="5">
        <v>45821</v>
      </c>
      <c r="C764" t="s">
        <v>50</v>
      </c>
      <c r="D764" t="s">
        <v>51</v>
      </c>
      <c r="E764" t="s">
        <v>52</v>
      </c>
      <c r="F764" t="s">
        <v>62</v>
      </c>
      <c r="G764" t="s">
        <v>169</v>
      </c>
      <c r="H764">
        <v>1</v>
      </c>
      <c r="I764" t="s">
        <v>503</v>
      </c>
      <c r="J764">
        <v>24.64</v>
      </c>
      <c r="K764">
        <v>24.64</v>
      </c>
      <c r="L764" t="s">
        <v>43</v>
      </c>
      <c r="M764" t="s">
        <v>113</v>
      </c>
      <c r="N764" t="s">
        <v>89</v>
      </c>
      <c r="O764" t="s">
        <v>500</v>
      </c>
      <c r="P764" t="s">
        <v>501</v>
      </c>
      <c r="Q764" t="s">
        <v>516</v>
      </c>
      <c r="R764" t="s">
        <v>530</v>
      </c>
      <c r="S764">
        <v>6</v>
      </c>
    </row>
    <row r="765" spans="1:19" x14ac:dyDescent="0.35">
      <c r="A765">
        <v>100061</v>
      </c>
      <c r="B765" s="5">
        <v>45822</v>
      </c>
      <c r="C765" t="s">
        <v>65</v>
      </c>
      <c r="D765" t="s">
        <v>190</v>
      </c>
      <c r="E765" t="s">
        <v>191</v>
      </c>
      <c r="F765" t="s">
        <v>62</v>
      </c>
      <c r="G765" t="s">
        <v>103</v>
      </c>
      <c r="H765">
        <v>10</v>
      </c>
      <c r="I765" t="s">
        <v>499</v>
      </c>
      <c r="J765">
        <v>191.04</v>
      </c>
      <c r="K765">
        <v>1910.3999999999999</v>
      </c>
      <c r="L765" t="s">
        <v>17</v>
      </c>
      <c r="M765" t="s">
        <v>121</v>
      </c>
      <c r="N765" t="s">
        <v>36</v>
      </c>
      <c r="O765" t="s">
        <v>506</v>
      </c>
      <c r="P765" t="s">
        <v>507</v>
      </c>
      <c r="Q765" t="s">
        <v>516</v>
      </c>
      <c r="R765" t="s">
        <v>530</v>
      </c>
      <c r="S765">
        <v>6</v>
      </c>
    </row>
    <row r="766" spans="1:19" x14ac:dyDescent="0.35">
      <c r="A766">
        <v>101714</v>
      </c>
      <c r="B766" s="5">
        <v>45822</v>
      </c>
      <c r="C766" t="s">
        <v>31</v>
      </c>
      <c r="D766" t="s">
        <v>32</v>
      </c>
      <c r="E766" t="s">
        <v>33</v>
      </c>
      <c r="F766" t="s">
        <v>62</v>
      </c>
      <c r="G766" t="s">
        <v>169</v>
      </c>
      <c r="H766">
        <v>2</v>
      </c>
      <c r="I766" t="s">
        <v>508</v>
      </c>
      <c r="J766">
        <v>25.53</v>
      </c>
      <c r="K766">
        <v>51.06</v>
      </c>
      <c r="L766" t="s">
        <v>48</v>
      </c>
      <c r="M766" t="s">
        <v>219</v>
      </c>
      <c r="N766" t="s">
        <v>19</v>
      </c>
      <c r="O766" t="s">
        <v>506</v>
      </c>
      <c r="P766" t="s">
        <v>507</v>
      </c>
      <c r="Q766" t="s">
        <v>516</v>
      </c>
      <c r="R766" t="s">
        <v>530</v>
      </c>
      <c r="S766">
        <v>6</v>
      </c>
    </row>
    <row r="767" spans="1:19" x14ac:dyDescent="0.35">
      <c r="A767">
        <v>101770</v>
      </c>
      <c r="B767" s="5">
        <v>45822</v>
      </c>
      <c r="C767" t="s">
        <v>31</v>
      </c>
      <c r="D767" t="s">
        <v>32</v>
      </c>
      <c r="E767" t="s">
        <v>33</v>
      </c>
      <c r="F767" t="s">
        <v>53</v>
      </c>
      <c r="G767" t="s">
        <v>54</v>
      </c>
      <c r="H767">
        <v>5</v>
      </c>
      <c r="I767" t="s">
        <v>499</v>
      </c>
      <c r="J767">
        <v>24.11</v>
      </c>
      <c r="K767">
        <v>120.55</v>
      </c>
      <c r="L767" t="s">
        <v>17</v>
      </c>
      <c r="M767" t="s">
        <v>364</v>
      </c>
      <c r="N767" t="s">
        <v>19</v>
      </c>
      <c r="O767" t="s">
        <v>506</v>
      </c>
      <c r="P767" t="s">
        <v>507</v>
      </c>
      <c r="Q767" t="s">
        <v>516</v>
      </c>
      <c r="R767" t="s">
        <v>530</v>
      </c>
      <c r="S767">
        <v>6</v>
      </c>
    </row>
    <row r="768" spans="1:19" x14ac:dyDescent="0.35">
      <c r="A768">
        <v>101912</v>
      </c>
      <c r="B768" s="5">
        <v>45822</v>
      </c>
      <c r="C768" t="s">
        <v>50</v>
      </c>
      <c r="D768" t="s">
        <v>77</v>
      </c>
      <c r="E768" t="s">
        <v>78</v>
      </c>
      <c r="F768" t="s">
        <v>62</v>
      </c>
      <c r="G768" t="s">
        <v>68</v>
      </c>
      <c r="H768">
        <v>1</v>
      </c>
      <c r="I768" t="s">
        <v>503</v>
      </c>
      <c r="J768">
        <v>40.74</v>
      </c>
      <c r="K768">
        <v>40.74</v>
      </c>
      <c r="L768" t="s">
        <v>43</v>
      </c>
      <c r="M768" t="s">
        <v>79</v>
      </c>
      <c r="N768" t="s">
        <v>19</v>
      </c>
      <c r="O768" t="s">
        <v>506</v>
      </c>
      <c r="P768" t="s">
        <v>507</v>
      </c>
      <c r="Q768" t="s">
        <v>516</v>
      </c>
      <c r="R768" t="s">
        <v>530</v>
      </c>
      <c r="S768">
        <v>6</v>
      </c>
    </row>
    <row r="769" spans="1:19" x14ac:dyDescent="0.35">
      <c r="A769">
        <v>102048</v>
      </c>
      <c r="B769" s="5">
        <v>45822</v>
      </c>
      <c r="C769" t="s">
        <v>50</v>
      </c>
      <c r="D769" t="s">
        <v>71</v>
      </c>
      <c r="E769" t="s">
        <v>72</v>
      </c>
      <c r="F769" t="s">
        <v>62</v>
      </c>
      <c r="G769" t="s">
        <v>63</v>
      </c>
      <c r="H769">
        <v>10</v>
      </c>
      <c r="I769" t="s">
        <v>499</v>
      </c>
      <c r="J769">
        <v>54.62</v>
      </c>
      <c r="K769">
        <v>546.19999999999993</v>
      </c>
      <c r="L769" t="s">
        <v>43</v>
      </c>
      <c r="M769" t="s">
        <v>180</v>
      </c>
      <c r="N769" t="s">
        <v>19</v>
      </c>
      <c r="O769" t="s">
        <v>506</v>
      </c>
      <c r="P769" t="s">
        <v>507</v>
      </c>
      <c r="Q769" t="s">
        <v>516</v>
      </c>
      <c r="R769" t="s">
        <v>530</v>
      </c>
      <c r="S769">
        <v>6</v>
      </c>
    </row>
    <row r="770" spans="1:19" x14ac:dyDescent="0.35">
      <c r="A770">
        <v>102151</v>
      </c>
      <c r="B770" s="5">
        <v>45822</v>
      </c>
      <c r="C770" t="s">
        <v>50</v>
      </c>
      <c r="D770" t="s">
        <v>77</v>
      </c>
      <c r="E770" t="s">
        <v>78</v>
      </c>
      <c r="F770" t="s">
        <v>22</v>
      </c>
      <c r="G770" t="s">
        <v>47</v>
      </c>
      <c r="H770">
        <v>1</v>
      </c>
      <c r="I770" t="s">
        <v>503</v>
      </c>
      <c r="J770">
        <v>74.86</v>
      </c>
      <c r="K770">
        <v>74.86</v>
      </c>
      <c r="L770" t="s">
        <v>24</v>
      </c>
      <c r="M770" t="s">
        <v>182</v>
      </c>
      <c r="N770" t="s">
        <v>19</v>
      </c>
      <c r="O770" t="s">
        <v>506</v>
      </c>
      <c r="P770" t="s">
        <v>507</v>
      </c>
      <c r="Q770" t="s">
        <v>516</v>
      </c>
      <c r="R770" t="s">
        <v>530</v>
      </c>
      <c r="S770">
        <v>6</v>
      </c>
    </row>
    <row r="771" spans="1:19" x14ac:dyDescent="0.35">
      <c r="A771">
        <v>102414</v>
      </c>
      <c r="B771" s="5">
        <v>45822</v>
      </c>
      <c r="C771" t="s">
        <v>31</v>
      </c>
      <c r="D771" t="s">
        <v>56</v>
      </c>
      <c r="E771" t="s">
        <v>57</v>
      </c>
      <c r="F771" t="s">
        <v>53</v>
      </c>
      <c r="G771" t="s">
        <v>126</v>
      </c>
      <c r="H771">
        <v>2</v>
      </c>
      <c r="I771" t="s">
        <v>508</v>
      </c>
      <c r="J771">
        <v>152.66999999999999</v>
      </c>
      <c r="K771">
        <v>305.33999999999997</v>
      </c>
      <c r="L771" t="s">
        <v>43</v>
      </c>
      <c r="M771" t="s">
        <v>25</v>
      </c>
      <c r="N771" t="s">
        <v>19</v>
      </c>
      <c r="O771" t="s">
        <v>506</v>
      </c>
      <c r="P771" t="s">
        <v>507</v>
      </c>
      <c r="Q771" t="s">
        <v>516</v>
      </c>
      <c r="R771" t="s">
        <v>530</v>
      </c>
      <c r="S771">
        <v>6</v>
      </c>
    </row>
    <row r="772" spans="1:19" x14ac:dyDescent="0.35">
      <c r="A772">
        <v>102455</v>
      </c>
      <c r="B772" s="5">
        <v>45822</v>
      </c>
      <c r="C772" t="s">
        <v>26</v>
      </c>
      <c r="D772" t="s">
        <v>27</v>
      </c>
      <c r="E772" t="s">
        <v>28</v>
      </c>
      <c r="F772" t="s">
        <v>62</v>
      </c>
      <c r="G772" t="s">
        <v>169</v>
      </c>
      <c r="H772">
        <v>1</v>
      </c>
      <c r="I772" t="s">
        <v>503</v>
      </c>
      <c r="J772">
        <v>24.02</v>
      </c>
      <c r="K772">
        <v>24.02</v>
      </c>
      <c r="L772" t="s">
        <v>48</v>
      </c>
      <c r="M772" t="s">
        <v>369</v>
      </c>
      <c r="N772" t="s">
        <v>19</v>
      </c>
      <c r="O772" t="s">
        <v>506</v>
      </c>
      <c r="P772" t="s">
        <v>507</v>
      </c>
      <c r="Q772" t="s">
        <v>516</v>
      </c>
      <c r="R772" t="s">
        <v>530</v>
      </c>
      <c r="S772">
        <v>6</v>
      </c>
    </row>
    <row r="773" spans="1:19" x14ac:dyDescent="0.35">
      <c r="A773">
        <v>102638</v>
      </c>
      <c r="B773" s="5">
        <v>45822</v>
      </c>
      <c r="C773" t="s">
        <v>12</v>
      </c>
      <c r="D773" t="s">
        <v>98</v>
      </c>
      <c r="E773" t="s">
        <v>99</v>
      </c>
      <c r="F773" t="s">
        <v>22</v>
      </c>
      <c r="G773" t="s">
        <v>23</v>
      </c>
      <c r="H773">
        <v>5</v>
      </c>
      <c r="I773" t="s">
        <v>499</v>
      </c>
      <c r="J773">
        <v>64.900000000000006</v>
      </c>
      <c r="K773">
        <v>324.5</v>
      </c>
      <c r="L773" t="s">
        <v>17</v>
      </c>
      <c r="M773" t="s">
        <v>261</v>
      </c>
      <c r="N773" t="s">
        <v>19</v>
      </c>
      <c r="O773" t="s">
        <v>506</v>
      </c>
      <c r="P773" t="s">
        <v>507</v>
      </c>
      <c r="Q773" t="s">
        <v>516</v>
      </c>
      <c r="R773" t="s">
        <v>530</v>
      </c>
      <c r="S773">
        <v>6</v>
      </c>
    </row>
    <row r="774" spans="1:19" x14ac:dyDescent="0.35">
      <c r="A774">
        <v>100044</v>
      </c>
      <c r="B774" s="5">
        <v>45823</v>
      </c>
      <c r="C774" t="s">
        <v>12</v>
      </c>
      <c r="D774" t="s">
        <v>20</v>
      </c>
      <c r="E774" t="s">
        <v>21</v>
      </c>
      <c r="F774" t="s">
        <v>62</v>
      </c>
      <c r="G774" t="s">
        <v>169</v>
      </c>
      <c r="H774">
        <v>5</v>
      </c>
      <c r="I774" t="s">
        <v>499</v>
      </c>
      <c r="J774">
        <v>24.98</v>
      </c>
      <c r="K774">
        <v>124.9</v>
      </c>
      <c r="L774" t="s">
        <v>17</v>
      </c>
      <c r="M774" t="s">
        <v>434</v>
      </c>
      <c r="N774" t="s">
        <v>19</v>
      </c>
      <c r="O774" t="s">
        <v>510</v>
      </c>
      <c r="P774" t="s">
        <v>507</v>
      </c>
      <c r="Q774" t="s">
        <v>516</v>
      </c>
      <c r="R774" t="s">
        <v>530</v>
      </c>
      <c r="S774">
        <v>6</v>
      </c>
    </row>
    <row r="775" spans="1:19" x14ac:dyDescent="0.35">
      <c r="A775">
        <v>100103</v>
      </c>
      <c r="B775" s="5">
        <v>45823</v>
      </c>
      <c r="C775" t="s">
        <v>50</v>
      </c>
      <c r="D775" t="s">
        <v>77</v>
      </c>
      <c r="E775" t="s">
        <v>78</v>
      </c>
      <c r="F775" t="s">
        <v>59</v>
      </c>
      <c r="G775" t="s">
        <v>129</v>
      </c>
      <c r="H775">
        <v>1</v>
      </c>
      <c r="I775" t="s">
        <v>503</v>
      </c>
      <c r="J775">
        <v>123.43</v>
      </c>
      <c r="K775">
        <v>123.43</v>
      </c>
      <c r="L775" t="s">
        <v>43</v>
      </c>
      <c r="M775" t="s">
        <v>177</v>
      </c>
      <c r="N775" t="s">
        <v>19</v>
      </c>
      <c r="O775" t="s">
        <v>510</v>
      </c>
      <c r="P775" t="s">
        <v>507</v>
      </c>
      <c r="Q775" t="s">
        <v>516</v>
      </c>
      <c r="R775" t="s">
        <v>530</v>
      </c>
      <c r="S775">
        <v>6</v>
      </c>
    </row>
    <row r="776" spans="1:19" x14ac:dyDescent="0.35">
      <c r="A776">
        <v>101181</v>
      </c>
      <c r="B776" s="5">
        <v>45823</v>
      </c>
      <c r="C776" t="s">
        <v>31</v>
      </c>
      <c r="D776" t="s">
        <v>45</v>
      </c>
      <c r="E776" t="s">
        <v>46</v>
      </c>
      <c r="F776" t="s">
        <v>15</v>
      </c>
      <c r="G776" t="s">
        <v>16</v>
      </c>
      <c r="H776">
        <v>2</v>
      </c>
      <c r="I776" t="s">
        <v>508</v>
      </c>
      <c r="J776">
        <v>38.42</v>
      </c>
      <c r="K776">
        <v>76.84</v>
      </c>
      <c r="L776" t="s">
        <v>17</v>
      </c>
      <c r="M776" t="s">
        <v>407</v>
      </c>
      <c r="N776" t="s">
        <v>19</v>
      </c>
      <c r="O776" t="s">
        <v>510</v>
      </c>
      <c r="P776" t="s">
        <v>507</v>
      </c>
      <c r="Q776" t="s">
        <v>516</v>
      </c>
      <c r="R776" t="s">
        <v>530</v>
      </c>
      <c r="S776">
        <v>6</v>
      </c>
    </row>
    <row r="777" spans="1:19" x14ac:dyDescent="0.35">
      <c r="A777">
        <v>101745</v>
      </c>
      <c r="B777" s="5">
        <v>45823</v>
      </c>
      <c r="C777" t="s">
        <v>31</v>
      </c>
      <c r="D777" t="s">
        <v>105</v>
      </c>
      <c r="E777" t="s">
        <v>106</v>
      </c>
      <c r="F777" t="s">
        <v>62</v>
      </c>
      <c r="G777" t="s">
        <v>169</v>
      </c>
      <c r="H777">
        <v>5</v>
      </c>
      <c r="I777" t="s">
        <v>499</v>
      </c>
      <c r="J777">
        <v>25.02</v>
      </c>
      <c r="K777">
        <v>125.1</v>
      </c>
      <c r="L777" t="s">
        <v>48</v>
      </c>
      <c r="M777" t="s">
        <v>283</v>
      </c>
      <c r="N777" t="s">
        <v>19</v>
      </c>
      <c r="O777" t="s">
        <v>510</v>
      </c>
      <c r="P777" t="s">
        <v>507</v>
      </c>
      <c r="Q777" t="s">
        <v>516</v>
      </c>
      <c r="R777" t="s">
        <v>530</v>
      </c>
      <c r="S777">
        <v>6</v>
      </c>
    </row>
    <row r="778" spans="1:19" x14ac:dyDescent="0.35">
      <c r="A778">
        <v>101800</v>
      </c>
      <c r="B778" s="5">
        <v>45823</v>
      </c>
      <c r="C778" t="s">
        <v>31</v>
      </c>
      <c r="D778" t="s">
        <v>56</v>
      </c>
      <c r="E778" t="s">
        <v>57</v>
      </c>
      <c r="F778" t="s">
        <v>62</v>
      </c>
      <c r="G778" t="s">
        <v>169</v>
      </c>
      <c r="H778">
        <v>10</v>
      </c>
      <c r="I778" t="s">
        <v>499</v>
      </c>
      <c r="J778">
        <v>25.9</v>
      </c>
      <c r="K778">
        <v>259</v>
      </c>
      <c r="L778" t="s">
        <v>48</v>
      </c>
      <c r="M778" t="s">
        <v>437</v>
      </c>
      <c r="N778" t="s">
        <v>19</v>
      </c>
      <c r="O778" t="s">
        <v>510</v>
      </c>
      <c r="P778" t="s">
        <v>507</v>
      </c>
      <c r="Q778" t="s">
        <v>516</v>
      </c>
      <c r="R778" t="s">
        <v>530</v>
      </c>
      <c r="S778">
        <v>6</v>
      </c>
    </row>
    <row r="779" spans="1:19" x14ac:dyDescent="0.35">
      <c r="A779">
        <v>101860</v>
      </c>
      <c r="B779" s="5">
        <v>45823</v>
      </c>
      <c r="C779" t="s">
        <v>50</v>
      </c>
      <c r="D779" t="s">
        <v>77</v>
      </c>
      <c r="E779" t="s">
        <v>78</v>
      </c>
      <c r="F779" t="s">
        <v>62</v>
      </c>
      <c r="G779" t="s">
        <v>169</v>
      </c>
      <c r="H779">
        <v>5</v>
      </c>
      <c r="I779" t="s">
        <v>499</v>
      </c>
      <c r="J779">
        <v>24.32</v>
      </c>
      <c r="K779">
        <v>121.6</v>
      </c>
      <c r="L779" t="s">
        <v>43</v>
      </c>
      <c r="M779" t="s">
        <v>219</v>
      </c>
      <c r="N779" t="s">
        <v>36</v>
      </c>
      <c r="O779" t="s">
        <v>510</v>
      </c>
      <c r="P779" t="s">
        <v>507</v>
      </c>
      <c r="Q779" t="s">
        <v>516</v>
      </c>
      <c r="R779" t="s">
        <v>530</v>
      </c>
      <c r="S779">
        <v>6</v>
      </c>
    </row>
    <row r="780" spans="1:19" x14ac:dyDescent="0.35">
      <c r="A780">
        <v>102502</v>
      </c>
      <c r="B780" s="5">
        <v>45823</v>
      </c>
      <c r="C780" t="s">
        <v>12</v>
      </c>
      <c r="D780" t="s">
        <v>13</v>
      </c>
      <c r="E780" t="s">
        <v>14</v>
      </c>
      <c r="F780" t="s">
        <v>62</v>
      </c>
      <c r="G780" t="s">
        <v>169</v>
      </c>
      <c r="H780">
        <v>3</v>
      </c>
      <c r="I780" t="s">
        <v>499</v>
      </c>
      <c r="J780">
        <v>24.76</v>
      </c>
      <c r="K780">
        <v>74.28</v>
      </c>
      <c r="L780" t="s">
        <v>48</v>
      </c>
      <c r="M780" t="s">
        <v>312</v>
      </c>
      <c r="N780" t="s">
        <v>19</v>
      </c>
      <c r="O780" t="s">
        <v>510</v>
      </c>
      <c r="P780" t="s">
        <v>507</v>
      </c>
      <c r="Q780" t="s">
        <v>516</v>
      </c>
      <c r="R780" t="s">
        <v>530</v>
      </c>
      <c r="S780">
        <v>6</v>
      </c>
    </row>
    <row r="781" spans="1:19" x14ac:dyDescent="0.35">
      <c r="A781">
        <v>100876</v>
      </c>
      <c r="B781" s="5">
        <v>45824</v>
      </c>
      <c r="C781" t="s">
        <v>31</v>
      </c>
      <c r="D781" t="s">
        <v>45</v>
      </c>
      <c r="E781" t="s">
        <v>46</v>
      </c>
      <c r="F781" t="s">
        <v>62</v>
      </c>
      <c r="G781" t="s">
        <v>68</v>
      </c>
      <c r="H781">
        <v>2</v>
      </c>
      <c r="I781" t="s">
        <v>508</v>
      </c>
      <c r="J781">
        <v>41.97</v>
      </c>
      <c r="K781">
        <v>83.94</v>
      </c>
      <c r="L781" t="s">
        <v>17</v>
      </c>
      <c r="M781" t="s">
        <v>312</v>
      </c>
      <c r="N781" t="s">
        <v>89</v>
      </c>
      <c r="O781" t="s">
        <v>511</v>
      </c>
      <c r="P781" t="s">
        <v>501</v>
      </c>
      <c r="Q781" t="s">
        <v>516</v>
      </c>
      <c r="R781" t="s">
        <v>530</v>
      </c>
      <c r="S781">
        <v>6</v>
      </c>
    </row>
    <row r="782" spans="1:19" x14ac:dyDescent="0.35">
      <c r="A782">
        <v>101936</v>
      </c>
      <c r="B782" s="5">
        <v>45824</v>
      </c>
      <c r="C782" t="s">
        <v>50</v>
      </c>
      <c r="D782" t="s">
        <v>71</v>
      </c>
      <c r="E782" t="s">
        <v>72</v>
      </c>
      <c r="F782" t="s">
        <v>15</v>
      </c>
      <c r="G782" t="s">
        <v>29</v>
      </c>
      <c r="H782">
        <v>1</v>
      </c>
      <c r="I782" t="s">
        <v>503</v>
      </c>
      <c r="J782">
        <v>22.71</v>
      </c>
      <c r="K782">
        <v>22.71</v>
      </c>
      <c r="L782" t="s">
        <v>43</v>
      </c>
      <c r="M782" t="s">
        <v>326</v>
      </c>
      <c r="N782" t="s">
        <v>36</v>
      </c>
      <c r="O782" t="s">
        <v>511</v>
      </c>
      <c r="P782" t="s">
        <v>501</v>
      </c>
      <c r="Q782" t="s">
        <v>516</v>
      </c>
      <c r="R782" t="s">
        <v>530</v>
      </c>
      <c r="S782">
        <v>6</v>
      </c>
    </row>
    <row r="783" spans="1:19" x14ac:dyDescent="0.35">
      <c r="A783">
        <v>102460</v>
      </c>
      <c r="B783" s="5">
        <v>45824</v>
      </c>
      <c r="C783" t="s">
        <v>12</v>
      </c>
      <c r="D783" t="s">
        <v>13</v>
      </c>
      <c r="E783" t="s">
        <v>14</v>
      </c>
      <c r="F783" t="s">
        <v>62</v>
      </c>
      <c r="G783" t="s">
        <v>68</v>
      </c>
      <c r="H783">
        <v>5</v>
      </c>
      <c r="I783" t="s">
        <v>499</v>
      </c>
      <c r="J783">
        <v>39.81</v>
      </c>
      <c r="K783">
        <v>199.05</v>
      </c>
      <c r="L783" t="s">
        <v>48</v>
      </c>
      <c r="M783" t="s">
        <v>300</v>
      </c>
      <c r="N783" t="s">
        <v>36</v>
      </c>
      <c r="O783" t="s">
        <v>511</v>
      </c>
      <c r="P783" t="s">
        <v>501</v>
      </c>
      <c r="Q783" t="s">
        <v>516</v>
      </c>
      <c r="R783" t="s">
        <v>530</v>
      </c>
      <c r="S783">
        <v>6</v>
      </c>
    </row>
    <row r="784" spans="1:19" x14ac:dyDescent="0.35">
      <c r="A784">
        <v>102957</v>
      </c>
      <c r="B784" s="5">
        <v>45824</v>
      </c>
      <c r="C784" t="s">
        <v>31</v>
      </c>
      <c r="D784" t="s">
        <v>56</v>
      </c>
      <c r="E784" t="s">
        <v>57</v>
      </c>
      <c r="F784" t="s">
        <v>53</v>
      </c>
      <c r="G784" t="s">
        <v>126</v>
      </c>
      <c r="H784">
        <v>5</v>
      </c>
      <c r="I784" t="s">
        <v>499</v>
      </c>
      <c r="J784">
        <v>152.79</v>
      </c>
      <c r="K784">
        <v>763.94999999999993</v>
      </c>
      <c r="L784" t="s">
        <v>43</v>
      </c>
      <c r="M784" t="s">
        <v>438</v>
      </c>
      <c r="N784" t="s">
        <v>89</v>
      </c>
      <c r="O784" t="s">
        <v>511</v>
      </c>
      <c r="P784" t="s">
        <v>501</v>
      </c>
      <c r="Q784" t="s">
        <v>516</v>
      </c>
      <c r="R784" t="s">
        <v>530</v>
      </c>
      <c r="S784">
        <v>6</v>
      </c>
    </row>
    <row r="785" spans="1:19" x14ac:dyDescent="0.35">
      <c r="A785">
        <v>100192</v>
      </c>
      <c r="B785" s="5">
        <v>45825</v>
      </c>
      <c r="C785" t="s">
        <v>12</v>
      </c>
      <c r="D785" t="s">
        <v>183</v>
      </c>
      <c r="E785" t="s">
        <v>184</v>
      </c>
      <c r="F785" t="s">
        <v>62</v>
      </c>
      <c r="G785" t="s">
        <v>114</v>
      </c>
      <c r="H785">
        <v>10</v>
      </c>
      <c r="I785" t="s">
        <v>499</v>
      </c>
      <c r="J785">
        <v>127.7</v>
      </c>
      <c r="K785">
        <v>1277</v>
      </c>
      <c r="L785" t="s">
        <v>43</v>
      </c>
      <c r="M785" t="s">
        <v>300</v>
      </c>
      <c r="N785" t="s">
        <v>19</v>
      </c>
      <c r="O785" t="s">
        <v>509</v>
      </c>
      <c r="P785" t="s">
        <v>501</v>
      </c>
      <c r="Q785" t="s">
        <v>516</v>
      </c>
      <c r="R785" t="s">
        <v>530</v>
      </c>
      <c r="S785">
        <v>6</v>
      </c>
    </row>
    <row r="786" spans="1:19" x14ac:dyDescent="0.35">
      <c r="A786">
        <v>100239</v>
      </c>
      <c r="B786" s="5">
        <v>45825</v>
      </c>
      <c r="C786" t="s">
        <v>50</v>
      </c>
      <c r="D786" t="s">
        <v>71</v>
      </c>
      <c r="E786" t="s">
        <v>72</v>
      </c>
      <c r="F786" t="s">
        <v>59</v>
      </c>
      <c r="G786" t="s">
        <v>60</v>
      </c>
      <c r="H786">
        <v>1</v>
      </c>
      <c r="I786" t="s">
        <v>503</v>
      </c>
      <c r="J786">
        <v>57.65</v>
      </c>
      <c r="K786">
        <v>57.65</v>
      </c>
      <c r="L786" t="s">
        <v>48</v>
      </c>
      <c r="M786" t="s">
        <v>439</v>
      </c>
      <c r="N786" t="s">
        <v>19</v>
      </c>
      <c r="O786" t="s">
        <v>509</v>
      </c>
      <c r="P786" t="s">
        <v>501</v>
      </c>
      <c r="Q786" t="s">
        <v>516</v>
      </c>
      <c r="R786" t="s">
        <v>530</v>
      </c>
      <c r="S786">
        <v>6</v>
      </c>
    </row>
    <row r="787" spans="1:19" x14ac:dyDescent="0.35">
      <c r="A787">
        <v>100279</v>
      </c>
      <c r="B787" s="5">
        <v>45825</v>
      </c>
      <c r="C787" t="s">
        <v>12</v>
      </c>
      <c r="D787" t="s">
        <v>98</v>
      </c>
      <c r="E787" t="s">
        <v>99</v>
      </c>
      <c r="F787" t="s">
        <v>62</v>
      </c>
      <c r="G787" t="s">
        <v>68</v>
      </c>
      <c r="H787">
        <v>5</v>
      </c>
      <c r="I787" t="s">
        <v>499</v>
      </c>
      <c r="J787">
        <v>38.89</v>
      </c>
      <c r="K787">
        <v>194.45</v>
      </c>
      <c r="L787" t="s">
        <v>48</v>
      </c>
      <c r="M787" t="s">
        <v>308</v>
      </c>
      <c r="N787" t="s">
        <v>19</v>
      </c>
      <c r="O787" t="s">
        <v>509</v>
      </c>
      <c r="P787" t="s">
        <v>501</v>
      </c>
      <c r="Q787" t="s">
        <v>516</v>
      </c>
      <c r="R787" t="s">
        <v>530</v>
      </c>
      <c r="S787">
        <v>6</v>
      </c>
    </row>
    <row r="788" spans="1:19" x14ac:dyDescent="0.35">
      <c r="A788">
        <v>100474</v>
      </c>
      <c r="B788" s="5">
        <v>45825</v>
      </c>
      <c r="C788" t="s">
        <v>50</v>
      </c>
      <c r="D788" t="s">
        <v>71</v>
      </c>
      <c r="E788" t="s">
        <v>72</v>
      </c>
      <c r="F788" t="s">
        <v>62</v>
      </c>
      <c r="G788" t="s">
        <v>63</v>
      </c>
      <c r="H788">
        <v>3</v>
      </c>
      <c r="I788" t="s">
        <v>499</v>
      </c>
      <c r="J788">
        <v>57.13</v>
      </c>
      <c r="K788">
        <v>171.39000000000001</v>
      </c>
      <c r="L788" t="s">
        <v>48</v>
      </c>
      <c r="M788" t="s">
        <v>313</v>
      </c>
      <c r="N788" t="s">
        <v>19</v>
      </c>
      <c r="O788" t="s">
        <v>509</v>
      </c>
      <c r="P788" t="s">
        <v>501</v>
      </c>
      <c r="Q788" t="s">
        <v>516</v>
      </c>
      <c r="R788" t="s">
        <v>530</v>
      </c>
      <c r="S788">
        <v>6</v>
      </c>
    </row>
    <row r="789" spans="1:19" x14ac:dyDescent="0.35">
      <c r="A789">
        <v>100860</v>
      </c>
      <c r="B789" s="5">
        <v>45825</v>
      </c>
      <c r="C789" t="s">
        <v>12</v>
      </c>
      <c r="D789" t="s">
        <v>132</v>
      </c>
      <c r="E789" t="s">
        <v>133</v>
      </c>
      <c r="F789" t="s">
        <v>62</v>
      </c>
      <c r="G789" t="s">
        <v>169</v>
      </c>
      <c r="H789">
        <v>3</v>
      </c>
      <c r="I789" t="s">
        <v>499</v>
      </c>
      <c r="J789">
        <v>25.51</v>
      </c>
      <c r="K789">
        <v>76.53</v>
      </c>
      <c r="L789" t="s">
        <v>17</v>
      </c>
      <c r="M789" t="s">
        <v>284</v>
      </c>
      <c r="N789" t="s">
        <v>19</v>
      </c>
      <c r="O789" t="s">
        <v>509</v>
      </c>
      <c r="P789" t="s">
        <v>501</v>
      </c>
      <c r="Q789" t="s">
        <v>516</v>
      </c>
      <c r="R789" t="s">
        <v>530</v>
      </c>
      <c r="S789">
        <v>6</v>
      </c>
    </row>
    <row r="790" spans="1:19" x14ac:dyDescent="0.35">
      <c r="A790">
        <v>100866</v>
      </c>
      <c r="B790" s="5">
        <v>45825</v>
      </c>
      <c r="C790" t="s">
        <v>12</v>
      </c>
      <c r="D790" t="s">
        <v>13</v>
      </c>
      <c r="E790" t="s">
        <v>14</v>
      </c>
      <c r="F790" t="s">
        <v>62</v>
      </c>
      <c r="G790" t="s">
        <v>68</v>
      </c>
      <c r="H790">
        <v>3</v>
      </c>
      <c r="I790" t="s">
        <v>499</v>
      </c>
      <c r="J790">
        <v>41.65</v>
      </c>
      <c r="K790">
        <v>124.94999999999999</v>
      </c>
      <c r="L790" t="s">
        <v>24</v>
      </c>
      <c r="M790" t="s">
        <v>139</v>
      </c>
      <c r="N790" t="s">
        <v>19</v>
      </c>
      <c r="O790" t="s">
        <v>509</v>
      </c>
      <c r="P790" t="s">
        <v>501</v>
      </c>
      <c r="Q790" t="s">
        <v>516</v>
      </c>
      <c r="R790" t="s">
        <v>530</v>
      </c>
      <c r="S790">
        <v>6</v>
      </c>
    </row>
    <row r="791" spans="1:19" x14ac:dyDescent="0.35">
      <c r="A791">
        <v>101361</v>
      </c>
      <c r="B791" s="5">
        <v>45825</v>
      </c>
      <c r="C791" t="s">
        <v>12</v>
      </c>
      <c r="D791" t="s">
        <v>183</v>
      </c>
      <c r="E791" t="s">
        <v>184</v>
      </c>
      <c r="F791" t="s">
        <v>59</v>
      </c>
      <c r="G791" t="s">
        <v>129</v>
      </c>
      <c r="H791">
        <v>2</v>
      </c>
      <c r="I791" t="s">
        <v>508</v>
      </c>
      <c r="J791">
        <v>119.78</v>
      </c>
      <c r="K791">
        <v>239.56</v>
      </c>
      <c r="L791" t="s">
        <v>17</v>
      </c>
      <c r="M791" t="s">
        <v>229</v>
      </c>
      <c r="N791" t="s">
        <v>19</v>
      </c>
      <c r="O791" t="s">
        <v>509</v>
      </c>
      <c r="P791" t="s">
        <v>501</v>
      </c>
      <c r="Q791" t="s">
        <v>516</v>
      </c>
      <c r="R791" t="s">
        <v>530</v>
      </c>
      <c r="S791">
        <v>6</v>
      </c>
    </row>
    <row r="792" spans="1:19" x14ac:dyDescent="0.35">
      <c r="A792">
        <v>101418</v>
      </c>
      <c r="B792" s="5">
        <v>45825</v>
      </c>
      <c r="C792" t="s">
        <v>26</v>
      </c>
      <c r="D792" t="s">
        <v>37</v>
      </c>
      <c r="E792" t="s">
        <v>38</v>
      </c>
      <c r="F792" t="s">
        <v>15</v>
      </c>
      <c r="G792" t="s">
        <v>39</v>
      </c>
      <c r="H792">
        <v>2</v>
      </c>
      <c r="I792" t="s">
        <v>508</v>
      </c>
      <c r="J792">
        <v>46.7</v>
      </c>
      <c r="K792">
        <v>93.4</v>
      </c>
      <c r="L792" t="s">
        <v>24</v>
      </c>
      <c r="M792" t="s">
        <v>283</v>
      </c>
      <c r="N792" t="s">
        <v>19</v>
      </c>
      <c r="O792" t="s">
        <v>509</v>
      </c>
      <c r="P792" t="s">
        <v>501</v>
      </c>
      <c r="Q792" t="s">
        <v>516</v>
      </c>
      <c r="R792" t="s">
        <v>530</v>
      </c>
      <c r="S792">
        <v>6</v>
      </c>
    </row>
    <row r="793" spans="1:19" x14ac:dyDescent="0.35">
      <c r="A793">
        <v>101904</v>
      </c>
      <c r="B793" s="5">
        <v>45825</v>
      </c>
      <c r="C793" t="s">
        <v>31</v>
      </c>
      <c r="D793" t="s">
        <v>45</v>
      </c>
      <c r="E793" t="s">
        <v>46</v>
      </c>
      <c r="F793" t="s">
        <v>62</v>
      </c>
      <c r="G793" t="s">
        <v>169</v>
      </c>
      <c r="H793">
        <v>1</v>
      </c>
      <c r="I793" t="s">
        <v>503</v>
      </c>
      <c r="J793">
        <v>23.75</v>
      </c>
      <c r="K793">
        <v>23.75</v>
      </c>
      <c r="L793" t="s">
        <v>48</v>
      </c>
      <c r="M793" t="s">
        <v>440</v>
      </c>
      <c r="N793" t="s">
        <v>36</v>
      </c>
      <c r="O793" t="s">
        <v>509</v>
      </c>
      <c r="P793" t="s">
        <v>501</v>
      </c>
      <c r="Q793" t="s">
        <v>516</v>
      </c>
      <c r="R793" t="s">
        <v>530</v>
      </c>
      <c r="S793">
        <v>6</v>
      </c>
    </row>
    <row r="794" spans="1:19" x14ac:dyDescent="0.35">
      <c r="A794">
        <v>102125</v>
      </c>
      <c r="B794" s="5">
        <v>45825</v>
      </c>
      <c r="C794" t="s">
        <v>50</v>
      </c>
      <c r="D794" t="s">
        <v>51</v>
      </c>
      <c r="E794" t="s">
        <v>52</v>
      </c>
      <c r="F794" t="s">
        <v>53</v>
      </c>
      <c r="G794" t="s">
        <v>92</v>
      </c>
      <c r="H794">
        <v>2</v>
      </c>
      <c r="I794" t="s">
        <v>508</v>
      </c>
      <c r="J794">
        <v>29.87</v>
      </c>
      <c r="K794">
        <v>59.74</v>
      </c>
      <c r="L794" t="s">
        <v>24</v>
      </c>
      <c r="M794" t="s">
        <v>182</v>
      </c>
      <c r="N794" t="s">
        <v>19</v>
      </c>
      <c r="O794" t="s">
        <v>509</v>
      </c>
      <c r="P794" t="s">
        <v>501</v>
      </c>
      <c r="Q794" t="s">
        <v>516</v>
      </c>
      <c r="R794" t="s">
        <v>530</v>
      </c>
      <c r="S794">
        <v>6</v>
      </c>
    </row>
    <row r="795" spans="1:19" x14ac:dyDescent="0.35">
      <c r="A795">
        <v>102283</v>
      </c>
      <c r="B795" s="5">
        <v>45825</v>
      </c>
      <c r="C795" t="s">
        <v>31</v>
      </c>
      <c r="D795" t="s">
        <v>32</v>
      </c>
      <c r="E795" t="s">
        <v>33</v>
      </c>
      <c r="F795" t="s">
        <v>62</v>
      </c>
      <c r="G795" t="s">
        <v>68</v>
      </c>
      <c r="H795">
        <v>5</v>
      </c>
      <c r="I795" t="s">
        <v>499</v>
      </c>
      <c r="J795">
        <v>39.69</v>
      </c>
      <c r="K795">
        <v>198.45</v>
      </c>
      <c r="L795" t="s">
        <v>43</v>
      </c>
      <c r="M795" t="s">
        <v>393</v>
      </c>
      <c r="N795" t="s">
        <v>19</v>
      </c>
      <c r="O795" t="s">
        <v>509</v>
      </c>
      <c r="P795" t="s">
        <v>501</v>
      </c>
      <c r="Q795" t="s">
        <v>516</v>
      </c>
      <c r="R795" t="s">
        <v>530</v>
      </c>
      <c r="S795">
        <v>6</v>
      </c>
    </row>
    <row r="796" spans="1:19" x14ac:dyDescent="0.35">
      <c r="A796">
        <v>102856</v>
      </c>
      <c r="B796" s="5">
        <v>45825</v>
      </c>
      <c r="C796" t="s">
        <v>12</v>
      </c>
      <c r="D796" t="s">
        <v>13</v>
      </c>
      <c r="E796" t="s">
        <v>14</v>
      </c>
      <c r="F796" t="s">
        <v>62</v>
      </c>
      <c r="G796" t="s">
        <v>114</v>
      </c>
      <c r="H796">
        <v>1</v>
      </c>
      <c r="I796" t="s">
        <v>503</v>
      </c>
      <c r="J796">
        <v>130.65</v>
      </c>
      <c r="K796">
        <v>130.65</v>
      </c>
      <c r="L796" t="s">
        <v>43</v>
      </c>
      <c r="M796" t="s">
        <v>268</v>
      </c>
      <c r="N796" t="s">
        <v>19</v>
      </c>
      <c r="O796" t="s">
        <v>509</v>
      </c>
      <c r="P796" t="s">
        <v>501</v>
      </c>
      <c r="Q796" t="s">
        <v>516</v>
      </c>
      <c r="R796" t="s">
        <v>530</v>
      </c>
      <c r="S796">
        <v>6</v>
      </c>
    </row>
    <row r="797" spans="1:19" x14ac:dyDescent="0.35">
      <c r="A797">
        <v>100077</v>
      </c>
      <c r="B797" s="5">
        <v>45826</v>
      </c>
      <c r="C797" t="s">
        <v>31</v>
      </c>
      <c r="D797" t="s">
        <v>56</v>
      </c>
      <c r="E797" t="s">
        <v>57</v>
      </c>
      <c r="F797" t="s">
        <v>15</v>
      </c>
      <c r="G797" t="s">
        <v>29</v>
      </c>
      <c r="H797">
        <v>10</v>
      </c>
      <c r="I797" t="s">
        <v>499</v>
      </c>
      <c r="J797">
        <v>22.04</v>
      </c>
      <c r="K797">
        <v>220.39999999999998</v>
      </c>
      <c r="L797" t="s">
        <v>48</v>
      </c>
      <c r="M797" t="s">
        <v>401</v>
      </c>
      <c r="N797" t="s">
        <v>89</v>
      </c>
      <c r="O797" t="s">
        <v>504</v>
      </c>
      <c r="P797" t="s">
        <v>501</v>
      </c>
      <c r="Q797" t="s">
        <v>516</v>
      </c>
      <c r="R797" t="s">
        <v>530</v>
      </c>
      <c r="S797">
        <v>6</v>
      </c>
    </row>
    <row r="798" spans="1:19" x14ac:dyDescent="0.35">
      <c r="A798">
        <v>100375</v>
      </c>
      <c r="B798" s="5">
        <v>45826</v>
      </c>
      <c r="C798" t="s">
        <v>31</v>
      </c>
      <c r="D798" t="s">
        <v>56</v>
      </c>
      <c r="E798" t="s">
        <v>57</v>
      </c>
      <c r="F798" t="s">
        <v>22</v>
      </c>
      <c r="G798" t="s">
        <v>47</v>
      </c>
      <c r="H798">
        <v>1</v>
      </c>
      <c r="I798" t="s">
        <v>503</v>
      </c>
      <c r="J798">
        <v>71.34</v>
      </c>
      <c r="K798">
        <v>71.34</v>
      </c>
      <c r="L798" t="s">
        <v>43</v>
      </c>
      <c r="M798" t="s">
        <v>293</v>
      </c>
      <c r="N798" t="s">
        <v>89</v>
      </c>
      <c r="O798" t="s">
        <v>504</v>
      </c>
      <c r="P798" t="s">
        <v>501</v>
      </c>
      <c r="Q798" t="s">
        <v>516</v>
      </c>
      <c r="R798" t="s">
        <v>530</v>
      </c>
      <c r="S798">
        <v>6</v>
      </c>
    </row>
    <row r="799" spans="1:19" x14ac:dyDescent="0.35">
      <c r="A799">
        <v>100385</v>
      </c>
      <c r="B799" s="5">
        <v>45826</v>
      </c>
      <c r="C799" t="s">
        <v>12</v>
      </c>
      <c r="D799" t="s">
        <v>132</v>
      </c>
      <c r="E799" t="s">
        <v>133</v>
      </c>
      <c r="F799" t="s">
        <v>62</v>
      </c>
      <c r="G799" t="s">
        <v>68</v>
      </c>
      <c r="H799">
        <v>1</v>
      </c>
      <c r="I799" t="s">
        <v>503</v>
      </c>
      <c r="J799">
        <v>38.700000000000003</v>
      </c>
      <c r="K799">
        <v>38.700000000000003</v>
      </c>
      <c r="L799" t="s">
        <v>43</v>
      </c>
      <c r="M799" t="s">
        <v>128</v>
      </c>
      <c r="N799" t="s">
        <v>19</v>
      </c>
      <c r="O799" t="s">
        <v>504</v>
      </c>
      <c r="P799" t="s">
        <v>501</v>
      </c>
      <c r="Q799" t="s">
        <v>516</v>
      </c>
      <c r="R799" t="s">
        <v>530</v>
      </c>
      <c r="S799">
        <v>6</v>
      </c>
    </row>
    <row r="800" spans="1:19" x14ac:dyDescent="0.35">
      <c r="A800">
        <v>100581</v>
      </c>
      <c r="B800" s="5">
        <v>45826</v>
      </c>
      <c r="C800" t="s">
        <v>31</v>
      </c>
      <c r="D800" t="s">
        <v>80</v>
      </c>
      <c r="E800" t="s">
        <v>80</v>
      </c>
      <c r="F800" t="s">
        <v>62</v>
      </c>
      <c r="G800" t="s">
        <v>63</v>
      </c>
      <c r="H800">
        <v>2</v>
      </c>
      <c r="I800" t="s">
        <v>508</v>
      </c>
      <c r="J800">
        <v>53.39</v>
      </c>
      <c r="K800">
        <v>106.78</v>
      </c>
      <c r="L800" t="s">
        <v>48</v>
      </c>
      <c r="M800" t="s">
        <v>293</v>
      </c>
      <c r="N800" t="s">
        <v>19</v>
      </c>
      <c r="O800" t="s">
        <v>504</v>
      </c>
      <c r="P800" t="s">
        <v>501</v>
      </c>
      <c r="Q800" t="s">
        <v>516</v>
      </c>
      <c r="R800" t="s">
        <v>530</v>
      </c>
      <c r="S800">
        <v>6</v>
      </c>
    </row>
    <row r="801" spans="1:19" x14ac:dyDescent="0.35">
      <c r="A801">
        <v>101218</v>
      </c>
      <c r="B801" s="5">
        <v>45826</v>
      </c>
      <c r="C801" t="s">
        <v>65</v>
      </c>
      <c r="D801" t="s">
        <v>90</v>
      </c>
      <c r="E801" t="s">
        <v>91</v>
      </c>
      <c r="F801" t="s">
        <v>22</v>
      </c>
      <c r="G801" t="s">
        <v>23</v>
      </c>
      <c r="H801">
        <v>2</v>
      </c>
      <c r="I801" t="s">
        <v>508</v>
      </c>
      <c r="J801">
        <v>61.74</v>
      </c>
      <c r="K801">
        <v>123.48</v>
      </c>
      <c r="L801" t="s">
        <v>43</v>
      </c>
      <c r="M801" t="s">
        <v>424</v>
      </c>
      <c r="N801" t="s">
        <v>89</v>
      </c>
      <c r="O801" t="s">
        <v>504</v>
      </c>
      <c r="P801" t="s">
        <v>501</v>
      </c>
      <c r="Q801" t="s">
        <v>516</v>
      </c>
      <c r="R801" t="s">
        <v>530</v>
      </c>
      <c r="S801">
        <v>6</v>
      </c>
    </row>
    <row r="802" spans="1:19" x14ac:dyDescent="0.35">
      <c r="A802">
        <v>101304</v>
      </c>
      <c r="B802" s="5">
        <v>45826</v>
      </c>
      <c r="C802" t="s">
        <v>26</v>
      </c>
      <c r="D802" t="s">
        <v>27</v>
      </c>
      <c r="E802" t="s">
        <v>28</v>
      </c>
      <c r="F802" t="s">
        <v>59</v>
      </c>
      <c r="G802" t="s">
        <v>60</v>
      </c>
      <c r="H802">
        <v>2</v>
      </c>
      <c r="I802" t="s">
        <v>508</v>
      </c>
      <c r="J802">
        <v>58.3</v>
      </c>
      <c r="K802">
        <v>116.6</v>
      </c>
      <c r="L802" t="s">
        <v>48</v>
      </c>
      <c r="M802" t="s">
        <v>231</v>
      </c>
      <c r="N802" t="s">
        <v>89</v>
      </c>
      <c r="O802" t="s">
        <v>504</v>
      </c>
      <c r="P802" t="s">
        <v>501</v>
      </c>
      <c r="Q802" t="s">
        <v>516</v>
      </c>
      <c r="R802" t="s">
        <v>530</v>
      </c>
      <c r="S802">
        <v>6</v>
      </c>
    </row>
    <row r="803" spans="1:19" x14ac:dyDescent="0.35">
      <c r="A803">
        <v>101504</v>
      </c>
      <c r="B803" s="5">
        <v>45826</v>
      </c>
      <c r="C803" t="s">
        <v>31</v>
      </c>
      <c r="D803" t="s">
        <v>32</v>
      </c>
      <c r="E803" t="s">
        <v>33</v>
      </c>
      <c r="F803" t="s">
        <v>22</v>
      </c>
      <c r="G803" t="s">
        <v>100</v>
      </c>
      <c r="H803">
        <v>2</v>
      </c>
      <c r="I803" t="s">
        <v>508</v>
      </c>
      <c r="J803">
        <v>15.68</v>
      </c>
      <c r="K803">
        <v>31.36</v>
      </c>
      <c r="L803" t="s">
        <v>17</v>
      </c>
      <c r="M803" t="s">
        <v>385</v>
      </c>
      <c r="N803" t="s">
        <v>19</v>
      </c>
      <c r="O803" t="s">
        <v>504</v>
      </c>
      <c r="P803" t="s">
        <v>501</v>
      </c>
      <c r="Q803" t="s">
        <v>516</v>
      </c>
      <c r="R803" t="s">
        <v>530</v>
      </c>
      <c r="S803">
        <v>6</v>
      </c>
    </row>
    <row r="804" spans="1:19" x14ac:dyDescent="0.35">
      <c r="A804">
        <v>102190</v>
      </c>
      <c r="B804" s="5">
        <v>45826</v>
      </c>
      <c r="C804" t="s">
        <v>50</v>
      </c>
      <c r="D804" t="s">
        <v>51</v>
      </c>
      <c r="E804" t="s">
        <v>52</v>
      </c>
      <c r="F804" t="s">
        <v>62</v>
      </c>
      <c r="G804" t="s">
        <v>114</v>
      </c>
      <c r="H804">
        <v>1</v>
      </c>
      <c r="I804" t="s">
        <v>503</v>
      </c>
      <c r="J804">
        <v>130.97</v>
      </c>
      <c r="K804">
        <v>130.97</v>
      </c>
      <c r="L804" t="s">
        <v>17</v>
      </c>
      <c r="M804" t="s">
        <v>381</v>
      </c>
      <c r="N804" t="s">
        <v>19</v>
      </c>
      <c r="O804" t="s">
        <v>504</v>
      </c>
      <c r="P804" t="s">
        <v>501</v>
      </c>
      <c r="Q804" t="s">
        <v>516</v>
      </c>
      <c r="R804" t="s">
        <v>530</v>
      </c>
      <c r="S804">
        <v>6</v>
      </c>
    </row>
    <row r="805" spans="1:19" x14ac:dyDescent="0.35">
      <c r="A805">
        <v>101223</v>
      </c>
      <c r="B805" s="5">
        <v>45827</v>
      </c>
      <c r="C805" t="s">
        <v>26</v>
      </c>
      <c r="D805" t="s">
        <v>27</v>
      </c>
      <c r="E805" t="s">
        <v>28</v>
      </c>
      <c r="F805" t="s">
        <v>15</v>
      </c>
      <c r="G805" t="s">
        <v>29</v>
      </c>
      <c r="H805">
        <v>5</v>
      </c>
      <c r="I805" t="s">
        <v>499</v>
      </c>
      <c r="J805">
        <v>23.77</v>
      </c>
      <c r="K805">
        <v>118.85</v>
      </c>
      <c r="L805" t="s">
        <v>43</v>
      </c>
      <c r="M805" t="s">
        <v>209</v>
      </c>
      <c r="N805" t="s">
        <v>89</v>
      </c>
      <c r="O805" t="s">
        <v>505</v>
      </c>
      <c r="P805" t="s">
        <v>501</v>
      </c>
      <c r="Q805" t="s">
        <v>516</v>
      </c>
      <c r="R805" t="s">
        <v>530</v>
      </c>
      <c r="S805">
        <v>6</v>
      </c>
    </row>
    <row r="806" spans="1:19" x14ac:dyDescent="0.35">
      <c r="A806">
        <v>101393</v>
      </c>
      <c r="B806" s="5">
        <v>45827</v>
      </c>
      <c r="C806" t="s">
        <v>12</v>
      </c>
      <c r="D806" t="s">
        <v>13</v>
      </c>
      <c r="E806" t="s">
        <v>14</v>
      </c>
      <c r="F806" t="s">
        <v>22</v>
      </c>
      <c r="G806" t="s">
        <v>87</v>
      </c>
      <c r="H806">
        <v>5</v>
      </c>
      <c r="I806" t="s">
        <v>499</v>
      </c>
      <c r="J806">
        <v>47.94</v>
      </c>
      <c r="K806">
        <v>239.7</v>
      </c>
      <c r="L806" t="s">
        <v>24</v>
      </c>
      <c r="M806" t="s">
        <v>412</v>
      </c>
      <c r="N806" t="s">
        <v>19</v>
      </c>
      <c r="O806" t="s">
        <v>505</v>
      </c>
      <c r="P806" t="s">
        <v>501</v>
      </c>
      <c r="Q806" t="s">
        <v>516</v>
      </c>
      <c r="R806" t="s">
        <v>530</v>
      </c>
      <c r="S806">
        <v>6</v>
      </c>
    </row>
    <row r="807" spans="1:19" x14ac:dyDescent="0.35">
      <c r="A807">
        <v>101718</v>
      </c>
      <c r="B807" s="5">
        <v>45827</v>
      </c>
      <c r="C807" t="s">
        <v>50</v>
      </c>
      <c r="D807" t="s">
        <v>71</v>
      </c>
      <c r="E807" t="s">
        <v>72</v>
      </c>
      <c r="F807" t="s">
        <v>59</v>
      </c>
      <c r="G807" t="s">
        <v>129</v>
      </c>
      <c r="H807">
        <v>1</v>
      </c>
      <c r="I807" t="s">
        <v>503</v>
      </c>
      <c r="J807">
        <v>125.47</v>
      </c>
      <c r="K807">
        <v>125.47</v>
      </c>
      <c r="L807" t="s">
        <v>24</v>
      </c>
      <c r="M807" t="s">
        <v>349</v>
      </c>
      <c r="N807" t="s">
        <v>19</v>
      </c>
      <c r="O807" t="s">
        <v>505</v>
      </c>
      <c r="P807" t="s">
        <v>501</v>
      </c>
      <c r="Q807" t="s">
        <v>516</v>
      </c>
      <c r="R807" t="s">
        <v>530</v>
      </c>
      <c r="S807">
        <v>6</v>
      </c>
    </row>
    <row r="808" spans="1:19" x14ac:dyDescent="0.35">
      <c r="A808">
        <v>101938</v>
      </c>
      <c r="B808" s="5">
        <v>45827</v>
      </c>
      <c r="C808" t="s">
        <v>50</v>
      </c>
      <c r="D808" t="s">
        <v>51</v>
      </c>
      <c r="E808" t="s">
        <v>52</v>
      </c>
      <c r="F808" t="s">
        <v>62</v>
      </c>
      <c r="G808" t="s">
        <v>112</v>
      </c>
      <c r="H808">
        <v>1</v>
      </c>
      <c r="I808" t="s">
        <v>503</v>
      </c>
      <c r="J808">
        <v>29.62</v>
      </c>
      <c r="K808">
        <v>29.62</v>
      </c>
      <c r="L808" t="s">
        <v>48</v>
      </c>
      <c r="M808" t="s">
        <v>130</v>
      </c>
      <c r="N808" t="s">
        <v>19</v>
      </c>
      <c r="O808" t="s">
        <v>505</v>
      </c>
      <c r="P808" t="s">
        <v>501</v>
      </c>
      <c r="Q808" t="s">
        <v>516</v>
      </c>
      <c r="R808" t="s">
        <v>530</v>
      </c>
      <c r="S808">
        <v>6</v>
      </c>
    </row>
    <row r="809" spans="1:19" x14ac:dyDescent="0.35">
      <c r="A809">
        <v>102588</v>
      </c>
      <c r="B809" s="5">
        <v>45827</v>
      </c>
      <c r="C809" t="s">
        <v>31</v>
      </c>
      <c r="D809" t="s">
        <v>105</v>
      </c>
      <c r="E809" t="s">
        <v>106</v>
      </c>
      <c r="F809" t="s">
        <v>22</v>
      </c>
      <c r="G809" t="s">
        <v>109</v>
      </c>
      <c r="H809">
        <v>10</v>
      </c>
      <c r="I809" t="s">
        <v>499</v>
      </c>
      <c r="J809">
        <v>92.1</v>
      </c>
      <c r="K809">
        <v>921</v>
      </c>
      <c r="L809" t="s">
        <v>17</v>
      </c>
      <c r="M809" t="s">
        <v>441</v>
      </c>
      <c r="N809" t="s">
        <v>19</v>
      </c>
      <c r="O809" t="s">
        <v>505</v>
      </c>
      <c r="P809" t="s">
        <v>501</v>
      </c>
      <c r="Q809" t="s">
        <v>516</v>
      </c>
      <c r="R809" t="s">
        <v>530</v>
      </c>
      <c r="S809">
        <v>6</v>
      </c>
    </row>
    <row r="810" spans="1:19" x14ac:dyDescent="0.35">
      <c r="A810">
        <v>102664</v>
      </c>
      <c r="B810" s="5">
        <v>45827</v>
      </c>
      <c r="C810" t="s">
        <v>12</v>
      </c>
      <c r="D810" t="s">
        <v>132</v>
      </c>
      <c r="E810" t="s">
        <v>133</v>
      </c>
      <c r="F810" t="s">
        <v>15</v>
      </c>
      <c r="G810" t="s">
        <v>16</v>
      </c>
      <c r="H810">
        <v>2</v>
      </c>
      <c r="I810" t="s">
        <v>508</v>
      </c>
      <c r="J810">
        <v>39.340000000000003</v>
      </c>
      <c r="K810">
        <v>78.680000000000007</v>
      </c>
      <c r="L810" t="s">
        <v>24</v>
      </c>
      <c r="M810" t="s">
        <v>75</v>
      </c>
      <c r="N810" t="s">
        <v>19</v>
      </c>
      <c r="O810" t="s">
        <v>505</v>
      </c>
      <c r="P810" t="s">
        <v>501</v>
      </c>
      <c r="Q810" t="s">
        <v>516</v>
      </c>
      <c r="R810" t="s">
        <v>530</v>
      </c>
      <c r="S810">
        <v>6</v>
      </c>
    </row>
    <row r="811" spans="1:19" x14ac:dyDescent="0.35">
      <c r="A811">
        <v>100849</v>
      </c>
      <c r="B811" s="5">
        <v>45828</v>
      </c>
      <c r="C811" t="s">
        <v>12</v>
      </c>
      <c r="D811" t="s">
        <v>183</v>
      </c>
      <c r="E811" t="s">
        <v>184</v>
      </c>
      <c r="F811" t="s">
        <v>62</v>
      </c>
      <c r="G811" t="s">
        <v>114</v>
      </c>
      <c r="H811">
        <v>1</v>
      </c>
      <c r="I811" t="s">
        <v>503</v>
      </c>
      <c r="J811">
        <v>124.63</v>
      </c>
      <c r="K811">
        <v>124.63</v>
      </c>
      <c r="L811" t="s">
        <v>48</v>
      </c>
      <c r="M811" t="s">
        <v>442</v>
      </c>
      <c r="N811" t="s">
        <v>19</v>
      </c>
      <c r="O811" t="s">
        <v>500</v>
      </c>
      <c r="P811" t="s">
        <v>501</v>
      </c>
      <c r="Q811" t="s">
        <v>516</v>
      </c>
      <c r="R811" t="s">
        <v>530</v>
      </c>
      <c r="S811">
        <v>6</v>
      </c>
    </row>
    <row r="812" spans="1:19" x14ac:dyDescent="0.35">
      <c r="A812">
        <v>100859</v>
      </c>
      <c r="B812" s="5">
        <v>45828</v>
      </c>
      <c r="C812" t="s">
        <v>12</v>
      </c>
      <c r="D812" t="s">
        <v>132</v>
      </c>
      <c r="E812" t="s">
        <v>133</v>
      </c>
      <c r="F812" t="s">
        <v>15</v>
      </c>
      <c r="G812" t="s">
        <v>16</v>
      </c>
      <c r="H812">
        <v>10</v>
      </c>
      <c r="I812" t="s">
        <v>499</v>
      </c>
      <c r="J812">
        <v>40.36</v>
      </c>
      <c r="K812">
        <v>403.6</v>
      </c>
      <c r="L812" t="s">
        <v>43</v>
      </c>
      <c r="M812" t="s">
        <v>393</v>
      </c>
      <c r="N812" t="s">
        <v>19</v>
      </c>
      <c r="O812" t="s">
        <v>500</v>
      </c>
      <c r="P812" t="s">
        <v>501</v>
      </c>
      <c r="Q812" t="s">
        <v>516</v>
      </c>
      <c r="R812" t="s">
        <v>530</v>
      </c>
      <c r="S812">
        <v>6</v>
      </c>
    </row>
    <row r="813" spans="1:19" x14ac:dyDescent="0.35">
      <c r="A813">
        <v>100893</v>
      </c>
      <c r="B813" s="5">
        <v>45828</v>
      </c>
      <c r="C813" t="s">
        <v>31</v>
      </c>
      <c r="D813" t="s">
        <v>32</v>
      </c>
      <c r="E813" t="s">
        <v>33</v>
      </c>
      <c r="F813" t="s">
        <v>62</v>
      </c>
      <c r="G813" t="s">
        <v>169</v>
      </c>
      <c r="H813">
        <v>5</v>
      </c>
      <c r="I813" t="s">
        <v>499</v>
      </c>
      <c r="J813">
        <v>26.1</v>
      </c>
      <c r="K813">
        <v>130.5</v>
      </c>
      <c r="L813" t="s">
        <v>43</v>
      </c>
      <c r="M813" t="s">
        <v>330</v>
      </c>
      <c r="N813" t="s">
        <v>36</v>
      </c>
      <c r="O813" t="s">
        <v>500</v>
      </c>
      <c r="P813" t="s">
        <v>501</v>
      </c>
      <c r="Q813" t="s">
        <v>516</v>
      </c>
      <c r="R813" t="s">
        <v>530</v>
      </c>
      <c r="S813">
        <v>6</v>
      </c>
    </row>
    <row r="814" spans="1:19" x14ac:dyDescent="0.35">
      <c r="A814">
        <v>101617</v>
      </c>
      <c r="B814" s="5">
        <v>45828</v>
      </c>
      <c r="C814" t="s">
        <v>12</v>
      </c>
      <c r="D814" t="s">
        <v>132</v>
      </c>
      <c r="E814" t="s">
        <v>133</v>
      </c>
      <c r="F814" t="s">
        <v>15</v>
      </c>
      <c r="G814" t="s">
        <v>39</v>
      </c>
      <c r="H814">
        <v>2</v>
      </c>
      <c r="I814" t="s">
        <v>508</v>
      </c>
      <c r="J814">
        <v>46.55</v>
      </c>
      <c r="K814">
        <v>93.1</v>
      </c>
      <c r="L814" t="s">
        <v>48</v>
      </c>
      <c r="M814" t="s">
        <v>287</v>
      </c>
      <c r="N814" t="s">
        <v>19</v>
      </c>
      <c r="O814" t="s">
        <v>500</v>
      </c>
      <c r="P814" t="s">
        <v>501</v>
      </c>
      <c r="Q814" t="s">
        <v>516</v>
      </c>
      <c r="R814" t="s">
        <v>530</v>
      </c>
      <c r="S814">
        <v>6</v>
      </c>
    </row>
    <row r="815" spans="1:19" x14ac:dyDescent="0.35">
      <c r="A815">
        <v>101941</v>
      </c>
      <c r="B815" s="5">
        <v>45828</v>
      </c>
      <c r="C815" t="s">
        <v>12</v>
      </c>
      <c r="D815" t="s">
        <v>13</v>
      </c>
      <c r="E815" t="s">
        <v>14</v>
      </c>
      <c r="F815" t="s">
        <v>62</v>
      </c>
      <c r="G815" t="s">
        <v>112</v>
      </c>
      <c r="H815">
        <v>1</v>
      </c>
      <c r="I815" t="s">
        <v>503</v>
      </c>
      <c r="J815">
        <v>29.28</v>
      </c>
      <c r="K815">
        <v>29.28</v>
      </c>
      <c r="L815" t="s">
        <v>48</v>
      </c>
      <c r="M815" t="s">
        <v>443</v>
      </c>
      <c r="N815" t="s">
        <v>19</v>
      </c>
      <c r="O815" t="s">
        <v>500</v>
      </c>
      <c r="P815" t="s">
        <v>501</v>
      </c>
      <c r="Q815" t="s">
        <v>516</v>
      </c>
      <c r="R815" t="s">
        <v>530</v>
      </c>
      <c r="S815">
        <v>6</v>
      </c>
    </row>
    <row r="816" spans="1:19" x14ac:dyDescent="0.35">
      <c r="A816">
        <v>102018</v>
      </c>
      <c r="B816" s="5">
        <v>45828</v>
      </c>
      <c r="C816" t="s">
        <v>50</v>
      </c>
      <c r="D816" t="s">
        <v>71</v>
      </c>
      <c r="E816" t="s">
        <v>72</v>
      </c>
      <c r="F816" t="s">
        <v>59</v>
      </c>
      <c r="G816" t="s">
        <v>118</v>
      </c>
      <c r="H816">
        <v>3</v>
      </c>
      <c r="I816" t="s">
        <v>499</v>
      </c>
      <c r="J816">
        <v>20.68</v>
      </c>
      <c r="K816">
        <v>62.04</v>
      </c>
      <c r="L816" t="s">
        <v>17</v>
      </c>
      <c r="M816" t="s">
        <v>175</v>
      </c>
      <c r="N816" t="s">
        <v>36</v>
      </c>
      <c r="O816" t="s">
        <v>500</v>
      </c>
      <c r="P816" t="s">
        <v>501</v>
      </c>
      <c r="Q816" t="s">
        <v>516</v>
      </c>
      <c r="R816" t="s">
        <v>530</v>
      </c>
      <c r="S816">
        <v>6</v>
      </c>
    </row>
    <row r="817" spans="1:19" x14ac:dyDescent="0.35">
      <c r="A817">
        <v>102204</v>
      </c>
      <c r="B817" s="5">
        <v>45828</v>
      </c>
      <c r="C817" t="s">
        <v>26</v>
      </c>
      <c r="D817" t="s">
        <v>27</v>
      </c>
      <c r="E817" t="s">
        <v>28</v>
      </c>
      <c r="F817" t="s">
        <v>62</v>
      </c>
      <c r="G817" t="s">
        <v>114</v>
      </c>
      <c r="H817">
        <v>2</v>
      </c>
      <c r="I817" t="s">
        <v>508</v>
      </c>
      <c r="J817">
        <v>136.16999999999999</v>
      </c>
      <c r="K817">
        <v>272.33999999999997</v>
      </c>
      <c r="L817" t="s">
        <v>43</v>
      </c>
      <c r="M817" t="s">
        <v>146</v>
      </c>
      <c r="N817" t="s">
        <v>19</v>
      </c>
      <c r="O817" t="s">
        <v>500</v>
      </c>
      <c r="P817" t="s">
        <v>501</v>
      </c>
      <c r="Q817" t="s">
        <v>516</v>
      </c>
      <c r="R817" t="s">
        <v>530</v>
      </c>
      <c r="S817">
        <v>6</v>
      </c>
    </row>
    <row r="818" spans="1:19" x14ac:dyDescent="0.35">
      <c r="A818">
        <v>102528</v>
      </c>
      <c r="B818" s="5">
        <v>45828</v>
      </c>
      <c r="C818" t="s">
        <v>50</v>
      </c>
      <c r="D818" t="s">
        <v>71</v>
      </c>
      <c r="E818" t="s">
        <v>72</v>
      </c>
      <c r="F818" t="s">
        <v>59</v>
      </c>
      <c r="G818" t="s">
        <v>60</v>
      </c>
      <c r="H818">
        <v>2</v>
      </c>
      <c r="I818" t="s">
        <v>508</v>
      </c>
      <c r="J818">
        <v>62.7</v>
      </c>
      <c r="K818">
        <v>125.4</v>
      </c>
      <c r="L818" t="s">
        <v>48</v>
      </c>
      <c r="M818" t="s">
        <v>321</v>
      </c>
      <c r="N818" t="s">
        <v>89</v>
      </c>
      <c r="O818" t="s">
        <v>500</v>
      </c>
      <c r="P818" t="s">
        <v>501</v>
      </c>
      <c r="Q818" t="s">
        <v>516</v>
      </c>
      <c r="R818" t="s">
        <v>530</v>
      </c>
      <c r="S818">
        <v>6</v>
      </c>
    </row>
    <row r="819" spans="1:19" x14ac:dyDescent="0.35">
      <c r="A819">
        <v>102533</v>
      </c>
      <c r="B819" s="5">
        <v>45828</v>
      </c>
      <c r="C819" t="s">
        <v>50</v>
      </c>
      <c r="D819" t="s">
        <v>77</v>
      </c>
      <c r="E819" t="s">
        <v>78</v>
      </c>
      <c r="F819" t="s">
        <v>62</v>
      </c>
      <c r="G819" t="s">
        <v>103</v>
      </c>
      <c r="H819">
        <v>5</v>
      </c>
      <c r="I819" t="s">
        <v>499</v>
      </c>
      <c r="J819">
        <v>186.72</v>
      </c>
      <c r="K819">
        <v>933.6</v>
      </c>
      <c r="L819" t="s">
        <v>43</v>
      </c>
      <c r="M819" t="s">
        <v>437</v>
      </c>
      <c r="N819" t="s">
        <v>19</v>
      </c>
      <c r="O819" t="s">
        <v>500</v>
      </c>
      <c r="P819" t="s">
        <v>501</v>
      </c>
      <c r="Q819" t="s">
        <v>516</v>
      </c>
      <c r="R819" t="s">
        <v>530</v>
      </c>
      <c r="S819">
        <v>6</v>
      </c>
    </row>
    <row r="820" spans="1:19" x14ac:dyDescent="0.35">
      <c r="A820">
        <v>102802</v>
      </c>
      <c r="B820" s="5">
        <v>45828</v>
      </c>
      <c r="C820" t="s">
        <v>26</v>
      </c>
      <c r="D820" t="s">
        <v>150</v>
      </c>
      <c r="E820" t="s">
        <v>151</v>
      </c>
      <c r="F820" t="s">
        <v>62</v>
      </c>
      <c r="G820" t="s">
        <v>112</v>
      </c>
      <c r="H820">
        <v>5</v>
      </c>
      <c r="I820" t="s">
        <v>499</v>
      </c>
      <c r="J820">
        <v>30.77</v>
      </c>
      <c r="K820">
        <v>153.85</v>
      </c>
      <c r="L820" t="s">
        <v>43</v>
      </c>
      <c r="M820" t="s">
        <v>271</v>
      </c>
      <c r="N820" t="s">
        <v>36</v>
      </c>
      <c r="O820" t="s">
        <v>500</v>
      </c>
      <c r="P820" t="s">
        <v>501</v>
      </c>
      <c r="Q820" t="s">
        <v>516</v>
      </c>
      <c r="R820" t="s">
        <v>530</v>
      </c>
      <c r="S820">
        <v>6</v>
      </c>
    </row>
    <row r="821" spans="1:19" x14ac:dyDescent="0.35">
      <c r="A821">
        <v>101115</v>
      </c>
      <c r="B821" s="5">
        <v>45829</v>
      </c>
      <c r="C821" t="s">
        <v>65</v>
      </c>
      <c r="D821" t="s">
        <v>66</v>
      </c>
      <c r="E821" t="s">
        <v>67</v>
      </c>
      <c r="F821" t="s">
        <v>62</v>
      </c>
      <c r="G821" t="s">
        <v>114</v>
      </c>
      <c r="H821">
        <v>2</v>
      </c>
      <c r="I821" t="s">
        <v>508</v>
      </c>
      <c r="J821">
        <v>126.33</v>
      </c>
      <c r="K821">
        <v>252.66</v>
      </c>
      <c r="L821" t="s">
        <v>43</v>
      </c>
      <c r="M821" t="s">
        <v>115</v>
      </c>
      <c r="N821" t="s">
        <v>19</v>
      </c>
      <c r="O821" t="s">
        <v>506</v>
      </c>
      <c r="P821" t="s">
        <v>507</v>
      </c>
      <c r="Q821" t="s">
        <v>516</v>
      </c>
      <c r="R821" t="s">
        <v>530</v>
      </c>
      <c r="S821">
        <v>6</v>
      </c>
    </row>
    <row r="822" spans="1:19" x14ac:dyDescent="0.35">
      <c r="A822">
        <v>102801</v>
      </c>
      <c r="B822" s="5">
        <v>45829</v>
      </c>
      <c r="C822" t="s">
        <v>12</v>
      </c>
      <c r="D822" t="s">
        <v>183</v>
      </c>
      <c r="E822" t="s">
        <v>184</v>
      </c>
      <c r="F822" t="s">
        <v>62</v>
      </c>
      <c r="G822" t="s">
        <v>112</v>
      </c>
      <c r="H822">
        <v>2</v>
      </c>
      <c r="I822" t="s">
        <v>508</v>
      </c>
      <c r="J822">
        <v>29.87</v>
      </c>
      <c r="K822">
        <v>59.74</v>
      </c>
      <c r="L822" t="s">
        <v>24</v>
      </c>
      <c r="M822" t="s">
        <v>218</v>
      </c>
      <c r="N822" t="s">
        <v>36</v>
      </c>
      <c r="O822" t="s">
        <v>506</v>
      </c>
      <c r="P822" t="s">
        <v>507</v>
      </c>
      <c r="Q822" t="s">
        <v>516</v>
      </c>
      <c r="R822" t="s">
        <v>530</v>
      </c>
      <c r="S822">
        <v>6</v>
      </c>
    </row>
    <row r="823" spans="1:19" x14ac:dyDescent="0.35">
      <c r="A823">
        <v>101457</v>
      </c>
      <c r="B823" s="5">
        <v>45830</v>
      </c>
      <c r="C823" t="s">
        <v>26</v>
      </c>
      <c r="D823" t="s">
        <v>37</v>
      </c>
      <c r="E823" t="s">
        <v>38</v>
      </c>
      <c r="F823" t="s">
        <v>22</v>
      </c>
      <c r="G823" t="s">
        <v>47</v>
      </c>
      <c r="H823">
        <v>5</v>
      </c>
      <c r="I823" t="s">
        <v>499</v>
      </c>
      <c r="J823">
        <v>75.3</v>
      </c>
      <c r="K823">
        <v>376.5</v>
      </c>
      <c r="L823" t="s">
        <v>43</v>
      </c>
      <c r="M823" t="s">
        <v>444</v>
      </c>
      <c r="N823" t="s">
        <v>19</v>
      </c>
      <c r="O823" t="s">
        <v>510</v>
      </c>
      <c r="P823" t="s">
        <v>507</v>
      </c>
      <c r="Q823" t="s">
        <v>516</v>
      </c>
      <c r="R823" t="s">
        <v>530</v>
      </c>
      <c r="S823">
        <v>6</v>
      </c>
    </row>
    <row r="824" spans="1:19" x14ac:dyDescent="0.35">
      <c r="A824">
        <v>101544</v>
      </c>
      <c r="B824" s="5">
        <v>45830</v>
      </c>
      <c r="C824" t="s">
        <v>65</v>
      </c>
      <c r="D824" t="s">
        <v>137</v>
      </c>
      <c r="E824" t="s">
        <v>138</v>
      </c>
      <c r="F824" t="s">
        <v>59</v>
      </c>
      <c r="G824" t="s">
        <v>60</v>
      </c>
      <c r="H824">
        <v>1</v>
      </c>
      <c r="I824" t="s">
        <v>503</v>
      </c>
      <c r="J824">
        <v>61.6</v>
      </c>
      <c r="K824">
        <v>61.6</v>
      </c>
      <c r="L824" t="s">
        <v>24</v>
      </c>
      <c r="M824" t="s">
        <v>373</v>
      </c>
      <c r="N824" t="s">
        <v>19</v>
      </c>
      <c r="O824" t="s">
        <v>510</v>
      </c>
      <c r="P824" t="s">
        <v>507</v>
      </c>
      <c r="Q824" t="s">
        <v>516</v>
      </c>
      <c r="R824" t="s">
        <v>530</v>
      </c>
      <c r="S824">
        <v>6</v>
      </c>
    </row>
    <row r="825" spans="1:19" x14ac:dyDescent="0.35">
      <c r="A825">
        <v>102552</v>
      </c>
      <c r="B825" s="5">
        <v>45830</v>
      </c>
      <c r="C825" t="s">
        <v>31</v>
      </c>
      <c r="D825" t="s">
        <v>80</v>
      </c>
      <c r="E825" t="s">
        <v>80</v>
      </c>
      <c r="F825" t="s">
        <v>22</v>
      </c>
      <c r="G825" t="s">
        <v>109</v>
      </c>
      <c r="H825">
        <v>10</v>
      </c>
      <c r="I825" t="s">
        <v>499</v>
      </c>
      <c r="J825">
        <v>92.81</v>
      </c>
      <c r="K825">
        <v>928.1</v>
      </c>
      <c r="L825" t="s">
        <v>24</v>
      </c>
      <c r="M825" t="s">
        <v>321</v>
      </c>
      <c r="N825" t="s">
        <v>89</v>
      </c>
      <c r="O825" t="s">
        <v>510</v>
      </c>
      <c r="P825" t="s">
        <v>507</v>
      </c>
      <c r="Q825" t="s">
        <v>516</v>
      </c>
      <c r="R825" t="s">
        <v>530</v>
      </c>
      <c r="S825">
        <v>6</v>
      </c>
    </row>
    <row r="826" spans="1:19" x14ac:dyDescent="0.35">
      <c r="A826">
        <v>102626</v>
      </c>
      <c r="B826" s="5">
        <v>45830</v>
      </c>
      <c r="C826" t="s">
        <v>31</v>
      </c>
      <c r="D826" t="s">
        <v>56</v>
      </c>
      <c r="E826" t="s">
        <v>57</v>
      </c>
      <c r="F826" t="s">
        <v>22</v>
      </c>
      <c r="G826" t="s">
        <v>23</v>
      </c>
      <c r="H826">
        <v>2</v>
      </c>
      <c r="I826" t="s">
        <v>508</v>
      </c>
      <c r="J826">
        <v>65.73</v>
      </c>
      <c r="K826">
        <v>131.46</v>
      </c>
      <c r="L826" t="s">
        <v>17</v>
      </c>
      <c r="M826" t="s">
        <v>389</v>
      </c>
      <c r="N826" t="s">
        <v>19</v>
      </c>
      <c r="O826" t="s">
        <v>510</v>
      </c>
      <c r="P826" t="s">
        <v>507</v>
      </c>
      <c r="Q826" t="s">
        <v>516</v>
      </c>
      <c r="R826" t="s">
        <v>530</v>
      </c>
      <c r="S826">
        <v>6</v>
      </c>
    </row>
    <row r="827" spans="1:19" x14ac:dyDescent="0.35">
      <c r="A827">
        <v>102647</v>
      </c>
      <c r="B827" s="5">
        <v>45830</v>
      </c>
      <c r="C827" t="s">
        <v>12</v>
      </c>
      <c r="D827" t="s">
        <v>20</v>
      </c>
      <c r="E827" t="s">
        <v>21</v>
      </c>
      <c r="F827" t="s">
        <v>15</v>
      </c>
      <c r="G827" t="s">
        <v>16</v>
      </c>
      <c r="H827">
        <v>3</v>
      </c>
      <c r="I827" t="s">
        <v>499</v>
      </c>
      <c r="J827">
        <v>39.799999999999997</v>
      </c>
      <c r="K827">
        <v>119.39999999999999</v>
      </c>
      <c r="L827" t="s">
        <v>24</v>
      </c>
      <c r="M827" t="s">
        <v>300</v>
      </c>
      <c r="N827" t="s">
        <v>89</v>
      </c>
      <c r="O827" t="s">
        <v>510</v>
      </c>
      <c r="P827" t="s">
        <v>507</v>
      </c>
      <c r="Q827" t="s">
        <v>516</v>
      </c>
      <c r="R827" t="s">
        <v>530</v>
      </c>
      <c r="S827">
        <v>6</v>
      </c>
    </row>
    <row r="828" spans="1:19" x14ac:dyDescent="0.35">
      <c r="A828">
        <v>102952</v>
      </c>
      <c r="B828" s="5">
        <v>45830</v>
      </c>
      <c r="C828" t="s">
        <v>50</v>
      </c>
      <c r="D828" t="s">
        <v>51</v>
      </c>
      <c r="E828" t="s">
        <v>52</v>
      </c>
      <c r="F828" t="s">
        <v>62</v>
      </c>
      <c r="G828" t="s">
        <v>114</v>
      </c>
      <c r="H828">
        <v>2</v>
      </c>
      <c r="I828" t="s">
        <v>508</v>
      </c>
      <c r="J828">
        <v>135.87</v>
      </c>
      <c r="K828">
        <v>271.74</v>
      </c>
      <c r="L828" t="s">
        <v>48</v>
      </c>
      <c r="M828" t="s">
        <v>263</v>
      </c>
      <c r="N828" t="s">
        <v>19</v>
      </c>
      <c r="O828" t="s">
        <v>510</v>
      </c>
      <c r="P828" t="s">
        <v>507</v>
      </c>
      <c r="Q828" t="s">
        <v>516</v>
      </c>
      <c r="R828" t="s">
        <v>530</v>
      </c>
      <c r="S828">
        <v>6</v>
      </c>
    </row>
    <row r="829" spans="1:19" x14ac:dyDescent="0.35">
      <c r="A829">
        <v>101031</v>
      </c>
      <c r="B829" s="5">
        <v>45831</v>
      </c>
      <c r="C829" t="s">
        <v>12</v>
      </c>
      <c r="D829" t="s">
        <v>132</v>
      </c>
      <c r="E829" t="s">
        <v>133</v>
      </c>
      <c r="F829" t="s">
        <v>15</v>
      </c>
      <c r="G829" t="s">
        <v>34</v>
      </c>
      <c r="H829">
        <v>2</v>
      </c>
      <c r="I829" t="s">
        <v>508</v>
      </c>
      <c r="J829">
        <v>16.03</v>
      </c>
      <c r="K829">
        <v>32.06</v>
      </c>
      <c r="L829" t="s">
        <v>48</v>
      </c>
      <c r="M829" t="s">
        <v>436</v>
      </c>
      <c r="N829" t="s">
        <v>19</v>
      </c>
      <c r="O829" t="s">
        <v>511</v>
      </c>
      <c r="P829" t="s">
        <v>501</v>
      </c>
      <c r="Q829" t="s">
        <v>516</v>
      </c>
      <c r="R829" t="s">
        <v>530</v>
      </c>
      <c r="S829">
        <v>6</v>
      </c>
    </row>
    <row r="830" spans="1:19" x14ac:dyDescent="0.35">
      <c r="A830">
        <v>102095</v>
      </c>
      <c r="B830" s="5">
        <v>45831</v>
      </c>
      <c r="C830" t="s">
        <v>31</v>
      </c>
      <c r="D830" t="s">
        <v>105</v>
      </c>
      <c r="E830" t="s">
        <v>106</v>
      </c>
      <c r="F830" t="s">
        <v>59</v>
      </c>
      <c r="G830" t="s">
        <v>73</v>
      </c>
      <c r="H830">
        <v>10</v>
      </c>
      <c r="I830" t="s">
        <v>499</v>
      </c>
      <c r="J830">
        <v>28.67</v>
      </c>
      <c r="K830">
        <v>286.70000000000005</v>
      </c>
      <c r="L830" t="s">
        <v>24</v>
      </c>
      <c r="M830" t="s">
        <v>363</v>
      </c>
      <c r="N830" t="s">
        <v>19</v>
      </c>
      <c r="O830" t="s">
        <v>511</v>
      </c>
      <c r="P830" t="s">
        <v>501</v>
      </c>
      <c r="Q830" t="s">
        <v>516</v>
      </c>
      <c r="R830" t="s">
        <v>530</v>
      </c>
      <c r="S830">
        <v>6</v>
      </c>
    </row>
    <row r="831" spans="1:19" x14ac:dyDescent="0.35">
      <c r="A831">
        <v>102192</v>
      </c>
      <c r="B831" s="5">
        <v>45831</v>
      </c>
      <c r="C831" t="s">
        <v>50</v>
      </c>
      <c r="D831" t="s">
        <v>77</v>
      </c>
      <c r="E831" t="s">
        <v>78</v>
      </c>
      <c r="F831" t="s">
        <v>22</v>
      </c>
      <c r="G831" t="s">
        <v>47</v>
      </c>
      <c r="H831">
        <v>1</v>
      </c>
      <c r="I831" t="s">
        <v>503</v>
      </c>
      <c r="J831">
        <v>73.7</v>
      </c>
      <c r="K831">
        <v>73.7</v>
      </c>
      <c r="L831" t="s">
        <v>17</v>
      </c>
      <c r="M831" t="s">
        <v>421</v>
      </c>
      <c r="N831" t="s">
        <v>19</v>
      </c>
      <c r="O831" t="s">
        <v>511</v>
      </c>
      <c r="P831" t="s">
        <v>501</v>
      </c>
      <c r="Q831" t="s">
        <v>516</v>
      </c>
      <c r="R831" t="s">
        <v>530</v>
      </c>
      <c r="S831">
        <v>6</v>
      </c>
    </row>
    <row r="832" spans="1:19" x14ac:dyDescent="0.35">
      <c r="A832">
        <v>102397</v>
      </c>
      <c r="B832" s="5">
        <v>45831</v>
      </c>
      <c r="C832" t="s">
        <v>31</v>
      </c>
      <c r="D832" t="s">
        <v>105</v>
      </c>
      <c r="E832" t="s">
        <v>106</v>
      </c>
      <c r="F832" t="s">
        <v>22</v>
      </c>
      <c r="G832" t="s">
        <v>100</v>
      </c>
      <c r="H832">
        <v>3</v>
      </c>
      <c r="I832" t="s">
        <v>499</v>
      </c>
      <c r="J832">
        <v>15.05</v>
      </c>
      <c r="K832">
        <v>45.150000000000006</v>
      </c>
      <c r="L832" t="s">
        <v>17</v>
      </c>
      <c r="M832" t="s">
        <v>360</v>
      </c>
      <c r="N832" t="s">
        <v>19</v>
      </c>
      <c r="O832" t="s">
        <v>511</v>
      </c>
      <c r="P832" t="s">
        <v>501</v>
      </c>
      <c r="Q832" t="s">
        <v>516</v>
      </c>
      <c r="R832" t="s">
        <v>530</v>
      </c>
      <c r="S832">
        <v>6</v>
      </c>
    </row>
    <row r="833" spans="1:19" x14ac:dyDescent="0.35">
      <c r="A833">
        <v>102614</v>
      </c>
      <c r="B833" s="5">
        <v>45831</v>
      </c>
      <c r="C833" t="s">
        <v>50</v>
      </c>
      <c r="D833" t="s">
        <v>51</v>
      </c>
      <c r="E833" t="s">
        <v>52</v>
      </c>
      <c r="F833" t="s">
        <v>53</v>
      </c>
      <c r="G833" t="s">
        <v>54</v>
      </c>
      <c r="H833">
        <v>5</v>
      </c>
      <c r="I833" t="s">
        <v>499</v>
      </c>
      <c r="J833">
        <v>24.95</v>
      </c>
      <c r="K833">
        <v>124.75</v>
      </c>
      <c r="L833" t="s">
        <v>17</v>
      </c>
      <c r="M833" t="s">
        <v>64</v>
      </c>
      <c r="N833" t="s">
        <v>19</v>
      </c>
      <c r="O833" t="s">
        <v>511</v>
      </c>
      <c r="P833" t="s">
        <v>501</v>
      </c>
      <c r="Q833" t="s">
        <v>516</v>
      </c>
      <c r="R833" t="s">
        <v>530</v>
      </c>
      <c r="S833">
        <v>6</v>
      </c>
    </row>
    <row r="834" spans="1:19" x14ac:dyDescent="0.35">
      <c r="A834">
        <v>100544</v>
      </c>
      <c r="B834" s="5">
        <v>45832</v>
      </c>
      <c r="C834" t="s">
        <v>50</v>
      </c>
      <c r="D834" t="s">
        <v>77</v>
      </c>
      <c r="E834" t="s">
        <v>78</v>
      </c>
      <c r="F834" t="s">
        <v>62</v>
      </c>
      <c r="G834" t="s">
        <v>103</v>
      </c>
      <c r="H834">
        <v>2</v>
      </c>
      <c r="I834" t="s">
        <v>508</v>
      </c>
      <c r="J834">
        <v>194.02</v>
      </c>
      <c r="K834">
        <v>388.04</v>
      </c>
      <c r="L834" t="s">
        <v>24</v>
      </c>
      <c r="M834" t="s">
        <v>108</v>
      </c>
      <c r="N834" t="s">
        <v>19</v>
      </c>
      <c r="O834" t="s">
        <v>509</v>
      </c>
      <c r="P834" t="s">
        <v>501</v>
      </c>
      <c r="Q834" t="s">
        <v>516</v>
      </c>
      <c r="R834" t="s">
        <v>530</v>
      </c>
      <c r="S834">
        <v>6</v>
      </c>
    </row>
    <row r="835" spans="1:19" x14ac:dyDescent="0.35">
      <c r="A835">
        <v>100818</v>
      </c>
      <c r="B835" s="5">
        <v>45832</v>
      </c>
      <c r="C835" t="s">
        <v>12</v>
      </c>
      <c r="D835" t="s">
        <v>183</v>
      </c>
      <c r="E835" t="s">
        <v>184</v>
      </c>
      <c r="F835" t="s">
        <v>62</v>
      </c>
      <c r="G835" t="s">
        <v>112</v>
      </c>
      <c r="H835">
        <v>3</v>
      </c>
      <c r="I835" t="s">
        <v>499</v>
      </c>
      <c r="J835">
        <v>30.93</v>
      </c>
      <c r="K835">
        <v>92.789999999999992</v>
      </c>
      <c r="L835" t="s">
        <v>24</v>
      </c>
      <c r="M835" t="s">
        <v>101</v>
      </c>
      <c r="N835" t="s">
        <v>19</v>
      </c>
      <c r="O835" t="s">
        <v>509</v>
      </c>
      <c r="P835" t="s">
        <v>501</v>
      </c>
      <c r="Q835" t="s">
        <v>516</v>
      </c>
      <c r="R835" t="s">
        <v>530</v>
      </c>
      <c r="S835">
        <v>6</v>
      </c>
    </row>
    <row r="836" spans="1:19" x14ac:dyDescent="0.35">
      <c r="A836">
        <v>101389</v>
      </c>
      <c r="B836" s="5">
        <v>45832</v>
      </c>
      <c r="C836" t="s">
        <v>50</v>
      </c>
      <c r="D836" t="s">
        <v>71</v>
      </c>
      <c r="E836" t="s">
        <v>72</v>
      </c>
      <c r="F836" t="s">
        <v>15</v>
      </c>
      <c r="G836" t="s">
        <v>16</v>
      </c>
      <c r="H836">
        <v>1</v>
      </c>
      <c r="I836" t="s">
        <v>503</v>
      </c>
      <c r="J836">
        <v>40.159999999999997</v>
      </c>
      <c r="K836">
        <v>40.159999999999997</v>
      </c>
      <c r="L836" t="s">
        <v>24</v>
      </c>
      <c r="M836" t="s">
        <v>445</v>
      </c>
      <c r="N836" t="s">
        <v>19</v>
      </c>
      <c r="O836" t="s">
        <v>509</v>
      </c>
      <c r="P836" t="s">
        <v>501</v>
      </c>
      <c r="Q836" t="s">
        <v>516</v>
      </c>
      <c r="R836" t="s">
        <v>530</v>
      </c>
      <c r="S836">
        <v>6</v>
      </c>
    </row>
    <row r="837" spans="1:19" x14ac:dyDescent="0.35">
      <c r="A837">
        <v>101468</v>
      </c>
      <c r="B837" s="5">
        <v>45832</v>
      </c>
      <c r="C837" t="s">
        <v>12</v>
      </c>
      <c r="D837" t="s">
        <v>98</v>
      </c>
      <c r="E837" t="s">
        <v>99</v>
      </c>
      <c r="F837" t="s">
        <v>22</v>
      </c>
      <c r="G837" t="s">
        <v>47</v>
      </c>
      <c r="H837">
        <v>10</v>
      </c>
      <c r="I837" t="s">
        <v>499</v>
      </c>
      <c r="J837">
        <v>78.47</v>
      </c>
      <c r="K837">
        <v>784.7</v>
      </c>
      <c r="L837" t="s">
        <v>17</v>
      </c>
      <c r="M837" t="s">
        <v>258</v>
      </c>
      <c r="N837" t="s">
        <v>19</v>
      </c>
      <c r="O837" t="s">
        <v>509</v>
      </c>
      <c r="P837" t="s">
        <v>501</v>
      </c>
      <c r="Q837" t="s">
        <v>516</v>
      </c>
      <c r="R837" t="s">
        <v>530</v>
      </c>
      <c r="S837">
        <v>6</v>
      </c>
    </row>
    <row r="838" spans="1:19" x14ac:dyDescent="0.35">
      <c r="A838">
        <v>101497</v>
      </c>
      <c r="B838" s="5">
        <v>45832</v>
      </c>
      <c r="C838" t="s">
        <v>50</v>
      </c>
      <c r="D838" t="s">
        <v>71</v>
      </c>
      <c r="E838" t="s">
        <v>72</v>
      </c>
      <c r="F838" t="s">
        <v>59</v>
      </c>
      <c r="G838" t="s">
        <v>95</v>
      </c>
      <c r="H838">
        <v>5</v>
      </c>
      <c r="I838" t="s">
        <v>499</v>
      </c>
      <c r="J838">
        <v>33.76</v>
      </c>
      <c r="K838">
        <v>168.79999999999998</v>
      </c>
      <c r="L838" t="s">
        <v>24</v>
      </c>
      <c r="M838" t="s">
        <v>125</v>
      </c>
      <c r="N838" t="s">
        <v>89</v>
      </c>
      <c r="O838" t="s">
        <v>509</v>
      </c>
      <c r="P838" t="s">
        <v>501</v>
      </c>
      <c r="Q838" t="s">
        <v>516</v>
      </c>
      <c r="R838" t="s">
        <v>530</v>
      </c>
      <c r="S838">
        <v>6</v>
      </c>
    </row>
    <row r="839" spans="1:19" x14ac:dyDescent="0.35">
      <c r="A839">
        <v>101566</v>
      </c>
      <c r="B839" s="5">
        <v>45832</v>
      </c>
      <c r="C839" t="s">
        <v>31</v>
      </c>
      <c r="D839" t="s">
        <v>56</v>
      </c>
      <c r="E839" t="s">
        <v>57</v>
      </c>
      <c r="F839" t="s">
        <v>59</v>
      </c>
      <c r="G839" t="s">
        <v>95</v>
      </c>
      <c r="H839">
        <v>3</v>
      </c>
      <c r="I839" t="s">
        <v>499</v>
      </c>
      <c r="J839">
        <v>33.42</v>
      </c>
      <c r="K839">
        <v>100.26</v>
      </c>
      <c r="L839" t="s">
        <v>17</v>
      </c>
      <c r="M839" t="s">
        <v>58</v>
      </c>
      <c r="N839" t="s">
        <v>19</v>
      </c>
      <c r="O839" t="s">
        <v>509</v>
      </c>
      <c r="P839" t="s">
        <v>501</v>
      </c>
      <c r="Q839" t="s">
        <v>516</v>
      </c>
      <c r="R839" t="s">
        <v>530</v>
      </c>
      <c r="S839">
        <v>6</v>
      </c>
    </row>
    <row r="840" spans="1:19" x14ac:dyDescent="0.35">
      <c r="A840">
        <v>101971</v>
      </c>
      <c r="B840" s="5">
        <v>45832</v>
      </c>
      <c r="C840" t="s">
        <v>31</v>
      </c>
      <c r="D840" t="s">
        <v>45</v>
      </c>
      <c r="E840" t="s">
        <v>46</v>
      </c>
      <c r="F840" t="s">
        <v>15</v>
      </c>
      <c r="G840" t="s">
        <v>34</v>
      </c>
      <c r="H840">
        <v>2</v>
      </c>
      <c r="I840" t="s">
        <v>508</v>
      </c>
      <c r="J840">
        <v>15.64</v>
      </c>
      <c r="K840">
        <v>31.28</v>
      </c>
      <c r="L840" t="s">
        <v>17</v>
      </c>
      <c r="M840" t="s">
        <v>328</v>
      </c>
      <c r="N840" t="s">
        <v>19</v>
      </c>
      <c r="O840" t="s">
        <v>509</v>
      </c>
      <c r="P840" t="s">
        <v>501</v>
      </c>
      <c r="Q840" t="s">
        <v>516</v>
      </c>
      <c r="R840" t="s">
        <v>530</v>
      </c>
      <c r="S840">
        <v>6</v>
      </c>
    </row>
    <row r="841" spans="1:19" x14ac:dyDescent="0.35">
      <c r="A841">
        <v>102970</v>
      </c>
      <c r="B841" s="5">
        <v>45832</v>
      </c>
      <c r="C841" t="s">
        <v>31</v>
      </c>
      <c r="D841" t="s">
        <v>80</v>
      </c>
      <c r="E841" t="s">
        <v>80</v>
      </c>
      <c r="F841" t="s">
        <v>15</v>
      </c>
      <c r="G841" t="s">
        <v>34</v>
      </c>
      <c r="H841">
        <v>3</v>
      </c>
      <c r="I841" t="s">
        <v>499</v>
      </c>
      <c r="J841">
        <v>16.32</v>
      </c>
      <c r="K841">
        <v>48.96</v>
      </c>
      <c r="L841" t="s">
        <v>43</v>
      </c>
      <c r="M841" t="s">
        <v>446</v>
      </c>
      <c r="N841" t="s">
        <v>89</v>
      </c>
      <c r="O841" t="s">
        <v>509</v>
      </c>
      <c r="P841" t="s">
        <v>501</v>
      </c>
      <c r="Q841" t="s">
        <v>516</v>
      </c>
      <c r="R841" t="s">
        <v>530</v>
      </c>
      <c r="S841">
        <v>6</v>
      </c>
    </row>
    <row r="842" spans="1:19" x14ac:dyDescent="0.35">
      <c r="A842">
        <v>100050</v>
      </c>
      <c r="B842" s="5">
        <v>45833</v>
      </c>
      <c r="C842" t="s">
        <v>12</v>
      </c>
      <c r="D842" t="s">
        <v>13</v>
      </c>
      <c r="E842" t="s">
        <v>14</v>
      </c>
      <c r="F842" t="s">
        <v>15</v>
      </c>
      <c r="G842" t="s">
        <v>16</v>
      </c>
      <c r="H842">
        <v>2</v>
      </c>
      <c r="I842" t="s">
        <v>508</v>
      </c>
      <c r="J842">
        <v>39.94</v>
      </c>
      <c r="K842">
        <v>79.88</v>
      </c>
      <c r="L842" t="s">
        <v>17</v>
      </c>
      <c r="M842" t="s">
        <v>175</v>
      </c>
      <c r="N842" t="s">
        <v>19</v>
      </c>
      <c r="O842" t="s">
        <v>504</v>
      </c>
      <c r="P842" t="s">
        <v>501</v>
      </c>
      <c r="Q842" t="s">
        <v>516</v>
      </c>
      <c r="R842" t="s">
        <v>530</v>
      </c>
      <c r="S842">
        <v>6</v>
      </c>
    </row>
    <row r="843" spans="1:19" x14ac:dyDescent="0.35">
      <c r="A843">
        <v>100450</v>
      </c>
      <c r="B843" s="5">
        <v>45833</v>
      </c>
      <c r="C843" t="s">
        <v>50</v>
      </c>
      <c r="D843" t="s">
        <v>51</v>
      </c>
      <c r="E843" t="s">
        <v>52</v>
      </c>
      <c r="F843" t="s">
        <v>62</v>
      </c>
      <c r="G843" t="s">
        <v>169</v>
      </c>
      <c r="H843">
        <v>10</v>
      </c>
      <c r="I843" t="s">
        <v>499</v>
      </c>
      <c r="J843">
        <v>25.28</v>
      </c>
      <c r="K843">
        <v>252.8</v>
      </c>
      <c r="L843" t="s">
        <v>43</v>
      </c>
      <c r="M843" t="s">
        <v>405</v>
      </c>
      <c r="N843" t="s">
        <v>19</v>
      </c>
      <c r="O843" t="s">
        <v>504</v>
      </c>
      <c r="P843" t="s">
        <v>501</v>
      </c>
      <c r="Q843" t="s">
        <v>516</v>
      </c>
      <c r="R843" t="s">
        <v>530</v>
      </c>
      <c r="S843">
        <v>6</v>
      </c>
    </row>
    <row r="844" spans="1:19" x14ac:dyDescent="0.35">
      <c r="A844">
        <v>100646</v>
      </c>
      <c r="B844" s="5">
        <v>45833</v>
      </c>
      <c r="C844" t="s">
        <v>31</v>
      </c>
      <c r="D844" t="s">
        <v>80</v>
      </c>
      <c r="E844" t="s">
        <v>80</v>
      </c>
      <c r="F844" t="s">
        <v>59</v>
      </c>
      <c r="G844" t="s">
        <v>60</v>
      </c>
      <c r="H844">
        <v>1</v>
      </c>
      <c r="I844" t="s">
        <v>503</v>
      </c>
      <c r="J844">
        <v>60.54</v>
      </c>
      <c r="K844">
        <v>60.54</v>
      </c>
      <c r="L844" t="s">
        <v>17</v>
      </c>
      <c r="M844" t="s">
        <v>418</v>
      </c>
      <c r="N844" t="s">
        <v>19</v>
      </c>
      <c r="O844" t="s">
        <v>504</v>
      </c>
      <c r="P844" t="s">
        <v>501</v>
      </c>
      <c r="Q844" t="s">
        <v>516</v>
      </c>
      <c r="R844" t="s">
        <v>530</v>
      </c>
      <c r="S844">
        <v>6</v>
      </c>
    </row>
    <row r="845" spans="1:19" x14ac:dyDescent="0.35">
      <c r="A845">
        <v>101657</v>
      </c>
      <c r="B845" s="5">
        <v>45833</v>
      </c>
      <c r="C845" t="s">
        <v>50</v>
      </c>
      <c r="D845" t="s">
        <v>51</v>
      </c>
      <c r="E845" t="s">
        <v>52</v>
      </c>
      <c r="F845" t="s">
        <v>22</v>
      </c>
      <c r="G845" t="s">
        <v>100</v>
      </c>
      <c r="H845">
        <v>2</v>
      </c>
      <c r="I845" t="s">
        <v>508</v>
      </c>
      <c r="J845">
        <v>15.29</v>
      </c>
      <c r="K845">
        <v>30.58</v>
      </c>
      <c r="L845" t="s">
        <v>17</v>
      </c>
      <c r="M845" t="s">
        <v>122</v>
      </c>
      <c r="N845" t="s">
        <v>36</v>
      </c>
      <c r="O845" t="s">
        <v>504</v>
      </c>
      <c r="P845" t="s">
        <v>501</v>
      </c>
      <c r="Q845" t="s">
        <v>516</v>
      </c>
      <c r="R845" t="s">
        <v>530</v>
      </c>
      <c r="S845">
        <v>6</v>
      </c>
    </row>
    <row r="846" spans="1:19" x14ac:dyDescent="0.35">
      <c r="A846">
        <v>102308</v>
      </c>
      <c r="B846" s="5">
        <v>45833</v>
      </c>
      <c r="C846" t="s">
        <v>50</v>
      </c>
      <c r="D846" t="s">
        <v>77</v>
      </c>
      <c r="E846" t="s">
        <v>78</v>
      </c>
      <c r="F846" t="s">
        <v>22</v>
      </c>
      <c r="G846" t="s">
        <v>87</v>
      </c>
      <c r="H846">
        <v>2</v>
      </c>
      <c r="I846" t="s">
        <v>508</v>
      </c>
      <c r="J846">
        <v>52.27</v>
      </c>
      <c r="K846">
        <v>104.54</v>
      </c>
      <c r="L846" t="s">
        <v>48</v>
      </c>
      <c r="M846" t="s">
        <v>447</v>
      </c>
      <c r="N846" t="s">
        <v>36</v>
      </c>
      <c r="O846" t="s">
        <v>504</v>
      </c>
      <c r="P846" t="s">
        <v>501</v>
      </c>
      <c r="Q846" t="s">
        <v>516</v>
      </c>
      <c r="R846" t="s">
        <v>530</v>
      </c>
      <c r="S846">
        <v>6</v>
      </c>
    </row>
    <row r="847" spans="1:19" x14ac:dyDescent="0.35">
      <c r="A847">
        <v>102331</v>
      </c>
      <c r="B847" s="5">
        <v>45833</v>
      </c>
      <c r="C847" t="s">
        <v>12</v>
      </c>
      <c r="D847" t="s">
        <v>98</v>
      </c>
      <c r="E847" t="s">
        <v>99</v>
      </c>
      <c r="F847" t="s">
        <v>22</v>
      </c>
      <c r="G847" t="s">
        <v>47</v>
      </c>
      <c r="H847">
        <v>2</v>
      </c>
      <c r="I847" t="s">
        <v>508</v>
      </c>
      <c r="J847">
        <v>71.48</v>
      </c>
      <c r="K847">
        <v>142.96</v>
      </c>
      <c r="L847" t="s">
        <v>24</v>
      </c>
      <c r="M847" t="s">
        <v>113</v>
      </c>
      <c r="N847" t="s">
        <v>19</v>
      </c>
      <c r="O847" t="s">
        <v>504</v>
      </c>
      <c r="P847" t="s">
        <v>501</v>
      </c>
      <c r="Q847" t="s">
        <v>516</v>
      </c>
      <c r="R847" t="s">
        <v>530</v>
      </c>
      <c r="S847">
        <v>6</v>
      </c>
    </row>
    <row r="848" spans="1:19" x14ac:dyDescent="0.35">
      <c r="A848">
        <v>102346</v>
      </c>
      <c r="B848" s="5">
        <v>45833</v>
      </c>
      <c r="C848" t="s">
        <v>31</v>
      </c>
      <c r="D848" t="s">
        <v>105</v>
      </c>
      <c r="E848" t="s">
        <v>106</v>
      </c>
      <c r="F848" t="s">
        <v>62</v>
      </c>
      <c r="G848" t="s">
        <v>63</v>
      </c>
      <c r="H848">
        <v>1</v>
      </c>
      <c r="I848" t="s">
        <v>503</v>
      </c>
      <c r="J848">
        <v>56.46</v>
      </c>
      <c r="K848">
        <v>56.46</v>
      </c>
      <c r="L848" t="s">
        <v>24</v>
      </c>
      <c r="M848" t="s">
        <v>433</v>
      </c>
      <c r="N848" t="s">
        <v>19</v>
      </c>
      <c r="O848" t="s">
        <v>504</v>
      </c>
      <c r="P848" t="s">
        <v>501</v>
      </c>
      <c r="Q848" t="s">
        <v>516</v>
      </c>
      <c r="R848" t="s">
        <v>530</v>
      </c>
      <c r="S848">
        <v>6</v>
      </c>
    </row>
    <row r="849" spans="1:19" x14ac:dyDescent="0.35">
      <c r="A849">
        <v>102965</v>
      </c>
      <c r="B849" s="5">
        <v>45833</v>
      </c>
      <c r="C849" t="s">
        <v>50</v>
      </c>
      <c r="D849" t="s">
        <v>71</v>
      </c>
      <c r="E849" t="s">
        <v>72</v>
      </c>
      <c r="F849" t="s">
        <v>22</v>
      </c>
      <c r="G849" t="s">
        <v>87</v>
      </c>
      <c r="H849">
        <v>5</v>
      </c>
      <c r="I849" t="s">
        <v>499</v>
      </c>
      <c r="J849">
        <v>51.98</v>
      </c>
      <c r="K849">
        <v>259.89999999999998</v>
      </c>
      <c r="L849" t="s">
        <v>24</v>
      </c>
      <c r="M849" t="s">
        <v>314</v>
      </c>
      <c r="N849" t="s">
        <v>19</v>
      </c>
      <c r="O849" t="s">
        <v>504</v>
      </c>
      <c r="P849" t="s">
        <v>501</v>
      </c>
      <c r="Q849" t="s">
        <v>516</v>
      </c>
      <c r="R849" t="s">
        <v>530</v>
      </c>
      <c r="S849">
        <v>6</v>
      </c>
    </row>
    <row r="850" spans="1:19" x14ac:dyDescent="0.35">
      <c r="A850">
        <v>100560</v>
      </c>
      <c r="B850" s="5">
        <v>45834</v>
      </c>
      <c r="C850" t="s">
        <v>50</v>
      </c>
      <c r="D850" t="s">
        <v>71</v>
      </c>
      <c r="E850" t="s">
        <v>72</v>
      </c>
      <c r="F850" t="s">
        <v>22</v>
      </c>
      <c r="G850" t="s">
        <v>100</v>
      </c>
      <c r="H850">
        <v>10</v>
      </c>
      <c r="I850" t="s">
        <v>499</v>
      </c>
      <c r="J850">
        <v>15.62</v>
      </c>
      <c r="K850">
        <v>156.19999999999999</v>
      </c>
      <c r="L850" t="s">
        <v>24</v>
      </c>
      <c r="M850" t="s">
        <v>247</v>
      </c>
      <c r="N850" t="s">
        <v>19</v>
      </c>
      <c r="O850" t="s">
        <v>505</v>
      </c>
      <c r="P850" t="s">
        <v>501</v>
      </c>
      <c r="Q850" t="s">
        <v>516</v>
      </c>
      <c r="R850" t="s">
        <v>530</v>
      </c>
      <c r="S850">
        <v>6</v>
      </c>
    </row>
    <row r="851" spans="1:19" x14ac:dyDescent="0.35">
      <c r="A851">
        <v>100744</v>
      </c>
      <c r="B851" s="5">
        <v>45834</v>
      </c>
      <c r="C851" t="s">
        <v>31</v>
      </c>
      <c r="D851" t="s">
        <v>45</v>
      </c>
      <c r="E851" t="s">
        <v>46</v>
      </c>
      <c r="F851" t="s">
        <v>62</v>
      </c>
      <c r="G851" t="s">
        <v>169</v>
      </c>
      <c r="H851">
        <v>5</v>
      </c>
      <c r="I851" t="s">
        <v>499</v>
      </c>
      <c r="J851">
        <v>24.02</v>
      </c>
      <c r="K851">
        <v>120.1</v>
      </c>
      <c r="L851" t="s">
        <v>43</v>
      </c>
      <c r="M851" t="s">
        <v>398</v>
      </c>
      <c r="N851" t="s">
        <v>19</v>
      </c>
      <c r="O851" t="s">
        <v>505</v>
      </c>
      <c r="P851" t="s">
        <v>501</v>
      </c>
      <c r="Q851" t="s">
        <v>516</v>
      </c>
      <c r="R851" t="s">
        <v>530</v>
      </c>
      <c r="S851">
        <v>6</v>
      </c>
    </row>
    <row r="852" spans="1:19" x14ac:dyDescent="0.35">
      <c r="A852">
        <v>100890</v>
      </c>
      <c r="B852" s="5">
        <v>45834</v>
      </c>
      <c r="C852" t="s">
        <v>50</v>
      </c>
      <c r="D852" t="s">
        <v>77</v>
      </c>
      <c r="E852" t="s">
        <v>78</v>
      </c>
      <c r="F852" t="s">
        <v>62</v>
      </c>
      <c r="G852" t="s">
        <v>68</v>
      </c>
      <c r="H852">
        <v>1</v>
      </c>
      <c r="I852" t="s">
        <v>503</v>
      </c>
      <c r="J852">
        <v>41.76</v>
      </c>
      <c r="K852">
        <v>41.76</v>
      </c>
      <c r="L852" t="s">
        <v>48</v>
      </c>
      <c r="M852" t="s">
        <v>448</v>
      </c>
      <c r="N852" t="s">
        <v>89</v>
      </c>
      <c r="O852" t="s">
        <v>505</v>
      </c>
      <c r="P852" t="s">
        <v>501</v>
      </c>
      <c r="Q852" t="s">
        <v>516</v>
      </c>
      <c r="R852" t="s">
        <v>530</v>
      </c>
      <c r="S852">
        <v>6</v>
      </c>
    </row>
    <row r="853" spans="1:19" x14ac:dyDescent="0.35">
      <c r="A853">
        <v>101383</v>
      </c>
      <c r="B853" s="5">
        <v>45834</v>
      </c>
      <c r="C853" t="s">
        <v>50</v>
      </c>
      <c r="D853" t="s">
        <v>71</v>
      </c>
      <c r="E853" t="s">
        <v>72</v>
      </c>
      <c r="F853" t="s">
        <v>15</v>
      </c>
      <c r="G853" t="s">
        <v>29</v>
      </c>
      <c r="H853">
        <v>1</v>
      </c>
      <c r="I853" t="s">
        <v>503</v>
      </c>
      <c r="J853">
        <v>23.79</v>
      </c>
      <c r="K853">
        <v>23.79</v>
      </c>
      <c r="L853" t="s">
        <v>24</v>
      </c>
      <c r="M853" t="s">
        <v>377</v>
      </c>
      <c r="N853" t="s">
        <v>19</v>
      </c>
      <c r="O853" t="s">
        <v>505</v>
      </c>
      <c r="P853" t="s">
        <v>501</v>
      </c>
      <c r="Q853" t="s">
        <v>516</v>
      </c>
      <c r="R853" t="s">
        <v>530</v>
      </c>
      <c r="S853">
        <v>6</v>
      </c>
    </row>
    <row r="854" spans="1:19" x14ac:dyDescent="0.35">
      <c r="A854">
        <v>101412</v>
      </c>
      <c r="B854" s="5">
        <v>45834</v>
      </c>
      <c r="C854" t="s">
        <v>31</v>
      </c>
      <c r="D854" t="s">
        <v>105</v>
      </c>
      <c r="E854" t="s">
        <v>106</v>
      </c>
      <c r="F854" t="s">
        <v>62</v>
      </c>
      <c r="G854" t="s">
        <v>114</v>
      </c>
      <c r="H854">
        <v>1</v>
      </c>
      <c r="I854" t="s">
        <v>503</v>
      </c>
      <c r="J854">
        <v>131.51</v>
      </c>
      <c r="K854">
        <v>131.51</v>
      </c>
      <c r="L854" t="s">
        <v>48</v>
      </c>
      <c r="M854" t="s">
        <v>131</v>
      </c>
      <c r="N854" t="s">
        <v>19</v>
      </c>
      <c r="O854" t="s">
        <v>505</v>
      </c>
      <c r="P854" t="s">
        <v>501</v>
      </c>
      <c r="Q854" t="s">
        <v>516</v>
      </c>
      <c r="R854" t="s">
        <v>530</v>
      </c>
      <c r="S854">
        <v>6</v>
      </c>
    </row>
    <row r="855" spans="1:19" x14ac:dyDescent="0.35">
      <c r="A855">
        <v>101952</v>
      </c>
      <c r="B855" s="5">
        <v>45834</v>
      </c>
      <c r="C855" t="s">
        <v>31</v>
      </c>
      <c r="D855" t="s">
        <v>32</v>
      </c>
      <c r="E855" t="s">
        <v>33</v>
      </c>
      <c r="F855" t="s">
        <v>62</v>
      </c>
      <c r="G855" t="s">
        <v>169</v>
      </c>
      <c r="H855">
        <v>1</v>
      </c>
      <c r="I855" t="s">
        <v>503</v>
      </c>
      <c r="J855">
        <v>24.1</v>
      </c>
      <c r="K855">
        <v>24.1</v>
      </c>
      <c r="L855" t="s">
        <v>17</v>
      </c>
      <c r="M855" t="s">
        <v>449</v>
      </c>
      <c r="N855" t="s">
        <v>19</v>
      </c>
      <c r="O855" t="s">
        <v>505</v>
      </c>
      <c r="P855" t="s">
        <v>501</v>
      </c>
      <c r="Q855" t="s">
        <v>516</v>
      </c>
      <c r="R855" t="s">
        <v>530</v>
      </c>
      <c r="S855">
        <v>6</v>
      </c>
    </row>
    <row r="856" spans="1:19" x14ac:dyDescent="0.35">
      <c r="A856">
        <v>101996</v>
      </c>
      <c r="B856" s="5">
        <v>45834</v>
      </c>
      <c r="C856" t="s">
        <v>26</v>
      </c>
      <c r="D856" t="s">
        <v>27</v>
      </c>
      <c r="E856" t="s">
        <v>28</v>
      </c>
      <c r="F856" t="s">
        <v>53</v>
      </c>
      <c r="G856" t="s">
        <v>126</v>
      </c>
      <c r="H856">
        <v>1</v>
      </c>
      <c r="I856" t="s">
        <v>503</v>
      </c>
      <c r="J856">
        <v>155.33000000000001</v>
      </c>
      <c r="K856">
        <v>155.33000000000001</v>
      </c>
      <c r="L856" t="s">
        <v>17</v>
      </c>
      <c r="M856" t="s">
        <v>450</v>
      </c>
      <c r="N856" t="s">
        <v>19</v>
      </c>
      <c r="O856" t="s">
        <v>505</v>
      </c>
      <c r="P856" t="s">
        <v>501</v>
      </c>
      <c r="Q856" t="s">
        <v>516</v>
      </c>
      <c r="R856" t="s">
        <v>530</v>
      </c>
      <c r="S856">
        <v>6</v>
      </c>
    </row>
    <row r="857" spans="1:19" x14ac:dyDescent="0.35">
      <c r="A857">
        <v>102003</v>
      </c>
      <c r="B857" s="5">
        <v>45834</v>
      </c>
      <c r="C857" t="s">
        <v>12</v>
      </c>
      <c r="D857" t="s">
        <v>20</v>
      </c>
      <c r="E857" t="s">
        <v>21</v>
      </c>
      <c r="F857" t="s">
        <v>15</v>
      </c>
      <c r="G857" t="s">
        <v>39</v>
      </c>
      <c r="H857">
        <v>1</v>
      </c>
      <c r="I857" t="s">
        <v>503</v>
      </c>
      <c r="J857">
        <v>45.12</v>
      </c>
      <c r="K857">
        <v>45.12</v>
      </c>
      <c r="L857" t="s">
        <v>48</v>
      </c>
      <c r="M857" t="s">
        <v>320</v>
      </c>
      <c r="N857" t="s">
        <v>19</v>
      </c>
      <c r="O857" t="s">
        <v>505</v>
      </c>
      <c r="P857" t="s">
        <v>501</v>
      </c>
      <c r="Q857" t="s">
        <v>516</v>
      </c>
      <c r="R857" t="s">
        <v>530</v>
      </c>
      <c r="S857">
        <v>6</v>
      </c>
    </row>
    <row r="858" spans="1:19" x14ac:dyDescent="0.35">
      <c r="A858">
        <v>102129</v>
      </c>
      <c r="B858" s="5">
        <v>45834</v>
      </c>
      <c r="C858" t="s">
        <v>12</v>
      </c>
      <c r="D858" t="s">
        <v>20</v>
      </c>
      <c r="E858" t="s">
        <v>21</v>
      </c>
      <c r="F858" t="s">
        <v>22</v>
      </c>
      <c r="G858" t="s">
        <v>87</v>
      </c>
      <c r="H858">
        <v>2</v>
      </c>
      <c r="I858" t="s">
        <v>508</v>
      </c>
      <c r="J858">
        <v>50.08</v>
      </c>
      <c r="K858">
        <v>100.16</v>
      </c>
      <c r="L858" t="s">
        <v>43</v>
      </c>
      <c r="M858" t="s">
        <v>347</v>
      </c>
      <c r="N858" t="s">
        <v>19</v>
      </c>
      <c r="O858" t="s">
        <v>505</v>
      </c>
      <c r="P858" t="s">
        <v>501</v>
      </c>
      <c r="Q858" t="s">
        <v>516</v>
      </c>
      <c r="R858" t="s">
        <v>530</v>
      </c>
      <c r="S858">
        <v>6</v>
      </c>
    </row>
    <row r="859" spans="1:19" x14ac:dyDescent="0.35">
      <c r="A859">
        <v>102155</v>
      </c>
      <c r="B859" s="5">
        <v>45834</v>
      </c>
      <c r="C859" t="s">
        <v>31</v>
      </c>
      <c r="D859" t="s">
        <v>80</v>
      </c>
      <c r="E859" t="s">
        <v>80</v>
      </c>
      <c r="F859" t="s">
        <v>59</v>
      </c>
      <c r="G859" t="s">
        <v>73</v>
      </c>
      <c r="H859">
        <v>2</v>
      </c>
      <c r="I859" t="s">
        <v>508</v>
      </c>
      <c r="J859">
        <v>26.92</v>
      </c>
      <c r="K859">
        <v>53.84</v>
      </c>
      <c r="L859" t="s">
        <v>43</v>
      </c>
      <c r="M859" t="s">
        <v>55</v>
      </c>
      <c r="N859" t="s">
        <v>19</v>
      </c>
      <c r="O859" t="s">
        <v>505</v>
      </c>
      <c r="P859" t="s">
        <v>501</v>
      </c>
      <c r="Q859" t="s">
        <v>516</v>
      </c>
      <c r="R859" t="s">
        <v>530</v>
      </c>
      <c r="S859">
        <v>6</v>
      </c>
    </row>
    <row r="860" spans="1:19" x14ac:dyDescent="0.35">
      <c r="A860">
        <v>102301</v>
      </c>
      <c r="B860" s="5">
        <v>45834</v>
      </c>
      <c r="C860" t="s">
        <v>31</v>
      </c>
      <c r="D860" t="s">
        <v>56</v>
      </c>
      <c r="E860" t="s">
        <v>57</v>
      </c>
      <c r="F860" t="s">
        <v>15</v>
      </c>
      <c r="G860" t="s">
        <v>29</v>
      </c>
      <c r="H860">
        <v>1</v>
      </c>
      <c r="I860" t="s">
        <v>503</v>
      </c>
      <c r="J860">
        <v>22.73</v>
      </c>
      <c r="K860">
        <v>22.73</v>
      </c>
      <c r="L860" t="s">
        <v>43</v>
      </c>
      <c r="M860" t="s">
        <v>420</v>
      </c>
      <c r="N860" t="s">
        <v>19</v>
      </c>
      <c r="O860" t="s">
        <v>505</v>
      </c>
      <c r="P860" t="s">
        <v>501</v>
      </c>
      <c r="Q860" t="s">
        <v>516</v>
      </c>
      <c r="R860" t="s">
        <v>530</v>
      </c>
      <c r="S860">
        <v>6</v>
      </c>
    </row>
    <row r="861" spans="1:19" x14ac:dyDescent="0.35">
      <c r="A861">
        <v>102662</v>
      </c>
      <c r="B861" s="5">
        <v>45834</v>
      </c>
      <c r="C861" t="s">
        <v>31</v>
      </c>
      <c r="D861" t="s">
        <v>80</v>
      </c>
      <c r="E861" t="s">
        <v>80</v>
      </c>
      <c r="F861" t="s">
        <v>22</v>
      </c>
      <c r="G861" t="s">
        <v>109</v>
      </c>
      <c r="H861">
        <v>10</v>
      </c>
      <c r="I861" t="s">
        <v>499</v>
      </c>
      <c r="J861">
        <v>88.79</v>
      </c>
      <c r="K861">
        <v>887.90000000000009</v>
      </c>
      <c r="L861" t="s">
        <v>43</v>
      </c>
      <c r="M861" t="s">
        <v>206</v>
      </c>
      <c r="N861" t="s">
        <v>19</v>
      </c>
      <c r="O861" t="s">
        <v>505</v>
      </c>
      <c r="P861" t="s">
        <v>501</v>
      </c>
      <c r="Q861" t="s">
        <v>516</v>
      </c>
      <c r="R861" t="s">
        <v>530</v>
      </c>
      <c r="S861">
        <v>6</v>
      </c>
    </row>
    <row r="862" spans="1:19" x14ac:dyDescent="0.35">
      <c r="A862">
        <v>100114</v>
      </c>
      <c r="B862" s="5">
        <v>45835</v>
      </c>
      <c r="C862" t="s">
        <v>31</v>
      </c>
      <c r="D862" t="s">
        <v>45</v>
      </c>
      <c r="E862" t="s">
        <v>46</v>
      </c>
      <c r="F862" t="s">
        <v>15</v>
      </c>
      <c r="G862" t="s">
        <v>34</v>
      </c>
      <c r="H862">
        <v>3</v>
      </c>
      <c r="I862" t="s">
        <v>499</v>
      </c>
      <c r="J862">
        <v>15.37</v>
      </c>
      <c r="K862">
        <v>46.11</v>
      </c>
      <c r="L862" t="s">
        <v>48</v>
      </c>
      <c r="M862" t="s">
        <v>451</v>
      </c>
      <c r="N862" t="s">
        <v>19</v>
      </c>
      <c r="O862" t="s">
        <v>500</v>
      </c>
      <c r="P862" t="s">
        <v>501</v>
      </c>
      <c r="Q862" t="s">
        <v>516</v>
      </c>
      <c r="R862" t="s">
        <v>530</v>
      </c>
      <c r="S862">
        <v>6</v>
      </c>
    </row>
    <row r="863" spans="1:19" x14ac:dyDescent="0.35">
      <c r="A863">
        <v>100433</v>
      </c>
      <c r="B863" s="5">
        <v>45835</v>
      </c>
      <c r="C863" t="s">
        <v>12</v>
      </c>
      <c r="D863" t="s">
        <v>13</v>
      </c>
      <c r="E863" t="s">
        <v>14</v>
      </c>
      <c r="F863" t="s">
        <v>59</v>
      </c>
      <c r="G863" t="s">
        <v>73</v>
      </c>
      <c r="H863">
        <v>3</v>
      </c>
      <c r="I863" t="s">
        <v>499</v>
      </c>
      <c r="J863">
        <v>28.98</v>
      </c>
      <c r="K863">
        <v>86.94</v>
      </c>
      <c r="L863" t="s">
        <v>43</v>
      </c>
      <c r="M863" t="s">
        <v>240</v>
      </c>
      <c r="N863" t="s">
        <v>19</v>
      </c>
      <c r="O863" t="s">
        <v>500</v>
      </c>
      <c r="P863" t="s">
        <v>501</v>
      </c>
      <c r="Q863" t="s">
        <v>516</v>
      </c>
      <c r="R863" t="s">
        <v>530</v>
      </c>
      <c r="S863">
        <v>6</v>
      </c>
    </row>
    <row r="864" spans="1:19" x14ac:dyDescent="0.35">
      <c r="A864">
        <v>100711</v>
      </c>
      <c r="B864" s="5">
        <v>45835</v>
      </c>
      <c r="C864" t="s">
        <v>12</v>
      </c>
      <c r="D864" t="s">
        <v>20</v>
      </c>
      <c r="E864" t="s">
        <v>21</v>
      </c>
      <c r="F864" t="s">
        <v>15</v>
      </c>
      <c r="G864" t="s">
        <v>34</v>
      </c>
      <c r="H864">
        <v>3</v>
      </c>
      <c r="I864" t="s">
        <v>499</v>
      </c>
      <c r="J864">
        <v>15.2</v>
      </c>
      <c r="K864">
        <v>45.599999999999994</v>
      </c>
      <c r="L864" t="s">
        <v>43</v>
      </c>
      <c r="M864" t="s">
        <v>79</v>
      </c>
      <c r="N864" t="s">
        <v>89</v>
      </c>
      <c r="O864" t="s">
        <v>500</v>
      </c>
      <c r="P864" t="s">
        <v>501</v>
      </c>
      <c r="Q864" t="s">
        <v>516</v>
      </c>
      <c r="R864" t="s">
        <v>530</v>
      </c>
      <c r="S864">
        <v>6</v>
      </c>
    </row>
    <row r="865" spans="1:19" x14ac:dyDescent="0.35">
      <c r="A865">
        <v>100793</v>
      </c>
      <c r="B865" s="5">
        <v>45835</v>
      </c>
      <c r="C865" t="s">
        <v>50</v>
      </c>
      <c r="D865" t="s">
        <v>77</v>
      </c>
      <c r="E865" t="s">
        <v>78</v>
      </c>
      <c r="F865" t="s">
        <v>59</v>
      </c>
      <c r="G865" t="s">
        <v>118</v>
      </c>
      <c r="H865">
        <v>1</v>
      </c>
      <c r="I865" t="s">
        <v>503</v>
      </c>
      <c r="J865">
        <v>19.93</v>
      </c>
      <c r="K865">
        <v>19.93</v>
      </c>
      <c r="L865" t="s">
        <v>48</v>
      </c>
      <c r="M865" t="s">
        <v>391</v>
      </c>
      <c r="N865" t="s">
        <v>19</v>
      </c>
      <c r="O865" t="s">
        <v>500</v>
      </c>
      <c r="P865" t="s">
        <v>501</v>
      </c>
      <c r="Q865" t="s">
        <v>516</v>
      </c>
      <c r="R865" t="s">
        <v>530</v>
      </c>
      <c r="S865">
        <v>6</v>
      </c>
    </row>
    <row r="866" spans="1:19" x14ac:dyDescent="0.35">
      <c r="A866">
        <v>101217</v>
      </c>
      <c r="B866" s="5">
        <v>45835</v>
      </c>
      <c r="C866" t="s">
        <v>65</v>
      </c>
      <c r="D866" t="s">
        <v>137</v>
      </c>
      <c r="E866" t="s">
        <v>138</v>
      </c>
      <c r="F866" t="s">
        <v>22</v>
      </c>
      <c r="G866" t="s">
        <v>109</v>
      </c>
      <c r="H866">
        <v>5</v>
      </c>
      <c r="I866" t="s">
        <v>499</v>
      </c>
      <c r="J866">
        <v>93.21</v>
      </c>
      <c r="K866">
        <v>466.04999999999995</v>
      </c>
      <c r="L866" t="s">
        <v>17</v>
      </c>
      <c r="M866" t="s">
        <v>452</v>
      </c>
      <c r="N866" t="s">
        <v>19</v>
      </c>
      <c r="O866" t="s">
        <v>500</v>
      </c>
      <c r="P866" t="s">
        <v>501</v>
      </c>
      <c r="Q866" t="s">
        <v>516</v>
      </c>
      <c r="R866" t="s">
        <v>530</v>
      </c>
      <c r="S866">
        <v>6</v>
      </c>
    </row>
    <row r="867" spans="1:19" x14ac:dyDescent="0.35">
      <c r="A867">
        <v>101374</v>
      </c>
      <c r="B867" s="5">
        <v>45835</v>
      </c>
      <c r="C867" t="s">
        <v>31</v>
      </c>
      <c r="D867" t="s">
        <v>45</v>
      </c>
      <c r="E867" t="s">
        <v>46</v>
      </c>
      <c r="F867" t="s">
        <v>15</v>
      </c>
      <c r="G867" t="s">
        <v>29</v>
      </c>
      <c r="H867">
        <v>3</v>
      </c>
      <c r="I867" t="s">
        <v>499</v>
      </c>
      <c r="J867">
        <v>22.48</v>
      </c>
      <c r="K867">
        <v>67.44</v>
      </c>
      <c r="L867" t="s">
        <v>24</v>
      </c>
      <c r="M867" t="s">
        <v>148</v>
      </c>
      <c r="N867" t="s">
        <v>19</v>
      </c>
      <c r="O867" t="s">
        <v>500</v>
      </c>
      <c r="P867" t="s">
        <v>501</v>
      </c>
      <c r="Q867" t="s">
        <v>516</v>
      </c>
      <c r="R867" t="s">
        <v>530</v>
      </c>
      <c r="S867">
        <v>6</v>
      </c>
    </row>
    <row r="868" spans="1:19" x14ac:dyDescent="0.35">
      <c r="A868">
        <v>101444</v>
      </c>
      <c r="B868" s="5">
        <v>45835</v>
      </c>
      <c r="C868" t="s">
        <v>31</v>
      </c>
      <c r="D868" t="s">
        <v>32</v>
      </c>
      <c r="E868" t="s">
        <v>33</v>
      </c>
      <c r="F868" t="s">
        <v>22</v>
      </c>
      <c r="G868" t="s">
        <v>100</v>
      </c>
      <c r="H868">
        <v>10</v>
      </c>
      <c r="I868" t="s">
        <v>499</v>
      </c>
      <c r="J868">
        <v>15.24</v>
      </c>
      <c r="K868">
        <v>152.4</v>
      </c>
      <c r="L868" t="s">
        <v>48</v>
      </c>
      <c r="M868" t="s">
        <v>417</v>
      </c>
      <c r="N868" t="s">
        <v>19</v>
      </c>
      <c r="O868" t="s">
        <v>500</v>
      </c>
      <c r="P868" t="s">
        <v>501</v>
      </c>
      <c r="Q868" t="s">
        <v>516</v>
      </c>
      <c r="R868" t="s">
        <v>530</v>
      </c>
      <c r="S868">
        <v>6</v>
      </c>
    </row>
    <row r="869" spans="1:19" x14ac:dyDescent="0.35">
      <c r="A869">
        <v>101581</v>
      </c>
      <c r="B869" s="5">
        <v>45835</v>
      </c>
      <c r="C869" t="s">
        <v>50</v>
      </c>
      <c r="D869" t="s">
        <v>71</v>
      </c>
      <c r="E869" t="s">
        <v>72</v>
      </c>
      <c r="F869" t="s">
        <v>15</v>
      </c>
      <c r="G869" t="s">
        <v>16</v>
      </c>
      <c r="H869">
        <v>10</v>
      </c>
      <c r="I869" t="s">
        <v>499</v>
      </c>
      <c r="J869">
        <v>40.15</v>
      </c>
      <c r="K869">
        <v>401.5</v>
      </c>
      <c r="L869" t="s">
        <v>17</v>
      </c>
      <c r="M869" t="s">
        <v>345</v>
      </c>
      <c r="N869" t="s">
        <v>89</v>
      </c>
      <c r="O869" t="s">
        <v>500</v>
      </c>
      <c r="P869" t="s">
        <v>501</v>
      </c>
      <c r="Q869" t="s">
        <v>516</v>
      </c>
      <c r="R869" t="s">
        <v>530</v>
      </c>
      <c r="S869">
        <v>6</v>
      </c>
    </row>
    <row r="870" spans="1:19" x14ac:dyDescent="0.35">
      <c r="A870">
        <v>102450</v>
      </c>
      <c r="B870" s="5">
        <v>45835</v>
      </c>
      <c r="C870" t="s">
        <v>12</v>
      </c>
      <c r="D870" t="s">
        <v>13</v>
      </c>
      <c r="E870" t="s">
        <v>14</v>
      </c>
      <c r="F870" t="s">
        <v>62</v>
      </c>
      <c r="G870" t="s">
        <v>68</v>
      </c>
      <c r="H870">
        <v>1</v>
      </c>
      <c r="I870" t="s">
        <v>503</v>
      </c>
      <c r="J870">
        <v>39.82</v>
      </c>
      <c r="K870">
        <v>39.82</v>
      </c>
      <c r="L870" t="s">
        <v>48</v>
      </c>
      <c r="M870" t="s">
        <v>205</v>
      </c>
      <c r="N870" t="s">
        <v>89</v>
      </c>
      <c r="O870" t="s">
        <v>500</v>
      </c>
      <c r="P870" t="s">
        <v>501</v>
      </c>
      <c r="Q870" t="s">
        <v>516</v>
      </c>
      <c r="R870" t="s">
        <v>530</v>
      </c>
      <c r="S870">
        <v>6</v>
      </c>
    </row>
    <row r="871" spans="1:19" x14ac:dyDescent="0.35">
      <c r="A871">
        <v>102480</v>
      </c>
      <c r="B871" s="5">
        <v>45835</v>
      </c>
      <c r="C871" t="s">
        <v>50</v>
      </c>
      <c r="D871" t="s">
        <v>51</v>
      </c>
      <c r="E871" t="s">
        <v>52</v>
      </c>
      <c r="F871" t="s">
        <v>15</v>
      </c>
      <c r="G871" t="s">
        <v>34</v>
      </c>
      <c r="H871">
        <v>1</v>
      </c>
      <c r="I871" t="s">
        <v>503</v>
      </c>
      <c r="J871">
        <v>15.58</v>
      </c>
      <c r="K871">
        <v>15.58</v>
      </c>
      <c r="L871" t="s">
        <v>24</v>
      </c>
      <c r="M871" t="s">
        <v>453</v>
      </c>
      <c r="N871" t="s">
        <v>19</v>
      </c>
      <c r="O871" t="s">
        <v>500</v>
      </c>
      <c r="P871" t="s">
        <v>501</v>
      </c>
      <c r="Q871" t="s">
        <v>516</v>
      </c>
      <c r="R871" t="s">
        <v>530</v>
      </c>
      <c r="S871">
        <v>6</v>
      </c>
    </row>
    <row r="872" spans="1:19" x14ac:dyDescent="0.35">
      <c r="A872">
        <v>102548</v>
      </c>
      <c r="B872" s="5">
        <v>45835</v>
      </c>
      <c r="C872" t="s">
        <v>50</v>
      </c>
      <c r="D872" t="s">
        <v>51</v>
      </c>
      <c r="E872" t="s">
        <v>52</v>
      </c>
      <c r="F872" t="s">
        <v>15</v>
      </c>
      <c r="G872" t="s">
        <v>39</v>
      </c>
      <c r="H872">
        <v>2</v>
      </c>
      <c r="I872" t="s">
        <v>508</v>
      </c>
      <c r="J872">
        <v>44.11</v>
      </c>
      <c r="K872">
        <v>88.22</v>
      </c>
      <c r="L872" t="s">
        <v>17</v>
      </c>
      <c r="M872" t="s">
        <v>210</v>
      </c>
      <c r="N872" t="s">
        <v>19</v>
      </c>
      <c r="O872" t="s">
        <v>500</v>
      </c>
      <c r="P872" t="s">
        <v>501</v>
      </c>
      <c r="Q872" t="s">
        <v>516</v>
      </c>
      <c r="R872" t="s">
        <v>530</v>
      </c>
      <c r="S872">
        <v>6</v>
      </c>
    </row>
    <row r="873" spans="1:19" x14ac:dyDescent="0.35">
      <c r="A873">
        <v>102670</v>
      </c>
      <c r="B873" s="5">
        <v>45835</v>
      </c>
      <c r="C873" t="s">
        <v>26</v>
      </c>
      <c r="D873" t="s">
        <v>41</v>
      </c>
      <c r="E873" t="s">
        <v>42</v>
      </c>
      <c r="F873" t="s">
        <v>22</v>
      </c>
      <c r="G873" t="s">
        <v>87</v>
      </c>
      <c r="H873">
        <v>1</v>
      </c>
      <c r="I873" t="s">
        <v>503</v>
      </c>
      <c r="J873">
        <v>47.54</v>
      </c>
      <c r="K873">
        <v>47.54</v>
      </c>
      <c r="L873" t="s">
        <v>17</v>
      </c>
      <c r="M873" t="s">
        <v>334</v>
      </c>
      <c r="N873" t="s">
        <v>89</v>
      </c>
      <c r="O873" t="s">
        <v>500</v>
      </c>
      <c r="P873" t="s">
        <v>501</v>
      </c>
      <c r="Q873" t="s">
        <v>516</v>
      </c>
      <c r="R873" t="s">
        <v>530</v>
      </c>
      <c r="S873">
        <v>6</v>
      </c>
    </row>
    <row r="874" spans="1:19" x14ac:dyDescent="0.35">
      <c r="A874">
        <v>100082</v>
      </c>
      <c r="B874" s="5">
        <v>45836</v>
      </c>
      <c r="C874" t="s">
        <v>50</v>
      </c>
      <c r="D874" t="s">
        <v>71</v>
      </c>
      <c r="E874" t="s">
        <v>72</v>
      </c>
      <c r="F874" t="s">
        <v>62</v>
      </c>
      <c r="G874" t="s">
        <v>112</v>
      </c>
      <c r="H874">
        <v>2</v>
      </c>
      <c r="I874" t="s">
        <v>508</v>
      </c>
      <c r="J874">
        <v>30.95</v>
      </c>
      <c r="K874">
        <v>61.9</v>
      </c>
      <c r="L874" t="s">
        <v>17</v>
      </c>
      <c r="M874" t="s">
        <v>383</v>
      </c>
      <c r="N874" t="s">
        <v>36</v>
      </c>
      <c r="O874" t="s">
        <v>506</v>
      </c>
      <c r="P874" t="s">
        <v>507</v>
      </c>
      <c r="Q874" t="s">
        <v>516</v>
      </c>
      <c r="R874" t="s">
        <v>530</v>
      </c>
      <c r="S874">
        <v>6</v>
      </c>
    </row>
    <row r="875" spans="1:19" x14ac:dyDescent="0.35">
      <c r="A875">
        <v>100130</v>
      </c>
      <c r="B875" s="5">
        <v>45836</v>
      </c>
      <c r="C875" t="s">
        <v>50</v>
      </c>
      <c r="D875" t="s">
        <v>71</v>
      </c>
      <c r="E875" t="s">
        <v>72</v>
      </c>
      <c r="F875" t="s">
        <v>53</v>
      </c>
      <c r="G875" t="s">
        <v>92</v>
      </c>
      <c r="H875">
        <v>3</v>
      </c>
      <c r="I875" t="s">
        <v>499</v>
      </c>
      <c r="J875">
        <v>29.61</v>
      </c>
      <c r="K875">
        <v>88.83</v>
      </c>
      <c r="L875" t="s">
        <v>48</v>
      </c>
      <c r="M875" t="s">
        <v>247</v>
      </c>
      <c r="N875" t="s">
        <v>36</v>
      </c>
      <c r="O875" t="s">
        <v>506</v>
      </c>
      <c r="P875" t="s">
        <v>507</v>
      </c>
      <c r="Q875" t="s">
        <v>516</v>
      </c>
      <c r="R875" t="s">
        <v>530</v>
      </c>
      <c r="S875">
        <v>6</v>
      </c>
    </row>
    <row r="876" spans="1:19" x14ac:dyDescent="0.35">
      <c r="A876">
        <v>100451</v>
      </c>
      <c r="B876" s="5">
        <v>45836</v>
      </c>
      <c r="C876" t="s">
        <v>50</v>
      </c>
      <c r="D876" t="s">
        <v>51</v>
      </c>
      <c r="E876" t="s">
        <v>52</v>
      </c>
      <c r="F876" t="s">
        <v>53</v>
      </c>
      <c r="G876" t="s">
        <v>54</v>
      </c>
      <c r="H876">
        <v>1</v>
      </c>
      <c r="I876" t="s">
        <v>503</v>
      </c>
      <c r="J876">
        <v>26.17</v>
      </c>
      <c r="K876">
        <v>26.17</v>
      </c>
      <c r="L876" t="s">
        <v>48</v>
      </c>
      <c r="M876" t="s">
        <v>338</v>
      </c>
      <c r="N876" t="s">
        <v>19</v>
      </c>
      <c r="O876" t="s">
        <v>506</v>
      </c>
      <c r="P876" t="s">
        <v>507</v>
      </c>
      <c r="Q876" t="s">
        <v>516</v>
      </c>
      <c r="R876" t="s">
        <v>530</v>
      </c>
      <c r="S876">
        <v>6</v>
      </c>
    </row>
    <row r="877" spans="1:19" x14ac:dyDescent="0.35">
      <c r="A877">
        <v>100532</v>
      </c>
      <c r="B877" s="5">
        <v>45836</v>
      </c>
      <c r="C877" t="s">
        <v>50</v>
      </c>
      <c r="D877" t="s">
        <v>71</v>
      </c>
      <c r="E877" t="s">
        <v>72</v>
      </c>
      <c r="F877" t="s">
        <v>62</v>
      </c>
      <c r="G877" t="s">
        <v>103</v>
      </c>
      <c r="H877">
        <v>10</v>
      </c>
      <c r="I877" t="s">
        <v>499</v>
      </c>
      <c r="J877">
        <v>196.56</v>
      </c>
      <c r="K877">
        <v>1965.6</v>
      </c>
      <c r="L877" t="s">
        <v>43</v>
      </c>
      <c r="M877" t="s">
        <v>454</v>
      </c>
      <c r="N877" t="s">
        <v>19</v>
      </c>
      <c r="O877" t="s">
        <v>506</v>
      </c>
      <c r="P877" t="s">
        <v>507</v>
      </c>
      <c r="Q877" t="s">
        <v>516</v>
      </c>
      <c r="R877" t="s">
        <v>530</v>
      </c>
      <c r="S877">
        <v>6</v>
      </c>
    </row>
    <row r="878" spans="1:19" x14ac:dyDescent="0.35">
      <c r="A878">
        <v>101079</v>
      </c>
      <c r="B878" s="5">
        <v>45836</v>
      </c>
      <c r="C878" t="s">
        <v>50</v>
      </c>
      <c r="D878" t="s">
        <v>77</v>
      </c>
      <c r="E878" t="s">
        <v>78</v>
      </c>
      <c r="F878" t="s">
        <v>62</v>
      </c>
      <c r="G878" t="s">
        <v>103</v>
      </c>
      <c r="H878">
        <v>10</v>
      </c>
      <c r="I878" t="s">
        <v>499</v>
      </c>
      <c r="J878">
        <v>181.29</v>
      </c>
      <c r="K878">
        <v>1812.8999999999999</v>
      </c>
      <c r="L878" t="s">
        <v>43</v>
      </c>
      <c r="M878" t="s">
        <v>55</v>
      </c>
      <c r="N878" t="s">
        <v>19</v>
      </c>
      <c r="O878" t="s">
        <v>506</v>
      </c>
      <c r="P878" t="s">
        <v>507</v>
      </c>
      <c r="Q878" t="s">
        <v>516</v>
      </c>
      <c r="R878" t="s">
        <v>530</v>
      </c>
      <c r="S878">
        <v>6</v>
      </c>
    </row>
    <row r="879" spans="1:19" x14ac:dyDescent="0.35">
      <c r="A879">
        <v>101425</v>
      </c>
      <c r="B879" s="5">
        <v>45836</v>
      </c>
      <c r="C879" t="s">
        <v>65</v>
      </c>
      <c r="D879" t="s">
        <v>190</v>
      </c>
      <c r="E879" t="s">
        <v>191</v>
      </c>
      <c r="F879" t="s">
        <v>62</v>
      </c>
      <c r="G879" t="s">
        <v>63</v>
      </c>
      <c r="H879">
        <v>1</v>
      </c>
      <c r="I879" t="s">
        <v>503</v>
      </c>
      <c r="J879">
        <v>56.81</v>
      </c>
      <c r="K879">
        <v>56.81</v>
      </c>
      <c r="L879" t="s">
        <v>24</v>
      </c>
      <c r="M879" t="s">
        <v>172</v>
      </c>
      <c r="N879" t="s">
        <v>19</v>
      </c>
      <c r="O879" t="s">
        <v>506</v>
      </c>
      <c r="P879" t="s">
        <v>507</v>
      </c>
      <c r="Q879" t="s">
        <v>516</v>
      </c>
      <c r="R879" t="s">
        <v>530</v>
      </c>
      <c r="S879">
        <v>6</v>
      </c>
    </row>
    <row r="880" spans="1:19" x14ac:dyDescent="0.35">
      <c r="A880">
        <v>101561</v>
      </c>
      <c r="B880" s="5">
        <v>45836</v>
      </c>
      <c r="C880" t="s">
        <v>50</v>
      </c>
      <c r="D880" t="s">
        <v>77</v>
      </c>
      <c r="E880" t="s">
        <v>78</v>
      </c>
      <c r="F880" t="s">
        <v>62</v>
      </c>
      <c r="G880" t="s">
        <v>169</v>
      </c>
      <c r="H880">
        <v>1</v>
      </c>
      <c r="I880" t="s">
        <v>503</v>
      </c>
      <c r="J880">
        <v>25.36</v>
      </c>
      <c r="K880">
        <v>25.36</v>
      </c>
      <c r="L880" t="s">
        <v>17</v>
      </c>
      <c r="M880" t="s">
        <v>406</v>
      </c>
      <c r="N880" t="s">
        <v>36</v>
      </c>
      <c r="O880" t="s">
        <v>506</v>
      </c>
      <c r="P880" t="s">
        <v>507</v>
      </c>
      <c r="Q880" t="s">
        <v>516</v>
      </c>
      <c r="R880" t="s">
        <v>530</v>
      </c>
      <c r="S880">
        <v>6</v>
      </c>
    </row>
    <row r="881" spans="1:19" x14ac:dyDescent="0.35">
      <c r="A881">
        <v>101867</v>
      </c>
      <c r="B881" s="5">
        <v>45836</v>
      </c>
      <c r="C881" t="s">
        <v>31</v>
      </c>
      <c r="D881" t="s">
        <v>45</v>
      </c>
      <c r="E881" t="s">
        <v>46</v>
      </c>
      <c r="F881" t="s">
        <v>15</v>
      </c>
      <c r="G881" t="s">
        <v>34</v>
      </c>
      <c r="H881">
        <v>5</v>
      </c>
      <c r="I881" t="s">
        <v>499</v>
      </c>
      <c r="J881">
        <v>16.21</v>
      </c>
      <c r="K881">
        <v>81.050000000000011</v>
      </c>
      <c r="L881" t="s">
        <v>48</v>
      </c>
      <c r="M881" t="s">
        <v>452</v>
      </c>
      <c r="N881" t="s">
        <v>19</v>
      </c>
      <c r="O881" t="s">
        <v>506</v>
      </c>
      <c r="P881" t="s">
        <v>507</v>
      </c>
      <c r="Q881" t="s">
        <v>516</v>
      </c>
      <c r="R881" t="s">
        <v>530</v>
      </c>
      <c r="S881">
        <v>6</v>
      </c>
    </row>
    <row r="882" spans="1:19" x14ac:dyDescent="0.35">
      <c r="A882">
        <v>102554</v>
      </c>
      <c r="B882" s="5">
        <v>45836</v>
      </c>
      <c r="C882" t="s">
        <v>26</v>
      </c>
      <c r="D882" t="s">
        <v>150</v>
      </c>
      <c r="E882" t="s">
        <v>151</v>
      </c>
      <c r="F882" t="s">
        <v>22</v>
      </c>
      <c r="G882" t="s">
        <v>87</v>
      </c>
      <c r="H882">
        <v>5</v>
      </c>
      <c r="I882" t="s">
        <v>499</v>
      </c>
      <c r="J882">
        <v>50.28</v>
      </c>
      <c r="K882">
        <v>251.4</v>
      </c>
      <c r="L882" t="s">
        <v>48</v>
      </c>
      <c r="M882" t="s">
        <v>224</v>
      </c>
      <c r="N882" t="s">
        <v>36</v>
      </c>
      <c r="O882" t="s">
        <v>506</v>
      </c>
      <c r="P882" t="s">
        <v>507</v>
      </c>
      <c r="Q882" t="s">
        <v>516</v>
      </c>
      <c r="R882" t="s">
        <v>530</v>
      </c>
      <c r="S882">
        <v>6</v>
      </c>
    </row>
    <row r="883" spans="1:19" x14ac:dyDescent="0.35">
      <c r="A883">
        <v>100047</v>
      </c>
      <c r="B883" s="5">
        <v>45837</v>
      </c>
      <c r="C883" t="s">
        <v>26</v>
      </c>
      <c r="D883" t="s">
        <v>41</v>
      </c>
      <c r="E883" t="s">
        <v>42</v>
      </c>
      <c r="F883" t="s">
        <v>59</v>
      </c>
      <c r="G883" t="s">
        <v>73</v>
      </c>
      <c r="H883">
        <v>10</v>
      </c>
      <c r="I883" t="s">
        <v>499</v>
      </c>
      <c r="J883">
        <v>26.81</v>
      </c>
      <c r="K883">
        <v>268.09999999999997</v>
      </c>
      <c r="L883" t="s">
        <v>24</v>
      </c>
      <c r="M883" t="s">
        <v>171</v>
      </c>
      <c r="N883" t="s">
        <v>19</v>
      </c>
      <c r="O883" t="s">
        <v>510</v>
      </c>
      <c r="P883" t="s">
        <v>507</v>
      </c>
      <c r="Q883" t="s">
        <v>516</v>
      </c>
      <c r="R883" t="s">
        <v>530</v>
      </c>
      <c r="S883">
        <v>6</v>
      </c>
    </row>
    <row r="884" spans="1:19" x14ac:dyDescent="0.35">
      <c r="A884">
        <v>100716</v>
      </c>
      <c r="B884" s="5">
        <v>45837</v>
      </c>
      <c r="C884" t="s">
        <v>31</v>
      </c>
      <c r="D884" t="s">
        <v>56</v>
      </c>
      <c r="E884" t="s">
        <v>57</v>
      </c>
      <c r="F884" t="s">
        <v>62</v>
      </c>
      <c r="G884" t="s">
        <v>114</v>
      </c>
      <c r="H884">
        <v>2</v>
      </c>
      <c r="I884" t="s">
        <v>508</v>
      </c>
      <c r="J884">
        <v>128.04</v>
      </c>
      <c r="K884">
        <v>256.08</v>
      </c>
      <c r="L884" t="s">
        <v>17</v>
      </c>
      <c r="M884" t="s">
        <v>400</v>
      </c>
      <c r="N884" t="s">
        <v>19</v>
      </c>
      <c r="O884" t="s">
        <v>510</v>
      </c>
      <c r="P884" t="s">
        <v>507</v>
      </c>
      <c r="Q884" t="s">
        <v>516</v>
      </c>
      <c r="R884" t="s">
        <v>530</v>
      </c>
      <c r="S884">
        <v>6</v>
      </c>
    </row>
    <row r="885" spans="1:19" x14ac:dyDescent="0.35">
      <c r="A885">
        <v>101061</v>
      </c>
      <c r="B885" s="5">
        <v>45837</v>
      </c>
      <c r="C885" t="s">
        <v>65</v>
      </c>
      <c r="D885" t="s">
        <v>137</v>
      </c>
      <c r="E885" t="s">
        <v>138</v>
      </c>
      <c r="F885" t="s">
        <v>22</v>
      </c>
      <c r="G885" t="s">
        <v>47</v>
      </c>
      <c r="H885">
        <v>3</v>
      </c>
      <c r="I885" t="s">
        <v>499</v>
      </c>
      <c r="J885">
        <v>71.989999999999995</v>
      </c>
      <c r="K885">
        <v>215.96999999999997</v>
      </c>
      <c r="L885" t="s">
        <v>24</v>
      </c>
      <c r="M885" t="s">
        <v>447</v>
      </c>
      <c r="N885" t="s">
        <v>19</v>
      </c>
      <c r="O885" t="s">
        <v>510</v>
      </c>
      <c r="P885" t="s">
        <v>507</v>
      </c>
      <c r="Q885" t="s">
        <v>516</v>
      </c>
      <c r="R885" t="s">
        <v>530</v>
      </c>
      <c r="S885">
        <v>6</v>
      </c>
    </row>
    <row r="886" spans="1:19" x14ac:dyDescent="0.35">
      <c r="A886">
        <v>101268</v>
      </c>
      <c r="B886" s="5">
        <v>45837</v>
      </c>
      <c r="C886" t="s">
        <v>65</v>
      </c>
      <c r="D886" t="s">
        <v>66</v>
      </c>
      <c r="E886" t="s">
        <v>67</v>
      </c>
      <c r="F886" t="s">
        <v>53</v>
      </c>
      <c r="G886" t="s">
        <v>126</v>
      </c>
      <c r="H886">
        <v>2</v>
      </c>
      <c r="I886" t="s">
        <v>508</v>
      </c>
      <c r="J886">
        <v>150.53</v>
      </c>
      <c r="K886">
        <v>301.06</v>
      </c>
      <c r="L886" t="s">
        <v>48</v>
      </c>
      <c r="M886" t="s">
        <v>455</v>
      </c>
      <c r="N886" t="s">
        <v>36</v>
      </c>
      <c r="O886" t="s">
        <v>510</v>
      </c>
      <c r="P886" t="s">
        <v>507</v>
      </c>
      <c r="Q886" t="s">
        <v>516</v>
      </c>
      <c r="R886" t="s">
        <v>530</v>
      </c>
      <c r="S886">
        <v>6</v>
      </c>
    </row>
    <row r="887" spans="1:19" x14ac:dyDescent="0.35">
      <c r="A887">
        <v>101421</v>
      </c>
      <c r="B887" s="5">
        <v>45837</v>
      </c>
      <c r="C887" t="s">
        <v>65</v>
      </c>
      <c r="D887" t="s">
        <v>90</v>
      </c>
      <c r="E887" t="s">
        <v>91</v>
      </c>
      <c r="F887" t="s">
        <v>59</v>
      </c>
      <c r="G887" t="s">
        <v>118</v>
      </c>
      <c r="H887">
        <v>5</v>
      </c>
      <c r="I887" t="s">
        <v>499</v>
      </c>
      <c r="J887">
        <v>20.69</v>
      </c>
      <c r="K887">
        <v>103.45</v>
      </c>
      <c r="L887" t="s">
        <v>24</v>
      </c>
      <c r="M887" t="s">
        <v>241</v>
      </c>
      <c r="N887" t="s">
        <v>19</v>
      </c>
      <c r="O887" t="s">
        <v>510</v>
      </c>
      <c r="P887" t="s">
        <v>507</v>
      </c>
      <c r="Q887" t="s">
        <v>516</v>
      </c>
      <c r="R887" t="s">
        <v>530</v>
      </c>
      <c r="S887">
        <v>6</v>
      </c>
    </row>
    <row r="888" spans="1:19" x14ac:dyDescent="0.35">
      <c r="A888">
        <v>101573</v>
      </c>
      <c r="B888" s="5">
        <v>45837</v>
      </c>
      <c r="C888" t="s">
        <v>65</v>
      </c>
      <c r="D888" t="s">
        <v>66</v>
      </c>
      <c r="E888" t="s">
        <v>67</v>
      </c>
      <c r="F888" t="s">
        <v>62</v>
      </c>
      <c r="G888" t="s">
        <v>63</v>
      </c>
      <c r="H888">
        <v>10</v>
      </c>
      <c r="I888" t="s">
        <v>499</v>
      </c>
      <c r="J888">
        <v>56.49</v>
      </c>
      <c r="K888">
        <v>564.9</v>
      </c>
      <c r="L888" t="s">
        <v>48</v>
      </c>
      <c r="M888" t="s">
        <v>456</v>
      </c>
      <c r="N888" t="s">
        <v>19</v>
      </c>
      <c r="O888" t="s">
        <v>510</v>
      </c>
      <c r="P888" t="s">
        <v>507</v>
      </c>
      <c r="Q888" t="s">
        <v>516</v>
      </c>
      <c r="R888" t="s">
        <v>530</v>
      </c>
      <c r="S888">
        <v>6</v>
      </c>
    </row>
    <row r="889" spans="1:19" x14ac:dyDescent="0.35">
      <c r="A889">
        <v>101685</v>
      </c>
      <c r="B889" s="5">
        <v>45837</v>
      </c>
      <c r="C889" t="s">
        <v>65</v>
      </c>
      <c r="D889" t="s">
        <v>190</v>
      </c>
      <c r="E889" t="s">
        <v>191</v>
      </c>
      <c r="F889" t="s">
        <v>22</v>
      </c>
      <c r="G889" t="s">
        <v>87</v>
      </c>
      <c r="H889">
        <v>10</v>
      </c>
      <c r="I889" t="s">
        <v>499</v>
      </c>
      <c r="J889">
        <v>49.86</v>
      </c>
      <c r="K889">
        <v>498.6</v>
      </c>
      <c r="L889" t="s">
        <v>24</v>
      </c>
      <c r="M889" t="s">
        <v>130</v>
      </c>
      <c r="N889" t="s">
        <v>19</v>
      </c>
      <c r="O889" t="s">
        <v>510</v>
      </c>
      <c r="P889" t="s">
        <v>507</v>
      </c>
      <c r="Q889" t="s">
        <v>516</v>
      </c>
      <c r="R889" t="s">
        <v>530</v>
      </c>
      <c r="S889">
        <v>6</v>
      </c>
    </row>
    <row r="890" spans="1:19" x14ac:dyDescent="0.35">
      <c r="A890">
        <v>101776</v>
      </c>
      <c r="B890" s="5">
        <v>45837</v>
      </c>
      <c r="C890" t="s">
        <v>50</v>
      </c>
      <c r="D890" t="s">
        <v>51</v>
      </c>
      <c r="E890" t="s">
        <v>52</v>
      </c>
      <c r="F890" t="s">
        <v>53</v>
      </c>
      <c r="G890" t="s">
        <v>92</v>
      </c>
      <c r="H890">
        <v>1</v>
      </c>
      <c r="I890" t="s">
        <v>503</v>
      </c>
      <c r="J890">
        <v>29.02</v>
      </c>
      <c r="K890">
        <v>29.02</v>
      </c>
      <c r="L890" t="s">
        <v>48</v>
      </c>
      <c r="M890" t="s">
        <v>376</v>
      </c>
      <c r="N890" t="s">
        <v>19</v>
      </c>
      <c r="O890" t="s">
        <v>510</v>
      </c>
      <c r="P890" t="s">
        <v>507</v>
      </c>
      <c r="Q890" t="s">
        <v>516</v>
      </c>
      <c r="R890" t="s">
        <v>530</v>
      </c>
      <c r="S890">
        <v>6</v>
      </c>
    </row>
    <row r="891" spans="1:19" x14ac:dyDescent="0.35">
      <c r="A891">
        <v>101859</v>
      </c>
      <c r="B891" s="5">
        <v>45837</v>
      </c>
      <c r="C891" t="s">
        <v>31</v>
      </c>
      <c r="D891" t="s">
        <v>80</v>
      </c>
      <c r="E891" t="s">
        <v>80</v>
      </c>
      <c r="F891" t="s">
        <v>59</v>
      </c>
      <c r="G891" t="s">
        <v>60</v>
      </c>
      <c r="H891">
        <v>1</v>
      </c>
      <c r="I891" t="s">
        <v>503</v>
      </c>
      <c r="J891">
        <v>57.9</v>
      </c>
      <c r="K891">
        <v>57.9</v>
      </c>
      <c r="L891" t="s">
        <v>17</v>
      </c>
      <c r="M891" t="s">
        <v>265</v>
      </c>
      <c r="N891" t="s">
        <v>19</v>
      </c>
      <c r="O891" t="s">
        <v>510</v>
      </c>
      <c r="P891" t="s">
        <v>507</v>
      </c>
      <c r="Q891" t="s">
        <v>516</v>
      </c>
      <c r="R891" t="s">
        <v>530</v>
      </c>
      <c r="S891">
        <v>6</v>
      </c>
    </row>
    <row r="892" spans="1:19" x14ac:dyDescent="0.35">
      <c r="A892">
        <v>102010</v>
      </c>
      <c r="B892" s="5">
        <v>45837</v>
      </c>
      <c r="C892" t="s">
        <v>31</v>
      </c>
      <c r="D892" t="s">
        <v>80</v>
      </c>
      <c r="E892" t="s">
        <v>80</v>
      </c>
      <c r="F892" t="s">
        <v>59</v>
      </c>
      <c r="G892" t="s">
        <v>73</v>
      </c>
      <c r="H892">
        <v>1</v>
      </c>
      <c r="I892" t="s">
        <v>503</v>
      </c>
      <c r="J892">
        <v>28.22</v>
      </c>
      <c r="K892">
        <v>28.22</v>
      </c>
      <c r="L892" t="s">
        <v>24</v>
      </c>
      <c r="M892" t="s">
        <v>348</v>
      </c>
      <c r="N892" t="s">
        <v>36</v>
      </c>
      <c r="O892" t="s">
        <v>510</v>
      </c>
      <c r="P892" t="s">
        <v>507</v>
      </c>
      <c r="Q892" t="s">
        <v>516</v>
      </c>
      <c r="R892" t="s">
        <v>530</v>
      </c>
      <c r="S892">
        <v>6</v>
      </c>
    </row>
    <row r="893" spans="1:19" x14ac:dyDescent="0.35">
      <c r="A893">
        <v>102852</v>
      </c>
      <c r="B893" s="5">
        <v>45837</v>
      </c>
      <c r="C893" t="s">
        <v>50</v>
      </c>
      <c r="D893" t="s">
        <v>51</v>
      </c>
      <c r="E893" t="s">
        <v>52</v>
      </c>
      <c r="F893" t="s">
        <v>62</v>
      </c>
      <c r="G893" t="s">
        <v>169</v>
      </c>
      <c r="H893">
        <v>3</v>
      </c>
      <c r="I893" t="s">
        <v>499</v>
      </c>
      <c r="J893">
        <v>25.76</v>
      </c>
      <c r="K893">
        <v>77.28</v>
      </c>
      <c r="L893" t="s">
        <v>24</v>
      </c>
      <c r="M893" t="s">
        <v>433</v>
      </c>
      <c r="N893" t="s">
        <v>19</v>
      </c>
      <c r="O893" t="s">
        <v>510</v>
      </c>
      <c r="P893" t="s">
        <v>507</v>
      </c>
      <c r="Q893" t="s">
        <v>516</v>
      </c>
      <c r="R893" t="s">
        <v>530</v>
      </c>
      <c r="S893">
        <v>6</v>
      </c>
    </row>
    <row r="894" spans="1:19" x14ac:dyDescent="0.35">
      <c r="A894">
        <v>101391</v>
      </c>
      <c r="B894" s="5">
        <v>45838</v>
      </c>
      <c r="C894" t="s">
        <v>12</v>
      </c>
      <c r="D894" t="s">
        <v>98</v>
      </c>
      <c r="E894" t="s">
        <v>99</v>
      </c>
      <c r="F894" t="s">
        <v>62</v>
      </c>
      <c r="G894" t="s">
        <v>103</v>
      </c>
      <c r="H894">
        <v>2</v>
      </c>
      <c r="I894" t="s">
        <v>508</v>
      </c>
      <c r="J894">
        <v>185.22</v>
      </c>
      <c r="K894">
        <v>370.44</v>
      </c>
      <c r="L894" t="s">
        <v>17</v>
      </c>
      <c r="M894" t="s">
        <v>409</v>
      </c>
      <c r="N894" t="s">
        <v>19</v>
      </c>
      <c r="O894" t="s">
        <v>511</v>
      </c>
      <c r="P894" t="s">
        <v>501</v>
      </c>
      <c r="Q894" t="s">
        <v>516</v>
      </c>
      <c r="R894" t="s">
        <v>530</v>
      </c>
      <c r="S894">
        <v>6</v>
      </c>
    </row>
    <row r="895" spans="1:19" x14ac:dyDescent="0.35">
      <c r="A895">
        <v>101588</v>
      </c>
      <c r="B895" s="5">
        <v>45838</v>
      </c>
      <c r="C895" t="s">
        <v>31</v>
      </c>
      <c r="D895" t="s">
        <v>45</v>
      </c>
      <c r="E895" t="s">
        <v>46</v>
      </c>
      <c r="F895" t="s">
        <v>22</v>
      </c>
      <c r="G895" t="s">
        <v>109</v>
      </c>
      <c r="H895">
        <v>1</v>
      </c>
      <c r="I895" t="s">
        <v>503</v>
      </c>
      <c r="J895">
        <v>93.76</v>
      </c>
      <c r="K895">
        <v>93.76</v>
      </c>
      <c r="L895" t="s">
        <v>43</v>
      </c>
      <c r="M895" t="s">
        <v>349</v>
      </c>
      <c r="N895" t="s">
        <v>36</v>
      </c>
      <c r="O895" t="s">
        <v>511</v>
      </c>
      <c r="P895" t="s">
        <v>501</v>
      </c>
      <c r="Q895" t="s">
        <v>516</v>
      </c>
      <c r="R895" t="s">
        <v>530</v>
      </c>
      <c r="S895">
        <v>6</v>
      </c>
    </row>
    <row r="896" spans="1:19" x14ac:dyDescent="0.35">
      <c r="A896">
        <v>101695</v>
      </c>
      <c r="B896" s="5">
        <v>45838</v>
      </c>
      <c r="C896" t="s">
        <v>12</v>
      </c>
      <c r="D896" t="s">
        <v>183</v>
      </c>
      <c r="E896" t="s">
        <v>184</v>
      </c>
      <c r="F896" t="s">
        <v>62</v>
      </c>
      <c r="G896" t="s">
        <v>169</v>
      </c>
      <c r="H896">
        <v>2</v>
      </c>
      <c r="I896" t="s">
        <v>508</v>
      </c>
      <c r="J896">
        <v>25.98</v>
      </c>
      <c r="K896">
        <v>51.96</v>
      </c>
      <c r="L896" t="s">
        <v>48</v>
      </c>
      <c r="M896" t="s">
        <v>154</v>
      </c>
      <c r="N896" t="s">
        <v>19</v>
      </c>
      <c r="O896" t="s">
        <v>511</v>
      </c>
      <c r="P896" t="s">
        <v>501</v>
      </c>
      <c r="Q896" t="s">
        <v>516</v>
      </c>
      <c r="R896" t="s">
        <v>530</v>
      </c>
      <c r="S896">
        <v>6</v>
      </c>
    </row>
    <row r="897" spans="1:19" x14ac:dyDescent="0.35">
      <c r="A897">
        <v>101902</v>
      </c>
      <c r="B897" s="5">
        <v>45838</v>
      </c>
      <c r="C897" t="s">
        <v>26</v>
      </c>
      <c r="D897" t="s">
        <v>27</v>
      </c>
      <c r="E897" t="s">
        <v>28</v>
      </c>
      <c r="F897" t="s">
        <v>22</v>
      </c>
      <c r="G897" t="s">
        <v>87</v>
      </c>
      <c r="H897">
        <v>5</v>
      </c>
      <c r="I897" t="s">
        <v>499</v>
      </c>
      <c r="J897">
        <v>49.01</v>
      </c>
      <c r="K897">
        <v>245.04999999999998</v>
      </c>
      <c r="L897" t="s">
        <v>43</v>
      </c>
      <c r="M897" t="s">
        <v>324</v>
      </c>
      <c r="N897" t="s">
        <v>19</v>
      </c>
      <c r="O897" t="s">
        <v>511</v>
      </c>
      <c r="P897" t="s">
        <v>501</v>
      </c>
      <c r="Q897" t="s">
        <v>516</v>
      </c>
      <c r="R897" t="s">
        <v>530</v>
      </c>
      <c r="S897">
        <v>6</v>
      </c>
    </row>
    <row r="898" spans="1:19" x14ac:dyDescent="0.35">
      <c r="A898">
        <v>102359</v>
      </c>
      <c r="B898" s="5">
        <v>45838</v>
      </c>
      <c r="C898" t="s">
        <v>31</v>
      </c>
      <c r="D898" t="s">
        <v>80</v>
      </c>
      <c r="E898" t="s">
        <v>80</v>
      </c>
      <c r="F898" t="s">
        <v>62</v>
      </c>
      <c r="G898" t="s">
        <v>103</v>
      </c>
      <c r="H898">
        <v>2</v>
      </c>
      <c r="I898" t="s">
        <v>508</v>
      </c>
      <c r="J898">
        <v>188.87</v>
      </c>
      <c r="K898">
        <v>377.74</v>
      </c>
      <c r="L898" t="s">
        <v>48</v>
      </c>
      <c r="M898" t="s">
        <v>256</v>
      </c>
      <c r="N898" t="s">
        <v>36</v>
      </c>
      <c r="O898" t="s">
        <v>511</v>
      </c>
      <c r="P898" t="s">
        <v>501</v>
      </c>
      <c r="Q898" t="s">
        <v>516</v>
      </c>
      <c r="R898" t="s">
        <v>530</v>
      </c>
      <c r="S898">
        <v>6</v>
      </c>
    </row>
    <row r="899" spans="1:19" x14ac:dyDescent="0.35">
      <c r="A899">
        <v>102412</v>
      </c>
      <c r="B899" s="5">
        <v>45838</v>
      </c>
      <c r="C899" t="s">
        <v>12</v>
      </c>
      <c r="D899" t="s">
        <v>132</v>
      </c>
      <c r="E899" t="s">
        <v>133</v>
      </c>
      <c r="F899" t="s">
        <v>59</v>
      </c>
      <c r="G899" t="s">
        <v>60</v>
      </c>
      <c r="H899">
        <v>2</v>
      </c>
      <c r="I899" t="s">
        <v>508</v>
      </c>
      <c r="J899">
        <v>58.31</v>
      </c>
      <c r="K899">
        <v>116.62</v>
      </c>
      <c r="L899" t="s">
        <v>24</v>
      </c>
      <c r="M899" t="s">
        <v>457</v>
      </c>
      <c r="N899" t="s">
        <v>19</v>
      </c>
      <c r="O899" t="s">
        <v>511</v>
      </c>
      <c r="P899" t="s">
        <v>501</v>
      </c>
      <c r="Q899" t="s">
        <v>516</v>
      </c>
      <c r="R899" t="s">
        <v>530</v>
      </c>
      <c r="S899">
        <v>6</v>
      </c>
    </row>
    <row r="900" spans="1:19" x14ac:dyDescent="0.35">
      <c r="A900">
        <v>102557</v>
      </c>
      <c r="B900" s="5">
        <v>45838</v>
      </c>
      <c r="C900" t="s">
        <v>50</v>
      </c>
      <c r="D900" t="s">
        <v>71</v>
      </c>
      <c r="E900" t="s">
        <v>72</v>
      </c>
      <c r="F900" t="s">
        <v>22</v>
      </c>
      <c r="G900" t="s">
        <v>47</v>
      </c>
      <c r="H900">
        <v>1</v>
      </c>
      <c r="I900" t="s">
        <v>503</v>
      </c>
      <c r="J900">
        <v>73.06</v>
      </c>
      <c r="K900">
        <v>73.06</v>
      </c>
      <c r="L900" t="s">
        <v>43</v>
      </c>
      <c r="M900" t="s">
        <v>171</v>
      </c>
      <c r="N900" t="s">
        <v>19</v>
      </c>
      <c r="O900" t="s">
        <v>511</v>
      </c>
      <c r="P900" t="s">
        <v>501</v>
      </c>
      <c r="Q900" t="s">
        <v>516</v>
      </c>
      <c r="R900" t="s">
        <v>530</v>
      </c>
      <c r="S900">
        <v>6</v>
      </c>
    </row>
    <row r="901" spans="1:19" x14ac:dyDescent="0.35">
      <c r="A901">
        <v>102775</v>
      </c>
      <c r="B901" s="5">
        <v>45838</v>
      </c>
      <c r="C901" t="s">
        <v>12</v>
      </c>
      <c r="D901" t="s">
        <v>13</v>
      </c>
      <c r="E901" t="s">
        <v>14</v>
      </c>
      <c r="F901" t="s">
        <v>53</v>
      </c>
      <c r="G901" t="s">
        <v>54</v>
      </c>
      <c r="H901">
        <v>1</v>
      </c>
      <c r="I901" t="s">
        <v>503</v>
      </c>
      <c r="J901">
        <v>24.44</v>
      </c>
      <c r="K901">
        <v>24.44</v>
      </c>
      <c r="L901" t="s">
        <v>17</v>
      </c>
      <c r="M901" t="s">
        <v>269</v>
      </c>
      <c r="N901" t="s">
        <v>19</v>
      </c>
      <c r="O901" t="s">
        <v>511</v>
      </c>
      <c r="P901" t="s">
        <v>501</v>
      </c>
      <c r="Q901" t="s">
        <v>516</v>
      </c>
      <c r="R901" t="s">
        <v>530</v>
      </c>
      <c r="S901">
        <v>6</v>
      </c>
    </row>
    <row r="902" spans="1:19" x14ac:dyDescent="0.35">
      <c r="A902">
        <v>100144</v>
      </c>
      <c r="B902" s="5">
        <v>45839</v>
      </c>
      <c r="C902" t="s">
        <v>65</v>
      </c>
      <c r="D902" t="s">
        <v>190</v>
      </c>
      <c r="E902" t="s">
        <v>191</v>
      </c>
      <c r="F902" t="s">
        <v>59</v>
      </c>
      <c r="G902" t="s">
        <v>60</v>
      </c>
      <c r="H902">
        <v>2</v>
      </c>
      <c r="I902" t="s">
        <v>508</v>
      </c>
      <c r="J902">
        <v>61.3</v>
      </c>
      <c r="K902">
        <v>122.6</v>
      </c>
      <c r="L902" t="s">
        <v>24</v>
      </c>
      <c r="M902" t="s">
        <v>124</v>
      </c>
      <c r="N902" t="s">
        <v>19</v>
      </c>
      <c r="O902" t="s">
        <v>509</v>
      </c>
      <c r="P902" t="s">
        <v>501</v>
      </c>
      <c r="Q902" t="s">
        <v>517</v>
      </c>
      <c r="R902" t="s">
        <v>531</v>
      </c>
      <c r="S902">
        <v>7</v>
      </c>
    </row>
    <row r="903" spans="1:19" x14ac:dyDescent="0.35">
      <c r="A903">
        <v>100235</v>
      </c>
      <c r="B903" s="5">
        <v>45839</v>
      </c>
      <c r="C903" t="s">
        <v>31</v>
      </c>
      <c r="D903" t="s">
        <v>45</v>
      </c>
      <c r="E903" t="s">
        <v>46</v>
      </c>
      <c r="F903" t="s">
        <v>22</v>
      </c>
      <c r="G903" t="s">
        <v>23</v>
      </c>
      <c r="H903">
        <v>5</v>
      </c>
      <c r="I903" t="s">
        <v>499</v>
      </c>
      <c r="J903">
        <v>68.040000000000006</v>
      </c>
      <c r="K903">
        <v>340.20000000000005</v>
      </c>
      <c r="L903" t="s">
        <v>43</v>
      </c>
      <c r="M903" t="s">
        <v>307</v>
      </c>
      <c r="N903" t="s">
        <v>19</v>
      </c>
      <c r="O903" t="s">
        <v>509</v>
      </c>
      <c r="P903" t="s">
        <v>501</v>
      </c>
      <c r="Q903" t="s">
        <v>517</v>
      </c>
      <c r="R903" t="s">
        <v>531</v>
      </c>
      <c r="S903">
        <v>7</v>
      </c>
    </row>
    <row r="904" spans="1:19" x14ac:dyDescent="0.35">
      <c r="A904">
        <v>100256</v>
      </c>
      <c r="B904" s="5">
        <v>45839</v>
      </c>
      <c r="C904" t="s">
        <v>12</v>
      </c>
      <c r="D904" t="s">
        <v>132</v>
      </c>
      <c r="E904" t="s">
        <v>133</v>
      </c>
      <c r="F904" t="s">
        <v>59</v>
      </c>
      <c r="G904" t="s">
        <v>95</v>
      </c>
      <c r="H904">
        <v>3</v>
      </c>
      <c r="I904" t="s">
        <v>499</v>
      </c>
      <c r="J904">
        <v>36.67</v>
      </c>
      <c r="K904">
        <v>110.01</v>
      </c>
      <c r="L904" t="s">
        <v>48</v>
      </c>
      <c r="M904" t="s">
        <v>455</v>
      </c>
      <c r="N904" t="s">
        <v>19</v>
      </c>
      <c r="O904" t="s">
        <v>509</v>
      </c>
      <c r="P904" t="s">
        <v>501</v>
      </c>
      <c r="Q904" t="s">
        <v>517</v>
      </c>
      <c r="R904" t="s">
        <v>531</v>
      </c>
      <c r="S904">
        <v>7</v>
      </c>
    </row>
    <row r="905" spans="1:19" x14ac:dyDescent="0.35">
      <c r="A905">
        <v>100336</v>
      </c>
      <c r="B905" s="5">
        <v>45839</v>
      </c>
      <c r="C905" t="s">
        <v>31</v>
      </c>
      <c r="D905" t="s">
        <v>105</v>
      </c>
      <c r="E905" t="s">
        <v>106</v>
      </c>
      <c r="F905" t="s">
        <v>22</v>
      </c>
      <c r="G905" t="s">
        <v>47</v>
      </c>
      <c r="H905">
        <v>3</v>
      </c>
      <c r="I905" t="s">
        <v>499</v>
      </c>
      <c r="J905">
        <v>73.19</v>
      </c>
      <c r="K905">
        <v>219.57</v>
      </c>
      <c r="L905" t="s">
        <v>48</v>
      </c>
      <c r="M905" t="s">
        <v>316</v>
      </c>
      <c r="N905" t="s">
        <v>36</v>
      </c>
      <c r="O905" t="s">
        <v>509</v>
      </c>
      <c r="P905" t="s">
        <v>501</v>
      </c>
      <c r="Q905" t="s">
        <v>517</v>
      </c>
      <c r="R905" t="s">
        <v>531</v>
      </c>
      <c r="S905">
        <v>7</v>
      </c>
    </row>
    <row r="906" spans="1:19" x14ac:dyDescent="0.35">
      <c r="A906">
        <v>100783</v>
      </c>
      <c r="B906" s="5">
        <v>45839</v>
      </c>
      <c r="C906" t="s">
        <v>50</v>
      </c>
      <c r="D906" t="s">
        <v>51</v>
      </c>
      <c r="E906" t="s">
        <v>52</v>
      </c>
      <c r="F906" t="s">
        <v>53</v>
      </c>
      <c r="G906" t="s">
        <v>126</v>
      </c>
      <c r="H906">
        <v>2</v>
      </c>
      <c r="I906" t="s">
        <v>508</v>
      </c>
      <c r="J906">
        <v>145.58000000000001</v>
      </c>
      <c r="K906">
        <v>291.16000000000003</v>
      </c>
      <c r="L906" t="s">
        <v>17</v>
      </c>
      <c r="M906" t="s">
        <v>134</v>
      </c>
      <c r="N906" t="s">
        <v>19</v>
      </c>
      <c r="O906" t="s">
        <v>509</v>
      </c>
      <c r="P906" t="s">
        <v>501</v>
      </c>
      <c r="Q906" t="s">
        <v>517</v>
      </c>
      <c r="R906" t="s">
        <v>531</v>
      </c>
      <c r="S906">
        <v>7</v>
      </c>
    </row>
    <row r="907" spans="1:19" x14ac:dyDescent="0.35">
      <c r="A907">
        <v>101046</v>
      </c>
      <c r="B907" s="5">
        <v>45839</v>
      </c>
      <c r="C907" t="s">
        <v>26</v>
      </c>
      <c r="D907" t="s">
        <v>27</v>
      </c>
      <c r="E907" t="s">
        <v>28</v>
      </c>
      <c r="F907" t="s">
        <v>53</v>
      </c>
      <c r="G907" t="s">
        <v>145</v>
      </c>
      <c r="H907">
        <v>10</v>
      </c>
      <c r="I907" t="s">
        <v>499</v>
      </c>
      <c r="J907">
        <v>36.54</v>
      </c>
      <c r="K907">
        <v>365.4</v>
      </c>
      <c r="L907" t="s">
        <v>24</v>
      </c>
      <c r="M907" t="s">
        <v>227</v>
      </c>
      <c r="N907" t="s">
        <v>19</v>
      </c>
      <c r="O907" t="s">
        <v>509</v>
      </c>
      <c r="P907" t="s">
        <v>501</v>
      </c>
      <c r="Q907" t="s">
        <v>517</v>
      </c>
      <c r="R907" t="s">
        <v>531</v>
      </c>
      <c r="S907">
        <v>7</v>
      </c>
    </row>
    <row r="908" spans="1:19" x14ac:dyDescent="0.35">
      <c r="A908">
        <v>101258</v>
      </c>
      <c r="B908" s="5">
        <v>45839</v>
      </c>
      <c r="C908" t="s">
        <v>31</v>
      </c>
      <c r="D908" t="s">
        <v>45</v>
      </c>
      <c r="E908" t="s">
        <v>46</v>
      </c>
      <c r="F908" t="s">
        <v>62</v>
      </c>
      <c r="G908" t="s">
        <v>114</v>
      </c>
      <c r="H908">
        <v>10</v>
      </c>
      <c r="I908" t="s">
        <v>499</v>
      </c>
      <c r="J908">
        <v>133.41999999999999</v>
      </c>
      <c r="K908">
        <v>1334.1999999999998</v>
      </c>
      <c r="L908" t="s">
        <v>17</v>
      </c>
      <c r="M908" t="s">
        <v>222</v>
      </c>
      <c r="N908" t="s">
        <v>19</v>
      </c>
      <c r="O908" t="s">
        <v>509</v>
      </c>
      <c r="P908" t="s">
        <v>501</v>
      </c>
      <c r="Q908" t="s">
        <v>517</v>
      </c>
      <c r="R908" t="s">
        <v>531</v>
      </c>
      <c r="S908">
        <v>7</v>
      </c>
    </row>
    <row r="909" spans="1:19" x14ac:dyDescent="0.35">
      <c r="A909">
        <v>101441</v>
      </c>
      <c r="B909" s="5">
        <v>45839</v>
      </c>
      <c r="C909" t="s">
        <v>50</v>
      </c>
      <c r="D909" t="s">
        <v>71</v>
      </c>
      <c r="E909" t="s">
        <v>72</v>
      </c>
      <c r="F909" t="s">
        <v>62</v>
      </c>
      <c r="G909" t="s">
        <v>114</v>
      </c>
      <c r="H909">
        <v>2</v>
      </c>
      <c r="I909" t="s">
        <v>508</v>
      </c>
      <c r="J909">
        <v>125.69</v>
      </c>
      <c r="K909">
        <v>251.38</v>
      </c>
      <c r="L909" t="s">
        <v>43</v>
      </c>
      <c r="M909" t="s">
        <v>272</v>
      </c>
      <c r="N909" t="s">
        <v>19</v>
      </c>
      <c r="O909" t="s">
        <v>509</v>
      </c>
      <c r="P909" t="s">
        <v>501</v>
      </c>
      <c r="Q909" t="s">
        <v>517</v>
      </c>
      <c r="R909" t="s">
        <v>531</v>
      </c>
      <c r="S909">
        <v>7</v>
      </c>
    </row>
    <row r="910" spans="1:19" x14ac:dyDescent="0.35">
      <c r="A910">
        <v>101517</v>
      </c>
      <c r="B910" s="5">
        <v>45839</v>
      </c>
      <c r="C910" t="s">
        <v>50</v>
      </c>
      <c r="D910" t="s">
        <v>77</v>
      </c>
      <c r="E910" t="s">
        <v>78</v>
      </c>
      <c r="F910" t="s">
        <v>59</v>
      </c>
      <c r="G910" t="s">
        <v>60</v>
      </c>
      <c r="H910">
        <v>2</v>
      </c>
      <c r="I910" t="s">
        <v>508</v>
      </c>
      <c r="J910">
        <v>57.64</v>
      </c>
      <c r="K910">
        <v>115.28</v>
      </c>
      <c r="L910" t="s">
        <v>17</v>
      </c>
      <c r="M910" t="s">
        <v>409</v>
      </c>
      <c r="N910" t="s">
        <v>19</v>
      </c>
      <c r="O910" t="s">
        <v>509</v>
      </c>
      <c r="P910" t="s">
        <v>501</v>
      </c>
      <c r="Q910" t="s">
        <v>517</v>
      </c>
      <c r="R910" t="s">
        <v>531</v>
      </c>
      <c r="S910">
        <v>7</v>
      </c>
    </row>
    <row r="911" spans="1:19" x14ac:dyDescent="0.35">
      <c r="A911">
        <v>101681</v>
      </c>
      <c r="B911" s="5">
        <v>45839</v>
      </c>
      <c r="C911" t="s">
        <v>65</v>
      </c>
      <c r="D911" t="s">
        <v>190</v>
      </c>
      <c r="E911" t="s">
        <v>191</v>
      </c>
      <c r="F911" t="s">
        <v>22</v>
      </c>
      <c r="G911" t="s">
        <v>87</v>
      </c>
      <c r="H911">
        <v>2</v>
      </c>
      <c r="I911" t="s">
        <v>508</v>
      </c>
      <c r="J911">
        <v>48.7</v>
      </c>
      <c r="K911">
        <v>97.4</v>
      </c>
      <c r="L911" t="s">
        <v>43</v>
      </c>
      <c r="M911" t="s">
        <v>208</v>
      </c>
      <c r="N911" t="s">
        <v>19</v>
      </c>
      <c r="O911" t="s">
        <v>509</v>
      </c>
      <c r="P911" t="s">
        <v>501</v>
      </c>
      <c r="Q911" t="s">
        <v>517</v>
      </c>
      <c r="R911" t="s">
        <v>531</v>
      </c>
      <c r="S911">
        <v>7</v>
      </c>
    </row>
    <row r="912" spans="1:19" x14ac:dyDescent="0.35">
      <c r="A912">
        <v>101962</v>
      </c>
      <c r="B912" s="5">
        <v>45839</v>
      </c>
      <c r="C912" t="s">
        <v>50</v>
      </c>
      <c r="D912" t="s">
        <v>51</v>
      </c>
      <c r="E912" t="s">
        <v>52</v>
      </c>
      <c r="F912" t="s">
        <v>22</v>
      </c>
      <c r="G912" t="s">
        <v>23</v>
      </c>
      <c r="H912">
        <v>2</v>
      </c>
      <c r="I912" t="s">
        <v>508</v>
      </c>
      <c r="J912">
        <v>66.680000000000007</v>
      </c>
      <c r="K912">
        <v>133.36000000000001</v>
      </c>
      <c r="L912" t="s">
        <v>24</v>
      </c>
      <c r="M912" t="s">
        <v>440</v>
      </c>
      <c r="N912" t="s">
        <v>19</v>
      </c>
      <c r="O912" t="s">
        <v>509</v>
      </c>
      <c r="P912" t="s">
        <v>501</v>
      </c>
      <c r="Q912" t="s">
        <v>517</v>
      </c>
      <c r="R912" t="s">
        <v>531</v>
      </c>
      <c r="S912">
        <v>7</v>
      </c>
    </row>
    <row r="913" spans="1:19" x14ac:dyDescent="0.35">
      <c r="A913">
        <v>101974</v>
      </c>
      <c r="B913" s="5">
        <v>45839</v>
      </c>
      <c r="C913" t="s">
        <v>50</v>
      </c>
      <c r="D913" t="s">
        <v>51</v>
      </c>
      <c r="E913" t="s">
        <v>52</v>
      </c>
      <c r="F913" t="s">
        <v>62</v>
      </c>
      <c r="G913" t="s">
        <v>112</v>
      </c>
      <c r="H913">
        <v>5</v>
      </c>
      <c r="I913" t="s">
        <v>499</v>
      </c>
      <c r="J913">
        <v>29.24</v>
      </c>
      <c r="K913">
        <v>146.19999999999999</v>
      </c>
      <c r="L913" t="s">
        <v>43</v>
      </c>
      <c r="M913" t="s">
        <v>277</v>
      </c>
      <c r="N913" t="s">
        <v>19</v>
      </c>
      <c r="O913" t="s">
        <v>509</v>
      </c>
      <c r="P913" t="s">
        <v>501</v>
      </c>
      <c r="Q913" t="s">
        <v>517</v>
      </c>
      <c r="R913" t="s">
        <v>531</v>
      </c>
      <c r="S913">
        <v>7</v>
      </c>
    </row>
    <row r="914" spans="1:19" x14ac:dyDescent="0.35">
      <c r="A914">
        <v>102546</v>
      </c>
      <c r="B914" s="5">
        <v>45839</v>
      </c>
      <c r="C914" t="s">
        <v>31</v>
      </c>
      <c r="D914" t="s">
        <v>32</v>
      </c>
      <c r="E914" t="s">
        <v>33</v>
      </c>
      <c r="F914" t="s">
        <v>62</v>
      </c>
      <c r="G914" t="s">
        <v>112</v>
      </c>
      <c r="H914">
        <v>2</v>
      </c>
      <c r="I914" t="s">
        <v>508</v>
      </c>
      <c r="J914">
        <v>28.5</v>
      </c>
      <c r="K914">
        <v>57</v>
      </c>
      <c r="L914" t="s">
        <v>43</v>
      </c>
      <c r="M914" t="s">
        <v>230</v>
      </c>
      <c r="N914" t="s">
        <v>36</v>
      </c>
      <c r="O914" t="s">
        <v>509</v>
      </c>
      <c r="P914" t="s">
        <v>501</v>
      </c>
      <c r="Q914" t="s">
        <v>517</v>
      </c>
      <c r="R914" t="s">
        <v>531</v>
      </c>
      <c r="S914">
        <v>7</v>
      </c>
    </row>
    <row r="915" spans="1:19" x14ac:dyDescent="0.35">
      <c r="A915">
        <v>100092</v>
      </c>
      <c r="B915" s="5">
        <v>45840</v>
      </c>
      <c r="C915" t="s">
        <v>31</v>
      </c>
      <c r="D915" t="s">
        <v>45</v>
      </c>
      <c r="E915" t="s">
        <v>46</v>
      </c>
      <c r="F915" t="s">
        <v>22</v>
      </c>
      <c r="G915" t="s">
        <v>47</v>
      </c>
      <c r="H915">
        <v>2</v>
      </c>
      <c r="I915" t="s">
        <v>508</v>
      </c>
      <c r="J915">
        <v>78.680000000000007</v>
      </c>
      <c r="K915">
        <v>157.36000000000001</v>
      </c>
      <c r="L915" t="s">
        <v>48</v>
      </c>
      <c r="M915" t="s">
        <v>305</v>
      </c>
      <c r="N915" t="s">
        <v>19</v>
      </c>
      <c r="O915" t="s">
        <v>504</v>
      </c>
      <c r="P915" t="s">
        <v>501</v>
      </c>
      <c r="Q915" t="s">
        <v>517</v>
      </c>
      <c r="R915" t="s">
        <v>531</v>
      </c>
      <c r="S915">
        <v>7</v>
      </c>
    </row>
    <row r="916" spans="1:19" x14ac:dyDescent="0.35">
      <c r="A916">
        <v>100096</v>
      </c>
      <c r="B916" s="5">
        <v>45840</v>
      </c>
      <c r="C916" t="s">
        <v>31</v>
      </c>
      <c r="D916" t="s">
        <v>105</v>
      </c>
      <c r="E916" t="s">
        <v>106</v>
      </c>
      <c r="F916" t="s">
        <v>15</v>
      </c>
      <c r="G916" t="s">
        <v>34</v>
      </c>
      <c r="H916">
        <v>10</v>
      </c>
      <c r="I916" t="s">
        <v>499</v>
      </c>
      <c r="J916">
        <v>16.739999999999998</v>
      </c>
      <c r="K916">
        <v>167.39999999999998</v>
      </c>
      <c r="L916" t="s">
        <v>17</v>
      </c>
      <c r="M916" t="s">
        <v>296</v>
      </c>
      <c r="N916" t="s">
        <v>19</v>
      </c>
      <c r="O916" t="s">
        <v>504</v>
      </c>
      <c r="P916" t="s">
        <v>501</v>
      </c>
      <c r="Q916" t="s">
        <v>517</v>
      </c>
      <c r="R916" t="s">
        <v>531</v>
      </c>
      <c r="S916">
        <v>7</v>
      </c>
    </row>
    <row r="917" spans="1:19" x14ac:dyDescent="0.35">
      <c r="A917">
        <v>100586</v>
      </c>
      <c r="B917" s="5">
        <v>45840</v>
      </c>
      <c r="C917" t="s">
        <v>50</v>
      </c>
      <c r="D917" t="s">
        <v>71</v>
      </c>
      <c r="E917" t="s">
        <v>72</v>
      </c>
      <c r="F917" t="s">
        <v>22</v>
      </c>
      <c r="G917" t="s">
        <v>23</v>
      </c>
      <c r="H917">
        <v>3</v>
      </c>
      <c r="I917" t="s">
        <v>499</v>
      </c>
      <c r="J917">
        <v>63.17</v>
      </c>
      <c r="K917">
        <v>189.51</v>
      </c>
      <c r="L917" t="s">
        <v>43</v>
      </c>
      <c r="M917" t="s">
        <v>315</v>
      </c>
      <c r="N917" t="s">
        <v>19</v>
      </c>
      <c r="O917" t="s">
        <v>504</v>
      </c>
      <c r="P917" t="s">
        <v>501</v>
      </c>
      <c r="Q917" t="s">
        <v>517</v>
      </c>
      <c r="R917" t="s">
        <v>531</v>
      </c>
      <c r="S917">
        <v>7</v>
      </c>
    </row>
    <row r="918" spans="1:19" x14ac:dyDescent="0.35">
      <c r="A918">
        <v>100590</v>
      </c>
      <c r="B918" s="5">
        <v>45840</v>
      </c>
      <c r="C918" t="s">
        <v>50</v>
      </c>
      <c r="D918" t="s">
        <v>51</v>
      </c>
      <c r="E918" t="s">
        <v>52</v>
      </c>
      <c r="F918" t="s">
        <v>59</v>
      </c>
      <c r="G918" t="s">
        <v>118</v>
      </c>
      <c r="H918">
        <v>2</v>
      </c>
      <c r="I918" t="s">
        <v>508</v>
      </c>
      <c r="J918">
        <v>19.260000000000002</v>
      </c>
      <c r="K918">
        <v>38.520000000000003</v>
      </c>
      <c r="L918" t="s">
        <v>17</v>
      </c>
      <c r="M918" t="s">
        <v>427</v>
      </c>
      <c r="N918" t="s">
        <v>89</v>
      </c>
      <c r="O918" t="s">
        <v>504</v>
      </c>
      <c r="P918" t="s">
        <v>501</v>
      </c>
      <c r="Q918" t="s">
        <v>517</v>
      </c>
      <c r="R918" t="s">
        <v>531</v>
      </c>
      <c r="S918">
        <v>7</v>
      </c>
    </row>
    <row r="919" spans="1:19" x14ac:dyDescent="0.35">
      <c r="A919">
        <v>100645</v>
      </c>
      <c r="B919" s="5">
        <v>45840</v>
      </c>
      <c r="C919" t="s">
        <v>26</v>
      </c>
      <c r="D919" t="s">
        <v>37</v>
      </c>
      <c r="E919" t="s">
        <v>38</v>
      </c>
      <c r="F919" t="s">
        <v>15</v>
      </c>
      <c r="G919" t="s">
        <v>39</v>
      </c>
      <c r="H919">
        <v>2</v>
      </c>
      <c r="I919" t="s">
        <v>508</v>
      </c>
      <c r="J919">
        <v>43.93</v>
      </c>
      <c r="K919">
        <v>87.86</v>
      </c>
      <c r="L919" t="s">
        <v>43</v>
      </c>
      <c r="M919" t="s">
        <v>49</v>
      </c>
      <c r="N919" t="s">
        <v>19</v>
      </c>
      <c r="O919" t="s">
        <v>504</v>
      </c>
      <c r="P919" t="s">
        <v>501</v>
      </c>
      <c r="Q919" t="s">
        <v>517</v>
      </c>
      <c r="R919" t="s">
        <v>531</v>
      </c>
      <c r="S919">
        <v>7</v>
      </c>
    </row>
    <row r="920" spans="1:19" x14ac:dyDescent="0.35">
      <c r="A920">
        <v>100771</v>
      </c>
      <c r="B920" s="5">
        <v>45840</v>
      </c>
      <c r="C920" t="s">
        <v>50</v>
      </c>
      <c r="D920" t="s">
        <v>71</v>
      </c>
      <c r="E920" t="s">
        <v>72</v>
      </c>
      <c r="F920" t="s">
        <v>62</v>
      </c>
      <c r="G920" t="s">
        <v>68</v>
      </c>
      <c r="H920">
        <v>1</v>
      </c>
      <c r="I920" t="s">
        <v>503</v>
      </c>
      <c r="J920">
        <v>41</v>
      </c>
      <c r="K920">
        <v>41</v>
      </c>
      <c r="L920" t="s">
        <v>43</v>
      </c>
      <c r="M920" t="s">
        <v>230</v>
      </c>
      <c r="N920" t="s">
        <v>19</v>
      </c>
      <c r="O920" t="s">
        <v>504</v>
      </c>
      <c r="P920" t="s">
        <v>501</v>
      </c>
      <c r="Q920" t="s">
        <v>517</v>
      </c>
      <c r="R920" t="s">
        <v>531</v>
      </c>
      <c r="S920">
        <v>7</v>
      </c>
    </row>
    <row r="921" spans="1:19" x14ac:dyDescent="0.35">
      <c r="A921">
        <v>100804</v>
      </c>
      <c r="B921" s="5">
        <v>45840</v>
      </c>
      <c r="C921" t="s">
        <v>12</v>
      </c>
      <c r="D921" t="s">
        <v>98</v>
      </c>
      <c r="E921" t="s">
        <v>99</v>
      </c>
      <c r="F921" t="s">
        <v>59</v>
      </c>
      <c r="G921" t="s">
        <v>129</v>
      </c>
      <c r="H921">
        <v>1</v>
      </c>
      <c r="I921" t="s">
        <v>503</v>
      </c>
      <c r="J921">
        <v>118.48</v>
      </c>
      <c r="K921">
        <v>118.48</v>
      </c>
      <c r="L921" t="s">
        <v>43</v>
      </c>
      <c r="M921" t="s">
        <v>160</v>
      </c>
      <c r="N921" t="s">
        <v>89</v>
      </c>
      <c r="O921" t="s">
        <v>504</v>
      </c>
      <c r="P921" t="s">
        <v>501</v>
      </c>
      <c r="Q921" t="s">
        <v>517</v>
      </c>
      <c r="R921" t="s">
        <v>531</v>
      </c>
      <c r="S921">
        <v>7</v>
      </c>
    </row>
    <row r="922" spans="1:19" x14ac:dyDescent="0.35">
      <c r="A922">
        <v>101064</v>
      </c>
      <c r="B922" s="5">
        <v>45840</v>
      </c>
      <c r="C922" t="s">
        <v>65</v>
      </c>
      <c r="D922" t="s">
        <v>90</v>
      </c>
      <c r="E922" t="s">
        <v>91</v>
      </c>
      <c r="F922" t="s">
        <v>59</v>
      </c>
      <c r="G922" t="s">
        <v>60</v>
      </c>
      <c r="H922">
        <v>1</v>
      </c>
      <c r="I922" t="s">
        <v>503</v>
      </c>
      <c r="J922">
        <v>61.98</v>
      </c>
      <c r="K922">
        <v>61.98</v>
      </c>
      <c r="L922" t="s">
        <v>17</v>
      </c>
      <c r="M922" t="s">
        <v>82</v>
      </c>
      <c r="N922" t="s">
        <v>19</v>
      </c>
      <c r="O922" t="s">
        <v>504</v>
      </c>
      <c r="P922" t="s">
        <v>501</v>
      </c>
      <c r="Q922" t="s">
        <v>517</v>
      </c>
      <c r="R922" t="s">
        <v>531</v>
      </c>
      <c r="S922">
        <v>7</v>
      </c>
    </row>
    <row r="923" spans="1:19" x14ac:dyDescent="0.35">
      <c r="A923">
        <v>101071</v>
      </c>
      <c r="B923" s="5">
        <v>45840</v>
      </c>
      <c r="C923" t="s">
        <v>31</v>
      </c>
      <c r="D923" t="s">
        <v>56</v>
      </c>
      <c r="E923" t="s">
        <v>57</v>
      </c>
      <c r="F923" t="s">
        <v>15</v>
      </c>
      <c r="G923" t="s">
        <v>16</v>
      </c>
      <c r="H923">
        <v>3</v>
      </c>
      <c r="I923" t="s">
        <v>499</v>
      </c>
      <c r="J923">
        <v>40.159999999999997</v>
      </c>
      <c r="K923">
        <v>120.47999999999999</v>
      </c>
      <c r="L923" t="s">
        <v>24</v>
      </c>
      <c r="M923" t="s">
        <v>298</v>
      </c>
      <c r="N923" t="s">
        <v>19</v>
      </c>
      <c r="O923" t="s">
        <v>504</v>
      </c>
      <c r="P923" t="s">
        <v>501</v>
      </c>
      <c r="Q923" t="s">
        <v>517</v>
      </c>
      <c r="R923" t="s">
        <v>531</v>
      </c>
      <c r="S923">
        <v>7</v>
      </c>
    </row>
    <row r="924" spans="1:19" x14ac:dyDescent="0.35">
      <c r="A924">
        <v>101353</v>
      </c>
      <c r="B924" s="5">
        <v>45840</v>
      </c>
      <c r="C924" t="s">
        <v>26</v>
      </c>
      <c r="D924" t="s">
        <v>37</v>
      </c>
      <c r="E924" t="s">
        <v>38</v>
      </c>
      <c r="F924" t="s">
        <v>53</v>
      </c>
      <c r="G924" t="s">
        <v>92</v>
      </c>
      <c r="H924">
        <v>1</v>
      </c>
      <c r="I924" t="s">
        <v>503</v>
      </c>
      <c r="J924">
        <v>28.54</v>
      </c>
      <c r="K924">
        <v>28.54</v>
      </c>
      <c r="L924" t="s">
        <v>48</v>
      </c>
      <c r="M924" t="s">
        <v>416</v>
      </c>
      <c r="N924" t="s">
        <v>19</v>
      </c>
      <c r="O924" t="s">
        <v>504</v>
      </c>
      <c r="P924" t="s">
        <v>501</v>
      </c>
      <c r="Q924" t="s">
        <v>517</v>
      </c>
      <c r="R924" t="s">
        <v>531</v>
      </c>
      <c r="S924">
        <v>7</v>
      </c>
    </row>
    <row r="925" spans="1:19" x14ac:dyDescent="0.35">
      <c r="A925">
        <v>102191</v>
      </c>
      <c r="B925" s="5">
        <v>45840</v>
      </c>
      <c r="C925" t="s">
        <v>50</v>
      </c>
      <c r="D925" t="s">
        <v>51</v>
      </c>
      <c r="E925" t="s">
        <v>52</v>
      </c>
      <c r="F925" t="s">
        <v>22</v>
      </c>
      <c r="G925" t="s">
        <v>47</v>
      </c>
      <c r="H925">
        <v>1</v>
      </c>
      <c r="I925" t="s">
        <v>503</v>
      </c>
      <c r="J925">
        <v>72.83</v>
      </c>
      <c r="K925">
        <v>72.83</v>
      </c>
      <c r="L925" t="s">
        <v>43</v>
      </c>
      <c r="M925" t="s">
        <v>450</v>
      </c>
      <c r="N925" t="s">
        <v>19</v>
      </c>
      <c r="O925" t="s">
        <v>504</v>
      </c>
      <c r="P925" t="s">
        <v>501</v>
      </c>
      <c r="Q925" t="s">
        <v>517</v>
      </c>
      <c r="R925" t="s">
        <v>531</v>
      </c>
      <c r="S925">
        <v>7</v>
      </c>
    </row>
    <row r="926" spans="1:19" x14ac:dyDescent="0.35">
      <c r="A926">
        <v>102774</v>
      </c>
      <c r="B926" s="5">
        <v>45840</v>
      </c>
      <c r="C926" t="s">
        <v>26</v>
      </c>
      <c r="D926" t="s">
        <v>37</v>
      </c>
      <c r="E926" t="s">
        <v>38</v>
      </c>
      <c r="F926" t="s">
        <v>62</v>
      </c>
      <c r="G926" t="s">
        <v>112</v>
      </c>
      <c r="H926">
        <v>5</v>
      </c>
      <c r="I926" t="s">
        <v>499</v>
      </c>
      <c r="J926">
        <v>30.42</v>
      </c>
      <c r="K926">
        <v>152.10000000000002</v>
      </c>
      <c r="L926" t="s">
        <v>24</v>
      </c>
      <c r="M926" t="s">
        <v>245</v>
      </c>
      <c r="N926" t="s">
        <v>19</v>
      </c>
      <c r="O926" t="s">
        <v>504</v>
      </c>
      <c r="P926" t="s">
        <v>501</v>
      </c>
      <c r="Q926" t="s">
        <v>517</v>
      </c>
      <c r="R926" t="s">
        <v>531</v>
      </c>
      <c r="S926">
        <v>7</v>
      </c>
    </row>
    <row r="927" spans="1:19" x14ac:dyDescent="0.35">
      <c r="A927">
        <v>102825</v>
      </c>
      <c r="B927" s="5">
        <v>45840</v>
      </c>
      <c r="C927" t="s">
        <v>50</v>
      </c>
      <c r="D927" t="s">
        <v>71</v>
      </c>
      <c r="E927" t="s">
        <v>72</v>
      </c>
      <c r="F927" t="s">
        <v>15</v>
      </c>
      <c r="G927" t="s">
        <v>39</v>
      </c>
      <c r="H927">
        <v>1</v>
      </c>
      <c r="I927" t="s">
        <v>503</v>
      </c>
      <c r="J927">
        <v>45.38</v>
      </c>
      <c r="K927">
        <v>45.38</v>
      </c>
      <c r="L927" t="s">
        <v>48</v>
      </c>
      <c r="M927" t="s">
        <v>458</v>
      </c>
      <c r="N927" t="s">
        <v>19</v>
      </c>
      <c r="O927" t="s">
        <v>504</v>
      </c>
      <c r="P927" t="s">
        <v>501</v>
      </c>
      <c r="Q927" t="s">
        <v>517</v>
      </c>
      <c r="R927" t="s">
        <v>531</v>
      </c>
      <c r="S927">
        <v>7</v>
      </c>
    </row>
    <row r="928" spans="1:19" x14ac:dyDescent="0.35">
      <c r="A928">
        <v>100039</v>
      </c>
      <c r="B928" s="5">
        <v>45841</v>
      </c>
      <c r="C928" t="s">
        <v>50</v>
      </c>
      <c r="D928" t="s">
        <v>77</v>
      </c>
      <c r="E928" t="s">
        <v>78</v>
      </c>
      <c r="F928" t="s">
        <v>53</v>
      </c>
      <c r="G928" t="s">
        <v>145</v>
      </c>
      <c r="H928">
        <v>1</v>
      </c>
      <c r="I928" t="s">
        <v>503</v>
      </c>
      <c r="J928">
        <v>35.76</v>
      </c>
      <c r="K928">
        <v>35.76</v>
      </c>
      <c r="L928" t="s">
        <v>24</v>
      </c>
      <c r="M928" t="s">
        <v>342</v>
      </c>
      <c r="N928" t="s">
        <v>19</v>
      </c>
      <c r="O928" t="s">
        <v>505</v>
      </c>
      <c r="P928" t="s">
        <v>501</v>
      </c>
      <c r="Q928" t="s">
        <v>517</v>
      </c>
      <c r="R928" t="s">
        <v>531</v>
      </c>
      <c r="S928">
        <v>7</v>
      </c>
    </row>
    <row r="929" spans="1:19" x14ac:dyDescent="0.35">
      <c r="A929">
        <v>100567</v>
      </c>
      <c r="B929" s="5">
        <v>45841</v>
      </c>
      <c r="C929" t="s">
        <v>31</v>
      </c>
      <c r="D929" t="s">
        <v>45</v>
      </c>
      <c r="E929" t="s">
        <v>46</v>
      </c>
      <c r="F929" t="s">
        <v>62</v>
      </c>
      <c r="G929" t="s">
        <v>68</v>
      </c>
      <c r="H929">
        <v>5</v>
      </c>
      <c r="I929" t="s">
        <v>499</v>
      </c>
      <c r="J929">
        <v>40.630000000000003</v>
      </c>
      <c r="K929">
        <v>203.15</v>
      </c>
      <c r="L929" t="s">
        <v>24</v>
      </c>
      <c r="M929" t="s">
        <v>146</v>
      </c>
      <c r="N929" t="s">
        <v>19</v>
      </c>
      <c r="O929" t="s">
        <v>505</v>
      </c>
      <c r="P929" t="s">
        <v>501</v>
      </c>
      <c r="Q929" t="s">
        <v>517</v>
      </c>
      <c r="R929" t="s">
        <v>531</v>
      </c>
      <c r="S929">
        <v>7</v>
      </c>
    </row>
    <row r="930" spans="1:19" x14ac:dyDescent="0.35">
      <c r="A930">
        <v>101699</v>
      </c>
      <c r="B930" s="5">
        <v>45841</v>
      </c>
      <c r="C930" t="s">
        <v>12</v>
      </c>
      <c r="D930" t="s">
        <v>132</v>
      </c>
      <c r="E930" t="s">
        <v>133</v>
      </c>
      <c r="F930" t="s">
        <v>62</v>
      </c>
      <c r="G930" t="s">
        <v>68</v>
      </c>
      <c r="H930">
        <v>5</v>
      </c>
      <c r="I930" t="s">
        <v>499</v>
      </c>
      <c r="J930">
        <v>41.65</v>
      </c>
      <c r="K930">
        <v>208.25</v>
      </c>
      <c r="L930" t="s">
        <v>43</v>
      </c>
      <c r="M930" t="s">
        <v>459</v>
      </c>
      <c r="N930" t="s">
        <v>19</v>
      </c>
      <c r="O930" t="s">
        <v>505</v>
      </c>
      <c r="P930" t="s">
        <v>501</v>
      </c>
      <c r="Q930" t="s">
        <v>517</v>
      </c>
      <c r="R930" t="s">
        <v>531</v>
      </c>
      <c r="S930">
        <v>7</v>
      </c>
    </row>
    <row r="931" spans="1:19" x14ac:dyDescent="0.35">
      <c r="A931">
        <v>101965</v>
      </c>
      <c r="B931" s="5">
        <v>45841</v>
      </c>
      <c r="C931" t="s">
        <v>50</v>
      </c>
      <c r="D931" t="s">
        <v>51</v>
      </c>
      <c r="E931" t="s">
        <v>52</v>
      </c>
      <c r="F931" t="s">
        <v>22</v>
      </c>
      <c r="G931" t="s">
        <v>100</v>
      </c>
      <c r="H931">
        <v>10</v>
      </c>
      <c r="I931" t="s">
        <v>499</v>
      </c>
      <c r="J931">
        <v>15.14</v>
      </c>
      <c r="K931">
        <v>151.4</v>
      </c>
      <c r="L931" t="s">
        <v>43</v>
      </c>
      <c r="M931" t="s">
        <v>180</v>
      </c>
      <c r="N931" t="s">
        <v>19</v>
      </c>
      <c r="O931" t="s">
        <v>505</v>
      </c>
      <c r="P931" t="s">
        <v>501</v>
      </c>
      <c r="Q931" t="s">
        <v>517</v>
      </c>
      <c r="R931" t="s">
        <v>531</v>
      </c>
      <c r="S931">
        <v>7</v>
      </c>
    </row>
    <row r="932" spans="1:19" x14ac:dyDescent="0.35">
      <c r="A932">
        <v>102051</v>
      </c>
      <c r="B932" s="5">
        <v>45841</v>
      </c>
      <c r="C932" t="s">
        <v>26</v>
      </c>
      <c r="D932" t="s">
        <v>37</v>
      </c>
      <c r="E932" t="s">
        <v>38</v>
      </c>
      <c r="F932" t="s">
        <v>15</v>
      </c>
      <c r="G932" t="s">
        <v>39</v>
      </c>
      <c r="H932">
        <v>3</v>
      </c>
      <c r="I932" t="s">
        <v>499</v>
      </c>
      <c r="J932">
        <v>45.67</v>
      </c>
      <c r="K932">
        <v>137.01</v>
      </c>
      <c r="L932" t="s">
        <v>48</v>
      </c>
      <c r="M932" t="s">
        <v>122</v>
      </c>
      <c r="N932" t="s">
        <v>19</v>
      </c>
      <c r="O932" t="s">
        <v>505</v>
      </c>
      <c r="P932" t="s">
        <v>501</v>
      </c>
      <c r="Q932" t="s">
        <v>517</v>
      </c>
      <c r="R932" t="s">
        <v>531</v>
      </c>
      <c r="S932">
        <v>7</v>
      </c>
    </row>
    <row r="933" spans="1:19" x14ac:dyDescent="0.35">
      <c r="A933">
        <v>102555</v>
      </c>
      <c r="B933" s="5">
        <v>45841</v>
      </c>
      <c r="C933" t="s">
        <v>31</v>
      </c>
      <c r="D933" t="s">
        <v>56</v>
      </c>
      <c r="E933" t="s">
        <v>57</v>
      </c>
      <c r="F933" t="s">
        <v>22</v>
      </c>
      <c r="G933" t="s">
        <v>47</v>
      </c>
      <c r="H933">
        <v>10</v>
      </c>
      <c r="I933" t="s">
        <v>499</v>
      </c>
      <c r="J933">
        <v>73.87</v>
      </c>
      <c r="K933">
        <v>738.7</v>
      </c>
      <c r="L933" t="s">
        <v>17</v>
      </c>
      <c r="M933" t="s">
        <v>265</v>
      </c>
      <c r="N933" t="s">
        <v>36</v>
      </c>
      <c r="O933" t="s">
        <v>505</v>
      </c>
      <c r="P933" t="s">
        <v>501</v>
      </c>
      <c r="Q933" t="s">
        <v>517</v>
      </c>
      <c r="R933" t="s">
        <v>531</v>
      </c>
      <c r="S933">
        <v>7</v>
      </c>
    </row>
    <row r="934" spans="1:19" x14ac:dyDescent="0.35">
      <c r="A934">
        <v>102656</v>
      </c>
      <c r="B934" s="5">
        <v>45841</v>
      </c>
      <c r="C934" t="s">
        <v>31</v>
      </c>
      <c r="D934" t="s">
        <v>80</v>
      </c>
      <c r="E934" t="s">
        <v>80</v>
      </c>
      <c r="F934" t="s">
        <v>62</v>
      </c>
      <c r="G934" t="s">
        <v>169</v>
      </c>
      <c r="H934">
        <v>1</v>
      </c>
      <c r="I934" t="s">
        <v>503</v>
      </c>
      <c r="J934">
        <v>24.71</v>
      </c>
      <c r="K934">
        <v>24.71</v>
      </c>
      <c r="L934" t="s">
        <v>24</v>
      </c>
      <c r="M934" t="s">
        <v>368</v>
      </c>
      <c r="N934" t="s">
        <v>19</v>
      </c>
      <c r="O934" t="s">
        <v>505</v>
      </c>
      <c r="P934" t="s">
        <v>501</v>
      </c>
      <c r="Q934" t="s">
        <v>517</v>
      </c>
      <c r="R934" t="s">
        <v>531</v>
      </c>
      <c r="S934">
        <v>7</v>
      </c>
    </row>
    <row r="935" spans="1:19" x14ac:dyDescent="0.35">
      <c r="A935">
        <v>102705</v>
      </c>
      <c r="B935" s="5">
        <v>45841</v>
      </c>
      <c r="C935" t="s">
        <v>65</v>
      </c>
      <c r="D935" t="s">
        <v>66</v>
      </c>
      <c r="E935" t="s">
        <v>67</v>
      </c>
      <c r="F935" t="s">
        <v>59</v>
      </c>
      <c r="G935" t="s">
        <v>129</v>
      </c>
      <c r="H935">
        <v>2</v>
      </c>
      <c r="I935" t="s">
        <v>508</v>
      </c>
      <c r="J935">
        <v>124.97</v>
      </c>
      <c r="K935">
        <v>249.94</v>
      </c>
      <c r="L935" t="s">
        <v>17</v>
      </c>
      <c r="M935" t="s">
        <v>402</v>
      </c>
      <c r="N935" t="s">
        <v>19</v>
      </c>
      <c r="O935" t="s">
        <v>505</v>
      </c>
      <c r="P935" t="s">
        <v>501</v>
      </c>
      <c r="Q935" t="s">
        <v>517</v>
      </c>
      <c r="R935" t="s">
        <v>531</v>
      </c>
      <c r="S935">
        <v>7</v>
      </c>
    </row>
    <row r="936" spans="1:19" x14ac:dyDescent="0.35">
      <c r="A936">
        <v>100446</v>
      </c>
      <c r="B936" s="5">
        <v>45842</v>
      </c>
      <c r="C936" t="s">
        <v>50</v>
      </c>
      <c r="D936" t="s">
        <v>51</v>
      </c>
      <c r="E936" t="s">
        <v>52</v>
      </c>
      <c r="F936" t="s">
        <v>22</v>
      </c>
      <c r="G936" t="s">
        <v>47</v>
      </c>
      <c r="H936">
        <v>5</v>
      </c>
      <c r="I936" t="s">
        <v>499</v>
      </c>
      <c r="J936">
        <v>73.19</v>
      </c>
      <c r="K936">
        <v>365.95</v>
      </c>
      <c r="L936" t="s">
        <v>43</v>
      </c>
      <c r="M936" t="s">
        <v>371</v>
      </c>
      <c r="N936" t="s">
        <v>19</v>
      </c>
      <c r="O936" t="s">
        <v>500</v>
      </c>
      <c r="P936" t="s">
        <v>501</v>
      </c>
      <c r="Q936" t="s">
        <v>517</v>
      </c>
      <c r="R936" t="s">
        <v>531</v>
      </c>
      <c r="S936">
        <v>7</v>
      </c>
    </row>
    <row r="937" spans="1:19" x14ac:dyDescent="0.35">
      <c r="A937">
        <v>100521</v>
      </c>
      <c r="B937" s="5">
        <v>45842</v>
      </c>
      <c r="C937" t="s">
        <v>12</v>
      </c>
      <c r="D937" t="s">
        <v>13</v>
      </c>
      <c r="E937" t="s">
        <v>14</v>
      </c>
      <c r="F937" t="s">
        <v>15</v>
      </c>
      <c r="G937" t="s">
        <v>34</v>
      </c>
      <c r="H937">
        <v>10</v>
      </c>
      <c r="I937" t="s">
        <v>499</v>
      </c>
      <c r="J937">
        <v>16.52</v>
      </c>
      <c r="K937">
        <v>165.2</v>
      </c>
      <c r="L937" t="s">
        <v>43</v>
      </c>
      <c r="M937" t="s">
        <v>213</v>
      </c>
      <c r="N937" t="s">
        <v>19</v>
      </c>
      <c r="O937" t="s">
        <v>500</v>
      </c>
      <c r="P937" t="s">
        <v>501</v>
      </c>
      <c r="Q937" t="s">
        <v>517</v>
      </c>
      <c r="R937" t="s">
        <v>531</v>
      </c>
      <c r="S937">
        <v>7</v>
      </c>
    </row>
    <row r="938" spans="1:19" x14ac:dyDescent="0.35">
      <c r="A938">
        <v>101208</v>
      </c>
      <c r="B938" s="5">
        <v>45842</v>
      </c>
      <c r="C938" t="s">
        <v>26</v>
      </c>
      <c r="D938" t="s">
        <v>37</v>
      </c>
      <c r="E938" t="s">
        <v>38</v>
      </c>
      <c r="F938" t="s">
        <v>62</v>
      </c>
      <c r="G938" t="s">
        <v>63</v>
      </c>
      <c r="H938">
        <v>1</v>
      </c>
      <c r="I938" t="s">
        <v>503</v>
      </c>
      <c r="J938">
        <v>56.25</v>
      </c>
      <c r="K938">
        <v>56.25</v>
      </c>
      <c r="L938" t="s">
        <v>24</v>
      </c>
      <c r="M938" t="s">
        <v>387</v>
      </c>
      <c r="N938" t="s">
        <v>36</v>
      </c>
      <c r="O938" t="s">
        <v>500</v>
      </c>
      <c r="P938" t="s">
        <v>501</v>
      </c>
      <c r="Q938" t="s">
        <v>517</v>
      </c>
      <c r="R938" t="s">
        <v>531</v>
      </c>
      <c r="S938">
        <v>7</v>
      </c>
    </row>
    <row r="939" spans="1:19" x14ac:dyDescent="0.35">
      <c r="A939">
        <v>101767</v>
      </c>
      <c r="B939" s="5">
        <v>45842</v>
      </c>
      <c r="C939" t="s">
        <v>12</v>
      </c>
      <c r="D939" t="s">
        <v>98</v>
      </c>
      <c r="E939" t="s">
        <v>99</v>
      </c>
      <c r="F939" t="s">
        <v>59</v>
      </c>
      <c r="G939" t="s">
        <v>60</v>
      </c>
      <c r="H939">
        <v>5</v>
      </c>
      <c r="I939" t="s">
        <v>499</v>
      </c>
      <c r="J939">
        <v>59.05</v>
      </c>
      <c r="K939">
        <v>295.25</v>
      </c>
      <c r="L939" t="s">
        <v>43</v>
      </c>
      <c r="M939" t="s">
        <v>173</v>
      </c>
      <c r="N939" t="s">
        <v>19</v>
      </c>
      <c r="O939" t="s">
        <v>500</v>
      </c>
      <c r="P939" t="s">
        <v>501</v>
      </c>
      <c r="Q939" t="s">
        <v>517</v>
      </c>
      <c r="R939" t="s">
        <v>531</v>
      </c>
      <c r="S939">
        <v>7</v>
      </c>
    </row>
    <row r="940" spans="1:19" x14ac:dyDescent="0.35">
      <c r="A940">
        <v>101780</v>
      </c>
      <c r="B940" s="5">
        <v>45842</v>
      </c>
      <c r="C940" t="s">
        <v>31</v>
      </c>
      <c r="D940" t="s">
        <v>45</v>
      </c>
      <c r="E940" t="s">
        <v>46</v>
      </c>
      <c r="F940" t="s">
        <v>62</v>
      </c>
      <c r="G940" t="s">
        <v>114</v>
      </c>
      <c r="H940">
        <v>5</v>
      </c>
      <c r="I940" t="s">
        <v>499</v>
      </c>
      <c r="J940">
        <v>134.11000000000001</v>
      </c>
      <c r="K940">
        <v>670.55000000000007</v>
      </c>
      <c r="L940" t="s">
        <v>43</v>
      </c>
      <c r="M940" t="s">
        <v>148</v>
      </c>
      <c r="N940" t="s">
        <v>89</v>
      </c>
      <c r="O940" t="s">
        <v>500</v>
      </c>
      <c r="P940" t="s">
        <v>501</v>
      </c>
      <c r="Q940" t="s">
        <v>517</v>
      </c>
      <c r="R940" t="s">
        <v>531</v>
      </c>
      <c r="S940">
        <v>7</v>
      </c>
    </row>
    <row r="941" spans="1:19" x14ac:dyDescent="0.35">
      <c r="A941">
        <v>101970</v>
      </c>
      <c r="B941" s="5">
        <v>45842</v>
      </c>
      <c r="C941" t="s">
        <v>50</v>
      </c>
      <c r="D941" t="s">
        <v>71</v>
      </c>
      <c r="E941" t="s">
        <v>72</v>
      </c>
      <c r="F941" t="s">
        <v>59</v>
      </c>
      <c r="G941" t="s">
        <v>60</v>
      </c>
      <c r="H941">
        <v>1</v>
      </c>
      <c r="I941" t="s">
        <v>503</v>
      </c>
      <c r="J941">
        <v>57.5</v>
      </c>
      <c r="K941">
        <v>57.5</v>
      </c>
      <c r="L941" t="s">
        <v>43</v>
      </c>
      <c r="M941" t="s">
        <v>69</v>
      </c>
      <c r="N941" t="s">
        <v>19</v>
      </c>
      <c r="O941" t="s">
        <v>500</v>
      </c>
      <c r="P941" t="s">
        <v>501</v>
      </c>
      <c r="Q941" t="s">
        <v>517</v>
      </c>
      <c r="R941" t="s">
        <v>531</v>
      </c>
      <c r="S941">
        <v>7</v>
      </c>
    </row>
    <row r="942" spans="1:19" x14ac:dyDescent="0.35">
      <c r="A942">
        <v>102022</v>
      </c>
      <c r="B942" s="5">
        <v>45842</v>
      </c>
      <c r="C942" t="s">
        <v>50</v>
      </c>
      <c r="D942" t="s">
        <v>77</v>
      </c>
      <c r="E942" t="s">
        <v>78</v>
      </c>
      <c r="F942" t="s">
        <v>15</v>
      </c>
      <c r="G942" t="s">
        <v>29</v>
      </c>
      <c r="H942">
        <v>2</v>
      </c>
      <c r="I942" t="s">
        <v>508</v>
      </c>
      <c r="J942">
        <v>21.89</v>
      </c>
      <c r="K942">
        <v>43.78</v>
      </c>
      <c r="L942" t="s">
        <v>48</v>
      </c>
      <c r="M942" t="s">
        <v>157</v>
      </c>
      <c r="N942" t="s">
        <v>36</v>
      </c>
      <c r="O942" t="s">
        <v>500</v>
      </c>
      <c r="P942" t="s">
        <v>501</v>
      </c>
      <c r="Q942" t="s">
        <v>517</v>
      </c>
      <c r="R942" t="s">
        <v>531</v>
      </c>
      <c r="S942">
        <v>7</v>
      </c>
    </row>
    <row r="943" spans="1:19" x14ac:dyDescent="0.35">
      <c r="A943">
        <v>102376</v>
      </c>
      <c r="B943" s="5">
        <v>45842</v>
      </c>
      <c r="C943" t="s">
        <v>31</v>
      </c>
      <c r="D943" t="s">
        <v>105</v>
      </c>
      <c r="E943" t="s">
        <v>106</v>
      </c>
      <c r="F943" t="s">
        <v>15</v>
      </c>
      <c r="G943" t="s">
        <v>29</v>
      </c>
      <c r="H943">
        <v>1</v>
      </c>
      <c r="I943" t="s">
        <v>503</v>
      </c>
      <c r="J943">
        <v>23.16</v>
      </c>
      <c r="K943">
        <v>23.16</v>
      </c>
      <c r="L943" t="s">
        <v>43</v>
      </c>
      <c r="M943" t="s">
        <v>188</v>
      </c>
      <c r="N943" t="s">
        <v>19</v>
      </c>
      <c r="O943" t="s">
        <v>500</v>
      </c>
      <c r="P943" t="s">
        <v>501</v>
      </c>
      <c r="Q943" t="s">
        <v>517</v>
      </c>
      <c r="R943" t="s">
        <v>531</v>
      </c>
      <c r="S943">
        <v>7</v>
      </c>
    </row>
    <row r="944" spans="1:19" x14ac:dyDescent="0.35">
      <c r="A944">
        <v>102491</v>
      </c>
      <c r="B944" s="5">
        <v>45842</v>
      </c>
      <c r="C944" t="s">
        <v>31</v>
      </c>
      <c r="D944" t="s">
        <v>45</v>
      </c>
      <c r="E944" t="s">
        <v>46</v>
      </c>
      <c r="F944" t="s">
        <v>59</v>
      </c>
      <c r="G944" t="s">
        <v>73</v>
      </c>
      <c r="H944">
        <v>5</v>
      </c>
      <c r="I944" t="s">
        <v>499</v>
      </c>
      <c r="J944">
        <v>29.28</v>
      </c>
      <c r="K944">
        <v>146.4</v>
      </c>
      <c r="L944" t="s">
        <v>43</v>
      </c>
      <c r="M944" t="s">
        <v>382</v>
      </c>
      <c r="N944" t="s">
        <v>19</v>
      </c>
      <c r="O944" t="s">
        <v>500</v>
      </c>
      <c r="P944" t="s">
        <v>501</v>
      </c>
      <c r="Q944" t="s">
        <v>517</v>
      </c>
      <c r="R944" t="s">
        <v>531</v>
      </c>
      <c r="S944">
        <v>7</v>
      </c>
    </row>
    <row r="945" spans="1:19" x14ac:dyDescent="0.35">
      <c r="A945">
        <v>102568</v>
      </c>
      <c r="B945" s="5">
        <v>45842</v>
      </c>
      <c r="C945" t="s">
        <v>12</v>
      </c>
      <c r="D945" t="s">
        <v>20</v>
      </c>
      <c r="E945" t="s">
        <v>21</v>
      </c>
      <c r="F945" t="s">
        <v>62</v>
      </c>
      <c r="G945" t="s">
        <v>63</v>
      </c>
      <c r="H945">
        <v>10</v>
      </c>
      <c r="I945" t="s">
        <v>499</v>
      </c>
      <c r="J945">
        <v>53.89</v>
      </c>
      <c r="K945">
        <v>538.9</v>
      </c>
      <c r="L945" t="s">
        <v>43</v>
      </c>
      <c r="M945" t="s">
        <v>25</v>
      </c>
      <c r="N945" t="s">
        <v>19</v>
      </c>
      <c r="O945" t="s">
        <v>500</v>
      </c>
      <c r="P945" t="s">
        <v>501</v>
      </c>
      <c r="Q945" t="s">
        <v>517</v>
      </c>
      <c r="R945" t="s">
        <v>531</v>
      </c>
      <c r="S945">
        <v>7</v>
      </c>
    </row>
    <row r="946" spans="1:19" x14ac:dyDescent="0.35">
      <c r="A946">
        <v>102581</v>
      </c>
      <c r="B946" s="5">
        <v>45842</v>
      </c>
      <c r="C946" t="s">
        <v>31</v>
      </c>
      <c r="D946" t="s">
        <v>56</v>
      </c>
      <c r="E946" t="s">
        <v>57</v>
      </c>
      <c r="F946" t="s">
        <v>62</v>
      </c>
      <c r="G946" t="s">
        <v>63</v>
      </c>
      <c r="H946">
        <v>3</v>
      </c>
      <c r="I946" t="s">
        <v>499</v>
      </c>
      <c r="J946">
        <v>57.67</v>
      </c>
      <c r="K946">
        <v>173.01</v>
      </c>
      <c r="L946" t="s">
        <v>48</v>
      </c>
      <c r="M946" t="s">
        <v>153</v>
      </c>
      <c r="N946" t="s">
        <v>19</v>
      </c>
      <c r="O946" t="s">
        <v>500</v>
      </c>
      <c r="P946" t="s">
        <v>501</v>
      </c>
      <c r="Q946" t="s">
        <v>517</v>
      </c>
      <c r="R946" t="s">
        <v>531</v>
      </c>
      <c r="S946">
        <v>7</v>
      </c>
    </row>
    <row r="947" spans="1:19" x14ac:dyDescent="0.35">
      <c r="A947">
        <v>102991</v>
      </c>
      <c r="B947" s="5">
        <v>45842</v>
      </c>
      <c r="C947" t="s">
        <v>31</v>
      </c>
      <c r="D947" t="s">
        <v>56</v>
      </c>
      <c r="E947" t="s">
        <v>57</v>
      </c>
      <c r="F947" t="s">
        <v>22</v>
      </c>
      <c r="G947" t="s">
        <v>47</v>
      </c>
      <c r="H947">
        <v>1</v>
      </c>
      <c r="I947" t="s">
        <v>503</v>
      </c>
      <c r="J947">
        <v>76.73</v>
      </c>
      <c r="K947">
        <v>76.73</v>
      </c>
      <c r="L947" t="s">
        <v>24</v>
      </c>
      <c r="M947" t="s">
        <v>199</v>
      </c>
      <c r="N947" t="s">
        <v>89</v>
      </c>
      <c r="O947" t="s">
        <v>500</v>
      </c>
      <c r="P947" t="s">
        <v>501</v>
      </c>
      <c r="Q947" t="s">
        <v>517</v>
      </c>
      <c r="R947" t="s">
        <v>531</v>
      </c>
      <c r="S947">
        <v>7</v>
      </c>
    </row>
    <row r="948" spans="1:19" x14ac:dyDescent="0.35">
      <c r="A948">
        <v>100395</v>
      </c>
      <c r="B948" s="5">
        <v>45843</v>
      </c>
      <c r="C948" t="s">
        <v>31</v>
      </c>
      <c r="D948" t="s">
        <v>105</v>
      </c>
      <c r="E948" t="s">
        <v>106</v>
      </c>
      <c r="F948" t="s">
        <v>15</v>
      </c>
      <c r="G948" t="s">
        <v>16</v>
      </c>
      <c r="H948">
        <v>10</v>
      </c>
      <c r="I948" t="s">
        <v>499</v>
      </c>
      <c r="J948">
        <v>39.43</v>
      </c>
      <c r="K948">
        <v>394.3</v>
      </c>
      <c r="L948" t="s">
        <v>43</v>
      </c>
      <c r="M948" t="s">
        <v>139</v>
      </c>
      <c r="N948" t="s">
        <v>89</v>
      </c>
      <c r="O948" t="s">
        <v>506</v>
      </c>
      <c r="P948" t="s">
        <v>507</v>
      </c>
      <c r="Q948" t="s">
        <v>517</v>
      </c>
      <c r="R948" t="s">
        <v>531</v>
      </c>
      <c r="S948">
        <v>7</v>
      </c>
    </row>
    <row r="949" spans="1:19" x14ac:dyDescent="0.35">
      <c r="A949">
        <v>100415</v>
      </c>
      <c r="B949" s="5">
        <v>45843</v>
      </c>
      <c r="C949" t="s">
        <v>26</v>
      </c>
      <c r="D949" t="s">
        <v>41</v>
      </c>
      <c r="E949" t="s">
        <v>42</v>
      </c>
      <c r="F949" t="s">
        <v>62</v>
      </c>
      <c r="G949" t="s">
        <v>112</v>
      </c>
      <c r="H949">
        <v>10</v>
      </c>
      <c r="I949" t="s">
        <v>499</v>
      </c>
      <c r="J949">
        <v>29.25</v>
      </c>
      <c r="K949">
        <v>292.5</v>
      </c>
      <c r="L949" t="s">
        <v>43</v>
      </c>
      <c r="M949" t="s">
        <v>425</v>
      </c>
      <c r="N949" t="s">
        <v>36</v>
      </c>
      <c r="O949" t="s">
        <v>506</v>
      </c>
      <c r="P949" t="s">
        <v>507</v>
      </c>
      <c r="Q949" t="s">
        <v>517</v>
      </c>
      <c r="R949" t="s">
        <v>531</v>
      </c>
      <c r="S949">
        <v>7</v>
      </c>
    </row>
    <row r="950" spans="1:19" x14ac:dyDescent="0.35">
      <c r="A950">
        <v>100621</v>
      </c>
      <c r="B950" s="5">
        <v>45843</v>
      </c>
      <c r="C950" t="s">
        <v>12</v>
      </c>
      <c r="D950" t="s">
        <v>132</v>
      </c>
      <c r="E950" t="s">
        <v>133</v>
      </c>
      <c r="F950" t="s">
        <v>62</v>
      </c>
      <c r="G950" t="s">
        <v>103</v>
      </c>
      <c r="H950">
        <v>3</v>
      </c>
      <c r="I950" t="s">
        <v>499</v>
      </c>
      <c r="J950">
        <v>183.76</v>
      </c>
      <c r="K950">
        <v>551.28</v>
      </c>
      <c r="L950" t="s">
        <v>43</v>
      </c>
      <c r="M950" t="s">
        <v>460</v>
      </c>
      <c r="N950" t="s">
        <v>36</v>
      </c>
      <c r="O950" t="s">
        <v>506</v>
      </c>
      <c r="P950" t="s">
        <v>507</v>
      </c>
      <c r="Q950" t="s">
        <v>517</v>
      </c>
      <c r="R950" t="s">
        <v>531</v>
      </c>
      <c r="S950">
        <v>7</v>
      </c>
    </row>
    <row r="951" spans="1:19" x14ac:dyDescent="0.35">
      <c r="A951">
        <v>100867</v>
      </c>
      <c r="B951" s="5">
        <v>45843</v>
      </c>
      <c r="C951" t="s">
        <v>31</v>
      </c>
      <c r="D951" t="s">
        <v>105</v>
      </c>
      <c r="E951" t="s">
        <v>106</v>
      </c>
      <c r="F951" t="s">
        <v>62</v>
      </c>
      <c r="G951" t="s">
        <v>169</v>
      </c>
      <c r="H951">
        <v>5</v>
      </c>
      <c r="I951" t="s">
        <v>499</v>
      </c>
      <c r="J951">
        <v>24.28</v>
      </c>
      <c r="K951">
        <v>121.4</v>
      </c>
      <c r="L951" t="s">
        <v>17</v>
      </c>
      <c r="M951" t="s">
        <v>378</v>
      </c>
      <c r="N951" t="s">
        <v>19</v>
      </c>
      <c r="O951" t="s">
        <v>506</v>
      </c>
      <c r="P951" t="s">
        <v>507</v>
      </c>
      <c r="Q951" t="s">
        <v>517</v>
      </c>
      <c r="R951" t="s">
        <v>531</v>
      </c>
      <c r="S951">
        <v>7</v>
      </c>
    </row>
    <row r="952" spans="1:19" x14ac:dyDescent="0.35">
      <c r="A952">
        <v>100969</v>
      </c>
      <c r="B952" s="5">
        <v>45843</v>
      </c>
      <c r="C952" t="s">
        <v>26</v>
      </c>
      <c r="D952" t="s">
        <v>27</v>
      </c>
      <c r="E952" t="s">
        <v>28</v>
      </c>
      <c r="F952" t="s">
        <v>53</v>
      </c>
      <c r="G952" t="s">
        <v>54</v>
      </c>
      <c r="H952">
        <v>1</v>
      </c>
      <c r="I952" t="s">
        <v>503</v>
      </c>
      <c r="J952">
        <v>23.86</v>
      </c>
      <c r="K952">
        <v>23.86</v>
      </c>
      <c r="L952" t="s">
        <v>17</v>
      </c>
      <c r="M952" t="s">
        <v>171</v>
      </c>
      <c r="N952" t="s">
        <v>19</v>
      </c>
      <c r="O952" t="s">
        <v>506</v>
      </c>
      <c r="P952" t="s">
        <v>507</v>
      </c>
      <c r="Q952" t="s">
        <v>517</v>
      </c>
      <c r="R952" t="s">
        <v>531</v>
      </c>
      <c r="S952">
        <v>7</v>
      </c>
    </row>
    <row r="953" spans="1:19" x14ac:dyDescent="0.35">
      <c r="A953">
        <v>101259</v>
      </c>
      <c r="B953" s="5">
        <v>45843</v>
      </c>
      <c r="C953" t="s">
        <v>50</v>
      </c>
      <c r="D953" t="s">
        <v>51</v>
      </c>
      <c r="E953" t="s">
        <v>52</v>
      </c>
      <c r="F953" t="s">
        <v>22</v>
      </c>
      <c r="G953" t="s">
        <v>47</v>
      </c>
      <c r="H953">
        <v>10</v>
      </c>
      <c r="I953" t="s">
        <v>499</v>
      </c>
      <c r="J953">
        <v>75.81</v>
      </c>
      <c r="K953">
        <v>758.1</v>
      </c>
      <c r="L953" t="s">
        <v>48</v>
      </c>
      <c r="M953" t="s">
        <v>403</v>
      </c>
      <c r="N953" t="s">
        <v>19</v>
      </c>
      <c r="O953" t="s">
        <v>506</v>
      </c>
      <c r="P953" t="s">
        <v>507</v>
      </c>
      <c r="Q953" t="s">
        <v>517</v>
      </c>
      <c r="R953" t="s">
        <v>531</v>
      </c>
      <c r="S953">
        <v>7</v>
      </c>
    </row>
    <row r="954" spans="1:19" x14ac:dyDescent="0.35">
      <c r="A954">
        <v>101893</v>
      </c>
      <c r="B954" s="5">
        <v>45843</v>
      </c>
      <c r="C954" t="s">
        <v>50</v>
      </c>
      <c r="D954" t="s">
        <v>77</v>
      </c>
      <c r="E954" t="s">
        <v>78</v>
      </c>
      <c r="F954" t="s">
        <v>15</v>
      </c>
      <c r="G954" t="s">
        <v>39</v>
      </c>
      <c r="H954">
        <v>1</v>
      </c>
      <c r="I954" t="s">
        <v>503</v>
      </c>
      <c r="J954">
        <v>44.22</v>
      </c>
      <c r="K954">
        <v>44.22</v>
      </c>
      <c r="L954" t="s">
        <v>43</v>
      </c>
      <c r="M954" t="s">
        <v>377</v>
      </c>
      <c r="N954" t="s">
        <v>19</v>
      </c>
      <c r="O954" t="s">
        <v>506</v>
      </c>
      <c r="P954" t="s">
        <v>507</v>
      </c>
      <c r="Q954" t="s">
        <v>517</v>
      </c>
      <c r="R954" t="s">
        <v>531</v>
      </c>
      <c r="S954">
        <v>7</v>
      </c>
    </row>
    <row r="955" spans="1:19" x14ac:dyDescent="0.35">
      <c r="A955">
        <v>102267</v>
      </c>
      <c r="B955" s="5">
        <v>45843</v>
      </c>
      <c r="C955" t="s">
        <v>12</v>
      </c>
      <c r="D955" t="s">
        <v>20</v>
      </c>
      <c r="E955" t="s">
        <v>21</v>
      </c>
      <c r="F955" t="s">
        <v>62</v>
      </c>
      <c r="G955" t="s">
        <v>114</v>
      </c>
      <c r="H955">
        <v>3</v>
      </c>
      <c r="I955" t="s">
        <v>499</v>
      </c>
      <c r="J955">
        <v>124.31</v>
      </c>
      <c r="K955">
        <v>372.93</v>
      </c>
      <c r="L955" t="s">
        <v>17</v>
      </c>
      <c r="M955" t="s">
        <v>162</v>
      </c>
      <c r="N955" t="s">
        <v>19</v>
      </c>
      <c r="O955" t="s">
        <v>506</v>
      </c>
      <c r="P955" t="s">
        <v>507</v>
      </c>
      <c r="Q955" t="s">
        <v>517</v>
      </c>
      <c r="R955" t="s">
        <v>531</v>
      </c>
      <c r="S955">
        <v>7</v>
      </c>
    </row>
    <row r="956" spans="1:19" x14ac:dyDescent="0.35">
      <c r="A956">
        <v>102822</v>
      </c>
      <c r="B956" s="5">
        <v>45843</v>
      </c>
      <c r="C956" t="s">
        <v>26</v>
      </c>
      <c r="D956" t="s">
        <v>41</v>
      </c>
      <c r="E956" t="s">
        <v>42</v>
      </c>
      <c r="F956" t="s">
        <v>59</v>
      </c>
      <c r="G956" t="s">
        <v>60</v>
      </c>
      <c r="H956">
        <v>10</v>
      </c>
      <c r="I956" t="s">
        <v>499</v>
      </c>
      <c r="J956">
        <v>61.35</v>
      </c>
      <c r="K956">
        <v>613.5</v>
      </c>
      <c r="L956" t="s">
        <v>48</v>
      </c>
      <c r="M956" t="s">
        <v>61</v>
      </c>
      <c r="N956" t="s">
        <v>19</v>
      </c>
      <c r="O956" t="s">
        <v>506</v>
      </c>
      <c r="P956" t="s">
        <v>507</v>
      </c>
      <c r="Q956" t="s">
        <v>517</v>
      </c>
      <c r="R956" t="s">
        <v>531</v>
      </c>
      <c r="S956">
        <v>7</v>
      </c>
    </row>
    <row r="957" spans="1:19" x14ac:dyDescent="0.35">
      <c r="A957">
        <v>102999</v>
      </c>
      <c r="B957" s="5">
        <v>45843</v>
      </c>
      <c r="C957" t="s">
        <v>31</v>
      </c>
      <c r="D957" t="s">
        <v>32</v>
      </c>
      <c r="E957" t="s">
        <v>33</v>
      </c>
      <c r="F957" t="s">
        <v>62</v>
      </c>
      <c r="G957" t="s">
        <v>169</v>
      </c>
      <c r="H957">
        <v>5</v>
      </c>
      <c r="I957" t="s">
        <v>499</v>
      </c>
      <c r="J957">
        <v>24.97</v>
      </c>
      <c r="K957">
        <v>124.85</v>
      </c>
      <c r="L957" t="s">
        <v>43</v>
      </c>
      <c r="M957" t="s">
        <v>209</v>
      </c>
      <c r="N957" t="s">
        <v>19</v>
      </c>
      <c r="O957" t="s">
        <v>506</v>
      </c>
      <c r="P957" t="s">
        <v>507</v>
      </c>
      <c r="Q957" t="s">
        <v>517</v>
      </c>
      <c r="R957" t="s">
        <v>531</v>
      </c>
      <c r="S957">
        <v>7</v>
      </c>
    </row>
    <row r="958" spans="1:19" x14ac:dyDescent="0.35">
      <c r="A958">
        <v>100127</v>
      </c>
      <c r="B958" s="5">
        <v>45844</v>
      </c>
      <c r="C958" t="s">
        <v>12</v>
      </c>
      <c r="D958" t="s">
        <v>132</v>
      </c>
      <c r="E958" t="s">
        <v>133</v>
      </c>
      <c r="F958" t="s">
        <v>15</v>
      </c>
      <c r="G958" t="s">
        <v>29</v>
      </c>
      <c r="H958">
        <v>3</v>
      </c>
      <c r="I958" t="s">
        <v>499</v>
      </c>
      <c r="J958">
        <v>23.01</v>
      </c>
      <c r="K958">
        <v>69.03</v>
      </c>
      <c r="L958" t="s">
        <v>48</v>
      </c>
      <c r="M958" t="s">
        <v>385</v>
      </c>
      <c r="N958" t="s">
        <v>19</v>
      </c>
      <c r="O958" t="s">
        <v>510</v>
      </c>
      <c r="P958" t="s">
        <v>507</v>
      </c>
      <c r="Q958" t="s">
        <v>517</v>
      </c>
      <c r="R958" t="s">
        <v>531</v>
      </c>
      <c r="S958">
        <v>7</v>
      </c>
    </row>
    <row r="959" spans="1:19" x14ac:dyDescent="0.35">
      <c r="A959">
        <v>100493</v>
      </c>
      <c r="B959" s="5">
        <v>45844</v>
      </c>
      <c r="C959" t="s">
        <v>31</v>
      </c>
      <c r="D959" t="s">
        <v>45</v>
      </c>
      <c r="E959" t="s">
        <v>46</v>
      </c>
      <c r="F959" t="s">
        <v>59</v>
      </c>
      <c r="G959" t="s">
        <v>60</v>
      </c>
      <c r="H959">
        <v>2</v>
      </c>
      <c r="I959" t="s">
        <v>508</v>
      </c>
      <c r="J959">
        <v>62.17</v>
      </c>
      <c r="K959">
        <v>124.34</v>
      </c>
      <c r="L959" t="s">
        <v>17</v>
      </c>
      <c r="M959" t="s">
        <v>393</v>
      </c>
      <c r="N959" t="s">
        <v>36</v>
      </c>
      <c r="O959" t="s">
        <v>510</v>
      </c>
      <c r="P959" t="s">
        <v>507</v>
      </c>
      <c r="Q959" t="s">
        <v>517</v>
      </c>
      <c r="R959" t="s">
        <v>531</v>
      </c>
      <c r="S959">
        <v>7</v>
      </c>
    </row>
    <row r="960" spans="1:19" x14ac:dyDescent="0.35">
      <c r="A960">
        <v>100659</v>
      </c>
      <c r="B960" s="5">
        <v>45844</v>
      </c>
      <c r="C960" t="s">
        <v>31</v>
      </c>
      <c r="D960" t="s">
        <v>80</v>
      </c>
      <c r="E960" t="s">
        <v>80</v>
      </c>
      <c r="F960" t="s">
        <v>59</v>
      </c>
      <c r="G960" t="s">
        <v>95</v>
      </c>
      <c r="H960">
        <v>2</v>
      </c>
      <c r="I960" t="s">
        <v>508</v>
      </c>
      <c r="J960">
        <v>35.17</v>
      </c>
      <c r="K960">
        <v>70.34</v>
      </c>
      <c r="L960" t="s">
        <v>43</v>
      </c>
      <c r="M960" t="s">
        <v>461</v>
      </c>
      <c r="N960" t="s">
        <v>36</v>
      </c>
      <c r="O960" t="s">
        <v>510</v>
      </c>
      <c r="P960" t="s">
        <v>507</v>
      </c>
      <c r="Q960" t="s">
        <v>517</v>
      </c>
      <c r="R960" t="s">
        <v>531</v>
      </c>
      <c r="S960">
        <v>7</v>
      </c>
    </row>
    <row r="961" spans="1:19" x14ac:dyDescent="0.35">
      <c r="A961">
        <v>101198</v>
      </c>
      <c r="B961" s="5">
        <v>45844</v>
      </c>
      <c r="C961" t="s">
        <v>26</v>
      </c>
      <c r="D961" t="s">
        <v>41</v>
      </c>
      <c r="E961" t="s">
        <v>42</v>
      </c>
      <c r="F961" t="s">
        <v>53</v>
      </c>
      <c r="G961" t="s">
        <v>54</v>
      </c>
      <c r="H961">
        <v>3</v>
      </c>
      <c r="I961" t="s">
        <v>499</v>
      </c>
      <c r="J961">
        <v>24.64</v>
      </c>
      <c r="K961">
        <v>73.92</v>
      </c>
      <c r="L961" t="s">
        <v>24</v>
      </c>
      <c r="M961" t="s">
        <v>130</v>
      </c>
      <c r="N961" t="s">
        <v>19</v>
      </c>
      <c r="O961" t="s">
        <v>510</v>
      </c>
      <c r="P961" t="s">
        <v>507</v>
      </c>
      <c r="Q961" t="s">
        <v>517</v>
      </c>
      <c r="R961" t="s">
        <v>531</v>
      </c>
      <c r="S961">
        <v>7</v>
      </c>
    </row>
    <row r="962" spans="1:19" x14ac:dyDescent="0.35">
      <c r="A962">
        <v>101313</v>
      </c>
      <c r="B962" s="5">
        <v>45844</v>
      </c>
      <c r="C962" t="s">
        <v>31</v>
      </c>
      <c r="D962" t="s">
        <v>56</v>
      </c>
      <c r="E962" t="s">
        <v>57</v>
      </c>
      <c r="F962" t="s">
        <v>15</v>
      </c>
      <c r="G962" t="s">
        <v>16</v>
      </c>
      <c r="H962">
        <v>10</v>
      </c>
      <c r="I962" t="s">
        <v>499</v>
      </c>
      <c r="J962">
        <v>38.04</v>
      </c>
      <c r="K962">
        <v>380.4</v>
      </c>
      <c r="L962" t="s">
        <v>24</v>
      </c>
      <c r="M962" t="s">
        <v>255</v>
      </c>
      <c r="N962" t="s">
        <v>89</v>
      </c>
      <c r="O962" t="s">
        <v>510</v>
      </c>
      <c r="P962" t="s">
        <v>507</v>
      </c>
      <c r="Q962" t="s">
        <v>517</v>
      </c>
      <c r="R962" t="s">
        <v>531</v>
      </c>
      <c r="S962">
        <v>7</v>
      </c>
    </row>
    <row r="963" spans="1:19" x14ac:dyDescent="0.35">
      <c r="A963">
        <v>101668</v>
      </c>
      <c r="B963" s="5">
        <v>45844</v>
      </c>
      <c r="C963" t="s">
        <v>12</v>
      </c>
      <c r="D963" t="s">
        <v>13</v>
      </c>
      <c r="E963" t="s">
        <v>14</v>
      </c>
      <c r="F963" t="s">
        <v>62</v>
      </c>
      <c r="G963" t="s">
        <v>68</v>
      </c>
      <c r="H963">
        <v>10</v>
      </c>
      <c r="I963" t="s">
        <v>499</v>
      </c>
      <c r="J963">
        <v>41.12</v>
      </c>
      <c r="K963">
        <v>411.2</v>
      </c>
      <c r="L963" t="s">
        <v>43</v>
      </c>
      <c r="M963" t="s">
        <v>154</v>
      </c>
      <c r="N963" t="s">
        <v>36</v>
      </c>
      <c r="O963" t="s">
        <v>510</v>
      </c>
      <c r="P963" t="s">
        <v>507</v>
      </c>
      <c r="Q963" t="s">
        <v>517</v>
      </c>
      <c r="R963" t="s">
        <v>531</v>
      </c>
      <c r="S963">
        <v>7</v>
      </c>
    </row>
    <row r="964" spans="1:19" x14ac:dyDescent="0.35">
      <c r="A964">
        <v>102181</v>
      </c>
      <c r="B964" s="5">
        <v>45844</v>
      </c>
      <c r="C964" t="s">
        <v>50</v>
      </c>
      <c r="D964" t="s">
        <v>71</v>
      </c>
      <c r="E964" t="s">
        <v>72</v>
      </c>
      <c r="F964" t="s">
        <v>62</v>
      </c>
      <c r="G964" t="s">
        <v>114</v>
      </c>
      <c r="H964">
        <v>2</v>
      </c>
      <c r="I964" t="s">
        <v>508</v>
      </c>
      <c r="J964">
        <v>131.16999999999999</v>
      </c>
      <c r="K964">
        <v>262.33999999999997</v>
      </c>
      <c r="L964" t="s">
        <v>48</v>
      </c>
      <c r="M964" t="s">
        <v>455</v>
      </c>
      <c r="N964" t="s">
        <v>89</v>
      </c>
      <c r="O964" t="s">
        <v>510</v>
      </c>
      <c r="P964" t="s">
        <v>507</v>
      </c>
      <c r="Q964" t="s">
        <v>517</v>
      </c>
      <c r="R964" t="s">
        <v>531</v>
      </c>
      <c r="S964">
        <v>7</v>
      </c>
    </row>
    <row r="965" spans="1:19" x14ac:dyDescent="0.35">
      <c r="A965">
        <v>102567</v>
      </c>
      <c r="B965" s="5">
        <v>45844</v>
      </c>
      <c r="C965" t="s">
        <v>50</v>
      </c>
      <c r="D965" t="s">
        <v>51</v>
      </c>
      <c r="E965" t="s">
        <v>52</v>
      </c>
      <c r="F965" t="s">
        <v>22</v>
      </c>
      <c r="G965" t="s">
        <v>87</v>
      </c>
      <c r="H965">
        <v>1</v>
      </c>
      <c r="I965" t="s">
        <v>503</v>
      </c>
      <c r="J965">
        <v>49.03</v>
      </c>
      <c r="K965">
        <v>49.03</v>
      </c>
      <c r="L965" t="s">
        <v>48</v>
      </c>
      <c r="M965" t="s">
        <v>61</v>
      </c>
      <c r="N965" t="s">
        <v>19</v>
      </c>
      <c r="O965" t="s">
        <v>510</v>
      </c>
      <c r="P965" t="s">
        <v>507</v>
      </c>
      <c r="Q965" t="s">
        <v>517</v>
      </c>
      <c r="R965" t="s">
        <v>531</v>
      </c>
      <c r="S965">
        <v>7</v>
      </c>
    </row>
    <row r="966" spans="1:19" x14ac:dyDescent="0.35">
      <c r="A966">
        <v>102579</v>
      </c>
      <c r="B966" s="5">
        <v>45844</v>
      </c>
      <c r="C966" t="s">
        <v>50</v>
      </c>
      <c r="D966" t="s">
        <v>51</v>
      </c>
      <c r="E966" t="s">
        <v>52</v>
      </c>
      <c r="F966" t="s">
        <v>62</v>
      </c>
      <c r="G966" t="s">
        <v>68</v>
      </c>
      <c r="H966">
        <v>2</v>
      </c>
      <c r="I966" t="s">
        <v>508</v>
      </c>
      <c r="J966">
        <v>38.229999999999997</v>
      </c>
      <c r="K966">
        <v>76.459999999999994</v>
      </c>
      <c r="L966" t="s">
        <v>17</v>
      </c>
      <c r="M966" t="s">
        <v>386</v>
      </c>
      <c r="N966" t="s">
        <v>19</v>
      </c>
      <c r="O966" t="s">
        <v>510</v>
      </c>
      <c r="P966" t="s">
        <v>507</v>
      </c>
      <c r="Q966" t="s">
        <v>517</v>
      </c>
      <c r="R966" t="s">
        <v>531</v>
      </c>
      <c r="S966">
        <v>7</v>
      </c>
    </row>
    <row r="967" spans="1:19" x14ac:dyDescent="0.35">
      <c r="A967">
        <v>100179</v>
      </c>
      <c r="B967" s="5">
        <v>45845</v>
      </c>
      <c r="C967" t="s">
        <v>31</v>
      </c>
      <c r="D967" t="s">
        <v>80</v>
      </c>
      <c r="E967" t="s">
        <v>80</v>
      </c>
      <c r="F967" t="s">
        <v>59</v>
      </c>
      <c r="G967" t="s">
        <v>129</v>
      </c>
      <c r="H967">
        <v>2</v>
      </c>
      <c r="I967" t="s">
        <v>508</v>
      </c>
      <c r="J967">
        <v>114.22</v>
      </c>
      <c r="K967">
        <v>228.44</v>
      </c>
      <c r="L967" t="s">
        <v>43</v>
      </c>
      <c r="M967" t="s">
        <v>219</v>
      </c>
      <c r="N967" t="s">
        <v>19</v>
      </c>
      <c r="O967" t="s">
        <v>511</v>
      </c>
      <c r="P967" t="s">
        <v>501</v>
      </c>
      <c r="Q967" t="s">
        <v>517</v>
      </c>
      <c r="R967" t="s">
        <v>531</v>
      </c>
      <c r="S967">
        <v>7</v>
      </c>
    </row>
    <row r="968" spans="1:19" x14ac:dyDescent="0.35">
      <c r="A968">
        <v>100352</v>
      </c>
      <c r="B968" s="5">
        <v>45845</v>
      </c>
      <c r="C968" t="s">
        <v>50</v>
      </c>
      <c r="D968" t="s">
        <v>51</v>
      </c>
      <c r="E968" t="s">
        <v>52</v>
      </c>
      <c r="F968" t="s">
        <v>15</v>
      </c>
      <c r="G968" t="s">
        <v>34</v>
      </c>
      <c r="H968">
        <v>3</v>
      </c>
      <c r="I968" t="s">
        <v>499</v>
      </c>
      <c r="J968">
        <v>16.47</v>
      </c>
      <c r="K968">
        <v>49.41</v>
      </c>
      <c r="L968" t="s">
        <v>48</v>
      </c>
      <c r="M968" t="s">
        <v>82</v>
      </c>
      <c r="N968" t="s">
        <v>19</v>
      </c>
      <c r="O968" t="s">
        <v>511</v>
      </c>
      <c r="P968" t="s">
        <v>501</v>
      </c>
      <c r="Q968" t="s">
        <v>517</v>
      </c>
      <c r="R968" t="s">
        <v>531</v>
      </c>
      <c r="S968">
        <v>7</v>
      </c>
    </row>
    <row r="969" spans="1:19" x14ac:dyDescent="0.35">
      <c r="A969">
        <v>100641</v>
      </c>
      <c r="B969" s="5">
        <v>45845</v>
      </c>
      <c r="C969" t="s">
        <v>65</v>
      </c>
      <c r="D969" t="s">
        <v>90</v>
      </c>
      <c r="E969" t="s">
        <v>91</v>
      </c>
      <c r="F969" t="s">
        <v>22</v>
      </c>
      <c r="G969" t="s">
        <v>23</v>
      </c>
      <c r="H969">
        <v>2</v>
      </c>
      <c r="I969" t="s">
        <v>508</v>
      </c>
      <c r="J969">
        <v>63.27</v>
      </c>
      <c r="K969">
        <v>126.54</v>
      </c>
      <c r="L969" t="s">
        <v>24</v>
      </c>
      <c r="M969" t="s">
        <v>459</v>
      </c>
      <c r="N969" t="s">
        <v>19</v>
      </c>
      <c r="O969" t="s">
        <v>511</v>
      </c>
      <c r="P969" t="s">
        <v>501</v>
      </c>
      <c r="Q969" t="s">
        <v>517</v>
      </c>
      <c r="R969" t="s">
        <v>531</v>
      </c>
      <c r="S969">
        <v>7</v>
      </c>
    </row>
    <row r="970" spans="1:19" x14ac:dyDescent="0.35">
      <c r="A970">
        <v>100924</v>
      </c>
      <c r="B970" s="5">
        <v>45845</v>
      </c>
      <c r="C970" t="s">
        <v>31</v>
      </c>
      <c r="D970" t="s">
        <v>105</v>
      </c>
      <c r="E970" t="s">
        <v>106</v>
      </c>
      <c r="F970" t="s">
        <v>22</v>
      </c>
      <c r="G970" t="s">
        <v>100</v>
      </c>
      <c r="H970">
        <v>10</v>
      </c>
      <c r="I970" t="s">
        <v>499</v>
      </c>
      <c r="J970">
        <v>14.38</v>
      </c>
      <c r="K970">
        <v>143.80000000000001</v>
      </c>
      <c r="L970" t="s">
        <v>48</v>
      </c>
      <c r="M970" t="s">
        <v>166</v>
      </c>
      <c r="N970" t="s">
        <v>19</v>
      </c>
      <c r="O970" t="s">
        <v>511</v>
      </c>
      <c r="P970" t="s">
        <v>501</v>
      </c>
      <c r="Q970" t="s">
        <v>517</v>
      </c>
      <c r="R970" t="s">
        <v>531</v>
      </c>
      <c r="S970">
        <v>7</v>
      </c>
    </row>
    <row r="971" spans="1:19" x14ac:dyDescent="0.35">
      <c r="A971">
        <v>101254</v>
      </c>
      <c r="B971" s="5">
        <v>45845</v>
      </c>
      <c r="C971" t="s">
        <v>26</v>
      </c>
      <c r="D971" t="s">
        <v>37</v>
      </c>
      <c r="E971" t="s">
        <v>38</v>
      </c>
      <c r="F971" t="s">
        <v>59</v>
      </c>
      <c r="G971" t="s">
        <v>60</v>
      </c>
      <c r="H971">
        <v>1</v>
      </c>
      <c r="I971" t="s">
        <v>503</v>
      </c>
      <c r="J971">
        <v>61.83</v>
      </c>
      <c r="K971">
        <v>61.83</v>
      </c>
      <c r="L971" t="s">
        <v>24</v>
      </c>
      <c r="M971" t="s">
        <v>462</v>
      </c>
      <c r="N971" t="s">
        <v>89</v>
      </c>
      <c r="O971" t="s">
        <v>511</v>
      </c>
      <c r="P971" t="s">
        <v>501</v>
      </c>
      <c r="Q971" t="s">
        <v>517</v>
      </c>
      <c r="R971" t="s">
        <v>531</v>
      </c>
      <c r="S971">
        <v>7</v>
      </c>
    </row>
    <row r="972" spans="1:19" x14ac:dyDescent="0.35">
      <c r="A972">
        <v>101907</v>
      </c>
      <c r="B972" s="5">
        <v>45845</v>
      </c>
      <c r="C972" t="s">
        <v>31</v>
      </c>
      <c r="D972" t="s">
        <v>45</v>
      </c>
      <c r="E972" t="s">
        <v>46</v>
      </c>
      <c r="F972" t="s">
        <v>59</v>
      </c>
      <c r="G972" t="s">
        <v>73</v>
      </c>
      <c r="H972">
        <v>1</v>
      </c>
      <c r="I972" t="s">
        <v>503</v>
      </c>
      <c r="J972">
        <v>28.59</v>
      </c>
      <c r="K972">
        <v>28.59</v>
      </c>
      <c r="L972" t="s">
        <v>24</v>
      </c>
      <c r="M972" t="s">
        <v>146</v>
      </c>
      <c r="N972" t="s">
        <v>19</v>
      </c>
      <c r="O972" t="s">
        <v>511</v>
      </c>
      <c r="P972" t="s">
        <v>501</v>
      </c>
      <c r="Q972" t="s">
        <v>517</v>
      </c>
      <c r="R972" t="s">
        <v>531</v>
      </c>
      <c r="S972">
        <v>7</v>
      </c>
    </row>
    <row r="973" spans="1:19" x14ac:dyDescent="0.35">
      <c r="A973">
        <v>102163</v>
      </c>
      <c r="B973" s="5">
        <v>45845</v>
      </c>
      <c r="C973" t="s">
        <v>31</v>
      </c>
      <c r="D973" t="s">
        <v>56</v>
      </c>
      <c r="E973" t="s">
        <v>57</v>
      </c>
      <c r="F973" t="s">
        <v>62</v>
      </c>
      <c r="G973" t="s">
        <v>103</v>
      </c>
      <c r="H973">
        <v>1</v>
      </c>
      <c r="I973" t="s">
        <v>503</v>
      </c>
      <c r="J973">
        <v>183.28</v>
      </c>
      <c r="K973">
        <v>183.28</v>
      </c>
      <c r="L973" t="s">
        <v>48</v>
      </c>
      <c r="M973" t="s">
        <v>405</v>
      </c>
      <c r="N973" t="s">
        <v>19</v>
      </c>
      <c r="O973" t="s">
        <v>511</v>
      </c>
      <c r="P973" t="s">
        <v>501</v>
      </c>
      <c r="Q973" t="s">
        <v>517</v>
      </c>
      <c r="R973" t="s">
        <v>531</v>
      </c>
      <c r="S973">
        <v>7</v>
      </c>
    </row>
    <row r="974" spans="1:19" x14ac:dyDescent="0.35">
      <c r="A974">
        <v>102459</v>
      </c>
      <c r="B974" s="5">
        <v>45845</v>
      </c>
      <c r="C974" t="s">
        <v>50</v>
      </c>
      <c r="D974" t="s">
        <v>71</v>
      </c>
      <c r="E974" t="s">
        <v>72</v>
      </c>
      <c r="F974" t="s">
        <v>59</v>
      </c>
      <c r="G974" t="s">
        <v>73</v>
      </c>
      <c r="H974">
        <v>3</v>
      </c>
      <c r="I974" t="s">
        <v>499</v>
      </c>
      <c r="J974">
        <v>28.91</v>
      </c>
      <c r="K974">
        <v>86.73</v>
      </c>
      <c r="L974" t="s">
        <v>48</v>
      </c>
      <c r="M974" t="s">
        <v>256</v>
      </c>
      <c r="N974" t="s">
        <v>36</v>
      </c>
      <c r="O974" t="s">
        <v>511</v>
      </c>
      <c r="P974" t="s">
        <v>501</v>
      </c>
      <c r="Q974" t="s">
        <v>517</v>
      </c>
      <c r="R974" t="s">
        <v>531</v>
      </c>
      <c r="S974">
        <v>7</v>
      </c>
    </row>
    <row r="975" spans="1:19" x14ac:dyDescent="0.35">
      <c r="A975">
        <v>102541</v>
      </c>
      <c r="B975" s="5">
        <v>45845</v>
      </c>
      <c r="C975" t="s">
        <v>12</v>
      </c>
      <c r="D975" t="s">
        <v>13</v>
      </c>
      <c r="E975" t="s">
        <v>14</v>
      </c>
      <c r="F975" t="s">
        <v>22</v>
      </c>
      <c r="G975" t="s">
        <v>109</v>
      </c>
      <c r="H975">
        <v>2</v>
      </c>
      <c r="I975" t="s">
        <v>508</v>
      </c>
      <c r="J975">
        <v>89.85</v>
      </c>
      <c r="K975">
        <v>179.7</v>
      </c>
      <c r="L975" t="s">
        <v>43</v>
      </c>
      <c r="M975" t="s">
        <v>448</v>
      </c>
      <c r="N975" t="s">
        <v>36</v>
      </c>
      <c r="O975" t="s">
        <v>511</v>
      </c>
      <c r="P975" t="s">
        <v>501</v>
      </c>
      <c r="Q975" t="s">
        <v>517</v>
      </c>
      <c r="R975" t="s">
        <v>531</v>
      </c>
      <c r="S975">
        <v>7</v>
      </c>
    </row>
    <row r="976" spans="1:19" x14ac:dyDescent="0.35">
      <c r="A976">
        <v>102842</v>
      </c>
      <c r="B976" s="5">
        <v>45845</v>
      </c>
      <c r="C976" t="s">
        <v>50</v>
      </c>
      <c r="D976" t="s">
        <v>51</v>
      </c>
      <c r="E976" t="s">
        <v>52</v>
      </c>
      <c r="F976" t="s">
        <v>22</v>
      </c>
      <c r="G976" t="s">
        <v>47</v>
      </c>
      <c r="H976">
        <v>2</v>
      </c>
      <c r="I976" t="s">
        <v>508</v>
      </c>
      <c r="J976">
        <v>77.099999999999994</v>
      </c>
      <c r="K976">
        <v>154.19999999999999</v>
      </c>
      <c r="L976" t="s">
        <v>24</v>
      </c>
      <c r="M976" t="s">
        <v>313</v>
      </c>
      <c r="N976" t="s">
        <v>19</v>
      </c>
      <c r="O976" t="s">
        <v>511</v>
      </c>
      <c r="P976" t="s">
        <v>501</v>
      </c>
      <c r="Q976" t="s">
        <v>517</v>
      </c>
      <c r="R976" t="s">
        <v>531</v>
      </c>
      <c r="S976">
        <v>7</v>
      </c>
    </row>
    <row r="977" spans="1:19" x14ac:dyDescent="0.35">
      <c r="A977">
        <v>100161</v>
      </c>
      <c r="B977" s="5">
        <v>45846</v>
      </c>
      <c r="C977" t="s">
        <v>12</v>
      </c>
      <c r="D977" t="s">
        <v>13</v>
      </c>
      <c r="E977" t="s">
        <v>14</v>
      </c>
      <c r="F977" t="s">
        <v>22</v>
      </c>
      <c r="G977" t="s">
        <v>87</v>
      </c>
      <c r="H977">
        <v>1</v>
      </c>
      <c r="I977" t="s">
        <v>503</v>
      </c>
      <c r="J977">
        <v>48.12</v>
      </c>
      <c r="K977">
        <v>48.12</v>
      </c>
      <c r="L977" t="s">
        <v>17</v>
      </c>
      <c r="M977" t="s">
        <v>172</v>
      </c>
      <c r="N977" t="s">
        <v>89</v>
      </c>
      <c r="O977" t="s">
        <v>509</v>
      </c>
      <c r="P977" t="s">
        <v>501</v>
      </c>
      <c r="Q977" t="s">
        <v>517</v>
      </c>
      <c r="R977" t="s">
        <v>531</v>
      </c>
      <c r="S977">
        <v>7</v>
      </c>
    </row>
    <row r="978" spans="1:19" x14ac:dyDescent="0.35">
      <c r="A978">
        <v>100224</v>
      </c>
      <c r="B978" s="5">
        <v>45846</v>
      </c>
      <c r="C978" t="s">
        <v>65</v>
      </c>
      <c r="D978" t="s">
        <v>66</v>
      </c>
      <c r="E978" t="s">
        <v>67</v>
      </c>
      <c r="F978" t="s">
        <v>53</v>
      </c>
      <c r="G978" t="s">
        <v>54</v>
      </c>
      <c r="H978">
        <v>1</v>
      </c>
      <c r="I978" t="s">
        <v>503</v>
      </c>
      <c r="J978">
        <v>26.06</v>
      </c>
      <c r="K978">
        <v>26.06</v>
      </c>
      <c r="L978" t="s">
        <v>43</v>
      </c>
      <c r="M978" t="s">
        <v>430</v>
      </c>
      <c r="N978" t="s">
        <v>36</v>
      </c>
      <c r="O978" t="s">
        <v>509</v>
      </c>
      <c r="P978" t="s">
        <v>501</v>
      </c>
      <c r="Q978" t="s">
        <v>517</v>
      </c>
      <c r="R978" t="s">
        <v>531</v>
      </c>
      <c r="S978">
        <v>7</v>
      </c>
    </row>
    <row r="979" spans="1:19" x14ac:dyDescent="0.35">
      <c r="A979">
        <v>100936</v>
      </c>
      <c r="B979" s="5">
        <v>45846</v>
      </c>
      <c r="C979" t="s">
        <v>65</v>
      </c>
      <c r="D979" t="s">
        <v>66</v>
      </c>
      <c r="E979" t="s">
        <v>67</v>
      </c>
      <c r="F979" t="s">
        <v>62</v>
      </c>
      <c r="G979" t="s">
        <v>103</v>
      </c>
      <c r="H979">
        <v>1</v>
      </c>
      <c r="I979" t="s">
        <v>503</v>
      </c>
      <c r="J979">
        <v>189.98</v>
      </c>
      <c r="K979">
        <v>189.98</v>
      </c>
      <c r="L979" t="s">
        <v>48</v>
      </c>
      <c r="M979" t="s">
        <v>328</v>
      </c>
      <c r="N979" t="s">
        <v>19</v>
      </c>
      <c r="O979" t="s">
        <v>509</v>
      </c>
      <c r="P979" t="s">
        <v>501</v>
      </c>
      <c r="Q979" t="s">
        <v>517</v>
      </c>
      <c r="R979" t="s">
        <v>531</v>
      </c>
      <c r="S979">
        <v>7</v>
      </c>
    </row>
    <row r="980" spans="1:19" x14ac:dyDescent="0.35">
      <c r="A980">
        <v>101066</v>
      </c>
      <c r="B980" s="5">
        <v>45846</v>
      </c>
      <c r="C980" t="s">
        <v>31</v>
      </c>
      <c r="D980" t="s">
        <v>105</v>
      </c>
      <c r="E980" t="s">
        <v>106</v>
      </c>
      <c r="F980" t="s">
        <v>22</v>
      </c>
      <c r="G980" t="s">
        <v>109</v>
      </c>
      <c r="H980">
        <v>1</v>
      </c>
      <c r="I980" t="s">
        <v>503</v>
      </c>
      <c r="J980">
        <v>91.85</v>
      </c>
      <c r="K980">
        <v>91.85</v>
      </c>
      <c r="L980" t="s">
        <v>48</v>
      </c>
      <c r="M980" t="s">
        <v>367</v>
      </c>
      <c r="N980" t="s">
        <v>89</v>
      </c>
      <c r="O980" t="s">
        <v>509</v>
      </c>
      <c r="P980" t="s">
        <v>501</v>
      </c>
      <c r="Q980" t="s">
        <v>517</v>
      </c>
      <c r="R980" t="s">
        <v>531</v>
      </c>
      <c r="S980">
        <v>7</v>
      </c>
    </row>
    <row r="981" spans="1:19" x14ac:dyDescent="0.35">
      <c r="A981">
        <v>101664</v>
      </c>
      <c r="B981" s="5">
        <v>45846</v>
      </c>
      <c r="C981" t="s">
        <v>12</v>
      </c>
      <c r="D981" t="s">
        <v>183</v>
      </c>
      <c r="E981" t="s">
        <v>184</v>
      </c>
      <c r="F981" t="s">
        <v>62</v>
      </c>
      <c r="G981" t="s">
        <v>112</v>
      </c>
      <c r="H981">
        <v>5</v>
      </c>
      <c r="I981" t="s">
        <v>499</v>
      </c>
      <c r="J981">
        <v>29.11</v>
      </c>
      <c r="K981">
        <v>145.55000000000001</v>
      </c>
      <c r="L981" t="s">
        <v>48</v>
      </c>
      <c r="M981" t="s">
        <v>161</v>
      </c>
      <c r="N981" t="s">
        <v>19</v>
      </c>
      <c r="O981" t="s">
        <v>509</v>
      </c>
      <c r="P981" t="s">
        <v>501</v>
      </c>
      <c r="Q981" t="s">
        <v>517</v>
      </c>
      <c r="R981" t="s">
        <v>531</v>
      </c>
      <c r="S981">
        <v>7</v>
      </c>
    </row>
    <row r="982" spans="1:19" x14ac:dyDescent="0.35">
      <c r="A982">
        <v>101730</v>
      </c>
      <c r="B982" s="5">
        <v>45846</v>
      </c>
      <c r="C982" t="s">
        <v>31</v>
      </c>
      <c r="D982" t="s">
        <v>45</v>
      </c>
      <c r="E982" t="s">
        <v>46</v>
      </c>
      <c r="F982" t="s">
        <v>59</v>
      </c>
      <c r="G982" t="s">
        <v>118</v>
      </c>
      <c r="H982">
        <v>3</v>
      </c>
      <c r="I982" t="s">
        <v>499</v>
      </c>
      <c r="J982">
        <v>20.83</v>
      </c>
      <c r="K982">
        <v>62.489999999999995</v>
      </c>
      <c r="L982" t="s">
        <v>43</v>
      </c>
      <c r="M982" t="s">
        <v>86</v>
      </c>
      <c r="N982" t="s">
        <v>19</v>
      </c>
      <c r="O982" t="s">
        <v>509</v>
      </c>
      <c r="P982" t="s">
        <v>501</v>
      </c>
      <c r="Q982" t="s">
        <v>517</v>
      </c>
      <c r="R982" t="s">
        <v>531</v>
      </c>
      <c r="S982">
        <v>7</v>
      </c>
    </row>
    <row r="983" spans="1:19" x14ac:dyDescent="0.35">
      <c r="A983">
        <v>101801</v>
      </c>
      <c r="B983" s="5">
        <v>45846</v>
      </c>
      <c r="C983" t="s">
        <v>12</v>
      </c>
      <c r="D983" t="s">
        <v>13</v>
      </c>
      <c r="E983" t="s">
        <v>14</v>
      </c>
      <c r="F983" t="s">
        <v>62</v>
      </c>
      <c r="G983" t="s">
        <v>114</v>
      </c>
      <c r="H983">
        <v>1</v>
      </c>
      <c r="I983" t="s">
        <v>503</v>
      </c>
      <c r="J983">
        <v>129.80000000000001</v>
      </c>
      <c r="K983">
        <v>129.80000000000001</v>
      </c>
      <c r="L983" t="s">
        <v>48</v>
      </c>
      <c r="M983" t="s">
        <v>424</v>
      </c>
      <c r="N983" t="s">
        <v>89</v>
      </c>
      <c r="O983" t="s">
        <v>509</v>
      </c>
      <c r="P983" t="s">
        <v>501</v>
      </c>
      <c r="Q983" t="s">
        <v>517</v>
      </c>
      <c r="R983" t="s">
        <v>531</v>
      </c>
      <c r="S983">
        <v>7</v>
      </c>
    </row>
    <row r="984" spans="1:19" x14ac:dyDescent="0.35">
      <c r="A984">
        <v>101803</v>
      </c>
      <c r="B984" s="5">
        <v>45846</v>
      </c>
      <c r="C984" t="s">
        <v>12</v>
      </c>
      <c r="D984" t="s">
        <v>20</v>
      </c>
      <c r="E984" t="s">
        <v>21</v>
      </c>
      <c r="F984" t="s">
        <v>15</v>
      </c>
      <c r="G984" t="s">
        <v>16</v>
      </c>
      <c r="H984">
        <v>3</v>
      </c>
      <c r="I984" t="s">
        <v>499</v>
      </c>
      <c r="J984">
        <v>39.53</v>
      </c>
      <c r="K984">
        <v>118.59</v>
      </c>
      <c r="L984" t="s">
        <v>48</v>
      </c>
      <c r="M984" t="s">
        <v>111</v>
      </c>
      <c r="N984" t="s">
        <v>19</v>
      </c>
      <c r="O984" t="s">
        <v>509</v>
      </c>
      <c r="P984" t="s">
        <v>501</v>
      </c>
      <c r="Q984" t="s">
        <v>517</v>
      </c>
      <c r="R984" t="s">
        <v>531</v>
      </c>
      <c r="S984">
        <v>7</v>
      </c>
    </row>
    <row r="985" spans="1:19" x14ac:dyDescent="0.35">
      <c r="A985">
        <v>101846</v>
      </c>
      <c r="B985" s="5">
        <v>45846</v>
      </c>
      <c r="C985" t="s">
        <v>26</v>
      </c>
      <c r="D985" t="s">
        <v>41</v>
      </c>
      <c r="E985" t="s">
        <v>42</v>
      </c>
      <c r="F985" t="s">
        <v>59</v>
      </c>
      <c r="G985" t="s">
        <v>73</v>
      </c>
      <c r="H985">
        <v>1</v>
      </c>
      <c r="I985" t="s">
        <v>503</v>
      </c>
      <c r="J985">
        <v>27.09</v>
      </c>
      <c r="K985">
        <v>27.09</v>
      </c>
      <c r="L985" t="s">
        <v>24</v>
      </c>
      <c r="M985" t="s">
        <v>94</v>
      </c>
      <c r="N985" t="s">
        <v>19</v>
      </c>
      <c r="O985" t="s">
        <v>509</v>
      </c>
      <c r="P985" t="s">
        <v>501</v>
      </c>
      <c r="Q985" t="s">
        <v>517</v>
      </c>
      <c r="R985" t="s">
        <v>531</v>
      </c>
      <c r="S985">
        <v>7</v>
      </c>
    </row>
    <row r="986" spans="1:19" x14ac:dyDescent="0.35">
      <c r="A986">
        <v>102236</v>
      </c>
      <c r="B986" s="5">
        <v>45846</v>
      </c>
      <c r="C986" t="s">
        <v>12</v>
      </c>
      <c r="D986" t="s">
        <v>132</v>
      </c>
      <c r="E986" t="s">
        <v>133</v>
      </c>
      <c r="F986" t="s">
        <v>62</v>
      </c>
      <c r="G986" t="s">
        <v>103</v>
      </c>
      <c r="H986">
        <v>5</v>
      </c>
      <c r="I986" t="s">
        <v>499</v>
      </c>
      <c r="J986">
        <v>189.92</v>
      </c>
      <c r="K986">
        <v>949.59999999999991</v>
      </c>
      <c r="L986" t="s">
        <v>48</v>
      </c>
      <c r="M986" t="s">
        <v>418</v>
      </c>
      <c r="N986" t="s">
        <v>36</v>
      </c>
      <c r="O986" t="s">
        <v>509</v>
      </c>
      <c r="P986" t="s">
        <v>501</v>
      </c>
      <c r="Q986" t="s">
        <v>517</v>
      </c>
      <c r="R986" t="s">
        <v>531</v>
      </c>
      <c r="S986">
        <v>7</v>
      </c>
    </row>
    <row r="987" spans="1:19" x14ac:dyDescent="0.35">
      <c r="A987">
        <v>102274</v>
      </c>
      <c r="B987" s="5">
        <v>45846</v>
      </c>
      <c r="C987" t="s">
        <v>31</v>
      </c>
      <c r="D987" t="s">
        <v>32</v>
      </c>
      <c r="E987" t="s">
        <v>33</v>
      </c>
      <c r="F987" t="s">
        <v>22</v>
      </c>
      <c r="G987" t="s">
        <v>109</v>
      </c>
      <c r="H987">
        <v>10</v>
      </c>
      <c r="I987" t="s">
        <v>499</v>
      </c>
      <c r="J987">
        <v>90.8</v>
      </c>
      <c r="K987">
        <v>908</v>
      </c>
      <c r="L987" t="s">
        <v>48</v>
      </c>
      <c r="M987" t="s">
        <v>287</v>
      </c>
      <c r="N987" t="s">
        <v>19</v>
      </c>
      <c r="O987" t="s">
        <v>509</v>
      </c>
      <c r="P987" t="s">
        <v>501</v>
      </c>
      <c r="Q987" t="s">
        <v>517</v>
      </c>
      <c r="R987" t="s">
        <v>531</v>
      </c>
      <c r="S987">
        <v>7</v>
      </c>
    </row>
    <row r="988" spans="1:19" x14ac:dyDescent="0.35">
      <c r="A988">
        <v>102577</v>
      </c>
      <c r="B988" s="5">
        <v>45846</v>
      </c>
      <c r="C988" t="s">
        <v>26</v>
      </c>
      <c r="D988" t="s">
        <v>37</v>
      </c>
      <c r="E988" t="s">
        <v>38</v>
      </c>
      <c r="F988" t="s">
        <v>15</v>
      </c>
      <c r="G988" t="s">
        <v>29</v>
      </c>
      <c r="H988">
        <v>1</v>
      </c>
      <c r="I988" t="s">
        <v>503</v>
      </c>
      <c r="J988">
        <v>21.99</v>
      </c>
      <c r="K988">
        <v>21.99</v>
      </c>
      <c r="L988" t="s">
        <v>24</v>
      </c>
      <c r="M988" t="s">
        <v>199</v>
      </c>
      <c r="N988" t="s">
        <v>19</v>
      </c>
      <c r="O988" t="s">
        <v>509</v>
      </c>
      <c r="P988" t="s">
        <v>501</v>
      </c>
      <c r="Q988" t="s">
        <v>517</v>
      </c>
      <c r="R988" t="s">
        <v>531</v>
      </c>
      <c r="S988">
        <v>7</v>
      </c>
    </row>
    <row r="989" spans="1:19" x14ac:dyDescent="0.35">
      <c r="A989">
        <v>102731</v>
      </c>
      <c r="B989" s="5">
        <v>45846</v>
      </c>
      <c r="C989" t="s">
        <v>65</v>
      </c>
      <c r="D989" t="s">
        <v>90</v>
      </c>
      <c r="E989" t="s">
        <v>91</v>
      </c>
      <c r="F989" t="s">
        <v>62</v>
      </c>
      <c r="G989" t="s">
        <v>169</v>
      </c>
      <c r="H989">
        <v>10</v>
      </c>
      <c r="I989" t="s">
        <v>499</v>
      </c>
      <c r="J989">
        <v>25.89</v>
      </c>
      <c r="K989">
        <v>258.89999999999998</v>
      </c>
      <c r="L989" t="s">
        <v>17</v>
      </c>
      <c r="M989" t="s">
        <v>354</v>
      </c>
      <c r="N989" t="s">
        <v>19</v>
      </c>
      <c r="O989" t="s">
        <v>509</v>
      </c>
      <c r="P989" t="s">
        <v>501</v>
      </c>
      <c r="Q989" t="s">
        <v>517</v>
      </c>
      <c r="R989" t="s">
        <v>531</v>
      </c>
      <c r="S989">
        <v>7</v>
      </c>
    </row>
    <row r="990" spans="1:19" x14ac:dyDescent="0.35">
      <c r="A990">
        <v>100673</v>
      </c>
      <c r="B990" s="5">
        <v>45847</v>
      </c>
      <c r="C990" t="s">
        <v>50</v>
      </c>
      <c r="D990" t="s">
        <v>51</v>
      </c>
      <c r="E990" t="s">
        <v>52</v>
      </c>
      <c r="F990" t="s">
        <v>22</v>
      </c>
      <c r="G990" t="s">
        <v>47</v>
      </c>
      <c r="H990">
        <v>10</v>
      </c>
      <c r="I990" t="s">
        <v>499</v>
      </c>
      <c r="J990">
        <v>72.23</v>
      </c>
      <c r="K990">
        <v>722.30000000000007</v>
      </c>
      <c r="L990" t="s">
        <v>43</v>
      </c>
      <c r="M990" t="s">
        <v>40</v>
      </c>
      <c r="N990" t="s">
        <v>19</v>
      </c>
      <c r="O990" t="s">
        <v>504</v>
      </c>
      <c r="P990" t="s">
        <v>501</v>
      </c>
      <c r="Q990" t="s">
        <v>517</v>
      </c>
      <c r="R990" t="s">
        <v>531</v>
      </c>
      <c r="S990">
        <v>7</v>
      </c>
    </row>
    <row r="991" spans="1:19" x14ac:dyDescent="0.35">
      <c r="A991">
        <v>100731</v>
      </c>
      <c r="B991" s="5">
        <v>45847</v>
      </c>
      <c r="C991" t="s">
        <v>65</v>
      </c>
      <c r="D991" t="s">
        <v>137</v>
      </c>
      <c r="E991" t="s">
        <v>138</v>
      </c>
      <c r="F991" t="s">
        <v>62</v>
      </c>
      <c r="G991" t="s">
        <v>68</v>
      </c>
      <c r="H991">
        <v>2</v>
      </c>
      <c r="I991" t="s">
        <v>508</v>
      </c>
      <c r="J991">
        <v>39.549999999999997</v>
      </c>
      <c r="K991">
        <v>79.099999999999994</v>
      </c>
      <c r="L991" t="s">
        <v>24</v>
      </c>
      <c r="M991" t="s">
        <v>247</v>
      </c>
      <c r="N991" t="s">
        <v>19</v>
      </c>
      <c r="O991" t="s">
        <v>504</v>
      </c>
      <c r="P991" t="s">
        <v>501</v>
      </c>
      <c r="Q991" t="s">
        <v>517</v>
      </c>
      <c r="R991" t="s">
        <v>531</v>
      </c>
      <c r="S991">
        <v>7</v>
      </c>
    </row>
    <row r="992" spans="1:19" x14ac:dyDescent="0.35">
      <c r="A992">
        <v>100766</v>
      </c>
      <c r="B992" s="5">
        <v>45847</v>
      </c>
      <c r="C992" t="s">
        <v>50</v>
      </c>
      <c r="D992" t="s">
        <v>51</v>
      </c>
      <c r="E992" t="s">
        <v>52</v>
      </c>
      <c r="F992" t="s">
        <v>15</v>
      </c>
      <c r="G992" t="s">
        <v>39</v>
      </c>
      <c r="H992">
        <v>5</v>
      </c>
      <c r="I992" t="s">
        <v>499</v>
      </c>
      <c r="J992">
        <v>45.86</v>
      </c>
      <c r="K992">
        <v>229.3</v>
      </c>
      <c r="L992" t="s">
        <v>48</v>
      </c>
      <c r="M992" t="s">
        <v>463</v>
      </c>
      <c r="N992" t="s">
        <v>36</v>
      </c>
      <c r="O992" t="s">
        <v>504</v>
      </c>
      <c r="P992" t="s">
        <v>501</v>
      </c>
      <c r="Q992" t="s">
        <v>517</v>
      </c>
      <c r="R992" t="s">
        <v>531</v>
      </c>
      <c r="S992">
        <v>7</v>
      </c>
    </row>
    <row r="993" spans="1:19" x14ac:dyDescent="0.35">
      <c r="A993">
        <v>100805</v>
      </c>
      <c r="B993" s="5">
        <v>45847</v>
      </c>
      <c r="C993" t="s">
        <v>50</v>
      </c>
      <c r="D993" t="s">
        <v>77</v>
      </c>
      <c r="E993" t="s">
        <v>78</v>
      </c>
      <c r="F993" t="s">
        <v>59</v>
      </c>
      <c r="G993" t="s">
        <v>118</v>
      </c>
      <c r="H993">
        <v>3</v>
      </c>
      <c r="I993" t="s">
        <v>499</v>
      </c>
      <c r="J993">
        <v>19.260000000000002</v>
      </c>
      <c r="K993">
        <v>57.78</v>
      </c>
      <c r="L993" t="s">
        <v>17</v>
      </c>
      <c r="M993" t="s">
        <v>304</v>
      </c>
      <c r="N993" t="s">
        <v>89</v>
      </c>
      <c r="O993" t="s">
        <v>504</v>
      </c>
      <c r="P993" t="s">
        <v>501</v>
      </c>
      <c r="Q993" t="s">
        <v>517</v>
      </c>
      <c r="R993" t="s">
        <v>531</v>
      </c>
      <c r="S993">
        <v>7</v>
      </c>
    </row>
    <row r="994" spans="1:19" x14ac:dyDescent="0.35">
      <c r="A994">
        <v>100963</v>
      </c>
      <c r="B994" s="5">
        <v>45847</v>
      </c>
      <c r="C994" t="s">
        <v>31</v>
      </c>
      <c r="D994" t="s">
        <v>80</v>
      </c>
      <c r="E994" t="s">
        <v>80</v>
      </c>
      <c r="F994" t="s">
        <v>59</v>
      </c>
      <c r="G994" t="s">
        <v>118</v>
      </c>
      <c r="H994">
        <v>5</v>
      </c>
      <c r="I994" t="s">
        <v>499</v>
      </c>
      <c r="J994">
        <v>19.63</v>
      </c>
      <c r="K994">
        <v>98.149999999999991</v>
      </c>
      <c r="L994" t="s">
        <v>17</v>
      </c>
      <c r="M994" t="s">
        <v>204</v>
      </c>
      <c r="N994" t="s">
        <v>19</v>
      </c>
      <c r="O994" t="s">
        <v>504</v>
      </c>
      <c r="P994" t="s">
        <v>501</v>
      </c>
      <c r="Q994" t="s">
        <v>517</v>
      </c>
      <c r="R994" t="s">
        <v>531</v>
      </c>
      <c r="S994">
        <v>7</v>
      </c>
    </row>
    <row r="995" spans="1:19" x14ac:dyDescent="0.35">
      <c r="A995">
        <v>101060</v>
      </c>
      <c r="B995" s="5">
        <v>45847</v>
      </c>
      <c r="C995" t="s">
        <v>31</v>
      </c>
      <c r="D995" t="s">
        <v>32</v>
      </c>
      <c r="E995" t="s">
        <v>33</v>
      </c>
      <c r="F995" t="s">
        <v>59</v>
      </c>
      <c r="G995" t="s">
        <v>118</v>
      </c>
      <c r="H995">
        <v>2</v>
      </c>
      <c r="I995" t="s">
        <v>508</v>
      </c>
      <c r="J995">
        <v>19.64</v>
      </c>
      <c r="K995">
        <v>39.28</v>
      </c>
      <c r="L995" t="s">
        <v>48</v>
      </c>
      <c r="M995" t="s">
        <v>345</v>
      </c>
      <c r="N995" t="s">
        <v>36</v>
      </c>
      <c r="O995" t="s">
        <v>504</v>
      </c>
      <c r="P995" t="s">
        <v>501</v>
      </c>
      <c r="Q995" t="s">
        <v>517</v>
      </c>
      <c r="R995" t="s">
        <v>531</v>
      </c>
      <c r="S995">
        <v>7</v>
      </c>
    </row>
    <row r="996" spans="1:19" x14ac:dyDescent="0.35">
      <c r="A996">
        <v>101644</v>
      </c>
      <c r="B996" s="5">
        <v>45847</v>
      </c>
      <c r="C996" t="s">
        <v>31</v>
      </c>
      <c r="D996" t="s">
        <v>80</v>
      </c>
      <c r="E996" t="s">
        <v>80</v>
      </c>
      <c r="F996" t="s">
        <v>15</v>
      </c>
      <c r="G996" t="s">
        <v>34</v>
      </c>
      <c r="H996">
        <v>1</v>
      </c>
      <c r="I996" t="s">
        <v>503</v>
      </c>
      <c r="J996">
        <v>15.86</v>
      </c>
      <c r="K996">
        <v>15.86</v>
      </c>
      <c r="L996" t="s">
        <v>43</v>
      </c>
      <c r="M996" t="s">
        <v>394</v>
      </c>
      <c r="N996" t="s">
        <v>19</v>
      </c>
      <c r="O996" t="s">
        <v>504</v>
      </c>
      <c r="P996" t="s">
        <v>501</v>
      </c>
      <c r="Q996" t="s">
        <v>517</v>
      </c>
      <c r="R996" t="s">
        <v>531</v>
      </c>
      <c r="S996">
        <v>7</v>
      </c>
    </row>
    <row r="997" spans="1:19" x14ac:dyDescent="0.35">
      <c r="A997">
        <v>102417</v>
      </c>
      <c r="B997" s="5">
        <v>45847</v>
      </c>
      <c r="C997" t="s">
        <v>12</v>
      </c>
      <c r="D997" t="s">
        <v>183</v>
      </c>
      <c r="E997" t="s">
        <v>184</v>
      </c>
      <c r="F997" t="s">
        <v>62</v>
      </c>
      <c r="G997" t="s">
        <v>169</v>
      </c>
      <c r="H997">
        <v>5</v>
      </c>
      <c r="I997" t="s">
        <v>499</v>
      </c>
      <c r="J997">
        <v>25.71</v>
      </c>
      <c r="K997">
        <v>128.55000000000001</v>
      </c>
      <c r="L997" t="s">
        <v>24</v>
      </c>
      <c r="M997" t="s">
        <v>464</v>
      </c>
      <c r="N997" t="s">
        <v>19</v>
      </c>
      <c r="O997" t="s">
        <v>504</v>
      </c>
      <c r="P997" t="s">
        <v>501</v>
      </c>
      <c r="Q997" t="s">
        <v>517</v>
      </c>
      <c r="R997" t="s">
        <v>531</v>
      </c>
      <c r="S997">
        <v>7</v>
      </c>
    </row>
    <row r="998" spans="1:19" x14ac:dyDescent="0.35">
      <c r="A998">
        <v>102522</v>
      </c>
      <c r="B998" s="5">
        <v>45847</v>
      </c>
      <c r="C998" t="s">
        <v>50</v>
      </c>
      <c r="D998" t="s">
        <v>77</v>
      </c>
      <c r="E998" t="s">
        <v>78</v>
      </c>
      <c r="F998" t="s">
        <v>59</v>
      </c>
      <c r="G998" t="s">
        <v>129</v>
      </c>
      <c r="H998">
        <v>2</v>
      </c>
      <c r="I998" t="s">
        <v>508</v>
      </c>
      <c r="J998">
        <v>119.6</v>
      </c>
      <c r="K998">
        <v>239.2</v>
      </c>
      <c r="L998" t="s">
        <v>24</v>
      </c>
      <c r="M998" t="s">
        <v>336</v>
      </c>
      <c r="N998" t="s">
        <v>19</v>
      </c>
      <c r="O998" t="s">
        <v>504</v>
      </c>
      <c r="P998" t="s">
        <v>501</v>
      </c>
      <c r="Q998" t="s">
        <v>517</v>
      </c>
      <c r="R998" t="s">
        <v>531</v>
      </c>
      <c r="S998">
        <v>7</v>
      </c>
    </row>
    <row r="999" spans="1:19" x14ac:dyDescent="0.35">
      <c r="A999">
        <v>102910</v>
      </c>
      <c r="B999" s="5">
        <v>45847</v>
      </c>
      <c r="C999" t="s">
        <v>26</v>
      </c>
      <c r="D999" t="s">
        <v>41</v>
      </c>
      <c r="E999" t="s">
        <v>42</v>
      </c>
      <c r="F999" t="s">
        <v>22</v>
      </c>
      <c r="G999" t="s">
        <v>100</v>
      </c>
      <c r="H999">
        <v>5</v>
      </c>
      <c r="I999" t="s">
        <v>499</v>
      </c>
      <c r="J999">
        <v>14.86</v>
      </c>
      <c r="K999">
        <v>74.3</v>
      </c>
      <c r="L999" t="s">
        <v>24</v>
      </c>
      <c r="M999" t="s">
        <v>350</v>
      </c>
      <c r="N999" t="s">
        <v>19</v>
      </c>
      <c r="O999" t="s">
        <v>504</v>
      </c>
      <c r="P999" t="s">
        <v>501</v>
      </c>
      <c r="Q999" t="s">
        <v>517</v>
      </c>
      <c r="R999" t="s">
        <v>531</v>
      </c>
      <c r="S999">
        <v>7</v>
      </c>
    </row>
    <row r="1000" spans="1:19" x14ac:dyDescent="0.35">
      <c r="A1000">
        <v>100083</v>
      </c>
      <c r="B1000" s="5">
        <v>45848</v>
      </c>
      <c r="C1000" t="s">
        <v>50</v>
      </c>
      <c r="D1000" t="s">
        <v>77</v>
      </c>
      <c r="E1000" t="s">
        <v>78</v>
      </c>
      <c r="F1000" t="s">
        <v>22</v>
      </c>
      <c r="G1000" t="s">
        <v>47</v>
      </c>
      <c r="H1000">
        <v>5</v>
      </c>
      <c r="I1000" t="s">
        <v>499</v>
      </c>
      <c r="J1000">
        <v>74.66</v>
      </c>
      <c r="K1000">
        <v>373.29999999999995</v>
      </c>
      <c r="L1000" t="s">
        <v>17</v>
      </c>
      <c r="M1000" t="s">
        <v>289</v>
      </c>
      <c r="N1000" t="s">
        <v>19</v>
      </c>
      <c r="O1000" t="s">
        <v>505</v>
      </c>
      <c r="P1000" t="s">
        <v>501</v>
      </c>
      <c r="Q1000" t="s">
        <v>517</v>
      </c>
      <c r="R1000" t="s">
        <v>531</v>
      </c>
      <c r="S1000">
        <v>7</v>
      </c>
    </row>
    <row r="1001" spans="1:19" x14ac:dyDescent="0.35">
      <c r="A1001">
        <v>100151</v>
      </c>
      <c r="B1001" s="5">
        <v>45848</v>
      </c>
      <c r="C1001" t="s">
        <v>50</v>
      </c>
      <c r="D1001" t="s">
        <v>71</v>
      </c>
      <c r="E1001" t="s">
        <v>72</v>
      </c>
      <c r="F1001" t="s">
        <v>62</v>
      </c>
      <c r="G1001" t="s">
        <v>112</v>
      </c>
      <c r="H1001">
        <v>1</v>
      </c>
      <c r="I1001" t="s">
        <v>503</v>
      </c>
      <c r="J1001">
        <v>30.13</v>
      </c>
      <c r="K1001">
        <v>30.13</v>
      </c>
      <c r="L1001" t="s">
        <v>24</v>
      </c>
      <c r="M1001" t="s">
        <v>265</v>
      </c>
      <c r="N1001" t="s">
        <v>19</v>
      </c>
      <c r="O1001" t="s">
        <v>505</v>
      </c>
      <c r="P1001" t="s">
        <v>501</v>
      </c>
      <c r="Q1001" t="s">
        <v>517</v>
      </c>
      <c r="R1001" t="s">
        <v>531</v>
      </c>
      <c r="S1001">
        <v>7</v>
      </c>
    </row>
    <row r="1002" spans="1:19" x14ac:dyDescent="0.35">
      <c r="A1002">
        <v>100260</v>
      </c>
      <c r="B1002" s="5">
        <v>45848</v>
      </c>
      <c r="C1002" t="s">
        <v>50</v>
      </c>
      <c r="D1002" t="s">
        <v>77</v>
      </c>
      <c r="E1002" t="s">
        <v>78</v>
      </c>
      <c r="F1002" t="s">
        <v>22</v>
      </c>
      <c r="G1002" t="s">
        <v>87</v>
      </c>
      <c r="H1002">
        <v>2</v>
      </c>
      <c r="I1002" t="s">
        <v>508</v>
      </c>
      <c r="J1002">
        <v>49.96</v>
      </c>
      <c r="K1002">
        <v>99.92</v>
      </c>
      <c r="L1002" t="s">
        <v>43</v>
      </c>
      <c r="M1002" t="s">
        <v>334</v>
      </c>
      <c r="N1002" t="s">
        <v>19</v>
      </c>
      <c r="O1002" t="s">
        <v>505</v>
      </c>
      <c r="P1002" t="s">
        <v>501</v>
      </c>
      <c r="Q1002" t="s">
        <v>517</v>
      </c>
      <c r="R1002" t="s">
        <v>531</v>
      </c>
      <c r="S1002">
        <v>7</v>
      </c>
    </row>
    <row r="1003" spans="1:19" x14ac:dyDescent="0.35">
      <c r="A1003">
        <v>100359</v>
      </c>
      <c r="B1003" s="5">
        <v>45848</v>
      </c>
      <c r="C1003" t="s">
        <v>65</v>
      </c>
      <c r="D1003" t="s">
        <v>90</v>
      </c>
      <c r="E1003" t="s">
        <v>91</v>
      </c>
      <c r="F1003" t="s">
        <v>15</v>
      </c>
      <c r="G1003" t="s">
        <v>39</v>
      </c>
      <c r="H1003">
        <v>1</v>
      </c>
      <c r="I1003" t="s">
        <v>503</v>
      </c>
      <c r="J1003">
        <v>46.12</v>
      </c>
      <c r="K1003">
        <v>46.12</v>
      </c>
      <c r="L1003" t="s">
        <v>48</v>
      </c>
      <c r="M1003" t="s">
        <v>308</v>
      </c>
      <c r="N1003" t="s">
        <v>19</v>
      </c>
      <c r="O1003" t="s">
        <v>505</v>
      </c>
      <c r="P1003" t="s">
        <v>501</v>
      </c>
      <c r="Q1003" t="s">
        <v>517</v>
      </c>
      <c r="R1003" t="s">
        <v>531</v>
      </c>
      <c r="S1003">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A8CA7-B7B4-4D3E-8BCA-CA5DAEE03287}">
  <dimension ref="B3:P14"/>
  <sheetViews>
    <sheetView workbookViewId="0"/>
  </sheetViews>
  <sheetFormatPr defaultRowHeight="14.5" x14ac:dyDescent="0.35"/>
  <cols>
    <col min="2" max="2" width="12.54296875" bestFit="1" customWidth="1"/>
    <col min="3" max="3" width="8.08984375" bestFit="1" customWidth="1"/>
    <col min="4" max="4" width="17.6328125" bestFit="1" customWidth="1"/>
    <col min="5" max="5" width="10.81640625" bestFit="1" customWidth="1"/>
    <col min="6" max="6" width="16.08984375" bestFit="1" customWidth="1"/>
    <col min="7" max="7" width="15.36328125" bestFit="1" customWidth="1"/>
    <col min="8" max="8" width="15" bestFit="1" customWidth="1"/>
    <col min="9" max="9" width="11.90625" bestFit="1" customWidth="1"/>
    <col min="10" max="10" width="15.26953125" bestFit="1" customWidth="1"/>
    <col min="11" max="11" width="14.6328125" bestFit="1" customWidth="1"/>
    <col min="12" max="12" width="17.1796875" bestFit="1" customWidth="1"/>
    <col min="13" max="13" width="17.90625" bestFit="1" customWidth="1"/>
    <col min="14" max="14" width="14.26953125" bestFit="1" customWidth="1"/>
    <col min="15" max="15" width="16.1796875" bestFit="1" customWidth="1"/>
    <col min="16" max="16" width="14.36328125" bestFit="1" customWidth="1"/>
  </cols>
  <sheetData>
    <row r="3" spans="2:16" x14ac:dyDescent="0.35">
      <c r="B3" t="s">
        <v>523</v>
      </c>
      <c r="C3" t="s">
        <v>544</v>
      </c>
      <c r="D3" t="s">
        <v>545</v>
      </c>
      <c r="E3" t="s">
        <v>546</v>
      </c>
      <c r="F3" t="s">
        <v>547</v>
      </c>
      <c r="G3" t="s">
        <v>548</v>
      </c>
      <c r="H3" t="s">
        <v>549</v>
      </c>
      <c r="I3" t="s">
        <v>550</v>
      </c>
      <c r="J3" t="s">
        <v>551</v>
      </c>
      <c r="K3" t="s">
        <v>552</v>
      </c>
      <c r="L3" t="s">
        <v>553</v>
      </c>
      <c r="M3" t="s">
        <v>554</v>
      </c>
      <c r="N3" t="s">
        <v>555</v>
      </c>
      <c r="O3" t="s">
        <v>556</v>
      </c>
      <c r="P3" t="s">
        <v>582</v>
      </c>
    </row>
    <row r="4" spans="2:16" x14ac:dyDescent="0.35">
      <c r="B4" s="13">
        <v>585298.88999999966</v>
      </c>
      <c r="C4" s="8">
        <v>9563</v>
      </c>
      <c r="D4" s="13">
        <v>61.204526822126915</v>
      </c>
      <c r="E4" s="8">
        <v>3000</v>
      </c>
      <c r="F4" s="8">
        <v>2123</v>
      </c>
      <c r="G4">
        <v>420</v>
      </c>
      <c r="H4">
        <v>457</v>
      </c>
      <c r="I4">
        <v>877</v>
      </c>
      <c r="J4" s="15">
        <v>0.29233333333333333</v>
      </c>
      <c r="K4" s="13">
        <v>88373.159999999945</v>
      </c>
      <c r="L4" s="13">
        <v>77228.690000000017</v>
      </c>
      <c r="M4" s="13">
        <v>419697.03999999928</v>
      </c>
      <c r="N4" s="13">
        <v>165601.84999999998</v>
      </c>
      <c r="O4" s="15">
        <v>0.28293552717996795</v>
      </c>
      <c r="P4" s="15">
        <v>0.70766666666666667</v>
      </c>
    </row>
    <row r="5" spans="2:16" x14ac:dyDescent="0.35">
      <c r="B5" s="13">
        <f>GETPIVOTDATA("[Measures].[Total Revenue]",$B$3)</f>
        <v>585298.88999999966</v>
      </c>
      <c r="C5" s="8">
        <f>GETPIVOTDATA("[Measures].[Total Qty]",$B$3)</f>
        <v>9563</v>
      </c>
      <c r="D5" s="13">
        <f>GETPIVOTDATA("[Measures].[Average Order Value]",$B$3)</f>
        <v>61.204526822126915</v>
      </c>
      <c r="E5" s="8">
        <f>GETPIVOTDATA("[Measures].[Total Orders]",$B$3)</f>
        <v>3000</v>
      </c>
      <c r="F5" s="8">
        <f>GETPIVOTDATA("[Measures].[Completed Orders]",$B$3)</f>
        <v>2123</v>
      </c>
      <c r="G5">
        <f>GETPIVOTDATA("[Measures].[Cancelled Orders]",$B$3)</f>
        <v>420</v>
      </c>
      <c r="H5">
        <f>GETPIVOTDATA("[Measures].[Refunded Orders]",$B$3)</f>
        <v>457</v>
      </c>
      <c r="I5">
        <f>GETPIVOTDATA("[Measures].[Failed Orders]",$B$3)</f>
        <v>877</v>
      </c>
      <c r="J5" s="15">
        <f>GETPIVOTDATA("[Measures].[Failed Order Rate]",$B$3)</f>
        <v>0.29233333333333333</v>
      </c>
      <c r="K5" s="13">
        <f>GETPIVOTDATA("[Measures].[Refund Revenue]",$B$3)</f>
        <v>88373.159999999945</v>
      </c>
      <c r="L5" s="13">
        <f>GETPIVOTDATA("[Measures].[Cancelled Revenue]",$B$3)</f>
        <v>77228.690000000017</v>
      </c>
      <c r="M5" s="13">
        <f>GETPIVOTDATA("[Measures].[Completed Revenue]",$B$3)</f>
        <v>419697.03999999928</v>
      </c>
      <c r="N5" s="13">
        <f>GETPIVOTDATA("[Measures].[Revenue At Risk]",$B$3)</f>
        <v>165601.84999999998</v>
      </c>
      <c r="O5" s="15">
        <f>GETPIVOTDATA("[Measures].[Revenue At Risk %]",$B$3)</f>
        <v>0.28293552717996795</v>
      </c>
      <c r="P5" s="15">
        <f>GETPIVOTDATA("[Measures].[Completed Rate]",$B$3)</f>
        <v>0.70766666666666667</v>
      </c>
    </row>
    <row r="6" spans="2:16" x14ac:dyDescent="0.35">
      <c r="B6" t="s">
        <v>557</v>
      </c>
      <c r="D6" t="s">
        <v>558</v>
      </c>
      <c r="F6" t="s">
        <v>559</v>
      </c>
      <c r="H6" s="18" t="s">
        <v>560</v>
      </c>
      <c r="I6" s="18"/>
    </row>
    <row r="7" spans="2:16" x14ac:dyDescent="0.35">
      <c r="B7" s="6" t="s">
        <v>524</v>
      </c>
      <c r="C7" t="s">
        <v>582</v>
      </c>
      <c r="D7" s="6" t="s">
        <v>524</v>
      </c>
      <c r="F7" s="6" t="s">
        <v>524</v>
      </c>
      <c r="H7" s="6" t="s">
        <v>524</v>
      </c>
      <c r="I7" t="s">
        <v>523</v>
      </c>
    </row>
    <row r="8" spans="2:16" x14ac:dyDescent="0.35">
      <c r="B8" s="7" t="s">
        <v>63</v>
      </c>
      <c r="C8">
        <v>0.81045751633986929</v>
      </c>
      <c r="D8" s="7" t="s">
        <v>203</v>
      </c>
      <c r="F8" s="7" t="s">
        <v>17</v>
      </c>
      <c r="H8" s="7" t="s">
        <v>103</v>
      </c>
      <c r="I8">
        <v>124141.70999999998</v>
      </c>
      <c r="K8" t="s">
        <v>560</v>
      </c>
    </row>
    <row r="9" spans="2:16" x14ac:dyDescent="0.35">
      <c r="B9" s="7" t="s">
        <v>126</v>
      </c>
      <c r="C9">
        <v>0.75862068965517238</v>
      </c>
      <c r="D9" s="7" t="s">
        <v>525</v>
      </c>
      <c r="F9" s="7" t="s">
        <v>525</v>
      </c>
      <c r="H9" s="7" t="s">
        <v>126</v>
      </c>
      <c r="I9">
        <v>38589.360000000022</v>
      </c>
      <c r="K9" s="16">
        <f>GETPIVOTDATA("[Measures].[Total Revenue]",$H$7,"[sales_dataset_xlsx].[Product]","[sales_dataset_xlsx].[Product].&amp;[4K Action Camera]")</f>
        <v>124141.70999999998</v>
      </c>
    </row>
    <row r="10" spans="2:16" x14ac:dyDescent="0.35">
      <c r="B10" s="7" t="s">
        <v>100</v>
      </c>
      <c r="C10">
        <v>0.75423728813559321</v>
      </c>
      <c r="H10" s="7" t="s">
        <v>129</v>
      </c>
      <c r="I10">
        <v>39534.80999999999</v>
      </c>
    </row>
    <row r="11" spans="2:16" x14ac:dyDescent="0.35">
      <c r="B11" s="7" t="s">
        <v>34</v>
      </c>
      <c r="C11">
        <v>0.76699029126213591</v>
      </c>
      <c r="E11" t="s">
        <v>559</v>
      </c>
      <c r="H11" s="7" t="s">
        <v>109</v>
      </c>
      <c r="I11">
        <v>40178.69</v>
      </c>
    </row>
    <row r="12" spans="2:16" x14ac:dyDescent="0.35">
      <c r="B12" s="7" t="s">
        <v>109</v>
      </c>
      <c r="C12">
        <v>0.7967479674796748</v>
      </c>
      <c r="E12" s="6" t="s">
        <v>524</v>
      </c>
      <c r="F12" t="s">
        <v>586</v>
      </c>
      <c r="H12" s="7" t="s">
        <v>114</v>
      </c>
      <c r="I12">
        <v>63446.359999999986</v>
      </c>
    </row>
    <row r="13" spans="2:16" x14ac:dyDescent="0.35">
      <c r="B13" s="7" t="s">
        <v>525</v>
      </c>
      <c r="C13">
        <v>0.78082191780821919</v>
      </c>
      <c r="E13" s="7" t="s">
        <v>17</v>
      </c>
      <c r="F13" s="13">
        <v>148680.33999999997</v>
      </c>
      <c r="G13" s="17">
        <f>GETPIVOTDATA("[Measures].[Sum of Revenue]",$E$12,"[sales_dataset_xlsx].[Channel]","[sales_dataset_xlsx].[Channel].&amp;[Direct B2B]")</f>
        <v>148680.33999999997</v>
      </c>
      <c r="H13" s="7" t="s">
        <v>525</v>
      </c>
      <c r="I13">
        <v>305890.93000000005</v>
      </c>
    </row>
    <row r="14" spans="2:16" x14ac:dyDescent="0.35">
      <c r="E14" s="7" t="s">
        <v>525</v>
      </c>
      <c r="F14">
        <v>148680.33999999997</v>
      </c>
    </row>
  </sheetData>
  <mergeCells count="1">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4C9C0-EE6E-4CB1-905C-499CCFF42BCE}">
  <dimension ref="B1:U35"/>
  <sheetViews>
    <sheetView topLeftCell="P13" workbookViewId="0"/>
  </sheetViews>
  <sheetFormatPr defaultRowHeight="14.5" x14ac:dyDescent="0.35"/>
  <cols>
    <col min="2" max="2" width="12.453125" customWidth="1"/>
    <col min="3" max="3" width="12.54296875" bestFit="1" customWidth="1"/>
    <col min="4" max="4" width="6.453125" customWidth="1"/>
    <col min="5" max="5" width="19.36328125" bestFit="1" customWidth="1"/>
    <col min="6" max="6" width="12.54296875" bestFit="1" customWidth="1"/>
    <col min="7" max="7" width="15.26953125" bestFit="1" customWidth="1"/>
    <col min="8" max="8" width="12.453125" bestFit="1" customWidth="1"/>
    <col min="9" max="9" width="12.54296875" bestFit="1" customWidth="1"/>
    <col min="11" max="11" width="16.81640625" bestFit="1" customWidth="1"/>
    <col min="12" max="12" width="12.54296875" bestFit="1" customWidth="1"/>
    <col min="13" max="13" width="15.26953125" bestFit="1" customWidth="1"/>
    <col min="14" max="14" width="12.453125" bestFit="1" customWidth="1"/>
    <col min="15" max="15" width="14.26953125" bestFit="1" customWidth="1"/>
    <col min="17" max="17" width="12.453125" bestFit="1" customWidth="1"/>
    <col min="18" max="18" width="12.54296875" bestFit="1" customWidth="1"/>
    <col min="20" max="20" width="12.453125" bestFit="1" customWidth="1"/>
    <col min="21" max="21" width="12.54296875" bestFit="1" customWidth="1"/>
    <col min="22" max="22" width="15.26953125" bestFit="1" customWidth="1"/>
  </cols>
  <sheetData>
    <row r="1" spans="2:21" x14ac:dyDescent="0.35">
      <c r="H1" s="11"/>
    </row>
    <row r="2" spans="2:21" x14ac:dyDescent="0.35">
      <c r="B2" s="19" t="s">
        <v>537</v>
      </c>
      <c r="C2" s="19"/>
      <c r="D2" s="9"/>
      <c r="E2" s="19" t="s">
        <v>538</v>
      </c>
      <c r="F2" s="19"/>
      <c r="G2" s="11"/>
      <c r="H2" s="19" t="s">
        <v>539</v>
      </c>
      <c r="I2" s="19"/>
      <c r="K2" s="19" t="s">
        <v>540</v>
      </c>
      <c r="L2" s="19"/>
      <c r="M2" s="10"/>
      <c r="N2" s="19" t="s">
        <v>541</v>
      </c>
      <c r="O2" s="19"/>
      <c r="Q2" s="19" t="s">
        <v>542</v>
      </c>
      <c r="R2" s="19"/>
      <c r="T2" s="19" t="s">
        <v>543</v>
      </c>
      <c r="U2" s="19"/>
    </row>
    <row r="3" spans="2:21" x14ac:dyDescent="0.35">
      <c r="B3" s="6" t="s">
        <v>524</v>
      </c>
      <c r="C3" t="s">
        <v>523</v>
      </c>
      <c r="E3" s="6" t="s">
        <v>524</v>
      </c>
      <c r="F3" t="s">
        <v>523</v>
      </c>
      <c r="H3" s="6" t="s">
        <v>524</v>
      </c>
      <c r="I3" t="s">
        <v>523</v>
      </c>
      <c r="K3" s="6" t="s">
        <v>524</v>
      </c>
      <c r="L3" t="s">
        <v>523</v>
      </c>
      <c r="N3" s="6" t="s">
        <v>524</v>
      </c>
      <c r="O3" t="s">
        <v>523</v>
      </c>
      <c r="Q3" s="6" t="s">
        <v>524</v>
      </c>
      <c r="R3" t="s">
        <v>523</v>
      </c>
      <c r="T3" s="6" t="s">
        <v>524</v>
      </c>
      <c r="U3" t="s">
        <v>523</v>
      </c>
    </row>
    <row r="4" spans="2:21" x14ac:dyDescent="0.35">
      <c r="B4" s="7" t="s">
        <v>526</v>
      </c>
      <c r="C4" s="8">
        <v>4598.8400000000011</v>
      </c>
      <c r="E4" s="7" t="s">
        <v>103</v>
      </c>
      <c r="F4" s="8">
        <v>124141.70999999998</v>
      </c>
      <c r="H4" s="7" t="s">
        <v>62</v>
      </c>
      <c r="I4" s="8">
        <v>265519.17</v>
      </c>
      <c r="K4" s="7" t="s">
        <v>65</v>
      </c>
      <c r="L4" s="8">
        <v>57871.329999999987</v>
      </c>
      <c r="N4" s="7" t="s">
        <v>17</v>
      </c>
      <c r="O4" s="8">
        <v>148680.33999999997</v>
      </c>
      <c r="Q4" s="7" t="s">
        <v>77</v>
      </c>
      <c r="R4" s="8">
        <v>56784.090000000033</v>
      </c>
      <c r="T4" s="7" t="s">
        <v>263</v>
      </c>
      <c r="U4" s="8">
        <v>4211.96</v>
      </c>
    </row>
    <row r="5" spans="2:21" x14ac:dyDescent="0.35">
      <c r="B5" s="7" t="s">
        <v>527</v>
      </c>
      <c r="C5" s="8">
        <v>12283.400000000001</v>
      </c>
      <c r="E5" s="7" t="s">
        <v>114</v>
      </c>
      <c r="F5" s="8">
        <v>63446.359999999986</v>
      </c>
      <c r="H5" s="7" t="s">
        <v>22</v>
      </c>
      <c r="I5" s="8">
        <v>125573.64999999992</v>
      </c>
      <c r="K5" s="7" t="s">
        <v>26</v>
      </c>
      <c r="L5" s="8">
        <v>72429.379999999932</v>
      </c>
      <c r="N5" s="7" t="s">
        <v>43</v>
      </c>
      <c r="O5" s="8">
        <v>148418.97999999992</v>
      </c>
      <c r="Q5" s="7" t="s">
        <v>71</v>
      </c>
      <c r="R5" s="8">
        <v>44659.369999999988</v>
      </c>
      <c r="T5" s="7" t="s">
        <v>210</v>
      </c>
      <c r="U5" s="8">
        <v>4308.8899999999994</v>
      </c>
    </row>
    <row r="6" spans="2:21" x14ac:dyDescent="0.35">
      <c r="B6" s="7" t="s">
        <v>528</v>
      </c>
      <c r="C6" s="8">
        <v>27010.670000000002</v>
      </c>
      <c r="E6" s="7" t="s">
        <v>109</v>
      </c>
      <c r="F6" s="8">
        <v>40178.69</v>
      </c>
      <c r="H6" s="7" t="s">
        <v>59</v>
      </c>
      <c r="I6" s="8">
        <v>85943.93999999993</v>
      </c>
      <c r="K6" s="7" t="s">
        <v>12</v>
      </c>
      <c r="L6" s="8">
        <v>133200.97999999995</v>
      </c>
      <c r="N6" s="7" t="s">
        <v>24</v>
      </c>
      <c r="O6" s="8">
        <v>147819.18000000005</v>
      </c>
      <c r="Q6" s="7" t="s">
        <v>51</v>
      </c>
      <c r="R6" s="8">
        <v>43659.350000000006</v>
      </c>
      <c r="T6" s="7" t="s">
        <v>258</v>
      </c>
      <c r="U6" s="8">
        <v>4589.9999999999991</v>
      </c>
    </row>
    <row r="7" spans="2:21" x14ac:dyDescent="0.35">
      <c r="B7" s="7" t="s">
        <v>529</v>
      </c>
      <c r="C7" s="8">
        <v>33891.590000000018</v>
      </c>
      <c r="E7" s="7" t="s">
        <v>129</v>
      </c>
      <c r="F7" s="8">
        <v>39534.80999999999</v>
      </c>
      <c r="H7" s="7" t="s">
        <v>53</v>
      </c>
      <c r="I7" s="8">
        <v>63945.560000000012</v>
      </c>
      <c r="K7" s="7" t="s">
        <v>50</v>
      </c>
      <c r="L7" s="8">
        <v>145102.81</v>
      </c>
      <c r="N7" s="7" t="s">
        <v>48</v>
      </c>
      <c r="O7" s="8">
        <v>140380.39000000001</v>
      </c>
      <c r="Q7" s="7" t="s">
        <v>105</v>
      </c>
      <c r="R7" s="8">
        <v>38638.19</v>
      </c>
      <c r="T7" s="7" t="s">
        <v>287</v>
      </c>
      <c r="U7" s="8">
        <v>5039.0200000000004</v>
      </c>
    </row>
    <row r="8" spans="2:21" x14ac:dyDescent="0.35">
      <c r="B8" s="7" t="s">
        <v>515</v>
      </c>
      <c r="C8" s="8">
        <v>47664.910000000018</v>
      </c>
      <c r="E8" s="7" t="s">
        <v>126</v>
      </c>
      <c r="F8" s="8">
        <v>38589.360000000022</v>
      </c>
      <c r="H8" s="7" t="s">
        <v>15</v>
      </c>
      <c r="I8" s="8">
        <v>44316.569999999992</v>
      </c>
      <c r="K8" s="7" t="s">
        <v>31</v>
      </c>
      <c r="L8" s="8">
        <v>176694.39000000004</v>
      </c>
      <c r="N8" s="7" t="s">
        <v>525</v>
      </c>
      <c r="O8" s="8">
        <v>585298.88999999966</v>
      </c>
      <c r="Q8" s="7" t="s">
        <v>45</v>
      </c>
      <c r="R8" s="8">
        <v>36645.820000000029</v>
      </c>
      <c r="T8" s="7" t="s">
        <v>203</v>
      </c>
      <c r="U8" s="8">
        <v>5397.7</v>
      </c>
    </row>
    <row r="9" spans="2:21" x14ac:dyDescent="0.35">
      <c r="B9" s="7" t="s">
        <v>530</v>
      </c>
      <c r="C9" s="8">
        <v>45806.730000000047</v>
      </c>
      <c r="E9" s="7" t="s">
        <v>525</v>
      </c>
      <c r="F9" s="8">
        <v>305890.93000000005</v>
      </c>
      <c r="H9" s="7" t="s">
        <v>525</v>
      </c>
      <c r="I9" s="8">
        <v>585298.88999999966</v>
      </c>
      <c r="K9" s="7" t="s">
        <v>525</v>
      </c>
      <c r="L9" s="8">
        <v>585298.88999999966</v>
      </c>
      <c r="Q9" s="7" t="s">
        <v>525</v>
      </c>
      <c r="R9" s="8">
        <v>220386.81999999992</v>
      </c>
      <c r="T9" s="7" t="s">
        <v>525</v>
      </c>
      <c r="U9" s="8">
        <v>23547.569999999992</v>
      </c>
    </row>
    <row r="10" spans="2:21" x14ac:dyDescent="0.35">
      <c r="B10" s="7" t="s">
        <v>531</v>
      </c>
      <c r="C10" s="8">
        <v>71032.42</v>
      </c>
    </row>
    <row r="11" spans="2:21" x14ac:dyDescent="0.35">
      <c r="B11" s="7" t="s">
        <v>532</v>
      </c>
      <c r="C11" s="8">
        <v>75620.67</v>
      </c>
    </row>
    <row r="12" spans="2:21" x14ac:dyDescent="0.35">
      <c r="B12" s="7" t="s">
        <v>533</v>
      </c>
      <c r="C12" s="8">
        <v>80482.859999999986</v>
      </c>
      <c r="H12" s="19" t="s">
        <v>11</v>
      </c>
      <c r="I12" s="19"/>
      <c r="K12" s="19" t="s">
        <v>554</v>
      </c>
      <c r="L12" s="19"/>
      <c r="N12" s="19" t="s">
        <v>11</v>
      </c>
      <c r="O12" s="19"/>
      <c r="Q12" t="str">
        <f t="shared" ref="Q12:R16" si="0">Q4</f>
        <v>Mexico</v>
      </c>
      <c r="R12" s="12">
        <f t="shared" si="0"/>
        <v>56784.090000000033</v>
      </c>
    </row>
    <row r="13" spans="2:21" x14ac:dyDescent="0.35">
      <c r="B13" s="7" t="s">
        <v>534</v>
      </c>
      <c r="C13" s="8">
        <v>80435.400000000096</v>
      </c>
      <c r="H13" s="6" t="s">
        <v>524</v>
      </c>
      <c r="I13" t="s">
        <v>523</v>
      </c>
      <c r="K13" t="s">
        <v>554</v>
      </c>
      <c r="N13" s="6" t="s">
        <v>524</v>
      </c>
      <c r="O13" t="s">
        <v>555</v>
      </c>
      <c r="Q13" t="str">
        <f t="shared" si="0"/>
        <v>Canada</v>
      </c>
      <c r="R13" s="12">
        <f t="shared" si="0"/>
        <v>44659.369999999988</v>
      </c>
    </row>
    <row r="14" spans="2:21" x14ac:dyDescent="0.35">
      <c r="B14" s="7" t="s">
        <v>535</v>
      </c>
      <c r="C14" s="8">
        <v>76985.220000000016</v>
      </c>
      <c r="H14" s="7" t="s">
        <v>36</v>
      </c>
      <c r="I14" s="8">
        <v>77228.690000000017</v>
      </c>
      <c r="K14" s="13">
        <v>419697.03999999928</v>
      </c>
      <c r="N14" s="7" t="s">
        <v>15</v>
      </c>
      <c r="O14" s="8">
        <v>16283.79</v>
      </c>
      <c r="Q14" t="str">
        <f t="shared" si="0"/>
        <v>United States</v>
      </c>
      <c r="R14" s="12">
        <f t="shared" si="0"/>
        <v>43659.350000000006</v>
      </c>
    </row>
    <row r="15" spans="2:21" x14ac:dyDescent="0.35">
      <c r="B15" s="7" t="s">
        <v>536</v>
      </c>
      <c r="C15" s="8">
        <v>29486.18</v>
      </c>
      <c r="H15" s="7" t="s">
        <v>19</v>
      </c>
      <c r="I15" s="8">
        <v>419697.03999999928</v>
      </c>
      <c r="K15" s="13">
        <f>GETPIVOTDATA("[Measures].[Completed Revenue]",$K$13)</f>
        <v>419697.03999999928</v>
      </c>
      <c r="N15" s="7" t="s">
        <v>53</v>
      </c>
      <c r="O15" s="8">
        <v>20643.409999999996</v>
      </c>
      <c r="Q15" t="str">
        <f t="shared" si="0"/>
        <v>Japan</v>
      </c>
      <c r="R15" s="12">
        <f t="shared" si="0"/>
        <v>38638.19</v>
      </c>
    </row>
    <row r="16" spans="2:21" x14ac:dyDescent="0.35">
      <c r="B16" s="7" t="s">
        <v>525</v>
      </c>
      <c r="C16" s="8">
        <v>585298.88999999966</v>
      </c>
      <c r="H16" s="7" t="s">
        <v>89</v>
      </c>
      <c r="I16" s="8">
        <v>88373.159999999945</v>
      </c>
      <c r="N16" s="7" t="s">
        <v>59</v>
      </c>
      <c r="O16" s="8">
        <v>26266.800000000003</v>
      </c>
      <c r="Q16" t="str">
        <f t="shared" si="0"/>
        <v>China</v>
      </c>
      <c r="R16" s="12">
        <f t="shared" si="0"/>
        <v>36645.820000000029</v>
      </c>
    </row>
    <row r="17" spans="8:21" x14ac:dyDescent="0.35">
      <c r="H17" s="7" t="s">
        <v>525</v>
      </c>
      <c r="I17" s="8">
        <v>585298.88999999966</v>
      </c>
      <c r="N17" s="7" t="s">
        <v>22</v>
      </c>
      <c r="O17" s="8">
        <v>27271.330000000005</v>
      </c>
    </row>
    <row r="18" spans="8:21" x14ac:dyDescent="0.35">
      <c r="N18" s="7" t="s">
        <v>62</v>
      </c>
      <c r="O18" s="8">
        <v>75136.520000000019</v>
      </c>
      <c r="Q18" s="19" t="s">
        <v>583</v>
      </c>
      <c r="R18" s="19"/>
      <c r="T18" s="19" t="s">
        <v>584</v>
      </c>
      <c r="U18" s="19"/>
    </row>
    <row r="19" spans="8:21" x14ac:dyDescent="0.35">
      <c r="N19" s="7" t="s">
        <v>525</v>
      </c>
      <c r="O19" s="8">
        <v>165601.84999999998</v>
      </c>
      <c r="Q19" s="6" t="s">
        <v>524</v>
      </c>
      <c r="R19" t="s">
        <v>555</v>
      </c>
      <c r="T19" s="6" t="s">
        <v>524</v>
      </c>
      <c r="U19" t="s">
        <v>551</v>
      </c>
    </row>
    <row r="20" spans="8:21" x14ac:dyDescent="0.35">
      <c r="Q20" s="7" t="s">
        <v>43</v>
      </c>
      <c r="R20" s="8">
        <v>47928.06</v>
      </c>
      <c r="T20" s="7" t="s">
        <v>65</v>
      </c>
      <c r="U20" s="15">
        <v>0.26071428571428573</v>
      </c>
    </row>
    <row r="21" spans="8:21" x14ac:dyDescent="0.35">
      <c r="Q21" s="7" t="s">
        <v>17</v>
      </c>
      <c r="R21" s="8">
        <v>42075.06</v>
      </c>
      <c r="T21" s="7" t="s">
        <v>12</v>
      </c>
      <c r="U21" s="15">
        <v>0.26856240126382308</v>
      </c>
    </row>
    <row r="22" spans="8:21" x14ac:dyDescent="0.35">
      <c r="Q22" s="7" t="s">
        <v>24</v>
      </c>
      <c r="R22" s="8">
        <v>37916.540000000008</v>
      </c>
      <c r="T22" s="7" t="s">
        <v>50</v>
      </c>
      <c r="U22" s="15">
        <v>0.28221649484536082</v>
      </c>
    </row>
    <row r="23" spans="8:21" x14ac:dyDescent="0.35">
      <c r="Q23" s="7" t="s">
        <v>48</v>
      </c>
      <c r="R23" s="8">
        <v>37682.189999999995</v>
      </c>
      <c r="T23" s="7" t="s">
        <v>26</v>
      </c>
      <c r="U23" s="15">
        <v>0.31025641025641026</v>
      </c>
    </row>
    <row r="24" spans="8:21" x14ac:dyDescent="0.35">
      <c r="Q24" s="7" t="s">
        <v>525</v>
      </c>
      <c r="R24" s="8">
        <v>165601.84999999998</v>
      </c>
      <c r="T24" s="7" t="s">
        <v>31</v>
      </c>
      <c r="U24" s="15">
        <v>0.31921824104234525</v>
      </c>
    </row>
    <row r="25" spans="8:21" x14ac:dyDescent="0.35">
      <c r="T25" s="7" t="s">
        <v>525</v>
      </c>
      <c r="U25" s="15">
        <v>0.29233333333333333</v>
      </c>
    </row>
    <row r="27" spans="8:21" x14ac:dyDescent="0.35">
      <c r="Q27" s="19" t="s">
        <v>583</v>
      </c>
      <c r="R27" s="19"/>
    </row>
    <row r="28" spans="8:21" x14ac:dyDescent="0.35">
      <c r="Q28" s="6" t="s">
        <v>524</v>
      </c>
      <c r="R28" t="s">
        <v>551</v>
      </c>
      <c r="T28" s="19" t="s">
        <v>585</v>
      </c>
      <c r="U28" s="19"/>
    </row>
    <row r="29" spans="8:21" x14ac:dyDescent="0.35">
      <c r="Q29" s="7" t="s">
        <v>15</v>
      </c>
      <c r="R29" s="15">
        <v>0.3273542600896861</v>
      </c>
      <c r="T29" s="6" t="s">
        <v>524</v>
      </c>
      <c r="U29" t="s">
        <v>551</v>
      </c>
    </row>
    <row r="30" spans="8:21" x14ac:dyDescent="0.35">
      <c r="Q30" s="7" t="s">
        <v>59</v>
      </c>
      <c r="R30" s="15">
        <v>0.30072463768115942</v>
      </c>
      <c r="T30" s="7" t="s">
        <v>118</v>
      </c>
      <c r="U30" s="15">
        <v>0.35658914728682173</v>
      </c>
    </row>
    <row r="31" spans="8:21" x14ac:dyDescent="0.35">
      <c r="Q31" s="7" t="s">
        <v>53</v>
      </c>
      <c r="R31" s="15">
        <v>0.29722222222222222</v>
      </c>
      <c r="T31" s="7" t="s">
        <v>112</v>
      </c>
      <c r="U31" s="15">
        <v>0.35714285714285715</v>
      </c>
    </row>
    <row r="32" spans="8:21" x14ac:dyDescent="0.35">
      <c r="Q32" s="7" t="s">
        <v>62</v>
      </c>
      <c r="R32" s="15">
        <v>0.2865612648221344</v>
      </c>
      <c r="T32" s="7" t="s">
        <v>95</v>
      </c>
      <c r="U32" s="15">
        <v>0.36363636363636365</v>
      </c>
    </row>
    <row r="33" spans="17:21" x14ac:dyDescent="0.35">
      <c r="Q33" s="7" t="s">
        <v>22</v>
      </c>
      <c r="R33" s="15">
        <v>0.26666666666666666</v>
      </c>
      <c r="T33" s="7" t="s">
        <v>29</v>
      </c>
      <c r="U33" s="15">
        <v>0.36974789915966388</v>
      </c>
    </row>
    <row r="34" spans="17:21" x14ac:dyDescent="0.35">
      <c r="Q34" s="7" t="s">
        <v>525</v>
      </c>
      <c r="R34" s="15">
        <v>0.29233333333333333</v>
      </c>
      <c r="T34" s="7" t="s">
        <v>145</v>
      </c>
      <c r="U34" s="15">
        <v>0.375</v>
      </c>
    </row>
    <row r="35" spans="17:21" x14ac:dyDescent="0.35">
      <c r="T35" s="7" t="s">
        <v>525</v>
      </c>
      <c r="U35" s="15">
        <v>0.36332179930795849</v>
      </c>
    </row>
  </sheetData>
  <mergeCells count="14">
    <mergeCell ref="Q18:R18"/>
    <mergeCell ref="T18:U18"/>
    <mergeCell ref="T28:U28"/>
    <mergeCell ref="E2:F2"/>
    <mergeCell ref="B2:C2"/>
    <mergeCell ref="T2:U2"/>
    <mergeCell ref="H12:I12"/>
    <mergeCell ref="Q2:R2"/>
    <mergeCell ref="N2:O2"/>
    <mergeCell ref="K2:L2"/>
    <mergeCell ref="H2:I2"/>
    <mergeCell ref="K12:L12"/>
    <mergeCell ref="N12:O12"/>
    <mergeCell ref="Q27:R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DCBC-68BD-4DD5-8741-77C9C831847D}">
  <dimension ref="A1"/>
  <sheetViews>
    <sheetView showGridLines="0" tabSelected="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4908-0EB5-4322-9B4E-457B350B2B31}">
  <dimension ref="A1"/>
  <sheetViews>
    <sheetView topLeftCell="A34" zoomScale="66" zoomScaleNormal="66" workbookViewId="0">
      <selection activeCell="R55" sqref="R55"/>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3B22-3952-4063-BE7A-423FE8AA1822}">
  <dimension ref="A1:Q3001"/>
  <sheetViews>
    <sheetView topLeftCell="C1" zoomScale="59" zoomScaleNormal="59" workbookViewId="0">
      <selection activeCell="Q24" sqref="Q24"/>
    </sheetView>
  </sheetViews>
  <sheetFormatPr defaultRowHeight="14.5" x14ac:dyDescent="0.35"/>
  <cols>
    <col min="1" max="1" width="11.81640625" bestFit="1" customWidth="1"/>
    <col min="2" max="2" width="13.81640625" bestFit="1" customWidth="1"/>
    <col min="3" max="3" width="16.90625" bestFit="1" customWidth="1"/>
    <col min="4" max="4" width="18" bestFit="1" customWidth="1"/>
    <col min="5" max="5" width="11.453125" bestFit="1" customWidth="1"/>
    <col min="6" max="6" width="12.26953125" bestFit="1" customWidth="1"/>
    <col min="7" max="7" width="20.08984375" bestFit="1" customWidth="1"/>
    <col min="8" max="8" width="7.81640625" bestFit="1" customWidth="1"/>
    <col min="9" max="9" width="20" bestFit="1" customWidth="1"/>
    <col min="10" max="10" width="18" bestFit="1" customWidth="1"/>
    <col min="11" max="11" width="12.26953125" bestFit="1" customWidth="1"/>
    <col min="12" max="12" width="12" bestFit="1" customWidth="1"/>
    <col min="13" max="13" width="13.81640625" bestFit="1" customWidth="1"/>
    <col min="14" max="14" width="10.08984375" bestFit="1" customWidth="1"/>
    <col min="15" max="15" width="13" bestFit="1" customWidth="1"/>
    <col min="16" max="16" width="11.36328125" bestFit="1" customWidth="1"/>
    <col min="17" max="17" width="15.36328125" bestFit="1" customWidth="1"/>
  </cols>
  <sheetData>
    <row r="1" spans="1:17" x14ac:dyDescent="0.35">
      <c r="A1" t="s">
        <v>0</v>
      </c>
      <c r="B1" t="s">
        <v>1</v>
      </c>
      <c r="C1" t="s">
        <v>2</v>
      </c>
      <c r="D1" t="s">
        <v>3</v>
      </c>
      <c r="E1" t="s">
        <v>4</v>
      </c>
      <c r="F1" t="s">
        <v>5</v>
      </c>
      <c r="G1" t="s">
        <v>6</v>
      </c>
      <c r="H1" t="s">
        <v>7</v>
      </c>
      <c r="I1" t="s">
        <v>494</v>
      </c>
      <c r="J1" t="s">
        <v>8</v>
      </c>
      <c r="K1" t="s">
        <v>495</v>
      </c>
      <c r="L1" t="s">
        <v>9</v>
      </c>
      <c r="M1" t="s">
        <v>10</v>
      </c>
      <c r="N1" t="s">
        <v>11</v>
      </c>
      <c r="O1" t="s">
        <v>496</v>
      </c>
      <c r="P1" t="s">
        <v>497</v>
      </c>
      <c r="Q1" t="s">
        <v>498</v>
      </c>
    </row>
    <row r="2" spans="1:17" x14ac:dyDescent="0.35">
      <c r="A2">
        <v>102538</v>
      </c>
      <c r="B2" s="5">
        <v>45660</v>
      </c>
      <c r="C2" t="s">
        <v>12</v>
      </c>
      <c r="D2" t="s">
        <v>13</v>
      </c>
      <c r="E2" t="s">
        <v>14</v>
      </c>
      <c r="F2" t="s">
        <v>15</v>
      </c>
      <c r="G2" t="s">
        <v>16</v>
      </c>
      <c r="H2">
        <v>5</v>
      </c>
      <c r="I2" t="s">
        <v>499</v>
      </c>
      <c r="J2">
        <v>40.9</v>
      </c>
      <c r="K2">
        <v>204.5</v>
      </c>
      <c r="L2" t="s">
        <v>17</v>
      </c>
      <c r="M2" t="s">
        <v>18</v>
      </c>
      <c r="N2" t="s">
        <v>19</v>
      </c>
      <c r="O2" t="s">
        <v>500</v>
      </c>
      <c r="P2" t="s">
        <v>501</v>
      </c>
      <c r="Q2" t="s">
        <v>502</v>
      </c>
    </row>
    <row r="3" spans="1:17" x14ac:dyDescent="0.35">
      <c r="A3">
        <v>101806</v>
      </c>
      <c r="B3" s="5">
        <v>45665</v>
      </c>
      <c r="C3" t="s">
        <v>12</v>
      </c>
      <c r="D3" t="s">
        <v>20</v>
      </c>
      <c r="E3" t="s">
        <v>21</v>
      </c>
      <c r="F3" t="s">
        <v>22</v>
      </c>
      <c r="G3" t="s">
        <v>23</v>
      </c>
      <c r="H3">
        <v>1</v>
      </c>
      <c r="I3" t="s">
        <v>503</v>
      </c>
      <c r="J3">
        <v>64.84</v>
      </c>
      <c r="K3">
        <v>64.84</v>
      </c>
      <c r="L3" t="s">
        <v>24</v>
      </c>
      <c r="M3" t="s">
        <v>25</v>
      </c>
      <c r="N3" t="s">
        <v>19</v>
      </c>
      <c r="O3" t="s">
        <v>504</v>
      </c>
      <c r="P3" t="s">
        <v>501</v>
      </c>
      <c r="Q3" t="s">
        <v>502</v>
      </c>
    </row>
    <row r="4" spans="1:17" x14ac:dyDescent="0.35">
      <c r="A4">
        <v>102835</v>
      </c>
      <c r="B4" s="5">
        <v>45665</v>
      </c>
      <c r="C4" t="s">
        <v>26</v>
      </c>
      <c r="D4" t="s">
        <v>27</v>
      </c>
      <c r="E4" t="s">
        <v>28</v>
      </c>
      <c r="F4" t="s">
        <v>15</v>
      </c>
      <c r="G4" t="s">
        <v>29</v>
      </c>
      <c r="H4">
        <v>1</v>
      </c>
      <c r="I4" t="s">
        <v>503</v>
      </c>
      <c r="J4">
        <v>24.13</v>
      </c>
      <c r="K4">
        <v>24.13</v>
      </c>
      <c r="L4" t="s">
        <v>17</v>
      </c>
      <c r="M4" t="s">
        <v>30</v>
      </c>
      <c r="N4" t="s">
        <v>19</v>
      </c>
      <c r="O4" t="s">
        <v>504</v>
      </c>
      <c r="P4" t="s">
        <v>501</v>
      </c>
      <c r="Q4" t="s">
        <v>502</v>
      </c>
    </row>
    <row r="5" spans="1:17" x14ac:dyDescent="0.35">
      <c r="A5">
        <v>102053</v>
      </c>
      <c r="B5" s="5">
        <v>45666</v>
      </c>
      <c r="C5" t="s">
        <v>31</v>
      </c>
      <c r="D5" t="s">
        <v>32</v>
      </c>
      <c r="E5" t="s">
        <v>33</v>
      </c>
      <c r="F5" t="s">
        <v>15</v>
      </c>
      <c r="G5" t="s">
        <v>34</v>
      </c>
      <c r="H5">
        <v>1</v>
      </c>
      <c r="I5" t="s">
        <v>503</v>
      </c>
      <c r="J5">
        <v>15.91</v>
      </c>
      <c r="K5">
        <v>15.91</v>
      </c>
      <c r="L5" t="s">
        <v>24</v>
      </c>
      <c r="M5" t="s">
        <v>35</v>
      </c>
      <c r="N5" t="s">
        <v>36</v>
      </c>
      <c r="O5" t="s">
        <v>505</v>
      </c>
      <c r="P5" t="s">
        <v>501</v>
      </c>
      <c r="Q5" t="s">
        <v>502</v>
      </c>
    </row>
    <row r="6" spans="1:17" x14ac:dyDescent="0.35">
      <c r="A6">
        <v>101538</v>
      </c>
      <c r="B6" s="5">
        <v>45668</v>
      </c>
      <c r="C6" t="s">
        <v>26</v>
      </c>
      <c r="D6" t="s">
        <v>37</v>
      </c>
      <c r="E6" t="s">
        <v>38</v>
      </c>
      <c r="F6" t="s">
        <v>15</v>
      </c>
      <c r="G6" t="s">
        <v>39</v>
      </c>
      <c r="H6">
        <v>10</v>
      </c>
      <c r="I6" t="s">
        <v>499</v>
      </c>
      <c r="J6">
        <v>46.13</v>
      </c>
      <c r="K6">
        <v>461.3</v>
      </c>
      <c r="L6" t="s">
        <v>17</v>
      </c>
      <c r="M6" t="s">
        <v>40</v>
      </c>
      <c r="N6" t="s">
        <v>19</v>
      </c>
      <c r="O6" t="s">
        <v>506</v>
      </c>
      <c r="P6" t="s">
        <v>507</v>
      </c>
      <c r="Q6" t="s">
        <v>502</v>
      </c>
    </row>
    <row r="7" spans="1:17" x14ac:dyDescent="0.35">
      <c r="A7">
        <v>101853</v>
      </c>
      <c r="B7" s="5">
        <v>45671</v>
      </c>
      <c r="C7" t="s">
        <v>26</v>
      </c>
      <c r="D7" t="s">
        <v>41</v>
      </c>
      <c r="E7" t="s">
        <v>42</v>
      </c>
      <c r="F7" t="s">
        <v>15</v>
      </c>
      <c r="G7" t="s">
        <v>39</v>
      </c>
      <c r="H7">
        <v>2</v>
      </c>
      <c r="I7" t="s">
        <v>508</v>
      </c>
      <c r="J7">
        <v>46.07</v>
      </c>
      <c r="K7">
        <v>92.14</v>
      </c>
      <c r="L7" t="s">
        <v>43</v>
      </c>
      <c r="M7" t="s">
        <v>44</v>
      </c>
      <c r="N7" t="s">
        <v>19</v>
      </c>
      <c r="O7" t="s">
        <v>509</v>
      </c>
      <c r="P7" t="s">
        <v>501</v>
      </c>
      <c r="Q7" t="s">
        <v>502</v>
      </c>
    </row>
    <row r="8" spans="1:17" x14ac:dyDescent="0.35">
      <c r="A8">
        <v>100304</v>
      </c>
      <c r="B8" s="5">
        <v>45672</v>
      </c>
      <c r="C8" t="s">
        <v>31</v>
      </c>
      <c r="D8" t="s">
        <v>45</v>
      </c>
      <c r="E8" t="s">
        <v>46</v>
      </c>
      <c r="F8" t="s">
        <v>22</v>
      </c>
      <c r="G8" t="s">
        <v>47</v>
      </c>
      <c r="H8">
        <v>1</v>
      </c>
      <c r="I8" t="s">
        <v>503</v>
      </c>
      <c r="J8">
        <v>72.569999999999993</v>
      </c>
      <c r="K8">
        <v>72.569999999999993</v>
      </c>
      <c r="L8" t="s">
        <v>48</v>
      </c>
      <c r="M8" t="s">
        <v>49</v>
      </c>
      <c r="N8" t="s">
        <v>19</v>
      </c>
      <c r="O8" t="s">
        <v>504</v>
      </c>
      <c r="P8" t="s">
        <v>501</v>
      </c>
      <c r="Q8" t="s">
        <v>502</v>
      </c>
    </row>
    <row r="9" spans="1:17" x14ac:dyDescent="0.35">
      <c r="A9">
        <v>100278</v>
      </c>
      <c r="B9" s="5">
        <v>45675</v>
      </c>
      <c r="C9" t="s">
        <v>50</v>
      </c>
      <c r="D9" t="s">
        <v>51</v>
      </c>
      <c r="E9" t="s">
        <v>52</v>
      </c>
      <c r="F9" t="s">
        <v>53</v>
      </c>
      <c r="G9" t="s">
        <v>54</v>
      </c>
      <c r="H9">
        <v>2</v>
      </c>
      <c r="I9" t="s">
        <v>508</v>
      </c>
      <c r="J9">
        <v>25.59</v>
      </c>
      <c r="K9">
        <v>51.18</v>
      </c>
      <c r="L9" t="s">
        <v>48</v>
      </c>
      <c r="M9" t="s">
        <v>55</v>
      </c>
      <c r="N9" t="s">
        <v>19</v>
      </c>
      <c r="O9" t="s">
        <v>506</v>
      </c>
      <c r="P9" t="s">
        <v>507</v>
      </c>
      <c r="Q9" t="s">
        <v>502</v>
      </c>
    </row>
    <row r="10" spans="1:17" x14ac:dyDescent="0.35">
      <c r="A10">
        <v>100908</v>
      </c>
      <c r="B10" s="5">
        <v>45675</v>
      </c>
      <c r="C10" t="s">
        <v>31</v>
      </c>
      <c r="D10" t="s">
        <v>56</v>
      </c>
      <c r="E10" t="s">
        <v>57</v>
      </c>
      <c r="F10" t="s">
        <v>22</v>
      </c>
      <c r="G10" t="s">
        <v>23</v>
      </c>
      <c r="H10">
        <v>1</v>
      </c>
      <c r="I10" t="s">
        <v>503</v>
      </c>
      <c r="J10">
        <v>63.27</v>
      </c>
      <c r="K10">
        <v>63.27</v>
      </c>
      <c r="L10" t="s">
        <v>17</v>
      </c>
      <c r="M10" t="s">
        <v>58</v>
      </c>
      <c r="N10" t="s">
        <v>19</v>
      </c>
      <c r="O10" t="s">
        <v>506</v>
      </c>
      <c r="P10" t="s">
        <v>507</v>
      </c>
      <c r="Q10" t="s">
        <v>502</v>
      </c>
    </row>
    <row r="11" spans="1:17" x14ac:dyDescent="0.35">
      <c r="A11">
        <v>101097</v>
      </c>
      <c r="B11" s="5">
        <v>45675</v>
      </c>
      <c r="C11" t="s">
        <v>31</v>
      </c>
      <c r="D11" t="s">
        <v>32</v>
      </c>
      <c r="E11" t="s">
        <v>33</v>
      </c>
      <c r="F11" t="s">
        <v>59</v>
      </c>
      <c r="G11" t="s">
        <v>60</v>
      </c>
      <c r="H11">
        <v>10</v>
      </c>
      <c r="I11" t="s">
        <v>499</v>
      </c>
      <c r="J11">
        <v>58.25</v>
      </c>
      <c r="K11">
        <v>582.5</v>
      </c>
      <c r="L11" t="s">
        <v>48</v>
      </c>
      <c r="M11" t="s">
        <v>61</v>
      </c>
      <c r="N11" t="s">
        <v>36</v>
      </c>
      <c r="O11" t="s">
        <v>506</v>
      </c>
      <c r="P11" t="s">
        <v>507</v>
      </c>
      <c r="Q11" t="s">
        <v>502</v>
      </c>
    </row>
    <row r="12" spans="1:17" x14ac:dyDescent="0.35">
      <c r="A12">
        <v>100825</v>
      </c>
      <c r="B12" s="5">
        <v>45676</v>
      </c>
      <c r="C12" t="s">
        <v>12</v>
      </c>
      <c r="D12" t="s">
        <v>20</v>
      </c>
      <c r="E12" t="s">
        <v>21</v>
      </c>
      <c r="F12" t="s">
        <v>62</v>
      </c>
      <c r="G12" t="s">
        <v>63</v>
      </c>
      <c r="H12">
        <v>3</v>
      </c>
      <c r="I12" t="s">
        <v>499</v>
      </c>
      <c r="J12">
        <v>56.67</v>
      </c>
      <c r="K12">
        <v>170.01</v>
      </c>
      <c r="L12" t="s">
        <v>48</v>
      </c>
      <c r="M12" t="s">
        <v>64</v>
      </c>
      <c r="N12" t="s">
        <v>19</v>
      </c>
      <c r="O12" t="s">
        <v>510</v>
      </c>
      <c r="P12" t="s">
        <v>507</v>
      </c>
      <c r="Q12" t="s">
        <v>502</v>
      </c>
    </row>
    <row r="13" spans="1:17" x14ac:dyDescent="0.35">
      <c r="A13">
        <v>101275</v>
      </c>
      <c r="B13" s="5">
        <v>45677</v>
      </c>
      <c r="C13" t="s">
        <v>65</v>
      </c>
      <c r="D13" t="s">
        <v>66</v>
      </c>
      <c r="E13" t="s">
        <v>67</v>
      </c>
      <c r="F13" t="s">
        <v>62</v>
      </c>
      <c r="G13" t="s">
        <v>68</v>
      </c>
      <c r="H13">
        <v>2</v>
      </c>
      <c r="I13" t="s">
        <v>508</v>
      </c>
      <c r="J13">
        <v>38.01</v>
      </c>
      <c r="K13">
        <v>76.02</v>
      </c>
      <c r="L13" t="s">
        <v>48</v>
      </c>
      <c r="M13" t="s">
        <v>69</v>
      </c>
      <c r="N13" t="s">
        <v>36</v>
      </c>
      <c r="O13" t="s">
        <v>511</v>
      </c>
      <c r="P13" t="s">
        <v>501</v>
      </c>
      <c r="Q13" t="s">
        <v>502</v>
      </c>
    </row>
    <row r="14" spans="1:17" x14ac:dyDescent="0.35">
      <c r="A14">
        <v>101471</v>
      </c>
      <c r="B14" s="5">
        <v>45677</v>
      </c>
      <c r="C14" t="s">
        <v>50</v>
      </c>
      <c r="D14" t="s">
        <v>51</v>
      </c>
      <c r="E14" t="s">
        <v>52</v>
      </c>
      <c r="F14" t="s">
        <v>15</v>
      </c>
      <c r="G14" t="s">
        <v>39</v>
      </c>
      <c r="H14">
        <v>10</v>
      </c>
      <c r="I14" t="s">
        <v>499</v>
      </c>
      <c r="J14">
        <v>47.14</v>
      </c>
      <c r="K14">
        <v>471.4</v>
      </c>
      <c r="L14" t="s">
        <v>17</v>
      </c>
      <c r="M14" t="s">
        <v>70</v>
      </c>
      <c r="N14" t="s">
        <v>19</v>
      </c>
      <c r="O14" t="s">
        <v>511</v>
      </c>
      <c r="P14" t="s">
        <v>501</v>
      </c>
      <c r="Q14" t="s">
        <v>502</v>
      </c>
    </row>
    <row r="15" spans="1:17" x14ac:dyDescent="0.35">
      <c r="A15">
        <v>102661</v>
      </c>
      <c r="B15" s="5">
        <v>45677</v>
      </c>
      <c r="C15" t="s">
        <v>50</v>
      </c>
      <c r="D15" t="s">
        <v>71</v>
      </c>
      <c r="E15" t="s">
        <v>72</v>
      </c>
      <c r="F15" t="s">
        <v>59</v>
      </c>
      <c r="G15" t="s">
        <v>73</v>
      </c>
      <c r="H15">
        <v>1</v>
      </c>
      <c r="I15" t="s">
        <v>503</v>
      </c>
      <c r="J15">
        <v>27.71</v>
      </c>
      <c r="K15">
        <v>27.71</v>
      </c>
      <c r="L15" t="s">
        <v>17</v>
      </c>
      <c r="M15" t="s">
        <v>74</v>
      </c>
      <c r="N15" t="s">
        <v>19</v>
      </c>
      <c r="O15" t="s">
        <v>511</v>
      </c>
      <c r="P15" t="s">
        <v>501</v>
      </c>
      <c r="Q15" t="s">
        <v>502</v>
      </c>
    </row>
    <row r="16" spans="1:17" x14ac:dyDescent="0.35">
      <c r="A16">
        <v>100888</v>
      </c>
      <c r="B16" s="5">
        <v>45678</v>
      </c>
      <c r="C16" t="s">
        <v>31</v>
      </c>
      <c r="D16" t="s">
        <v>32</v>
      </c>
      <c r="E16" t="s">
        <v>33</v>
      </c>
      <c r="F16" t="s">
        <v>15</v>
      </c>
      <c r="G16" t="s">
        <v>16</v>
      </c>
      <c r="H16">
        <v>2</v>
      </c>
      <c r="I16" t="s">
        <v>508</v>
      </c>
      <c r="J16">
        <v>38.82</v>
      </c>
      <c r="K16">
        <v>77.64</v>
      </c>
      <c r="L16" t="s">
        <v>48</v>
      </c>
      <c r="M16" t="s">
        <v>75</v>
      </c>
      <c r="N16" t="s">
        <v>36</v>
      </c>
      <c r="O16" t="s">
        <v>509</v>
      </c>
      <c r="P16" t="s">
        <v>501</v>
      </c>
      <c r="Q16" t="s">
        <v>502</v>
      </c>
    </row>
    <row r="17" spans="1:17" x14ac:dyDescent="0.35">
      <c r="A17">
        <v>102020</v>
      </c>
      <c r="B17" s="5">
        <v>45680</v>
      </c>
      <c r="C17" t="s">
        <v>50</v>
      </c>
      <c r="D17" t="s">
        <v>51</v>
      </c>
      <c r="E17" t="s">
        <v>52</v>
      </c>
      <c r="F17" t="s">
        <v>15</v>
      </c>
      <c r="G17" t="s">
        <v>34</v>
      </c>
      <c r="H17">
        <v>1</v>
      </c>
      <c r="I17" t="s">
        <v>503</v>
      </c>
      <c r="J17">
        <v>15.81</v>
      </c>
      <c r="K17">
        <v>15.81</v>
      </c>
      <c r="L17" t="s">
        <v>43</v>
      </c>
      <c r="M17" t="s">
        <v>76</v>
      </c>
      <c r="N17" t="s">
        <v>19</v>
      </c>
      <c r="O17" t="s">
        <v>505</v>
      </c>
      <c r="P17" t="s">
        <v>501</v>
      </c>
      <c r="Q17" t="s">
        <v>502</v>
      </c>
    </row>
    <row r="18" spans="1:17" x14ac:dyDescent="0.35">
      <c r="A18">
        <v>102447</v>
      </c>
      <c r="B18" s="5">
        <v>45680</v>
      </c>
      <c r="C18" t="s">
        <v>50</v>
      </c>
      <c r="D18" t="s">
        <v>77</v>
      </c>
      <c r="E18" t="s">
        <v>78</v>
      </c>
      <c r="F18" t="s">
        <v>15</v>
      </c>
      <c r="G18" t="s">
        <v>16</v>
      </c>
      <c r="H18">
        <v>3</v>
      </c>
      <c r="I18" t="s">
        <v>499</v>
      </c>
      <c r="J18">
        <v>40.090000000000003</v>
      </c>
      <c r="K18">
        <v>120.27000000000001</v>
      </c>
      <c r="L18" t="s">
        <v>24</v>
      </c>
      <c r="M18" t="s">
        <v>79</v>
      </c>
      <c r="N18" t="s">
        <v>19</v>
      </c>
      <c r="O18" t="s">
        <v>505</v>
      </c>
      <c r="P18" t="s">
        <v>501</v>
      </c>
      <c r="Q18" t="s">
        <v>502</v>
      </c>
    </row>
    <row r="19" spans="1:17" x14ac:dyDescent="0.35">
      <c r="A19">
        <v>100339</v>
      </c>
      <c r="B19" s="5">
        <v>45681</v>
      </c>
      <c r="C19" t="s">
        <v>31</v>
      </c>
      <c r="D19" t="s">
        <v>80</v>
      </c>
      <c r="E19" t="s">
        <v>80</v>
      </c>
      <c r="F19" t="s">
        <v>22</v>
      </c>
      <c r="G19" t="s">
        <v>23</v>
      </c>
      <c r="H19">
        <v>3</v>
      </c>
      <c r="I19" t="s">
        <v>499</v>
      </c>
      <c r="J19">
        <v>65.86</v>
      </c>
      <c r="K19">
        <v>197.57999999999998</v>
      </c>
      <c r="L19" t="s">
        <v>43</v>
      </c>
      <c r="M19" t="s">
        <v>81</v>
      </c>
      <c r="N19" t="s">
        <v>19</v>
      </c>
      <c r="O19" t="s">
        <v>500</v>
      </c>
      <c r="P19" t="s">
        <v>501</v>
      </c>
      <c r="Q19" t="s">
        <v>502</v>
      </c>
    </row>
    <row r="20" spans="1:17" x14ac:dyDescent="0.35">
      <c r="A20">
        <v>102967</v>
      </c>
      <c r="B20" s="5">
        <v>45681</v>
      </c>
      <c r="C20" t="s">
        <v>12</v>
      </c>
      <c r="D20" t="s">
        <v>13</v>
      </c>
      <c r="E20" t="s">
        <v>14</v>
      </c>
      <c r="F20" t="s">
        <v>62</v>
      </c>
      <c r="G20" t="s">
        <v>63</v>
      </c>
      <c r="H20">
        <v>3</v>
      </c>
      <c r="I20" t="s">
        <v>499</v>
      </c>
      <c r="J20">
        <v>55.06</v>
      </c>
      <c r="K20">
        <v>165.18</v>
      </c>
      <c r="L20" t="s">
        <v>24</v>
      </c>
      <c r="M20" t="s">
        <v>82</v>
      </c>
      <c r="N20" t="s">
        <v>19</v>
      </c>
      <c r="O20" t="s">
        <v>500</v>
      </c>
      <c r="P20" t="s">
        <v>501</v>
      </c>
      <c r="Q20" t="s">
        <v>502</v>
      </c>
    </row>
    <row r="21" spans="1:17" x14ac:dyDescent="0.35">
      <c r="A21">
        <v>100229</v>
      </c>
      <c r="B21" s="5">
        <v>45682</v>
      </c>
      <c r="C21" t="s">
        <v>31</v>
      </c>
      <c r="D21" t="s">
        <v>45</v>
      </c>
      <c r="E21" t="s">
        <v>46</v>
      </c>
      <c r="F21" t="s">
        <v>59</v>
      </c>
      <c r="G21" t="s">
        <v>73</v>
      </c>
      <c r="H21">
        <v>3</v>
      </c>
      <c r="I21" t="s">
        <v>499</v>
      </c>
      <c r="J21">
        <v>26.89</v>
      </c>
      <c r="K21">
        <v>80.67</v>
      </c>
      <c r="L21" t="s">
        <v>24</v>
      </c>
      <c r="M21" t="s">
        <v>83</v>
      </c>
      <c r="N21" t="s">
        <v>36</v>
      </c>
      <c r="O21" t="s">
        <v>506</v>
      </c>
      <c r="P21" t="s">
        <v>507</v>
      </c>
      <c r="Q21" t="s">
        <v>502</v>
      </c>
    </row>
    <row r="22" spans="1:17" x14ac:dyDescent="0.35">
      <c r="A22">
        <v>101302</v>
      </c>
      <c r="B22" s="5">
        <v>45684</v>
      </c>
      <c r="C22" t="s">
        <v>12</v>
      </c>
      <c r="D22" t="s">
        <v>20</v>
      </c>
      <c r="E22" t="s">
        <v>21</v>
      </c>
      <c r="F22" t="s">
        <v>15</v>
      </c>
      <c r="G22" t="s">
        <v>29</v>
      </c>
      <c r="H22">
        <v>10</v>
      </c>
      <c r="I22" t="s">
        <v>499</v>
      </c>
      <c r="J22">
        <v>22.27</v>
      </c>
      <c r="K22">
        <v>222.7</v>
      </c>
      <c r="L22" t="s">
        <v>24</v>
      </c>
      <c r="M22" t="s">
        <v>84</v>
      </c>
      <c r="N22" t="s">
        <v>19</v>
      </c>
      <c r="O22" t="s">
        <v>511</v>
      </c>
      <c r="P22" t="s">
        <v>501</v>
      </c>
      <c r="Q22" t="s">
        <v>502</v>
      </c>
    </row>
    <row r="23" spans="1:17" x14ac:dyDescent="0.35">
      <c r="A23">
        <v>101579</v>
      </c>
      <c r="B23" s="5">
        <v>45685</v>
      </c>
      <c r="C23" t="s">
        <v>31</v>
      </c>
      <c r="D23" t="s">
        <v>56</v>
      </c>
      <c r="E23" t="s">
        <v>57</v>
      </c>
      <c r="F23" t="s">
        <v>59</v>
      </c>
      <c r="G23" t="s">
        <v>60</v>
      </c>
      <c r="H23">
        <v>1</v>
      </c>
      <c r="I23" t="s">
        <v>503</v>
      </c>
      <c r="J23">
        <v>61.54</v>
      </c>
      <c r="K23">
        <v>61.54</v>
      </c>
      <c r="L23" t="s">
        <v>43</v>
      </c>
      <c r="M23" t="s">
        <v>85</v>
      </c>
      <c r="N23" t="s">
        <v>36</v>
      </c>
      <c r="O23" t="s">
        <v>509</v>
      </c>
      <c r="P23" t="s">
        <v>501</v>
      </c>
      <c r="Q23" t="s">
        <v>502</v>
      </c>
    </row>
    <row r="24" spans="1:17" x14ac:dyDescent="0.35">
      <c r="A24">
        <v>101950</v>
      </c>
      <c r="B24" s="5">
        <v>45686</v>
      </c>
      <c r="C24" t="s">
        <v>26</v>
      </c>
      <c r="D24" t="s">
        <v>37</v>
      </c>
      <c r="E24" t="s">
        <v>38</v>
      </c>
      <c r="F24" t="s">
        <v>59</v>
      </c>
      <c r="G24" t="s">
        <v>73</v>
      </c>
      <c r="H24">
        <v>10</v>
      </c>
      <c r="I24" t="s">
        <v>499</v>
      </c>
      <c r="J24">
        <v>27.88</v>
      </c>
      <c r="K24">
        <v>278.8</v>
      </c>
      <c r="L24" t="s">
        <v>48</v>
      </c>
      <c r="M24" t="s">
        <v>86</v>
      </c>
      <c r="N24" t="s">
        <v>19</v>
      </c>
      <c r="O24" t="s">
        <v>504</v>
      </c>
      <c r="P24" t="s">
        <v>501</v>
      </c>
      <c r="Q24" t="s">
        <v>502</v>
      </c>
    </row>
    <row r="25" spans="1:17" x14ac:dyDescent="0.35">
      <c r="A25">
        <v>102015</v>
      </c>
      <c r="B25" s="5">
        <v>45686</v>
      </c>
      <c r="C25" t="s">
        <v>26</v>
      </c>
      <c r="D25" t="s">
        <v>37</v>
      </c>
      <c r="E25" t="s">
        <v>38</v>
      </c>
      <c r="F25" t="s">
        <v>22</v>
      </c>
      <c r="G25" t="s">
        <v>87</v>
      </c>
      <c r="H25">
        <v>1</v>
      </c>
      <c r="I25" t="s">
        <v>503</v>
      </c>
      <c r="J25">
        <v>51.99</v>
      </c>
      <c r="K25">
        <v>51.99</v>
      </c>
      <c r="L25" t="s">
        <v>48</v>
      </c>
      <c r="M25" t="s">
        <v>88</v>
      </c>
      <c r="N25" t="s">
        <v>89</v>
      </c>
      <c r="O25" t="s">
        <v>504</v>
      </c>
      <c r="P25" t="s">
        <v>501</v>
      </c>
      <c r="Q25" t="s">
        <v>502</v>
      </c>
    </row>
    <row r="26" spans="1:17" x14ac:dyDescent="0.35">
      <c r="A26">
        <v>101058</v>
      </c>
      <c r="B26" s="5">
        <v>45687</v>
      </c>
      <c r="C26" t="s">
        <v>50</v>
      </c>
      <c r="D26" t="s">
        <v>51</v>
      </c>
      <c r="E26" t="s">
        <v>52</v>
      </c>
      <c r="F26" t="s">
        <v>59</v>
      </c>
      <c r="G26" t="s">
        <v>60</v>
      </c>
      <c r="H26">
        <v>1</v>
      </c>
      <c r="I26" t="s">
        <v>503</v>
      </c>
      <c r="J26">
        <v>57.9</v>
      </c>
      <c r="K26">
        <v>57.9</v>
      </c>
      <c r="L26" t="s">
        <v>17</v>
      </c>
      <c r="M26" t="s">
        <v>30</v>
      </c>
      <c r="N26" t="s">
        <v>19</v>
      </c>
      <c r="O26" t="s">
        <v>505</v>
      </c>
      <c r="P26" t="s">
        <v>501</v>
      </c>
      <c r="Q26" t="s">
        <v>502</v>
      </c>
    </row>
    <row r="27" spans="1:17" x14ac:dyDescent="0.35">
      <c r="A27">
        <v>101901</v>
      </c>
      <c r="B27" s="5">
        <v>45687</v>
      </c>
      <c r="C27" t="s">
        <v>12</v>
      </c>
      <c r="D27" t="s">
        <v>13</v>
      </c>
      <c r="E27" t="s">
        <v>14</v>
      </c>
      <c r="F27" t="s">
        <v>15</v>
      </c>
      <c r="G27" t="s">
        <v>39</v>
      </c>
      <c r="H27">
        <v>1</v>
      </c>
      <c r="I27" t="s">
        <v>503</v>
      </c>
      <c r="J27">
        <v>43.3</v>
      </c>
      <c r="K27">
        <v>43.3</v>
      </c>
      <c r="L27" t="s">
        <v>24</v>
      </c>
      <c r="M27" t="s">
        <v>61</v>
      </c>
      <c r="N27" t="s">
        <v>19</v>
      </c>
      <c r="O27" t="s">
        <v>505</v>
      </c>
      <c r="P27" t="s">
        <v>501</v>
      </c>
      <c r="Q27" t="s">
        <v>502</v>
      </c>
    </row>
    <row r="28" spans="1:17" x14ac:dyDescent="0.35">
      <c r="A28">
        <v>102333</v>
      </c>
      <c r="B28" s="5">
        <v>45687</v>
      </c>
      <c r="C28" t="s">
        <v>65</v>
      </c>
      <c r="D28" t="s">
        <v>90</v>
      </c>
      <c r="E28" t="s">
        <v>91</v>
      </c>
      <c r="F28" t="s">
        <v>53</v>
      </c>
      <c r="G28" t="s">
        <v>92</v>
      </c>
      <c r="H28">
        <v>1</v>
      </c>
      <c r="I28" t="s">
        <v>503</v>
      </c>
      <c r="J28">
        <v>31.26</v>
      </c>
      <c r="K28">
        <v>31.26</v>
      </c>
      <c r="L28" t="s">
        <v>48</v>
      </c>
      <c r="M28" t="s">
        <v>93</v>
      </c>
      <c r="N28" t="s">
        <v>89</v>
      </c>
      <c r="O28" t="s">
        <v>505</v>
      </c>
      <c r="P28" t="s">
        <v>501</v>
      </c>
      <c r="Q28" t="s">
        <v>502</v>
      </c>
    </row>
    <row r="29" spans="1:17" x14ac:dyDescent="0.35">
      <c r="A29">
        <v>102608</v>
      </c>
      <c r="B29" s="5">
        <v>45687</v>
      </c>
      <c r="C29" t="s">
        <v>31</v>
      </c>
      <c r="D29" t="s">
        <v>56</v>
      </c>
      <c r="E29" t="s">
        <v>57</v>
      </c>
      <c r="F29" t="s">
        <v>22</v>
      </c>
      <c r="G29" t="s">
        <v>87</v>
      </c>
      <c r="H29">
        <v>2</v>
      </c>
      <c r="I29" t="s">
        <v>508</v>
      </c>
      <c r="J29">
        <v>52.17</v>
      </c>
      <c r="K29">
        <v>104.34</v>
      </c>
      <c r="L29" t="s">
        <v>43</v>
      </c>
      <c r="M29" t="s">
        <v>94</v>
      </c>
      <c r="N29" t="s">
        <v>19</v>
      </c>
      <c r="O29" t="s">
        <v>505</v>
      </c>
      <c r="P29" t="s">
        <v>501</v>
      </c>
      <c r="Q29" t="s">
        <v>502</v>
      </c>
    </row>
    <row r="30" spans="1:17" x14ac:dyDescent="0.35">
      <c r="A30">
        <v>100266</v>
      </c>
      <c r="B30" s="5">
        <v>45688</v>
      </c>
      <c r="C30" t="s">
        <v>50</v>
      </c>
      <c r="D30" t="s">
        <v>51</v>
      </c>
      <c r="E30" t="s">
        <v>52</v>
      </c>
      <c r="F30" t="s">
        <v>59</v>
      </c>
      <c r="G30" t="s">
        <v>95</v>
      </c>
      <c r="H30">
        <v>1</v>
      </c>
      <c r="I30" t="s">
        <v>503</v>
      </c>
      <c r="J30">
        <v>35.1</v>
      </c>
      <c r="K30">
        <v>35.1</v>
      </c>
      <c r="L30" t="s">
        <v>24</v>
      </c>
      <c r="M30" t="s">
        <v>96</v>
      </c>
      <c r="N30" t="s">
        <v>89</v>
      </c>
      <c r="O30" t="s">
        <v>500</v>
      </c>
      <c r="P30" t="s">
        <v>501</v>
      </c>
      <c r="Q30" t="s">
        <v>502</v>
      </c>
    </row>
    <row r="31" spans="1:17" x14ac:dyDescent="0.35">
      <c r="A31">
        <v>100329</v>
      </c>
      <c r="B31" s="5">
        <v>45688</v>
      </c>
      <c r="C31" t="s">
        <v>26</v>
      </c>
      <c r="D31" t="s">
        <v>37</v>
      </c>
      <c r="E31" t="s">
        <v>38</v>
      </c>
      <c r="F31" t="s">
        <v>22</v>
      </c>
      <c r="G31" t="s">
        <v>23</v>
      </c>
      <c r="H31">
        <v>1</v>
      </c>
      <c r="I31" t="s">
        <v>503</v>
      </c>
      <c r="J31">
        <v>65.650000000000006</v>
      </c>
      <c r="K31">
        <v>65.650000000000006</v>
      </c>
      <c r="L31" t="s">
        <v>24</v>
      </c>
      <c r="M31" t="s">
        <v>97</v>
      </c>
      <c r="N31" t="s">
        <v>89</v>
      </c>
      <c r="O31" t="s">
        <v>500</v>
      </c>
      <c r="P31" t="s">
        <v>501</v>
      </c>
      <c r="Q31" t="s">
        <v>502</v>
      </c>
    </row>
    <row r="32" spans="1:17" x14ac:dyDescent="0.35">
      <c r="A32">
        <v>100431</v>
      </c>
      <c r="B32" s="5">
        <v>45688</v>
      </c>
      <c r="C32" t="s">
        <v>12</v>
      </c>
      <c r="D32" t="s">
        <v>98</v>
      </c>
      <c r="E32" t="s">
        <v>99</v>
      </c>
      <c r="F32" t="s">
        <v>22</v>
      </c>
      <c r="G32" t="s">
        <v>100</v>
      </c>
      <c r="H32">
        <v>10</v>
      </c>
      <c r="I32" t="s">
        <v>499</v>
      </c>
      <c r="J32">
        <v>14.71</v>
      </c>
      <c r="K32">
        <v>147.10000000000002</v>
      </c>
      <c r="L32" t="s">
        <v>48</v>
      </c>
      <c r="M32" t="s">
        <v>101</v>
      </c>
      <c r="N32" t="s">
        <v>19</v>
      </c>
      <c r="O32" t="s">
        <v>500</v>
      </c>
      <c r="P32" t="s">
        <v>501</v>
      </c>
      <c r="Q32" t="s">
        <v>502</v>
      </c>
    </row>
    <row r="33" spans="1:17" x14ac:dyDescent="0.35">
      <c r="A33">
        <v>100919</v>
      </c>
      <c r="B33" s="5">
        <v>45688</v>
      </c>
      <c r="C33" t="s">
        <v>65</v>
      </c>
      <c r="D33" t="s">
        <v>90</v>
      </c>
      <c r="E33" t="s">
        <v>91</v>
      </c>
      <c r="F33" t="s">
        <v>62</v>
      </c>
      <c r="G33" t="s">
        <v>63</v>
      </c>
      <c r="H33">
        <v>1</v>
      </c>
      <c r="I33" t="s">
        <v>503</v>
      </c>
      <c r="J33">
        <v>57.43</v>
      </c>
      <c r="K33">
        <v>57.43</v>
      </c>
      <c r="L33" t="s">
        <v>17</v>
      </c>
      <c r="M33" t="s">
        <v>102</v>
      </c>
      <c r="N33" t="s">
        <v>19</v>
      </c>
      <c r="O33" t="s">
        <v>500</v>
      </c>
      <c r="P33" t="s">
        <v>501</v>
      </c>
      <c r="Q33" t="s">
        <v>502</v>
      </c>
    </row>
    <row r="34" spans="1:17" x14ac:dyDescent="0.35">
      <c r="A34">
        <v>102169</v>
      </c>
      <c r="B34" s="5">
        <v>45688</v>
      </c>
      <c r="C34" t="s">
        <v>50</v>
      </c>
      <c r="D34" t="s">
        <v>51</v>
      </c>
      <c r="E34" t="s">
        <v>52</v>
      </c>
      <c r="F34" t="s">
        <v>62</v>
      </c>
      <c r="G34" t="s">
        <v>103</v>
      </c>
      <c r="H34">
        <v>2</v>
      </c>
      <c r="I34" t="s">
        <v>508</v>
      </c>
      <c r="J34">
        <v>188.74</v>
      </c>
      <c r="K34">
        <v>377.48</v>
      </c>
      <c r="L34" t="s">
        <v>48</v>
      </c>
      <c r="M34" t="s">
        <v>104</v>
      </c>
      <c r="N34" t="s">
        <v>89</v>
      </c>
      <c r="O34" t="s">
        <v>500</v>
      </c>
      <c r="P34" t="s">
        <v>501</v>
      </c>
      <c r="Q34" t="s">
        <v>502</v>
      </c>
    </row>
    <row r="35" spans="1:17" x14ac:dyDescent="0.35">
      <c r="A35">
        <v>102326</v>
      </c>
      <c r="B35" s="5">
        <v>45688</v>
      </c>
      <c r="C35" t="s">
        <v>31</v>
      </c>
      <c r="D35" t="s">
        <v>105</v>
      </c>
      <c r="E35" t="s">
        <v>106</v>
      </c>
      <c r="F35" t="s">
        <v>22</v>
      </c>
      <c r="G35" t="s">
        <v>100</v>
      </c>
      <c r="H35">
        <v>2</v>
      </c>
      <c r="I35" t="s">
        <v>508</v>
      </c>
      <c r="J35">
        <v>14.81</v>
      </c>
      <c r="K35">
        <v>29.62</v>
      </c>
      <c r="L35" t="s">
        <v>48</v>
      </c>
      <c r="M35" t="s">
        <v>107</v>
      </c>
      <c r="N35" t="s">
        <v>19</v>
      </c>
      <c r="O35" t="s">
        <v>500</v>
      </c>
      <c r="P35" t="s">
        <v>501</v>
      </c>
      <c r="Q35" t="s">
        <v>502</v>
      </c>
    </row>
    <row r="36" spans="1:17" x14ac:dyDescent="0.35">
      <c r="A36">
        <v>102482</v>
      </c>
      <c r="B36" s="5">
        <v>45689</v>
      </c>
      <c r="C36" t="s">
        <v>31</v>
      </c>
      <c r="D36" t="s">
        <v>56</v>
      </c>
      <c r="E36" t="s">
        <v>57</v>
      </c>
      <c r="F36" t="s">
        <v>22</v>
      </c>
      <c r="G36" t="s">
        <v>87</v>
      </c>
      <c r="H36">
        <v>2</v>
      </c>
      <c r="I36" t="s">
        <v>508</v>
      </c>
      <c r="J36">
        <v>49.57</v>
      </c>
      <c r="K36">
        <v>99.14</v>
      </c>
      <c r="L36" t="s">
        <v>48</v>
      </c>
      <c r="M36" t="s">
        <v>108</v>
      </c>
      <c r="N36" t="s">
        <v>89</v>
      </c>
      <c r="O36" t="s">
        <v>506</v>
      </c>
      <c r="P36" t="s">
        <v>507</v>
      </c>
      <c r="Q36" t="s">
        <v>512</v>
      </c>
    </row>
    <row r="37" spans="1:17" x14ac:dyDescent="0.35">
      <c r="A37">
        <v>100835</v>
      </c>
      <c r="B37" s="5">
        <v>45690</v>
      </c>
      <c r="C37" t="s">
        <v>12</v>
      </c>
      <c r="D37" t="s">
        <v>98</v>
      </c>
      <c r="E37" t="s">
        <v>99</v>
      </c>
      <c r="F37" t="s">
        <v>22</v>
      </c>
      <c r="G37" t="s">
        <v>109</v>
      </c>
      <c r="H37">
        <v>2</v>
      </c>
      <c r="I37" t="s">
        <v>508</v>
      </c>
      <c r="J37">
        <v>86.45</v>
      </c>
      <c r="K37">
        <v>172.9</v>
      </c>
      <c r="L37" t="s">
        <v>43</v>
      </c>
      <c r="M37" t="s">
        <v>110</v>
      </c>
      <c r="N37" t="s">
        <v>36</v>
      </c>
      <c r="O37" t="s">
        <v>510</v>
      </c>
      <c r="P37" t="s">
        <v>507</v>
      </c>
      <c r="Q37" t="s">
        <v>512</v>
      </c>
    </row>
    <row r="38" spans="1:17" x14ac:dyDescent="0.35">
      <c r="A38">
        <v>102595</v>
      </c>
      <c r="B38" s="5">
        <v>45690</v>
      </c>
      <c r="C38" t="s">
        <v>26</v>
      </c>
      <c r="D38" t="s">
        <v>37</v>
      </c>
      <c r="E38" t="s">
        <v>38</v>
      </c>
      <c r="F38" t="s">
        <v>53</v>
      </c>
      <c r="G38" t="s">
        <v>54</v>
      </c>
      <c r="H38">
        <v>2</v>
      </c>
      <c r="I38" t="s">
        <v>508</v>
      </c>
      <c r="J38">
        <v>25.13</v>
      </c>
      <c r="K38">
        <v>50.26</v>
      </c>
      <c r="L38" t="s">
        <v>24</v>
      </c>
      <c r="M38" t="s">
        <v>111</v>
      </c>
      <c r="N38" t="s">
        <v>89</v>
      </c>
      <c r="O38" t="s">
        <v>510</v>
      </c>
      <c r="P38" t="s">
        <v>507</v>
      </c>
      <c r="Q38" t="s">
        <v>512</v>
      </c>
    </row>
    <row r="39" spans="1:17" x14ac:dyDescent="0.35">
      <c r="A39">
        <v>101727</v>
      </c>
      <c r="B39" s="5">
        <v>45691</v>
      </c>
      <c r="C39" t="s">
        <v>50</v>
      </c>
      <c r="D39" t="s">
        <v>71</v>
      </c>
      <c r="E39" t="s">
        <v>72</v>
      </c>
      <c r="F39" t="s">
        <v>62</v>
      </c>
      <c r="G39" t="s">
        <v>112</v>
      </c>
      <c r="H39">
        <v>1</v>
      </c>
      <c r="I39" t="s">
        <v>503</v>
      </c>
      <c r="J39">
        <v>30.68</v>
      </c>
      <c r="K39">
        <v>30.68</v>
      </c>
      <c r="L39" t="s">
        <v>24</v>
      </c>
      <c r="M39" t="s">
        <v>113</v>
      </c>
      <c r="N39" t="s">
        <v>36</v>
      </c>
      <c r="O39" t="s">
        <v>511</v>
      </c>
      <c r="P39" t="s">
        <v>501</v>
      </c>
      <c r="Q39" t="s">
        <v>512</v>
      </c>
    </row>
    <row r="40" spans="1:17" x14ac:dyDescent="0.35">
      <c r="A40">
        <v>101221</v>
      </c>
      <c r="B40" s="5">
        <v>45692</v>
      </c>
      <c r="C40" t="s">
        <v>31</v>
      </c>
      <c r="D40" t="s">
        <v>45</v>
      </c>
      <c r="E40" t="s">
        <v>46</v>
      </c>
      <c r="F40" t="s">
        <v>62</v>
      </c>
      <c r="G40" t="s">
        <v>114</v>
      </c>
      <c r="H40">
        <v>2</v>
      </c>
      <c r="I40" t="s">
        <v>508</v>
      </c>
      <c r="J40">
        <v>133.38</v>
      </c>
      <c r="K40">
        <v>266.76</v>
      </c>
      <c r="L40" t="s">
        <v>24</v>
      </c>
      <c r="M40" t="s">
        <v>115</v>
      </c>
      <c r="N40" t="s">
        <v>19</v>
      </c>
      <c r="O40" t="s">
        <v>509</v>
      </c>
      <c r="P40" t="s">
        <v>501</v>
      </c>
      <c r="Q40" t="s">
        <v>512</v>
      </c>
    </row>
    <row r="41" spans="1:17" x14ac:dyDescent="0.35">
      <c r="A41">
        <v>101266</v>
      </c>
      <c r="B41" s="5">
        <v>45692</v>
      </c>
      <c r="C41" t="s">
        <v>26</v>
      </c>
      <c r="D41" t="s">
        <v>41</v>
      </c>
      <c r="E41" t="s">
        <v>42</v>
      </c>
      <c r="F41" t="s">
        <v>62</v>
      </c>
      <c r="G41" t="s">
        <v>114</v>
      </c>
      <c r="H41">
        <v>10</v>
      </c>
      <c r="I41" t="s">
        <v>499</v>
      </c>
      <c r="J41">
        <v>126.78</v>
      </c>
      <c r="K41">
        <v>1267.8</v>
      </c>
      <c r="L41" t="s">
        <v>17</v>
      </c>
      <c r="M41" t="s">
        <v>116</v>
      </c>
      <c r="N41" t="s">
        <v>19</v>
      </c>
      <c r="O41" t="s">
        <v>509</v>
      </c>
      <c r="P41" t="s">
        <v>501</v>
      </c>
      <c r="Q41" t="s">
        <v>512</v>
      </c>
    </row>
    <row r="42" spans="1:17" x14ac:dyDescent="0.35">
      <c r="A42">
        <v>102876</v>
      </c>
      <c r="B42" s="5">
        <v>45692</v>
      </c>
      <c r="C42" t="s">
        <v>31</v>
      </c>
      <c r="D42" t="s">
        <v>56</v>
      </c>
      <c r="E42" t="s">
        <v>57</v>
      </c>
      <c r="F42" t="s">
        <v>62</v>
      </c>
      <c r="G42" t="s">
        <v>103</v>
      </c>
      <c r="H42">
        <v>5</v>
      </c>
      <c r="I42" t="s">
        <v>499</v>
      </c>
      <c r="J42">
        <v>190.8</v>
      </c>
      <c r="K42">
        <v>954</v>
      </c>
      <c r="L42" t="s">
        <v>17</v>
      </c>
      <c r="M42" t="s">
        <v>117</v>
      </c>
      <c r="N42" t="s">
        <v>19</v>
      </c>
      <c r="O42" t="s">
        <v>509</v>
      </c>
      <c r="P42" t="s">
        <v>501</v>
      </c>
      <c r="Q42" t="s">
        <v>512</v>
      </c>
    </row>
    <row r="43" spans="1:17" x14ac:dyDescent="0.35">
      <c r="A43">
        <v>102586</v>
      </c>
      <c r="B43" s="5">
        <v>45693</v>
      </c>
      <c r="C43" t="s">
        <v>50</v>
      </c>
      <c r="D43" t="s">
        <v>51</v>
      </c>
      <c r="E43" t="s">
        <v>52</v>
      </c>
      <c r="F43" t="s">
        <v>59</v>
      </c>
      <c r="G43" t="s">
        <v>118</v>
      </c>
      <c r="H43">
        <v>1</v>
      </c>
      <c r="I43" t="s">
        <v>503</v>
      </c>
      <c r="J43">
        <v>20.48</v>
      </c>
      <c r="K43">
        <v>20.48</v>
      </c>
      <c r="L43" t="s">
        <v>43</v>
      </c>
      <c r="M43" t="s">
        <v>119</v>
      </c>
      <c r="N43" t="s">
        <v>89</v>
      </c>
      <c r="O43" t="s">
        <v>504</v>
      </c>
      <c r="P43" t="s">
        <v>501</v>
      </c>
      <c r="Q43" t="s">
        <v>512</v>
      </c>
    </row>
    <row r="44" spans="1:17" x14ac:dyDescent="0.35">
      <c r="A44">
        <v>100557</v>
      </c>
      <c r="B44" s="5">
        <v>45694</v>
      </c>
      <c r="C44" t="s">
        <v>31</v>
      </c>
      <c r="D44" t="s">
        <v>45</v>
      </c>
      <c r="E44" t="s">
        <v>46</v>
      </c>
      <c r="F44" t="s">
        <v>62</v>
      </c>
      <c r="G44" t="s">
        <v>68</v>
      </c>
      <c r="H44">
        <v>1</v>
      </c>
      <c r="I44" t="s">
        <v>503</v>
      </c>
      <c r="J44">
        <v>41.32</v>
      </c>
      <c r="K44">
        <v>41.32</v>
      </c>
      <c r="L44" t="s">
        <v>48</v>
      </c>
      <c r="M44" t="s">
        <v>115</v>
      </c>
      <c r="N44" t="s">
        <v>89</v>
      </c>
      <c r="O44" t="s">
        <v>505</v>
      </c>
      <c r="P44" t="s">
        <v>501</v>
      </c>
      <c r="Q44" t="s">
        <v>512</v>
      </c>
    </row>
    <row r="45" spans="1:17" x14ac:dyDescent="0.35">
      <c r="A45">
        <v>100799</v>
      </c>
      <c r="B45" s="5">
        <v>45694</v>
      </c>
      <c r="C45" t="s">
        <v>50</v>
      </c>
      <c r="D45" t="s">
        <v>71</v>
      </c>
      <c r="E45" t="s">
        <v>72</v>
      </c>
      <c r="F45" t="s">
        <v>62</v>
      </c>
      <c r="G45" t="s">
        <v>68</v>
      </c>
      <c r="H45">
        <v>5</v>
      </c>
      <c r="I45" t="s">
        <v>499</v>
      </c>
      <c r="J45">
        <v>40.61</v>
      </c>
      <c r="K45">
        <v>203.05</v>
      </c>
      <c r="L45" t="s">
        <v>43</v>
      </c>
      <c r="M45" t="s">
        <v>120</v>
      </c>
      <c r="N45" t="s">
        <v>19</v>
      </c>
      <c r="O45" t="s">
        <v>505</v>
      </c>
      <c r="P45" t="s">
        <v>501</v>
      </c>
      <c r="Q45" t="s">
        <v>512</v>
      </c>
    </row>
    <row r="46" spans="1:17" x14ac:dyDescent="0.35">
      <c r="A46">
        <v>101210</v>
      </c>
      <c r="B46" s="5">
        <v>45694</v>
      </c>
      <c r="C46" t="s">
        <v>50</v>
      </c>
      <c r="D46" t="s">
        <v>51</v>
      </c>
      <c r="E46" t="s">
        <v>52</v>
      </c>
      <c r="F46" t="s">
        <v>15</v>
      </c>
      <c r="G46" t="s">
        <v>39</v>
      </c>
      <c r="H46">
        <v>1</v>
      </c>
      <c r="I46" t="s">
        <v>503</v>
      </c>
      <c r="J46">
        <v>44.53</v>
      </c>
      <c r="K46">
        <v>44.53</v>
      </c>
      <c r="L46" t="s">
        <v>24</v>
      </c>
      <c r="M46" t="s">
        <v>121</v>
      </c>
      <c r="N46" t="s">
        <v>19</v>
      </c>
      <c r="O46" t="s">
        <v>505</v>
      </c>
      <c r="P46" t="s">
        <v>501</v>
      </c>
      <c r="Q46" t="s">
        <v>512</v>
      </c>
    </row>
    <row r="47" spans="1:17" x14ac:dyDescent="0.35">
      <c r="A47">
        <v>101476</v>
      </c>
      <c r="B47" s="5">
        <v>45694</v>
      </c>
      <c r="C47" t="s">
        <v>50</v>
      </c>
      <c r="D47" t="s">
        <v>77</v>
      </c>
      <c r="E47" t="s">
        <v>78</v>
      </c>
      <c r="F47" t="s">
        <v>62</v>
      </c>
      <c r="G47" t="s">
        <v>63</v>
      </c>
      <c r="H47">
        <v>1</v>
      </c>
      <c r="I47" t="s">
        <v>503</v>
      </c>
      <c r="J47">
        <v>52.44</v>
      </c>
      <c r="K47">
        <v>52.44</v>
      </c>
      <c r="L47" t="s">
        <v>48</v>
      </c>
      <c r="M47" t="s">
        <v>122</v>
      </c>
      <c r="N47" t="s">
        <v>19</v>
      </c>
      <c r="O47" t="s">
        <v>505</v>
      </c>
      <c r="P47" t="s">
        <v>501</v>
      </c>
      <c r="Q47" t="s">
        <v>512</v>
      </c>
    </row>
    <row r="48" spans="1:17" x14ac:dyDescent="0.35">
      <c r="A48">
        <v>101955</v>
      </c>
      <c r="B48" s="5">
        <v>45694</v>
      </c>
      <c r="C48" t="s">
        <v>12</v>
      </c>
      <c r="D48" t="s">
        <v>20</v>
      </c>
      <c r="E48" t="s">
        <v>21</v>
      </c>
      <c r="F48" t="s">
        <v>22</v>
      </c>
      <c r="G48" t="s">
        <v>87</v>
      </c>
      <c r="H48">
        <v>2</v>
      </c>
      <c r="I48" t="s">
        <v>508</v>
      </c>
      <c r="J48">
        <v>47.74</v>
      </c>
      <c r="K48">
        <v>95.48</v>
      </c>
      <c r="L48" t="s">
        <v>17</v>
      </c>
      <c r="M48" t="s">
        <v>123</v>
      </c>
      <c r="N48" t="s">
        <v>89</v>
      </c>
      <c r="O48" t="s">
        <v>505</v>
      </c>
      <c r="P48" t="s">
        <v>501</v>
      </c>
      <c r="Q48" t="s">
        <v>512</v>
      </c>
    </row>
    <row r="49" spans="1:17" x14ac:dyDescent="0.35">
      <c r="A49">
        <v>102094</v>
      </c>
      <c r="B49" s="5">
        <v>45694</v>
      </c>
      <c r="C49" t="s">
        <v>31</v>
      </c>
      <c r="D49" t="s">
        <v>45</v>
      </c>
      <c r="E49" t="s">
        <v>46</v>
      </c>
      <c r="F49" t="s">
        <v>62</v>
      </c>
      <c r="G49" t="s">
        <v>103</v>
      </c>
      <c r="H49">
        <v>2</v>
      </c>
      <c r="I49" t="s">
        <v>508</v>
      </c>
      <c r="J49">
        <v>181.69</v>
      </c>
      <c r="K49">
        <v>363.38</v>
      </c>
      <c r="L49" t="s">
        <v>24</v>
      </c>
      <c r="M49" t="s">
        <v>124</v>
      </c>
      <c r="N49" t="s">
        <v>19</v>
      </c>
      <c r="O49" t="s">
        <v>505</v>
      </c>
      <c r="P49" t="s">
        <v>501</v>
      </c>
      <c r="Q49" t="s">
        <v>512</v>
      </c>
    </row>
    <row r="50" spans="1:17" x14ac:dyDescent="0.35">
      <c r="A50">
        <v>102666</v>
      </c>
      <c r="B50" s="5">
        <v>45694</v>
      </c>
      <c r="C50" t="s">
        <v>50</v>
      </c>
      <c r="D50" t="s">
        <v>71</v>
      </c>
      <c r="E50" t="s">
        <v>72</v>
      </c>
      <c r="F50" t="s">
        <v>22</v>
      </c>
      <c r="G50" t="s">
        <v>109</v>
      </c>
      <c r="H50">
        <v>10</v>
      </c>
      <c r="I50" t="s">
        <v>499</v>
      </c>
      <c r="J50">
        <v>90.59</v>
      </c>
      <c r="K50">
        <v>905.90000000000009</v>
      </c>
      <c r="L50" t="s">
        <v>17</v>
      </c>
      <c r="M50" t="s">
        <v>125</v>
      </c>
      <c r="N50" t="s">
        <v>19</v>
      </c>
      <c r="O50" t="s">
        <v>505</v>
      </c>
      <c r="P50" t="s">
        <v>501</v>
      </c>
      <c r="Q50" t="s">
        <v>512</v>
      </c>
    </row>
    <row r="51" spans="1:17" x14ac:dyDescent="0.35">
      <c r="A51">
        <v>102883</v>
      </c>
      <c r="B51" s="5">
        <v>45694</v>
      </c>
      <c r="C51" t="s">
        <v>26</v>
      </c>
      <c r="D51" t="s">
        <v>41</v>
      </c>
      <c r="E51" t="s">
        <v>42</v>
      </c>
      <c r="F51" t="s">
        <v>22</v>
      </c>
      <c r="G51" t="s">
        <v>47</v>
      </c>
      <c r="H51">
        <v>1</v>
      </c>
      <c r="I51" t="s">
        <v>503</v>
      </c>
      <c r="J51">
        <v>76.69</v>
      </c>
      <c r="K51">
        <v>76.69</v>
      </c>
      <c r="L51" t="s">
        <v>24</v>
      </c>
      <c r="M51" t="s">
        <v>104</v>
      </c>
      <c r="N51" t="s">
        <v>89</v>
      </c>
      <c r="O51" t="s">
        <v>505</v>
      </c>
      <c r="P51" t="s">
        <v>501</v>
      </c>
      <c r="Q51" t="s">
        <v>512</v>
      </c>
    </row>
    <row r="52" spans="1:17" x14ac:dyDescent="0.35">
      <c r="A52">
        <v>100350</v>
      </c>
      <c r="B52" s="5">
        <v>45695</v>
      </c>
      <c r="C52" t="s">
        <v>50</v>
      </c>
      <c r="D52" t="s">
        <v>71</v>
      </c>
      <c r="E52" t="s">
        <v>72</v>
      </c>
      <c r="F52" t="s">
        <v>53</v>
      </c>
      <c r="G52" t="s">
        <v>126</v>
      </c>
      <c r="H52">
        <v>3</v>
      </c>
      <c r="I52" t="s">
        <v>499</v>
      </c>
      <c r="J52">
        <v>146.01</v>
      </c>
      <c r="K52">
        <v>438.03</v>
      </c>
      <c r="L52" t="s">
        <v>17</v>
      </c>
      <c r="M52" t="s">
        <v>127</v>
      </c>
      <c r="N52" t="s">
        <v>19</v>
      </c>
      <c r="O52" t="s">
        <v>500</v>
      </c>
      <c r="P52" t="s">
        <v>501</v>
      </c>
      <c r="Q52" t="s">
        <v>512</v>
      </c>
    </row>
    <row r="53" spans="1:17" x14ac:dyDescent="0.35">
      <c r="A53">
        <v>100755</v>
      </c>
      <c r="B53" s="5">
        <v>45695</v>
      </c>
      <c r="C53" t="s">
        <v>31</v>
      </c>
      <c r="D53" t="s">
        <v>80</v>
      </c>
      <c r="E53" t="s">
        <v>80</v>
      </c>
      <c r="F53" t="s">
        <v>22</v>
      </c>
      <c r="G53" t="s">
        <v>47</v>
      </c>
      <c r="H53">
        <v>2</v>
      </c>
      <c r="I53" t="s">
        <v>508</v>
      </c>
      <c r="J53">
        <v>72.05</v>
      </c>
      <c r="K53">
        <v>144.1</v>
      </c>
      <c r="L53" t="s">
        <v>43</v>
      </c>
      <c r="M53" t="s">
        <v>128</v>
      </c>
      <c r="N53" t="s">
        <v>19</v>
      </c>
      <c r="O53" t="s">
        <v>500</v>
      </c>
      <c r="P53" t="s">
        <v>501</v>
      </c>
      <c r="Q53" t="s">
        <v>512</v>
      </c>
    </row>
    <row r="54" spans="1:17" x14ac:dyDescent="0.35">
      <c r="A54">
        <v>102505</v>
      </c>
      <c r="B54" s="5">
        <v>45696</v>
      </c>
      <c r="C54" t="s">
        <v>31</v>
      </c>
      <c r="D54" t="s">
        <v>45</v>
      </c>
      <c r="E54" t="s">
        <v>46</v>
      </c>
      <c r="F54" t="s">
        <v>59</v>
      </c>
      <c r="G54" t="s">
        <v>129</v>
      </c>
      <c r="H54">
        <v>2</v>
      </c>
      <c r="I54" t="s">
        <v>508</v>
      </c>
      <c r="J54">
        <v>121.71</v>
      </c>
      <c r="K54">
        <v>243.42</v>
      </c>
      <c r="L54" t="s">
        <v>17</v>
      </c>
      <c r="M54" t="s">
        <v>130</v>
      </c>
      <c r="N54" t="s">
        <v>19</v>
      </c>
      <c r="O54" t="s">
        <v>506</v>
      </c>
      <c r="P54" t="s">
        <v>507</v>
      </c>
      <c r="Q54" t="s">
        <v>512</v>
      </c>
    </row>
    <row r="55" spans="1:17" x14ac:dyDescent="0.35">
      <c r="A55">
        <v>100874</v>
      </c>
      <c r="B55" s="5">
        <v>45697</v>
      </c>
      <c r="C55" t="s">
        <v>50</v>
      </c>
      <c r="D55" t="s">
        <v>51</v>
      </c>
      <c r="E55" t="s">
        <v>52</v>
      </c>
      <c r="F55" t="s">
        <v>15</v>
      </c>
      <c r="G55" t="s">
        <v>39</v>
      </c>
      <c r="H55">
        <v>1</v>
      </c>
      <c r="I55" t="s">
        <v>503</v>
      </c>
      <c r="J55">
        <v>44.29</v>
      </c>
      <c r="K55">
        <v>44.29</v>
      </c>
      <c r="L55" t="s">
        <v>24</v>
      </c>
      <c r="M55" t="s">
        <v>131</v>
      </c>
      <c r="N55" t="s">
        <v>19</v>
      </c>
      <c r="O55" t="s">
        <v>510</v>
      </c>
      <c r="P55" t="s">
        <v>507</v>
      </c>
      <c r="Q55" t="s">
        <v>512</v>
      </c>
    </row>
    <row r="56" spans="1:17" x14ac:dyDescent="0.35">
      <c r="A56">
        <v>101467</v>
      </c>
      <c r="B56" s="5">
        <v>45697</v>
      </c>
      <c r="C56" t="s">
        <v>12</v>
      </c>
      <c r="D56" t="s">
        <v>132</v>
      </c>
      <c r="E56" t="s">
        <v>133</v>
      </c>
      <c r="F56" t="s">
        <v>62</v>
      </c>
      <c r="G56" t="s">
        <v>63</v>
      </c>
      <c r="H56">
        <v>1</v>
      </c>
      <c r="I56" t="s">
        <v>503</v>
      </c>
      <c r="J56">
        <v>54.58</v>
      </c>
      <c r="K56">
        <v>54.58</v>
      </c>
      <c r="L56" t="s">
        <v>17</v>
      </c>
      <c r="M56" t="s">
        <v>134</v>
      </c>
      <c r="N56" t="s">
        <v>19</v>
      </c>
      <c r="O56" t="s">
        <v>510</v>
      </c>
      <c r="P56" t="s">
        <v>507</v>
      </c>
      <c r="Q56" t="s">
        <v>512</v>
      </c>
    </row>
    <row r="57" spans="1:17" x14ac:dyDescent="0.35">
      <c r="A57">
        <v>102167</v>
      </c>
      <c r="B57" s="5">
        <v>45697</v>
      </c>
      <c r="C57" t="s">
        <v>31</v>
      </c>
      <c r="D57" t="s">
        <v>32</v>
      </c>
      <c r="E57" t="s">
        <v>33</v>
      </c>
      <c r="F57" t="s">
        <v>22</v>
      </c>
      <c r="G57" t="s">
        <v>100</v>
      </c>
      <c r="H57">
        <v>3</v>
      </c>
      <c r="I57" t="s">
        <v>499</v>
      </c>
      <c r="J57">
        <v>14.59</v>
      </c>
      <c r="K57">
        <v>43.769999999999996</v>
      </c>
      <c r="L57" t="s">
        <v>24</v>
      </c>
      <c r="M57" t="s">
        <v>135</v>
      </c>
      <c r="N57" t="s">
        <v>19</v>
      </c>
      <c r="O57" t="s">
        <v>510</v>
      </c>
      <c r="P57" t="s">
        <v>507</v>
      </c>
      <c r="Q57" t="s">
        <v>512</v>
      </c>
    </row>
    <row r="58" spans="1:17" x14ac:dyDescent="0.35">
      <c r="A58">
        <v>102199</v>
      </c>
      <c r="B58" s="5">
        <v>45697</v>
      </c>
      <c r="C58" t="s">
        <v>12</v>
      </c>
      <c r="D58" t="s">
        <v>132</v>
      </c>
      <c r="E58" t="s">
        <v>133</v>
      </c>
      <c r="F58" t="s">
        <v>59</v>
      </c>
      <c r="G58" t="s">
        <v>129</v>
      </c>
      <c r="H58">
        <v>5</v>
      </c>
      <c r="I58" t="s">
        <v>499</v>
      </c>
      <c r="J58">
        <v>123.95</v>
      </c>
      <c r="K58">
        <v>619.75</v>
      </c>
      <c r="L58" t="s">
        <v>17</v>
      </c>
      <c r="M58" t="s">
        <v>136</v>
      </c>
      <c r="N58" t="s">
        <v>19</v>
      </c>
      <c r="O58" t="s">
        <v>510</v>
      </c>
      <c r="P58" t="s">
        <v>507</v>
      </c>
      <c r="Q58" t="s">
        <v>512</v>
      </c>
    </row>
    <row r="59" spans="1:17" x14ac:dyDescent="0.35">
      <c r="A59">
        <v>101028</v>
      </c>
      <c r="B59" s="5">
        <v>45698</v>
      </c>
      <c r="C59" t="s">
        <v>31</v>
      </c>
      <c r="D59" t="s">
        <v>45</v>
      </c>
      <c r="E59" t="s">
        <v>46</v>
      </c>
      <c r="F59" t="s">
        <v>22</v>
      </c>
      <c r="G59" t="s">
        <v>109</v>
      </c>
      <c r="H59">
        <v>1</v>
      </c>
      <c r="I59" t="s">
        <v>503</v>
      </c>
      <c r="J59">
        <v>94.41</v>
      </c>
      <c r="K59">
        <v>94.41</v>
      </c>
      <c r="L59" t="s">
        <v>48</v>
      </c>
      <c r="M59" t="s">
        <v>131</v>
      </c>
      <c r="N59" t="s">
        <v>19</v>
      </c>
      <c r="O59" t="s">
        <v>511</v>
      </c>
      <c r="P59" t="s">
        <v>501</v>
      </c>
      <c r="Q59" t="s">
        <v>512</v>
      </c>
    </row>
    <row r="60" spans="1:17" x14ac:dyDescent="0.35">
      <c r="A60">
        <v>102518</v>
      </c>
      <c r="B60" s="5">
        <v>45698</v>
      </c>
      <c r="C60" t="s">
        <v>65</v>
      </c>
      <c r="D60" t="s">
        <v>137</v>
      </c>
      <c r="E60" t="s">
        <v>138</v>
      </c>
      <c r="F60" t="s">
        <v>59</v>
      </c>
      <c r="G60" t="s">
        <v>118</v>
      </c>
      <c r="H60">
        <v>3</v>
      </c>
      <c r="I60" t="s">
        <v>499</v>
      </c>
      <c r="J60">
        <v>19.61</v>
      </c>
      <c r="K60">
        <v>58.83</v>
      </c>
      <c r="L60" t="s">
        <v>24</v>
      </c>
      <c r="M60" t="s">
        <v>139</v>
      </c>
      <c r="N60" t="s">
        <v>19</v>
      </c>
      <c r="O60" t="s">
        <v>511</v>
      </c>
      <c r="P60" t="s">
        <v>501</v>
      </c>
      <c r="Q60" t="s">
        <v>512</v>
      </c>
    </row>
    <row r="61" spans="1:17" x14ac:dyDescent="0.35">
      <c r="A61">
        <v>102760</v>
      </c>
      <c r="B61" s="5">
        <v>45698</v>
      </c>
      <c r="C61" t="s">
        <v>31</v>
      </c>
      <c r="D61" t="s">
        <v>32</v>
      </c>
      <c r="E61" t="s">
        <v>33</v>
      </c>
      <c r="F61" t="s">
        <v>15</v>
      </c>
      <c r="G61" t="s">
        <v>34</v>
      </c>
      <c r="H61">
        <v>2</v>
      </c>
      <c r="I61" t="s">
        <v>508</v>
      </c>
      <c r="J61">
        <v>15.67</v>
      </c>
      <c r="K61">
        <v>31.34</v>
      </c>
      <c r="L61" t="s">
        <v>43</v>
      </c>
      <c r="M61" t="s">
        <v>140</v>
      </c>
      <c r="N61" t="s">
        <v>19</v>
      </c>
      <c r="O61" t="s">
        <v>511</v>
      </c>
      <c r="P61" t="s">
        <v>501</v>
      </c>
      <c r="Q61" t="s">
        <v>512</v>
      </c>
    </row>
    <row r="62" spans="1:17" x14ac:dyDescent="0.35">
      <c r="A62">
        <v>101310</v>
      </c>
      <c r="B62" s="5">
        <v>45700</v>
      </c>
      <c r="C62" t="s">
        <v>50</v>
      </c>
      <c r="D62" t="s">
        <v>77</v>
      </c>
      <c r="E62" t="s">
        <v>78</v>
      </c>
      <c r="F62" t="s">
        <v>53</v>
      </c>
      <c r="G62" t="s">
        <v>92</v>
      </c>
      <c r="H62">
        <v>1</v>
      </c>
      <c r="I62" t="s">
        <v>503</v>
      </c>
      <c r="J62">
        <v>29.14</v>
      </c>
      <c r="K62">
        <v>29.14</v>
      </c>
      <c r="L62" t="s">
        <v>24</v>
      </c>
      <c r="M62" t="s">
        <v>141</v>
      </c>
      <c r="N62" t="s">
        <v>19</v>
      </c>
      <c r="O62" t="s">
        <v>504</v>
      </c>
      <c r="P62" t="s">
        <v>501</v>
      </c>
      <c r="Q62" t="s">
        <v>512</v>
      </c>
    </row>
    <row r="63" spans="1:17" x14ac:dyDescent="0.35">
      <c r="A63">
        <v>100569</v>
      </c>
      <c r="B63" s="5">
        <v>45701</v>
      </c>
      <c r="C63" t="s">
        <v>50</v>
      </c>
      <c r="D63" t="s">
        <v>77</v>
      </c>
      <c r="E63" t="s">
        <v>78</v>
      </c>
      <c r="F63" t="s">
        <v>59</v>
      </c>
      <c r="G63" t="s">
        <v>118</v>
      </c>
      <c r="H63">
        <v>10</v>
      </c>
      <c r="I63" t="s">
        <v>499</v>
      </c>
      <c r="J63">
        <v>20.92</v>
      </c>
      <c r="K63">
        <v>209.20000000000002</v>
      </c>
      <c r="L63" t="s">
        <v>24</v>
      </c>
      <c r="M63" t="s">
        <v>142</v>
      </c>
      <c r="N63" t="s">
        <v>36</v>
      </c>
      <c r="O63" t="s">
        <v>505</v>
      </c>
      <c r="P63" t="s">
        <v>501</v>
      </c>
      <c r="Q63" t="s">
        <v>512</v>
      </c>
    </row>
    <row r="64" spans="1:17" x14ac:dyDescent="0.35">
      <c r="A64">
        <v>101458</v>
      </c>
      <c r="B64" s="5">
        <v>45701</v>
      </c>
      <c r="C64" t="s">
        <v>12</v>
      </c>
      <c r="D64" t="s">
        <v>98</v>
      </c>
      <c r="E64" t="s">
        <v>99</v>
      </c>
      <c r="F64" t="s">
        <v>59</v>
      </c>
      <c r="G64" t="s">
        <v>60</v>
      </c>
      <c r="H64">
        <v>1</v>
      </c>
      <c r="I64" t="s">
        <v>503</v>
      </c>
      <c r="J64">
        <v>60.77</v>
      </c>
      <c r="K64">
        <v>60.77</v>
      </c>
      <c r="L64" t="s">
        <v>43</v>
      </c>
      <c r="M64" t="s">
        <v>143</v>
      </c>
      <c r="N64" t="s">
        <v>89</v>
      </c>
      <c r="O64" t="s">
        <v>505</v>
      </c>
      <c r="P64" t="s">
        <v>501</v>
      </c>
      <c r="Q64" t="s">
        <v>512</v>
      </c>
    </row>
    <row r="65" spans="1:17" x14ac:dyDescent="0.35">
      <c r="A65">
        <v>101499</v>
      </c>
      <c r="B65" s="5">
        <v>45701</v>
      </c>
      <c r="C65" t="s">
        <v>50</v>
      </c>
      <c r="D65" t="s">
        <v>77</v>
      </c>
      <c r="E65" t="s">
        <v>78</v>
      </c>
      <c r="F65" t="s">
        <v>15</v>
      </c>
      <c r="G65" t="s">
        <v>16</v>
      </c>
      <c r="H65">
        <v>3</v>
      </c>
      <c r="I65" t="s">
        <v>499</v>
      </c>
      <c r="J65">
        <v>41.14</v>
      </c>
      <c r="K65">
        <v>123.42</v>
      </c>
      <c r="L65" t="s">
        <v>43</v>
      </c>
      <c r="M65" t="s">
        <v>144</v>
      </c>
      <c r="N65" t="s">
        <v>19</v>
      </c>
      <c r="O65" t="s">
        <v>505</v>
      </c>
      <c r="P65" t="s">
        <v>501</v>
      </c>
      <c r="Q65" t="s">
        <v>512</v>
      </c>
    </row>
    <row r="66" spans="1:17" x14ac:dyDescent="0.35">
      <c r="A66">
        <v>101614</v>
      </c>
      <c r="B66" s="5">
        <v>45701</v>
      </c>
      <c r="C66" t="s">
        <v>26</v>
      </c>
      <c r="D66" t="s">
        <v>27</v>
      </c>
      <c r="E66" t="s">
        <v>28</v>
      </c>
      <c r="F66" t="s">
        <v>53</v>
      </c>
      <c r="G66" t="s">
        <v>92</v>
      </c>
      <c r="H66">
        <v>2</v>
      </c>
      <c r="I66" t="s">
        <v>508</v>
      </c>
      <c r="J66">
        <v>29.62</v>
      </c>
      <c r="K66">
        <v>59.24</v>
      </c>
      <c r="L66" t="s">
        <v>24</v>
      </c>
      <c r="M66" t="s">
        <v>75</v>
      </c>
      <c r="N66" t="s">
        <v>19</v>
      </c>
      <c r="O66" t="s">
        <v>505</v>
      </c>
      <c r="P66" t="s">
        <v>501</v>
      </c>
      <c r="Q66" t="s">
        <v>512</v>
      </c>
    </row>
    <row r="67" spans="1:17" x14ac:dyDescent="0.35">
      <c r="A67">
        <v>100691</v>
      </c>
      <c r="B67" s="5">
        <v>45702</v>
      </c>
      <c r="C67" t="s">
        <v>50</v>
      </c>
      <c r="D67" t="s">
        <v>77</v>
      </c>
      <c r="E67" t="s">
        <v>78</v>
      </c>
      <c r="F67" t="s">
        <v>53</v>
      </c>
      <c r="G67" t="s">
        <v>145</v>
      </c>
      <c r="H67">
        <v>1</v>
      </c>
      <c r="I67" t="s">
        <v>503</v>
      </c>
      <c r="J67">
        <v>34.76</v>
      </c>
      <c r="K67">
        <v>34.76</v>
      </c>
      <c r="L67" t="s">
        <v>48</v>
      </c>
      <c r="M67" t="s">
        <v>146</v>
      </c>
      <c r="N67" t="s">
        <v>19</v>
      </c>
      <c r="O67" t="s">
        <v>500</v>
      </c>
      <c r="P67" t="s">
        <v>501</v>
      </c>
      <c r="Q67" t="s">
        <v>512</v>
      </c>
    </row>
    <row r="68" spans="1:17" x14ac:dyDescent="0.35">
      <c r="A68">
        <v>100984</v>
      </c>
      <c r="B68" s="5">
        <v>45702</v>
      </c>
      <c r="C68" t="s">
        <v>31</v>
      </c>
      <c r="D68" t="s">
        <v>56</v>
      </c>
      <c r="E68" t="s">
        <v>57</v>
      </c>
      <c r="F68" t="s">
        <v>15</v>
      </c>
      <c r="G68" t="s">
        <v>16</v>
      </c>
      <c r="H68">
        <v>1</v>
      </c>
      <c r="I68" t="s">
        <v>503</v>
      </c>
      <c r="J68">
        <v>38.17</v>
      </c>
      <c r="K68">
        <v>38.17</v>
      </c>
      <c r="L68" t="s">
        <v>43</v>
      </c>
      <c r="M68" t="s">
        <v>147</v>
      </c>
      <c r="N68" t="s">
        <v>36</v>
      </c>
      <c r="O68" t="s">
        <v>500</v>
      </c>
      <c r="P68" t="s">
        <v>501</v>
      </c>
      <c r="Q68" t="s">
        <v>512</v>
      </c>
    </row>
    <row r="69" spans="1:17" x14ac:dyDescent="0.35">
      <c r="A69">
        <v>101134</v>
      </c>
      <c r="B69" s="5">
        <v>45702</v>
      </c>
      <c r="C69" t="s">
        <v>31</v>
      </c>
      <c r="D69" t="s">
        <v>80</v>
      </c>
      <c r="E69" t="s">
        <v>80</v>
      </c>
      <c r="F69" t="s">
        <v>22</v>
      </c>
      <c r="G69" t="s">
        <v>23</v>
      </c>
      <c r="H69">
        <v>2</v>
      </c>
      <c r="I69" t="s">
        <v>508</v>
      </c>
      <c r="J69">
        <v>64.06</v>
      </c>
      <c r="K69">
        <v>128.12</v>
      </c>
      <c r="L69" t="s">
        <v>48</v>
      </c>
      <c r="M69" t="s">
        <v>148</v>
      </c>
      <c r="N69" t="s">
        <v>19</v>
      </c>
      <c r="O69" t="s">
        <v>500</v>
      </c>
      <c r="P69" t="s">
        <v>501</v>
      </c>
      <c r="Q69" t="s">
        <v>512</v>
      </c>
    </row>
    <row r="70" spans="1:17" x14ac:dyDescent="0.35">
      <c r="A70">
        <v>101386</v>
      </c>
      <c r="B70" s="5">
        <v>45702</v>
      </c>
      <c r="C70" t="s">
        <v>31</v>
      </c>
      <c r="D70" t="s">
        <v>45</v>
      </c>
      <c r="E70" t="s">
        <v>46</v>
      </c>
      <c r="F70" t="s">
        <v>62</v>
      </c>
      <c r="G70" t="s">
        <v>103</v>
      </c>
      <c r="H70">
        <v>2</v>
      </c>
      <c r="I70" t="s">
        <v>508</v>
      </c>
      <c r="J70">
        <v>190.78</v>
      </c>
      <c r="K70">
        <v>381.56</v>
      </c>
      <c r="L70" t="s">
        <v>24</v>
      </c>
      <c r="M70" t="s">
        <v>149</v>
      </c>
      <c r="N70" t="s">
        <v>36</v>
      </c>
      <c r="O70" t="s">
        <v>500</v>
      </c>
      <c r="P70" t="s">
        <v>501</v>
      </c>
      <c r="Q70" t="s">
        <v>512</v>
      </c>
    </row>
    <row r="71" spans="1:17" x14ac:dyDescent="0.35">
      <c r="A71">
        <v>102732</v>
      </c>
      <c r="B71" s="5">
        <v>45702</v>
      </c>
      <c r="C71" t="s">
        <v>26</v>
      </c>
      <c r="D71" t="s">
        <v>150</v>
      </c>
      <c r="E71" t="s">
        <v>151</v>
      </c>
      <c r="F71" t="s">
        <v>53</v>
      </c>
      <c r="G71" t="s">
        <v>92</v>
      </c>
      <c r="H71">
        <v>2</v>
      </c>
      <c r="I71" t="s">
        <v>508</v>
      </c>
      <c r="J71">
        <v>29.72</v>
      </c>
      <c r="K71">
        <v>59.44</v>
      </c>
      <c r="L71" t="s">
        <v>17</v>
      </c>
      <c r="M71" t="s">
        <v>152</v>
      </c>
      <c r="N71" t="s">
        <v>19</v>
      </c>
      <c r="O71" t="s">
        <v>500</v>
      </c>
      <c r="P71" t="s">
        <v>501</v>
      </c>
      <c r="Q71" t="s">
        <v>512</v>
      </c>
    </row>
    <row r="72" spans="1:17" x14ac:dyDescent="0.35">
      <c r="A72">
        <v>100563</v>
      </c>
      <c r="B72" s="5">
        <v>45703</v>
      </c>
      <c r="C72" t="s">
        <v>31</v>
      </c>
      <c r="D72" t="s">
        <v>80</v>
      </c>
      <c r="E72" t="s">
        <v>80</v>
      </c>
      <c r="F72" t="s">
        <v>62</v>
      </c>
      <c r="G72" t="s">
        <v>68</v>
      </c>
      <c r="H72">
        <v>2</v>
      </c>
      <c r="I72" t="s">
        <v>508</v>
      </c>
      <c r="J72">
        <v>41.1</v>
      </c>
      <c r="K72">
        <v>82.2</v>
      </c>
      <c r="L72" t="s">
        <v>48</v>
      </c>
      <c r="M72" t="s">
        <v>141</v>
      </c>
      <c r="N72" t="s">
        <v>19</v>
      </c>
      <c r="O72" t="s">
        <v>506</v>
      </c>
      <c r="P72" t="s">
        <v>507</v>
      </c>
      <c r="Q72" t="s">
        <v>512</v>
      </c>
    </row>
    <row r="73" spans="1:17" x14ac:dyDescent="0.35">
      <c r="A73">
        <v>100727</v>
      </c>
      <c r="B73" s="5">
        <v>45703</v>
      </c>
      <c r="C73" t="s">
        <v>31</v>
      </c>
      <c r="D73" t="s">
        <v>80</v>
      </c>
      <c r="E73" t="s">
        <v>80</v>
      </c>
      <c r="F73" t="s">
        <v>53</v>
      </c>
      <c r="G73" t="s">
        <v>92</v>
      </c>
      <c r="H73">
        <v>10</v>
      </c>
      <c r="I73" t="s">
        <v>499</v>
      </c>
      <c r="J73">
        <v>30</v>
      </c>
      <c r="K73">
        <v>300</v>
      </c>
      <c r="L73" t="s">
        <v>48</v>
      </c>
      <c r="M73" t="s">
        <v>153</v>
      </c>
      <c r="N73" t="s">
        <v>19</v>
      </c>
      <c r="O73" t="s">
        <v>506</v>
      </c>
      <c r="P73" t="s">
        <v>507</v>
      </c>
      <c r="Q73" t="s">
        <v>512</v>
      </c>
    </row>
    <row r="74" spans="1:17" x14ac:dyDescent="0.35">
      <c r="A74">
        <v>101141</v>
      </c>
      <c r="B74" s="5">
        <v>45703</v>
      </c>
      <c r="C74" t="s">
        <v>12</v>
      </c>
      <c r="D74" t="s">
        <v>20</v>
      </c>
      <c r="E74" t="s">
        <v>21</v>
      </c>
      <c r="F74" t="s">
        <v>15</v>
      </c>
      <c r="G74" t="s">
        <v>34</v>
      </c>
      <c r="H74">
        <v>1</v>
      </c>
      <c r="I74" t="s">
        <v>503</v>
      </c>
      <c r="J74">
        <v>15.54</v>
      </c>
      <c r="K74">
        <v>15.54</v>
      </c>
      <c r="L74" t="s">
        <v>48</v>
      </c>
      <c r="M74" t="s">
        <v>154</v>
      </c>
      <c r="N74" t="s">
        <v>19</v>
      </c>
      <c r="O74" t="s">
        <v>506</v>
      </c>
      <c r="P74" t="s">
        <v>507</v>
      </c>
      <c r="Q74" t="s">
        <v>512</v>
      </c>
    </row>
    <row r="75" spans="1:17" x14ac:dyDescent="0.35">
      <c r="A75">
        <v>102119</v>
      </c>
      <c r="B75" s="5">
        <v>45704</v>
      </c>
      <c r="C75" t="s">
        <v>26</v>
      </c>
      <c r="D75" t="s">
        <v>27</v>
      </c>
      <c r="E75" t="s">
        <v>28</v>
      </c>
      <c r="F75" t="s">
        <v>15</v>
      </c>
      <c r="G75" t="s">
        <v>34</v>
      </c>
      <c r="H75">
        <v>1</v>
      </c>
      <c r="I75" t="s">
        <v>503</v>
      </c>
      <c r="J75">
        <v>16.25</v>
      </c>
      <c r="K75">
        <v>16.25</v>
      </c>
      <c r="L75" t="s">
        <v>24</v>
      </c>
      <c r="M75" t="s">
        <v>155</v>
      </c>
      <c r="N75" t="s">
        <v>19</v>
      </c>
      <c r="O75" t="s">
        <v>510</v>
      </c>
      <c r="P75" t="s">
        <v>507</v>
      </c>
      <c r="Q75" t="s">
        <v>512</v>
      </c>
    </row>
    <row r="76" spans="1:17" x14ac:dyDescent="0.35">
      <c r="A76">
        <v>102693</v>
      </c>
      <c r="B76" s="5">
        <v>45704</v>
      </c>
      <c r="C76" t="s">
        <v>12</v>
      </c>
      <c r="D76" t="s">
        <v>98</v>
      </c>
      <c r="E76" t="s">
        <v>99</v>
      </c>
      <c r="F76" t="s">
        <v>62</v>
      </c>
      <c r="G76" t="s">
        <v>114</v>
      </c>
      <c r="H76">
        <v>1</v>
      </c>
      <c r="I76" t="s">
        <v>503</v>
      </c>
      <c r="J76">
        <v>129.61000000000001</v>
      </c>
      <c r="K76">
        <v>129.61000000000001</v>
      </c>
      <c r="L76" t="s">
        <v>43</v>
      </c>
      <c r="M76" t="s">
        <v>156</v>
      </c>
      <c r="N76" t="s">
        <v>19</v>
      </c>
      <c r="O76" t="s">
        <v>510</v>
      </c>
      <c r="P76" t="s">
        <v>507</v>
      </c>
      <c r="Q76" t="s">
        <v>512</v>
      </c>
    </row>
    <row r="77" spans="1:17" x14ac:dyDescent="0.35">
      <c r="A77">
        <v>100346</v>
      </c>
      <c r="B77" s="5">
        <v>45705</v>
      </c>
      <c r="C77" t="s">
        <v>31</v>
      </c>
      <c r="D77" t="s">
        <v>80</v>
      </c>
      <c r="E77" t="s">
        <v>80</v>
      </c>
      <c r="F77" t="s">
        <v>59</v>
      </c>
      <c r="G77" t="s">
        <v>129</v>
      </c>
      <c r="H77">
        <v>1</v>
      </c>
      <c r="I77" t="s">
        <v>503</v>
      </c>
      <c r="J77">
        <v>121.83</v>
      </c>
      <c r="K77">
        <v>121.83</v>
      </c>
      <c r="L77" t="s">
        <v>17</v>
      </c>
      <c r="M77" t="s">
        <v>157</v>
      </c>
      <c r="N77" t="s">
        <v>19</v>
      </c>
      <c r="O77" t="s">
        <v>511</v>
      </c>
      <c r="P77" t="s">
        <v>501</v>
      </c>
      <c r="Q77" t="s">
        <v>512</v>
      </c>
    </row>
    <row r="78" spans="1:17" x14ac:dyDescent="0.35">
      <c r="A78">
        <v>101470</v>
      </c>
      <c r="B78" s="5">
        <v>45705</v>
      </c>
      <c r="C78" t="s">
        <v>12</v>
      </c>
      <c r="D78" t="s">
        <v>132</v>
      </c>
      <c r="E78" t="s">
        <v>133</v>
      </c>
      <c r="F78" t="s">
        <v>59</v>
      </c>
      <c r="G78" t="s">
        <v>73</v>
      </c>
      <c r="H78">
        <v>2</v>
      </c>
      <c r="I78" t="s">
        <v>508</v>
      </c>
      <c r="J78">
        <v>28.68</v>
      </c>
      <c r="K78">
        <v>57.36</v>
      </c>
      <c r="L78" t="s">
        <v>43</v>
      </c>
      <c r="M78" t="s">
        <v>158</v>
      </c>
      <c r="N78" t="s">
        <v>19</v>
      </c>
      <c r="O78" t="s">
        <v>511</v>
      </c>
      <c r="P78" t="s">
        <v>501</v>
      </c>
      <c r="Q78" t="s">
        <v>512</v>
      </c>
    </row>
    <row r="79" spans="1:17" x14ac:dyDescent="0.35">
      <c r="A79">
        <v>100122</v>
      </c>
      <c r="B79" s="5">
        <v>45706</v>
      </c>
      <c r="C79" t="s">
        <v>26</v>
      </c>
      <c r="D79" t="s">
        <v>41</v>
      </c>
      <c r="E79" t="s">
        <v>42</v>
      </c>
      <c r="F79" t="s">
        <v>59</v>
      </c>
      <c r="G79" t="s">
        <v>118</v>
      </c>
      <c r="H79">
        <v>2</v>
      </c>
      <c r="I79" t="s">
        <v>508</v>
      </c>
      <c r="J79">
        <v>19.22</v>
      </c>
      <c r="K79">
        <v>38.44</v>
      </c>
      <c r="L79" t="s">
        <v>17</v>
      </c>
      <c r="M79" t="s">
        <v>159</v>
      </c>
      <c r="N79" t="s">
        <v>36</v>
      </c>
      <c r="O79" t="s">
        <v>509</v>
      </c>
      <c r="P79" t="s">
        <v>501</v>
      </c>
      <c r="Q79" t="s">
        <v>512</v>
      </c>
    </row>
    <row r="80" spans="1:17" x14ac:dyDescent="0.35">
      <c r="A80">
        <v>100764</v>
      </c>
      <c r="B80" s="5">
        <v>45706</v>
      </c>
      <c r="C80" t="s">
        <v>31</v>
      </c>
      <c r="D80" t="s">
        <v>45</v>
      </c>
      <c r="E80" t="s">
        <v>46</v>
      </c>
      <c r="F80" t="s">
        <v>62</v>
      </c>
      <c r="G80" t="s">
        <v>114</v>
      </c>
      <c r="H80">
        <v>2</v>
      </c>
      <c r="I80" t="s">
        <v>508</v>
      </c>
      <c r="J80">
        <v>135.33000000000001</v>
      </c>
      <c r="K80">
        <v>270.66000000000003</v>
      </c>
      <c r="L80" t="s">
        <v>48</v>
      </c>
      <c r="M80" t="s">
        <v>160</v>
      </c>
      <c r="N80" t="s">
        <v>19</v>
      </c>
      <c r="O80" t="s">
        <v>509</v>
      </c>
      <c r="P80" t="s">
        <v>501</v>
      </c>
      <c r="Q80" t="s">
        <v>512</v>
      </c>
    </row>
    <row r="81" spans="1:17" x14ac:dyDescent="0.35">
      <c r="A81">
        <v>101503</v>
      </c>
      <c r="B81" s="5">
        <v>45706</v>
      </c>
      <c r="C81" t="s">
        <v>50</v>
      </c>
      <c r="D81" t="s">
        <v>77</v>
      </c>
      <c r="E81" t="s">
        <v>78</v>
      </c>
      <c r="F81" t="s">
        <v>59</v>
      </c>
      <c r="G81" t="s">
        <v>73</v>
      </c>
      <c r="H81">
        <v>5</v>
      </c>
      <c r="I81" t="s">
        <v>499</v>
      </c>
      <c r="J81">
        <v>27.42</v>
      </c>
      <c r="K81">
        <v>137.10000000000002</v>
      </c>
      <c r="L81" t="s">
        <v>24</v>
      </c>
      <c r="M81" t="s">
        <v>161</v>
      </c>
      <c r="N81" t="s">
        <v>89</v>
      </c>
      <c r="O81" t="s">
        <v>509</v>
      </c>
      <c r="P81" t="s">
        <v>501</v>
      </c>
      <c r="Q81" t="s">
        <v>512</v>
      </c>
    </row>
    <row r="82" spans="1:17" x14ac:dyDescent="0.35">
      <c r="A82">
        <v>100459</v>
      </c>
      <c r="B82" s="5">
        <v>45707</v>
      </c>
      <c r="C82" t="s">
        <v>50</v>
      </c>
      <c r="D82" t="s">
        <v>77</v>
      </c>
      <c r="E82" t="s">
        <v>78</v>
      </c>
      <c r="F82" t="s">
        <v>15</v>
      </c>
      <c r="G82" t="s">
        <v>34</v>
      </c>
      <c r="H82">
        <v>10</v>
      </c>
      <c r="I82" t="s">
        <v>499</v>
      </c>
      <c r="J82">
        <v>16.36</v>
      </c>
      <c r="K82">
        <v>163.6</v>
      </c>
      <c r="L82" t="s">
        <v>43</v>
      </c>
      <c r="M82" t="s">
        <v>162</v>
      </c>
      <c r="N82" t="s">
        <v>19</v>
      </c>
      <c r="O82" t="s">
        <v>504</v>
      </c>
      <c r="P82" t="s">
        <v>501</v>
      </c>
      <c r="Q82" t="s">
        <v>512</v>
      </c>
    </row>
    <row r="83" spans="1:17" x14ac:dyDescent="0.35">
      <c r="A83">
        <v>102054</v>
      </c>
      <c r="B83" s="5">
        <v>45707</v>
      </c>
      <c r="C83" t="s">
        <v>50</v>
      </c>
      <c r="D83" t="s">
        <v>77</v>
      </c>
      <c r="E83" t="s">
        <v>78</v>
      </c>
      <c r="F83" t="s">
        <v>22</v>
      </c>
      <c r="G83" t="s">
        <v>47</v>
      </c>
      <c r="H83">
        <v>5</v>
      </c>
      <c r="I83" t="s">
        <v>499</v>
      </c>
      <c r="J83">
        <v>77.59</v>
      </c>
      <c r="K83">
        <v>387.95000000000005</v>
      </c>
      <c r="L83" t="s">
        <v>48</v>
      </c>
      <c r="M83" t="s">
        <v>113</v>
      </c>
      <c r="N83" t="s">
        <v>89</v>
      </c>
      <c r="O83" t="s">
        <v>504</v>
      </c>
      <c r="P83" t="s">
        <v>501</v>
      </c>
      <c r="Q83" t="s">
        <v>512</v>
      </c>
    </row>
    <row r="84" spans="1:17" x14ac:dyDescent="0.35">
      <c r="A84">
        <v>101531</v>
      </c>
      <c r="B84" s="5">
        <v>45708</v>
      </c>
      <c r="C84" t="s">
        <v>65</v>
      </c>
      <c r="D84" t="s">
        <v>90</v>
      </c>
      <c r="E84" t="s">
        <v>91</v>
      </c>
      <c r="F84" t="s">
        <v>59</v>
      </c>
      <c r="G84" t="s">
        <v>129</v>
      </c>
      <c r="H84">
        <v>5</v>
      </c>
      <c r="I84" t="s">
        <v>499</v>
      </c>
      <c r="J84">
        <v>121.46</v>
      </c>
      <c r="K84">
        <v>607.29999999999995</v>
      </c>
      <c r="L84" t="s">
        <v>43</v>
      </c>
      <c r="M84" t="s">
        <v>163</v>
      </c>
      <c r="N84" t="s">
        <v>19</v>
      </c>
      <c r="O84" t="s">
        <v>505</v>
      </c>
      <c r="P84" t="s">
        <v>501</v>
      </c>
      <c r="Q84" t="s">
        <v>512</v>
      </c>
    </row>
    <row r="85" spans="1:17" x14ac:dyDescent="0.35">
      <c r="A85">
        <v>101964</v>
      </c>
      <c r="B85" s="5">
        <v>45708</v>
      </c>
      <c r="C85" t="s">
        <v>12</v>
      </c>
      <c r="D85" t="s">
        <v>13</v>
      </c>
      <c r="E85" t="s">
        <v>14</v>
      </c>
      <c r="F85" t="s">
        <v>15</v>
      </c>
      <c r="G85" t="s">
        <v>16</v>
      </c>
      <c r="H85">
        <v>1</v>
      </c>
      <c r="I85" t="s">
        <v>503</v>
      </c>
      <c r="J85">
        <v>39.49</v>
      </c>
      <c r="K85">
        <v>39.49</v>
      </c>
      <c r="L85" t="s">
        <v>24</v>
      </c>
      <c r="M85" t="s">
        <v>164</v>
      </c>
      <c r="N85" t="s">
        <v>19</v>
      </c>
      <c r="O85" t="s">
        <v>505</v>
      </c>
      <c r="P85" t="s">
        <v>501</v>
      </c>
      <c r="Q85" t="s">
        <v>512</v>
      </c>
    </row>
    <row r="86" spans="1:17" x14ac:dyDescent="0.35">
      <c r="A86">
        <v>101813</v>
      </c>
      <c r="B86" s="5">
        <v>45709</v>
      </c>
      <c r="C86" t="s">
        <v>50</v>
      </c>
      <c r="D86" t="s">
        <v>51</v>
      </c>
      <c r="E86" t="s">
        <v>52</v>
      </c>
      <c r="F86" t="s">
        <v>62</v>
      </c>
      <c r="G86" t="s">
        <v>112</v>
      </c>
      <c r="H86">
        <v>1</v>
      </c>
      <c r="I86" t="s">
        <v>503</v>
      </c>
      <c r="J86">
        <v>29.55</v>
      </c>
      <c r="K86">
        <v>29.55</v>
      </c>
      <c r="L86" t="s">
        <v>17</v>
      </c>
      <c r="M86" t="s">
        <v>165</v>
      </c>
      <c r="N86" t="s">
        <v>19</v>
      </c>
      <c r="O86" t="s">
        <v>500</v>
      </c>
      <c r="P86" t="s">
        <v>501</v>
      </c>
      <c r="Q86" t="s">
        <v>512</v>
      </c>
    </row>
    <row r="87" spans="1:17" x14ac:dyDescent="0.35">
      <c r="A87">
        <v>100482</v>
      </c>
      <c r="B87" s="5">
        <v>45710</v>
      </c>
      <c r="C87" t="s">
        <v>12</v>
      </c>
      <c r="D87" t="s">
        <v>132</v>
      </c>
      <c r="E87" t="s">
        <v>133</v>
      </c>
      <c r="F87" t="s">
        <v>22</v>
      </c>
      <c r="G87" t="s">
        <v>47</v>
      </c>
      <c r="H87">
        <v>3</v>
      </c>
      <c r="I87" t="s">
        <v>499</v>
      </c>
      <c r="J87">
        <v>75.69</v>
      </c>
      <c r="K87">
        <v>227.07</v>
      </c>
      <c r="L87" t="s">
        <v>24</v>
      </c>
      <c r="M87" t="s">
        <v>166</v>
      </c>
      <c r="N87" t="s">
        <v>19</v>
      </c>
      <c r="O87" t="s">
        <v>506</v>
      </c>
      <c r="P87" t="s">
        <v>507</v>
      </c>
      <c r="Q87" t="s">
        <v>512</v>
      </c>
    </row>
    <row r="88" spans="1:17" x14ac:dyDescent="0.35">
      <c r="A88">
        <v>101343</v>
      </c>
      <c r="B88" s="5">
        <v>45710</v>
      </c>
      <c r="C88" t="s">
        <v>50</v>
      </c>
      <c r="D88" t="s">
        <v>71</v>
      </c>
      <c r="E88" t="s">
        <v>72</v>
      </c>
      <c r="F88" t="s">
        <v>59</v>
      </c>
      <c r="G88" t="s">
        <v>118</v>
      </c>
      <c r="H88">
        <v>2</v>
      </c>
      <c r="I88" t="s">
        <v>508</v>
      </c>
      <c r="J88">
        <v>20.59</v>
      </c>
      <c r="K88">
        <v>41.18</v>
      </c>
      <c r="L88" t="s">
        <v>43</v>
      </c>
      <c r="M88" t="s">
        <v>81</v>
      </c>
      <c r="N88" t="s">
        <v>89</v>
      </c>
      <c r="O88" t="s">
        <v>506</v>
      </c>
      <c r="P88" t="s">
        <v>507</v>
      </c>
      <c r="Q88" t="s">
        <v>512</v>
      </c>
    </row>
    <row r="89" spans="1:17" x14ac:dyDescent="0.35">
      <c r="A89">
        <v>102763</v>
      </c>
      <c r="B89" s="5">
        <v>45710</v>
      </c>
      <c r="C89" t="s">
        <v>26</v>
      </c>
      <c r="D89" t="s">
        <v>150</v>
      </c>
      <c r="E89" t="s">
        <v>151</v>
      </c>
      <c r="F89" t="s">
        <v>59</v>
      </c>
      <c r="G89" t="s">
        <v>118</v>
      </c>
      <c r="H89">
        <v>1</v>
      </c>
      <c r="I89" t="s">
        <v>503</v>
      </c>
      <c r="J89">
        <v>19.760000000000002</v>
      </c>
      <c r="K89">
        <v>19.760000000000002</v>
      </c>
      <c r="L89" t="s">
        <v>48</v>
      </c>
      <c r="M89" t="s">
        <v>167</v>
      </c>
      <c r="N89" t="s">
        <v>36</v>
      </c>
      <c r="O89" t="s">
        <v>506</v>
      </c>
      <c r="P89" t="s">
        <v>507</v>
      </c>
      <c r="Q89" t="s">
        <v>512</v>
      </c>
    </row>
    <row r="90" spans="1:17" x14ac:dyDescent="0.35">
      <c r="A90">
        <v>100105</v>
      </c>
      <c r="B90" s="5">
        <v>45711</v>
      </c>
      <c r="C90" t="s">
        <v>65</v>
      </c>
      <c r="D90" t="s">
        <v>137</v>
      </c>
      <c r="E90" t="s">
        <v>138</v>
      </c>
      <c r="F90" t="s">
        <v>22</v>
      </c>
      <c r="G90" t="s">
        <v>23</v>
      </c>
      <c r="H90">
        <v>1</v>
      </c>
      <c r="I90" t="s">
        <v>503</v>
      </c>
      <c r="J90">
        <v>66.040000000000006</v>
      </c>
      <c r="K90">
        <v>66.040000000000006</v>
      </c>
      <c r="L90" t="s">
        <v>43</v>
      </c>
      <c r="M90" t="s">
        <v>58</v>
      </c>
      <c r="N90" t="s">
        <v>19</v>
      </c>
      <c r="O90" t="s">
        <v>510</v>
      </c>
      <c r="P90" t="s">
        <v>507</v>
      </c>
      <c r="Q90" t="s">
        <v>512</v>
      </c>
    </row>
    <row r="91" spans="1:17" x14ac:dyDescent="0.35">
      <c r="A91">
        <v>100372</v>
      </c>
      <c r="B91" s="5">
        <v>45711</v>
      </c>
      <c r="C91" t="s">
        <v>31</v>
      </c>
      <c r="D91" t="s">
        <v>32</v>
      </c>
      <c r="E91" t="s">
        <v>33</v>
      </c>
      <c r="F91" t="s">
        <v>62</v>
      </c>
      <c r="G91" t="s">
        <v>103</v>
      </c>
      <c r="H91">
        <v>1</v>
      </c>
      <c r="I91" t="s">
        <v>503</v>
      </c>
      <c r="J91">
        <v>190.42</v>
      </c>
      <c r="K91">
        <v>190.42</v>
      </c>
      <c r="L91" t="s">
        <v>48</v>
      </c>
      <c r="M91" t="s">
        <v>168</v>
      </c>
      <c r="N91" t="s">
        <v>19</v>
      </c>
      <c r="O91" t="s">
        <v>510</v>
      </c>
      <c r="P91" t="s">
        <v>507</v>
      </c>
      <c r="Q91" t="s">
        <v>512</v>
      </c>
    </row>
    <row r="92" spans="1:17" x14ac:dyDescent="0.35">
      <c r="A92">
        <v>100568</v>
      </c>
      <c r="B92" s="5">
        <v>45711</v>
      </c>
      <c r="C92" t="s">
        <v>50</v>
      </c>
      <c r="D92" t="s">
        <v>77</v>
      </c>
      <c r="E92" t="s">
        <v>78</v>
      </c>
      <c r="F92" t="s">
        <v>22</v>
      </c>
      <c r="G92" t="s">
        <v>23</v>
      </c>
      <c r="H92">
        <v>1</v>
      </c>
      <c r="I92" t="s">
        <v>503</v>
      </c>
      <c r="J92">
        <v>61.97</v>
      </c>
      <c r="K92">
        <v>61.97</v>
      </c>
      <c r="L92" t="s">
        <v>17</v>
      </c>
      <c r="M92" t="s">
        <v>119</v>
      </c>
      <c r="N92" t="s">
        <v>19</v>
      </c>
      <c r="O92" t="s">
        <v>510</v>
      </c>
      <c r="P92" t="s">
        <v>507</v>
      </c>
      <c r="Q92" t="s">
        <v>512</v>
      </c>
    </row>
    <row r="93" spans="1:17" x14ac:dyDescent="0.35">
      <c r="A93">
        <v>101572</v>
      </c>
      <c r="B93" s="5">
        <v>45711</v>
      </c>
      <c r="C93" t="s">
        <v>50</v>
      </c>
      <c r="D93" t="s">
        <v>77</v>
      </c>
      <c r="E93" t="s">
        <v>78</v>
      </c>
      <c r="F93" t="s">
        <v>62</v>
      </c>
      <c r="G93" t="s">
        <v>169</v>
      </c>
      <c r="H93">
        <v>5</v>
      </c>
      <c r="I93" t="s">
        <v>499</v>
      </c>
      <c r="J93">
        <v>24.66</v>
      </c>
      <c r="K93">
        <v>123.3</v>
      </c>
      <c r="L93" t="s">
        <v>24</v>
      </c>
      <c r="M93" t="s">
        <v>170</v>
      </c>
      <c r="N93" t="s">
        <v>19</v>
      </c>
      <c r="O93" t="s">
        <v>510</v>
      </c>
      <c r="P93" t="s">
        <v>507</v>
      </c>
      <c r="Q93" t="s">
        <v>512</v>
      </c>
    </row>
    <row r="94" spans="1:17" x14ac:dyDescent="0.35">
      <c r="A94">
        <v>101960</v>
      </c>
      <c r="B94" s="5">
        <v>45711</v>
      </c>
      <c r="C94" t="s">
        <v>31</v>
      </c>
      <c r="D94" t="s">
        <v>80</v>
      </c>
      <c r="E94" t="s">
        <v>80</v>
      </c>
      <c r="F94" t="s">
        <v>59</v>
      </c>
      <c r="G94" t="s">
        <v>118</v>
      </c>
      <c r="H94">
        <v>1</v>
      </c>
      <c r="I94" t="s">
        <v>503</v>
      </c>
      <c r="J94">
        <v>19.36</v>
      </c>
      <c r="K94">
        <v>19.36</v>
      </c>
      <c r="L94" t="s">
        <v>24</v>
      </c>
      <c r="M94" t="s">
        <v>171</v>
      </c>
      <c r="N94" t="s">
        <v>89</v>
      </c>
      <c r="O94" t="s">
        <v>510</v>
      </c>
      <c r="P94" t="s">
        <v>507</v>
      </c>
      <c r="Q94" t="s">
        <v>512</v>
      </c>
    </row>
    <row r="95" spans="1:17" x14ac:dyDescent="0.35">
      <c r="A95">
        <v>102045</v>
      </c>
      <c r="B95" s="5">
        <v>45711</v>
      </c>
      <c r="C95" t="s">
        <v>50</v>
      </c>
      <c r="D95" t="s">
        <v>71</v>
      </c>
      <c r="E95" t="s">
        <v>72</v>
      </c>
      <c r="F95" t="s">
        <v>62</v>
      </c>
      <c r="G95" t="s">
        <v>68</v>
      </c>
      <c r="H95">
        <v>1</v>
      </c>
      <c r="I95" t="s">
        <v>503</v>
      </c>
      <c r="J95">
        <v>39.68</v>
      </c>
      <c r="K95">
        <v>39.68</v>
      </c>
      <c r="L95" t="s">
        <v>17</v>
      </c>
      <c r="M95" t="s">
        <v>172</v>
      </c>
      <c r="N95" t="s">
        <v>36</v>
      </c>
      <c r="O95" t="s">
        <v>510</v>
      </c>
      <c r="P95" t="s">
        <v>507</v>
      </c>
      <c r="Q95" t="s">
        <v>512</v>
      </c>
    </row>
    <row r="96" spans="1:17" x14ac:dyDescent="0.35">
      <c r="A96">
        <v>102634</v>
      </c>
      <c r="B96" s="5">
        <v>45711</v>
      </c>
      <c r="C96" t="s">
        <v>65</v>
      </c>
      <c r="D96" t="s">
        <v>66</v>
      </c>
      <c r="E96" t="s">
        <v>67</v>
      </c>
      <c r="F96" t="s">
        <v>59</v>
      </c>
      <c r="G96" t="s">
        <v>118</v>
      </c>
      <c r="H96">
        <v>1</v>
      </c>
      <c r="I96" t="s">
        <v>503</v>
      </c>
      <c r="J96">
        <v>19.239999999999998</v>
      </c>
      <c r="K96">
        <v>19.239999999999998</v>
      </c>
      <c r="L96" t="s">
        <v>48</v>
      </c>
      <c r="M96" t="s">
        <v>173</v>
      </c>
      <c r="N96" t="s">
        <v>19</v>
      </c>
      <c r="O96" t="s">
        <v>510</v>
      </c>
      <c r="P96" t="s">
        <v>507</v>
      </c>
      <c r="Q96" t="s">
        <v>512</v>
      </c>
    </row>
    <row r="97" spans="1:17" x14ac:dyDescent="0.35">
      <c r="A97">
        <v>100910</v>
      </c>
      <c r="B97" s="5">
        <v>45712</v>
      </c>
      <c r="C97" t="s">
        <v>26</v>
      </c>
      <c r="D97" t="s">
        <v>37</v>
      </c>
      <c r="E97" t="s">
        <v>38</v>
      </c>
      <c r="F97" t="s">
        <v>15</v>
      </c>
      <c r="G97" t="s">
        <v>29</v>
      </c>
      <c r="H97">
        <v>1</v>
      </c>
      <c r="I97" t="s">
        <v>503</v>
      </c>
      <c r="J97">
        <v>22.71</v>
      </c>
      <c r="K97">
        <v>22.71</v>
      </c>
      <c r="L97" t="s">
        <v>48</v>
      </c>
      <c r="M97" t="s">
        <v>174</v>
      </c>
      <c r="N97" t="s">
        <v>89</v>
      </c>
      <c r="O97" t="s">
        <v>511</v>
      </c>
      <c r="P97" t="s">
        <v>501</v>
      </c>
      <c r="Q97" t="s">
        <v>512</v>
      </c>
    </row>
    <row r="98" spans="1:17" x14ac:dyDescent="0.35">
      <c r="A98">
        <v>102241</v>
      </c>
      <c r="B98" s="5">
        <v>45712</v>
      </c>
      <c r="C98" t="s">
        <v>65</v>
      </c>
      <c r="D98" t="s">
        <v>90</v>
      </c>
      <c r="E98" t="s">
        <v>91</v>
      </c>
      <c r="F98" t="s">
        <v>15</v>
      </c>
      <c r="G98" t="s">
        <v>29</v>
      </c>
      <c r="H98">
        <v>1</v>
      </c>
      <c r="I98" t="s">
        <v>503</v>
      </c>
      <c r="J98">
        <v>23.72</v>
      </c>
      <c r="K98">
        <v>23.72</v>
      </c>
      <c r="L98" t="s">
        <v>17</v>
      </c>
      <c r="M98" t="s">
        <v>175</v>
      </c>
      <c r="N98" t="s">
        <v>19</v>
      </c>
      <c r="O98" t="s">
        <v>511</v>
      </c>
      <c r="P98" t="s">
        <v>501</v>
      </c>
      <c r="Q98" t="s">
        <v>512</v>
      </c>
    </row>
    <row r="99" spans="1:17" x14ac:dyDescent="0.35">
      <c r="A99">
        <v>102351</v>
      </c>
      <c r="B99" s="5">
        <v>45712</v>
      </c>
      <c r="C99" t="s">
        <v>50</v>
      </c>
      <c r="D99" t="s">
        <v>71</v>
      </c>
      <c r="E99" t="s">
        <v>72</v>
      </c>
      <c r="F99" t="s">
        <v>62</v>
      </c>
      <c r="G99" t="s">
        <v>114</v>
      </c>
      <c r="H99">
        <v>1</v>
      </c>
      <c r="I99" t="s">
        <v>503</v>
      </c>
      <c r="J99">
        <v>134.27000000000001</v>
      </c>
      <c r="K99">
        <v>134.27000000000001</v>
      </c>
      <c r="L99" t="s">
        <v>17</v>
      </c>
      <c r="M99" t="s">
        <v>130</v>
      </c>
      <c r="N99" t="s">
        <v>19</v>
      </c>
      <c r="O99" t="s">
        <v>511</v>
      </c>
      <c r="P99" t="s">
        <v>501</v>
      </c>
      <c r="Q99" t="s">
        <v>512</v>
      </c>
    </row>
    <row r="100" spans="1:17" x14ac:dyDescent="0.35">
      <c r="A100">
        <v>102875</v>
      </c>
      <c r="B100" s="5">
        <v>45712</v>
      </c>
      <c r="C100" t="s">
        <v>31</v>
      </c>
      <c r="D100" t="s">
        <v>80</v>
      </c>
      <c r="E100" t="s">
        <v>80</v>
      </c>
      <c r="F100" t="s">
        <v>59</v>
      </c>
      <c r="G100" t="s">
        <v>118</v>
      </c>
      <c r="H100">
        <v>2</v>
      </c>
      <c r="I100" t="s">
        <v>508</v>
      </c>
      <c r="J100">
        <v>19.23</v>
      </c>
      <c r="K100">
        <v>38.46</v>
      </c>
      <c r="L100" t="s">
        <v>17</v>
      </c>
      <c r="M100" t="s">
        <v>176</v>
      </c>
      <c r="N100" t="s">
        <v>19</v>
      </c>
      <c r="O100" t="s">
        <v>511</v>
      </c>
      <c r="P100" t="s">
        <v>501</v>
      </c>
      <c r="Q100" t="s">
        <v>512</v>
      </c>
    </row>
    <row r="101" spans="1:17" x14ac:dyDescent="0.35">
      <c r="A101">
        <v>102474</v>
      </c>
      <c r="B101" s="5">
        <v>45713</v>
      </c>
      <c r="C101" t="s">
        <v>12</v>
      </c>
      <c r="D101" t="s">
        <v>98</v>
      </c>
      <c r="E101" t="s">
        <v>99</v>
      </c>
      <c r="F101" t="s">
        <v>59</v>
      </c>
      <c r="G101" t="s">
        <v>118</v>
      </c>
      <c r="H101">
        <v>10</v>
      </c>
      <c r="I101" t="s">
        <v>499</v>
      </c>
      <c r="J101">
        <v>19.22</v>
      </c>
      <c r="K101">
        <v>192.2</v>
      </c>
      <c r="L101" t="s">
        <v>17</v>
      </c>
      <c r="M101" t="s">
        <v>177</v>
      </c>
      <c r="N101" t="s">
        <v>19</v>
      </c>
      <c r="O101" t="s">
        <v>509</v>
      </c>
      <c r="P101" t="s">
        <v>501</v>
      </c>
      <c r="Q101" t="s">
        <v>512</v>
      </c>
    </row>
    <row r="102" spans="1:17" x14ac:dyDescent="0.35">
      <c r="A102">
        <v>100165</v>
      </c>
      <c r="B102" s="5">
        <v>45714</v>
      </c>
      <c r="C102" t="s">
        <v>31</v>
      </c>
      <c r="D102" t="s">
        <v>32</v>
      </c>
      <c r="E102" t="s">
        <v>33</v>
      </c>
      <c r="F102" t="s">
        <v>62</v>
      </c>
      <c r="G102" t="s">
        <v>112</v>
      </c>
      <c r="H102">
        <v>1</v>
      </c>
      <c r="I102" t="s">
        <v>503</v>
      </c>
      <c r="J102">
        <v>30.97</v>
      </c>
      <c r="K102">
        <v>30.97</v>
      </c>
      <c r="L102" t="s">
        <v>24</v>
      </c>
      <c r="M102" t="s">
        <v>94</v>
      </c>
      <c r="N102" t="s">
        <v>89</v>
      </c>
      <c r="O102" t="s">
        <v>504</v>
      </c>
      <c r="P102" t="s">
        <v>501</v>
      </c>
      <c r="Q102" t="s">
        <v>512</v>
      </c>
    </row>
    <row r="103" spans="1:17" x14ac:dyDescent="0.35">
      <c r="A103">
        <v>102590</v>
      </c>
      <c r="B103" s="5">
        <v>45714</v>
      </c>
      <c r="C103" t="s">
        <v>65</v>
      </c>
      <c r="D103" t="s">
        <v>90</v>
      </c>
      <c r="E103" t="s">
        <v>91</v>
      </c>
      <c r="F103" t="s">
        <v>62</v>
      </c>
      <c r="G103" t="s">
        <v>103</v>
      </c>
      <c r="H103">
        <v>1</v>
      </c>
      <c r="I103" t="s">
        <v>503</v>
      </c>
      <c r="J103">
        <v>185.96</v>
      </c>
      <c r="K103">
        <v>185.96</v>
      </c>
      <c r="L103" t="s">
        <v>48</v>
      </c>
      <c r="M103" t="s">
        <v>140</v>
      </c>
      <c r="N103" t="s">
        <v>19</v>
      </c>
      <c r="O103" t="s">
        <v>504</v>
      </c>
      <c r="P103" t="s">
        <v>501</v>
      </c>
      <c r="Q103" t="s">
        <v>512</v>
      </c>
    </row>
    <row r="104" spans="1:17" x14ac:dyDescent="0.35">
      <c r="A104">
        <v>101012</v>
      </c>
      <c r="B104" s="5">
        <v>45715</v>
      </c>
      <c r="C104" t="s">
        <v>12</v>
      </c>
      <c r="D104" t="s">
        <v>20</v>
      </c>
      <c r="E104" t="s">
        <v>21</v>
      </c>
      <c r="F104" t="s">
        <v>22</v>
      </c>
      <c r="G104" t="s">
        <v>109</v>
      </c>
      <c r="H104">
        <v>5</v>
      </c>
      <c r="I104" t="s">
        <v>499</v>
      </c>
      <c r="J104">
        <v>86.1</v>
      </c>
      <c r="K104">
        <v>430.5</v>
      </c>
      <c r="L104" t="s">
        <v>48</v>
      </c>
      <c r="M104" t="s">
        <v>178</v>
      </c>
      <c r="N104" t="s">
        <v>89</v>
      </c>
      <c r="O104" t="s">
        <v>505</v>
      </c>
      <c r="P104" t="s">
        <v>501</v>
      </c>
      <c r="Q104" t="s">
        <v>512</v>
      </c>
    </row>
    <row r="105" spans="1:17" x14ac:dyDescent="0.35">
      <c r="A105">
        <v>101073</v>
      </c>
      <c r="B105" s="5">
        <v>45715</v>
      </c>
      <c r="C105" t="s">
        <v>50</v>
      </c>
      <c r="D105" t="s">
        <v>71</v>
      </c>
      <c r="E105" t="s">
        <v>72</v>
      </c>
      <c r="F105" t="s">
        <v>15</v>
      </c>
      <c r="G105" t="s">
        <v>16</v>
      </c>
      <c r="H105">
        <v>5</v>
      </c>
      <c r="I105" t="s">
        <v>499</v>
      </c>
      <c r="J105">
        <v>40.74</v>
      </c>
      <c r="K105">
        <v>203.70000000000002</v>
      </c>
      <c r="L105" t="s">
        <v>43</v>
      </c>
      <c r="M105" t="s">
        <v>179</v>
      </c>
      <c r="N105" t="s">
        <v>36</v>
      </c>
      <c r="O105" t="s">
        <v>505</v>
      </c>
      <c r="P105" t="s">
        <v>501</v>
      </c>
      <c r="Q105" t="s">
        <v>512</v>
      </c>
    </row>
    <row r="106" spans="1:17" x14ac:dyDescent="0.35">
      <c r="A106">
        <v>102005</v>
      </c>
      <c r="B106" s="5">
        <v>45715</v>
      </c>
      <c r="C106" t="s">
        <v>31</v>
      </c>
      <c r="D106" t="s">
        <v>105</v>
      </c>
      <c r="E106" t="s">
        <v>106</v>
      </c>
      <c r="F106" t="s">
        <v>62</v>
      </c>
      <c r="G106" t="s">
        <v>169</v>
      </c>
      <c r="H106">
        <v>1</v>
      </c>
      <c r="I106" t="s">
        <v>503</v>
      </c>
      <c r="J106">
        <v>24.36</v>
      </c>
      <c r="K106">
        <v>24.36</v>
      </c>
      <c r="L106" t="s">
        <v>24</v>
      </c>
      <c r="M106" t="s">
        <v>116</v>
      </c>
      <c r="N106" t="s">
        <v>19</v>
      </c>
      <c r="O106" t="s">
        <v>505</v>
      </c>
      <c r="P106" t="s">
        <v>501</v>
      </c>
      <c r="Q106" t="s">
        <v>512</v>
      </c>
    </row>
    <row r="107" spans="1:17" x14ac:dyDescent="0.35">
      <c r="A107">
        <v>102334</v>
      </c>
      <c r="B107" s="5">
        <v>45715</v>
      </c>
      <c r="C107" t="s">
        <v>31</v>
      </c>
      <c r="D107" t="s">
        <v>105</v>
      </c>
      <c r="E107" t="s">
        <v>106</v>
      </c>
      <c r="F107" t="s">
        <v>53</v>
      </c>
      <c r="G107" t="s">
        <v>54</v>
      </c>
      <c r="H107">
        <v>10</v>
      </c>
      <c r="I107" t="s">
        <v>499</v>
      </c>
      <c r="J107">
        <v>25.05</v>
      </c>
      <c r="K107">
        <v>250.5</v>
      </c>
      <c r="L107" t="s">
        <v>48</v>
      </c>
      <c r="M107" t="s">
        <v>180</v>
      </c>
      <c r="N107" t="s">
        <v>19</v>
      </c>
      <c r="O107" t="s">
        <v>505</v>
      </c>
      <c r="P107" t="s">
        <v>501</v>
      </c>
      <c r="Q107" t="s">
        <v>512</v>
      </c>
    </row>
    <row r="108" spans="1:17" x14ac:dyDescent="0.35">
      <c r="A108">
        <v>100017</v>
      </c>
      <c r="B108" s="5">
        <v>45717</v>
      </c>
      <c r="C108" t="s">
        <v>50</v>
      </c>
      <c r="D108" t="s">
        <v>51</v>
      </c>
      <c r="E108" t="s">
        <v>52</v>
      </c>
      <c r="F108" t="s">
        <v>59</v>
      </c>
      <c r="G108" t="s">
        <v>129</v>
      </c>
      <c r="H108">
        <v>2</v>
      </c>
      <c r="I108" t="s">
        <v>508</v>
      </c>
      <c r="J108">
        <v>114.8</v>
      </c>
      <c r="K108">
        <v>229.6</v>
      </c>
      <c r="L108" t="s">
        <v>43</v>
      </c>
      <c r="M108" t="s">
        <v>18</v>
      </c>
      <c r="N108" t="s">
        <v>19</v>
      </c>
      <c r="O108" t="s">
        <v>506</v>
      </c>
      <c r="P108" t="s">
        <v>507</v>
      </c>
      <c r="Q108" t="s">
        <v>513</v>
      </c>
    </row>
    <row r="109" spans="1:17" x14ac:dyDescent="0.35">
      <c r="A109">
        <v>100585</v>
      </c>
      <c r="B109" s="5">
        <v>45718</v>
      </c>
      <c r="C109" t="s">
        <v>12</v>
      </c>
      <c r="D109" t="s">
        <v>98</v>
      </c>
      <c r="E109" t="s">
        <v>99</v>
      </c>
      <c r="F109" t="s">
        <v>59</v>
      </c>
      <c r="G109" t="s">
        <v>73</v>
      </c>
      <c r="H109">
        <v>2</v>
      </c>
      <c r="I109" t="s">
        <v>508</v>
      </c>
      <c r="J109">
        <v>27.53</v>
      </c>
      <c r="K109">
        <v>55.06</v>
      </c>
      <c r="L109" t="s">
        <v>24</v>
      </c>
      <c r="M109" t="s">
        <v>181</v>
      </c>
      <c r="N109" t="s">
        <v>19</v>
      </c>
      <c r="O109" t="s">
        <v>510</v>
      </c>
      <c r="P109" t="s">
        <v>507</v>
      </c>
      <c r="Q109" t="s">
        <v>513</v>
      </c>
    </row>
    <row r="110" spans="1:17" x14ac:dyDescent="0.35">
      <c r="A110">
        <v>100720</v>
      </c>
      <c r="B110" s="5">
        <v>45718</v>
      </c>
      <c r="C110" t="s">
        <v>31</v>
      </c>
      <c r="D110" t="s">
        <v>45</v>
      </c>
      <c r="E110" t="s">
        <v>46</v>
      </c>
      <c r="F110" t="s">
        <v>53</v>
      </c>
      <c r="G110" t="s">
        <v>54</v>
      </c>
      <c r="H110">
        <v>2</v>
      </c>
      <c r="I110" t="s">
        <v>508</v>
      </c>
      <c r="J110">
        <v>24.88</v>
      </c>
      <c r="K110">
        <v>49.76</v>
      </c>
      <c r="L110" t="s">
        <v>24</v>
      </c>
      <c r="M110" t="s">
        <v>182</v>
      </c>
      <c r="N110" t="s">
        <v>19</v>
      </c>
      <c r="O110" t="s">
        <v>510</v>
      </c>
      <c r="P110" t="s">
        <v>507</v>
      </c>
      <c r="Q110" t="s">
        <v>513</v>
      </c>
    </row>
    <row r="111" spans="1:17" x14ac:dyDescent="0.35">
      <c r="A111">
        <v>100913</v>
      </c>
      <c r="B111" s="5">
        <v>45718</v>
      </c>
      <c r="C111" t="s">
        <v>12</v>
      </c>
      <c r="D111" t="s">
        <v>183</v>
      </c>
      <c r="E111" t="s">
        <v>184</v>
      </c>
      <c r="F111" t="s">
        <v>62</v>
      </c>
      <c r="G111" t="s">
        <v>114</v>
      </c>
      <c r="H111">
        <v>1</v>
      </c>
      <c r="I111" t="s">
        <v>503</v>
      </c>
      <c r="J111">
        <v>134.94</v>
      </c>
      <c r="K111">
        <v>134.94</v>
      </c>
      <c r="L111" t="s">
        <v>43</v>
      </c>
      <c r="M111" t="s">
        <v>185</v>
      </c>
      <c r="N111" t="s">
        <v>19</v>
      </c>
      <c r="O111" t="s">
        <v>510</v>
      </c>
      <c r="P111" t="s">
        <v>507</v>
      </c>
      <c r="Q111" t="s">
        <v>513</v>
      </c>
    </row>
    <row r="112" spans="1:17" x14ac:dyDescent="0.35">
      <c r="A112">
        <v>101426</v>
      </c>
      <c r="B112" s="5">
        <v>45718</v>
      </c>
      <c r="C112" t="s">
        <v>31</v>
      </c>
      <c r="D112" t="s">
        <v>32</v>
      </c>
      <c r="E112" t="s">
        <v>33</v>
      </c>
      <c r="F112" t="s">
        <v>62</v>
      </c>
      <c r="G112" t="s">
        <v>112</v>
      </c>
      <c r="H112">
        <v>2</v>
      </c>
      <c r="I112" t="s">
        <v>508</v>
      </c>
      <c r="J112">
        <v>30.56</v>
      </c>
      <c r="K112">
        <v>61.12</v>
      </c>
      <c r="L112" t="s">
        <v>17</v>
      </c>
      <c r="M112" t="s">
        <v>159</v>
      </c>
      <c r="N112" t="s">
        <v>36</v>
      </c>
      <c r="O112" t="s">
        <v>510</v>
      </c>
      <c r="P112" t="s">
        <v>507</v>
      </c>
      <c r="Q112" t="s">
        <v>513</v>
      </c>
    </row>
    <row r="113" spans="1:17" x14ac:dyDescent="0.35">
      <c r="A113">
        <v>102246</v>
      </c>
      <c r="B113" s="5">
        <v>45718</v>
      </c>
      <c r="C113" t="s">
        <v>12</v>
      </c>
      <c r="D113" t="s">
        <v>183</v>
      </c>
      <c r="E113" t="s">
        <v>184</v>
      </c>
      <c r="F113" t="s">
        <v>59</v>
      </c>
      <c r="G113" t="s">
        <v>73</v>
      </c>
      <c r="H113">
        <v>10</v>
      </c>
      <c r="I113" t="s">
        <v>499</v>
      </c>
      <c r="J113">
        <v>28.48</v>
      </c>
      <c r="K113">
        <v>284.8</v>
      </c>
      <c r="L113" t="s">
        <v>17</v>
      </c>
      <c r="M113" t="s">
        <v>186</v>
      </c>
      <c r="N113" t="s">
        <v>19</v>
      </c>
      <c r="O113" t="s">
        <v>510</v>
      </c>
      <c r="P113" t="s">
        <v>507</v>
      </c>
      <c r="Q113" t="s">
        <v>513</v>
      </c>
    </row>
    <row r="114" spans="1:17" x14ac:dyDescent="0.35">
      <c r="A114">
        <v>100454</v>
      </c>
      <c r="B114" s="5">
        <v>45719</v>
      </c>
      <c r="C114" t="s">
        <v>65</v>
      </c>
      <c r="D114" t="s">
        <v>137</v>
      </c>
      <c r="E114" t="s">
        <v>138</v>
      </c>
      <c r="F114" t="s">
        <v>22</v>
      </c>
      <c r="G114" t="s">
        <v>87</v>
      </c>
      <c r="H114">
        <v>2</v>
      </c>
      <c r="I114" t="s">
        <v>508</v>
      </c>
      <c r="J114">
        <v>51.18</v>
      </c>
      <c r="K114">
        <v>102.36</v>
      </c>
      <c r="L114" t="s">
        <v>43</v>
      </c>
      <c r="M114" t="s">
        <v>187</v>
      </c>
      <c r="N114" t="s">
        <v>19</v>
      </c>
      <c r="O114" t="s">
        <v>511</v>
      </c>
      <c r="P114" t="s">
        <v>501</v>
      </c>
      <c r="Q114" t="s">
        <v>513</v>
      </c>
    </row>
    <row r="115" spans="1:17" x14ac:dyDescent="0.35">
      <c r="A115">
        <v>101816</v>
      </c>
      <c r="B115" s="5">
        <v>45719</v>
      </c>
      <c r="C115" t="s">
        <v>12</v>
      </c>
      <c r="D115" t="s">
        <v>98</v>
      </c>
      <c r="E115" t="s">
        <v>99</v>
      </c>
      <c r="F115" t="s">
        <v>22</v>
      </c>
      <c r="G115" t="s">
        <v>47</v>
      </c>
      <c r="H115">
        <v>5</v>
      </c>
      <c r="I115" t="s">
        <v>499</v>
      </c>
      <c r="J115">
        <v>76.42</v>
      </c>
      <c r="K115">
        <v>382.1</v>
      </c>
      <c r="L115" t="s">
        <v>48</v>
      </c>
      <c r="M115" t="s">
        <v>142</v>
      </c>
      <c r="N115" t="s">
        <v>19</v>
      </c>
      <c r="O115" t="s">
        <v>511</v>
      </c>
      <c r="P115" t="s">
        <v>501</v>
      </c>
      <c r="Q115" t="s">
        <v>513</v>
      </c>
    </row>
    <row r="116" spans="1:17" x14ac:dyDescent="0.35">
      <c r="A116">
        <v>102280</v>
      </c>
      <c r="B116" s="5">
        <v>45719</v>
      </c>
      <c r="C116" t="s">
        <v>31</v>
      </c>
      <c r="D116" t="s">
        <v>105</v>
      </c>
      <c r="E116" t="s">
        <v>106</v>
      </c>
      <c r="F116" t="s">
        <v>53</v>
      </c>
      <c r="G116" t="s">
        <v>92</v>
      </c>
      <c r="H116">
        <v>2</v>
      </c>
      <c r="I116" t="s">
        <v>508</v>
      </c>
      <c r="J116">
        <v>28.53</v>
      </c>
      <c r="K116">
        <v>57.06</v>
      </c>
      <c r="L116" t="s">
        <v>48</v>
      </c>
      <c r="M116" t="s">
        <v>84</v>
      </c>
      <c r="N116" t="s">
        <v>19</v>
      </c>
      <c r="O116" t="s">
        <v>511</v>
      </c>
      <c r="P116" t="s">
        <v>501</v>
      </c>
      <c r="Q116" t="s">
        <v>513</v>
      </c>
    </row>
    <row r="117" spans="1:17" x14ac:dyDescent="0.35">
      <c r="A117">
        <v>100815</v>
      </c>
      <c r="B117" s="5">
        <v>45720</v>
      </c>
      <c r="C117" t="s">
        <v>31</v>
      </c>
      <c r="D117" t="s">
        <v>80</v>
      </c>
      <c r="E117" t="s">
        <v>80</v>
      </c>
      <c r="F117" t="s">
        <v>59</v>
      </c>
      <c r="G117" t="s">
        <v>118</v>
      </c>
      <c r="H117">
        <v>2</v>
      </c>
      <c r="I117" t="s">
        <v>508</v>
      </c>
      <c r="J117">
        <v>19.47</v>
      </c>
      <c r="K117">
        <v>38.94</v>
      </c>
      <c r="L117" t="s">
        <v>43</v>
      </c>
      <c r="M117" t="s">
        <v>188</v>
      </c>
      <c r="N117" t="s">
        <v>19</v>
      </c>
      <c r="O117" t="s">
        <v>509</v>
      </c>
      <c r="P117" t="s">
        <v>501</v>
      </c>
      <c r="Q117" t="s">
        <v>513</v>
      </c>
    </row>
    <row r="118" spans="1:17" x14ac:dyDescent="0.35">
      <c r="A118">
        <v>100361</v>
      </c>
      <c r="B118" s="5">
        <v>45721</v>
      </c>
      <c r="C118" t="s">
        <v>12</v>
      </c>
      <c r="D118" t="s">
        <v>13</v>
      </c>
      <c r="E118" t="s">
        <v>14</v>
      </c>
      <c r="F118" t="s">
        <v>15</v>
      </c>
      <c r="G118" t="s">
        <v>29</v>
      </c>
      <c r="H118">
        <v>1</v>
      </c>
      <c r="I118" t="s">
        <v>503</v>
      </c>
      <c r="J118">
        <v>22.77</v>
      </c>
      <c r="K118">
        <v>22.77</v>
      </c>
      <c r="L118" t="s">
        <v>48</v>
      </c>
      <c r="M118" t="s">
        <v>180</v>
      </c>
      <c r="N118" t="s">
        <v>36</v>
      </c>
      <c r="O118" t="s">
        <v>504</v>
      </c>
      <c r="P118" t="s">
        <v>501</v>
      </c>
      <c r="Q118" t="s">
        <v>513</v>
      </c>
    </row>
    <row r="119" spans="1:17" x14ac:dyDescent="0.35">
      <c r="A119">
        <v>100509</v>
      </c>
      <c r="B119" s="5">
        <v>45722</v>
      </c>
      <c r="C119" t="s">
        <v>31</v>
      </c>
      <c r="D119" t="s">
        <v>45</v>
      </c>
      <c r="E119" t="s">
        <v>46</v>
      </c>
      <c r="F119" t="s">
        <v>62</v>
      </c>
      <c r="G119" t="s">
        <v>114</v>
      </c>
      <c r="H119">
        <v>1</v>
      </c>
      <c r="I119" t="s">
        <v>503</v>
      </c>
      <c r="J119">
        <v>131.97999999999999</v>
      </c>
      <c r="K119">
        <v>131.97999999999999</v>
      </c>
      <c r="L119" t="s">
        <v>24</v>
      </c>
      <c r="M119" t="s">
        <v>94</v>
      </c>
      <c r="N119" t="s">
        <v>19</v>
      </c>
      <c r="O119" t="s">
        <v>505</v>
      </c>
      <c r="P119" t="s">
        <v>501</v>
      </c>
      <c r="Q119" t="s">
        <v>513</v>
      </c>
    </row>
    <row r="120" spans="1:17" x14ac:dyDescent="0.35">
      <c r="A120">
        <v>100652</v>
      </c>
      <c r="B120" s="5">
        <v>45722</v>
      </c>
      <c r="C120" t="s">
        <v>26</v>
      </c>
      <c r="D120" t="s">
        <v>41</v>
      </c>
      <c r="E120" t="s">
        <v>42</v>
      </c>
      <c r="F120" t="s">
        <v>22</v>
      </c>
      <c r="G120" t="s">
        <v>87</v>
      </c>
      <c r="H120">
        <v>5</v>
      </c>
      <c r="I120" t="s">
        <v>499</v>
      </c>
      <c r="J120">
        <v>50.72</v>
      </c>
      <c r="K120">
        <v>253.6</v>
      </c>
      <c r="L120" t="s">
        <v>43</v>
      </c>
      <c r="M120" t="s">
        <v>140</v>
      </c>
      <c r="N120" t="s">
        <v>19</v>
      </c>
      <c r="O120" t="s">
        <v>505</v>
      </c>
      <c r="P120" t="s">
        <v>501</v>
      </c>
      <c r="Q120" t="s">
        <v>513</v>
      </c>
    </row>
    <row r="121" spans="1:17" x14ac:dyDescent="0.35">
      <c r="A121">
        <v>102029</v>
      </c>
      <c r="B121" s="5">
        <v>45722</v>
      </c>
      <c r="C121" t="s">
        <v>12</v>
      </c>
      <c r="D121" t="s">
        <v>132</v>
      </c>
      <c r="E121" t="s">
        <v>133</v>
      </c>
      <c r="F121" t="s">
        <v>15</v>
      </c>
      <c r="G121" t="s">
        <v>16</v>
      </c>
      <c r="H121">
        <v>10</v>
      </c>
      <c r="I121" t="s">
        <v>499</v>
      </c>
      <c r="J121">
        <v>39.86</v>
      </c>
      <c r="K121">
        <v>398.6</v>
      </c>
      <c r="L121" t="s">
        <v>48</v>
      </c>
      <c r="M121" t="s">
        <v>172</v>
      </c>
      <c r="N121" t="s">
        <v>19</v>
      </c>
      <c r="O121" t="s">
        <v>505</v>
      </c>
      <c r="P121" t="s">
        <v>501</v>
      </c>
      <c r="Q121" t="s">
        <v>513</v>
      </c>
    </row>
    <row r="122" spans="1:17" x14ac:dyDescent="0.35">
      <c r="A122">
        <v>102282</v>
      </c>
      <c r="B122" s="5">
        <v>45722</v>
      </c>
      <c r="C122" t="s">
        <v>50</v>
      </c>
      <c r="D122" t="s">
        <v>71</v>
      </c>
      <c r="E122" t="s">
        <v>72</v>
      </c>
      <c r="F122" t="s">
        <v>15</v>
      </c>
      <c r="G122" t="s">
        <v>29</v>
      </c>
      <c r="H122">
        <v>5</v>
      </c>
      <c r="I122" t="s">
        <v>499</v>
      </c>
      <c r="J122">
        <v>22.78</v>
      </c>
      <c r="K122">
        <v>113.9</v>
      </c>
      <c r="L122" t="s">
        <v>24</v>
      </c>
      <c r="M122" t="s">
        <v>18</v>
      </c>
      <c r="N122" t="s">
        <v>19</v>
      </c>
      <c r="O122" t="s">
        <v>505</v>
      </c>
      <c r="P122" t="s">
        <v>501</v>
      </c>
      <c r="Q122" t="s">
        <v>513</v>
      </c>
    </row>
    <row r="123" spans="1:17" x14ac:dyDescent="0.35">
      <c r="A123">
        <v>102507</v>
      </c>
      <c r="B123" s="5">
        <v>45722</v>
      </c>
      <c r="C123" t="s">
        <v>26</v>
      </c>
      <c r="D123" t="s">
        <v>37</v>
      </c>
      <c r="E123" t="s">
        <v>38</v>
      </c>
      <c r="F123" t="s">
        <v>22</v>
      </c>
      <c r="G123" t="s">
        <v>109</v>
      </c>
      <c r="H123">
        <v>3</v>
      </c>
      <c r="I123" t="s">
        <v>499</v>
      </c>
      <c r="J123">
        <v>87.9</v>
      </c>
      <c r="K123">
        <v>263.70000000000005</v>
      </c>
      <c r="L123" t="s">
        <v>48</v>
      </c>
      <c r="M123" t="s">
        <v>189</v>
      </c>
      <c r="N123" t="s">
        <v>19</v>
      </c>
      <c r="O123" t="s">
        <v>505</v>
      </c>
      <c r="P123" t="s">
        <v>501</v>
      </c>
      <c r="Q123" t="s">
        <v>513</v>
      </c>
    </row>
    <row r="124" spans="1:17" x14ac:dyDescent="0.35">
      <c r="A124">
        <v>102511</v>
      </c>
      <c r="B124" s="5">
        <v>45722</v>
      </c>
      <c r="C124" t="s">
        <v>65</v>
      </c>
      <c r="D124" t="s">
        <v>190</v>
      </c>
      <c r="E124" t="s">
        <v>191</v>
      </c>
      <c r="F124" t="s">
        <v>15</v>
      </c>
      <c r="G124" t="s">
        <v>39</v>
      </c>
      <c r="H124">
        <v>2</v>
      </c>
      <c r="I124" t="s">
        <v>508</v>
      </c>
      <c r="J124">
        <v>44.57</v>
      </c>
      <c r="K124">
        <v>89.14</v>
      </c>
      <c r="L124" t="s">
        <v>43</v>
      </c>
      <c r="M124" t="s">
        <v>123</v>
      </c>
      <c r="N124" t="s">
        <v>19</v>
      </c>
      <c r="O124" t="s">
        <v>505</v>
      </c>
      <c r="P124" t="s">
        <v>501</v>
      </c>
      <c r="Q124" t="s">
        <v>513</v>
      </c>
    </row>
    <row r="125" spans="1:17" x14ac:dyDescent="0.35">
      <c r="A125">
        <v>101575</v>
      </c>
      <c r="B125" s="5">
        <v>45723</v>
      </c>
      <c r="C125" t="s">
        <v>50</v>
      </c>
      <c r="D125" t="s">
        <v>77</v>
      </c>
      <c r="E125" t="s">
        <v>78</v>
      </c>
      <c r="F125" t="s">
        <v>15</v>
      </c>
      <c r="G125" t="s">
        <v>34</v>
      </c>
      <c r="H125">
        <v>2</v>
      </c>
      <c r="I125" t="s">
        <v>508</v>
      </c>
      <c r="J125">
        <v>15.62</v>
      </c>
      <c r="K125">
        <v>31.24</v>
      </c>
      <c r="L125" t="s">
        <v>17</v>
      </c>
      <c r="M125" t="s">
        <v>192</v>
      </c>
      <c r="N125" t="s">
        <v>19</v>
      </c>
      <c r="O125" t="s">
        <v>500</v>
      </c>
      <c r="P125" t="s">
        <v>501</v>
      </c>
      <c r="Q125" t="s">
        <v>513</v>
      </c>
    </row>
    <row r="126" spans="1:17" x14ac:dyDescent="0.35">
      <c r="A126">
        <v>102819</v>
      </c>
      <c r="B126" s="5">
        <v>45723</v>
      </c>
      <c r="C126" t="s">
        <v>50</v>
      </c>
      <c r="D126" t="s">
        <v>51</v>
      </c>
      <c r="E126" t="s">
        <v>52</v>
      </c>
      <c r="F126" t="s">
        <v>53</v>
      </c>
      <c r="G126" t="s">
        <v>92</v>
      </c>
      <c r="H126">
        <v>1</v>
      </c>
      <c r="I126" t="s">
        <v>503</v>
      </c>
      <c r="J126">
        <v>29.21</v>
      </c>
      <c r="K126">
        <v>29.21</v>
      </c>
      <c r="L126" t="s">
        <v>48</v>
      </c>
      <c r="M126" t="s">
        <v>193</v>
      </c>
      <c r="N126" t="s">
        <v>89</v>
      </c>
      <c r="O126" t="s">
        <v>500</v>
      </c>
      <c r="P126" t="s">
        <v>501</v>
      </c>
      <c r="Q126" t="s">
        <v>513</v>
      </c>
    </row>
    <row r="127" spans="1:17" x14ac:dyDescent="0.35">
      <c r="A127">
        <v>100025</v>
      </c>
      <c r="B127" s="5">
        <v>45724</v>
      </c>
      <c r="C127" t="s">
        <v>26</v>
      </c>
      <c r="D127" t="s">
        <v>41</v>
      </c>
      <c r="E127" t="s">
        <v>42</v>
      </c>
      <c r="F127" t="s">
        <v>62</v>
      </c>
      <c r="G127" t="s">
        <v>112</v>
      </c>
      <c r="H127">
        <v>2</v>
      </c>
      <c r="I127" t="s">
        <v>508</v>
      </c>
      <c r="J127">
        <v>30.23</v>
      </c>
      <c r="K127">
        <v>60.46</v>
      </c>
      <c r="L127" t="s">
        <v>24</v>
      </c>
      <c r="M127" t="s">
        <v>130</v>
      </c>
      <c r="N127" t="s">
        <v>19</v>
      </c>
      <c r="O127" t="s">
        <v>506</v>
      </c>
      <c r="P127" t="s">
        <v>507</v>
      </c>
      <c r="Q127" t="s">
        <v>513</v>
      </c>
    </row>
    <row r="128" spans="1:17" x14ac:dyDescent="0.35">
      <c r="A128">
        <v>101498</v>
      </c>
      <c r="B128" s="5">
        <v>45724</v>
      </c>
      <c r="C128" t="s">
        <v>50</v>
      </c>
      <c r="D128" t="s">
        <v>71</v>
      </c>
      <c r="E128" t="s">
        <v>72</v>
      </c>
      <c r="F128" t="s">
        <v>15</v>
      </c>
      <c r="G128" t="s">
        <v>16</v>
      </c>
      <c r="H128">
        <v>1</v>
      </c>
      <c r="I128" t="s">
        <v>503</v>
      </c>
      <c r="J128">
        <v>40.200000000000003</v>
      </c>
      <c r="K128">
        <v>40.200000000000003</v>
      </c>
      <c r="L128" t="s">
        <v>17</v>
      </c>
      <c r="M128" t="s">
        <v>194</v>
      </c>
      <c r="N128" t="s">
        <v>19</v>
      </c>
      <c r="O128" t="s">
        <v>506</v>
      </c>
      <c r="P128" t="s">
        <v>507</v>
      </c>
      <c r="Q128" t="s">
        <v>513</v>
      </c>
    </row>
    <row r="129" spans="1:17" x14ac:dyDescent="0.35">
      <c r="A129">
        <v>102416</v>
      </c>
      <c r="B129" s="5">
        <v>45724</v>
      </c>
      <c r="C129" t="s">
        <v>12</v>
      </c>
      <c r="D129" t="s">
        <v>20</v>
      </c>
      <c r="E129" t="s">
        <v>21</v>
      </c>
      <c r="F129" t="s">
        <v>53</v>
      </c>
      <c r="G129" t="s">
        <v>126</v>
      </c>
      <c r="H129">
        <v>1</v>
      </c>
      <c r="I129" t="s">
        <v>503</v>
      </c>
      <c r="J129">
        <v>146.84</v>
      </c>
      <c r="K129">
        <v>146.84</v>
      </c>
      <c r="L129" t="s">
        <v>48</v>
      </c>
      <c r="M129" t="s">
        <v>104</v>
      </c>
      <c r="N129" t="s">
        <v>19</v>
      </c>
      <c r="O129" t="s">
        <v>506</v>
      </c>
      <c r="P129" t="s">
        <v>507</v>
      </c>
      <c r="Q129" t="s">
        <v>513</v>
      </c>
    </row>
    <row r="130" spans="1:17" x14ac:dyDescent="0.35">
      <c r="A130">
        <v>102887</v>
      </c>
      <c r="B130" s="5">
        <v>45724</v>
      </c>
      <c r="C130" t="s">
        <v>12</v>
      </c>
      <c r="D130" t="s">
        <v>13</v>
      </c>
      <c r="E130" t="s">
        <v>14</v>
      </c>
      <c r="F130" t="s">
        <v>62</v>
      </c>
      <c r="G130" t="s">
        <v>63</v>
      </c>
      <c r="H130">
        <v>2</v>
      </c>
      <c r="I130" t="s">
        <v>508</v>
      </c>
      <c r="J130">
        <v>54.66</v>
      </c>
      <c r="K130">
        <v>109.32</v>
      </c>
      <c r="L130" t="s">
        <v>43</v>
      </c>
      <c r="M130" t="s">
        <v>195</v>
      </c>
      <c r="N130" t="s">
        <v>19</v>
      </c>
      <c r="O130" t="s">
        <v>506</v>
      </c>
      <c r="P130" t="s">
        <v>507</v>
      </c>
      <c r="Q130" t="s">
        <v>513</v>
      </c>
    </row>
    <row r="131" spans="1:17" x14ac:dyDescent="0.35">
      <c r="A131">
        <v>100575</v>
      </c>
      <c r="B131" s="5">
        <v>45725</v>
      </c>
      <c r="C131" t="s">
        <v>12</v>
      </c>
      <c r="D131" t="s">
        <v>132</v>
      </c>
      <c r="E131" t="s">
        <v>133</v>
      </c>
      <c r="F131" t="s">
        <v>22</v>
      </c>
      <c r="G131" t="s">
        <v>87</v>
      </c>
      <c r="H131">
        <v>2</v>
      </c>
      <c r="I131" t="s">
        <v>508</v>
      </c>
      <c r="J131">
        <v>52.12</v>
      </c>
      <c r="K131">
        <v>104.24</v>
      </c>
      <c r="L131" t="s">
        <v>17</v>
      </c>
      <c r="M131" t="s">
        <v>196</v>
      </c>
      <c r="N131" t="s">
        <v>36</v>
      </c>
      <c r="O131" t="s">
        <v>510</v>
      </c>
      <c r="P131" t="s">
        <v>507</v>
      </c>
      <c r="Q131" t="s">
        <v>513</v>
      </c>
    </row>
    <row r="132" spans="1:17" x14ac:dyDescent="0.35">
      <c r="A132">
        <v>101462</v>
      </c>
      <c r="B132" s="5">
        <v>45725</v>
      </c>
      <c r="C132" t="s">
        <v>50</v>
      </c>
      <c r="D132" t="s">
        <v>51</v>
      </c>
      <c r="E132" t="s">
        <v>52</v>
      </c>
      <c r="F132" t="s">
        <v>15</v>
      </c>
      <c r="G132" t="s">
        <v>29</v>
      </c>
      <c r="H132">
        <v>2</v>
      </c>
      <c r="I132" t="s">
        <v>508</v>
      </c>
      <c r="J132">
        <v>22.14</v>
      </c>
      <c r="K132">
        <v>44.28</v>
      </c>
      <c r="L132" t="s">
        <v>48</v>
      </c>
      <c r="M132" t="s">
        <v>131</v>
      </c>
      <c r="N132" t="s">
        <v>89</v>
      </c>
      <c r="O132" t="s">
        <v>510</v>
      </c>
      <c r="P132" t="s">
        <v>507</v>
      </c>
      <c r="Q132" t="s">
        <v>513</v>
      </c>
    </row>
    <row r="133" spans="1:17" x14ac:dyDescent="0.35">
      <c r="A133">
        <v>101495</v>
      </c>
      <c r="B133" s="5">
        <v>45725</v>
      </c>
      <c r="C133" t="s">
        <v>31</v>
      </c>
      <c r="D133" t="s">
        <v>32</v>
      </c>
      <c r="E133" t="s">
        <v>33</v>
      </c>
      <c r="F133" t="s">
        <v>59</v>
      </c>
      <c r="G133" t="s">
        <v>129</v>
      </c>
      <c r="H133">
        <v>3</v>
      </c>
      <c r="I133" t="s">
        <v>499</v>
      </c>
      <c r="J133">
        <v>118.54</v>
      </c>
      <c r="K133">
        <v>355.62</v>
      </c>
      <c r="L133" t="s">
        <v>48</v>
      </c>
      <c r="M133" t="s">
        <v>197</v>
      </c>
      <c r="N133" t="s">
        <v>19</v>
      </c>
      <c r="O133" t="s">
        <v>510</v>
      </c>
      <c r="P133" t="s">
        <v>507</v>
      </c>
      <c r="Q133" t="s">
        <v>513</v>
      </c>
    </row>
    <row r="134" spans="1:17" x14ac:dyDescent="0.35">
      <c r="A134">
        <v>100477</v>
      </c>
      <c r="B134" s="5">
        <v>45726</v>
      </c>
      <c r="C134" t="s">
        <v>31</v>
      </c>
      <c r="D134" t="s">
        <v>32</v>
      </c>
      <c r="E134" t="s">
        <v>33</v>
      </c>
      <c r="F134" t="s">
        <v>53</v>
      </c>
      <c r="G134" t="s">
        <v>126</v>
      </c>
      <c r="H134">
        <v>1</v>
      </c>
      <c r="I134" t="s">
        <v>503</v>
      </c>
      <c r="J134">
        <v>147.06</v>
      </c>
      <c r="K134">
        <v>147.06</v>
      </c>
      <c r="L134" t="s">
        <v>43</v>
      </c>
      <c r="M134" t="s">
        <v>108</v>
      </c>
      <c r="N134" t="s">
        <v>19</v>
      </c>
      <c r="O134" t="s">
        <v>511</v>
      </c>
      <c r="P134" t="s">
        <v>501</v>
      </c>
      <c r="Q134" t="s">
        <v>513</v>
      </c>
    </row>
    <row r="135" spans="1:17" x14ac:dyDescent="0.35">
      <c r="A135">
        <v>100602</v>
      </c>
      <c r="B135" s="5">
        <v>45726</v>
      </c>
      <c r="C135" t="s">
        <v>31</v>
      </c>
      <c r="D135" t="s">
        <v>45</v>
      </c>
      <c r="E135" t="s">
        <v>46</v>
      </c>
      <c r="F135" t="s">
        <v>53</v>
      </c>
      <c r="G135" t="s">
        <v>92</v>
      </c>
      <c r="H135">
        <v>1</v>
      </c>
      <c r="I135" t="s">
        <v>503</v>
      </c>
      <c r="J135">
        <v>29.2</v>
      </c>
      <c r="K135">
        <v>29.2</v>
      </c>
      <c r="L135" t="s">
        <v>43</v>
      </c>
      <c r="M135" t="s">
        <v>198</v>
      </c>
      <c r="N135" t="s">
        <v>19</v>
      </c>
      <c r="O135" t="s">
        <v>511</v>
      </c>
      <c r="P135" t="s">
        <v>501</v>
      </c>
      <c r="Q135" t="s">
        <v>513</v>
      </c>
    </row>
    <row r="136" spans="1:17" x14ac:dyDescent="0.35">
      <c r="A136">
        <v>101043</v>
      </c>
      <c r="B136" s="5">
        <v>45726</v>
      </c>
      <c r="C136" t="s">
        <v>50</v>
      </c>
      <c r="D136" t="s">
        <v>51</v>
      </c>
      <c r="E136" t="s">
        <v>52</v>
      </c>
      <c r="F136" t="s">
        <v>62</v>
      </c>
      <c r="G136" t="s">
        <v>112</v>
      </c>
      <c r="H136">
        <v>10</v>
      </c>
      <c r="I136" t="s">
        <v>499</v>
      </c>
      <c r="J136">
        <v>30.23</v>
      </c>
      <c r="K136">
        <v>302.3</v>
      </c>
      <c r="L136" t="s">
        <v>24</v>
      </c>
      <c r="M136" t="s">
        <v>131</v>
      </c>
      <c r="N136" t="s">
        <v>19</v>
      </c>
      <c r="O136" t="s">
        <v>511</v>
      </c>
      <c r="P136" t="s">
        <v>501</v>
      </c>
      <c r="Q136" t="s">
        <v>513</v>
      </c>
    </row>
    <row r="137" spans="1:17" x14ac:dyDescent="0.35">
      <c r="A137">
        <v>102440</v>
      </c>
      <c r="B137" s="5">
        <v>45726</v>
      </c>
      <c r="C137" t="s">
        <v>50</v>
      </c>
      <c r="D137" t="s">
        <v>51</v>
      </c>
      <c r="E137" t="s">
        <v>52</v>
      </c>
      <c r="F137" t="s">
        <v>59</v>
      </c>
      <c r="G137" t="s">
        <v>129</v>
      </c>
      <c r="H137">
        <v>5</v>
      </c>
      <c r="I137" t="s">
        <v>499</v>
      </c>
      <c r="J137">
        <v>116.01</v>
      </c>
      <c r="K137">
        <v>580.05000000000007</v>
      </c>
      <c r="L137" t="s">
        <v>48</v>
      </c>
      <c r="M137" t="s">
        <v>199</v>
      </c>
      <c r="N137" t="s">
        <v>19</v>
      </c>
      <c r="O137" t="s">
        <v>511</v>
      </c>
      <c r="P137" t="s">
        <v>501</v>
      </c>
      <c r="Q137" t="s">
        <v>513</v>
      </c>
    </row>
    <row r="138" spans="1:17" x14ac:dyDescent="0.35">
      <c r="A138">
        <v>102854</v>
      </c>
      <c r="B138" s="5">
        <v>45726</v>
      </c>
      <c r="C138" t="s">
        <v>31</v>
      </c>
      <c r="D138" t="s">
        <v>105</v>
      </c>
      <c r="E138" t="s">
        <v>106</v>
      </c>
      <c r="F138" t="s">
        <v>62</v>
      </c>
      <c r="G138" t="s">
        <v>63</v>
      </c>
      <c r="H138">
        <v>10</v>
      </c>
      <c r="I138" t="s">
        <v>499</v>
      </c>
      <c r="J138">
        <v>57.67</v>
      </c>
      <c r="K138">
        <v>576.70000000000005</v>
      </c>
      <c r="L138" t="s">
        <v>48</v>
      </c>
      <c r="M138" t="s">
        <v>168</v>
      </c>
      <c r="N138" t="s">
        <v>19</v>
      </c>
      <c r="O138" t="s">
        <v>511</v>
      </c>
      <c r="P138" t="s">
        <v>501</v>
      </c>
      <c r="Q138" t="s">
        <v>513</v>
      </c>
    </row>
    <row r="139" spans="1:17" x14ac:dyDescent="0.35">
      <c r="A139">
        <v>101505</v>
      </c>
      <c r="B139" s="5">
        <v>45727</v>
      </c>
      <c r="C139" t="s">
        <v>65</v>
      </c>
      <c r="D139" t="s">
        <v>90</v>
      </c>
      <c r="E139" t="s">
        <v>91</v>
      </c>
      <c r="F139" t="s">
        <v>62</v>
      </c>
      <c r="G139" t="s">
        <v>63</v>
      </c>
      <c r="H139">
        <v>2</v>
      </c>
      <c r="I139" t="s">
        <v>508</v>
      </c>
      <c r="J139">
        <v>57</v>
      </c>
      <c r="K139">
        <v>114</v>
      </c>
      <c r="L139" t="s">
        <v>24</v>
      </c>
      <c r="M139" t="s">
        <v>200</v>
      </c>
      <c r="N139" t="s">
        <v>19</v>
      </c>
      <c r="O139" t="s">
        <v>509</v>
      </c>
      <c r="P139" t="s">
        <v>501</v>
      </c>
      <c r="Q139" t="s">
        <v>513</v>
      </c>
    </row>
    <row r="140" spans="1:17" x14ac:dyDescent="0.35">
      <c r="A140">
        <v>101634</v>
      </c>
      <c r="B140" s="5">
        <v>45727</v>
      </c>
      <c r="C140" t="s">
        <v>50</v>
      </c>
      <c r="D140" t="s">
        <v>51</v>
      </c>
      <c r="E140" t="s">
        <v>52</v>
      </c>
      <c r="F140" t="s">
        <v>59</v>
      </c>
      <c r="G140" t="s">
        <v>129</v>
      </c>
      <c r="H140">
        <v>3</v>
      </c>
      <c r="I140" t="s">
        <v>499</v>
      </c>
      <c r="J140">
        <v>123.4</v>
      </c>
      <c r="K140">
        <v>370.20000000000005</v>
      </c>
      <c r="L140" t="s">
        <v>48</v>
      </c>
      <c r="M140" t="s">
        <v>201</v>
      </c>
      <c r="N140" t="s">
        <v>36</v>
      </c>
      <c r="O140" t="s">
        <v>509</v>
      </c>
      <c r="P140" t="s">
        <v>501</v>
      </c>
      <c r="Q140" t="s">
        <v>513</v>
      </c>
    </row>
    <row r="141" spans="1:17" x14ac:dyDescent="0.35">
      <c r="A141">
        <v>102160</v>
      </c>
      <c r="B141" s="5">
        <v>45727</v>
      </c>
      <c r="C141" t="s">
        <v>31</v>
      </c>
      <c r="D141" t="s">
        <v>56</v>
      </c>
      <c r="E141" t="s">
        <v>57</v>
      </c>
      <c r="F141" t="s">
        <v>22</v>
      </c>
      <c r="G141" t="s">
        <v>109</v>
      </c>
      <c r="H141">
        <v>10</v>
      </c>
      <c r="I141" t="s">
        <v>499</v>
      </c>
      <c r="J141">
        <v>94.42</v>
      </c>
      <c r="K141">
        <v>944.2</v>
      </c>
      <c r="L141" t="s">
        <v>48</v>
      </c>
      <c r="M141" t="s">
        <v>202</v>
      </c>
      <c r="N141" t="s">
        <v>19</v>
      </c>
      <c r="O141" t="s">
        <v>509</v>
      </c>
      <c r="P141" t="s">
        <v>501</v>
      </c>
      <c r="Q141" t="s">
        <v>513</v>
      </c>
    </row>
    <row r="142" spans="1:17" x14ac:dyDescent="0.35">
      <c r="A142">
        <v>102342</v>
      </c>
      <c r="B142" s="5">
        <v>45727</v>
      </c>
      <c r="C142" t="s">
        <v>12</v>
      </c>
      <c r="D142" t="s">
        <v>98</v>
      </c>
      <c r="E142" t="s">
        <v>99</v>
      </c>
      <c r="F142" t="s">
        <v>22</v>
      </c>
      <c r="G142" t="s">
        <v>47</v>
      </c>
      <c r="H142">
        <v>3</v>
      </c>
      <c r="I142" t="s">
        <v>499</v>
      </c>
      <c r="J142">
        <v>74.569999999999993</v>
      </c>
      <c r="K142">
        <v>223.70999999999998</v>
      </c>
      <c r="L142" t="s">
        <v>43</v>
      </c>
      <c r="M142" t="s">
        <v>203</v>
      </c>
      <c r="N142" t="s">
        <v>19</v>
      </c>
      <c r="O142" t="s">
        <v>509</v>
      </c>
      <c r="P142" t="s">
        <v>501</v>
      </c>
      <c r="Q142" t="s">
        <v>513</v>
      </c>
    </row>
    <row r="143" spans="1:17" x14ac:dyDescent="0.35">
      <c r="A143">
        <v>102718</v>
      </c>
      <c r="B143" s="5">
        <v>45727</v>
      </c>
      <c r="C143" t="s">
        <v>65</v>
      </c>
      <c r="D143" t="s">
        <v>66</v>
      </c>
      <c r="E143" t="s">
        <v>67</v>
      </c>
      <c r="F143" t="s">
        <v>22</v>
      </c>
      <c r="G143" t="s">
        <v>23</v>
      </c>
      <c r="H143">
        <v>5</v>
      </c>
      <c r="I143" t="s">
        <v>499</v>
      </c>
      <c r="J143">
        <v>63.85</v>
      </c>
      <c r="K143">
        <v>319.25</v>
      </c>
      <c r="L143" t="s">
        <v>48</v>
      </c>
      <c r="M143" t="s">
        <v>143</v>
      </c>
      <c r="N143" t="s">
        <v>19</v>
      </c>
      <c r="O143" t="s">
        <v>509</v>
      </c>
      <c r="P143" t="s">
        <v>501</v>
      </c>
      <c r="Q143" t="s">
        <v>513</v>
      </c>
    </row>
    <row r="144" spans="1:17" x14ac:dyDescent="0.35">
      <c r="A144">
        <v>100148</v>
      </c>
      <c r="B144" s="5">
        <v>45728</v>
      </c>
      <c r="C144" t="s">
        <v>50</v>
      </c>
      <c r="D144" t="s">
        <v>51</v>
      </c>
      <c r="E144" t="s">
        <v>52</v>
      </c>
      <c r="F144" t="s">
        <v>62</v>
      </c>
      <c r="G144" t="s">
        <v>103</v>
      </c>
      <c r="H144">
        <v>1</v>
      </c>
      <c r="I144" t="s">
        <v>503</v>
      </c>
      <c r="J144">
        <v>186.07</v>
      </c>
      <c r="K144">
        <v>186.07</v>
      </c>
      <c r="L144" t="s">
        <v>24</v>
      </c>
      <c r="M144" t="s">
        <v>204</v>
      </c>
      <c r="N144" t="s">
        <v>19</v>
      </c>
      <c r="O144" t="s">
        <v>504</v>
      </c>
      <c r="P144" t="s">
        <v>501</v>
      </c>
      <c r="Q144" t="s">
        <v>513</v>
      </c>
    </row>
    <row r="145" spans="1:17" x14ac:dyDescent="0.35">
      <c r="A145">
        <v>101108</v>
      </c>
      <c r="B145" s="5">
        <v>45728</v>
      </c>
      <c r="C145" t="s">
        <v>50</v>
      </c>
      <c r="D145" t="s">
        <v>77</v>
      </c>
      <c r="E145" t="s">
        <v>78</v>
      </c>
      <c r="F145" t="s">
        <v>62</v>
      </c>
      <c r="G145" t="s">
        <v>63</v>
      </c>
      <c r="H145">
        <v>1</v>
      </c>
      <c r="I145" t="s">
        <v>503</v>
      </c>
      <c r="J145">
        <v>53.19</v>
      </c>
      <c r="K145">
        <v>53.19</v>
      </c>
      <c r="L145" t="s">
        <v>17</v>
      </c>
      <c r="M145" t="s">
        <v>205</v>
      </c>
      <c r="N145" t="s">
        <v>19</v>
      </c>
      <c r="O145" t="s">
        <v>504</v>
      </c>
      <c r="P145" t="s">
        <v>501</v>
      </c>
      <c r="Q145" t="s">
        <v>513</v>
      </c>
    </row>
    <row r="146" spans="1:17" x14ac:dyDescent="0.35">
      <c r="A146">
        <v>101271</v>
      </c>
      <c r="B146" s="5">
        <v>45728</v>
      </c>
      <c r="C146" t="s">
        <v>31</v>
      </c>
      <c r="D146" t="s">
        <v>32</v>
      </c>
      <c r="E146" t="s">
        <v>33</v>
      </c>
      <c r="F146" t="s">
        <v>15</v>
      </c>
      <c r="G146" t="s">
        <v>39</v>
      </c>
      <c r="H146">
        <v>2</v>
      </c>
      <c r="I146" t="s">
        <v>508</v>
      </c>
      <c r="J146">
        <v>46</v>
      </c>
      <c r="K146">
        <v>92</v>
      </c>
      <c r="L146" t="s">
        <v>24</v>
      </c>
      <c r="M146" t="s">
        <v>206</v>
      </c>
      <c r="N146" t="s">
        <v>36</v>
      </c>
      <c r="O146" t="s">
        <v>504</v>
      </c>
      <c r="P146" t="s">
        <v>501</v>
      </c>
      <c r="Q146" t="s">
        <v>513</v>
      </c>
    </row>
    <row r="147" spans="1:17" x14ac:dyDescent="0.35">
      <c r="A147">
        <v>101663</v>
      </c>
      <c r="B147" s="5">
        <v>45728</v>
      </c>
      <c r="C147" t="s">
        <v>31</v>
      </c>
      <c r="D147" t="s">
        <v>56</v>
      </c>
      <c r="E147" t="s">
        <v>57</v>
      </c>
      <c r="F147" t="s">
        <v>53</v>
      </c>
      <c r="G147" t="s">
        <v>92</v>
      </c>
      <c r="H147">
        <v>5</v>
      </c>
      <c r="I147" t="s">
        <v>499</v>
      </c>
      <c r="J147">
        <v>31.16</v>
      </c>
      <c r="K147">
        <v>155.80000000000001</v>
      </c>
      <c r="L147" t="s">
        <v>17</v>
      </c>
      <c r="M147" t="s">
        <v>207</v>
      </c>
      <c r="N147" t="s">
        <v>19</v>
      </c>
      <c r="O147" t="s">
        <v>504</v>
      </c>
      <c r="P147" t="s">
        <v>501</v>
      </c>
      <c r="Q147" t="s">
        <v>513</v>
      </c>
    </row>
    <row r="148" spans="1:17" x14ac:dyDescent="0.35">
      <c r="A148">
        <v>100364</v>
      </c>
      <c r="B148" s="5">
        <v>45729</v>
      </c>
      <c r="C148" t="s">
        <v>31</v>
      </c>
      <c r="D148" t="s">
        <v>80</v>
      </c>
      <c r="E148" t="s">
        <v>80</v>
      </c>
      <c r="F148" t="s">
        <v>22</v>
      </c>
      <c r="G148" t="s">
        <v>47</v>
      </c>
      <c r="H148">
        <v>3</v>
      </c>
      <c r="I148" t="s">
        <v>499</v>
      </c>
      <c r="J148">
        <v>76.510000000000005</v>
      </c>
      <c r="K148">
        <v>229.53000000000003</v>
      </c>
      <c r="L148" t="s">
        <v>43</v>
      </c>
      <c r="M148" t="s">
        <v>208</v>
      </c>
      <c r="N148" t="s">
        <v>36</v>
      </c>
      <c r="O148" t="s">
        <v>505</v>
      </c>
      <c r="P148" t="s">
        <v>501</v>
      </c>
      <c r="Q148" t="s">
        <v>513</v>
      </c>
    </row>
    <row r="149" spans="1:17" x14ac:dyDescent="0.35">
      <c r="A149">
        <v>101075</v>
      </c>
      <c r="B149" s="5">
        <v>45729</v>
      </c>
      <c r="C149" t="s">
        <v>65</v>
      </c>
      <c r="D149" t="s">
        <v>66</v>
      </c>
      <c r="E149" t="s">
        <v>67</v>
      </c>
      <c r="F149" t="s">
        <v>22</v>
      </c>
      <c r="G149" t="s">
        <v>23</v>
      </c>
      <c r="H149">
        <v>3</v>
      </c>
      <c r="I149" t="s">
        <v>499</v>
      </c>
      <c r="J149">
        <v>65.88</v>
      </c>
      <c r="K149">
        <v>197.64</v>
      </c>
      <c r="L149" t="s">
        <v>43</v>
      </c>
      <c r="M149" t="s">
        <v>209</v>
      </c>
      <c r="N149" t="s">
        <v>19</v>
      </c>
      <c r="O149" t="s">
        <v>505</v>
      </c>
      <c r="P149" t="s">
        <v>501</v>
      </c>
      <c r="Q149" t="s">
        <v>513</v>
      </c>
    </row>
    <row r="150" spans="1:17" x14ac:dyDescent="0.35">
      <c r="A150">
        <v>101577</v>
      </c>
      <c r="B150" s="5">
        <v>45729</v>
      </c>
      <c r="C150" t="s">
        <v>12</v>
      </c>
      <c r="D150" t="s">
        <v>20</v>
      </c>
      <c r="E150" t="s">
        <v>21</v>
      </c>
      <c r="F150" t="s">
        <v>62</v>
      </c>
      <c r="G150" t="s">
        <v>103</v>
      </c>
      <c r="H150">
        <v>10</v>
      </c>
      <c r="I150" t="s">
        <v>499</v>
      </c>
      <c r="J150">
        <v>196.67</v>
      </c>
      <c r="K150">
        <v>1966.6999999999998</v>
      </c>
      <c r="L150" t="s">
        <v>43</v>
      </c>
      <c r="M150" t="s">
        <v>210</v>
      </c>
      <c r="N150" t="s">
        <v>89</v>
      </c>
      <c r="O150" t="s">
        <v>505</v>
      </c>
      <c r="P150" t="s">
        <v>501</v>
      </c>
      <c r="Q150" t="s">
        <v>513</v>
      </c>
    </row>
    <row r="151" spans="1:17" x14ac:dyDescent="0.35">
      <c r="A151">
        <v>102354</v>
      </c>
      <c r="B151" s="5">
        <v>45729</v>
      </c>
      <c r="C151" t="s">
        <v>50</v>
      </c>
      <c r="D151" t="s">
        <v>77</v>
      </c>
      <c r="E151" t="s">
        <v>78</v>
      </c>
      <c r="F151" t="s">
        <v>15</v>
      </c>
      <c r="G151" t="s">
        <v>34</v>
      </c>
      <c r="H151">
        <v>1</v>
      </c>
      <c r="I151" t="s">
        <v>503</v>
      </c>
      <c r="J151">
        <v>15.49</v>
      </c>
      <c r="K151">
        <v>15.49</v>
      </c>
      <c r="L151" t="s">
        <v>48</v>
      </c>
      <c r="M151" t="s">
        <v>211</v>
      </c>
      <c r="N151" t="s">
        <v>19</v>
      </c>
      <c r="O151" t="s">
        <v>505</v>
      </c>
      <c r="P151" t="s">
        <v>501</v>
      </c>
      <c r="Q151" t="s">
        <v>513</v>
      </c>
    </row>
    <row r="152" spans="1:17" x14ac:dyDescent="0.35">
      <c r="A152">
        <v>102765</v>
      </c>
      <c r="B152" s="5">
        <v>45729</v>
      </c>
      <c r="C152" t="s">
        <v>31</v>
      </c>
      <c r="D152" t="s">
        <v>32</v>
      </c>
      <c r="E152" t="s">
        <v>33</v>
      </c>
      <c r="F152" t="s">
        <v>22</v>
      </c>
      <c r="G152" t="s">
        <v>23</v>
      </c>
      <c r="H152">
        <v>2</v>
      </c>
      <c r="I152" t="s">
        <v>508</v>
      </c>
      <c r="J152">
        <v>62.15</v>
      </c>
      <c r="K152">
        <v>124.3</v>
      </c>
      <c r="L152" t="s">
        <v>24</v>
      </c>
      <c r="M152" t="s">
        <v>86</v>
      </c>
      <c r="N152" t="s">
        <v>19</v>
      </c>
      <c r="O152" t="s">
        <v>505</v>
      </c>
      <c r="P152" t="s">
        <v>501</v>
      </c>
      <c r="Q152" t="s">
        <v>513</v>
      </c>
    </row>
    <row r="153" spans="1:17" x14ac:dyDescent="0.35">
      <c r="A153">
        <v>100043</v>
      </c>
      <c r="B153" s="5">
        <v>45730</v>
      </c>
      <c r="C153" t="s">
        <v>65</v>
      </c>
      <c r="D153" t="s">
        <v>137</v>
      </c>
      <c r="E153" t="s">
        <v>138</v>
      </c>
      <c r="F153" t="s">
        <v>59</v>
      </c>
      <c r="G153" t="s">
        <v>95</v>
      </c>
      <c r="H153">
        <v>2</v>
      </c>
      <c r="I153" t="s">
        <v>508</v>
      </c>
      <c r="J153">
        <v>33.76</v>
      </c>
      <c r="K153">
        <v>67.52</v>
      </c>
      <c r="L153" t="s">
        <v>48</v>
      </c>
      <c r="M153" t="s">
        <v>212</v>
      </c>
      <c r="N153" t="s">
        <v>19</v>
      </c>
      <c r="O153" t="s">
        <v>500</v>
      </c>
      <c r="P153" t="s">
        <v>501</v>
      </c>
      <c r="Q153" t="s">
        <v>513</v>
      </c>
    </row>
    <row r="154" spans="1:17" x14ac:dyDescent="0.35">
      <c r="A154">
        <v>100850</v>
      </c>
      <c r="B154" s="5">
        <v>45730</v>
      </c>
      <c r="C154" t="s">
        <v>12</v>
      </c>
      <c r="D154" t="s">
        <v>20</v>
      </c>
      <c r="E154" t="s">
        <v>21</v>
      </c>
      <c r="F154" t="s">
        <v>62</v>
      </c>
      <c r="G154" t="s">
        <v>169</v>
      </c>
      <c r="H154">
        <v>1</v>
      </c>
      <c r="I154" t="s">
        <v>503</v>
      </c>
      <c r="J154">
        <v>24.36</v>
      </c>
      <c r="K154">
        <v>24.36</v>
      </c>
      <c r="L154" t="s">
        <v>17</v>
      </c>
      <c r="M154" t="s">
        <v>213</v>
      </c>
      <c r="N154" t="s">
        <v>19</v>
      </c>
      <c r="O154" t="s">
        <v>500</v>
      </c>
      <c r="P154" t="s">
        <v>501</v>
      </c>
      <c r="Q154" t="s">
        <v>513</v>
      </c>
    </row>
    <row r="155" spans="1:17" x14ac:dyDescent="0.35">
      <c r="A155">
        <v>100367</v>
      </c>
      <c r="B155" s="5">
        <v>45731</v>
      </c>
      <c r="C155" t="s">
        <v>31</v>
      </c>
      <c r="D155" t="s">
        <v>32</v>
      </c>
      <c r="E155" t="s">
        <v>33</v>
      </c>
      <c r="F155" t="s">
        <v>62</v>
      </c>
      <c r="G155" t="s">
        <v>103</v>
      </c>
      <c r="H155">
        <v>1</v>
      </c>
      <c r="I155" t="s">
        <v>503</v>
      </c>
      <c r="J155">
        <v>190.57</v>
      </c>
      <c r="K155">
        <v>190.57</v>
      </c>
      <c r="L155" t="s">
        <v>17</v>
      </c>
      <c r="M155" t="s">
        <v>214</v>
      </c>
      <c r="N155" t="s">
        <v>19</v>
      </c>
      <c r="O155" t="s">
        <v>506</v>
      </c>
      <c r="P155" t="s">
        <v>507</v>
      </c>
      <c r="Q155" t="s">
        <v>513</v>
      </c>
    </row>
    <row r="156" spans="1:17" x14ac:dyDescent="0.35">
      <c r="A156">
        <v>100795</v>
      </c>
      <c r="B156" s="5">
        <v>45731</v>
      </c>
      <c r="C156" t="s">
        <v>12</v>
      </c>
      <c r="D156" t="s">
        <v>98</v>
      </c>
      <c r="E156" t="s">
        <v>99</v>
      </c>
      <c r="F156" t="s">
        <v>59</v>
      </c>
      <c r="G156" t="s">
        <v>60</v>
      </c>
      <c r="H156">
        <v>2</v>
      </c>
      <c r="I156" t="s">
        <v>508</v>
      </c>
      <c r="J156">
        <v>59.64</v>
      </c>
      <c r="K156">
        <v>119.28</v>
      </c>
      <c r="L156" t="s">
        <v>17</v>
      </c>
      <c r="M156" t="s">
        <v>215</v>
      </c>
      <c r="N156" t="s">
        <v>89</v>
      </c>
      <c r="O156" t="s">
        <v>506</v>
      </c>
      <c r="P156" t="s">
        <v>507</v>
      </c>
      <c r="Q156" t="s">
        <v>513</v>
      </c>
    </row>
    <row r="157" spans="1:17" x14ac:dyDescent="0.35">
      <c r="A157">
        <v>101231</v>
      </c>
      <c r="B157" s="5">
        <v>45731</v>
      </c>
      <c r="C157" t="s">
        <v>26</v>
      </c>
      <c r="D157" t="s">
        <v>27</v>
      </c>
      <c r="E157" t="s">
        <v>28</v>
      </c>
      <c r="F157" t="s">
        <v>22</v>
      </c>
      <c r="G157" t="s">
        <v>23</v>
      </c>
      <c r="H157">
        <v>2</v>
      </c>
      <c r="I157" t="s">
        <v>508</v>
      </c>
      <c r="J157">
        <v>64.64</v>
      </c>
      <c r="K157">
        <v>129.28</v>
      </c>
      <c r="L157" t="s">
        <v>43</v>
      </c>
      <c r="M157" t="s">
        <v>216</v>
      </c>
      <c r="N157" t="s">
        <v>19</v>
      </c>
      <c r="O157" t="s">
        <v>506</v>
      </c>
      <c r="P157" t="s">
        <v>507</v>
      </c>
      <c r="Q157" t="s">
        <v>513</v>
      </c>
    </row>
    <row r="158" spans="1:17" x14ac:dyDescent="0.35">
      <c r="A158">
        <v>101608</v>
      </c>
      <c r="B158" s="5">
        <v>45731</v>
      </c>
      <c r="C158" t="s">
        <v>50</v>
      </c>
      <c r="D158" t="s">
        <v>77</v>
      </c>
      <c r="E158" t="s">
        <v>78</v>
      </c>
      <c r="F158" t="s">
        <v>59</v>
      </c>
      <c r="G158" t="s">
        <v>129</v>
      </c>
      <c r="H158">
        <v>1</v>
      </c>
      <c r="I158" t="s">
        <v>503</v>
      </c>
      <c r="J158">
        <v>115.73</v>
      </c>
      <c r="K158">
        <v>115.73</v>
      </c>
      <c r="L158" t="s">
        <v>48</v>
      </c>
      <c r="M158" t="s">
        <v>217</v>
      </c>
      <c r="N158" t="s">
        <v>19</v>
      </c>
      <c r="O158" t="s">
        <v>506</v>
      </c>
      <c r="P158" t="s">
        <v>507</v>
      </c>
      <c r="Q158" t="s">
        <v>513</v>
      </c>
    </row>
    <row r="159" spans="1:17" x14ac:dyDescent="0.35">
      <c r="A159">
        <v>101665</v>
      </c>
      <c r="B159" s="5">
        <v>45732</v>
      </c>
      <c r="C159" t="s">
        <v>31</v>
      </c>
      <c r="D159" t="s">
        <v>105</v>
      </c>
      <c r="E159" t="s">
        <v>106</v>
      </c>
      <c r="F159" t="s">
        <v>22</v>
      </c>
      <c r="G159" t="s">
        <v>100</v>
      </c>
      <c r="H159">
        <v>5</v>
      </c>
      <c r="I159" t="s">
        <v>499</v>
      </c>
      <c r="J159">
        <v>14.97</v>
      </c>
      <c r="K159">
        <v>74.850000000000009</v>
      </c>
      <c r="L159" t="s">
        <v>24</v>
      </c>
      <c r="M159" t="s">
        <v>218</v>
      </c>
      <c r="N159" t="s">
        <v>36</v>
      </c>
      <c r="O159" t="s">
        <v>510</v>
      </c>
      <c r="P159" t="s">
        <v>507</v>
      </c>
      <c r="Q159" t="s">
        <v>513</v>
      </c>
    </row>
    <row r="160" spans="1:17" x14ac:dyDescent="0.35">
      <c r="A160">
        <v>101814</v>
      </c>
      <c r="B160" s="5">
        <v>45732</v>
      </c>
      <c r="C160" t="s">
        <v>65</v>
      </c>
      <c r="D160" t="s">
        <v>90</v>
      </c>
      <c r="E160" t="s">
        <v>91</v>
      </c>
      <c r="F160" t="s">
        <v>15</v>
      </c>
      <c r="G160" t="s">
        <v>34</v>
      </c>
      <c r="H160">
        <v>10</v>
      </c>
      <c r="I160" t="s">
        <v>499</v>
      </c>
      <c r="J160">
        <v>15.2</v>
      </c>
      <c r="K160">
        <v>152</v>
      </c>
      <c r="L160" t="s">
        <v>17</v>
      </c>
      <c r="M160" t="s">
        <v>219</v>
      </c>
      <c r="N160" t="s">
        <v>19</v>
      </c>
      <c r="O160" t="s">
        <v>510</v>
      </c>
      <c r="P160" t="s">
        <v>507</v>
      </c>
      <c r="Q160" t="s">
        <v>513</v>
      </c>
    </row>
    <row r="161" spans="1:17" x14ac:dyDescent="0.35">
      <c r="A161">
        <v>102209</v>
      </c>
      <c r="B161" s="5">
        <v>45732</v>
      </c>
      <c r="C161" t="s">
        <v>12</v>
      </c>
      <c r="D161" t="s">
        <v>20</v>
      </c>
      <c r="E161" t="s">
        <v>21</v>
      </c>
      <c r="F161" t="s">
        <v>53</v>
      </c>
      <c r="G161" t="s">
        <v>145</v>
      </c>
      <c r="H161">
        <v>1</v>
      </c>
      <c r="I161" t="s">
        <v>503</v>
      </c>
      <c r="J161">
        <v>34.6</v>
      </c>
      <c r="K161">
        <v>34.6</v>
      </c>
      <c r="L161" t="s">
        <v>24</v>
      </c>
      <c r="M161" t="s">
        <v>220</v>
      </c>
      <c r="N161" t="s">
        <v>19</v>
      </c>
      <c r="O161" t="s">
        <v>510</v>
      </c>
      <c r="P161" t="s">
        <v>507</v>
      </c>
      <c r="Q161" t="s">
        <v>513</v>
      </c>
    </row>
    <row r="162" spans="1:17" x14ac:dyDescent="0.35">
      <c r="A162">
        <v>102547</v>
      </c>
      <c r="B162" s="5">
        <v>45732</v>
      </c>
      <c r="C162" t="s">
        <v>65</v>
      </c>
      <c r="D162" t="s">
        <v>90</v>
      </c>
      <c r="E162" t="s">
        <v>91</v>
      </c>
      <c r="F162" t="s">
        <v>22</v>
      </c>
      <c r="G162" t="s">
        <v>109</v>
      </c>
      <c r="H162">
        <v>5</v>
      </c>
      <c r="I162" t="s">
        <v>499</v>
      </c>
      <c r="J162">
        <v>92.32</v>
      </c>
      <c r="K162">
        <v>461.59999999999997</v>
      </c>
      <c r="L162" t="s">
        <v>24</v>
      </c>
      <c r="M162" t="s">
        <v>101</v>
      </c>
      <c r="N162" t="s">
        <v>19</v>
      </c>
      <c r="O162" t="s">
        <v>510</v>
      </c>
      <c r="P162" t="s">
        <v>507</v>
      </c>
      <c r="Q162" t="s">
        <v>513</v>
      </c>
    </row>
    <row r="163" spans="1:17" x14ac:dyDescent="0.35">
      <c r="A163">
        <v>101632</v>
      </c>
      <c r="B163" s="5">
        <v>45733</v>
      </c>
      <c r="C163" t="s">
        <v>12</v>
      </c>
      <c r="D163" t="s">
        <v>132</v>
      </c>
      <c r="E163" t="s">
        <v>133</v>
      </c>
      <c r="F163" t="s">
        <v>59</v>
      </c>
      <c r="G163" t="s">
        <v>129</v>
      </c>
      <c r="H163">
        <v>1</v>
      </c>
      <c r="I163" t="s">
        <v>503</v>
      </c>
      <c r="J163">
        <v>123.53</v>
      </c>
      <c r="K163">
        <v>123.53</v>
      </c>
      <c r="L163" t="s">
        <v>17</v>
      </c>
      <c r="M163" t="s">
        <v>221</v>
      </c>
      <c r="N163" t="s">
        <v>19</v>
      </c>
      <c r="O163" t="s">
        <v>511</v>
      </c>
      <c r="P163" t="s">
        <v>501</v>
      </c>
      <c r="Q163" t="s">
        <v>513</v>
      </c>
    </row>
    <row r="164" spans="1:17" x14ac:dyDescent="0.35">
      <c r="A164">
        <v>102378</v>
      </c>
      <c r="B164" s="5">
        <v>45734</v>
      </c>
      <c r="C164" t="s">
        <v>26</v>
      </c>
      <c r="D164" t="s">
        <v>27</v>
      </c>
      <c r="E164" t="s">
        <v>28</v>
      </c>
      <c r="F164" t="s">
        <v>62</v>
      </c>
      <c r="G164" t="s">
        <v>112</v>
      </c>
      <c r="H164">
        <v>2</v>
      </c>
      <c r="I164" t="s">
        <v>508</v>
      </c>
      <c r="J164">
        <v>30.58</v>
      </c>
      <c r="K164">
        <v>61.16</v>
      </c>
      <c r="L164" t="s">
        <v>43</v>
      </c>
      <c r="M164" t="s">
        <v>76</v>
      </c>
      <c r="N164" t="s">
        <v>89</v>
      </c>
      <c r="O164" t="s">
        <v>509</v>
      </c>
      <c r="P164" t="s">
        <v>501</v>
      </c>
      <c r="Q164" t="s">
        <v>513</v>
      </c>
    </row>
    <row r="165" spans="1:17" x14ac:dyDescent="0.35">
      <c r="A165">
        <v>100528</v>
      </c>
      <c r="B165" s="5">
        <v>45735</v>
      </c>
      <c r="C165" t="s">
        <v>12</v>
      </c>
      <c r="D165" t="s">
        <v>98</v>
      </c>
      <c r="E165" t="s">
        <v>99</v>
      </c>
      <c r="F165" t="s">
        <v>62</v>
      </c>
      <c r="G165" t="s">
        <v>169</v>
      </c>
      <c r="H165">
        <v>1</v>
      </c>
      <c r="I165" t="s">
        <v>503</v>
      </c>
      <c r="J165">
        <v>24.01</v>
      </c>
      <c r="K165">
        <v>24.01</v>
      </c>
      <c r="L165" t="s">
        <v>43</v>
      </c>
      <c r="M165" t="s">
        <v>222</v>
      </c>
      <c r="N165" t="s">
        <v>89</v>
      </c>
      <c r="O165" t="s">
        <v>504</v>
      </c>
      <c r="P165" t="s">
        <v>501</v>
      </c>
      <c r="Q165" t="s">
        <v>513</v>
      </c>
    </row>
    <row r="166" spans="1:17" x14ac:dyDescent="0.35">
      <c r="A166">
        <v>100634</v>
      </c>
      <c r="B166" s="5">
        <v>45735</v>
      </c>
      <c r="C166" t="s">
        <v>50</v>
      </c>
      <c r="D166" t="s">
        <v>71</v>
      </c>
      <c r="E166" t="s">
        <v>72</v>
      </c>
      <c r="F166" t="s">
        <v>62</v>
      </c>
      <c r="G166" t="s">
        <v>114</v>
      </c>
      <c r="H166">
        <v>1</v>
      </c>
      <c r="I166" t="s">
        <v>503</v>
      </c>
      <c r="J166">
        <v>124.79</v>
      </c>
      <c r="K166">
        <v>124.79</v>
      </c>
      <c r="L166" t="s">
        <v>48</v>
      </c>
      <c r="M166" t="s">
        <v>223</v>
      </c>
      <c r="N166" t="s">
        <v>19</v>
      </c>
      <c r="O166" t="s">
        <v>504</v>
      </c>
      <c r="P166" t="s">
        <v>501</v>
      </c>
      <c r="Q166" t="s">
        <v>513</v>
      </c>
    </row>
    <row r="167" spans="1:17" x14ac:dyDescent="0.35">
      <c r="A167">
        <v>100767</v>
      </c>
      <c r="B167" s="5">
        <v>45735</v>
      </c>
      <c r="C167" t="s">
        <v>31</v>
      </c>
      <c r="D167" t="s">
        <v>45</v>
      </c>
      <c r="E167" t="s">
        <v>46</v>
      </c>
      <c r="F167" t="s">
        <v>15</v>
      </c>
      <c r="G167" t="s">
        <v>34</v>
      </c>
      <c r="H167">
        <v>1</v>
      </c>
      <c r="I167" t="s">
        <v>503</v>
      </c>
      <c r="J167">
        <v>15.71</v>
      </c>
      <c r="K167">
        <v>15.71</v>
      </c>
      <c r="L167" t="s">
        <v>17</v>
      </c>
      <c r="M167" t="s">
        <v>224</v>
      </c>
      <c r="N167" t="s">
        <v>19</v>
      </c>
      <c r="O167" t="s">
        <v>504</v>
      </c>
      <c r="P167" t="s">
        <v>501</v>
      </c>
      <c r="Q167" t="s">
        <v>513</v>
      </c>
    </row>
    <row r="168" spans="1:17" x14ac:dyDescent="0.35">
      <c r="A168">
        <v>101407</v>
      </c>
      <c r="B168" s="5">
        <v>45735</v>
      </c>
      <c r="C168" t="s">
        <v>12</v>
      </c>
      <c r="D168" t="s">
        <v>183</v>
      </c>
      <c r="E168" t="s">
        <v>184</v>
      </c>
      <c r="F168" t="s">
        <v>62</v>
      </c>
      <c r="G168" t="s">
        <v>114</v>
      </c>
      <c r="H168">
        <v>1</v>
      </c>
      <c r="I168" t="s">
        <v>503</v>
      </c>
      <c r="J168">
        <v>127.33</v>
      </c>
      <c r="K168">
        <v>127.33</v>
      </c>
      <c r="L168" t="s">
        <v>17</v>
      </c>
      <c r="M168" t="s">
        <v>225</v>
      </c>
      <c r="N168" t="s">
        <v>19</v>
      </c>
      <c r="O168" t="s">
        <v>504</v>
      </c>
      <c r="P168" t="s">
        <v>501</v>
      </c>
      <c r="Q168" t="s">
        <v>513</v>
      </c>
    </row>
    <row r="169" spans="1:17" x14ac:dyDescent="0.35">
      <c r="A169">
        <v>101686</v>
      </c>
      <c r="B169" s="5">
        <v>45735</v>
      </c>
      <c r="C169" t="s">
        <v>12</v>
      </c>
      <c r="D169" t="s">
        <v>132</v>
      </c>
      <c r="E169" t="s">
        <v>133</v>
      </c>
      <c r="F169" t="s">
        <v>53</v>
      </c>
      <c r="G169" t="s">
        <v>145</v>
      </c>
      <c r="H169">
        <v>2</v>
      </c>
      <c r="I169" t="s">
        <v>508</v>
      </c>
      <c r="J169">
        <v>34.159999999999997</v>
      </c>
      <c r="K169">
        <v>68.319999999999993</v>
      </c>
      <c r="L169" t="s">
        <v>24</v>
      </c>
      <c r="M169" t="s">
        <v>44</v>
      </c>
      <c r="N169" t="s">
        <v>89</v>
      </c>
      <c r="O169" t="s">
        <v>504</v>
      </c>
      <c r="P169" t="s">
        <v>501</v>
      </c>
      <c r="Q169" t="s">
        <v>513</v>
      </c>
    </row>
    <row r="170" spans="1:17" x14ac:dyDescent="0.35">
      <c r="A170">
        <v>101712</v>
      </c>
      <c r="B170" s="5">
        <v>45735</v>
      </c>
      <c r="C170" t="s">
        <v>50</v>
      </c>
      <c r="D170" t="s">
        <v>77</v>
      </c>
      <c r="E170" t="s">
        <v>78</v>
      </c>
      <c r="F170" t="s">
        <v>22</v>
      </c>
      <c r="G170" t="s">
        <v>47</v>
      </c>
      <c r="H170">
        <v>5</v>
      </c>
      <c r="I170" t="s">
        <v>499</v>
      </c>
      <c r="J170">
        <v>73.3</v>
      </c>
      <c r="K170">
        <v>366.5</v>
      </c>
      <c r="L170" t="s">
        <v>43</v>
      </c>
      <c r="M170" t="s">
        <v>84</v>
      </c>
      <c r="N170" t="s">
        <v>19</v>
      </c>
      <c r="O170" t="s">
        <v>504</v>
      </c>
      <c r="P170" t="s">
        <v>501</v>
      </c>
      <c r="Q170" t="s">
        <v>513</v>
      </c>
    </row>
    <row r="171" spans="1:17" x14ac:dyDescent="0.35">
      <c r="A171">
        <v>101335</v>
      </c>
      <c r="B171" s="5">
        <v>45736</v>
      </c>
      <c r="C171" t="s">
        <v>31</v>
      </c>
      <c r="D171" t="s">
        <v>105</v>
      </c>
      <c r="E171" t="s">
        <v>106</v>
      </c>
      <c r="F171" t="s">
        <v>15</v>
      </c>
      <c r="G171" t="s">
        <v>39</v>
      </c>
      <c r="H171">
        <v>2</v>
      </c>
      <c r="I171" t="s">
        <v>508</v>
      </c>
      <c r="J171">
        <v>44.36</v>
      </c>
      <c r="K171">
        <v>88.72</v>
      </c>
      <c r="L171" t="s">
        <v>24</v>
      </c>
      <c r="M171" t="s">
        <v>226</v>
      </c>
      <c r="N171" t="s">
        <v>19</v>
      </c>
      <c r="O171" t="s">
        <v>505</v>
      </c>
      <c r="P171" t="s">
        <v>501</v>
      </c>
      <c r="Q171" t="s">
        <v>513</v>
      </c>
    </row>
    <row r="172" spans="1:17" x14ac:dyDescent="0.35">
      <c r="A172">
        <v>100222</v>
      </c>
      <c r="B172" s="5">
        <v>45737</v>
      </c>
      <c r="C172" t="s">
        <v>65</v>
      </c>
      <c r="D172" t="s">
        <v>190</v>
      </c>
      <c r="E172" t="s">
        <v>191</v>
      </c>
      <c r="F172" t="s">
        <v>62</v>
      </c>
      <c r="G172" t="s">
        <v>103</v>
      </c>
      <c r="H172">
        <v>5</v>
      </c>
      <c r="I172" t="s">
        <v>499</v>
      </c>
      <c r="J172">
        <v>190.99</v>
      </c>
      <c r="K172">
        <v>954.95</v>
      </c>
      <c r="L172" t="s">
        <v>48</v>
      </c>
      <c r="M172" t="s">
        <v>227</v>
      </c>
      <c r="N172" t="s">
        <v>19</v>
      </c>
      <c r="O172" t="s">
        <v>500</v>
      </c>
      <c r="P172" t="s">
        <v>501</v>
      </c>
      <c r="Q172" t="s">
        <v>513</v>
      </c>
    </row>
    <row r="173" spans="1:17" x14ac:dyDescent="0.35">
      <c r="A173">
        <v>100300</v>
      </c>
      <c r="B173" s="5">
        <v>45737</v>
      </c>
      <c r="C173" t="s">
        <v>65</v>
      </c>
      <c r="D173" t="s">
        <v>90</v>
      </c>
      <c r="E173" t="s">
        <v>91</v>
      </c>
      <c r="F173" t="s">
        <v>22</v>
      </c>
      <c r="G173" t="s">
        <v>23</v>
      </c>
      <c r="H173">
        <v>10</v>
      </c>
      <c r="I173" t="s">
        <v>499</v>
      </c>
      <c r="J173">
        <v>61.99</v>
      </c>
      <c r="K173">
        <v>619.9</v>
      </c>
      <c r="L173" t="s">
        <v>48</v>
      </c>
      <c r="M173" t="s">
        <v>228</v>
      </c>
      <c r="N173" t="s">
        <v>19</v>
      </c>
      <c r="O173" t="s">
        <v>500</v>
      </c>
      <c r="P173" t="s">
        <v>501</v>
      </c>
      <c r="Q173" t="s">
        <v>513</v>
      </c>
    </row>
    <row r="174" spans="1:17" x14ac:dyDescent="0.35">
      <c r="A174">
        <v>100753</v>
      </c>
      <c r="B174" s="5">
        <v>45737</v>
      </c>
      <c r="C174" t="s">
        <v>12</v>
      </c>
      <c r="D174" t="s">
        <v>132</v>
      </c>
      <c r="E174" t="s">
        <v>133</v>
      </c>
      <c r="F174" t="s">
        <v>59</v>
      </c>
      <c r="G174" t="s">
        <v>118</v>
      </c>
      <c r="H174">
        <v>1</v>
      </c>
      <c r="I174" t="s">
        <v>503</v>
      </c>
      <c r="J174">
        <v>19.190000000000001</v>
      </c>
      <c r="K174">
        <v>19.190000000000001</v>
      </c>
      <c r="L174" t="s">
        <v>17</v>
      </c>
      <c r="M174" t="s">
        <v>189</v>
      </c>
      <c r="N174" t="s">
        <v>19</v>
      </c>
      <c r="O174" t="s">
        <v>500</v>
      </c>
      <c r="P174" t="s">
        <v>501</v>
      </c>
      <c r="Q174" t="s">
        <v>513</v>
      </c>
    </row>
    <row r="175" spans="1:17" x14ac:dyDescent="0.35">
      <c r="A175">
        <v>100915</v>
      </c>
      <c r="B175" s="5">
        <v>45737</v>
      </c>
      <c r="C175" t="s">
        <v>65</v>
      </c>
      <c r="D175" t="s">
        <v>90</v>
      </c>
      <c r="E175" t="s">
        <v>91</v>
      </c>
      <c r="F175" t="s">
        <v>53</v>
      </c>
      <c r="G175" t="s">
        <v>92</v>
      </c>
      <c r="H175">
        <v>2</v>
      </c>
      <c r="I175" t="s">
        <v>508</v>
      </c>
      <c r="J175">
        <v>29.69</v>
      </c>
      <c r="K175">
        <v>59.38</v>
      </c>
      <c r="L175" t="s">
        <v>48</v>
      </c>
      <c r="M175" t="s">
        <v>229</v>
      </c>
      <c r="N175" t="s">
        <v>36</v>
      </c>
      <c r="O175" t="s">
        <v>500</v>
      </c>
      <c r="P175" t="s">
        <v>501</v>
      </c>
      <c r="Q175" t="s">
        <v>513</v>
      </c>
    </row>
    <row r="176" spans="1:17" x14ac:dyDescent="0.35">
      <c r="A176">
        <v>102893</v>
      </c>
      <c r="B176" s="5">
        <v>45737</v>
      </c>
      <c r="C176" t="s">
        <v>31</v>
      </c>
      <c r="D176" t="s">
        <v>80</v>
      </c>
      <c r="E176" t="s">
        <v>80</v>
      </c>
      <c r="F176" t="s">
        <v>62</v>
      </c>
      <c r="G176" t="s">
        <v>68</v>
      </c>
      <c r="H176">
        <v>1</v>
      </c>
      <c r="I176" t="s">
        <v>503</v>
      </c>
      <c r="J176">
        <v>40.76</v>
      </c>
      <c r="K176">
        <v>40.76</v>
      </c>
      <c r="L176" t="s">
        <v>48</v>
      </c>
      <c r="M176" t="s">
        <v>230</v>
      </c>
      <c r="N176" t="s">
        <v>19</v>
      </c>
      <c r="O176" t="s">
        <v>500</v>
      </c>
      <c r="P176" t="s">
        <v>501</v>
      </c>
      <c r="Q176" t="s">
        <v>513</v>
      </c>
    </row>
    <row r="177" spans="1:17" x14ac:dyDescent="0.35">
      <c r="A177">
        <v>102938</v>
      </c>
      <c r="B177" s="5">
        <v>45737</v>
      </c>
      <c r="C177" t="s">
        <v>31</v>
      </c>
      <c r="D177" t="s">
        <v>105</v>
      </c>
      <c r="E177" t="s">
        <v>106</v>
      </c>
      <c r="F177" t="s">
        <v>22</v>
      </c>
      <c r="G177" t="s">
        <v>100</v>
      </c>
      <c r="H177">
        <v>1</v>
      </c>
      <c r="I177" t="s">
        <v>503</v>
      </c>
      <c r="J177">
        <v>14.69</v>
      </c>
      <c r="K177">
        <v>14.69</v>
      </c>
      <c r="L177" t="s">
        <v>43</v>
      </c>
      <c r="M177" t="s">
        <v>231</v>
      </c>
      <c r="N177" t="s">
        <v>89</v>
      </c>
      <c r="O177" t="s">
        <v>500</v>
      </c>
      <c r="P177" t="s">
        <v>501</v>
      </c>
      <c r="Q177" t="s">
        <v>513</v>
      </c>
    </row>
    <row r="178" spans="1:17" x14ac:dyDescent="0.35">
      <c r="A178">
        <v>101516</v>
      </c>
      <c r="B178" s="5">
        <v>45738</v>
      </c>
      <c r="C178" t="s">
        <v>26</v>
      </c>
      <c r="D178" t="s">
        <v>150</v>
      </c>
      <c r="E178" t="s">
        <v>151</v>
      </c>
      <c r="F178" t="s">
        <v>22</v>
      </c>
      <c r="G178" t="s">
        <v>109</v>
      </c>
      <c r="H178">
        <v>3</v>
      </c>
      <c r="I178" t="s">
        <v>499</v>
      </c>
      <c r="J178">
        <v>86.7</v>
      </c>
      <c r="K178">
        <v>260.10000000000002</v>
      </c>
      <c r="L178" t="s">
        <v>48</v>
      </c>
      <c r="M178" t="s">
        <v>232</v>
      </c>
      <c r="N178" t="s">
        <v>36</v>
      </c>
      <c r="O178" t="s">
        <v>506</v>
      </c>
      <c r="P178" t="s">
        <v>507</v>
      </c>
      <c r="Q178" t="s">
        <v>513</v>
      </c>
    </row>
    <row r="179" spans="1:17" x14ac:dyDescent="0.35">
      <c r="A179">
        <v>102038</v>
      </c>
      <c r="B179" s="5">
        <v>45738</v>
      </c>
      <c r="C179" t="s">
        <v>65</v>
      </c>
      <c r="D179" t="s">
        <v>190</v>
      </c>
      <c r="E179" t="s">
        <v>191</v>
      </c>
      <c r="F179" t="s">
        <v>62</v>
      </c>
      <c r="G179" t="s">
        <v>169</v>
      </c>
      <c r="H179">
        <v>3</v>
      </c>
      <c r="I179" t="s">
        <v>499</v>
      </c>
      <c r="J179">
        <v>24.77</v>
      </c>
      <c r="K179">
        <v>74.31</v>
      </c>
      <c r="L179" t="s">
        <v>17</v>
      </c>
      <c r="M179" t="s">
        <v>170</v>
      </c>
      <c r="N179" t="s">
        <v>19</v>
      </c>
      <c r="O179" t="s">
        <v>506</v>
      </c>
      <c r="P179" t="s">
        <v>507</v>
      </c>
      <c r="Q179" t="s">
        <v>513</v>
      </c>
    </row>
    <row r="180" spans="1:17" x14ac:dyDescent="0.35">
      <c r="A180">
        <v>102061</v>
      </c>
      <c r="B180" s="5">
        <v>45738</v>
      </c>
      <c r="C180" t="s">
        <v>50</v>
      </c>
      <c r="D180" t="s">
        <v>71</v>
      </c>
      <c r="E180" t="s">
        <v>72</v>
      </c>
      <c r="F180" t="s">
        <v>15</v>
      </c>
      <c r="G180" t="s">
        <v>29</v>
      </c>
      <c r="H180">
        <v>1</v>
      </c>
      <c r="I180" t="s">
        <v>503</v>
      </c>
      <c r="J180">
        <v>23.86</v>
      </c>
      <c r="K180">
        <v>23.86</v>
      </c>
      <c r="L180" t="s">
        <v>17</v>
      </c>
      <c r="M180" t="s">
        <v>233</v>
      </c>
      <c r="N180" t="s">
        <v>19</v>
      </c>
      <c r="O180" t="s">
        <v>506</v>
      </c>
      <c r="P180" t="s">
        <v>507</v>
      </c>
      <c r="Q180" t="s">
        <v>513</v>
      </c>
    </row>
    <row r="181" spans="1:17" x14ac:dyDescent="0.35">
      <c r="A181">
        <v>102419</v>
      </c>
      <c r="B181" s="5">
        <v>45738</v>
      </c>
      <c r="C181" t="s">
        <v>26</v>
      </c>
      <c r="D181" t="s">
        <v>150</v>
      </c>
      <c r="E181" t="s">
        <v>151</v>
      </c>
      <c r="F181" t="s">
        <v>22</v>
      </c>
      <c r="G181" t="s">
        <v>23</v>
      </c>
      <c r="H181">
        <v>1</v>
      </c>
      <c r="I181" t="s">
        <v>503</v>
      </c>
      <c r="J181">
        <v>62.32</v>
      </c>
      <c r="K181">
        <v>62.32</v>
      </c>
      <c r="L181" t="s">
        <v>48</v>
      </c>
      <c r="M181" t="s">
        <v>94</v>
      </c>
      <c r="N181" t="s">
        <v>19</v>
      </c>
      <c r="O181" t="s">
        <v>506</v>
      </c>
      <c r="P181" t="s">
        <v>507</v>
      </c>
      <c r="Q181" t="s">
        <v>513</v>
      </c>
    </row>
    <row r="182" spans="1:17" x14ac:dyDescent="0.35">
      <c r="A182">
        <v>102749</v>
      </c>
      <c r="B182" s="5">
        <v>45738</v>
      </c>
      <c r="C182" t="s">
        <v>31</v>
      </c>
      <c r="D182" t="s">
        <v>45</v>
      </c>
      <c r="E182" t="s">
        <v>46</v>
      </c>
      <c r="F182" t="s">
        <v>62</v>
      </c>
      <c r="G182" t="s">
        <v>68</v>
      </c>
      <c r="H182">
        <v>1</v>
      </c>
      <c r="I182" t="s">
        <v>503</v>
      </c>
      <c r="J182">
        <v>39.04</v>
      </c>
      <c r="K182">
        <v>39.04</v>
      </c>
      <c r="L182" t="s">
        <v>24</v>
      </c>
      <c r="M182" t="s">
        <v>102</v>
      </c>
      <c r="N182" t="s">
        <v>19</v>
      </c>
      <c r="O182" t="s">
        <v>506</v>
      </c>
      <c r="P182" t="s">
        <v>507</v>
      </c>
      <c r="Q182" t="s">
        <v>513</v>
      </c>
    </row>
    <row r="183" spans="1:17" x14ac:dyDescent="0.35">
      <c r="A183">
        <v>100671</v>
      </c>
      <c r="B183" s="5">
        <v>45739</v>
      </c>
      <c r="C183" t="s">
        <v>12</v>
      </c>
      <c r="D183" t="s">
        <v>13</v>
      </c>
      <c r="E183" t="s">
        <v>14</v>
      </c>
      <c r="F183" t="s">
        <v>59</v>
      </c>
      <c r="G183" t="s">
        <v>73</v>
      </c>
      <c r="H183">
        <v>1</v>
      </c>
      <c r="I183" t="s">
        <v>503</v>
      </c>
      <c r="J183">
        <v>26.86</v>
      </c>
      <c r="K183">
        <v>26.86</v>
      </c>
      <c r="L183" t="s">
        <v>17</v>
      </c>
      <c r="M183" t="s">
        <v>154</v>
      </c>
      <c r="N183" t="s">
        <v>19</v>
      </c>
      <c r="O183" t="s">
        <v>510</v>
      </c>
      <c r="P183" t="s">
        <v>507</v>
      </c>
      <c r="Q183" t="s">
        <v>513</v>
      </c>
    </row>
    <row r="184" spans="1:17" x14ac:dyDescent="0.35">
      <c r="A184">
        <v>101731</v>
      </c>
      <c r="B184" s="5">
        <v>45739</v>
      </c>
      <c r="C184" t="s">
        <v>26</v>
      </c>
      <c r="D184" t="s">
        <v>150</v>
      </c>
      <c r="E184" t="s">
        <v>151</v>
      </c>
      <c r="F184" t="s">
        <v>62</v>
      </c>
      <c r="G184" t="s">
        <v>63</v>
      </c>
      <c r="H184">
        <v>3</v>
      </c>
      <c r="I184" t="s">
        <v>499</v>
      </c>
      <c r="J184">
        <v>57.04</v>
      </c>
      <c r="K184">
        <v>171.12</v>
      </c>
      <c r="L184" t="s">
        <v>48</v>
      </c>
      <c r="M184" t="s">
        <v>164</v>
      </c>
      <c r="N184" t="s">
        <v>19</v>
      </c>
      <c r="O184" t="s">
        <v>510</v>
      </c>
      <c r="P184" t="s">
        <v>507</v>
      </c>
      <c r="Q184" t="s">
        <v>513</v>
      </c>
    </row>
    <row r="185" spans="1:17" x14ac:dyDescent="0.35">
      <c r="A185">
        <v>102300</v>
      </c>
      <c r="B185" s="5">
        <v>45739</v>
      </c>
      <c r="C185" t="s">
        <v>50</v>
      </c>
      <c r="D185" t="s">
        <v>51</v>
      </c>
      <c r="E185" t="s">
        <v>52</v>
      </c>
      <c r="F185" t="s">
        <v>22</v>
      </c>
      <c r="G185" t="s">
        <v>23</v>
      </c>
      <c r="H185">
        <v>10</v>
      </c>
      <c r="I185" t="s">
        <v>499</v>
      </c>
      <c r="J185">
        <v>62.59</v>
      </c>
      <c r="K185">
        <v>625.90000000000009</v>
      </c>
      <c r="L185" t="s">
        <v>48</v>
      </c>
      <c r="M185" t="s">
        <v>234</v>
      </c>
      <c r="N185" t="s">
        <v>19</v>
      </c>
      <c r="O185" t="s">
        <v>510</v>
      </c>
      <c r="P185" t="s">
        <v>507</v>
      </c>
      <c r="Q185" t="s">
        <v>513</v>
      </c>
    </row>
    <row r="186" spans="1:17" x14ac:dyDescent="0.35">
      <c r="A186">
        <v>102449</v>
      </c>
      <c r="B186" s="5">
        <v>45739</v>
      </c>
      <c r="C186" t="s">
        <v>31</v>
      </c>
      <c r="D186" t="s">
        <v>32</v>
      </c>
      <c r="E186" t="s">
        <v>33</v>
      </c>
      <c r="F186" t="s">
        <v>62</v>
      </c>
      <c r="G186" t="s">
        <v>68</v>
      </c>
      <c r="H186">
        <v>2</v>
      </c>
      <c r="I186" t="s">
        <v>508</v>
      </c>
      <c r="J186">
        <v>39.270000000000003</v>
      </c>
      <c r="K186">
        <v>78.540000000000006</v>
      </c>
      <c r="L186" t="s">
        <v>43</v>
      </c>
      <c r="M186" t="s">
        <v>235</v>
      </c>
      <c r="N186" t="s">
        <v>19</v>
      </c>
      <c r="O186" t="s">
        <v>510</v>
      </c>
      <c r="P186" t="s">
        <v>507</v>
      </c>
      <c r="Q186" t="s">
        <v>513</v>
      </c>
    </row>
    <row r="187" spans="1:17" x14ac:dyDescent="0.35">
      <c r="A187">
        <v>100207</v>
      </c>
      <c r="B187" s="5">
        <v>45740</v>
      </c>
      <c r="C187" t="s">
        <v>12</v>
      </c>
      <c r="D187" t="s">
        <v>98</v>
      </c>
      <c r="E187" t="s">
        <v>99</v>
      </c>
      <c r="F187" t="s">
        <v>53</v>
      </c>
      <c r="G187" t="s">
        <v>92</v>
      </c>
      <c r="H187">
        <v>5</v>
      </c>
      <c r="I187" t="s">
        <v>499</v>
      </c>
      <c r="J187">
        <v>29.39</v>
      </c>
      <c r="K187">
        <v>146.94999999999999</v>
      </c>
      <c r="L187" t="s">
        <v>17</v>
      </c>
      <c r="M187" t="s">
        <v>236</v>
      </c>
      <c r="N187" t="s">
        <v>19</v>
      </c>
      <c r="O187" t="s">
        <v>511</v>
      </c>
      <c r="P187" t="s">
        <v>501</v>
      </c>
      <c r="Q187" t="s">
        <v>513</v>
      </c>
    </row>
    <row r="188" spans="1:17" x14ac:dyDescent="0.35">
      <c r="A188">
        <v>100486</v>
      </c>
      <c r="B188" s="5">
        <v>45740</v>
      </c>
      <c r="C188" t="s">
        <v>31</v>
      </c>
      <c r="D188" t="s">
        <v>80</v>
      </c>
      <c r="E188" t="s">
        <v>80</v>
      </c>
      <c r="F188" t="s">
        <v>22</v>
      </c>
      <c r="G188" t="s">
        <v>109</v>
      </c>
      <c r="H188">
        <v>1</v>
      </c>
      <c r="I188" t="s">
        <v>503</v>
      </c>
      <c r="J188">
        <v>87.79</v>
      </c>
      <c r="K188">
        <v>87.79</v>
      </c>
      <c r="L188" t="s">
        <v>24</v>
      </c>
      <c r="M188" t="s">
        <v>237</v>
      </c>
      <c r="N188" t="s">
        <v>19</v>
      </c>
      <c r="O188" t="s">
        <v>511</v>
      </c>
      <c r="P188" t="s">
        <v>501</v>
      </c>
      <c r="Q188" t="s">
        <v>513</v>
      </c>
    </row>
    <row r="189" spans="1:17" x14ac:dyDescent="0.35">
      <c r="A189">
        <v>100561</v>
      </c>
      <c r="B189" s="5">
        <v>45740</v>
      </c>
      <c r="C189" t="s">
        <v>26</v>
      </c>
      <c r="D189" t="s">
        <v>27</v>
      </c>
      <c r="E189" t="s">
        <v>28</v>
      </c>
      <c r="F189" t="s">
        <v>15</v>
      </c>
      <c r="G189" t="s">
        <v>16</v>
      </c>
      <c r="H189">
        <v>5</v>
      </c>
      <c r="I189" t="s">
        <v>499</v>
      </c>
      <c r="J189">
        <v>39.32</v>
      </c>
      <c r="K189">
        <v>196.6</v>
      </c>
      <c r="L189" t="s">
        <v>17</v>
      </c>
      <c r="M189" t="s">
        <v>238</v>
      </c>
      <c r="N189" t="s">
        <v>19</v>
      </c>
      <c r="O189" t="s">
        <v>511</v>
      </c>
      <c r="P189" t="s">
        <v>501</v>
      </c>
      <c r="Q189" t="s">
        <v>513</v>
      </c>
    </row>
    <row r="190" spans="1:17" x14ac:dyDescent="0.35">
      <c r="A190">
        <v>100697</v>
      </c>
      <c r="B190" s="5">
        <v>45740</v>
      </c>
      <c r="C190" t="s">
        <v>31</v>
      </c>
      <c r="D190" t="s">
        <v>56</v>
      </c>
      <c r="E190" t="s">
        <v>57</v>
      </c>
      <c r="F190" t="s">
        <v>22</v>
      </c>
      <c r="G190" t="s">
        <v>109</v>
      </c>
      <c r="H190">
        <v>10</v>
      </c>
      <c r="I190" t="s">
        <v>499</v>
      </c>
      <c r="J190">
        <v>87.58</v>
      </c>
      <c r="K190">
        <v>875.8</v>
      </c>
      <c r="L190" t="s">
        <v>24</v>
      </c>
      <c r="M190" t="s">
        <v>239</v>
      </c>
      <c r="N190" t="s">
        <v>19</v>
      </c>
      <c r="O190" t="s">
        <v>511</v>
      </c>
      <c r="P190" t="s">
        <v>501</v>
      </c>
      <c r="Q190" t="s">
        <v>513</v>
      </c>
    </row>
    <row r="191" spans="1:17" x14ac:dyDescent="0.35">
      <c r="A191">
        <v>101187</v>
      </c>
      <c r="B191" s="5">
        <v>45740</v>
      </c>
      <c r="C191" t="s">
        <v>50</v>
      </c>
      <c r="D191" t="s">
        <v>71</v>
      </c>
      <c r="E191" t="s">
        <v>72</v>
      </c>
      <c r="F191" t="s">
        <v>22</v>
      </c>
      <c r="G191" t="s">
        <v>87</v>
      </c>
      <c r="H191">
        <v>1</v>
      </c>
      <c r="I191" t="s">
        <v>503</v>
      </c>
      <c r="J191">
        <v>51.65</v>
      </c>
      <c r="K191">
        <v>51.65</v>
      </c>
      <c r="L191" t="s">
        <v>48</v>
      </c>
      <c r="M191" t="s">
        <v>230</v>
      </c>
      <c r="N191" t="s">
        <v>19</v>
      </c>
      <c r="O191" t="s">
        <v>511</v>
      </c>
      <c r="P191" t="s">
        <v>501</v>
      </c>
      <c r="Q191" t="s">
        <v>513</v>
      </c>
    </row>
    <row r="192" spans="1:17" x14ac:dyDescent="0.35">
      <c r="A192">
        <v>101743</v>
      </c>
      <c r="B192" s="5">
        <v>45740</v>
      </c>
      <c r="C192" t="s">
        <v>26</v>
      </c>
      <c r="D192" t="s">
        <v>150</v>
      </c>
      <c r="E192" t="s">
        <v>151</v>
      </c>
      <c r="F192" t="s">
        <v>62</v>
      </c>
      <c r="G192" t="s">
        <v>103</v>
      </c>
      <c r="H192">
        <v>2</v>
      </c>
      <c r="I192" t="s">
        <v>508</v>
      </c>
      <c r="J192">
        <v>183.98</v>
      </c>
      <c r="K192">
        <v>367.96</v>
      </c>
      <c r="L192" t="s">
        <v>43</v>
      </c>
      <c r="M192" t="s">
        <v>240</v>
      </c>
      <c r="N192" t="s">
        <v>19</v>
      </c>
      <c r="O192" t="s">
        <v>511</v>
      </c>
      <c r="P192" t="s">
        <v>501</v>
      </c>
      <c r="Q192" t="s">
        <v>513</v>
      </c>
    </row>
    <row r="193" spans="1:17" x14ac:dyDescent="0.35">
      <c r="A193">
        <v>101988</v>
      </c>
      <c r="B193" s="5">
        <v>45740</v>
      </c>
      <c r="C193" t="s">
        <v>31</v>
      </c>
      <c r="D193" t="s">
        <v>105</v>
      </c>
      <c r="E193" t="s">
        <v>106</v>
      </c>
      <c r="F193" t="s">
        <v>59</v>
      </c>
      <c r="G193" t="s">
        <v>118</v>
      </c>
      <c r="H193">
        <v>1</v>
      </c>
      <c r="I193" t="s">
        <v>503</v>
      </c>
      <c r="J193">
        <v>20.76</v>
      </c>
      <c r="K193">
        <v>20.76</v>
      </c>
      <c r="L193" t="s">
        <v>43</v>
      </c>
      <c r="M193" t="s">
        <v>241</v>
      </c>
      <c r="N193" t="s">
        <v>19</v>
      </c>
      <c r="O193" t="s">
        <v>511</v>
      </c>
      <c r="P193" t="s">
        <v>501</v>
      </c>
      <c r="Q193" t="s">
        <v>513</v>
      </c>
    </row>
    <row r="194" spans="1:17" x14ac:dyDescent="0.35">
      <c r="A194">
        <v>102941</v>
      </c>
      <c r="B194" s="5">
        <v>45740</v>
      </c>
      <c r="C194" t="s">
        <v>26</v>
      </c>
      <c r="D194" t="s">
        <v>150</v>
      </c>
      <c r="E194" t="s">
        <v>151</v>
      </c>
      <c r="F194" t="s">
        <v>22</v>
      </c>
      <c r="G194" t="s">
        <v>109</v>
      </c>
      <c r="H194">
        <v>3</v>
      </c>
      <c r="I194" t="s">
        <v>499</v>
      </c>
      <c r="J194">
        <v>90.74</v>
      </c>
      <c r="K194">
        <v>272.21999999999997</v>
      </c>
      <c r="L194" t="s">
        <v>17</v>
      </c>
      <c r="M194" t="s">
        <v>242</v>
      </c>
      <c r="N194" t="s">
        <v>19</v>
      </c>
      <c r="O194" t="s">
        <v>511</v>
      </c>
      <c r="P194" t="s">
        <v>501</v>
      </c>
      <c r="Q194" t="s">
        <v>513</v>
      </c>
    </row>
    <row r="195" spans="1:17" x14ac:dyDescent="0.35">
      <c r="A195">
        <v>100539</v>
      </c>
      <c r="B195" s="5">
        <v>45741</v>
      </c>
      <c r="C195" t="s">
        <v>31</v>
      </c>
      <c r="D195" t="s">
        <v>32</v>
      </c>
      <c r="E195" t="s">
        <v>33</v>
      </c>
      <c r="F195" t="s">
        <v>53</v>
      </c>
      <c r="G195" t="s">
        <v>126</v>
      </c>
      <c r="H195">
        <v>1</v>
      </c>
      <c r="I195" t="s">
        <v>503</v>
      </c>
      <c r="J195">
        <v>155.28</v>
      </c>
      <c r="K195">
        <v>155.28</v>
      </c>
      <c r="L195" t="s">
        <v>48</v>
      </c>
      <c r="M195" t="s">
        <v>243</v>
      </c>
      <c r="N195" t="s">
        <v>89</v>
      </c>
      <c r="O195" t="s">
        <v>509</v>
      </c>
      <c r="P195" t="s">
        <v>501</v>
      </c>
      <c r="Q195" t="s">
        <v>513</v>
      </c>
    </row>
    <row r="196" spans="1:17" x14ac:dyDescent="0.35">
      <c r="A196">
        <v>102403</v>
      </c>
      <c r="B196" s="5">
        <v>45741</v>
      </c>
      <c r="C196" t="s">
        <v>31</v>
      </c>
      <c r="D196" t="s">
        <v>32</v>
      </c>
      <c r="E196" t="s">
        <v>33</v>
      </c>
      <c r="F196" t="s">
        <v>53</v>
      </c>
      <c r="G196" t="s">
        <v>92</v>
      </c>
      <c r="H196">
        <v>1</v>
      </c>
      <c r="I196" t="s">
        <v>503</v>
      </c>
      <c r="J196">
        <v>30.83</v>
      </c>
      <c r="K196">
        <v>30.83</v>
      </c>
      <c r="L196" t="s">
        <v>43</v>
      </c>
      <c r="M196" t="s">
        <v>167</v>
      </c>
      <c r="N196" t="s">
        <v>19</v>
      </c>
      <c r="O196" t="s">
        <v>509</v>
      </c>
      <c r="P196" t="s">
        <v>501</v>
      </c>
      <c r="Q196" t="s">
        <v>513</v>
      </c>
    </row>
    <row r="197" spans="1:17" x14ac:dyDescent="0.35">
      <c r="A197">
        <v>100016</v>
      </c>
      <c r="B197" s="5">
        <v>45742</v>
      </c>
      <c r="C197" t="s">
        <v>31</v>
      </c>
      <c r="D197" t="s">
        <v>56</v>
      </c>
      <c r="E197" t="s">
        <v>57</v>
      </c>
      <c r="F197" t="s">
        <v>53</v>
      </c>
      <c r="G197" t="s">
        <v>126</v>
      </c>
      <c r="H197">
        <v>1</v>
      </c>
      <c r="I197" t="s">
        <v>503</v>
      </c>
      <c r="J197">
        <v>146.21</v>
      </c>
      <c r="K197">
        <v>146.21</v>
      </c>
      <c r="L197" t="s">
        <v>43</v>
      </c>
      <c r="M197" t="s">
        <v>244</v>
      </c>
      <c r="N197" t="s">
        <v>19</v>
      </c>
      <c r="O197" t="s">
        <v>504</v>
      </c>
      <c r="P197" t="s">
        <v>501</v>
      </c>
      <c r="Q197" t="s">
        <v>513</v>
      </c>
    </row>
    <row r="198" spans="1:17" x14ac:dyDescent="0.35">
      <c r="A198">
        <v>100797</v>
      </c>
      <c r="B198" s="5">
        <v>45742</v>
      </c>
      <c r="C198" t="s">
        <v>50</v>
      </c>
      <c r="D198" t="s">
        <v>51</v>
      </c>
      <c r="E198" t="s">
        <v>52</v>
      </c>
      <c r="F198" t="s">
        <v>53</v>
      </c>
      <c r="G198" t="s">
        <v>145</v>
      </c>
      <c r="H198">
        <v>2</v>
      </c>
      <c r="I198" t="s">
        <v>508</v>
      </c>
      <c r="J198">
        <v>35.619999999999997</v>
      </c>
      <c r="K198">
        <v>71.239999999999995</v>
      </c>
      <c r="L198" t="s">
        <v>43</v>
      </c>
      <c r="M198" t="s">
        <v>245</v>
      </c>
      <c r="N198" t="s">
        <v>19</v>
      </c>
      <c r="O198" t="s">
        <v>504</v>
      </c>
      <c r="P198" t="s">
        <v>501</v>
      </c>
      <c r="Q198" t="s">
        <v>513</v>
      </c>
    </row>
    <row r="199" spans="1:17" x14ac:dyDescent="0.35">
      <c r="A199">
        <v>102615</v>
      </c>
      <c r="B199" s="5">
        <v>45742</v>
      </c>
      <c r="C199" t="s">
        <v>50</v>
      </c>
      <c r="D199" t="s">
        <v>71</v>
      </c>
      <c r="E199" t="s">
        <v>72</v>
      </c>
      <c r="F199" t="s">
        <v>15</v>
      </c>
      <c r="G199" t="s">
        <v>16</v>
      </c>
      <c r="H199">
        <v>2</v>
      </c>
      <c r="I199" t="s">
        <v>508</v>
      </c>
      <c r="J199">
        <v>40.49</v>
      </c>
      <c r="K199">
        <v>80.98</v>
      </c>
      <c r="L199" t="s">
        <v>24</v>
      </c>
      <c r="M199" t="s">
        <v>246</v>
      </c>
      <c r="N199" t="s">
        <v>19</v>
      </c>
      <c r="O199" t="s">
        <v>504</v>
      </c>
      <c r="P199" t="s">
        <v>501</v>
      </c>
      <c r="Q199" t="s">
        <v>513</v>
      </c>
    </row>
    <row r="200" spans="1:17" x14ac:dyDescent="0.35">
      <c r="A200">
        <v>100048</v>
      </c>
      <c r="B200" s="5">
        <v>45743</v>
      </c>
      <c r="C200" t="s">
        <v>50</v>
      </c>
      <c r="D200" t="s">
        <v>51</v>
      </c>
      <c r="E200" t="s">
        <v>52</v>
      </c>
      <c r="F200" t="s">
        <v>62</v>
      </c>
      <c r="G200" t="s">
        <v>169</v>
      </c>
      <c r="H200">
        <v>1</v>
      </c>
      <c r="I200" t="s">
        <v>503</v>
      </c>
      <c r="J200">
        <v>25.51</v>
      </c>
      <c r="K200">
        <v>25.51</v>
      </c>
      <c r="L200" t="s">
        <v>17</v>
      </c>
      <c r="M200" t="s">
        <v>247</v>
      </c>
      <c r="N200" t="s">
        <v>19</v>
      </c>
      <c r="O200" t="s">
        <v>505</v>
      </c>
      <c r="P200" t="s">
        <v>501</v>
      </c>
      <c r="Q200" t="s">
        <v>513</v>
      </c>
    </row>
    <row r="201" spans="1:17" x14ac:dyDescent="0.35">
      <c r="A201">
        <v>101243</v>
      </c>
      <c r="B201" s="5">
        <v>45743</v>
      </c>
      <c r="C201" t="s">
        <v>31</v>
      </c>
      <c r="D201" t="s">
        <v>80</v>
      </c>
      <c r="E201" t="s">
        <v>80</v>
      </c>
      <c r="F201" t="s">
        <v>22</v>
      </c>
      <c r="G201" t="s">
        <v>87</v>
      </c>
      <c r="H201">
        <v>10</v>
      </c>
      <c r="I201" t="s">
        <v>499</v>
      </c>
      <c r="J201">
        <v>50.45</v>
      </c>
      <c r="K201">
        <v>504.5</v>
      </c>
      <c r="L201" t="s">
        <v>17</v>
      </c>
      <c r="M201" t="s">
        <v>234</v>
      </c>
      <c r="N201" t="s">
        <v>19</v>
      </c>
      <c r="O201" t="s">
        <v>505</v>
      </c>
      <c r="P201" t="s">
        <v>501</v>
      </c>
      <c r="Q201" t="s">
        <v>513</v>
      </c>
    </row>
    <row r="202" spans="1:17" x14ac:dyDescent="0.35">
      <c r="A202">
        <v>101244</v>
      </c>
      <c r="B202" s="5">
        <v>45743</v>
      </c>
      <c r="C202" t="s">
        <v>31</v>
      </c>
      <c r="D202" t="s">
        <v>105</v>
      </c>
      <c r="E202" t="s">
        <v>106</v>
      </c>
      <c r="F202" t="s">
        <v>22</v>
      </c>
      <c r="G202" t="s">
        <v>23</v>
      </c>
      <c r="H202">
        <v>1</v>
      </c>
      <c r="I202" t="s">
        <v>503</v>
      </c>
      <c r="J202">
        <v>66.17</v>
      </c>
      <c r="K202">
        <v>66.17</v>
      </c>
      <c r="L202" t="s">
        <v>24</v>
      </c>
      <c r="M202" t="s">
        <v>248</v>
      </c>
      <c r="N202" t="s">
        <v>89</v>
      </c>
      <c r="O202" t="s">
        <v>505</v>
      </c>
      <c r="P202" t="s">
        <v>501</v>
      </c>
      <c r="Q202" t="s">
        <v>513</v>
      </c>
    </row>
    <row r="203" spans="1:17" x14ac:dyDescent="0.35">
      <c r="A203">
        <v>102515</v>
      </c>
      <c r="B203" s="5">
        <v>45743</v>
      </c>
      <c r="C203" t="s">
        <v>31</v>
      </c>
      <c r="D203" t="s">
        <v>45</v>
      </c>
      <c r="E203" t="s">
        <v>46</v>
      </c>
      <c r="F203" t="s">
        <v>62</v>
      </c>
      <c r="G203" t="s">
        <v>68</v>
      </c>
      <c r="H203">
        <v>5</v>
      </c>
      <c r="I203" t="s">
        <v>499</v>
      </c>
      <c r="J203">
        <v>39.590000000000003</v>
      </c>
      <c r="K203">
        <v>197.95000000000002</v>
      </c>
      <c r="L203" t="s">
        <v>17</v>
      </c>
      <c r="M203" t="s">
        <v>249</v>
      </c>
      <c r="N203" t="s">
        <v>19</v>
      </c>
      <c r="O203" t="s">
        <v>505</v>
      </c>
      <c r="P203" t="s">
        <v>501</v>
      </c>
      <c r="Q203" t="s">
        <v>513</v>
      </c>
    </row>
    <row r="204" spans="1:17" x14ac:dyDescent="0.35">
      <c r="A204">
        <v>101093</v>
      </c>
      <c r="B204" s="5">
        <v>45744</v>
      </c>
      <c r="C204" t="s">
        <v>31</v>
      </c>
      <c r="D204" t="s">
        <v>56</v>
      </c>
      <c r="E204" t="s">
        <v>57</v>
      </c>
      <c r="F204" t="s">
        <v>62</v>
      </c>
      <c r="G204" t="s">
        <v>103</v>
      </c>
      <c r="H204">
        <v>1</v>
      </c>
      <c r="I204" t="s">
        <v>503</v>
      </c>
      <c r="J204">
        <v>183.35</v>
      </c>
      <c r="K204">
        <v>183.35</v>
      </c>
      <c r="L204" t="s">
        <v>43</v>
      </c>
      <c r="M204" t="s">
        <v>242</v>
      </c>
      <c r="N204" t="s">
        <v>19</v>
      </c>
      <c r="O204" t="s">
        <v>500</v>
      </c>
      <c r="P204" t="s">
        <v>501</v>
      </c>
      <c r="Q204" t="s">
        <v>513</v>
      </c>
    </row>
    <row r="205" spans="1:17" x14ac:dyDescent="0.35">
      <c r="A205">
        <v>102252</v>
      </c>
      <c r="B205" s="5">
        <v>45744</v>
      </c>
      <c r="C205" t="s">
        <v>65</v>
      </c>
      <c r="D205" t="s">
        <v>90</v>
      </c>
      <c r="E205" t="s">
        <v>91</v>
      </c>
      <c r="F205" t="s">
        <v>59</v>
      </c>
      <c r="G205" t="s">
        <v>118</v>
      </c>
      <c r="H205">
        <v>2</v>
      </c>
      <c r="I205" t="s">
        <v>508</v>
      </c>
      <c r="J205">
        <v>20.62</v>
      </c>
      <c r="K205">
        <v>41.24</v>
      </c>
      <c r="L205" t="s">
        <v>24</v>
      </c>
      <c r="M205" t="s">
        <v>143</v>
      </c>
      <c r="N205" t="s">
        <v>19</v>
      </c>
      <c r="O205" t="s">
        <v>500</v>
      </c>
      <c r="P205" t="s">
        <v>501</v>
      </c>
      <c r="Q205" t="s">
        <v>513</v>
      </c>
    </row>
    <row r="206" spans="1:17" x14ac:dyDescent="0.35">
      <c r="A206">
        <v>102341</v>
      </c>
      <c r="B206" s="5">
        <v>45744</v>
      </c>
      <c r="C206" t="s">
        <v>31</v>
      </c>
      <c r="D206" t="s">
        <v>105</v>
      </c>
      <c r="E206" t="s">
        <v>106</v>
      </c>
      <c r="F206" t="s">
        <v>22</v>
      </c>
      <c r="G206" t="s">
        <v>23</v>
      </c>
      <c r="H206">
        <v>5</v>
      </c>
      <c r="I206" t="s">
        <v>499</v>
      </c>
      <c r="J206">
        <v>61.84</v>
      </c>
      <c r="K206">
        <v>309.20000000000005</v>
      </c>
      <c r="L206" t="s">
        <v>24</v>
      </c>
      <c r="M206" t="s">
        <v>69</v>
      </c>
      <c r="N206" t="s">
        <v>19</v>
      </c>
      <c r="O206" t="s">
        <v>500</v>
      </c>
      <c r="P206" t="s">
        <v>501</v>
      </c>
      <c r="Q206" t="s">
        <v>513</v>
      </c>
    </row>
    <row r="207" spans="1:17" x14ac:dyDescent="0.35">
      <c r="A207">
        <v>102654</v>
      </c>
      <c r="B207" s="5">
        <v>45744</v>
      </c>
      <c r="C207" t="s">
        <v>31</v>
      </c>
      <c r="D207" t="s">
        <v>105</v>
      </c>
      <c r="E207" t="s">
        <v>106</v>
      </c>
      <c r="F207" t="s">
        <v>62</v>
      </c>
      <c r="G207" t="s">
        <v>103</v>
      </c>
      <c r="H207">
        <v>10</v>
      </c>
      <c r="I207" t="s">
        <v>499</v>
      </c>
      <c r="J207">
        <v>193.58</v>
      </c>
      <c r="K207">
        <v>1935.8000000000002</v>
      </c>
      <c r="L207" t="s">
        <v>48</v>
      </c>
      <c r="M207" t="s">
        <v>250</v>
      </c>
      <c r="N207" t="s">
        <v>19</v>
      </c>
      <c r="O207" t="s">
        <v>500</v>
      </c>
      <c r="P207" t="s">
        <v>501</v>
      </c>
      <c r="Q207" t="s">
        <v>513</v>
      </c>
    </row>
    <row r="208" spans="1:17" x14ac:dyDescent="0.35">
      <c r="A208">
        <v>100516</v>
      </c>
      <c r="B208" s="5">
        <v>45745</v>
      </c>
      <c r="C208" t="s">
        <v>31</v>
      </c>
      <c r="D208" t="s">
        <v>45</v>
      </c>
      <c r="E208" t="s">
        <v>46</v>
      </c>
      <c r="F208" t="s">
        <v>62</v>
      </c>
      <c r="G208" t="s">
        <v>114</v>
      </c>
      <c r="H208">
        <v>2</v>
      </c>
      <c r="I208" t="s">
        <v>508</v>
      </c>
      <c r="J208">
        <v>126.8</v>
      </c>
      <c r="K208">
        <v>253.6</v>
      </c>
      <c r="L208" t="s">
        <v>24</v>
      </c>
      <c r="M208" t="s">
        <v>251</v>
      </c>
      <c r="N208" t="s">
        <v>36</v>
      </c>
      <c r="O208" t="s">
        <v>506</v>
      </c>
      <c r="P208" t="s">
        <v>507</v>
      </c>
      <c r="Q208" t="s">
        <v>513</v>
      </c>
    </row>
    <row r="209" spans="1:17" x14ac:dyDescent="0.35">
      <c r="A209">
        <v>101653</v>
      </c>
      <c r="B209" s="5">
        <v>45745</v>
      </c>
      <c r="C209" t="s">
        <v>50</v>
      </c>
      <c r="D209" t="s">
        <v>71</v>
      </c>
      <c r="E209" t="s">
        <v>72</v>
      </c>
      <c r="F209" t="s">
        <v>22</v>
      </c>
      <c r="G209" t="s">
        <v>23</v>
      </c>
      <c r="H209">
        <v>10</v>
      </c>
      <c r="I209" t="s">
        <v>499</v>
      </c>
      <c r="J209">
        <v>65.650000000000006</v>
      </c>
      <c r="K209">
        <v>656.5</v>
      </c>
      <c r="L209" t="s">
        <v>48</v>
      </c>
      <c r="M209" t="s">
        <v>124</v>
      </c>
      <c r="N209" t="s">
        <v>19</v>
      </c>
      <c r="O209" t="s">
        <v>506</v>
      </c>
      <c r="P209" t="s">
        <v>507</v>
      </c>
      <c r="Q209" t="s">
        <v>513</v>
      </c>
    </row>
    <row r="210" spans="1:17" x14ac:dyDescent="0.35">
      <c r="A210">
        <v>101722</v>
      </c>
      <c r="B210" s="5">
        <v>45745</v>
      </c>
      <c r="C210" t="s">
        <v>50</v>
      </c>
      <c r="D210" t="s">
        <v>71</v>
      </c>
      <c r="E210" t="s">
        <v>72</v>
      </c>
      <c r="F210" t="s">
        <v>15</v>
      </c>
      <c r="G210" t="s">
        <v>16</v>
      </c>
      <c r="H210">
        <v>2</v>
      </c>
      <c r="I210" t="s">
        <v>508</v>
      </c>
      <c r="J210">
        <v>40.729999999999997</v>
      </c>
      <c r="K210">
        <v>81.459999999999994</v>
      </c>
      <c r="L210" t="s">
        <v>24</v>
      </c>
      <c r="M210" t="s">
        <v>252</v>
      </c>
      <c r="N210" t="s">
        <v>19</v>
      </c>
      <c r="O210" t="s">
        <v>506</v>
      </c>
      <c r="P210" t="s">
        <v>507</v>
      </c>
      <c r="Q210" t="s">
        <v>513</v>
      </c>
    </row>
    <row r="211" spans="1:17" x14ac:dyDescent="0.35">
      <c r="A211">
        <v>102744</v>
      </c>
      <c r="B211" s="5">
        <v>45745</v>
      </c>
      <c r="C211" t="s">
        <v>50</v>
      </c>
      <c r="D211" t="s">
        <v>71</v>
      </c>
      <c r="E211" t="s">
        <v>72</v>
      </c>
      <c r="F211" t="s">
        <v>22</v>
      </c>
      <c r="G211" t="s">
        <v>109</v>
      </c>
      <c r="H211">
        <v>5</v>
      </c>
      <c r="I211" t="s">
        <v>499</v>
      </c>
      <c r="J211">
        <v>89.54</v>
      </c>
      <c r="K211">
        <v>447.70000000000005</v>
      </c>
      <c r="L211" t="s">
        <v>17</v>
      </c>
      <c r="M211" t="s">
        <v>253</v>
      </c>
      <c r="N211" t="s">
        <v>19</v>
      </c>
      <c r="O211" t="s">
        <v>506</v>
      </c>
      <c r="P211" t="s">
        <v>507</v>
      </c>
      <c r="Q211" t="s">
        <v>513</v>
      </c>
    </row>
    <row r="212" spans="1:17" x14ac:dyDescent="0.35">
      <c r="A212">
        <v>102399</v>
      </c>
      <c r="B212" s="5">
        <v>45746</v>
      </c>
      <c r="C212" t="s">
        <v>31</v>
      </c>
      <c r="D212" t="s">
        <v>56</v>
      </c>
      <c r="E212" t="s">
        <v>57</v>
      </c>
      <c r="F212" t="s">
        <v>22</v>
      </c>
      <c r="G212" t="s">
        <v>109</v>
      </c>
      <c r="H212">
        <v>2</v>
      </c>
      <c r="I212" t="s">
        <v>508</v>
      </c>
      <c r="J212">
        <v>87.79</v>
      </c>
      <c r="K212">
        <v>175.58</v>
      </c>
      <c r="L212" t="s">
        <v>43</v>
      </c>
      <c r="M212" t="s">
        <v>254</v>
      </c>
      <c r="N212" t="s">
        <v>19</v>
      </c>
      <c r="O212" t="s">
        <v>510</v>
      </c>
      <c r="P212" t="s">
        <v>507</v>
      </c>
      <c r="Q212" t="s">
        <v>513</v>
      </c>
    </row>
    <row r="213" spans="1:17" x14ac:dyDescent="0.35">
      <c r="A213">
        <v>102948</v>
      </c>
      <c r="B213" s="5">
        <v>45746</v>
      </c>
      <c r="C213" t="s">
        <v>50</v>
      </c>
      <c r="D213" t="s">
        <v>77</v>
      </c>
      <c r="E213" t="s">
        <v>78</v>
      </c>
      <c r="F213" t="s">
        <v>62</v>
      </c>
      <c r="G213" t="s">
        <v>112</v>
      </c>
      <c r="H213">
        <v>1</v>
      </c>
      <c r="I213" t="s">
        <v>503</v>
      </c>
      <c r="J213">
        <v>30.03</v>
      </c>
      <c r="K213">
        <v>30.03</v>
      </c>
      <c r="L213" t="s">
        <v>24</v>
      </c>
      <c r="M213" t="s">
        <v>249</v>
      </c>
      <c r="N213" t="s">
        <v>19</v>
      </c>
      <c r="O213" t="s">
        <v>510</v>
      </c>
      <c r="P213" t="s">
        <v>507</v>
      </c>
      <c r="Q213" t="s">
        <v>513</v>
      </c>
    </row>
    <row r="214" spans="1:17" x14ac:dyDescent="0.35">
      <c r="A214">
        <v>100439</v>
      </c>
      <c r="B214" s="5">
        <v>45747</v>
      </c>
      <c r="C214" t="s">
        <v>50</v>
      </c>
      <c r="D214" t="s">
        <v>71</v>
      </c>
      <c r="E214" t="s">
        <v>72</v>
      </c>
      <c r="F214" t="s">
        <v>22</v>
      </c>
      <c r="G214" t="s">
        <v>109</v>
      </c>
      <c r="H214">
        <v>5</v>
      </c>
      <c r="I214" t="s">
        <v>499</v>
      </c>
      <c r="J214">
        <v>93.13</v>
      </c>
      <c r="K214">
        <v>465.65</v>
      </c>
      <c r="L214" t="s">
        <v>43</v>
      </c>
      <c r="M214" t="s">
        <v>255</v>
      </c>
      <c r="N214" t="s">
        <v>19</v>
      </c>
      <c r="O214" t="s">
        <v>511</v>
      </c>
      <c r="P214" t="s">
        <v>501</v>
      </c>
      <c r="Q214" t="s">
        <v>513</v>
      </c>
    </row>
    <row r="215" spans="1:17" x14ac:dyDescent="0.35">
      <c r="A215">
        <v>100582</v>
      </c>
      <c r="B215" s="5">
        <v>45747</v>
      </c>
      <c r="C215" t="s">
        <v>31</v>
      </c>
      <c r="D215" t="s">
        <v>32</v>
      </c>
      <c r="E215" t="s">
        <v>33</v>
      </c>
      <c r="F215" t="s">
        <v>62</v>
      </c>
      <c r="G215" t="s">
        <v>68</v>
      </c>
      <c r="H215">
        <v>10</v>
      </c>
      <c r="I215" t="s">
        <v>499</v>
      </c>
      <c r="J215">
        <v>40.049999999999997</v>
      </c>
      <c r="K215">
        <v>400.5</v>
      </c>
      <c r="L215" t="s">
        <v>24</v>
      </c>
      <c r="M215" t="s">
        <v>256</v>
      </c>
      <c r="N215" t="s">
        <v>19</v>
      </c>
      <c r="O215" t="s">
        <v>511</v>
      </c>
      <c r="P215" t="s">
        <v>501</v>
      </c>
      <c r="Q215" t="s">
        <v>513</v>
      </c>
    </row>
    <row r="216" spans="1:17" x14ac:dyDescent="0.35">
      <c r="A216">
        <v>102772</v>
      </c>
      <c r="B216" s="5">
        <v>45747</v>
      </c>
      <c r="C216" t="s">
        <v>31</v>
      </c>
      <c r="D216" t="s">
        <v>32</v>
      </c>
      <c r="E216" t="s">
        <v>33</v>
      </c>
      <c r="F216" t="s">
        <v>62</v>
      </c>
      <c r="G216" t="s">
        <v>114</v>
      </c>
      <c r="H216">
        <v>5</v>
      </c>
      <c r="I216" t="s">
        <v>499</v>
      </c>
      <c r="J216">
        <v>136.01</v>
      </c>
      <c r="K216">
        <v>680.05</v>
      </c>
      <c r="L216" t="s">
        <v>43</v>
      </c>
      <c r="M216" t="s">
        <v>257</v>
      </c>
      <c r="N216" t="s">
        <v>19</v>
      </c>
      <c r="O216" t="s">
        <v>511</v>
      </c>
      <c r="P216" t="s">
        <v>501</v>
      </c>
      <c r="Q216" t="s">
        <v>513</v>
      </c>
    </row>
    <row r="217" spans="1:17" x14ac:dyDescent="0.35">
      <c r="A217">
        <v>102777</v>
      </c>
      <c r="B217" s="5">
        <v>45747</v>
      </c>
      <c r="C217" t="s">
        <v>26</v>
      </c>
      <c r="D217" t="s">
        <v>37</v>
      </c>
      <c r="E217" t="s">
        <v>38</v>
      </c>
      <c r="F217" t="s">
        <v>53</v>
      </c>
      <c r="G217" t="s">
        <v>126</v>
      </c>
      <c r="H217">
        <v>10</v>
      </c>
      <c r="I217" t="s">
        <v>499</v>
      </c>
      <c r="J217">
        <v>142.55000000000001</v>
      </c>
      <c r="K217">
        <v>1425.5</v>
      </c>
      <c r="L217" t="s">
        <v>17</v>
      </c>
      <c r="M217" t="s">
        <v>258</v>
      </c>
      <c r="N217" t="s">
        <v>19</v>
      </c>
      <c r="O217" t="s">
        <v>511</v>
      </c>
      <c r="P217" t="s">
        <v>501</v>
      </c>
      <c r="Q217" t="s">
        <v>513</v>
      </c>
    </row>
    <row r="218" spans="1:17" x14ac:dyDescent="0.35">
      <c r="A218">
        <v>102837</v>
      </c>
      <c r="B218" s="5">
        <v>45747</v>
      </c>
      <c r="C218" t="s">
        <v>50</v>
      </c>
      <c r="D218" t="s">
        <v>77</v>
      </c>
      <c r="E218" t="s">
        <v>78</v>
      </c>
      <c r="F218" t="s">
        <v>62</v>
      </c>
      <c r="G218" t="s">
        <v>103</v>
      </c>
      <c r="H218">
        <v>5</v>
      </c>
      <c r="I218" t="s">
        <v>499</v>
      </c>
      <c r="J218">
        <v>193.42</v>
      </c>
      <c r="K218">
        <v>967.09999999999991</v>
      </c>
      <c r="L218" t="s">
        <v>43</v>
      </c>
      <c r="M218" t="s">
        <v>259</v>
      </c>
      <c r="N218" t="s">
        <v>19</v>
      </c>
      <c r="O218" t="s">
        <v>511</v>
      </c>
      <c r="P218" t="s">
        <v>501</v>
      </c>
      <c r="Q218" t="s">
        <v>513</v>
      </c>
    </row>
    <row r="219" spans="1:17" x14ac:dyDescent="0.35">
      <c r="A219">
        <v>101262</v>
      </c>
      <c r="B219" s="5">
        <v>45748</v>
      </c>
      <c r="C219" t="s">
        <v>31</v>
      </c>
      <c r="D219" t="s">
        <v>45</v>
      </c>
      <c r="E219" t="s">
        <v>46</v>
      </c>
      <c r="F219" t="s">
        <v>62</v>
      </c>
      <c r="G219" t="s">
        <v>114</v>
      </c>
      <c r="H219">
        <v>2</v>
      </c>
      <c r="I219" t="s">
        <v>508</v>
      </c>
      <c r="J219">
        <v>132.75</v>
      </c>
      <c r="K219">
        <v>265.5</v>
      </c>
      <c r="L219" t="s">
        <v>43</v>
      </c>
      <c r="M219" t="s">
        <v>260</v>
      </c>
      <c r="N219" t="s">
        <v>19</v>
      </c>
      <c r="O219" t="s">
        <v>509</v>
      </c>
      <c r="P219" t="s">
        <v>501</v>
      </c>
      <c r="Q219" t="s">
        <v>514</v>
      </c>
    </row>
    <row r="220" spans="1:17" x14ac:dyDescent="0.35">
      <c r="A220">
        <v>102152</v>
      </c>
      <c r="B220" s="5">
        <v>45748</v>
      </c>
      <c r="C220" t="s">
        <v>12</v>
      </c>
      <c r="D220" t="s">
        <v>13</v>
      </c>
      <c r="E220" t="s">
        <v>14</v>
      </c>
      <c r="F220" t="s">
        <v>62</v>
      </c>
      <c r="G220" t="s">
        <v>63</v>
      </c>
      <c r="H220">
        <v>1</v>
      </c>
      <c r="I220" t="s">
        <v>503</v>
      </c>
      <c r="J220">
        <v>55.57</v>
      </c>
      <c r="K220">
        <v>55.57</v>
      </c>
      <c r="L220" t="s">
        <v>48</v>
      </c>
      <c r="M220" t="s">
        <v>261</v>
      </c>
      <c r="N220" t="s">
        <v>19</v>
      </c>
      <c r="O220" t="s">
        <v>509</v>
      </c>
      <c r="P220" t="s">
        <v>501</v>
      </c>
      <c r="Q220" t="s">
        <v>514</v>
      </c>
    </row>
    <row r="221" spans="1:17" x14ac:dyDescent="0.35">
      <c r="A221">
        <v>102165</v>
      </c>
      <c r="B221" s="5">
        <v>45748</v>
      </c>
      <c r="C221" t="s">
        <v>26</v>
      </c>
      <c r="D221" t="s">
        <v>37</v>
      </c>
      <c r="E221" t="s">
        <v>38</v>
      </c>
      <c r="F221" t="s">
        <v>22</v>
      </c>
      <c r="G221" t="s">
        <v>100</v>
      </c>
      <c r="H221">
        <v>2</v>
      </c>
      <c r="I221" t="s">
        <v>508</v>
      </c>
      <c r="J221">
        <v>14.83</v>
      </c>
      <c r="K221">
        <v>29.66</v>
      </c>
      <c r="L221" t="s">
        <v>24</v>
      </c>
      <c r="M221" t="s">
        <v>218</v>
      </c>
      <c r="N221" t="s">
        <v>89</v>
      </c>
      <c r="O221" t="s">
        <v>509</v>
      </c>
      <c r="P221" t="s">
        <v>501</v>
      </c>
      <c r="Q221" t="s">
        <v>514</v>
      </c>
    </row>
    <row r="222" spans="1:17" x14ac:dyDescent="0.35">
      <c r="A222">
        <v>102549</v>
      </c>
      <c r="B222" s="5">
        <v>45748</v>
      </c>
      <c r="C222" t="s">
        <v>26</v>
      </c>
      <c r="D222" t="s">
        <v>41</v>
      </c>
      <c r="E222" t="s">
        <v>42</v>
      </c>
      <c r="F222" t="s">
        <v>15</v>
      </c>
      <c r="G222" t="s">
        <v>39</v>
      </c>
      <c r="H222">
        <v>2</v>
      </c>
      <c r="I222" t="s">
        <v>508</v>
      </c>
      <c r="J222">
        <v>43.21</v>
      </c>
      <c r="K222">
        <v>86.42</v>
      </c>
      <c r="L222" t="s">
        <v>43</v>
      </c>
      <c r="M222" t="s">
        <v>262</v>
      </c>
      <c r="N222" t="s">
        <v>19</v>
      </c>
      <c r="O222" t="s">
        <v>509</v>
      </c>
      <c r="P222" t="s">
        <v>501</v>
      </c>
      <c r="Q222" t="s">
        <v>514</v>
      </c>
    </row>
    <row r="223" spans="1:17" x14ac:dyDescent="0.35">
      <c r="A223">
        <v>102607</v>
      </c>
      <c r="B223" s="5">
        <v>45748</v>
      </c>
      <c r="C223" t="s">
        <v>50</v>
      </c>
      <c r="D223" t="s">
        <v>51</v>
      </c>
      <c r="E223" t="s">
        <v>52</v>
      </c>
      <c r="F223" t="s">
        <v>62</v>
      </c>
      <c r="G223" t="s">
        <v>103</v>
      </c>
      <c r="H223">
        <v>3</v>
      </c>
      <c r="I223" t="s">
        <v>499</v>
      </c>
      <c r="J223">
        <v>195.45</v>
      </c>
      <c r="K223">
        <v>586.34999999999991</v>
      </c>
      <c r="L223" t="s">
        <v>24</v>
      </c>
      <c r="M223" t="s">
        <v>263</v>
      </c>
      <c r="N223" t="s">
        <v>19</v>
      </c>
      <c r="O223" t="s">
        <v>509</v>
      </c>
      <c r="P223" t="s">
        <v>501</v>
      </c>
      <c r="Q223" t="s">
        <v>514</v>
      </c>
    </row>
    <row r="224" spans="1:17" x14ac:dyDescent="0.35">
      <c r="A224">
        <v>100217</v>
      </c>
      <c r="B224" s="5">
        <v>45749</v>
      </c>
      <c r="C224" t="s">
        <v>31</v>
      </c>
      <c r="D224" t="s">
        <v>45</v>
      </c>
      <c r="E224" t="s">
        <v>46</v>
      </c>
      <c r="F224" t="s">
        <v>53</v>
      </c>
      <c r="G224" t="s">
        <v>54</v>
      </c>
      <c r="H224">
        <v>1</v>
      </c>
      <c r="I224" t="s">
        <v>503</v>
      </c>
      <c r="J224">
        <v>25.84</v>
      </c>
      <c r="K224">
        <v>25.84</v>
      </c>
      <c r="L224" t="s">
        <v>17</v>
      </c>
      <c r="M224" t="s">
        <v>264</v>
      </c>
      <c r="N224" t="s">
        <v>19</v>
      </c>
      <c r="O224" t="s">
        <v>504</v>
      </c>
      <c r="P224" t="s">
        <v>501</v>
      </c>
      <c r="Q224" t="s">
        <v>514</v>
      </c>
    </row>
    <row r="225" spans="1:17" x14ac:dyDescent="0.35">
      <c r="A225">
        <v>100309</v>
      </c>
      <c r="B225" s="5">
        <v>45749</v>
      </c>
      <c r="C225" t="s">
        <v>12</v>
      </c>
      <c r="D225" t="s">
        <v>183</v>
      </c>
      <c r="E225" t="s">
        <v>184</v>
      </c>
      <c r="F225" t="s">
        <v>62</v>
      </c>
      <c r="G225" t="s">
        <v>114</v>
      </c>
      <c r="H225">
        <v>5</v>
      </c>
      <c r="I225" t="s">
        <v>499</v>
      </c>
      <c r="J225">
        <v>125.58</v>
      </c>
      <c r="K225">
        <v>627.9</v>
      </c>
      <c r="L225" t="s">
        <v>17</v>
      </c>
      <c r="M225" t="s">
        <v>265</v>
      </c>
      <c r="N225" t="s">
        <v>89</v>
      </c>
      <c r="O225" t="s">
        <v>504</v>
      </c>
      <c r="P225" t="s">
        <v>501</v>
      </c>
      <c r="Q225" t="s">
        <v>514</v>
      </c>
    </row>
    <row r="226" spans="1:17" x14ac:dyDescent="0.35">
      <c r="A226">
        <v>100972</v>
      </c>
      <c r="B226" s="5">
        <v>45749</v>
      </c>
      <c r="C226" t="s">
        <v>31</v>
      </c>
      <c r="D226" t="s">
        <v>80</v>
      </c>
      <c r="E226" t="s">
        <v>80</v>
      </c>
      <c r="F226" t="s">
        <v>22</v>
      </c>
      <c r="G226" t="s">
        <v>23</v>
      </c>
      <c r="H226">
        <v>2</v>
      </c>
      <c r="I226" t="s">
        <v>508</v>
      </c>
      <c r="J226">
        <v>66.260000000000005</v>
      </c>
      <c r="K226">
        <v>132.52000000000001</v>
      </c>
      <c r="L226" t="s">
        <v>43</v>
      </c>
      <c r="M226" t="s">
        <v>194</v>
      </c>
      <c r="N226" t="s">
        <v>19</v>
      </c>
      <c r="O226" t="s">
        <v>504</v>
      </c>
      <c r="P226" t="s">
        <v>501</v>
      </c>
      <c r="Q226" t="s">
        <v>514</v>
      </c>
    </row>
    <row r="227" spans="1:17" x14ac:dyDescent="0.35">
      <c r="A227">
        <v>101373</v>
      </c>
      <c r="B227" s="5">
        <v>45749</v>
      </c>
      <c r="C227" t="s">
        <v>26</v>
      </c>
      <c r="D227" t="s">
        <v>150</v>
      </c>
      <c r="E227" t="s">
        <v>151</v>
      </c>
      <c r="F227" t="s">
        <v>62</v>
      </c>
      <c r="G227" t="s">
        <v>112</v>
      </c>
      <c r="H227">
        <v>2</v>
      </c>
      <c r="I227" t="s">
        <v>508</v>
      </c>
      <c r="J227">
        <v>29.98</v>
      </c>
      <c r="K227">
        <v>59.96</v>
      </c>
      <c r="L227" t="s">
        <v>17</v>
      </c>
      <c r="M227" t="s">
        <v>266</v>
      </c>
      <c r="N227" t="s">
        <v>19</v>
      </c>
      <c r="O227" t="s">
        <v>504</v>
      </c>
      <c r="P227" t="s">
        <v>501</v>
      </c>
      <c r="Q227" t="s">
        <v>514</v>
      </c>
    </row>
    <row r="228" spans="1:17" x14ac:dyDescent="0.35">
      <c r="A228">
        <v>101709</v>
      </c>
      <c r="B228" s="5">
        <v>45749</v>
      </c>
      <c r="C228" t="s">
        <v>12</v>
      </c>
      <c r="D228" t="s">
        <v>98</v>
      </c>
      <c r="E228" t="s">
        <v>99</v>
      </c>
      <c r="F228" t="s">
        <v>62</v>
      </c>
      <c r="G228" t="s">
        <v>103</v>
      </c>
      <c r="H228">
        <v>3</v>
      </c>
      <c r="I228" t="s">
        <v>499</v>
      </c>
      <c r="J228">
        <v>190.22</v>
      </c>
      <c r="K228">
        <v>570.66</v>
      </c>
      <c r="L228" t="s">
        <v>24</v>
      </c>
      <c r="M228" t="s">
        <v>267</v>
      </c>
      <c r="N228" t="s">
        <v>19</v>
      </c>
      <c r="O228" t="s">
        <v>504</v>
      </c>
      <c r="P228" t="s">
        <v>501</v>
      </c>
      <c r="Q228" t="s">
        <v>514</v>
      </c>
    </row>
    <row r="229" spans="1:17" x14ac:dyDescent="0.35">
      <c r="A229">
        <v>100790</v>
      </c>
      <c r="B229" s="5">
        <v>45750</v>
      </c>
      <c r="C229" t="s">
        <v>65</v>
      </c>
      <c r="D229" t="s">
        <v>137</v>
      </c>
      <c r="E229" t="s">
        <v>138</v>
      </c>
      <c r="F229" t="s">
        <v>53</v>
      </c>
      <c r="G229" t="s">
        <v>126</v>
      </c>
      <c r="H229">
        <v>1</v>
      </c>
      <c r="I229" t="s">
        <v>503</v>
      </c>
      <c r="J229">
        <v>157.41999999999999</v>
      </c>
      <c r="K229">
        <v>157.41999999999999</v>
      </c>
      <c r="L229" t="s">
        <v>24</v>
      </c>
      <c r="M229" t="s">
        <v>115</v>
      </c>
      <c r="N229" t="s">
        <v>19</v>
      </c>
      <c r="O229" t="s">
        <v>505</v>
      </c>
      <c r="P229" t="s">
        <v>501</v>
      </c>
      <c r="Q229" t="s">
        <v>514</v>
      </c>
    </row>
    <row r="230" spans="1:17" x14ac:dyDescent="0.35">
      <c r="A230">
        <v>101861</v>
      </c>
      <c r="B230" s="5">
        <v>45750</v>
      </c>
      <c r="C230" t="s">
        <v>31</v>
      </c>
      <c r="D230" t="s">
        <v>105</v>
      </c>
      <c r="E230" t="s">
        <v>106</v>
      </c>
      <c r="F230" t="s">
        <v>59</v>
      </c>
      <c r="G230" t="s">
        <v>95</v>
      </c>
      <c r="H230">
        <v>1</v>
      </c>
      <c r="I230" t="s">
        <v>503</v>
      </c>
      <c r="J230">
        <v>34.75</v>
      </c>
      <c r="K230">
        <v>34.75</v>
      </c>
      <c r="L230" t="s">
        <v>48</v>
      </c>
      <c r="M230" t="s">
        <v>97</v>
      </c>
      <c r="N230" t="s">
        <v>89</v>
      </c>
      <c r="O230" t="s">
        <v>505</v>
      </c>
      <c r="P230" t="s">
        <v>501</v>
      </c>
      <c r="Q230" t="s">
        <v>514</v>
      </c>
    </row>
    <row r="231" spans="1:17" x14ac:dyDescent="0.35">
      <c r="A231">
        <v>102150</v>
      </c>
      <c r="B231" s="5">
        <v>45750</v>
      </c>
      <c r="C231" t="s">
        <v>50</v>
      </c>
      <c r="D231" t="s">
        <v>51</v>
      </c>
      <c r="E231" t="s">
        <v>52</v>
      </c>
      <c r="F231" t="s">
        <v>53</v>
      </c>
      <c r="G231" t="s">
        <v>54</v>
      </c>
      <c r="H231">
        <v>10</v>
      </c>
      <c r="I231" t="s">
        <v>499</v>
      </c>
      <c r="J231">
        <v>24.77</v>
      </c>
      <c r="K231">
        <v>247.7</v>
      </c>
      <c r="L231" t="s">
        <v>17</v>
      </c>
      <c r="M231" t="s">
        <v>268</v>
      </c>
      <c r="N231" t="s">
        <v>89</v>
      </c>
      <c r="O231" t="s">
        <v>505</v>
      </c>
      <c r="P231" t="s">
        <v>501</v>
      </c>
      <c r="Q231" t="s">
        <v>514</v>
      </c>
    </row>
    <row r="232" spans="1:17" x14ac:dyDescent="0.35">
      <c r="A232">
        <v>102648</v>
      </c>
      <c r="B232" s="5">
        <v>45750</v>
      </c>
      <c r="C232" t="s">
        <v>50</v>
      </c>
      <c r="D232" t="s">
        <v>71</v>
      </c>
      <c r="E232" t="s">
        <v>72</v>
      </c>
      <c r="F232" t="s">
        <v>59</v>
      </c>
      <c r="G232" t="s">
        <v>73</v>
      </c>
      <c r="H232">
        <v>2</v>
      </c>
      <c r="I232" t="s">
        <v>508</v>
      </c>
      <c r="J232">
        <v>27.39</v>
      </c>
      <c r="K232">
        <v>54.78</v>
      </c>
      <c r="L232" t="s">
        <v>24</v>
      </c>
      <c r="M232" t="s">
        <v>215</v>
      </c>
      <c r="N232" t="s">
        <v>19</v>
      </c>
      <c r="O232" t="s">
        <v>505</v>
      </c>
      <c r="P232" t="s">
        <v>501</v>
      </c>
      <c r="Q232" t="s">
        <v>514</v>
      </c>
    </row>
    <row r="233" spans="1:17" x14ac:dyDescent="0.35">
      <c r="A233">
        <v>102909</v>
      </c>
      <c r="B233" s="5">
        <v>45750</v>
      </c>
      <c r="C233" t="s">
        <v>26</v>
      </c>
      <c r="D233" t="s">
        <v>27</v>
      </c>
      <c r="E233" t="s">
        <v>28</v>
      </c>
      <c r="F233" t="s">
        <v>22</v>
      </c>
      <c r="G233" t="s">
        <v>100</v>
      </c>
      <c r="H233">
        <v>1</v>
      </c>
      <c r="I233" t="s">
        <v>503</v>
      </c>
      <c r="J233">
        <v>14.44</v>
      </c>
      <c r="K233">
        <v>14.44</v>
      </c>
      <c r="L233" t="s">
        <v>17</v>
      </c>
      <c r="M233" t="s">
        <v>180</v>
      </c>
      <c r="N233" t="s">
        <v>19</v>
      </c>
      <c r="O233" t="s">
        <v>505</v>
      </c>
      <c r="P233" t="s">
        <v>501</v>
      </c>
      <c r="Q233" t="s">
        <v>514</v>
      </c>
    </row>
    <row r="234" spans="1:17" x14ac:dyDescent="0.35">
      <c r="A234">
        <v>100718</v>
      </c>
      <c r="B234" s="5">
        <v>45751</v>
      </c>
      <c r="C234" t="s">
        <v>12</v>
      </c>
      <c r="D234" t="s">
        <v>183</v>
      </c>
      <c r="E234" t="s">
        <v>184</v>
      </c>
      <c r="F234" t="s">
        <v>62</v>
      </c>
      <c r="G234" t="s">
        <v>114</v>
      </c>
      <c r="H234">
        <v>10</v>
      </c>
      <c r="I234" t="s">
        <v>499</v>
      </c>
      <c r="J234">
        <v>126.28</v>
      </c>
      <c r="K234">
        <v>1262.8</v>
      </c>
      <c r="L234" t="s">
        <v>17</v>
      </c>
      <c r="M234" t="s">
        <v>269</v>
      </c>
      <c r="N234" t="s">
        <v>36</v>
      </c>
      <c r="O234" t="s">
        <v>500</v>
      </c>
      <c r="P234" t="s">
        <v>501</v>
      </c>
      <c r="Q234" t="s">
        <v>514</v>
      </c>
    </row>
    <row r="235" spans="1:17" x14ac:dyDescent="0.35">
      <c r="A235">
        <v>101044</v>
      </c>
      <c r="B235" s="5">
        <v>45751</v>
      </c>
      <c r="C235" t="s">
        <v>50</v>
      </c>
      <c r="D235" t="s">
        <v>71</v>
      </c>
      <c r="E235" t="s">
        <v>72</v>
      </c>
      <c r="F235" t="s">
        <v>22</v>
      </c>
      <c r="G235" t="s">
        <v>100</v>
      </c>
      <c r="H235">
        <v>2</v>
      </c>
      <c r="I235" t="s">
        <v>508</v>
      </c>
      <c r="J235">
        <v>14.76</v>
      </c>
      <c r="K235">
        <v>29.52</v>
      </c>
      <c r="L235" t="s">
        <v>48</v>
      </c>
      <c r="M235" t="s">
        <v>187</v>
      </c>
      <c r="N235" t="s">
        <v>19</v>
      </c>
      <c r="O235" t="s">
        <v>500</v>
      </c>
      <c r="P235" t="s">
        <v>501</v>
      </c>
      <c r="Q235" t="s">
        <v>514</v>
      </c>
    </row>
    <row r="236" spans="1:17" x14ac:dyDescent="0.35">
      <c r="A236">
        <v>102096</v>
      </c>
      <c r="B236" s="5">
        <v>45751</v>
      </c>
      <c r="C236" t="s">
        <v>12</v>
      </c>
      <c r="D236" t="s">
        <v>20</v>
      </c>
      <c r="E236" t="s">
        <v>21</v>
      </c>
      <c r="F236" t="s">
        <v>59</v>
      </c>
      <c r="G236" t="s">
        <v>129</v>
      </c>
      <c r="H236">
        <v>2</v>
      </c>
      <c r="I236" t="s">
        <v>508</v>
      </c>
      <c r="J236">
        <v>119.71</v>
      </c>
      <c r="K236">
        <v>239.42</v>
      </c>
      <c r="L236" t="s">
        <v>24</v>
      </c>
      <c r="M236" t="s">
        <v>270</v>
      </c>
      <c r="N236" t="s">
        <v>19</v>
      </c>
      <c r="O236" t="s">
        <v>500</v>
      </c>
      <c r="P236" t="s">
        <v>501</v>
      </c>
      <c r="Q236" t="s">
        <v>514</v>
      </c>
    </row>
    <row r="237" spans="1:17" x14ac:dyDescent="0.35">
      <c r="A237">
        <v>100545</v>
      </c>
      <c r="B237" s="5">
        <v>45752</v>
      </c>
      <c r="C237" t="s">
        <v>65</v>
      </c>
      <c r="D237" t="s">
        <v>90</v>
      </c>
      <c r="E237" t="s">
        <v>91</v>
      </c>
      <c r="F237" t="s">
        <v>59</v>
      </c>
      <c r="G237" t="s">
        <v>129</v>
      </c>
      <c r="H237">
        <v>10</v>
      </c>
      <c r="I237" t="s">
        <v>499</v>
      </c>
      <c r="J237">
        <v>125.53</v>
      </c>
      <c r="K237">
        <v>1255.3</v>
      </c>
      <c r="L237" t="s">
        <v>17</v>
      </c>
      <c r="M237" t="s">
        <v>271</v>
      </c>
      <c r="N237" t="s">
        <v>19</v>
      </c>
      <c r="O237" t="s">
        <v>506</v>
      </c>
      <c r="P237" t="s">
        <v>507</v>
      </c>
      <c r="Q237" t="s">
        <v>514</v>
      </c>
    </row>
    <row r="238" spans="1:17" x14ac:dyDescent="0.35">
      <c r="A238">
        <v>100661</v>
      </c>
      <c r="B238" s="5">
        <v>45752</v>
      </c>
      <c r="C238" t="s">
        <v>26</v>
      </c>
      <c r="D238" t="s">
        <v>41</v>
      </c>
      <c r="E238" t="s">
        <v>42</v>
      </c>
      <c r="F238" t="s">
        <v>59</v>
      </c>
      <c r="G238" t="s">
        <v>118</v>
      </c>
      <c r="H238">
        <v>1</v>
      </c>
      <c r="I238" t="s">
        <v>503</v>
      </c>
      <c r="J238">
        <v>19.54</v>
      </c>
      <c r="K238">
        <v>19.54</v>
      </c>
      <c r="L238" t="s">
        <v>17</v>
      </c>
      <c r="M238" t="s">
        <v>121</v>
      </c>
      <c r="N238" t="s">
        <v>36</v>
      </c>
      <c r="O238" t="s">
        <v>506</v>
      </c>
      <c r="P238" t="s">
        <v>507</v>
      </c>
      <c r="Q238" t="s">
        <v>514</v>
      </c>
    </row>
    <row r="239" spans="1:17" x14ac:dyDescent="0.35">
      <c r="A239">
        <v>101659</v>
      </c>
      <c r="B239" s="5">
        <v>45752</v>
      </c>
      <c r="C239" t="s">
        <v>31</v>
      </c>
      <c r="D239" t="s">
        <v>80</v>
      </c>
      <c r="E239" t="s">
        <v>80</v>
      </c>
      <c r="F239" t="s">
        <v>15</v>
      </c>
      <c r="G239" t="s">
        <v>16</v>
      </c>
      <c r="H239">
        <v>1</v>
      </c>
      <c r="I239" t="s">
        <v>503</v>
      </c>
      <c r="J239">
        <v>38.380000000000003</v>
      </c>
      <c r="K239">
        <v>38.380000000000003</v>
      </c>
      <c r="L239" t="s">
        <v>48</v>
      </c>
      <c r="M239" t="s">
        <v>272</v>
      </c>
      <c r="N239" t="s">
        <v>36</v>
      </c>
      <c r="O239" t="s">
        <v>506</v>
      </c>
      <c r="P239" t="s">
        <v>507</v>
      </c>
      <c r="Q239" t="s">
        <v>514</v>
      </c>
    </row>
    <row r="240" spans="1:17" x14ac:dyDescent="0.35">
      <c r="A240">
        <v>102743</v>
      </c>
      <c r="B240" s="5">
        <v>45752</v>
      </c>
      <c r="C240" t="s">
        <v>31</v>
      </c>
      <c r="D240" t="s">
        <v>105</v>
      </c>
      <c r="E240" t="s">
        <v>106</v>
      </c>
      <c r="F240" t="s">
        <v>53</v>
      </c>
      <c r="G240" t="s">
        <v>92</v>
      </c>
      <c r="H240">
        <v>5</v>
      </c>
      <c r="I240" t="s">
        <v>499</v>
      </c>
      <c r="J240">
        <v>29.87</v>
      </c>
      <c r="K240">
        <v>149.35</v>
      </c>
      <c r="L240" t="s">
        <v>24</v>
      </c>
      <c r="M240" t="s">
        <v>273</v>
      </c>
      <c r="N240" t="s">
        <v>19</v>
      </c>
      <c r="O240" t="s">
        <v>506</v>
      </c>
      <c r="P240" t="s">
        <v>507</v>
      </c>
      <c r="Q240" t="s">
        <v>514</v>
      </c>
    </row>
    <row r="241" spans="1:17" x14ac:dyDescent="0.35">
      <c r="A241">
        <v>100994</v>
      </c>
      <c r="B241" s="5">
        <v>45753</v>
      </c>
      <c r="C241" t="s">
        <v>31</v>
      </c>
      <c r="D241" t="s">
        <v>45</v>
      </c>
      <c r="E241" t="s">
        <v>46</v>
      </c>
      <c r="F241" t="s">
        <v>53</v>
      </c>
      <c r="G241" t="s">
        <v>92</v>
      </c>
      <c r="H241">
        <v>5</v>
      </c>
      <c r="I241" t="s">
        <v>499</v>
      </c>
      <c r="J241">
        <v>30.25</v>
      </c>
      <c r="K241">
        <v>151.25</v>
      </c>
      <c r="L241" t="s">
        <v>17</v>
      </c>
      <c r="M241" t="s">
        <v>131</v>
      </c>
      <c r="N241" t="s">
        <v>19</v>
      </c>
      <c r="O241" t="s">
        <v>510</v>
      </c>
      <c r="P241" t="s">
        <v>507</v>
      </c>
      <c r="Q241" t="s">
        <v>514</v>
      </c>
    </row>
    <row r="242" spans="1:17" x14ac:dyDescent="0.35">
      <c r="A242">
        <v>101053</v>
      </c>
      <c r="B242" s="5">
        <v>45753</v>
      </c>
      <c r="C242" t="s">
        <v>65</v>
      </c>
      <c r="D242" t="s">
        <v>137</v>
      </c>
      <c r="E242" t="s">
        <v>138</v>
      </c>
      <c r="F242" t="s">
        <v>59</v>
      </c>
      <c r="G242" t="s">
        <v>73</v>
      </c>
      <c r="H242">
        <v>3</v>
      </c>
      <c r="I242" t="s">
        <v>499</v>
      </c>
      <c r="J242">
        <v>27.47</v>
      </c>
      <c r="K242">
        <v>82.41</v>
      </c>
      <c r="L242" t="s">
        <v>43</v>
      </c>
      <c r="M242" t="s">
        <v>274</v>
      </c>
      <c r="N242" t="s">
        <v>19</v>
      </c>
      <c r="O242" t="s">
        <v>510</v>
      </c>
      <c r="P242" t="s">
        <v>507</v>
      </c>
      <c r="Q242" t="s">
        <v>514</v>
      </c>
    </row>
    <row r="243" spans="1:17" x14ac:dyDescent="0.35">
      <c r="A243">
        <v>102307</v>
      </c>
      <c r="B243" s="5">
        <v>45753</v>
      </c>
      <c r="C243" t="s">
        <v>26</v>
      </c>
      <c r="D243" t="s">
        <v>150</v>
      </c>
      <c r="E243" t="s">
        <v>151</v>
      </c>
      <c r="F243" t="s">
        <v>59</v>
      </c>
      <c r="G243" t="s">
        <v>73</v>
      </c>
      <c r="H243">
        <v>1</v>
      </c>
      <c r="I243" t="s">
        <v>503</v>
      </c>
      <c r="J243">
        <v>28.72</v>
      </c>
      <c r="K243">
        <v>28.72</v>
      </c>
      <c r="L243" t="s">
        <v>24</v>
      </c>
      <c r="M243" t="s">
        <v>275</v>
      </c>
      <c r="N243" t="s">
        <v>19</v>
      </c>
      <c r="O243" t="s">
        <v>510</v>
      </c>
      <c r="P243" t="s">
        <v>507</v>
      </c>
      <c r="Q243" t="s">
        <v>514</v>
      </c>
    </row>
    <row r="244" spans="1:17" x14ac:dyDescent="0.35">
      <c r="A244">
        <v>100383</v>
      </c>
      <c r="B244" s="5">
        <v>45754</v>
      </c>
      <c r="C244" t="s">
        <v>26</v>
      </c>
      <c r="D244" t="s">
        <v>41</v>
      </c>
      <c r="E244" t="s">
        <v>42</v>
      </c>
      <c r="F244" t="s">
        <v>22</v>
      </c>
      <c r="G244" t="s">
        <v>47</v>
      </c>
      <c r="H244">
        <v>2</v>
      </c>
      <c r="I244" t="s">
        <v>508</v>
      </c>
      <c r="J244">
        <v>73.64</v>
      </c>
      <c r="K244">
        <v>147.28</v>
      </c>
      <c r="L244" t="s">
        <v>48</v>
      </c>
      <c r="M244" t="s">
        <v>245</v>
      </c>
      <c r="N244" t="s">
        <v>89</v>
      </c>
      <c r="O244" t="s">
        <v>511</v>
      </c>
      <c r="P244" t="s">
        <v>501</v>
      </c>
      <c r="Q244" t="s">
        <v>514</v>
      </c>
    </row>
    <row r="245" spans="1:17" x14ac:dyDescent="0.35">
      <c r="A245">
        <v>100773</v>
      </c>
      <c r="B245" s="5">
        <v>45754</v>
      </c>
      <c r="C245" t="s">
        <v>50</v>
      </c>
      <c r="D245" t="s">
        <v>71</v>
      </c>
      <c r="E245" t="s">
        <v>72</v>
      </c>
      <c r="F245" t="s">
        <v>62</v>
      </c>
      <c r="G245" t="s">
        <v>169</v>
      </c>
      <c r="H245">
        <v>1</v>
      </c>
      <c r="I245" t="s">
        <v>503</v>
      </c>
      <c r="J245">
        <v>24.64</v>
      </c>
      <c r="K245">
        <v>24.64</v>
      </c>
      <c r="L245" t="s">
        <v>48</v>
      </c>
      <c r="M245" t="s">
        <v>276</v>
      </c>
      <c r="N245" t="s">
        <v>36</v>
      </c>
      <c r="O245" t="s">
        <v>511</v>
      </c>
      <c r="P245" t="s">
        <v>501</v>
      </c>
      <c r="Q245" t="s">
        <v>514</v>
      </c>
    </row>
    <row r="246" spans="1:17" x14ac:dyDescent="0.35">
      <c r="A246">
        <v>101979</v>
      </c>
      <c r="B246" s="5">
        <v>45754</v>
      </c>
      <c r="C246" t="s">
        <v>50</v>
      </c>
      <c r="D246" t="s">
        <v>71</v>
      </c>
      <c r="E246" t="s">
        <v>72</v>
      </c>
      <c r="F246" t="s">
        <v>62</v>
      </c>
      <c r="G246" t="s">
        <v>68</v>
      </c>
      <c r="H246">
        <v>2</v>
      </c>
      <c r="I246" t="s">
        <v>508</v>
      </c>
      <c r="J246">
        <v>41.8</v>
      </c>
      <c r="K246">
        <v>83.6</v>
      </c>
      <c r="L246" t="s">
        <v>48</v>
      </c>
      <c r="M246" t="s">
        <v>115</v>
      </c>
      <c r="N246" t="s">
        <v>19</v>
      </c>
      <c r="O246" t="s">
        <v>511</v>
      </c>
      <c r="P246" t="s">
        <v>501</v>
      </c>
      <c r="Q246" t="s">
        <v>514</v>
      </c>
    </row>
    <row r="247" spans="1:17" x14ac:dyDescent="0.35">
      <c r="A247">
        <v>102358</v>
      </c>
      <c r="B247" s="5">
        <v>45754</v>
      </c>
      <c r="C247" t="s">
        <v>12</v>
      </c>
      <c r="D247" t="s">
        <v>132</v>
      </c>
      <c r="E247" t="s">
        <v>133</v>
      </c>
      <c r="F247" t="s">
        <v>59</v>
      </c>
      <c r="G247" t="s">
        <v>95</v>
      </c>
      <c r="H247">
        <v>1</v>
      </c>
      <c r="I247" t="s">
        <v>503</v>
      </c>
      <c r="J247">
        <v>35.840000000000003</v>
      </c>
      <c r="K247">
        <v>35.840000000000003</v>
      </c>
      <c r="L247" t="s">
        <v>17</v>
      </c>
      <c r="M247" t="s">
        <v>277</v>
      </c>
      <c r="N247" t="s">
        <v>36</v>
      </c>
      <c r="O247" t="s">
        <v>511</v>
      </c>
      <c r="P247" t="s">
        <v>501</v>
      </c>
      <c r="Q247" t="s">
        <v>514</v>
      </c>
    </row>
    <row r="248" spans="1:17" x14ac:dyDescent="0.35">
      <c r="A248">
        <v>100551</v>
      </c>
      <c r="B248" s="5">
        <v>45755</v>
      </c>
      <c r="C248" t="s">
        <v>26</v>
      </c>
      <c r="D248" t="s">
        <v>150</v>
      </c>
      <c r="E248" t="s">
        <v>151</v>
      </c>
      <c r="F248" t="s">
        <v>22</v>
      </c>
      <c r="G248" t="s">
        <v>109</v>
      </c>
      <c r="H248">
        <v>1</v>
      </c>
      <c r="I248" t="s">
        <v>503</v>
      </c>
      <c r="J248">
        <v>88.58</v>
      </c>
      <c r="K248">
        <v>88.58</v>
      </c>
      <c r="L248" t="s">
        <v>43</v>
      </c>
      <c r="M248" t="s">
        <v>278</v>
      </c>
      <c r="N248" t="s">
        <v>36</v>
      </c>
      <c r="O248" t="s">
        <v>509</v>
      </c>
      <c r="P248" t="s">
        <v>501</v>
      </c>
      <c r="Q248" t="s">
        <v>514</v>
      </c>
    </row>
    <row r="249" spans="1:17" x14ac:dyDescent="0.35">
      <c r="A249">
        <v>100918</v>
      </c>
      <c r="B249" s="5">
        <v>45755</v>
      </c>
      <c r="C249" t="s">
        <v>50</v>
      </c>
      <c r="D249" t="s">
        <v>71</v>
      </c>
      <c r="E249" t="s">
        <v>72</v>
      </c>
      <c r="F249" t="s">
        <v>62</v>
      </c>
      <c r="G249" t="s">
        <v>114</v>
      </c>
      <c r="H249">
        <v>1</v>
      </c>
      <c r="I249" t="s">
        <v>503</v>
      </c>
      <c r="J249">
        <v>126.61</v>
      </c>
      <c r="K249">
        <v>126.61</v>
      </c>
      <c r="L249" t="s">
        <v>48</v>
      </c>
      <c r="M249" t="s">
        <v>279</v>
      </c>
      <c r="N249" t="s">
        <v>19</v>
      </c>
      <c r="O249" t="s">
        <v>509</v>
      </c>
      <c r="P249" t="s">
        <v>501</v>
      </c>
      <c r="Q249" t="s">
        <v>514</v>
      </c>
    </row>
    <row r="250" spans="1:17" x14ac:dyDescent="0.35">
      <c r="A250">
        <v>101000</v>
      </c>
      <c r="B250" s="5">
        <v>45755</v>
      </c>
      <c r="C250" t="s">
        <v>12</v>
      </c>
      <c r="D250" t="s">
        <v>183</v>
      </c>
      <c r="E250" t="s">
        <v>184</v>
      </c>
      <c r="F250" t="s">
        <v>22</v>
      </c>
      <c r="G250" t="s">
        <v>109</v>
      </c>
      <c r="H250">
        <v>10</v>
      </c>
      <c r="I250" t="s">
        <v>499</v>
      </c>
      <c r="J250">
        <v>93.04</v>
      </c>
      <c r="K250">
        <v>930.40000000000009</v>
      </c>
      <c r="L250" t="s">
        <v>24</v>
      </c>
      <c r="M250" t="s">
        <v>280</v>
      </c>
      <c r="N250" t="s">
        <v>19</v>
      </c>
      <c r="O250" t="s">
        <v>509</v>
      </c>
      <c r="P250" t="s">
        <v>501</v>
      </c>
      <c r="Q250" t="s">
        <v>514</v>
      </c>
    </row>
    <row r="251" spans="1:17" x14ac:dyDescent="0.35">
      <c r="A251">
        <v>101135</v>
      </c>
      <c r="B251" s="5">
        <v>45755</v>
      </c>
      <c r="C251" t="s">
        <v>50</v>
      </c>
      <c r="D251" t="s">
        <v>77</v>
      </c>
      <c r="E251" t="s">
        <v>78</v>
      </c>
      <c r="F251" t="s">
        <v>62</v>
      </c>
      <c r="G251" t="s">
        <v>169</v>
      </c>
      <c r="H251">
        <v>5</v>
      </c>
      <c r="I251" t="s">
        <v>499</v>
      </c>
      <c r="J251">
        <v>24.36</v>
      </c>
      <c r="K251">
        <v>121.8</v>
      </c>
      <c r="L251" t="s">
        <v>43</v>
      </c>
      <c r="M251" t="s">
        <v>281</v>
      </c>
      <c r="N251" t="s">
        <v>89</v>
      </c>
      <c r="O251" t="s">
        <v>509</v>
      </c>
      <c r="P251" t="s">
        <v>501</v>
      </c>
      <c r="Q251" t="s">
        <v>514</v>
      </c>
    </row>
    <row r="252" spans="1:17" x14ac:dyDescent="0.35">
      <c r="A252">
        <v>101488</v>
      </c>
      <c r="B252" s="5">
        <v>45755</v>
      </c>
      <c r="C252" t="s">
        <v>31</v>
      </c>
      <c r="D252" t="s">
        <v>32</v>
      </c>
      <c r="E252" t="s">
        <v>33</v>
      </c>
      <c r="F252" t="s">
        <v>22</v>
      </c>
      <c r="G252" t="s">
        <v>100</v>
      </c>
      <c r="H252">
        <v>2</v>
      </c>
      <c r="I252" t="s">
        <v>508</v>
      </c>
      <c r="J252">
        <v>15.05</v>
      </c>
      <c r="K252">
        <v>30.1</v>
      </c>
      <c r="L252" t="s">
        <v>48</v>
      </c>
      <c r="M252" t="s">
        <v>282</v>
      </c>
      <c r="N252" t="s">
        <v>19</v>
      </c>
      <c r="O252" t="s">
        <v>509</v>
      </c>
      <c r="P252" t="s">
        <v>501</v>
      </c>
      <c r="Q252" t="s">
        <v>514</v>
      </c>
    </row>
    <row r="253" spans="1:17" x14ac:dyDescent="0.35">
      <c r="A253">
        <v>101863</v>
      </c>
      <c r="B253" s="5">
        <v>45755</v>
      </c>
      <c r="C253" t="s">
        <v>31</v>
      </c>
      <c r="D253" t="s">
        <v>45</v>
      </c>
      <c r="E253" t="s">
        <v>46</v>
      </c>
      <c r="F253" t="s">
        <v>59</v>
      </c>
      <c r="G253" t="s">
        <v>95</v>
      </c>
      <c r="H253">
        <v>1</v>
      </c>
      <c r="I253" t="s">
        <v>503</v>
      </c>
      <c r="J253">
        <v>36.11</v>
      </c>
      <c r="K253">
        <v>36.11</v>
      </c>
      <c r="L253" t="s">
        <v>43</v>
      </c>
      <c r="M253" t="s">
        <v>283</v>
      </c>
      <c r="N253" t="s">
        <v>36</v>
      </c>
      <c r="O253" t="s">
        <v>509</v>
      </c>
      <c r="P253" t="s">
        <v>501</v>
      </c>
      <c r="Q253" t="s">
        <v>514</v>
      </c>
    </row>
    <row r="254" spans="1:17" x14ac:dyDescent="0.35">
      <c r="A254">
        <v>101919</v>
      </c>
      <c r="B254" s="5">
        <v>45755</v>
      </c>
      <c r="C254" t="s">
        <v>31</v>
      </c>
      <c r="D254" t="s">
        <v>32</v>
      </c>
      <c r="E254" t="s">
        <v>33</v>
      </c>
      <c r="F254" t="s">
        <v>53</v>
      </c>
      <c r="G254" t="s">
        <v>145</v>
      </c>
      <c r="H254">
        <v>1</v>
      </c>
      <c r="I254" t="s">
        <v>503</v>
      </c>
      <c r="J254">
        <v>33.57</v>
      </c>
      <c r="K254">
        <v>33.57</v>
      </c>
      <c r="L254" t="s">
        <v>24</v>
      </c>
      <c r="M254" t="s">
        <v>284</v>
      </c>
      <c r="N254" t="s">
        <v>19</v>
      </c>
      <c r="O254" t="s">
        <v>509</v>
      </c>
      <c r="P254" t="s">
        <v>501</v>
      </c>
      <c r="Q254" t="s">
        <v>514</v>
      </c>
    </row>
    <row r="255" spans="1:17" x14ac:dyDescent="0.35">
      <c r="A255">
        <v>102197</v>
      </c>
      <c r="B255" s="5">
        <v>45755</v>
      </c>
      <c r="C255" t="s">
        <v>31</v>
      </c>
      <c r="D255" t="s">
        <v>45</v>
      </c>
      <c r="E255" t="s">
        <v>46</v>
      </c>
      <c r="F255" t="s">
        <v>59</v>
      </c>
      <c r="G255" t="s">
        <v>73</v>
      </c>
      <c r="H255">
        <v>1</v>
      </c>
      <c r="I255" t="s">
        <v>503</v>
      </c>
      <c r="J255">
        <v>28.35</v>
      </c>
      <c r="K255">
        <v>28.35</v>
      </c>
      <c r="L255" t="s">
        <v>24</v>
      </c>
      <c r="M255" t="s">
        <v>285</v>
      </c>
      <c r="N255" t="s">
        <v>89</v>
      </c>
      <c r="O255" t="s">
        <v>509</v>
      </c>
      <c r="P255" t="s">
        <v>501</v>
      </c>
      <c r="Q255" t="s">
        <v>514</v>
      </c>
    </row>
    <row r="256" spans="1:17" x14ac:dyDescent="0.35">
      <c r="A256">
        <v>102470</v>
      </c>
      <c r="B256" s="5">
        <v>45755</v>
      </c>
      <c r="C256" t="s">
        <v>12</v>
      </c>
      <c r="D256" t="s">
        <v>13</v>
      </c>
      <c r="E256" t="s">
        <v>14</v>
      </c>
      <c r="F256" t="s">
        <v>53</v>
      </c>
      <c r="G256" t="s">
        <v>145</v>
      </c>
      <c r="H256">
        <v>2</v>
      </c>
      <c r="I256" t="s">
        <v>508</v>
      </c>
      <c r="J256">
        <v>36.44</v>
      </c>
      <c r="K256">
        <v>72.88</v>
      </c>
      <c r="L256" t="s">
        <v>17</v>
      </c>
      <c r="M256" t="s">
        <v>286</v>
      </c>
      <c r="N256" t="s">
        <v>19</v>
      </c>
      <c r="O256" t="s">
        <v>509</v>
      </c>
      <c r="P256" t="s">
        <v>501</v>
      </c>
      <c r="Q256" t="s">
        <v>514</v>
      </c>
    </row>
    <row r="257" spans="1:17" x14ac:dyDescent="0.35">
      <c r="A257">
        <v>102545</v>
      </c>
      <c r="B257" s="5">
        <v>45755</v>
      </c>
      <c r="C257" t="s">
        <v>12</v>
      </c>
      <c r="D257" t="s">
        <v>132</v>
      </c>
      <c r="E257" t="s">
        <v>133</v>
      </c>
      <c r="F257" t="s">
        <v>22</v>
      </c>
      <c r="G257" t="s">
        <v>23</v>
      </c>
      <c r="H257">
        <v>1</v>
      </c>
      <c r="I257" t="s">
        <v>503</v>
      </c>
      <c r="J257">
        <v>66.42</v>
      </c>
      <c r="K257">
        <v>66.42</v>
      </c>
      <c r="L257" t="s">
        <v>17</v>
      </c>
      <c r="M257" t="s">
        <v>287</v>
      </c>
      <c r="N257" t="s">
        <v>19</v>
      </c>
      <c r="O257" t="s">
        <v>509</v>
      </c>
      <c r="P257" t="s">
        <v>501</v>
      </c>
      <c r="Q257" t="s">
        <v>514</v>
      </c>
    </row>
    <row r="258" spans="1:17" x14ac:dyDescent="0.35">
      <c r="A258">
        <v>102928</v>
      </c>
      <c r="B258" s="5">
        <v>45755</v>
      </c>
      <c r="C258" t="s">
        <v>12</v>
      </c>
      <c r="D258" t="s">
        <v>13</v>
      </c>
      <c r="E258" t="s">
        <v>14</v>
      </c>
      <c r="F258" t="s">
        <v>22</v>
      </c>
      <c r="G258" t="s">
        <v>109</v>
      </c>
      <c r="H258">
        <v>3</v>
      </c>
      <c r="I258" t="s">
        <v>499</v>
      </c>
      <c r="J258">
        <v>87.35</v>
      </c>
      <c r="K258">
        <v>262.04999999999995</v>
      </c>
      <c r="L258" t="s">
        <v>43</v>
      </c>
      <c r="M258" t="s">
        <v>136</v>
      </c>
      <c r="N258" t="s">
        <v>19</v>
      </c>
      <c r="O258" t="s">
        <v>509</v>
      </c>
      <c r="P258" t="s">
        <v>501</v>
      </c>
      <c r="Q258" t="s">
        <v>514</v>
      </c>
    </row>
    <row r="259" spans="1:17" x14ac:dyDescent="0.35">
      <c r="A259">
        <v>100267</v>
      </c>
      <c r="B259" s="5">
        <v>45756</v>
      </c>
      <c r="C259" t="s">
        <v>50</v>
      </c>
      <c r="D259" t="s">
        <v>77</v>
      </c>
      <c r="E259" t="s">
        <v>78</v>
      </c>
      <c r="F259" t="s">
        <v>62</v>
      </c>
      <c r="G259" t="s">
        <v>103</v>
      </c>
      <c r="H259">
        <v>10</v>
      </c>
      <c r="I259" t="s">
        <v>499</v>
      </c>
      <c r="J259">
        <v>196.83</v>
      </c>
      <c r="K259">
        <v>1968.3000000000002</v>
      </c>
      <c r="L259" t="s">
        <v>48</v>
      </c>
      <c r="M259" t="s">
        <v>281</v>
      </c>
      <c r="N259" t="s">
        <v>19</v>
      </c>
      <c r="O259" t="s">
        <v>504</v>
      </c>
      <c r="P259" t="s">
        <v>501</v>
      </c>
      <c r="Q259" t="s">
        <v>514</v>
      </c>
    </row>
    <row r="260" spans="1:17" x14ac:dyDescent="0.35">
      <c r="A260">
        <v>100274</v>
      </c>
      <c r="B260" s="5">
        <v>45756</v>
      </c>
      <c r="C260" t="s">
        <v>31</v>
      </c>
      <c r="D260" t="s">
        <v>80</v>
      </c>
      <c r="E260" t="s">
        <v>80</v>
      </c>
      <c r="F260" t="s">
        <v>62</v>
      </c>
      <c r="G260" t="s">
        <v>103</v>
      </c>
      <c r="H260">
        <v>2</v>
      </c>
      <c r="I260" t="s">
        <v>508</v>
      </c>
      <c r="J260">
        <v>181.59</v>
      </c>
      <c r="K260">
        <v>363.18</v>
      </c>
      <c r="L260" t="s">
        <v>17</v>
      </c>
      <c r="M260" t="s">
        <v>152</v>
      </c>
      <c r="N260" t="s">
        <v>19</v>
      </c>
      <c r="O260" t="s">
        <v>504</v>
      </c>
      <c r="P260" t="s">
        <v>501</v>
      </c>
      <c r="Q260" t="s">
        <v>514</v>
      </c>
    </row>
    <row r="261" spans="1:17" x14ac:dyDescent="0.35">
      <c r="A261">
        <v>102090</v>
      </c>
      <c r="B261" s="5">
        <v>45756</v>
      </c>
      <c r="C261" t="s">
        <v>50</v>
      </c>
      <c r="D261" t="s">
        <v>71</v>
      </c>
      <c r="E261" t="s">
        <v>72</v>
      </c>
      <c r="F261" t="s">
        <v>15</v>
      </c>
      <c r="G261" t="s">
        <v>29</v>
      </c>
      <c r="H261">
        <v>10</v>
      </c>
      <c r="I261" t="s">
        <v>499</v>
      </c>
      <c r="J261">
        <v>21.89</v>
      </c>
      <c r="K261">
        <v>218.9</v>
      </c>
      <c r="L261" t="s">
        <v>43</v>
      </c>
      <c r="M261" t="s">
        <v>212</v>
      </c>
      <c r="N261" t="s">
        <v>19</v>
      </c>
      <c r="O261" t="s">
        <v>504</v>
      </c>
      <c r="P261" t="s">
        <v>501</v>
      </c>
      <c r="Q261" t="s">
        <v>514</v>
      </c>
    </row>
    <row r="262" spans="1:17" x14ac:dyDescent="0.35">
      <c r="A262">
        <v>102325</v>
      </c>
      <c r="B262" s="5">
        <v>45756</v>
      </c>
      <c r="C262" t="s">
        <v>26</v>
      </c>
      <c r="D262" t="s">
        <v>27</v>
      </c>
      <c r="E262" t="s">
        <v>28</v>
      </c>
      <c r="F262" t="s">
        <v>53</v>
      </c>
      <c r="G262" t="s">
        <v>92</v>
      </c>
      <c r="H262">
        <v>10</v>
      </c>
      <c r="I262" t="s">
        <v>499</v>
      </c>
      <c r="J262">
        <v>30.4</v>
      </c>
      <c r="K262">
        <v>304</v>
      </c>
      <c r="L262" t="s">
        <v>17</v>
      </c>
      <c r="M262" t="s">
        <v>160</v>
      </c>
      <c r="N262" t="s">
        <v>19</v>
      </c>
      <c r="O262" t="s">
        <v>504</v>
      </c>
      <c r="P262" t="s">
        <v>501</v>
      </c>
      <c r="Q262" t="s">
        <v>514</v>
      </c>
    </row>
    <row r="263" spans="1:17" x14ac:dyDescent="0.35">
      <c r="A263">
        <v>102616</v>
      </c>
      <c r="B263" s="5">
        <v>45756</v>
      </c>
      <c r="C263" t="s">
        <v>12</v>
      </c>
      <c r="D263" t="s">
        <v>98</v>
      </c>
      <c r="E263" t="s">
        <v>99</v>
      </c>
      <c r="F263" t="s">
        <v>15</v>
      </c>
      <c r="G263" t="s">
        <v>34</v>
      </c>
      <c r="H263">
        <v>1</v>
      </c>
      <c r="I263" t="s">
        <v>503</v>
      </c>
      <c r="J263">
        <v>15.46</v>
      </c>
      <c r="K263">
        <v>15.46</v>
      </c>
      <c r="L263" t="s">
        <v>43</v>
      </c>
      <c r="M263" t="s">
        <v>288</v>
      </c>
      <c r="N263" t="s">
        <v>19</v>
      </c>
      <c r="O263" t="s">
        <v>504</v>
      </c>
      <c r="P263" t="s">
        <v>501</v>
      </c>
      <c r="Q263" t="s">
        <v>514</v>
      </c>
    </row>
    <row r="264" spans="1:17" x14ac:dyDescent="0.35">
      <c r="A264">
        <v>102639</v>
      </c>
      <c r="B264" s="5">
        <v>45756</v>
      </c>
      <c r="C264" t="s">
        <v>31</v>
      </c>
      <c r="D264" t="s">
        <v>56</v>
      </c>
      <c r="E264" t="s">
        <v>57</v>
      </c>
      <c r="F264" t="s">
        <v>62</v>
      </c>
      <c r="G264" t="s">
        <v>112</v>
      </c>
      <c r="H264">
        <v>2</v>
      </c>
      <c r="I264" t="s">
        <v>508</v>
      </c>
      <c r="J264">
        <v>29.3</v>
      </c>
      <c r="K264">
        <v>58.6</v>
      </c>
      <c r="L264" t="s">
        <v>24</v>
      </c>
      <c r="M264" t="s">
        <v>289</v>
      </c>
      <c r="N264" t="s">
        <v>36</v>
      </c>
      <c r="O264" t="s">
        <v>504</v>
      </c>
      <c r="P264" t="s">
        <v>501</v>
      </c>
      <c r="Q264" t="s">
        <v>514</v>
      </c>
    </row>
    <row r="265" spans="1:17" x14ac:dyDescent="0.35">
      <c r="A265">
        <v>100829</v>
      </c>
      <c r="B265" s="5">
        <v>45757</v>
      </c>
      <c r="C265" t="s">
        <v>31</v>
      </c>
      <c r="D265" t="s">
        <v>45</v>
      </c>
      <c r="E265" t="s">
        <v>46</v>
      </c>
      <c r="F265" t="s">
        <v>15</v>
      </c>
      <c r="G265" t="s">
        <v>29</v>
      </c>
      <c r="H265">
        <v>1</v>
      </c>
      <c r="I265" t="s">
        <v>503</v>
      </c>
      <c r="J265">
        <v>22.99</v>
      </c>
      <c r="K265">
        <v>22.99</v>
      </c>
      <c r="L265" t="s">
        <v>43</v>
      </c>
      <c r="M265" t="s">
        <v>290</v>
      </c>
      <c r="N265" t="s">
        <v>19</v>
      </c>
      <c r="O265" t="s">
        <v>505</v>
      </c>
      <c r="P265" t="s">
        <v>501</v>
      </c>
      <c r="Q265" t="s">
        <v>514</v>
      </c>
    </row>
    <row r="266" spans="1:17" x14ac:dyDescent="0.35">
      <c r="A266">
        <v>100968</v>
      </c>
      <c r="B266" s="5">
        <v>45757</v>
      </c>
      <c r="C266" t="s">
        <v>50</v>
      </c>
      <c r="D266" t="s">
        <v>51</v>
      </c>
      <c r="E266" t="s">
        <v>52</v>
      </c>
      <c r="F266" t="s">
        <v>62</v>
      </c>
      <c r="G266" t="s">
        <v>63</v>
      </c>
      <c r="H266">
        <v>5</v>
      </c>
      <c r="I266" t="s">
        <v>499</v>
      </c>
      <c r="J266">
        <v>53.49</v>
      </c>
      <c r="K266">
        <v>267.45</v>
      </c>
      <c r="L266" t="s">
        <v>48</v>
      </c>
      <c r="M266" t="s">
        <v>291</v>
      </c>
      <c r="N266" t="s">
        <v>89</v>
      </c>
      <c r="O266" t="s">
        <v>505</v>
      </c>
      <c r="P266" t="s">
        <v>501</v>
      </c>
      <c r="Q266" t="s">
        <v>514</v>
      </c>
    </row>
    <row r="267" spans="1:17" x14ac:dyDescent="0.35">
      <c r="A267">
        <v>101647</v>
      </c>
      <c r="B267" s="5">
        <v>45757</v>
      </c>
      <c r="C267" t="s">
        <v>50</v>
      </c>
      <c r="D267" t="s">
        <v>71</v>
      </c>
      <c r="E267" t="s">
        <v>72</v>
      </c>
      <c r="F267" t="s">
        <v>62</v>
      </c>
      <c r="G267" t="s">
        <v>68</v>
      </c>
      <c r="H267">
        <v>2</v>
      </c>
      <c r="I267" t="s">
        <v>508</v>
      </c>
      <c r="J267">
        <v>41.61</v>
      </c>
      <c r="K267">
        <v>83.22</v>
      </c>
      <c r="L267" t="s">
        <v>48</v>
      </c>
      <c r="M267" t="s">
        <v>122</v>
      </c>
      <c r="N267" t="s">
        <v>19</v>
      </c>
      <c r="O267" t="s">
        <v>505</v>
      </c>
      <c r="P267" t="s">
        <v>501</v>
      </c>
      <c r="Q267" t="s">
        <v>514</v>
      </c>
    </row>
    <row r="268" spans="1:17" x14ac:dyDescent="0.35">
      <c r="A268">
        <v>102001</v>
      </c>
      <c r="B268" s="5">
        <v>45757</v>
      </c>
      <c r="C268" t="s">
        <v>26</v>
      </c>
      <c r="D268" t="s">
        <v>37</v>
      </c>
      <c r="E268" t="s">
        <v>38</v>
      </c>
      <c r="F268" t="s">
        <v>53</v>
      </c>
      <c r="G268" t="s">
        <v>145</v>
      </c>
      <c r="H268">
        <v>2</v>
      </c>
      <c r="I268" t="s">
        <v>508</v>
      </c>
      <c r="J268">
        <v>35.49</v>
      </c>
      <c r="K268">
        <v>70.98</v>
      </c>
      <c r="L268" t="s">
        <v>17</v>
      </c>
      <c r="M268" t="s">
        <v>82</v>
      </c>
      <c r="N268" t="s">
        <v>36</v>
      </c>
      <c r="O268" t="s">
        <v>505</v>
      </c>
      <c r="P268" t="s">
        <v>501</v>
      </c>
      <c r="Q268" t="s">
        <v>514</v>
      </c>
    </row>
    <row r="269" spans="1:17" x14ac:dyDescent="0.35">
      <c r="A269">
        <v>102111</v>
      </c>
      <c r="B269" s="5">
        <v>45757</v>
      </c>
      <c r="C269" t="s">
        <v>12</v>
      </c>
      <c r="D269" t="s">
        <v>132</v>
      </c>
      <c r="E269" t="s">
        <v>133</v>
      </c>
      <c r="F269" t="s">
        <v>62</v>
      </c>
      <c r="G269" t="s">
        <v>114</v>
      </c>
      <c r="H269">
        <v>2</v>
      </c>
      <c r="I269" t="s">
        <v>508</v>
      </c>
      <c r="J269">
        <v>136.13</v>
      </c>
      <c r="K269">
        <v>272.26</v>
      </c>
      <c r="L269" t="s">
        <v>24</v>
      </c>
      <c r="M269" t="s">
        <v>125</v>
      </c>
      <c r="N269" t="s">
        <v>89</v>
      </c>
      <c r="O269" t="s">
        <v>505</v>
      </c>
      <c r="P269" t="s">
        <v>501</v>
      </c>
      <c r="Q269" t="s">
        <v>514</v>
      </c>
    </row>
    <row r="270" spans="1:17" x14ac:dyDescent="0.35">
      <c r="A270">
        <v>102422</v>
      </c>
      <c r="B270" s="5">
        <v>45757</v>
      </c>
      <c r="C270" t="s">
        <v>31</v>
      </c>
      <c r="D270" t="s">
        <v>80</v>
      </c>
      <c r="E270" t="s">
        <v>80</v>
      </c>
      <c r="F270" t="s">
        <v>53</v>
      </c>
      <c r="G270" t="s">
        <v>92</v>
      </c>
      <c r="H270">
        <v>10</v>
      </c>
      <c r="I270" t="s">
        <v>499</v>
      </c>
      <c r="J270">
        <v>29.74</v>
      </c>
      <c r="K270">
        <v>297.39999999999998</v>
      </c>
      <c r="L270" t="s">
        <v>43</v>
      </c>
      <c r="M270" t="s">
        <v>222</v>
      </c>
      <c r="N270" t="s">
        <v>19</v>
      </c>
      <c r="O270" t="s">
        <v>505</v>
      </c>
      <c r="P270" t="s">
        <v>501</v>
      </c>
      <c r="Q270" t="s">
        <v>514</v>
      </c>
    </row>
    <row r="271" spans="1:17" x14ac:dyDescent="0.35">
      <c r="A271">
        <v>102793</v>
      </c>
      <c r="B271" s="5">
        <v>45757</v>
      </c>
      <c r="C271" t="s">
        <v>31</v>
      </c>
      <c r="D271" t="s">
        <v>45</v>
      </c>
      <c r="E271" t="s">
        <v>46</v>
      </c>
      <c r="F271" t="s">
        <v>59</v>
      </c>
      <c r="G271" t="s">
        <v>73</v>
      </c>
      <c r="H271">
        <v>1</v>
      </c>
      <c r="I271" t="s">
        <v>503</v>
      </c>
      <c r="J271">
        <v>26.98</v>
      </c>
      <c r="K271">
        <v>26.98</v>
      </c>
      <c r="L271" t="s">
        <v>48</v>
      </c>
      <c r="M271" t="s">
        <v>292</v>
      </c>
      <c r="N271" t="s">
        <v>89</v>
      </c>
      <c r="O271" t="s">
        <v>505</v>
      </c>
      <c r="P271" t="s">
        <v>501</v>
      </c>
      <c r="Q271" t="s">
        <v>514</v>
      </c>
    </row>
    <row r="272" spans="1:17" x14ac:dyDescent="0.35">
      <c r="A272">
        <v>102940</v>
      </c>
      <c r="B272" s="5">
        <v>45757</v>
      </c>
      <c r="C272" t="s">
        <v>12</v>
      </c>
      <c r="D272" t="s">
        <v>183</v>
      </c>
      <c r="E272" t="s">
        <v>184</v>
      </c>
      <c r="F272" t="s">
        <v>59</v>
      </c>
      <c r="G272" t="s">
        <v>129</v>
      </c>
      <c r="H272">
        <v>1</v>
      </c>
      <c r="I272" t="s">
        <v>503</v>
      </c>
      <c r="J272">
        <v>123.56</v>
      </c>
      <c r="K272">
        <v>123.56</v>
      </c>
      <c r="L272" t="s">
        <v>24</v>
      </c>
      <c r="M272" t="s">
        <v>243</v>
      </c>
      <c r="N272" t="s">
        <v>89</v>
      </c>
      <c r="O272" t="s">
        <v>505</v>
      </c>
      <c r="P272" t="s">
        <v>501</v>
      </c>
      <c r="Q272" t="s">
        <v>514</v>
      </c>
    </row>
    <row r="273" spans="1:17" x14ac:dyDescent="0.35">
      <c r="A273">
        <v>100187</v>
      </c>
      <c r="B273" s="5">
        <v>45758</v>
      </c>
      <c r="C273" t="s">
        <v>31</v>
      </c>
      <c r="D273" t="s">
        <v>105</v>
      </c>
      <c r="E273" t="s">
        <v>106</v>
      </c>
      <c r="F273" t="s">
        <v>62</v>
      </c>
      <c r="G273" t="s">
        <v>169</v>
      </c>
      <c r="H273">
        <v>1</v>
      </c>
      <c r="I273" t="s">
        <v>503</v>
      </c>
      <c r="J273">
        <v>26.01</v>
      </c>
      <c r="K273">
        <v>26.01</v>
      </c>
      <c r="L273" t="s">
        <v>48</v>
      </c>
      <c r="M273" t="s">
        <v>119</v>
      </c>
      <c r="N273" t="s">
        <v>19</v>
      </c>
      <c r="O273" t="s">
        <v>500</v>
      </c>
      <c r="P273" t="s">
        <v>501</v>
      </c>
      <c r="Q273" t="s">
        <v>514</v>
      </c>
    </row>
    <row r="274" spans="1:17" x14ac:dyDescent="0.35">
      <c r="A274">
        <v>100288</v>
      </c>
      <c r="B274" s="5">
        <v>45758</v>
      </c>
      <c r="C274" t="s">
        <v>31</v>
      </c>
      <c r="D274" t="s">
        <v>45</v>
      </c>
      <c r="E274" t="s">
        <v>46</v>
      </c>
      <c r="F274" t="s">
        <v>22</v>
      </c>
      <c r="G274" t="s">
        <v>87</v>
      </c>
      <c r="H274">
        <v>2</v>
      </c>
      <c r="I274" t="s">
        <v>508</v>
      </c>
      <c r="J274">
        <v>51.75</v>
      </c>
      <c r="K274">
        <v>103.5</v>
      </c>
      <c r="L274" t="s">
        <v>48</v>
      </c>
      <c r="M274" t="s">
        <v>232</v>
      </c>
      <c r="N274" t="s">
        <v>19</v>
      </c>
      <c r="O274" t="s">
        <v>500</v>
      </c>
      <c r="P274" t="s">
        <v>501</v>
      </c>
      <c r="Q274" t="s">
        <v>514</v>
      </c>
    </row>
    <row r="275" spans="1:17" x14ac:dyDescent="0.35">
      <c r="A275">
        <v>101233</v>
      </c>
      <c r="B275" s="5">
        <v>45758</v>
      </c>
      <c r="C275" t="s">
        <v>31</v>
      </c>
      <c r="D275" t="s">
        <v>45</v>
      </c>
      <c r="E275" t="s">
        <v>46</v>
      </c>
      <c r="F275" t="s">
        <v>62</v>
      </c>
      <c r="G275" t="s">
        <v>63</v>
      </c>
      <c r="H275">
        <v>1</v>
      </c>
      <c r="I275" t="s">
        <v>503</v>
      </c>
      <c r="J275">
        <v>57.27</v>
      </c>
      <c r="K275">
        <v>57.27</v>
      </c>
      <c r="L275" t="s">
        <v>17</v>
      </c>
      <c r="M275" t="s">
        <v>203</v>
      </c>
      <c r="N275" t="s">
        <v>89</v>
      </c>
      <c r="O275" t="s">
        <v>500</v>
      </c>
      <c r="P275" t="s">
        <v>501</v>
      </c>
      <c r="Q275" t="s">
        <v>514</v>
      </c>
    </row>
    <row r="276" spans="1:17" x14ac:dyDescent="0.35">
      <c r="A276">
        <v>101286</v>
      </c>
      <c r="B276" s="5">
        <v>45758</v>
      </c>
      <c r="C276" t="s">
        <v>50</v>
      </c>
      <c r="D276" t="s">
        <v>51</v>
      </c>
      <c r="E276" t="s">
        <v>52</v>
      </c>
      <c r="F276" t="s">
        <v>62</v>
      </c>
      <c r="G276" t="s">
        <v>68</v>
      </c>
      <c r="H276">
        <v>1</v>
      </c>
      <c r="I276" t="s">
        <v>503</v>
      </c>
      <c r="J276">
        <v>39.32</v>
      </c>
      <c r="K276">
        <v>39.32</v>
      </c>
      <c r="L276" t="s">
        <v>43</v>
      </c>
      <c r="M276" t="s">
        <v>192</v>
      </c>
      <c r="N276" t="s">
        <v>19</v>
      </c>
      <c r="O276" t="s">
        <v>500</v>
      </c>
      <c r="P276" t="s">
        <v>501</v>
      </c>
      <c r="Q276" t="s">
        <v>514</v>
      </c>
    </row>
    <row r="277" spans="1:17" x14ac:dyDescent="0.35">
      <c r="A277">
        <v>101328</v>
      </c>
      <c r="B277" s="5">
        <v>45758</v>
      </c>
      <c r="C277" t="s">
        <v>50</v>
      </c>
      <c r="D277" t="s">
        <v>71</v>
      </c>
      <c r="E277" t="s">
        <v>72</v>
      </c>
      <c r="F277" t="s">
        <v>59</v>
      </c>
      <c r="G277" t="s">
        <v>118</v>
      </c>
      <c r="H277">
        <v>1</v>
      </c>
      <c r="I277" t="s">
        <v>503</v>
      </c>
      <c r="J277">
        <v>20.09</v>
      </c>
      <c r="K277">
        <v>20.09</v>
      </c>
      <c r="L277" t="s">
        <v>43</v>
      </c>
      <c r="M277" t="s">
        <v>120</v>
      </c>
      <c r="N277" t="s">
        <v>19</v>
      </c>
      <c r="O277" t="s">
        <v>500</v>
      </c>
      <c r="P277" t="s">
        <v>501</v>
      </c>
      <c r="Q277" t="s">
        <v>514</v>
      </c>
    </row>
    <row r="278" spans="1:17" x14ac:dyDescent="0.35">
      <c r="A278">
        <v>101510</v>
      </c>
      <c r="B278" s="5">
        <v>45758</v>
      </c>
      <c r="C278" t="s">
        <v>12</v>
      </c>
      <c r="D278" t="s">
        <v>183</v>
      </c>
      <c r="E278" t="s">
        <v>184</v>
      </c>
      <c r="F278" t="s">
        <v>22</v>
      </c>
      <c r="G278" t="s">
        <v>23</v>
      </c>
      <c r="H278">
        <v>1</v>
      </c>
      <c r="I278" t="s">
        <v>503</v>
      </c>
      <c r="J278">
        <v>66.98</v>
      </c>
      <c r="K278">
        <v>66.98</v>
      </c>
      <c r="L278" t="s">
        <v>17</v>
      </c>
      <c r="M278" t="s">
        <v>293</v>
      </c>
      <c r="N278" t="s">
        <v>89</v>
      </c>
      <c r="O278" t="s">
        <v>500</v>
      </c>
      <c r="P278" t="s">
        <v>501</v>
      </c>
      <c r="Q278" t="s">
        <v>514</v>
      </c>
    </row>
    <row r="279" spans="1:17" x14ac:dyDescent="0.35">
      <c r="A279">
        <v>101990</v>
      </c>
      <c r="B279" s="5">
        <v>45758</v>
      </c>
      <c r="C279" t="s">
        <v>31</v>
      </c>
      <c r="D279" t="s">
        <v>45</v>
      </c>
      <c r="E279" t="s">
        <v>46</v>
      </c>
      <c r="F279" t="s">
        <v>62</v>
      </c>
      <c r="G279" t="s">
        <v>114</v>
      </c>
      <c r="H279">
        <v>5</v>
      </c>
      <c r="I279" t="s">
        <v>499</v>
      </c>
      <c r="J279">
        <v>124.38</v>
      </c>
      <c r="K279">
        <v>621.9</v>
      </c>
      <c r="L279" t="s">
        <v>24</v>
      </c>
      <c r="M279" t="s">
        <v>294</v>
      </c>
      <c r="N279" t="s">
        <v>19</v>
      </c>
      <c r="O279" t="s">
        <v>500</v>
      </c>
      <c r="P279" t="s">
        <v>501</v>
      </c>
      <c r="Q279" t="s">
        <v>514</v>
      </c>
    </row>
    <row r="280" spans="1:17" x14ac:dyDescent="0.35">
      <c r="A280">
        <v>102971</v>
      </c>
      <c r="B280" s="5">
        <v>45758</v>
      </c>
      <c r="C280" t="s">
        <v>12</v>
      </c>
      <c r="D280" t="s">
        <v>98</v>
      </c>
      <c r="E280" t="s">
        <v>99</v>
      </c>
      <c r="F280" t="s">
        <v>22</v>
      </c>
      <c r="G280" t="s">
        <v>47</v>
      </c>
      <c r="H280">
        <v>2</v>
      </c>
      <c r="I280" t="s">
        <v>508</v>
      </c>
      <c r="J280">
        <v>74.989999999999995</v>
      </c>
      <c r="K280">
        <v>149.97999999999999</v>
      </c>
      <c r="L280" t="s">
        <v>43</v>
      </c>
      <c r="M280" t="s">
        <v>295</v>
      </c>
      <c r="N280" t="s">
        <v>19</v>
      </c>
      <c r="O280" t="s">
        <v>500</v>
      </c>
      <c r="P280" t="s">
        <v>501</v>
      </c>
      <c r="Q280" t="s">
        <v>514</v>
      </c>
    </row>
    <row r="281" spans="1:17" x14ac:dyDescent="0.35">
      <c r="A281">
        <v>102985</v>
      </c>
      <c r="B281" s="5">
        <v>45758</v>
      </c>
      <c r="C281" t="s">
        <v>31</v>
      </c>
      <c r="D281" t="s">
        <v>45</v>
      </c>
      <c r="E281" t="s">
        <v>46</v>
      </c>
      <c r="F281" t="s">
        <v>62</v>
      </c>
      <c r="G281" t="s">
        <v>63</v>
      </c>
      <c r="H281">
        <v>2</v>
      </c>
      <c r="I281" t="s">
        <v>508</v>
      </c>
      <c r="J281">
        <v>55.32</v>
      </c>
      <c r="K281">
        <v>110.64</v>
      </c>
      <c r="L281" t="s">
        <v>43</v>
      </c>
      <c r="M281" t="s">
        <v>166</v>
      </c>
      <c r="N281" t="s">
        <v>19</v>
      </c>
      <c r="O281" t="s">
        <v>500</v>
      </c>
      <c r="P281" t="s">
        <v>501</v>
      </c>
      <c r="Q281" t="s">
        <v>514</v>
      </c>
    </row>
    <row r="282" spans="1:17" x14ac:dyDescent="0.35">
      <c r="A282">
        <v>100292</v>
      </c>
      <c r="B282" s="5">
        <v>45759</v>
      </c>
      <c r="C282" t="s">
        <v>50</v>
      </c>
      <c r="D282" t="s">
        <v>51</v>
      </c>
      <c r="E282" t="s">
        <v>52</v>
      </c>
      <c r="F282" t="s">
        <v>62</v>
      </c>
      <c r="G282" t="s">
        <v>169</v>
      </c>
      <c r="H282">
        <v>10</v>
      </c>
      <c r="I282" t="s">
        <v>499</v>
      </c>
      <c r="J282">
        <v>25.76</v>
      </c>
      <c r="K282">
        <v>257.60000000000002</v>
      </c>
      <c r="L282" t="s">
        <v>48</v>
      </c>
      <c r="M282" t="s">
        <v>296</v>
      </c>
      <c r="N282" t="s">
        <v>19</v>
      </c>
      <c r="O282" t="s">
        <v>506</v>
      </c>
      <c r="P282" t="s">
        <v>507</v>
      </c>
      <c r="Q282" t="s">
        <v>514</v>
      </c>
    </row>
    <row r="283" spans="1:17" x14ac:dyDescent="0.35">
      <c r="A283">
        <v>101257</v>
      </c>
      <c r="B283" s="5">
        <v>45759</v>
      </c>
      <c r="C283" t="s">
        <v>12</v>
      </c>
      <c r="D283" t="s">
        <v>132</v>
      </c>
      <c r="E283" t="s">
        <v>133</v>
      </c>
      <c r="F283" t="s">
        <v>62</v>
      </c>
      <c r="G283" t="s">
        <v>103</v>
      </c>
      <c r="H283">
        <v>1</v>
      </c>
      <c r="I283" t="s">
        <v>503</v>
      </c>
      <c r="J283">
        <v>196.6</v>
      </c>
      <c r="K283">
        <v>196.6</v>
      </c>
      <c r="L283" t="s">
        <v>17</v>
      </c>
      <c r="M283" t="s">
        <v>297</v>
      </c>
      <c r="N283" t="s">
        <v>36</v>
      </c>
      <c r="O283" t="s">
        <v>506</v>
      </c>
      <c r="P283" t="s">
        <v>507</v>
      </c>
      <c r="Q283" t="s">
        <v>514</v>
      </c>
    </row>
    <row r="284" spans="1:17" x14ac:dyDescent="0.35">
      <c r="A284">
        <v>101357</v>
      </c>
      <c r="B284" s="5">
        <v>45759</v>
      </c>
      <c r="C284" t="s">
        <v>50</v>
      </c>
      <c r="D284" t="s">
        <v>71</v>
      </c>
      <c r="E284" t="s">
        <v>72</v>
      </c>
      <c r="F284" t="s">
        <v>15</v>
      </c>
      <c r="G284" t="s">
        <v>29</v>
      </c>
      <c r="H284">
        <v>10</v>
      </c>
      <c r="I284" t="s">
        <v>499</v>
      </c>
      <c r="J284">
        <v>22.42</v>
      </c>
      <c r="K284">
        <v>224.20000000000002</v>
      </c>
      <c r="L284" t="s">
        <v>17</v>
      </c>
      <c r="M284" t="s">
        <v>298</v>
      </c>
      <c r="N284" t="s">
        <v>19</v>
      </c>
      <c r="O284" t="s">
        <v>506</v>
      </c>
      <c r="P284" t="s">
        <v>507</v>
      </c>
      <c r="Q284" t="s">
        <v>514</v>
      </c>
    </row>
    <row r="285" spans="1:17" x14ac:dyDescent="0.35">
      <c r="A285">
        <v>101375</v>
      </c>
      <c r="B285" s="5">
        <v>45759</v>
      </c>
      <c r="C285" t="s">
        <v>26</v>
      </c>
      <c r="D285" t="s">
        <v>41</v>
      </c>
      <c r="E285" t="s">
        <v>42</v>
      </c>
      <c r="F285" t="s">
        <v>22</v>
      </c>
      <c r="G285" t="s">
        <v>87</v>
      </c>
      <c r="H285">
        <v>1</v>
      </c>
      <c r="I285" t="s">
        <v>503</v>
      </c>
      <c r="J285">
        <v>49.84</v>
      </c>
      <c r="K285">
        <v>49.84</v>
      </c>
      <c r="L285" t="s">
        <v>48</v>
      </c>
      <c r="M285" t="s">
        <v>299</v>
      </c>
      <c r="N285" t="s">
        <v>19</v>
      </c>
      <c r="O285" t="s">
        <v>506</v>
      </c>
      <c r="P285" t="s">
        <v>507</v>
      </c>
      <c r="Q285" t="s">
        <v>514</v>
      </c>
    </row>
    <row r="286" spans="1:17" x14ac:dyDescent="0.35">
      <c r="A286">
        <v>101511</v>
      </c>
      <c r="B286" s="5">
        <v>45759</v>
      </c>
      <c r="C286" t="s">
        <v>26</v>
      </c>
      <c r="D286" t="s">
        <v>37</v>
      </c>
      <c r="E286" t="s">
        <v>38</v>
      </c>
      <c r="F286" t="s">
        <v>22</v>
      </c>
      <c r="G286" t="s">
        <v>109</v>
      </c>
      <c r="H286">
        <v>2</v>
      </c>
      <c r="I286" t="s">
        <v>508</v>
      </c>
      <c r="J286">
        <v>87.66</v>
      </c>
      <c r="K286">
        <v>175.32</v>
      </c>
      <c r="L286" t="s">
        <v>43</v>
      </c>
      <c r="M286" t="s">
        <v>260</v>
      </c>
      <c r="N286" t="s">
        <v>19</v>
      </c>
      <c r="O286" t="s">
        <v>506</v>
      </c>
      <c r="P286" t="s">
        <v>507</v>
      </c>
      <c r="Q286" t="s">
        <v>514</v>
      </c>
    </row>
    <row r="287" spans="1:17" x14ac:dyDescent="0.35">
      <c r="A287">
        <v>102413</v>
      </c>
      <c r="B287" s="5">
        <v>45759</v>
      </c>
      <c r="C287" t="s">
        <v>26</v>
      </c>
      <c r="D287" t="s">
        <v>150</v>
      </c>
      <c r="E287" t="s">
        <v>151</v>
      </c>
      <c r="F287" t="s">
        <v>62</v>
      </c>
      <c r="G287" t="s">
        <v>112</v>
      </c>
      <c r="H287">
        <v>5</v>
      </c>
      <c r="I287" t="s">
        <v>499</v>
      </c>
      <c r="J287">
        <v>29.91</v>
      </c>
      <c r="K287">
        <v>149.55000000000001</v>
      </c>
      <c r="L287" t="s">
        <v>43</v>
      </c>
      <c r="M287" t="s">
        <v>300</v>
      </c>
      <c r="N287" t="s">
        <v>89</v>
      </c>
      <c r="O287" t="s">
        <v>506</v>
      </c>
      <c r="P287" t="s">
        <v>507</v>
      </c>
      <c r="Q287" t="s">
        <v>514</v>
      </c>
    </row>
    <row r="288" spans="1:17" x14ac:dyDescent="0.35">
      <c r="A288">
        <v>102817</v>
      </c>
      <c r="B288" s="5">
        <v>45759</v>
      </c>
      <c r="C288" t="s">
        <v>12</v>
      </c>
      <c r="D288" t="s">
        <v>183</v>
      </c>
      <c r="E288" t="s">
        <v>184</v>
      </c>
      <c r="F288" t="s">
        <v>62</v>
      </c>
      <c r="G288" t="s">
        <v>169</v>
      </c>
      <c r="H288">
        <v>3</v>
      </c>
      <c r="I288" t="s">
        <v>499</v>
      </c>
      <c r="J288">
        <v>24.62</v>
      </c>
      <c r="K288">
        <v>73.86</v>
      </c>
      <c r="L288" t="s">
        <v>24</v>
      </c>
      <c r="M288" t="s">
        <v>301</v>
      </c>
      <c r="N288" t="s">
        <v>19</v>
      </c>
      <c r="O288" t="s">
        <v>506</v>
      </c>
      <c r="P288" t="s">
        <v>507</v>
      </c>
      <c r="Q288" t="s">
        <v>514</v>
      </c>
    </row>
    <row r="289" spans="1:17" x14ac:dyDescent="0.35">
      <c r="A289">
        <v>100164</v>
      </c>
      <c r="B289" s="5">
        <v>45760</v>
      </c>
      <c r="C289" t="s">
        <v>31</v>
      </c>
      <c r="D289" t="s">
        <v>32</v>
      </c>
      <c r="E289" t="s">
        <v>33</v>
      </c>
      <c r="F289" t="s">
        <v>62</v>
      </c>
      <c r="G289" t="s">
        <v>169</v>
      </c>
      <c r="H289">
        <v>2</v>
      </c>
      <c r="I289" t="s">
        <v>508</v>
      </c>
      <c r="J289">
        <v>25.28</v>
      </c>
      <c r="K289">
        <v>50.56</v>
      </c>
      <c r="L289" t="s">
        <v>43</v>
      </c>
      <c r="M289" t="s">
        <v>240</v>
      </c>
      <c r="N289" t="s">
        <v>19</v>
      </c>
      <c r="O289" t="s">
        <v>510</v>
      </c>
      <c r="P289" t="s">
        <v>507</v>
      </c>
      <c r="Q289" t="s">
        <v>514</v>
      </c>
    </row>
    <row r="290" spans="1:17" x14ac:dyDescent="0.35">
      <c r="A290">
        <v>100353</v>
      </c>
      <c r="B290" s="5">
        <v>45760</v>
      </c>
      <c r="C290" t="s">
        <v>26</v>
      </c>
      <c r="D290" t="s">
        <v>150</v>
      </c>
      <c r="E290" t="s">
        <v>151</v>
      </c>
      <c r="F290" t="s">
        <v>62</v>
      </c>
      <c r="G290" t="s">
        <v>103</v>
      </c>
      <c r="H290">
        <v>2</v>
      </c>
      <c r="I290" t="s">
        <v>508</v>
      </c>
      <c r="J290">
        <v>197.18</v>
      </c>
      <c r="K290">
        <v>394.36</v>
      </c>
      <c r="L290" t="s">
        <v>48</v>
      </c>
      <c r="M290" t="s">
        <v>159</v>
      </c>
      <c r="N290" t="s">
        <v>19</v>
      </c>
      <c r="O290" t="s">
        <v>510</v>
      </c>
      <c r="P290" t="s">
        <v>507</v>
      </c>
      <c r="Q290" t="s">
        <v>514</v>
      </c>
    </row>
    <row r="291" spans="1:17" x14ac:dyDescent="0.35">
      <c r="A291">
        <v>100677</v>
      </c>
      <c r="B291" s="5">
        <v>45760</v>
      </c>
      <c r="C291" t="s">
        <v>65</v>
      </c>
      <c r="D291" t="s">
        <v>90</v>
      </c>
      <c r="E291" t="s">
        <v>91</v>
      </c>
      <c r="F291" t="s">
        <v>22</v>
      </c>
      <c r="G291" t="s">
        <v>100</v>
      </c>
      <c r="H291">
        <v>1</v>
      </c>
      <c r="I291" t="s">
        <v>503</v>
      </c>
      <c r="J291">
        <v>14.43</v>
      </c>
      <c r="K291">
        <v>14.43</v>
      </c>
      <c r="L291" t="s">
        <v>43</v>
      </c>
      <c r="M291" t="s">
        <v>166</v>
      </c>
      <c r="N291" t="s">
        <v>89</v>
      </c>
      <c r="O291" t="s">
        <v>510</v>
      </c>
      <c r="P291" t="s">
        <v>507</v>
      </c>
      <c r="Q291" t="s">
        <v>514</v>
      </c>
    </row>
    <row r="292" spans="1:17" x14ac:dyDescent="0.35">
      <c r="A292">
        <v>102070</v>
      </c>
      <c r="B292" s="5">
        <v>45760</v>
      </c>
      <c r="C292" t="s">
        <v>65</v>
      </c>
      <c r="D292" t="s">
        <v>66</v>
      </c>
      <c r="E292" t="s">
        <v>67</v>
      </c>
      <c r="F292" t="s">
        <v>59</v>
      </c>
      <c r="G292" t="s">
        <v>73</v>
      </c>
      <c r="H292">
        <v>1</v>
      </c>
      <c r="I292" t="s">
        <v>503</v>
      </c>
      <c r="J292">
        <v>27.02</v>
      </c>
      <c r="K292">
        <v>27.02</v>
      </c>
      <c r="L292" t="s">
        <v>24</v>
      </c>
      <c r="M292" t="s">
        <v>302</v>
      </c>
      <c r="N292" t="s">
        <v>89</v>
      </c>
      <c r="O292" t="s">
        <v>510</v>
      </c>
      <c r="P292" t="s">
        <v>507</v>
      </c>
      <c r="Q292" t="s">
        <v>514</v>
      </c>
    </row>
    <row r="293" spans="1:17" x14ac:dyDescent="0.35">
      <c r="A293">
        <v>102512</v>
      </c>
      <c r="B293" s="5">
        <v>45760</v>
      </c>
      <c r="C293" t="s">
        <v>31</v>
      </c>
      <c r="D293" t="s">
        <v>105</v>
      </c>
      <c r="E293" t="s">
        <v>106</v>
      </c>
      <c r="F293" t="s">
        <v>62</v>
      </c>
      <c r="G293" t="s">
        <v>114</v>
      </c>
      <c r="H293">
        <v>2</v>
      </c>
      <c r="I293" t="s">
        <v>508</v>
      </c>
      <c r="J293">
        <v>127.63</v>
      </c>
      <c r="K293">
        <v>255.26</v>
      </c>
      <c r="L293" t="s">
        <v>48</v>
      </c>
      <c r="M293" t="s">
        <v>303</v>
      </c>
      <c r="N293" t="s">
        <v>19</v>
      </c>
      <c r="O293" t="s">
        <v>510</v>
      </c>
      <c r="P293" t="s">
        <v>507</v>
      </c>
      <c r="Q293" t="s">
        <v>514</v>
      </c>
    </row>
    <row r="294" spans="1:17" x14ac:dyDescent="0.35">
      <c r="A294">
        <v>102583</v>
      </c>
      <c r="B294" s="5">
        <v>45760</v>
      </c>
      <c r="C294" t="s">
        <v>12</v>
      </c>
      <c r="D294" t="s">
        <v>183</v>
      </c>
      <c r="E294" t="s">
        <v>184</v>
      </c>
      <c r="F294" t="s">
        <v>53</v>
      </c>
      <c r="G294" t="s">
        <v>126</v>
      </c>
      <c r="H294">
        <v>5</v>
      </c>
      <c r="I294" t="s">
        <v>499</v>
      </c>
      <c r="J294">
        <v>152.84</v>
      </c>
      <c r="K294">
        <v>764.2</v>
      </c>
      <c r="L294" t="s">
        <v>43</v>
      </c>
      <c r="M294" t="s">
        <v>304</v>
      </c>
      <c r="N294" t="s">
        <v>19</v>
      </c>
      <c r="O294" t="s">
        <v>510</v>
      </c>
      <c r="P294" t="s">
        <v>507</v>
      </c>
      <c r="Q294" t="s">
        <v>514</v>
      </c>
    </row>
    <row r="295" spans="1:17" x14ac:dyDescent="0.35">
      <c r="A295">
        <v>102668</v>
      </c>
      <c r="B295" s="5">
        <v>45760</v>
      </c>
      <c r="C295" t="s">
        <v>12</v>
      </c>
      <c r="D295" t="s">
        <v>98</v>
      </c>
      <c r="E295" t="s">
        <v>99</v>
      </c>
      <c r="F295" t="s">
        <v>62</v>
      </c>
      <c r="G295" t="s">
        <v>169</v>
      </c>
      <c r="H295">
        <v>5</v>
      </c>
      <c r="I295" t="s">
        <v>499</v>
      </c>
      <c r="J295">
        <v>23.75</v>
      </c>
      <c r="K295">
        <v>118.75</v>
      </c>
      <c r="L295" t="s">
        <v>43</v>
      </c>
      <c r="M295" t="s">
        <v>305</v>
      </c>
      <c r="N295" t="s">
        <v>36</v>
      </c>
      <c r="O295" t="s">
        <v>510</v>
      </c>
      <c r="P295" t="s">
        <v>507</v>
      </c>
      <c r="Q295" t="s">
        <v>514</v>
      </c>
    </row>
    <row r="296" spans="1:17" x14ac:dyDescent="0.35">
      <c r="A296">
        <v>100981</v>
      </c>
      <c r="B296" s="5">
        <v>45761</v>
      </c>
      <c r="C296" t="s">
        <v>26</v>
      </c>
      <c r="D296" t="s">
        <v>27</v>
      </c>
      <c r="E296" t="s">
        <v>28</v>
      </c>
      <c r="F296" t="s">
        <v>59</v>
      </c>
      <c r="G296" t="s">
        <v>60</v>
      </c>
      <c r="H296">
        <v>2</v>
      </c>
      <c r="I296" t="s">
        <v>508</v>
      </c>
      <c r="J296">
        <v>61.39</v>
      </c>
      <c r="K296">
        <v>122.78</v>
      </c>
      <c r="L296" t="s">
        <v>17</v>
      </c>
      <c r="M296" t="s">
        <v>79</v>
      </c>
      <c r="N296" t="s">
        <v>89</v>
      </c>
      <c r="O296" t="s">
        <v>511</v>
      </c>
      <c r="P296" t="s">
        <v>501</v>
      </c>
      <c r="Q296" t="s">
        <v>514</v>
      </c>
    </row>
    <row r="297" spans="1:17" x14ac:dyDescent="0.35">
      <c r="A297">
        <v>101124</v>
      </c>
      <c r="B297" s="5">
        <v>45761</v>
      </c>
      <c r="C297" t="s">
        <v>50</v>
      </c>
      <c r="D297" t="s">
        <v>71</v>
      </c>
      <c r="E297" t="s">
        <v>72</v>
      </c>
      <c r="F297" t="s">
        <v>59</v>
      </c>
      <c r="G297" t="s">
        <v>118</v>
      </c>
      <c r="H297">
        <v>2</v>
      </c>
      <c r="I297" t="s">
        <v>508</v>
      </c>
      <c r="J297">
        <v>20.52</v>
      </c>
      <c r="K297">
        <v>41.04</v>
      </c>
      <c r="L297" t="s">
        <v>43</v>
      </c>
      <c r="M297" t="s">
        <v>306</v>
      </c>
      <c r="N297" t="s">
        <v>19</v>
      </c>
      <c r="O297" t="s">
        <v>511</v>
      </c>
      <c r="P297" t="s">
        <v>501</v>
      </c>
      <c r="Q297" t="s">
        <v>514</v>
      </c>
    </row>
    <row r="298" spans="1:17" x14ac:dyDescent="0.35">
      <c r="A298">
        <v>101317</v>
      </c>
      <c r="B298" s="5">
        <v>45761</v>
      </c>
      <c r="C298" t="s">
        <v>26</v>
      </c>
      <c r="D298" t="s">
        <v>41</v>
      </c>
      <c r="E298" t="s">
        <v>42</v>
      </c>
      <c r="F298" t="s">
        <v>59</v>
      </c>
      <c r="G298" t="s">
        <v>129</v>
      </c>
      <c r="H298">
        <v>3</v>
      </c>
      <c r="I298" t="s">
        <v>499</v>
      </c>
      <c r="J298">
        <v>120.12</v>
      </c>
      <c r="K298">
        <v>360.36</v>
      </c>
      <c r="L298" t="s">
        <v>24</v>
      </c>
      <c r="M298" t="s">
        <v>278</v>
      </c>
      <c r="N298" t="s">
        <v>19</v>
      </c>
      <c r="O298" t="s">
        <v>511</v>
      </c>
      <c r="P298" t="s">
        <v>501</v>
      </c>
      <c r="Q298" t="s">
        <v>514</v>
      </c>
    </row>
    <row r="299" spans="1:17" x14ac:dyDescent="0.35">
      <c r="A299">
        <v>102632</v>
      </c>
      <c r="B299" s="5">
        <v>45761</v>
      </c>
      <c r="C299" t="s">
        <v>50</v>
      </c>
      <c r="D299" t="s">
        <v>51</v>
      </c>
      <c r="E299" t="s">
        <v>52</v>
      </c>
      <c r="F299" t="s">
        <v>62</v>
      </c>
      <c r="G299" t="s">
        <v>112</v>
      </c>
      <c r="H299">
        <v>10</v>
      </c>
      <c r="I299" t="s">
        <v>499</v>
      </c>
      <c r="J299">
        <v>30.39</v>
      </c>
      <c r="K299">
        <v>303.89999999999998</v>
      </c>
      <c r="L299" t="s">
        <v>17</v>
      </c>
      <c r="M299" t="s">
        <v>307</v>
      </c>
      <c r="N299" t="s">
        <v>89</v>
      </c>
      <c r="O299" t="s">
        <v>511</v>
      </c>
      <c r="P299" t="s">
        <v>501</v>
      </c>
      <c r="Q299" t="s">
        <v>514</v>
      </c>
    </row>
    <row r="300" spans="1:17" x14ac:dyDescent="0.35">
      <c r="A300">
        <v>100436</v>
      </c>
      <c r="B300" s="5">
        <v>45762</v>
      </c>
      <c r="C300" t="s">
        <v>31</v>
      </c>
      <c r="D300" t="s">
        <v>80</v>
      </c>
      <c r="E300" t="s">
        <v>80</v>
      </c>
      <c r="F300" t="s">
        <v>62</v>
      </c>
      <c r="G300" t="s">
        <v>63</v>
      </c>
      <c r="H300">
        <v>10</v>
      </c>
      <c r="I300" t="s">
        <v>499</v>
      </c>
      <c r="J300">
        <v>56.85</v>
      </c>
      <c r="K300">
        <v>568.5</v>
      </c>
      <c r="L300" t="s">
        <v>24</v>
      </c>
      <c r="M300" t="s">
        <v>308</v>
      </c>
      <c r="N300" t="s">
        <v>19</v>
      </c>
      <c r="O300" t="s">
        <v>509</v>
      </c>
      <c r="P300" t="s">
        <v>501</v>
      </c>
      <c r="Q300" t="s">
        <v>514</v>
      </c>
    </row>
    <row r="301" spans="1:17" x14ac:dyDescent="0.35">
      <c r="A301">
        <v>101059</v>
      </c>
      <c r="B301" s="5">
        <v>45762</v>
      </c>
      <c r="C301" t="s">
        <v>12</v>
      </c>
      <c r="D301" t="s">
        <v>98</v>
      </c>
      <c r="E301" t="s">
        <v>99</v>
      </c>
      <c r="F301" t="s">
        <v>22</v>
      </c>
      <c r="G301" t="s">
        <v>109</v>
      </c>
      <c r="H301">
        <v>2</v>
      </c>
      <c r="I301" t="s">
        <v>508</v>
      </c>
      <c r="J301">
        <v>93.99</v>
      </c>
      <c r="K301">
        <v>187.98</v>
      </c>
      <c r="L301" t="s">
        <v>24</v>
      </c>
      <c r="M301" t="s">
        <v>309</v>
      </c>
      <c r="N301" t="s">
        <v>19</v>
      </c>
      <c r="O301" t="s">
        <v>509</v>
      </c>
      <c r="P301" t="s">
        <v>501</v>
      </c>
      <c r="Q301" t="s">
        <v>514</v>
      </c>
    </row>
    <row r="302" spans="1:17" x14ac:dyDescent="0.35">
      <c r="A302">
        <v>102479</v>
      </c>
      <c r="B302" s="5">
        <v>45762</v>
      </c>
      <c r="C302" t="s">
        <v>50</v>
      </c>
      <c r="D302" t="s">
        <v>77</v>
      </c>
      <c r="E302" t="s">
        <v>78</v>
      </c>
      <c r="F302" t="s">
        <v>59</v>
      </c>
      <c r="G302" t="s">
        <v>95</v>
      </c>
      <c r="H302">
        <v>5</v>
      </c>
      <c r="I302" t="s">
        <v>499</v>
      </c>
      <c r="J302">
        <v>35.14</v>
      </c>
      <c r="K302">
        <v>175.7</v>
      </c>
      <c r="L302" t="s">
        <v>43</v>
      </c>
      <c r="M302" t="s">
        <v>310</v>
      </c>
      <c r="N302" t="s">
        <v>19</v>
      </c>
      <c r="O302" t="s">
        <v>509</v>
      </c>
      <c r="P302" t="s">
        <v>501</v>
      </c>
      <c r="Q302" t="s">
        <v>514</v>
      </c>
    </row>
    <row r="303" spans="1:17" x14ac:dyDescent="0.35">
      <c r="A303">
        <v>100240</v>
      </c>
      <c r="B303" s="5">
        <v>45763</v>
      </c>
      <c r="C303" t="s">
        <v>65</v>
      </c>
      <c r="D303" t="s">
        <v>90</v>
      </c>
      <c r="E303" t="s">
        <v>91</v>
      </c>
      <c r="F303" t="s">
        <v>53</v>
      </c>
      <c r="G303" t="s">
        <v>145</v>
      </c>
      <c r="H303">
        <v>5</v>
      </c>
      <c r="I303" t="s">
        <v>499</v>
      </c>
      <c r="J303">
        <v>33.61</v>
      </c>
      <c r="K303">
        <v>168.05</v>
      </c>
      <c r="L303" t="s">
        <v>43</v>
      </c>
      <c r="M303" t="s">
        <v>311</v>
      </c>
      <c r="N303" t="s">
        <v>19</v>
      </c>
      <c r="O303" t="s">
        <v>504</v>
      </c>
      <c r="P303" t="s">
        <v>501</v>
      </c>
      <c r="Q303" t="s">
        <v>514</v>
      </c>
    </row>
    <row r="304" spans="1:17" x14ac:dyDescent="0.35">
      <c r="A304">
        <v>100583</v>
      </c>
      <c r="B304" s="5">
        <v>45763</v>
      </c>
      <c r="C304" t="s">
        <v>50</v>
      </c>
      <c r="D304" t="s">
        <v>77</v>
      </c>
      <c r="E304" t="s">
        <v>78</v>
      </c>
      <c r="F304" t="s">
        <v>53</v>
      </c>
      <c r="G304" t="s">
        <v>92</v>
      </c>
      <c r="H304">
        <v>1</v>
      </c>
      <c r="I304" t="s">
        <v>503</v>
      </c>
      <c r="J304">
        <v>29.47</v>
      </c>
      <c r="K304">
        <v>29.47</v>
      </c>
      <c r="L304" t="s">
        <v>17</v>
      </c>
      <c r="M304" t="s">
        <v>312</v>
      </c>
      <c r="N304" t="s">
        <v>19</v>
      </c>
      <c r="O304" t="s">
        <v>504</v>
      </c>
      <c r="P304" t="s">
        <v>501</v>
      </c>
      <c r="Q304" t="s">
        <v>514</v>
      </c>
    </row>
    <row r="305" spans="1:17" x14ac:dyDescent="0.35">
      <c r="A305">
        <v>100995</v>
      </c>
      <c r="B305" s="5">
        <v>45763</v>
      </c>
      <c r="C305" t="s">
        <v>50</v>
      </c>
      <c r="D305" t="s">
        <v>77</v>
      </c>
      <c r="E305" t="s">
        <v>78</v>
      </c>
      <c r="F305" t="s">
        <v>59</v>
      </c>
      <c r="G305" t="s">
        <v>118</v>
      </c>
      <c r="H305">
        <v>5</v>
      </c>
      <c r="I305" t="s">
        <v>499</v>
      </c>
      <c r="J305">
        <v>20.92</v>
      </c>
      <c r="K305">
        <v>104.60000000000001</v>
      </c>
      <c r="L305" t="s">
        <v>24</v>
      </c>
      <c r="M305" t="s">
        <v>313</v>
      </c>
      <c r="N305" t="s">
        <v>19</v>
      </c>
      <c r="O305" t="s">
        <v>504</v>
      </c>
      <c r="P305" t="s">
        <v>501</v>
      </c>
      <c r="Q305" t="s">
        <v>514</v>
      </c>
    </row>
    <row r="306" spans="1:17" x14ac:dyDescent="0.35">
      <c r="A306">
        <v>101082</v>
      </c>
      <c r="B306" s="5">
        <v>45763</v>
      </c>
      <c r="C306" t="s">
        <v>12</v>
      </c>
      <c r="D306" t="s">
        <v>20</v>
      </c>
      <c r="E306" t="s">
        <v>21</v>
      </c>
      <c r="F306" t="s">
        <v>15</v>
      </c>
      <c r="G306" t="s">
        <v>34</v>
      </c>
      <c r="H306">
        <v>2</v>
      </c>
      <c r="I306" t="s">
        <v>508</v>
      </c>
      <c r="J306">
        <v>15.92</v>
      </c>
      <c r="K306">
        <v>31.84</v>
      </c>
      <c r="L306" t="s">
        <v>17</v>
      </c>
      <c r="M306" t="s">
        <v>221</v>
      </c>
      <c r="N306" t="s">
        <v>19</v>
      </c>
      <c r="O306" t="s">
        <v>504</v>
      </c>
      <c r="P306" t="s">
        <v>501</v>
      </c>
      <c r="Q306" t="s">
        <v>514</v>
      </c>
    </row>
    <row r="307" spans="1:17" x14ac:dyDescent="0.35">
      <c r="A307">
        <v>100320</v>
      </c>
      <c r="B307" s="5">
        <v>45764</v>
      </c>
      <c r="C307" t="s">
        <v>50</v>
      </c>
      <c r="D307" t="s">
        <v>77</v>
      </c>
      <c r="E307" t="s">
        <v>78</v>
      </c>
      <c r="F307" t="s">
        <v>59</v>
      </c>
      <c r="G307" t="s">
        <v>129</v>
      </c>
      <c r="H307">
        <v>1</v>
      </c>
      <c r="I307" t="s">
        <v>503</v>
      </c>
      <c r="J307">
        <v>120.74</v>
      </c>
      <c r="K307">
        <v>120.74</v>
      </c>
      <c r="L307" t="s">
        <v>24</v>
      </c>
      <c r="M307" t="s">
        <v>88</v>
      </c>
      <c r="N307" t="s">
        <v>19</v>
      </c>
      <c r="O307" t="s">
        <v>505</v>
      </c>
      <c r="P307" t="s">
        <v>501</v>
      </c>
      <c r="Q307" t="s">
        <v>514</v>
      </c>
    </row>
    <row r="308" spans="1:17" x14ac:dyDescent="0.35">
      <c r="A308">
        <v>100701</v>
      </c>
      <c r="B308" s="5">
        <v>45764</v>
      </c>
      <c r="C308" t="s">
        <v>31</v>
      </c>
      <c r="D308" t="s">
        <v>56</v>
      </c>
      <c r="E308" t="s">
        <v>57</v>
      </c>
      <c r="F308" t="s">
        <v>62</v>
      </c>
      <c r="G308" t="s">
        <v>114</v>
      </c>
      <c r="H308">
        <v>1</v>
      </c>
      <c r="I308" t="s">
        <v>503</v>
      </c>
      <c r="J308">
        <v>131.36000000000001</v>
      </c>
      <c r="K308">
        <v>131.36000000000001</v>
      </c>
      <c r="L308" t="s">
        <v>24</v>
      </c>
      <c r="M308" t="s">
        <v>314</v>
      </c>
      <c r="N308" t="s">
        <v>19</v>
      </c>
      <c r="O308" t="s">
        <v>505</v>
      </c>
      <c r="P308" t="s">
        <v>501</v>
      </c>
      <c r="Q308" t="s">
        <v>514</v>
      </c>
    </row>
    <row r="309" spans="1:17" x14ac:dyDescent="0.35">
      <c r="A309">
        <v>100980</v>
      </c>
      <c r="B309" s="5">
        <v>45764</v>
      </c>
      <c r="C309" t="s">
        <v>50</v>
      </c>
      <c r="D309" t="s">
        <v>51</v>
      </c>
      <c r="E309" t="s">
        <v>52</v>
      </c>
      <c r="F309" t="s">
        <v>62</v>
      </c>
      <c r="G309" t="s">
        <v>112</v>
      </c>
      <c r="H309">
        <v>5</v>
      </c>
      <c r="I309" t="s">
        <v>499</v>
      </c>
      <c r="J309">
        <v>29.67</v>
      </c>
      <c r="K309">
        <v>148.35000000000002</v>
      </c>
      <c r="L309" t="s">
        <v>43</v>
      </c>
      <c r="M309" t="s">
        <v>111</v>
      </c>
      <c r="N309" t="s">
        <v>19</v>
      </c>
      <c r="O309" t="s">
        <v>505</v>
      </c>
      <c r="P309" t="s">
        <v>501</v>
      </c>
      <c r="Q309" t="s">
        <v>514</v>
      </c>
    </row>
    <row r="310" spans="1:17" x14ac:dyDescent="0.35">
      <c r="A310">
        <v>101006</v>
      </c>
      <c r="B310" s="5">
        <v>45764</v>
      </c>
      <c r="C310" t="s">
        <v>31</v>
      </c>
      <c r="D310" t="s">
        <v>32</v>
      </c>
      <c r="E310" t="s">
        <v>33</v>
      </c>
      <c r="F310" t="s">
        <v>62</v>
      </c>
      <c r="G310" t="s">
        <v>103</v>
      </c>
      <c r="H310">
        <v>2</v>
      </c>
      <c r="I310" t="s">
        <v>508</v>
      </c>
      <c r="J310">
        <v>185.99</v>
      </c>
      <c r="K310">
        <v>371.98</v>
      </c>
      <c r="L310" t="s">
        <v>24</v>
      </c>
      <c r="M310" t="s">
        <v>221</v>
      </c>
      <c r="N310" t="s">
        <v>89</v>
      </c>
      <c r="O310" t="s">
        <v>505</v>
      </c>
      <c r="P310" t="s">
        <v>501</v>
      </c>
      <c r="Q310" t="s">
        <v>514</v>
      </c>
    </row>
    <row r="311" spans="1:17" x14ac:dyDescent="0.35">
      <c r="A311">
        <v>101117</v>
      </c>
      <c r="B311" s="5">
        <v>45764</v>
      </c>
      <c r="C311" t="s">
        <v>26</v>
      </c>
      <c r="D311" t="s">
        <v>150</v>
      </c>
      <c r="E311" t="s">
        <v>151</v>
      </c>
      <c r="F311" t="s">
        <v>22</v>
      </c>
      <c r="G311" t="s">
        <v>47</v>
      </c>
      <c r="H311">
        <v>3</v>
      </c>
      <c r="I311" t="s">
        <v>499</v>
      </c>
      <c r="J311">
        <v>76.099999999999994</v>
      </c>
      <c r="K311">
        <v>228.29999999999998</v>
      </c>
      <c r="L311" t="s">
        <v>43</v>
      </c>
      <c r="M311" t="s">
        <v>102</v>
      </c>
      <c r="N311" t="s">
        <v>19</v>
      </c>
      <c r="O311" t="s">
        <v>505</v>
      </c>
      <c r="P311" t="s">
        <v>501</v>
      </c>
      <c r="Q311" t="s">
        <v>514</v>
      </c>
    </row>
    <row r="312" spans="1:17" x14ac:dyDescent="0.35">
      <c r="A312">
        <v>101216</v>
      </c>
      <c r="B312" s="5">
        <v>45764</v>
      </c>
      <c r="C312" t="s">
        <v>31</v>
      </c>
      <c r="D312" t="s">
        <v>32</v>
      </c>
      <c r="E312" t="s">
        <v>33</v>
      </c>
      <c r="F312" t="s">
        <v>62</v>
      </c>
      <c r="G312" t="s">
        <v>112</v>
      </c>
      <c r="H312">
        <v>1</v>
      </c>
      <c r="I312" t="s">
        <v>503</v>
      </c>
      <c r="J312">
        <v>29.61</v>
      </c>
      <c r="K312">
        <v>29.61</v>
      </c>
      <c r="L312" t="s">
        <v>43</v>
      </c>
      <c r="M312" t="s">
        <v>315</v>
      </c>
      <c r="N312" t="s">
        <v>36</v>
      </c>
      <c r="O312" t="s">
        <v>505</v>
      </c>
      <c r="P312" t="s">
        <v>501</v>
      </c>
      <c r="Q312" t="s">
        <v>514</v>
      </c>
    </row>
    <row r="313" spans="1:17" x14ac:dyDescent="0.35">
      <c r="A313">
        <v>101226</v>
      </c>
      <c r="B313" s="5">
        <v>45764</v>
      </c>
      <c r="C313" t="s">
        <v>31</v>
      </c>
      <c r="D313" t="s">
        <v>56</v>
      </c>
      <c r="E313" t="s">
        <v>57</v>
      </c>
      <c r="F313" t="s">
        <v>59</v>
      </c>
      <c r="G313" t="s">
        <v>73</v>
      </c>
      <c r="H313">
        <v>3</v>
      </c>
      <c r="I313" t="s">
        <v>499</v>
      </c>
      <c r="J313">
        <v>26.82</v>
      </c>
      <c r="K313">
        <v>80.460000000000008</v>
      </c>
      <c r="L313" t="s">
        <v>17</v>
      </c>
      <c r="M313" t="s">
        <v>258</v>
      </c>
      <c r="N313" t="s">
        <v>19</v>
      </c>
      <c r="O313" t="s">
        <v>505</v>
      </c>
      <c r="P313" t="s">
        <v>501</v>
      </c>
      <c r="Q313" t="s">
        <v>514</v>
      </c>
    </row>
    <row r="314" spans="1:17" x14ac:dyDescent="0.35">
      <c r="A314">
        <v>101624</v>
      </c>
      <c r="B314" s="5">
        <v>45764</v>
      </c>
      <c r="C314" t="s">
        <v>26</v>
      </c>
      <c r="D314" t="s">
        <v>37</v>
      </c>
      <c r="E314" t="s">
        <v>38</v>
      </c>
      <c r="F314" t="s">
        <v>62</v>
      </c>
      <c r="G314" t="s">
        <v>68</v>
      </c>
      <c r="H314">
        <v>5</v>
      </c>
      <c r="I314" t="s">
        <v>499</v>
      </c>
      <c r="J314">
        <v>40.21</v>
      </c>
      <c r="K314">
        <v>201.05</v>
      </c>
      <c r="L314" t="s">
        <v>48</v>
      </c>
      <c r="M314" t="s">
        <v>305</v>
      </c>
      <c r="N314" t="s">
        <v>19</v>
      </c>
      <c r="O314" t="s">
        <v>505</v>
      </c>
      <c r="P314" t="s">
        <v>501</v>
      </c>
      <c r="Q314" t="s">
        <v>514</v>
      </c>
    </row>
    <row r="315" spans="1:17" x14ac:dyDescent="0.35">
      <c r="A315">
        <v>102824</v>
      </c>
      <c r="B315" s="5">
        <v>45764</v>
      </c>
      <c r="C315" t="s">
        <v>31</v>
      </c>
      <c r="D315" t="s">
        <v>105</v>
      </c>
      <c r="E315" t="s">
        <v>106</v>
      </c>
      <c r="F315" t="s">
        <v>62</v>
      </c>
      <c r="G315" t="s">
        <v>169</v>
      </c>
      <c r="H315">
        <v>3</v>
      </c>
      <c r="I315" t="s">
        <v>499</v>
      </c>
      <c r="J315">
        <v>25.12</v>
      </c>
      <c r="K315">
        <v>75.36</v>
      </c>
      <c r="L315" t="s">
        <v>17</v>
      </c>
      <c r="M315" t="s">
        <v>316</v>
      </c>
      <c r="N315" t="s">
        <v>19</v>
      </c>
      <c r="O315" t="s">
        <v>505</v>
      </c>
      <c r="P315" t="s">
        <v>501</v>
      </c>
      <c r="Q315" t="s">
        <v>514</v>
      </c>
    </row>
    <row r="316" spans="1:17" x14ac:dyDescent="0.35">
      <c r="A316">
        <v>100001</v>
      </c>
      <c r="B316" s="5">
        <v>45765</v>
      </c>
      <c r="C316" t="s">
        <v>31</v>
      </c>
      <c r="D316" t="s">
        <v>80</v>
      </c>
      <c r="E316" t="s">
        <v>80</v>
      </c>
      <c r="F316" t="s">
        <v>15</v>
      </c>
      <c r="G316" t="s">
        <v>39</v>
      </c>
      <c r="H316">
        <v>2</v>
      </c>
      <c r="I316" t="s">
        <v>508</v>
      </c>
      <c r="J316">
        <v>43.37</v>
      </c>
      <c r="K316">
        <v>86.74</v>
      </c>
      <c r="L316" t="s">
        <v>17</v>
      </c>
      <c r="M316" t="s">
        <v>317</v>
      </c>
      <c r="N316" t="s">
        <v>19</v>
      </c>
      <c r="O316" t="s">
        <v>500</v>
      </c>
      <c r="P316" t="s">
        <v>501</v>
      </c>
      <c r="Q316" t="s">
        <v>514</v>
      </c>
    </row>
    <row r="317" spans="1:17" x14ac:dyDescent="0.35">
      <c r="A317">
        <v>100290</v>
      </c>
      <c r="B317" s="5">
        <v>45765</v>
      </c>
      <c r="C317" t="s">
        <v>65</v>
      </c>
      <c r="D317" t="s">
        <v>190</v>
      </c>
      <c r="E317" t="s">
        <v>191</v>
      </c>
      <c r="F317" t="s">
        <v>53</v>
      </c>
      <c r="G317" t="s">
        <v>126</v>
      </c>
      <c r="H317">
        <v>2</v>
      </c>
      <c r="I317" t="s">
        <v>508</v>
      </c>
      <c r="J317">
        <v>143.91</v>
      </c>
      <c r="K317">
        <v>287.82</v>
      </c>
      <c r="L317" t="s">
        <v>48</v>
      </c>
      <c r="M317" t="s">
        <v>283</v>
      </c>
      <c r="N317" t="s">
        <v>19</v>
      </c>
      <c r="O317" t="s">
        <v>500</v>
      </c>
      <c r="P317" t="s">
        <v>501</v>
      </c>
      <c r="Q317" t="s">
        <v>514</v>
      </c>
    </row>
    <row r="318" spans="1:17" x14ac:dyDescent="0.35">
      <c r="A318">
        <v>100342</v>
      </c>
      <c r="B318" s="5">
        <v>45765</v>
      </c>
      <c r="C318" t="s">
        <v>50</v>
      </c>
      <c r="D318" t="s">
        <v>77</v>
      </c>
      <c r="E318" t="s">
        <v>78</v>
      </c>
      <c r="F318" t="s">
        <v>62</v>
      </c>
      <c r="G318" t="s">
        <v>169</v>
      </c>
      <c r="H318">
        <v>3</v>
      </c>
      <c r="I318" t="s">
        <v>499</v>
      </c>
      <c r="J318">
        <v>24.52</v>
      </c>
      <c r="K318">
        <v>73.56</v>
      </c>
      <c r="L318" t="s">
        <v>24</v>
      </c>
      <c r="M318" t="s">
        <v>259</v>
      </c>
      <c r="N318" t="s">
        <v>19</v>
      </c>
      <c r="O318" t="s">
        <v>500</v>
      </c>
      <c r="P318" t="s">
        <v>501</v>
      </c>
      <c r="Q318" t="s">
        <v>514</v>
      </c>
    </row>
    <row r="319" spans="1:17" x14ac:dyDescent="0.35">
      <c r="A319">
        <v>101096</v>
      </c>
      <c r="B319" s="5">
        <v>45765</v>
      </c>
      <c r="C319" t="s">
        <v>31</v>
      </c>
      <c r="D319" t="s">
        <v>80</v>
      </c>
      <c r="E319" t="s">
        <v>80</v>
      </c>
      <c r="F319" t="s">
        <v>59</v>
      </c>
      <c r="G319" t="s">
        <v>73</v>
      </c>
      <c r="H319">
        <v>1</v>
      </c>
      <c r="I319" t="s">
        <v>503</v>
      </c>
      <c r="J319">
        <v>27.33</v>
      </c>
      <c r="K319">
        <v>27.33</v>
      </c>
      <c r="L319" t="s">
        <v>17</v>
      </c>
      <c r="M319" t="s">
        <v>259</v>
      </c>
      <c r="N319" t="s">
        <v>19</v>
      </c>
      <c r="O319" t="s">
        <v>500</v>
      </c>
      <c r="P319" t="s">
        <v>501</v>
      </c>
      <c r="Q319" t="s">
        <v>514</v>
      </c>
    </row>
    <row r="320" spans="1:17" x14ac:dyDescent="0.35">
      <c r="A320">
        <v>102043</v>
      </c>
      <c r="B320" s="5">
        <v>45765</v>
      </c>
      <c r="C320" t="s">
        <v>31</v>
      </c>
      <c r="D320" t="s">
        <v>32</v>
      </c>
      <c r="E320" t="s">
        <v>33</v>
      </c>
      <c r="F320" t="s">
        <v>22</v>
      </c>
      <c r="G320" t="s">
        <v>100</v>
      </c>
      <c r="H320">
        <v>3</v>
      </c>
      <c r="I320" t="s">
        <v>499</v>
      </c>
      <c r="J320">
        <v>14.5</v>
      </c>
      <c r="K320">
        <v>43.5</v>
      </c>
      <c r="L320" t="s">
        <v>48</v>
      </c>
      <c r="M320" t="s">
        <v>214</v>
      </c>
      <c r="N320" t="s">
        <v>19</v>
      </c>
      <c r="O320" t="s">
        <v>500</v>
      </c>
      <c r="P320" t="s">
        <v>501</v>
      </c>
      <c r="Q320" t="s">
        <v>514</v>
      </c>
    </row>
    <row r="321" spans="1:17" x14ac:dyDescent="0.35">
      <c r="A321">
        <v>102778</v>
      </c>
      <c r="B321" s="5">
        <v>45765</v>
      </c>
      <c r="C321" t="s">
        <v>31</v>
      </c>
      <c r="D321" t="s">
        <v>105</v>
      </c>
      <c r="E321" t="s">
        <v>106</v>
      </c>
      <c r="F321" t="s">
        <v>59</v>
      </c>
      <c r="G321" t="s">
        <v>95</v>
      </c>
      <c r="H321">
        <v>1</v>
      </c>
      <c r="I321" t="s">
        <v>503</v>
      </c>
      <c r="J321">
        <v>34.79</v>
      </c>
      <c r="K321">
        <v>34.79</v>
      </c>
      <c r="L321" t="s">
        <v>48</v>
      </c>
      <c r="M321" t="s">
        <v>172</v>
      </c>
      <c r="N321" t="s">
        <v>19</v>
      </c>
      <c r="O321" t="s">
        <v>500</v>
      </c>
      <c r="P321" t="s">
        <v>501</v>
      </c>
      <c r="Q321" t="s">
        <v>514</v>
      </c>
    </row>
    <row r="322" spans="1:17" x14ac:dyDescent="0.35">
      <c r="A322">
        <v>100076</v>
      </c>
      <c r="B322" s="5">
        <v>45766</v>
      </c>
      <c r="C322" t="s">
        <v>26</v>
      </c>
      <c r="D322" t="s">
        <v>37</v>
      </c>
      <c r="E322" t="s">
        <v>38</v>
      </c>
      <c r="F322" t="s">
        <v>22</v>
      </c>
      <c r="G322" t="s">
        <v>87</v>
      </c>
      <c r="H322">
        <v>3</v>
      </c>
      <c r="I322" t="s">
        <v>499</v>
      </c>
      <c r="J322">
        <v>49.1</v>
      </c>
      <c r="K322">
        <v>147.30000000000001</v>
      </c>
      <c r="L322" t="s">
        <v>17</v>
      </c>
      <c r="M322" t="s">
        <v>255</v>
      </c>
      <c r="N322" t="s">
        <v>89</v>
      </c>
      <c r="O322" t="s">
        <v>506</v>
      </c>
      <c r="P322" t="s">
        <v>507</v>
      </c>
      <c r="Q322" t="s">
        <v>514</v>
      </c>
    </row>
    <row r="323" spans="1:17" x14ac:dyDescent="0.35">
      <c r="A323">
        <v>100348</v>
      </c>
      <c r="B323" s="5">
        <v>45766</v>
      </c>
      <c r="C323" t="s">
        <v>31</v>
      </c>
      <c r="D323" t="s">
        <v>32</v>
      </c>
      <c r="E323" t="s">
        <v>33</v>
      </c>
      <c r="F323" t="s">
        <v>59</v>
      </c>
      <c r="G323" t="s">
        <v>95</v>
      </c>
      <c r="H323">
        <v>5</v>
      </c>
      <c r="I323" t="s">
        <v>499</v>
      </c>
      <c r="J323">
        <v>36.15</v>
      </c>
      <c r="K323">
        <v>180.75</v>
      </c>
      <c r="L323" t="s">
        <v>24</v>
      </c>
      <c r="M323" t="s">
        <v>318</v>
      </c>
      <c r="N323" t="s">
        <v>19</v>
      </c>
      <c r="O323" t="s">
        <v>506</v>
      </c>
      <c r="P323" t="s">
        <v>507</v>
      </c>
      <c r="Q323" t="s">
        <v>514</v>
      </c>
    </row>
    <row r="324" spans="1:17" x14ac:dyDescent="0.35">
      <c r="A324">
        <v>101225</v>
      </c>
      <c r="B324" s="5">
        <v>45766</v>
      </c>
      <c r="C324" t="s">
        <v>26</v>
      </c>
      <c r="D324" t="s">
        <v>41</v>
      </c>
      <c r="E324" t="s">
        <v>42</v>
      </c>
      <c r="F324" t="s">
        <v>15</v>
      </c>
      <c r="G324" t="s">
        <v>16</v>
      </c>
      <c r="H324">
        <v>5</v>
      </c>
      <c r="I324" t="s">
        <v>499</v>
      </c>
      <c r="J324">
        <v>38.22</v>
      </c>
      <c r="K324">
        <v>191.1</v>
      </c>
      <c r="L324" t="s">
        <v>24</v>
      </c>
      <c r="M324" t="s">
        <v>319</v>
      </c>
      <c r="N324" t="s">
        <v>89</v>
      </c>
      <c r="O324" t="s">
        <v>506</v>
      </c>
      <c r="P324" t="s">
        <v>507</v>
      </c>
      <c r="Q324" t="s">
        <v>514</v>
      </c>
    </row>
    <row r="325" spans="1:17" x14ac:dyDescent="0.35">
      <c r="A325">
        <v>101877</v>
      </c>
      <c r="B325" s="5">
        <v>45766</v>
      </c>
      <c r="C325" t="s">
        <v>50</v>
      </c>
      <c r="D325" t="s">
        <v>77</v>
      </c>
      <c r="E325" t="s">
        <v>78</v>
      </c>
      <c r="F325" t="s">
        <v>53</v>
      </c>
      <c r="G325" t="s">
        <v>126</v>
      </c>
      <c r="H325">
        <v>1</v>
      </c>
      <c r="I325" t="s">
        <v>503</v>
      </c>
      <c r="J325">
        <v>148.44999999999999</v>
      </c>
      <c r="K325">
        <v>148.44999999999999</v>
      </c>
      <c r="L325" t="s">
        <v>24</v>
      </c>
      <c r="M325" t="s">
        <v>320</v>
      </c>
      <c r="N325" t="s">
        <v>36</v>
      </c>
      <c r="O325" t="s">
        <v>506</v>
      </c>
      <c r="P325" t="s">
        <v>507</v>
      </c>
      <c r="Q325" t="s">
        <v>514</v>
      </c>
    </row>
    <row r="326" spans="1:17" x14ac:dyDescent="0.35">
      <c r="A326">
        <v>102292</v>
      </c>
      <c r="B326" s="5">
        <v>45766</v>
      </c>
      <c r="C326" t="s">
        <v>50</v>
      </c>
      <c r="D326" t="s">
        <v>77</v>
      </c>
      <c r="E326" t="s">
        <v>78</v>
      </c>
      <c r="F326" t="s">
        <v>22</v>
      </c>
      <c r="G326" t="s">
        <v>109</v>
      </c>
      <c r="H326">
        <v>5</v>
      </c>
      <c r="I326" t="s">
        <v>499</v>
      </c>
      <c r="J326">
        <v>89.24</v>
      </c>
      <c r="K326">
        <v>446.2</v>
      </c>
      <c r="L326" t="s">
        <v>43</v>
      </c>
      <c r="M326" t="s">
        <v>321</v>
      </c>
      <c r="N326" t="s">
        <v>19</v>
      </c>
      <c r="O326" t="s">
        <v>506</v>
      </c>
      <c r="P326" t="s">
        <v>507</v>
      </c>
      <c r="Q326" t="s">
        <v>514</v>
      </c>
    </row>
    <row r="327" spans="1:17" x14ac:dyDescent="0.35">
      <c r="A327">
        <v>102627</v>
      </c>
      <c r="B327" s="5">
        <v>45766</v>
      </c>
      <c r="C327" t="s">
        <v>50</v>
      </c>
      <c r="D327" t="s">
        <v>71</v>
      </c>
      <c r="E327" t="s">
        <v>72</v>
      </c>
      <c r="F327" t="s">
        <v>22</v>
      </c>
      <c r="G327" t="s">
        <v>109</v>
      </c>
      <c r="H327">
        <v>3</v>
      </c>
      <c r="I327" t="s">
        <v>499</v>
      </c>
      <c r="J327">
        <v>89.1</v>
      </c>
      <c r="K327">
        <v>267.29999999999995</v>
      </c>
      <c r="L327" t="s">
        <v>17</v>
      </c>
      <c r="M327" t="s">
        <v>308</v>
      </c>
      <c r="N327" t="s">
        <v>19</v>
      </c>
      <c r="O327" t="s">
        <v>506</v>
      </c>
      <c r="P327" t="s">
        <v>507</v>
      </c>
      <c r="Q327" t="s">
        <v>514</v>
      </c>
    </row>
    <row r="328" spans="1:17" x14ac:dyDescent="0.35">
      <c r="A328">
        <v>102811</v>
      </c>
      <c r="B328" s="5">
        <v>45766</v>
      </c>
      <c r="C328" t="s">
        <v>31</v>
      </c>
      <c r="D328" t="s">
        <v>45</v>
      </c>
      <c r="E328" t="s">
        <v>46</v>
      </c>
      <c r="F328" t="s">
        <v>53</v>
      </c>
      <c r="G328" t="s">
        <v>126</v>
      </c>
      <c r="H328">
        <v>10</v>
      </c>
      <c r="I328" t="s">
        <v>499</v>
      </c>
      <c r="J328">
        <v>155.43</v>
      </c>
      <c r="K328">
        <v>1554.3000000000002</v>
      </c>
      <c r="L328" t="s">
        <v>24</v>
      </c>
      <c r="M328" t="s">
        <v>322</v>
      </c>
      <c r="N328" t="s">
        <v>89</v>
      </c>
      <c r="O328" t="s">
        <v>506</v>
      </c>
      <c r="P328" t="s">
        <v>507</v>
      </c>
      <c r="Q328" t="s">
        <v>514</v>
      </c>
    </row>
    <row r="329" spans="1:17" x14ac:dyDescent="0.35">
      <c r="A329">
        <v>100012</v>
      </c>
      <c r="B329" s="5">
        <v>45767</v>
      </c>
      <c r="C329" t="s">
        <v>50</v>
      </c>
      <c r="D329" t="s">
        <v>77</v>
      </c>
      <c r="E329" t="s">
        <v>78</v>
      </c>
      <c r="F329" t="s">
        <v>15</v>
      </c>
      <c r="G329" t="s">
        <v>34</v>
      </c>
      <c r="H329">
        <v>1</v>
      </c>
      <c r="I329" t="s">
        <v>503</v>
      </c>
      <c r="J329">
        <v>16</v>
      </c>
      <c r="K329">
        <v>16</v>
      </c>
      <c r="L329" t="s">
        <v>43</v>
      </c>
      <c r="M329" t="s">
        <v>251</v>
      </c>
      <c r="N329" t="s">
        <v>19</v>
      </c>
      <c r="O329" t="s">
        <v>510</v>
      </c>
      <c r="P329" t="s">
        <v>507</v>
      </c>
      <c r="Q329" t="s">
        <v>514</v>
      </c>
    </row>
    <row r="330" spans="1:17" x14ac:dyDescent="0.35">
      <c r="A330">
        <v>100387</v>
      </c>
      <c r="B330" s="5">
        <v>45767</v>
      </c>
      <c r="C330" t="s">
        <v>31</v>
      </c>
      <c r="D330" t="s">
        <v>80</v>
      </c>
      <c r="E330" t="s">
        <v>80</v>
      </c>
      <c r="F330" t="s">
        <v>59</v>
      </c>
      <c r="G330" t="s">
        <v>129</v>
      </c>
      <c r="H330">
        <v>3</v>
      </c>
      <c r="I330" t="s">
        <v>499</v>
      </c>
      <c r="J330">
        <v>125.13</v>
      </c>
      <c r="K330">
        <v>375.39</v>
      </c>
      <c r="L330" t="s">
        <v>48</v>
      </c>
      <c r="M330" t="s">
        <v>232</v>
      </c>
      <c r="N330" t="s">
        <v>19</v>
      </c>
      <c r="O330" t="s">
        <v>510</v>
      </c>
      <c r="P330" t="s">
        <v>507</v>
      </c>
      <c r="Q330" t="s">
        <v>514</v>
      </c>
    </row>
    <row r="331" spans="1:17" x14ac:dyDescent="0.35">
      <c r="A331">
        <v>100656</v>
      </c>
      <c r="B331" s="5">
        <v>45767</v>
      </c>
      <c r="C331" t="s">
        <v>31</v>
      </c>
      <c r="D331" t="s">
        <v>56</v>
      </c>
      <c r="E331" t="s">
        <v>57</v>
      </c>
      <c r="F331" t="s">
        <v>15</v>
      </c>
      <c r="G331" t="s">
        <v>39</v>
      </c>
      <c r="H331">
        <v>5</v>
      </c>
      <c r="I331" t="s">
        <v>499</v>
      </c>
      <c r="J331">
        <v>43.72</v>
      </c>
      <c r="K331">
        <v>218.6</v>
      </c>
      <c r="L331" t="s">
        <v>17</v>
      </c>
      <c r="M331" t="s">
        <v>323</v>
      </c>
      <c r="N331" t="s">
        <v>19</v>
      </c>
      <c r="O331" t="s">
        <v>510</v>
      </c>
      <c r="P331" t="s">
        <v>507</v>
      </c>
      <c r="Q331" t="s">
        <v>514</v>
      </c>
    </row>
    <row r="332" spans="1:17" x14ac:dyDescent="0.35">
      <c r="A332">
        <v>100898</v>
      </c>
      <c r="B332" s="5">
        <v>45767</v>
      </c>
      <c r="C332" t="s">
        <v>50</v>
      </c>
      <c r="D332" t="s">
        <v>51</v>
      </c>
      <c r="E332" t="s">
        <v>52</v>
      </c>
      <c r="F332" t="s">
        <v>53</v>
      </c>
      <c r="G332" t="s">
        <v>54</v>
      </c>
      <c r="H332">
        <v>1</v>
      </c>
      <c r="I332" t="s">
        <v>503</v>
      </c>
      <c r="J332">
        <v>26.13</v>
      </c>
      <c r="K332">
        <v>26.13</v>
      </c>
      <c r="L332" t="s">
        <v>43</v>
      </c>
      <c r="M332" t="s">
        <v>18</v>
      </c>
      <c r="N332" t="s">
        <v>19</v>
      </c>
      <c r="O332" t="s">
        <v>510</v>
      </c>
      <c r="P332" t="s">
        <v>507</v>
      </c>
      <c r="Q332" t="s">
        <v>514</v>
      </c>
    </row>
    <row r="333" spans="1:17" x14ac:dyDescent="0.35">
      <c r="A333">
        <v>102216</v>
      </c>
      <c r="B333" s="5">
        <v>45767</v>
      </c>
      <c r="C333" t="s">
        <v>31</v>
      </c>
      <c r="D333" t="s">
        <v>105</v>
      </c>
      <c r="E333" t="s">
        <v>106</v>
      </c>
      <c r="F333" t="s">
        <v>62</v>
      </c>
      <c r="G333" t="s">
        <v>103</v>
      </c>
      <c r="H333">
        <v>3</v>
      </c>
      <c r="I333" t="s">
        <v>499</v>
      </c>
      <c r="J333">
        <v>185.34</v>
      </c>
      <c r="K333">
        <v>556.02</v>
      </c>
      <c r="L333" t="s">
        <v>24</v>
      </c>
      <c r="M333" t="s">
        <v>140</v>
      </c>
      <c r="N333" t="s">
        <v>19</v>
      </c>
      <c r="O333" t="s">
        <v>510</v>
      </c>
      <c r="P333" t="s">
        <v>507</v>
      </c>
      <c r="Q333" t="s">
        <v>514</v>
      </c>
    </row>
    <row r="334" spans="1:17" x14ac:dyDescent="0.35">
      <c r="A334">
        <v>102966</v>
      </c>
      <c r="B334" s="5">
        <v>45767</v>
      </c>
      <c r="C334" t="s">
        <v>12</v>
      </c>
      <c r="D334" t="s">
        <v>13</v>
      </c>
      <c r="E334" t="s">
        <v>14</v>
      </c>
      <c r="F334" t="s">
        <v>15</v>
      </c>
      <c r="G334" t="s">
        <v>39</v>
      </c>
      <c r="H334">
        <v>1</v>
      </c>
      <c r="I334" t="s">
        <v>503</v>
      </c>
      <c r="J334">
        <v>44.54</v>
      </c>
      <c r="K334">
        <v>44.54</v>
      </c>
      <c r="L334" t="s">
        <v>43</v>
      </c>
      <c r="M334" t="s">
        <v>324</v>
      </c>
      <c r="N334" t="s">
        <v>19</v>
      </c>
      <c r="O334" t="s">
        <v>510</v>
      </c>
      <c r="P334" t="s">
        <v>507</v>
      </c>
      <c r="Q334" t="s">
        <v>514</v>
      </c>
    </row>
    <row r="335" spans="1:17" x14ac:dyDescent="0.35">
      <c r="A335">
        <v>100331</v>
      </c>
      <c r="B335" s="5">
        <v>45768</v>
      </c>
      <c r="C335" t="s">
        <v>50</v>
      </c>
      <c r="D335" t="s">
        <v>77</v>
      </c>
      <c r="E335" t="s">
        <v>78</v>
      </c>
      <c r="F335" t="s">
        <v>53</v>
      </c>
      <c r="G335" t="s">
        <v>145</v>
      </c>
      <c r="H335">
        <v>2</v>
      </c>
      <c r="I335" t="s">
        <v>508</v>
      </c>
      <c r="J335">
        <v>34.28</v>
      </c>
      <c r="K335">
        <v>68.56</v>
      </c>
      <c r="L335" t="s">
        <v>24</v>
      </c>
      <c r="M335" t="s">
        <v>265</v>
      </c>
      <c r="N335" t="s">
        <v>89</v>
      </c>
      <c r="O335" t="s">
        <v>511</v>
      </c>
      <c r="P335" t="s">
        <v>501</v>
      </c>
      <c r="Q335" t="s">
        <v>514</v>
      </c>
    </row>
    <row r="336" spans="1:17" x14ac:dyDescent="0.35">
      <c r="A336">
        <v>101530</v>
      </c>
      <c r="B336" s="5">
        <v>45768</v>
      </c>
      <c r="C336" t="s">
        <v>50</v>
      </c>
      <c r="D336" t="s">
        <v>77</v>
      </c>
      <c r="E336" t="s">
        <v>78</v>
      </c>
      <c r="F336" t="s">
        <v>53</v>
      </c>
      <c r="G336" t="s">
        <v>92</v>
      </c>
      <c r="H336">
        <v>1</v>
      </c>
      <c r="I336" t="s">
        <v>503</v>
      </c>
      <c r="J336">
        <v>31.16</v>
      </c>
      <c r="K336">
        <v>31.16</v>
      </c>
      <c r="L336" t="s">
        <v>43</v>
      </c>
      <c r="M336" t="s">
        <v>325</v>
      </c>
      <c r="N336" t="s">
        <v>36</v>
      </c>
      <c r="O336" t="s">
        <v>511</v>
      </c>
      <c r="P336" t="s">
        <v>501</v>
      </c>
      <c r="Q336" t="s">
        <v>514</v>
      </c>
    </row>
    <row r="337" spans="1:17" x14ac:dyDescent="0.35">
      <c r="A337">
        <v>101954</v>
      </c>
      <c r="B337" s="5">
        <v>45768</v>
      </c>
      <c r="C337" t="s">
        <v>12</v>
      </c>
      <c r="D337" t="s">
        <v>132</v>
      </c>
      <c r="E337" t="s">
        <v>133</v>
      </c>
      <c r="F337" t="s">
        <v>15</v>
      </c>
      <c r="G337" t="s">
        <v>39</v>
      </c>
      <c r="H337">
        <v>1</v>
      </c>
      <c r="I337" t="s">
        <v>503</v>
      </c>
      <c r="J337">
        <v>44.63</v>
      </c>
      <c r="K337">
        <v>44.63</v>
      </c>
      <c r="L337" t="s">
        <v>48</v>
      </c>
      <c r="M337" t="s">
        <v>326</v>
      </c>
      <c r="N337" t="s">
        <v>19</v>
      </c>
      <c r="O337" t="s">
        <v>511</v>
      </c>
      <c r="P337" t="s">
        <v>501</v>
      </c>
      <c r="Q337" t="s">
        <v>514</v>
      </c>
    </row>
    <row r="338" spans="1:17" x14ac:dyDescent="0.35">
      <c r="A338">
        <v>100784</v>
      </c>
      <c r="B338" s="5">
        <v>45769</v>
      </c>
      <c r="C338" t="s">
        <v>12</v>
      </c>
      <c r="D338" t="s">
        <v>183</v>
      </c>
      <c r="E338" t="s">
        <v>184</v>
      </c>
      <c r="F338" t="s">
        <v>62</v>
      </c>
      <c r="G338" t="s">
        <v>103</v>
      </c>
      <c r="H338">
        <v>5</v>
      </c>
      <c r="I338" t="s">
        <v>499</v>
      </c>
      <c r="J338">
        <v>183.47</v>
      </c>
      <c r="K338">
        <v>917.35</v>
      </c>
      <c r="L338" t="s">
        <v>17</v>
      </c>
      <c r="M338" t="s">
        <v>35</v>
      </c>
      <c r="N338" t="s">
        <v>89</v>
      </c>
      <c r="O338" t="s">
        <v>509</v>
      </c>
      <c r="P338" t="s">
        <v>501</v>
      </c>
      <c r="Q338" t="s">
        <v>514</v>
      </c>
    </row>
    <row r="339" spans="1:17" x14ac:dyDescent="0.35">
      <c r="A339">
        <v>101623</v>
      </c>
      <c r="B339" s="5">
        <v>45769</v>
      </c>
      <c r="C339" t="s">
        <v>26</v>
      </c>
      <c r="D339" t="s">
        <v>150</v>
      </c>
      <c r="E339" t="s">
        <v>151</v>
      </c>
      <c r="F339" t="s">
        <v>15</v>
      </c>
      <c r="G339" t="s">
        <v>34</v>
      </c>
      <c r="H339">
        <v>10</v>
      </c>
      <c r="I339" t="s">
        <v>499</v>
      </c>
      <c r="J339">
        <v>15.88</v>
      </c>
      <c r="K339">
        <v>158.80000000000001</v>
      </c>
      <c r="L339" t="s">
        <v>48</v>
      </c>
      <c r="M339" t="s">
        <v>243</v>
      </c>
      <c r="N339" t="s">
        <v>36</v>
      </c>
      <c r="O339" t="s">
        <v>509</v>
      </c>
      <c r="P339" t="s">
        <v>501</v>
      </c>
      <c r="Q339" t="s">
        <v>514</v>
      </c>
    </row>
    <row r="340" spans="1:17" x14ac:dyDescent="0.35">
      <c r="A340">
        <v>101676</v>
      </c>
      <c r="B340" s="5">
        <v>45769</v>
      </c>
      <c r="C340" t="s">
        <v>12</v>
      </c>
      <c r="D340" t="s">
        <v>132</v>
      </c>
      <c r="E340" t="s">
        <v>133</v>
      </c>
      <c r="F340" t="s">
        <v>15</v>
      </c>
      <c r="G340" t="s">
        <v>16</v>
      </c>
      <c r="H340">
        <v>1</v>
      </c>
      <c r="I340" t="s">
        <v>503</v>
      </c>
      <c r="J340">
        <v>38.58</v>
      </c>
      <c r="K340">
        <v>38.58</v>
      </c>
      <c r="L340" t="s">
        <v>43</v>
      </c>
      <c r="M340" t="s">
        <v>202</v>
      </c>
      <c r="N340" t="s">
        <v>19</v>
      </c>
      <c r="O340" t="s">
        <v>509</v>
      </c>
      <c r="P340" t="s">
        <v>501</v>
      </c>
      <c r="Q340" t="s">
        <v>514</v>
      </c>
    </row>
    <row r="341" spans="1:17" x14ac:dyDescent="0.35">
      <c r="A341">
        <v>101819</v>
      </c>
      <c r="B341" s="5">
        <v>45769</v>
      </c>
      <c r="C341" t="s">
        <v>31</v>
      </c>
      <c r="D341" t="s">
        <v>32</v>
      </c>
      <c r="E341" t="s">
        <v>33</v>
      </c>
      <c r="F341" t="s">
        <v>22</v>
      </c>
      <c r="G341" t="s">
        <v>100</v>
      </c>
      <c r="H341">
        <v>1</v>
      </c>
      <c r="I341" t="s">
        <v>503</v>
      </c>
      <c r="J341">
        <v>14.79</v>
      </c>
      <c r="K341">
        <v>14.79</v>
      </c>
      <c r="L341" t="s">
        <v>17</v>
      </c>
      <c r="M341" t="s">
        <v>327</v>
      </c>
      <c r="N341" t="s">
        <v>19</v>
      </c>
      <c r="O341" t="s">
        <v>509</v>
      </c>
      <c r="P341" t="s">
        <v>501</v>
      </c>
      <c r="Q341" t="s">
        <v>514</v>
      </c>
    </row>
    <row r="342" spans="1:17" x14ac:dyDescent="0.35">
      <c r="A342">
        <v>101865</v>
      </c>
      <c r="B342" s="5">
        <v>45769</v>
      </c>
      <c r="C342" t="s">
        <v>31</v>
      </c>
      <c r="D342" t="s">
        <v>56</v>
      </c>
      <c r="E342" t="s">
        <v>57</v>
      </c>
      <c r="F342" t="s">
        <v>62</v>
      </c>
      <c r="G342" t="s">
        <v>68</v>
      </c>
      <c r="H342">
        <v>1</v>
      </c>
      <c r="I342" t="s">
        <v>503</v>
      </c>
      <c r="J342">
        <v>41.04</v>
      </c>
      <c r="K342">
        <v>41.04</v>
      </c>
      <c r="L342" t="s">
        <v>48</v>
      </c>
      <c r="M342" t="s">
        <v>308</v>
      </c>
      <c r="N342" t="s">
        <v>19</v>
      </c>
      <c r="O342" t="s">
        <v>509</v>
      </c>
      <c r="P342" t="s">
        <v>501</v>
      </c>
      <c r="Q342" t="s">
        <v>514</v>
      </c>
    </row>
    <row r="343" spans="1:17" x14ac:dyDescent="0.35">
      <c r="A343">
        <v>100356</v>
      </c>
      <c r="B343" s="5">
        <v>45770</v>
      </c>
      <c r="C343" t="s">
        <v>12</v>
      </c>
      <c r="D343" t="s">
        <v>183</v>
      </c>
      <c r="E343" t="s">
        <v>184</v>
      </c>
      <c r="F343" t="s">
        <v>15</v>
      </c>
      <c r="G343" t="s">
        <v>39</v>
      </c>
      <c r="H343">
        <v>10</v>
      </c>
      <c r="I343" t="s">
        <v>499</v>
      </c>
      <c r="J343">
        <v>46.88</v>
      </c>
      <c r="K343">
        <v>468.8</v>
      </c>
      <c r="L343" t="s">
        <v>48</v>
      </c>
      <c r="M343" t="s">
        <v>197</v>
      </c>
      <c r="N343" t="s">
        <v>19</v>
      </c>
      <c r="O343" t="s">
        <v>504</v>
      </c>
      <c r="P343" t="s">
        <v>501</v>
      </c>
      <c r="Q343" t="s">
        <v>514</v>
      </c>
    </row>
    <row r="344" spans="1:17" x14ac:dyDescent="0.35">
      <c r="A344">
        <v>100657</v>
      </c>
      <c r="B344" s="5">
        <v>45770</v>
      </c>
      <c r="C344" t="s">
        <v>50</v>
      </c>
      <c r="D344" t="s">
        <v>77</v>
      </c>
      <c r="E344" t="s">
        <v>78</v>
      </c>
      <c r="F344" t="s">
        <v>62</v>
      </c>
      <c r="G344" t="s">
        <v>112</v>
      </c>
      <c r="H344">
        <v>3</v>
      </c>
      <c r="I344" t="s">
        <v>499</v>
      </c>
      <c r="J344">
        <v>30.59</v>
      </c>
      <c r="K344">
        <v>91.77</v>
      </c>
      <c r="L344" t="s">
        <v>17</v>
      </c>
      <c r="M344" t="s">
        <v>35</v>
      </c>
      <c r="N344" t="s">
        <v>89</v>
      </c>
      <c r="O344" t="s">
        <v>504</v>
      </c>
      <c r="P344" t="s">
        <v>501</v>
      </c>
      <c r="Q344" t="s">
        <v>514</v>
      </c>
    </row>
    <row r="345" spans="1:17" x14ac:dyDescent="0.35">
      <c r="A345">
        <v>100905</v>
      </c>
      <c r="B345" s="5">
        <v>45770</v>
      </c>
      <c r="C345" t="s">
        <v>31</v>
      </c>
      <c r="D345" t="s">
        <v>105</v>
      </c>
      <c r="E345" t="s">
        <v>106</v>
      </c>
      <c r="F345" t="s">
        <v>62</v>
      </c>
      <c r="G345" t="s">
        <v>103</v>
      </c>
      <c r="H345">
        <v>10</v>
      </c>
      <c r="I345" t="s">
        <v>499</v>
      </c>
      <c r="J345">
        <v>195.97</v>
      </c>
      <c r="K345">
        <v>1959.7</v>
      </c>
      <c r="L345" t="s">
        <v>43</v>
      </c>
      <c r="M345" t="s">
        <v>328</v>
      </c>
      <c r="N345" t="s">
        <v>19</v>
      </c>
      <c r="O345" t="s">
        <v>504</v>
      </c>
      <c r="P345" t="s">
        <v>501</v>
      </c>
      <c r="Q345" t="s">
        <v>514</v>
      </c>
    </row>
    <row r="346" spans="1:17" x14ac:dyDescent="0.35">
      <c r="A346">
        <v>101334</v>
      </c>
      <c r="B346" s="5">
        <v>45770</v>
      </c>
      <c r="C346" t="s">
        <v>12</v>
      </c>
      <c r="D346" t="s">
        <v>183</v>
      </c>
      <c r="E346" t="s">
        <v>184</v>
      </c>
      <c r="F346" t="s">
        <v>22</v>
      </c>
      <c r="G346" t="s">
        <v>109</v>
      </c>
      <c r="H346">
        <v>5</v>
      </c>
      <c r="I346" t="s">
        <v>499</v>
      </c>
      <c r="J346">
        <v>87.33</v>
      </c>
      <c r="K346">
        <v>436.65</v>
      </c>
      <c r="L346" t="s">
        <v>43</v>
      </c>
      <c r="M346" t="s">
        <v>146</v>
      </c>
      <c r="N346" t="s">
        <v>19</v>
      </c>
      <c r="O346" t="s">
        <v>504</v>
      </c>
      <c r="P346" t="s">
        <v>501</v>
      </c>
      <c r="Q346" t="s">
        <v>514</v>
      </c>
    </row>
    <row r="347" spans="1:17" x14ac:dyDescent="0.35">
      <c r="A347">
        <v>101443</v>
      </c>
      <c r="B347" s="5">
        <v>45770</v>
      </c>
      <c r="C347" t="s">
        <v>50</v>
      </c>
      <c r="D347" t="s">
        <v>51</v>
      </c>
      <c r="E347" t="s">
        <v>52</v>
      </c>
      <c r="F347" t="s">
        <v>53</v>
      </c>
      <c r="G347" t="s">
        <v>54</v>
      </c>
      <c r="H347">
        <v>2</v>
      </c>
      <c r="I347" t="s">
        <v>508</v>
      </c>
      <c r="J347">
        <v>26.15</v>
      </c>
      <c r="K347">
        <v>52.3</v>
      </c>
      <c r="L347" t="s">
        <v>48</v>
      </c>
      <c r="M347" t="s">
        <v>110</v>
      </c>
      <c r="N347" t="s">
        <v>19</v>
      </c>
      <c r="O347" t="s">
        <v>504</v>
      </c>
      <c r="P347" t="s">
        <v>501</v>
      </c>
      <c r="Q347" t="s">
        <v>514</v>
      </c>
    </row>
    <row r="348" spans="1:17" x14ac:dyDescent="0.35">
      <c r="A348">
        <v>101574</v>
      </c>
      <c r="B348" s="5">
        <v>45770</v>
      </c>
      <c r="C348" t="s">
        <v>12</v>
      </c>
      <c r="D348" t="s">
        <v>20</v>
      </c>
      <c r="E348" t="s">
        <v>21</v>
      </c>
      <c r="F348" t="s">
        <v>62</v>
      </c>
      <c r="G348" t="s">
        <v>169</v>
      </c>
      <c r="H348">
        <v>1</v>
      </c>
      <c r="I348" t="s">
        <v>503</v>
      </c>
      <c r="J348">
        <v>26.06</v>
      </c>
      <c r="K348">
        <v>26.06</v>
      </c>
      <c r="L348" t="s">
        <v>17</v>
      </c>
      <c r="M348" t="s">
        <v>212</v>
      </c>
      <c r="N348" t="s">
        <v>19</v>
      </c>
      <c r="O348" t="s">
        <v>504</v>
      </c>
      <c r="P348" t="s">
        <v>501</v>
      </c>
      <c r="Q348" t="s">
        <v>514</v>
      </c>
    </row>
    <row r="349" spans="1:17" x14ac:dyDescent="0.35">
      <c r="A349">
        <v>101852</v>
      </c>
      <c r="B349" s="5">
        <v>45770</v>
      </c>
      <c r="C349" t="s">
        <v>31</v>
      </c>
      <c r="D349" t="s">
        <v>45</v>
      </c>
      <c r="E349" t="s">
        <v>46</v>
      </c>
      <c r="F349" t="s">
        <v>62</v>
      </c>
      <c r="G349" t="s">
        <v>63</v>
      </c>
      <c r="H349">
        <v>2</v>
      </c>
      <c r="I349" t="s">
        <v>508</v>
      </c>
      <c r="J349">
        <v>53.06</v>
      </c>
      <c r="K349">
        <v>106.12</v>
      </c>
      <c r="L349" t="s">
        <v>24</v>
      </c>
      <c r="M349" t="s">
        <v>329</v>
      </c>
      <c r="N349" t="s">
        <v>89</v>
      </c>
      <c r="O349" t="s">
        <v>504</v>
      </c>
      <c r="P349" t="s">
        <v>501</v>
      </c>
      <c r="Q349" t="s">
        <v>514</v>
      </c>
    </row>
    <row r="350" spans="1:17" x14ac:dyDescent="0.35">
      <c r="A350">
        <v>101948</v>
      </c>
      <c r="B350" s="5">
        <v>45770</v>
      </c>
      <c r="C350" t="s">
        <v>26</v>
      </c>
      <c r="D350" t="s">
        <v>37</v>
      </c>
      <c r="E350" t="s">
        <v>38</v>
      </c>
      <c r="F350" t="s">
        <v>62</v>
      </c>
      <c r="G350" t="s">
        <v>68</v>
      </c>
      <c r="H350">
        <v>1</v>
      </c>
      <c r="I350" t="s">
        <v>503</v>
      </c>
      <c r="J350">
        <v>40.479999999999997</v>
      </c>
      <c r="K350">
        <v>40.479999999999997</v>
      </c>
      <c r="L350" t="s">
        <v>17</v>
      </c>
      <c r="M350" t="s">
        <v>192</v>
      </c>
      <c r="N350" t="s">
        <v>19</v>
      </c>
      <c r="O350" t="s">
        <v>504</v>
      </c>
      <c r="P350" t="s">
        <v>501</v>
      </c>
      <c r="Q350" t="s">
        <v>514</v>
      </c>
    </row>
    <row r="351" spans="1:17" x14ac:dyDescent="0.35">
      <c r="A351">
        <v>102172</v>
      </c>
      <c r="B351" s="5">
        <v>45770</v>
      </c>
      <c r="C351" t="s">
        <v>65</v>
      </c>
      <c r="D351" t="s">
        <v>66</v>
      </c>
      <c r="E351" t="s">
        <v>67</v>
      </c>
      <c r="F351" t="s">
        <v>59</v>
      </c>
      <c r="G351" t="s">
        <v>60</v>
      </c>
      <c r="H351">
        <v>3</v>
      </c>
      <c r="I351" t="s">
        <v>499</v>
      </c>
      <c r="J351">
        <v>58.38</v>
      </c>
      <c r="K351">
        <v>175.14000000000001</v>
      </c>
      <c r="L351" t="s">
        <v>48</v>
      </c>
      <c r="M351" t="s">
        <v>329</v>
      </c>
      <c r="N351" t="s">
        <v>19</v>
      </c>
      <c r="O351" t="s">
        <v>504</v>
      </c>
      <c r="P351" t="s">
        <v>501</v>
      </c>
      <c r="Q351" t="s">
        <v>514</v>
      </c>
    </row>
    <row r="352" spans="1:17" x14ac:dyDescent="0.35">
      <c r="A352">
        <v>100118</v>
      </c>
      <c r="B352" s="5">
        <v>45771</v>
      </c>
      <c r="C352" t="s">
        <v>12</v>
      </c>
      <c r="D352" t="s">
        <v>20</v>
      </c>
      <c r="E352" t="s">
        <v>21</v>
      </c>
      <c r="F352" t="s">
        <v>22</v>
      </c>
      <c r="G352" t="s">
        <v>47</v>
      </c>
      <c r="H352">
        <v>2</v>
      </c>
      <c r="I352" t="s">
        <v>508</v>
      </c>
      <c r="J352">
        <v>76.900000000000006</v>
      </c>
      <c r="K352">
        <v>153.80000000000001</v>
      </c>
      <c r="L352" t="s">
        <v>24</v>
      </c>
      <c r="M352" t="s">
        <v>152</v>
      </c>
      <c r="N352" t="s">
        <v>89</v>
      </c>
      <c r="O352" t="s">
        <v>505</v>
      </c>
      <c r="P352" t="s">
        <v>501</v>
      </c>
      <c r="Q352" t="s">
        <v>514</v>
      </c>
    </row>
    <row r="353" spans="1:17" x14ac:dyDescent="0.35">
      <c r="A353">
        <v>100243</v>
      </c>
      <c r="B353" s="5">
        <v>45771</v>
      </c>
      <c r="C353" t="s">
        <v>31</v>
      </c>
      <c r="D353" t="s">
        <v>56</v>
      </c>
      <c r="E353" t="s">
        <v>57</v>
      </c>
      <c r="F353" t="s">
        <v>62</v>
      </c>
      <c r="G353" t="s">
        <v>63</v>
      </c>
      <c r="H353">
        <v>1</v>
      </c>
      <c r="I353" t="s">
        <v>503</v>
      </c>
      <c r="J353">
        <v>56.7</v>
      </c>
      <c r="K353">
        <v>56.7</v>
      </c>
      <c r="L353" t="s">
        <v>43</v>
      </c>
      <c r="M353" t="s">
        <v>296</v>
      </c>
      <c r="N353" t="s">
        <v>89</v>
      </c>
      <c r="O353" t="s">
        <v>505</v>
      </c>
      <c r="P353" t="s">
        <v>501</v>
      </c>
      <c r="Q353" t="s">
        <v>514</v>
      </c>
    </row>
    <row r="354" spans="1:17" x14ac:dyDescent="0.35">
      <c r="A354">
        <v>100526</v>
      </c>
      <c r="B354" s="5">
        <v>45771</v>
      </c>
      <c r="C354" t="s">
        <v>31</v>
      </c>
      <c r="D354" t="s">
        <v>56</v>
      </c>
      <c r="E354" t="s">
        <v>57</v>
      </c>
      <c r="F354" t="s">
        <v>59</v>
      </c>
      <c r="G354" t="s">
        <v>73</v>
      </c>
      <c r="H354">
        <v>1</v>
      </c>
      <c r="I354" t="s">
        <v>503</v>
      </c>
      <c r="J354">
        <v>27.03</v>
      </c>
      <c r="K354">
        <v>27.03</v>
      </c>
      <c r="L354" t="s">
        <v>48</v>
      </c>
      <c r="M354" t="s">
        <v>330</v>
      </c>
      <c r="N354" t="s">
        <v>19</v>
      </c>
      <c r="O354" t="s">
        <v>505</v>
      </c>
      <c r="P354" t="s">
        <v>501</v>
      </c>
      <c r="Q354" t="s">
        <v>514</v>
      </c>
    </row>
    <row r="355" spans="1:17" x14ac:dyDescent="0.35">
      <c r="A355">
        <v>100651</v>
      </c>
      <c r="B355" s="5">
        <v>45771</v>
      </c>
      <c r="C355" t="s">
        <v>26</v>
      </c>
      <c r="D355" t="s">
        <v>150</v>
      </c>
      <c r="E355" t="s">
        <v>151</v>
      </c>
      <c r="F355" t="s">
        <v>62</v>
      </c>
      <c r="G355" t="s">
        <v>112</v>
      </c>
      <c r="H355">
        <v>2</v>
      </c>
      <c r="I355" t="s">
        <v>508</v>
      </c>
      <c r="J355">
        <v>29.71</v>
      </c>
      <c r="K355">
        <v>59.42</v>
      </c>
      <c r="L355" t="s">
        <v>43</v>
      </c>
      <c r="M355" t="s">
        <v>331</v>
      </c>
      <c r="N355" t="s">
        <v>36</v>
      </c>
      <c r="O355" t="s">
        <v>505</v>
      </c>
      <c r="P355" t="s">
        <v>501</v>
      </c>
      <c r="Q355" t="s">
        <v>514</v>
      </c>
    </row>
    <row r="356" spans="1:17" x14ac:dyDescent="0.35">
      <c r="A356">
        <v>100762</v>
      </c>
      <c r="B356" s="5">
        <v>45771</v>
      </c>
      <c r="C356" t="s">
        <v>50</v>
      </c>
      <c r="D356" t="s">
        <v>51</v>
      </c>
      <c r="E356" t="s">
        <v>52</v>
      </c>
      <c r="F356" t="s">
        <v>22</v>
      </c>
      <c r="G356" t="s">
        <v>100</v>
      </c>
      <c r="H356">
        <v>3</v>
      </c>
      <c r="I356" t="s">
        <v>499</v>
      </c>
      <c r="J356">
        <v>14.29</v>
      </c>
      <c r="K356">
        <v>42.87</v>
      </c>
      <c r="L356" t="s">
        <v>43</v>
      </c>
      <c r="M356" t="s">
        <v>83</v>
      </c>
      <c r="N356" t="s">
        <v>89</v>
      </c>
      <c r="O356" t="s">
        <v>505</v>
      </c>
      <c r="P356" t="s">
        <v>501</v>
      </c>
      <c r="Q356" t="s">
        <v>514</v>
      </c>
    </row>
    <row r="357" spans="1:17" x14ac:dyDescent="0.35">
      <c r="A357">
        <v>100960</v>
      </c>
      <c r="B357" s="5">
        <v>45771</v>
      </c>
      <c r="C357" t="s">
        <v>65</v>
      </c>
      <c r="D357" t="s">
        <v>66</v>
      </c>
      <c r="E357" t="s">
        <v>67</v>
      </c>
      <c r="F357" t="s">
        <v>59</v>
      </c>
      <c r="G357" t="s">
        <v>73</v>
      </c>
      <c r="H357">
        <v>3</v>
      </c>
      <c r="I357" t="s">
        <v>499</v>
      </c>
      <c r="J357">
        <v>27.71</v>
      </c>
      <c r="K357">
        <v>83.13</v>
      </c>
      <c r="L357" t="s">
        <v>43</v>
      </c>
      <c r="M357" t="s">
        <v>332</v>
      </c>
      <c r="N357" t="s">
        <v>19</v>
      </c>
      <c r="O357" t="s">
        <v>505</v>
      </c>
      <c r="P357" t="s">
        <v>501</v>
      </c>
      <c r="Q357" t="s">
        <v>514</v>
      </c>
    </row>
    <row r="358" spans="1:17" x14ac:dyDescent="0.35">
      <c r="A358">
        <v>101461</v>
      </c>
      <c r="B358" s="5">
        <v>45771</v>
      </c>
      <c r="C358" t="s">
        <v>50</v>
      </c>
      <c r="D358" t="s">
        <v>51</v>
      </c>
      <c r="E358" t="s">
        <v>52</v>
      </c>
      <c r="F358" t="s">
        <v>59</v>
      </c>
      <c r="G358" t="s">
        <v>73</v>
      </c>
      <c r="H358">
        <v>10</v>
      </c>
      <c r="I358" t="s">
        <v>499</v>
      </c>
      <c r="J358">
        <v>26.59</v>
      </c>
      <c r="K358">
        <v>265.89999999999998</v>
      </c>
      <c r="L358" t="s">
        <v>24</v>
      </c>
      <c r="M358" t="s">
        <v>75</v>
      </c>
      <c r="N358" t="s">
        <v>89</v>
      </c>
      <c r="O358" t="s">
        <v>505</v>
      </c>
      <c r="P358" t="s">
        <v>501</v>
      </c>
      <c r="Q358" t="s">
        <v>514</v>
      </c>
    </row>
    <row r="359" spans="1:17" x14ac:dyDescent="0.35">
      <c r="A359">
        <v>101493</v>
      </c>
      <c r="B359" s="5">
        <v>45771</v>
      </c>
      <c r="C359" t="s">
        <v>26</v>
      </c>
      <c r="D359" t="s">
        <v>37</v>
      </c>
      <c r="E359" t="s">
        <v>38</v>
      </c>
      <c r="F359" t="s">
        <v>59</v>
      </c>
      <c r="G359" t="s">
        <v>73</v>
      </c>
      <c r="H359">
        <v>3</v>
      </c>
      <c r="I359" t="s">
        <v>499</v>
      </c>
      <c r="J359">
        <v>27.65</v>
      </c>
      <c r="K359">
        <v>82.949999999999989</v>
      </c>
      <c r="L359" t="s">
        <v>24</v>
      </c>
      <c r="M359" t="s">
        <v>213</v>
      </c>
      <c r="N359" t="s">
        <v>19</v>
      </c>
      <c r="O359" t="s">
        <v>505</v>
      </c>
      <c r="P359" t="s">
        <v>501</v>
      </c>
      <c r="Q359" t="s">
        <v>514</v>
      </c>
    </row>
    <row r="360" spans="1:17" x14ac:dyDescent="0.35">
      <c r="A360">
        <v>102285</v>
      </c>
      <c r="B360" s="5">
        <v>45771</v>
      </c>
      <c r="C360" t="s">
        <v>12</v>
      </c>
      <c r="D360" t="s">
        <v>183</v>
      </c>
      <c r="E360" t="s">
        <v>184</v>
      </c>
      <c r="F360" t="s">
        <v>62</v>
      </c>
      <c r="G360" t="s">
        <v>169</v>
      </c>
      <c r="H360">
        <v>1</v>
      </c>
      <c r="I360" t="s">
        <v>503</v>
      </c>
      <c r="J360">
        <v>25.87</v>
      </c>
      <c r="K360">
        <v>25.87</v>
      </c>
      <c r="L360" t="s">
        <v>24</v>
      </c>
      <c r="M360" t="s">
        <v>323</v>
      </c>
      <c r="N360" t="s">
        <v>19</v>
      </c>
      <c r="O360" t="s">
        <v>505</v>
      </c>
      <c r="P360" t="s">
        <v>501</v>
      </c>
      <c r="Q360" t="s">
        <v>514</v>
      </c>
    </row>
    <row r="361" spans="1:17" x14ac:dyDescent="0.35">
      <c r="A361">
        <v>102962</v>
      </c>
      <c r="B361" s="5">
        <v>45771</v>
      </c>
      <c r="C361" t="s">
        <v>12</v>
      </c>
      <c r="D361" t="s">
        <v>132</v>
      </c>
      <c r="E361" t="s">
        <v>133</v>
      </c>
      <c r="F361" t="s">
        <v>53</v>
      </c>
      <c r="G361" t="s">
        <v>54</v>
      </c>
      <c r="H361">
        <v>2</v>
      </c>
      <c r="I361" t="s">
        <v>508</v>
      </c>
      <c r="J361">
        <v>25.29</v>
      </c>
      <c r="K361">
        <v>50.58</v>
      </c>
      <c r="L361" t="s">
        <v>48</v>
      </c>
      <c r="M361" t="s">
        <v>122</v>
      </c>
      <c r="N361" t="s">
        <v>19</v>
      </c>
      <c r="O361" t="s">
        <v>505</v>
      </c>
      <c r="P361" t="s">
        <v>501</v>
      </c>
      <c r="Q361" t="s">
        <v>514</v>
      </c>
    </row>
    <row r="362" spans="1:17" x14ac:dyDescent="0.35">
      <c r="A362">
        <v>100099</v>
      </c>
      <c r="B362" s="5">
        <v>45772</v>
      </c>
      <c r="C362" t="s">
        <v>50</v>
      </c>
      <c r="D362" t="s">
        <v>51</v>
      </c>
      <c r="E362" t="s">
        <v>52</v>
      </c>
      <c r="F362" t="s">
        <v>59</v>
      </c>
      <c r="G362" t="s">
        <v>118</v>
      </c>
      <c r="H362">
        <v>2</v>
      </c>
      <c r="I362" t="s">
        <v>508</v>
      </c>
      <c r="J362">
        <v>20.29</v>
      </c>
      <c r="K362">
        <v>40.58</v>
      </c>
      <c r="L362" t="s">
        <v>24</v>
      </c>
      <c r="M362" t="s">
        <v>333</v>
      </c>
      <c r="N362" t="s">
        <v>19</v>
      </c>
      <c r="O362" t="s">
        <v>500</v>
      </c>
      <c r="P362" t="s">
        <v>501</v>
      </c>
      <c r="Q362" t="s">
        <v>514</v>
      </c>
    </row>
    <row r="363" spans="1:17" x14ac:dyDescent="0.35">
      <c r="A363">
        <v>100520</v>
      </c>
      <c r="B363" s="5">
        <v>45772</v>
      </c>
      <c r="C363" t="s">
        <v>26</v>
      </c>
      <c r="D363" t="s">
        <v>27</v>
      </c>
      <c r="E363" t="s">
        <v>28</v>
      </c>
      <c r="F363" t="s">
        <v>53</v>
      </c>
      <c r="G363" t="s">
        <v>92</v>
      </c>
      <c r="H363">
        <v>5</v>
      </c>
      <c r="I363" t="s">
        <v>499</v>
      </c>
      <c r="J363">
        <v>29.05</v>
      </c>
      <c r="K363">
        <v>145.25</v>
      </c>
      <c r="L363" t="s">
        <v>48</v>
      </c>
      <c r="M363" t="s">
        <v>334</v>
      </c>
      <c r="N363" t="s">
        <v>19</v>
      </c>
      <c r="O363" t="s">
        <v>500</v>
      </c>
      <c r="P363" t="s">
        <v>501</v>
      </c>
      <c r="Q363" t="s">
        <v>514</v>
      </c>
    </row>
    <row r="364" spans="1:17" x14ac:dyDescent="0.35">
      <c r="A364">
        <v>101170</v>
      </c>
      <c r="B364" s="5">
        <v>45772</v>
      </c>
      <c r="C364" t="s">
        <v>50</v>
      </c>
      <c r="D364" t="s">
        <v>51</v>
      </c>
      <c r="E364" t="s">
        <v>52</v>
      </c>
      <c r="F364" t="s">
        <v>62</v>
      </c>
      <c r="G364" t="s">
        <v>169</v>
      </c>
      <c r="H364">
        <v>1</v>
      </c>
      <c r="I364" t="s">
        <v>503</v>
      </c>
      <c r="J364">
        <v>24.23</v>
      </c>
      <c r="K364">
        <v>24.23</v>
      </c>
      <c r="L364" t="s">
        <v>43</v>
      </c>
      <c r="M364" t="s">
        <v>223</v>
      </c>
      <c r="N364" t="s">
        <v>19</v>
      </c>
      <c r="O364" t="s">
        <v>500</v>
      </c>
      <c r="P364" t="s">
        <v>501</v>
      </c>
      <c r="Q364" t="s">
        <v>514</v>
      </c>
    </row>
    <row r="365" spans="1:17" x14ac:dyDescent="0.35">
      <c r="A365">
        <v>101263</v>
      </c>
      <c r="B365" s="5">
        <v>45772</v>
      </c>
      <c r="C365" t="s">
        <v>31</v>
      </c>
      <c r="D365" t="s">
        <v>80</v>
      </c>
      <c r="E365" t="s">
        <v>80</v>
      </c>
      <c r="F365" t="s">
        <v>62</v>
      </c>
      <c r="G365" t="s">
        <v>103</v>
      </c>
      <c r="H365">
        <v>2</v>
      </c>
      <c r="I365" t="s">
        <v>508</v>
      </c>
      <c r="J365">
        <v>197.6</v>
      </c>
      <c r="K365">
        <v>395.2</v>
      </c>
      <c r="L365" t="s">
        <v>43</v>
      </c>
      <c r="M365" t="s">
        <v>335</v>
      </c>
      <c r="N365" t="s">
        <v>89</v>
      </c>
      <c r="O365" t="s">
        <v>500</v>
      </c>
      <c r="P365" t="s">
        <v>501</v>
      </c>
      <c r="Q365" t="s">
        <v>514</v>
      </c>
    </row>
    <row r="366" spans="1:17" x14ac:dyDescent="0.35">
      <c r="A366">
        <v>100276</v>
      </c>
      <c r="B366" s="5">
        <v>45773</v>
      </c>
      <c r="C366" t="s">
        <v>31</v>
      </c>
      <c r="D366" t="s">
        <v>105</v>
      </c>
      <c r="E366" t="s">
        <v>106</v>
      </c>
      <c r="F366" t="s">
        <v>62</v>
      </c>
      <c r="G366" t="s">
        <v>114</v>
      </c>
      <c r="H366">
        <v>2</v>
      </c>
      <c r="I366" t="s">
        <v>508</v>
      </c>
      <c r="J366">
        <v>133.02000000000001</v>
      </c>
      <c r="K366">
        <v>266.04000000000002</v>
      </c>
      <c r="L366" t="s">
        <v>17</v>
      </c>
      <c r="M366" t="s">
        <v>70</v>
      </c>
      <c r="N366" t="s">
        <v>19</v>
      </c>
      <c r="O366" t="s">
        <v>506</v>
      </c>
      <c r="P366" t="s">
        <v>507</v>
      </c>
      <c r="Q366" t="s">
        <v>514</v>
      </c>
    </row>
    <row r="367" spans="1:17" x14ac:dyDescent="0.35">
      <c r="A367">
        <v>101671</v>
      </c>
      <c r="B367" s="5">
        <v>45773</v>
      </c>
      <c r="C367" t="s">
        <v>65</v>
      </c>
      <c r="D367" t="s">
        <v>190</v>
      </c>
      <c r="E367" t="s">
        <v>191</v>
      </c>
      <c r="F367" t="s">
        <v>59</v>
      </c>
      <c r="G367" t="s">
        <v>118</v>
      </c>
      <c r="H367">
        <v>1</v>
      </c>
      <c r="I367" t="s">
        <v>503</v>
      </c>
      <c r="J367">
        <v>20.7</v>
      </c>
      <c r="K367">
        <v>20.7</v>
      </c>
      <c r="L367" t="s">
        <v>43</v>
      </c>
      <c r="M367" t="s">
        <v>336</v>
      </c>
      <c r="N367" t="s">
        <v>36</v>
      </c>
      <c r="O367" t="s">
        <v>506</v>
      </c>
      <c r="P367" t="s">
        <v>507</v>
      </c>
      <c r="Q367" t="s">
        <v>514</v>
      </c>
    </row>
    <row r="368" spans="1:17" x14ac:dyDescent="0.35">
      <c r="A368">
        <v>101975</v>
      </c>
      <c r="B368" s="5">
        <v>45773</v>
      </c>
      <c r="C368" t="s">
        <v>50</v>
      </c>
      <c r="D368" t="s">
        <v>51</v>
      </c>
      <c r="E368" t="s">
        <v>52</v>
      </c>
      <c r="F368" t="s">
        <v>62</v>
      </c>
      <c r="G368" t="s">
        <v>112</v>
      </c>
      <c r="H368">
        <v>1</v>
      </c>
      <c r="I368" t="s">
        <v>503</v>
      </c>
      <c r="J368">
        <v>28.85</v>
      </c>
      <c r="K368">
        <v>28.85</v>
      </c>
      <c r="L368" t="s">
        <v>48</v>
      </c>
      <c r="M368" t="s">
        <v>301</v>
      </c>
      <c r="N368" t="s">
        <v>19</v>
      </c>
      <c r="O368" t="s">
        <v>506</v>
      </c>
      <c r="P368" t="s">
        <v>507</v>
      </c>
      <c r="Q368" t="s">
        <v>514</v>
      </c>
    </row>
    <row r="369" spans="1:17" x14ac:dyDescent="0.35">
      <c r="A369">
        <v>102138</v>
      </c>
      <c r="B369" s="5">
        <v>45773</v>
      </c>
      <c r="C369" t="s">
        <v>50</v>
      </c>
      <c r="D369" t="s">
        <v>71</v>
      </c>
      <c r="E369" t="s">
        <v>72</v>
      </c>
      <c r="F369" t="s">
        <v>59</v>
      </c>
      <c r="G369" t="s">
        <v>60</v>
      </c>
      <c r="H369">
        <v>1</v>
      </c>
      <c r="I369" t="s">
        <v>503</v>
      </c>
      <c r="J369">
        <v>58.3</v>
      </c>
      <c r="K369">
        <v>58.3</v>
      </c>
      <c r="L369" t="s">
        <v>17</v>
      </c>
      <c r="M369" t="s">
        <v>337</v>
      </c>
      <c r="N369" t="s">
        <v>19</v>
      </c>
      <c r="O369" t="s">
        <v>506</v>
      </c>
      <c r="P369" t="s">
        <v>507</v>
      </c>
      <c r="Q369" t="s">
        <v>514</v>
      </c>
    </row>
    <row r="370" spans="1:17" x14ac:dyDescent="0.35">
      <c r="A370">
        <v>100045</v>
      </c>
      <c r="B370" s="5">
        <v>45774</v>
      </c>
      <c r="C370" t="s">
        <v>50</v>
      </c>
      <c r="D370" t="s">
        <v>77</v>
      </c>
      <c r="E370" t="s">
        <v>78</v>
      </c>
      <c r="F370" t="s">
        <v>22</v>
      </c>
      <c r="G370" t="s">
        <v>100</v>
      </c>
      <c r="H370">
        <v>2</v>
      </c>
      <c r="I370" t="s">
        <v>508</v>
      </c>
      <c r="J370">
        <v>15.62</v>
      </c>
      <c r="K370">
        <v>31.24</v>
      </c>
      <c r="L370" t="s">
        <v>24</v>
      </c>
      <c r="M370" t="s">
        <v>338</v>
      </c>
      <c r="N370" t="s">
        <v>36</v>
      </c>
      <c r="O370" t="s">
        <v>510</v>
      </c>
      <c r="P370" t="s">
        <v>507</v>
      </c>
      <c r="Q370" t="s">
        <v>514</v>
      </c>
    </row>
    <row r="371" spans="1:17" x14ac:dyDescent="0.35">
      <c r="A371">
        <v>100159</v>
      </c>
      <c r="B371" s="5">
        <v>45774</v>
      </c>
      <c r="C371" t="s">
        <v>31</v>
      </c>
      <c r="D371" t="s">
        <v>105</v>
      </c>
      <c r="E371" t="s">
        <v>106</v>
      </c>
      <c r="F371" t="s">
        <v>15</v>
      </c>
      <c r="G371" t="s">
        <v>39</v>
      </c>
      <c r="H371">
        <v>3</v>
      </c>
      <c r="I371" t="s">
        <v>499</v>
      </c>
      <c r="J371">
        <v>45.03</v>
      </c>
      <c r="K371">
        <v>135.09</v>
      </c>
      <c r="L371" t="s">
        <v>43</v>
      </c>
      <c r="M371" t="s">
        <v>143</v>
      </c>
      <c r="N371" t="s">
        <v>36</v>
      </c>
      <c r="O371" t="s">
        <v>510</v>
      </c>
      <c r="P371" t="s">
        <v>507</v>
      </c>
      <c r="Q371" t="s">
        <v>514</v>
      </c>
    </row>
    <row r="372" spans="1:17" x14ac:dyDescent="0.35">
      <c r="A372">
        <v>100428</v>
      </c>
      <c r="B372" s="5">
        <v>45774</v>
      </c>
      <c r="C372" t="s">
        <v>50</v>
      </c>
      <c r="D372" t="s">
        <v>51</v>
      </c>
      <c r="E372" t="s">
        <v>52</v>
      </c>
      <c r="F372" t="s">
        <v>15</v>
      </c>
      <c r="G372" t="s">
        <v>34</v>
      </c>
      <c r="H372">
        <v>1</v>
      </c>
      <c r="I372" t="s">
        <v>503</v>
      </c>
      <c r="J372">
        <v>16.440000000000001</v>
      </c>
      <c r="K372">
        <v>16.440000000000001</v>
      </c>
      <c r="L372" t="s">
        <v>48</v>
      </c>
      <c r="M372" t="s">
        <v>223</v>
      </c>
      <c r="N372" t="s">
        <v>36</v>
      </c>
      <c r="O372" t="s">
        <v>510</v>
      </c>
      <c r="P372" t="s">
        <v>507</v>
      </c>
      <c r="Q372" t="s">
        <v>514</v>
      </c>
    </row>
    <row r="373" spans="1:17" x14ac:dyDescent="0.35">
      <c r="A373">
        <v>101089</v>
      </c>
      <c r="B373" s="5">
        <v>45774</v>
      </c>
      <c r="C373" t="s">
        <v>12</v>
      </c>
      <c r="D373" t="s">
        <v>183</v>
      </c>
      <c r="E373" t="s">
        <v>184</v>
      </c>
      <c r="F373" t="s">
        <v>22</v>
      </c>
      <c r="G373" t="s">
        <v>100</v>
      </c>
      <c r="H373">
        <v>1</v>
      </c>
      <c r="I373" t="s">
        <v>503</v>
      </c>
      <c r="J373">
        <v>15.02</v>
      </c>
      <c r="K373">
        <v>15.02</v>
      </c>
      <c r="L373" t="s">
        <v>48</v>
      </c>
      <c r="M373" t="s">
        <v>120</v>
      </c>
      <c r="N373" t="s">
        <v>19</v>
      </c>
      <c r="O373" t="s">
        <v>510</v>
      </c>
      <c r="P373" t="s">
        <v>507</v>
      </c>
      <c r="Q373" t="s">
        <v>514</v>
      </c>
    </row>
    <row r="374" spans="1:17" x14ac:dyDescent="0.35">
      <c r="A374">
        <v>100706</v>
      </c>
      <c r="B374" s="5">
        <v>45775</v>
      </c>
      <c r="C374" t="s">
        <v>31</v>
      </c>
      <c r="D374" t="s">
        <v>80</v>
      </c>
      <c r="E374" t="s">
        <v>80</v>
      </c>
      <c r="F374" t="s">
        <v>62</v>
      </c>
      <c r="G374" t="s">
        <v>63</v>
      </c>
      <c r="H374">
        <v>3</v>
      </c>
      <c r="I374" t="s">
        <v>499</v>
      </c>
      <c r="J374">
        <v>56.75</v>
      </c>
      <c r="K374">
        <v>170.25</v>
      </c>
      <c r="L374" t="s">
        <v>17</v>
      </c>
      <c r="M374" t="s">
        <v>120</v>
      </c>
      <c r="N374" t="s">
        <v>36</v>
      </c>
      <c r="O374" t="s">
        <v>511</v>
      </c>
      <c r="P374" t="s">
        <v>501</v>
      </c>
      <c r="Q374" t="s">
        <v>514</v>
      </c>
    </row>
    <row r="375" spans="1:17" x14ac:dyDescent="0.35">
      <c r="A375">
        <v>100737</v>
      </c>
      <c r="B375" s="5">
        <v>45775</v>
      </c>
      <c r="C375" t="s">
        <v>50</v>
      </c>
      <c r="D375" t="s">
        <v>77</v>
      </c>
      <c r="E375" t="s">
        <v>78</v>
      </c>
      <c r="F375" t="s">
        <v>59</v>
      </c>
      <c r="G375" t="s">
        <v>73</v>
      </c>
      <c r="H375">
        <v>1</v>
      </c>
      <c r="I375" t="s">
        <v>503</v>
      </c>
      <c r="J375">
        <v>27.7</v>
      </c>
      <c r="K375">
        <v>27.7</v>
      </c>
      <c r="L375" t="s">
        <v>24</v>
      </c>
      <c r="M375" t="s">
        <v>339</v>
      </c>
      <c r="N375" t="s">
        <v>19</v>
      </c>
      <c r="O375" t="s">
        <v>511</v>
      </c>
      <c r="P375" t="s">
        <v>501</v>
      </c>
      <c r="Q375" t="s">
        <v>514</v>
      </c>
    </row>
    <row r="376" spans="1:17" x14ac:dyDescent="0.35">
      <c r="A376">
        <v>100961</v>
      </c>
      <c r="B376" s="5">
        <v>45775</v>
      </c>
      <c r="C376" t="s">
        <v>50</v>
      </c>
      <c r="D376" t="s">
        <v>51</v>
      </c>
      <c r="E376" t="s">
        <v>52</v>
      </c>
      <c r="F376" t="s">
        <v>59</v>
      </c>
      <c r="G376" t="s">
        <v>73</v>
      </c>
      <c r="H376">
        <v>1</v>
      </c>
      <c r="I376" t="s">
        <v>503</v>
      </c>
      <c r="J376">
        <v>28.77</v>
      </c>
      <c r="K376">
        <v>28.77</v>
      </c>
      <c r="L376" t="s">
        <v>24</v>
      </c>
      <c r="M376" t="s">
        <v>340</v>
      </c>
      <c r="N376" t="s">
        <v>19</v>
      </c>
      <c r="O376" t="s">
        <v>511</v>
      </c>
      <c r="P376" t="s">
        <v>501</v>
      </c>
      <c r="Q376" t="s">
        <v>514</v>
      </c>
    </row>
    <row r="377" spans="1:17" x14ac:dyDescent="0.35">
      <c r="A377">
        <v>100992</v>
      </c>
      <c r="B377" s="5">
        <v>45775</v>
      </c>
      <c r="C377" t="s">
        <v>26</v>
      </c>
      <c r="D377" t="s">
        <v>37</v>
      </c>
      <c r="E377" t="s">
        <v>38</v>
      </c>
      <c r="F377" t="s">
        <v>22</v>
      </c>
      <c r="G377" t="s">
        <v>23</v>
      </c>
      <c r="H377">
        <v>2</v>
      </c>
      <c r="I377" t="s">
        <v>508</v>
      </c>
      <c r="J377">
        <v>67.11</v>
      </c>
      <c r="K377">
        <v>134.22</v>
      </c>
      <c r="L377" t="s">
        <v>48</v>
      </c>
      <c r="M377" t="s">
        <v>341</v>
      </c>
      <c r="N377" t="s">
        <v>19</v>
      </c>
      <c r="O377" t="s">
        <v>511</v>
      </c>
      <c r="P377" t="s">
        <v>501</v>
      </c>
      <c r="Q377" t="s">
        <v>514</v>
      </c>
    </row>
    <row r="378" spans="1:17" x14ac:dyDescent="0.35">
      <c r="A378">
        <v>101678</v>
      </c>
      <c r="B378" s="5">
        <v>45775</v>
      </c>
      <c r="C378" t="s">
        <v>31</v>
      </c>
      <c r="D378" t="s">
        <v>45</v>
      </c>
      <c r="E378" t="s">
        <v>46</v>
      </c>
      <c r="F378" t="s">
        <v>22</v>
      </c>
      <c r="G378" t="s">
        <v>47</v>
      </c>
      <c r="H378">
        <v>1</v>
      </c>
      <c r="I378" t="s">
        <v>503</v>
      </c>
      <c r="J378">
        <v>73.56</v>
      </c>
      <c r="K378">
        <v>73.56</v>
      </c>
      <c r="L378" t="s">
        <v>24</v>
      </c>
      <c r="M378" t="s">
        <v>302</v>
      </c>
      <c r="N378" t="s">
        <v>19</v>
      </c>
      <c r="O378" t="s">
        <v>511</v>
      </c>
      <c r="P378" t="s">
        <v>501</v>
      </c>
      <c r="Q378" t="s">
        <v>514</v>
      </c>
    </row>
    <row r="379" spans="1:17" x14ac:dyDescent="0.35">
      <c r="A379">
        <v>101694</v>
      </c>
      <c r="B379" s="5">
        <v>45775</v>
      </c>
      <c r="C379" t="s">
        <v>12</v>
      </c>
      <c r="D379" t="s">
        <v>183</v>
      </c>
      <c r="E379" t="s">
        <v>184</v>
      </c>
      <c r="F379" t="s">
        <v>62</v>
      </c>
      <c r="G379" t="s">
        <v>68</v>
      </c>
      <c r="H379">
        <v>10</v>
      </c>
      <c r="I379" t="s">
        <v>499</v>
      </c>
      <c r="J379">
        <v>40.85</v>
      </c>
      <c r="K379">
        <v>408.5</v>
      </c>
      <c r="L379" t="s">
        <v>24</v>
      </c>
      <c r="M379" t="s">
        <v>317</v>
      </c>
      <c r="N379" t="s">
        <v>19</v>
      </c>
      <c r="O379" t="s">
        <v>511</v>
      </c>
      <c r="P379" t="s">
        <v>501</v>
      </c>
      <c r="Q379" t="s">
        <v>514</v>
      </c>
    </row>
    <row r="380" spans="1:17" x14ac:dyDescent="0.35">
      <c r="A380">
        <v>101914</v>
      </c>
      <c r="B380" s="5">
        <v>45775</v>
      </c>
      <c r="C380" t="s">
        <v>12</v>
      </c>
      <c r="D380" t="s">
        <v>20</v>
      </c>
      <c r="E380" t="s">
        <v>21</v>
      </c>
      <c r="F380" t="s">
        <v>22</v>
      </c>
      <c r="G380" t="s">
        <v>47</v>
      </c>
      <c r="H380">
        <v>1</v>
      </c>
      <c r="I380" t="s">
        <v>503</v>
      </c>
      <c r="J380">
        <v>73.59</v>
      </c>
      <c r="K380">
        <v>73.59</v>
      </c>
      <c r="L380" t="s">
        <v>24</v>
      </c>
      <c r="M380" t="s">
        <v>342</v>
      </c>
      <c r="N380" t="s">
        <v>36</v>
      </c>
      <c r="O380" t="s">
        <v>511</v>
      </c>
      <c r="P380" t="s">
        <v>501</v>
      </c>
      <c r="Q380" t="s">
        <v>514</v>
      </c>
    </row>
    <row r="381" spans="1:17" x14ac:dyDescent="0.35">
      <c r="A381">
        <v>102257</v>
      </c>
      <c r="B381" s="5">
        <v>45775</v>
      </c>
      <c r="C381" t="s">
        <v>12</v>
      </c>
      <c r="D381" t="s">
        <v>13</v>
      </c>
      <c r="E381" t="s">
        <v>14</v>
      </c>
      <c r="F381" t="s">
        <v>15</v>
      </c>
      <c r="G381" t="s">
        <v>34</v>
      </c>
      <c r="H381">
        <v>5</v>
      </c>
      <c r="I381" t="s">
        <v>499</v>
      </c>
      <c r="J381">
        <v>15.47</v>
      </c>
      <c r="K381">
        <v>77.350000000000009</v>
      </c>
      <c r="L381" t="s">
        <v>24</v>
      </c>
      <c r="M381" t="s">
        <v>30</v>
      </c>
      <c r="N381" t="s">
        <v>89</v>
      </c>
      <c r="O381" t="s">
        <v>511</v>
      </c>
      <c r="P381" t="s">
        <v>501</v>
      </c>
      <c r="Q381" t="s">
        <v>514</v>
      </c>
    </row>
    <row r="382" spans="1:17" x14ac:dyDescent="0.35">
      <c r="A382">
        <v>100726</v>
      </c>
      <c r="B382" s="5">
        <v>45776</v>
      </c>
      <c r="C382" t="s">
        <v>12</v>
      </c>
      <c r="D382" t="s">
        <v>183</v>
      </c>
      <c r="E382" t="s">
        <v>184</v>
      </c>
      <c r="F382" t="s">
        <v>15</v>
      </c>
      <c r="G382" t="s">
        <v>29</v>
      </c>
      <c r="H382">
        <v>2</v>
      </c>
      <c r="I382" t="s">
        <v>508</v>
      </c>
      <c r="J382">
        <v>23.13</v>
      </c>
      <c r="K382">
        <v>46.26</v>
      </c>
      <c r="L382" t="s">
        <v>43</v>
      </c>
      <c r="M382" t="s">
        <v>317</v>
      </c>
      <c r="N382" t="s">
        <v>19</v>
      </c>
      <c r="O382" t="s">
        <v>509</v>
      </c>
      <c r="P382" t="s">
        <v>501</v>
      </c>
      <c r="Q382" t="s">
        <v>514</v>
      </c>
    </row>
    <row r="383" spans="1:17" x14ac:dyDescent="0.35">
      <c r="A383">
        <v>101222</v>
      </c>
      <c r="B383" s="5">
        <v>45776</v>
      </c>
      <c r="C383" t="s">
        <v>50</v>
      </c>
      <c r="D383" t="s">
        <v>77</v>
      </c>
      <c r="E383" t="s">
        <v>78</v>
      </c>
      <c r="F383" t="s">
        <v>59</v>
      </c>
      <c r="G383" t="s">
        <v>95</v>
      </c>
      <c r="H383">
        <v>10</v>
      </c>
      <c r="I383" t="s">
        <v>499</v>
      </c>
      <c r="J383">
        <v>34.29</v>
      </c>
      <c r="K383">
        <v>342.9</v>
      </c>
      <c r="L383" t="s">
        <v>43</v>
      </c>
      <c r="M383" t="s">
        <v>293</v>
      </c>
      <c r="N383" t="s">
        <v>19</v>
      </c>
      <c r="O383" t="s">
        <v>509</v>
      </c>
      <c r="P383" t="s">
        <v>501</v>
      </c>
      <c r="Q383" t="s">
        <v>514</v>
      </c>
    </row>
    <row r="384" spans="1:17" x14ac:dyDescent="0.35">
      <c r="A384">
        <v>101567</v>
      </c>
      <c r="B384" s="5">
        <v>45776</v>
      </c>
      <c r="C384" t="s">
        <v>31</v>
      </c>
      <c r="D384" t="s">
        <v>105</v>
      </c>
      <c r="E384" t="s">
        <v>106</v>
      </c>
      <c r="F384" t="s">
        <v>59</v>
      </c>
      <c r="G384" t="s">
        <v>60</v>
      </c>
      <c r="H384">
        <v>1</v>
      </c>
      <c r="I384" t="s">
        <v>503</v>
      </c>
      <c r="J384">
        <v>57.17</v>
      </c>
      <c r="K384">
        <v>57.17</v>
      </c>
      <c r="L384" t="s">
        <v>43</v>
      </c>
      <c r="M384" t="s">
        <v>343</v>
      </c>
      <c r="N384" t="s">
        <v>36</v>
      </c>
      <c r="O384" t="s">
        <v>509</v>
      </c>
      <c r="P384" t="s">
        <v>501</v>
      </c>
      <c r="Q384" t="s">
        <v>514</v>
      </c>
    </row>
    <row r="385" spans="1:17" x14ac:dyDescent="0.35">
      <c r="A385">
        <v>101827</v>
      </c>
      <c r="B385" s="5">
        <v>45776</v>
      </c>
      <c r="C385" t="s">
        <v>31</v>
      </c>
      <c r="D385" t="s">
        <v>56</v>
      </c>
      <c r="E385" t="s">
        <v>57</v>
      </c>
      <c r="F385" t="s">
        <v>22</v>
      </c>
      <c r="G385" t="s">
        <v>87</v>
      </c>
      <c r="H385">
        <v>1</v>
      </c>
      <c r="I385" t="s">
        <v>503</v>
      </c>
      <c r="J385">
        <v>51.79</v>
      </c>
      <c r="K385">
        <v>51.79</v>
      </c>
      <c r="L385" t="s">
        <v>48</v>
      </c>
      <c r="M385" t="s">
        <v>292</v>
      </c>
      <c r="N385" t="s">
        <v>19</v>
      </c>
      <c r="O385" t="s">
        <v>509</v>
      </c>
      <c r="P385" t="s">
        <v>501</v>
      </c>
      <c r="Q385" t="s">
        <v>514</v>
      </c>
    </row>
    <row r="386" spans="1:17" x14ac:dyDescent="0.35">
      <c r="A386">
        <v>102075</v>
      </c>
      <c r="B386" s="5">
        <v>45776</v>
      </c>
      <c r="C386" t="s">
        <v>12</v>
      </c>
      <c r="D386" t="s">
        <v>98</v>
      </c>
      <c r="E386" t="s">
        <v>99</v>
      </c>
      <c r="F386" t="s">
        <v>62</v>
      </c>
      <c r="G386" t="s">
        <v>112</v>
      </c>
      <c r="H386">
        <v>2</v>
      </c>
      <c r="I386" t="s">
        <v>508</v>
      </c>
      <c r="J386">
        <v>29.68</v>
      </c>
      <c r="K386">
        <v>59.36</v>
      </c>
      <c r="L386" t="s">
        <v>24</v>
      </c>
      <c r="M386" t="s">
        <v>236</v>
      </c>
      <c r="N386" t="s">
        <v>19</v>
      </c>
      <c r="O386" t="s">
        <v>509</v>
      </c>
      <c r="P386" t="s">
        <v>501</v>
      </c>
      <c r="Q386" t="s">
        <v>514</v>
      </c>
    </row>
    <row r="387" spans="1:17" x14ac:dyDescent="0.35">
      <c r="A387">
        <v>102498</v>
      </c>
      <c r="B387" s="5">
        <v>45776</v>
      </c>
      <c r="C387" t="s">
        <v>50</v>
      </c>
      <c r="D387" t="s">
        <v>77</v>
      </c>
      <c r="E387" t="s">
        <v>78</v>
      </c>
      <c r="F387" t="s">
        <v>22</v>
      </c>
      <c r="G387" t="s">
        <v>23</v>
      </c>
      <c r="H387">
        <v>1</v>
      </c>
      <c r="I387" t="s">
        <v>503</v>
      </c>
      <c r="J387">
        <v>63.57</v>
      </c>
      <c r="K387">
        <v>63.57</v>
      </c>
      <c r="L387" t="s">
        <v>48</v>
      </c>
      <c r="M387" t="s">
        <v>331</v>
      </c>
      <c r="N387" t="s">
        <v>19</v>
      </c>
      <c r="O387" t="s">
        <v>509</v>
      </c>
      <c r="P387" t="s">
        <v>501</v>
      </c>
      <c r="Q387" t="s">
        <v>514</v>
      </c>
    </row>
    <row r="388" spans="1:17" x14ac:dyDescent="0.35">
      <c r="A388">
        <v>100317</v>
      </c>
      <c r="B388" s="5">
        <v>45777</v>
      </c>
      <c r="C388" t="s">
        <v>65</v>
      </c>
      <c r="D388" t="s">
        <v>90</v>
      </c>
      <c r="E388" t="s">
        <v>91</v>
      </c>
      <c r="F388" t="s">
        <v>62</v>
      </c>
      <c r="G388" t="s">
        <v>114</v>
      </c>
      <c r="H388">
        <v>2</v>
      </c>
      <c r="I388" t="s">
        <v>508</v>
      </c>
      <c r="J388">
        <v>134</v>
      </c>
      <c r="K388">
        <v>268</v>
      </c>
      <c r="L388" t="s">
        <v>17</v>
      </c>
      <c r="M388" t="s">
        <v>344</v>
      </c>
      <c r="N388" t="s">
        <v>19</v>
      </c>
      <c r="O388" t="s">
        <v>504</v>
      </c>
      <c r="P388" t="s">
        <v>501</v>
      </c>
      <c r="Q388" t="s">
        <v>514</v>
      </c>
    </row>
    <row r="389" spans="1:17" x14ac:dyDescent="0.35">
      <c r="A389">
        <v>100687</v>
      </c>
      <c r="B389" s="5">
        <v>45777</v>
      </c>
      <c r="C389" t="s">
        <v>12</v>
      </c>
      <c r="D389" t="s">
        <v>183</v>
      </c>
      <c r="E389" t="s">
        <v>184</v>
      </c>
      <c r="F389" t="s">
        <v>53</v>
      </c>
      <c r="G389" t="s">
        <v>126</v>
      </c>
      <c r="H389">
        <v>2</v>
      </c>
      <c r="I389" t="s">
        <v>508</v>
      </c>
      <c r="J389">
        <v>144.72</v>
      </c>
      <c r="K389">
        <v>289.44</v>
      </c>
      <c r="L389" t="s">
        <v>17</v>
      </c>
      <c r="M389" t="s">
        <v>147</v>
      </c>
      <c r="N389" t="s">
        <v>19</v>
      </c>
      <c r="O389" t="s">
        <v>504</v>
      </c>
      <c r="P389" t="s">
        <v>501</v>
      </c>
      <c r="Q389" t="s">
        <v>514</v>
      </c>
    </row>
    <row r="390" spans="1:17" x14ac:dyDescent="0.35">
      <c r="A390">
        <v>101042</v>
      </c>
      <c r="B390" s="5">
        <v>45777</v>
      </c>
      <c r="C390" t="s">
        <v>12</v>
      </c>
      <c r="D390" t="s">
        <v>132</v>
      </c>
      <c r="E390" t="s">
        <v>133</v>
      </c>
      <c r="F390" t="s">
        <v>15</v>
      </c>
      <c r="G390" t="s">
        <v>34</v>
      </c>
      <c r="H390">
        <v>2</v>
      </c>
      <c r="I390" t="s">
        <v>508</v>
      </c>
      <c r="J390">
        <v>16.579999999999998</v>
      </c>
      <c r="K390">
        <v>33.159999999999997</v>
      </c>
      <c r="L390" t="s">
        <v>48</v>
      </c>
      <c r="M390" t="s">
        <v>345</v>
      </c>
      <c r="N390" t="s">
        <v>19</v>
      </c>
      <c r="O390" t="s">
        <v>504</v>
      </c>
      <c r="P390" t="s">
        <v>501</v>
      </c>
      <c r="Q390" t="s">
        <v>514</v>
      </c>
    </row>
    <row r="391" spans="1:17" x14ac:dyDescent="0.35">
      <c r="A391">
        <v>101372</v>
      </c>
      <c r="B391" s="5">
        <v>45777</v>
      </c>
      <c r="C391" t="s">
        <v>31</v>
      </c>
      <c r="D391" t="s">
        <v>105</v>
      </c>
      <c r="E391" t="s">
        <v>106</v>
      </c>
      <c r="F391" t="s">
        <v>22</v>
      </c>
      <c r="G391" t="s">
        <v>109</v>
      </c>
      <c r="H391">
        <v>2</v>
      </c>
      <c r="I391" t="s">
        <v>508</v>
      </c>
      <c r="J391">
        <v>92.23</v>
      </c>
      <c r="K391">
        <v>184.46</v>
      </c>
      <c r="L391" t="s">
        <v>17</v>
      </c>
      <c r="M391" t="s">
        <v>144</v>
      </c>
      <c r="N391" t="s">
        <v>89</v>
      </c>
      <c r="O391" t="s">
        <v>504</v>
      </c>
      <c r="P391" t="s">
        <v>501</v>
      </c>
      <c r="Q391" t="s">
        <v>514</v>
      </c>
    </row>
    <row r="392" spans="1:17" x14ac:dyDescent="0.35">
      <c r="A392">
        <v>101486</v>
      </c>
      <c r="B392" s="5">
        <v>45777</v>
      </c>
      <c r="C392" t="s">
        <v>12</v>
      </c>
      <c r="D392" t="s">
        <v>20</v>
      </c>
      <c r="E392" t="s">
        <v>21</v>
      </c>
      <c r="F392" t="s">
        <v>22</v>
      </c>
      <c r="G392" t="s">
        <v>100</v>
      </c>
      <c r="H392">
        <v>1</v>
      </c>
      <c r="I392" t="s">
        <v>503</v>
      </c>
      <c r="J392">
        <v>15.43</v>
      </c>
      <c r="K392">
        <v>15.43</v>
      </c>
      <c r="L392" t="s">
        <v>48</v>
      </c>
      <c r="M392" t="s">
        <v>136</v>
      </c>
      <c r="N392" t="s">
        <v>19</v>
      </c>
      <c r="O392" t="s">
        <v>504</v>
      </c>
      <c r="P392" t="s">
        <v>501</v>
      </c>
      <c r="Q392" t="s">
        <v>514</v>
      </c>
    </row>
    <row r="393" spans="1:17" x14ac:dyDescent="0.35">
      <c r="A393">
        <v>102136</v>
      </c>
      <c r="B393" s="5">
        <v>45777</v>
      </c>
      <c r="C393" t="s">
        <v>12</v>
      </c>
      <c r="D393" t="s">
        <v>20</v>
      </c>
      <c r="E393" t="s">
        <v>21</v>
      </c>
      <c r="F393" t="s">
        <v>22</v>
      </c>
      <c r="G393" t="s">
        <v>23</v>
      </c>
      <c r="H393">
        <v>1</v>
      </c>
      <c r="I393" t="s">
        <v>503</v>
      </c>
      <c r="J393">
        <v>62.75</v>
      </c>
      <c r="K393">
        <v>62.75</v>
      </c>
      <c r="L393" t="s">
        <v>48</v>
      </c>
      <c r="M393" t="s">
        <v>301</v>
      </c>
      <c r="N393" t="s">
        <v>19</v>
      </c>
      <c r="O393" t="s">
        <v>504</v>
      </c>
      <c r="P393" t="s">
        <v>501</v>
      </c>
      <c r="Q393" t="s">
        <v>514</v>
      </c>
    </row>
    <row r="394" spans="1:17" x14ac:dyDescent="0.35">
      <c r="A394">
        <v>102599</v>
      </c>
      <c r="B394" s="5">
        <v>45777</v>
      </c>
      <c r="C394" t="s">
        <v>12</v>
      </c>
      <c r="D394" t="s">
        <v>98</v>
      </c>
      <c r="E394" t="s">
        <v>99</v>
      </c>
      <c r="F394" t="s">
        <v>59</v>
      </c>
      <c r="G394" t="s">
        <v>60</v>
      </c>
      <c r="H394">
        <v>3</v>
      </c>
      <c r="I394" t="s">
        <v>499</v>
      </c>
      <c r="J394">
        <v>61.36</v>
      </c>
      <c r="K394">
        <v>184.07999999999998</v>
      </c>
      <c r="L394" t="s">
        <v>48</v>
      </c>
      <c r="M394" t="s">
        <v>273</v>
      </c>
      <c r="N394" t="s">
        <v>36</v>
      </c>
      <c r="O394" t="s">
        <v>504</v>
      </c>
      <c r="P394" t="s">
        <v>501</v>
      </c>
      <c r="Q394" t="s">
        <v>514</v>
      </c>
    </row>
    <row r="395" spans="1:17" x14ac:dyDescent="0.35">
      <c r="A395">
        <v>100405</v>
      </c>
      <c r="B395" s="5">
        <v>45778</v>
      </c>
      <c r="C395" t="s">
        <v>50</v>
      </c>
      <c r="D395" t="s">
        <v>51</v>
      </c>
      <c r="E395" t="s">
        <v>52</v>
      </c>
      <c r="F395" t="s">
        <v>59</v>
      </c>
      <c r="G395" t="s">
        <v>118</v>
      </c>
      <c r="H395">
        <v>1</v>
      </c>
      <c r="I395" t="s">
        <v>503</v>
      </c>
      <c r="J395">
        <v>19.48</v>
      </c>
      <c r="K395">
        <v>19.48</v>
      </c>
      <c r="L395" t="s">
        <v>43</v>
      </c>
      <c r="M395" t="s">
        <v>236</v>
      </c>
      <c r="N395" t="s">
        <v>89</v>
      </c>
      <c r="O395" t="s">
        <v>505</v>
      </c>
      <c r="P395" t="s">
        <v>501</v>
      </c>
      <c r="Q395" t="s">
        <v>515</v>
      </c>
    </row>
    <row r="396" spans="1:17" x14ac:dyDescent="0.35">
      <c r="A396">
        <v>100464</v>
      </c>
      <c r="B396" s="5">
        <v>45778</v>
      </c>
      <c r="C396" t="s">
        <v>12</v>
      </c>
      <c r="D396" t="s">
        <v>183</v>
      </c>
      <c r="E396" t="s">
        <v>184</v>
      </c>
      <c r="F396" t="s">
        <v>22</v>
      </c>
      <c r="G396" t="s">
        <v>100</v>
      </c>
      <c r="H396">
        <v>1</v>
      </c>
      <c r="I396" t="s">
        <v>503</v>
      </c>
      <c r="J396">
        <v>15.49</v>
      </c>
      <c r="K396">
        <v>15.49</v>
      </c>
      <c r="L396" t="s">
        <v>48</v>
      </c>
      <c r="M396" t="s">
        <v>346</v>
      </c>
      <c r="N396" t="s">
        <v>19</v>
      </c>
      <c r="O396" t="s">
        <v>505</v>
      </c>
      <c r="P396" t="s">
        <v>501</v>
      </c>
      <c r="Q396" t="s">
        <v>515</v>
      </c>
    </row>
    <row r="397" spans="1:17" x14ac:dyDescent="0.35">
      <c r="A397">
        <v>100745</v>
      </c>
      <c r="B397" s="5">
        <v>45778</v>
      </c>
      <c r="C397" t="s">
        <v>50</v>
      </c>
      <c r="D397" t="s">
        <v>77</v>
      </c>
      <c r="E397" t="s">
        <v>78</v>
      </c>
      <c r="F397" t="s">
        <v>59</v>
      </c>
      <c r="G397" t="s">
        <v>60</v>
      </c>
      <c r="H397">
        <v>1</v>
      </c>
      <c r="I397" t="s">
        <v>503</v>
      </c>
      <c r="J397">
        <v>57.38</v>
      </c>
      <c r="K397">
        <v>57.38</v>
      </c>
      <c r="L397" t="s">
        <v>24</v>
      </c>
      <c r="M397" t="s">
        <v>287</v>
      </c>
      <c r="N397" t="s">
        <v>19</v>
      </c>
      <c r="O397" t="s">
        <v>505</v>
      </c>
      <c r="P397" t="s">
        <v>501</v>
      </c>
      <c r="Q397" t="s">
        <v>515</v>
      </c>
    </row>
    <row r="398" spans="1:17" x14ac:dyDescent="0.35">
      <c r="A398">
        <v>100886</v>
      </c>
      <c r="B398" s="5">
        <v>45778</v>
      </c>
      <c r="C398" t="s">
        <v>12</v>
      </c>
      <c r="D398" t="s">
        <v>20</v>
      </c>
      <c r="E398" t="s">
        <v>21</v>
      </c>
      <c r="F398" t="s">
        <v>15</v>
      </c>
      <c r="G398" t="s">
        <v>39</v>
      </c>
      <c r="H398">
        <v>2</v>
      </c>
      <c r="I398" t="s">
        <v>508</v>
      </c>
      <c r="J398">
        <v>45.87</v>
      </c>
      <c r="K398">
        <v>91.74</v>
      </c>
      <c r="L398" t="s">
        <v>48</v>
      </c>
      <c r="M398" t="s">
        <v>94</v>
      </c>
      <c r="N398" t="s">
        <v>36</v>
      </c>
      <c r="O398" t="s">
        <v>505</v>
      </c>
      <c r="P398" t="s">
        <v>501</v>
      </c>
      <c r="Q398" t="s">
        <v>515</v>
      </c>
    </row>
    <row r="399" spans="1:17" x14ac:dyDescent="0.35">
      <c r="A399">
        <v>101129</v>
      </c>
      <c r="B399" s="5">
        <v>45778</v>
      </c>
      <c r="C399" t="s">
        <v>31</v>
      </c>
      <c r="D399" t="s">
        <v>80</v>
      </c>
      <c r="E399" t="s">
        <v>80</v>
      </c>
      <c r="F399" t="s">
        <v>59</v>
      </c>
      <c r="G399" t="s">
        <v>118</v>
      </c>
      <c r="H399">
        <v>1</v>
      </c>
      <c r="I399" t="s">
        <v>503</v>
      </c>
      <c r="J399">
        <v>19.309999999999999</v>
      </c>
      <c r="K399">
        <v>19.309999999999999</v>
      </c>
      <c r="L399" t="s">
        <v>17</v>
      </c>
      <c r="M399" t="s">
        <v>269</v>
      </c>
      <c r="N399" t="s">
        <v>19</v>
      </c>
      <c r="O399" t="s">
        <v>505</v>
      </c>
      <c r="P399" t="s">
        <v>501</v>
      </c>
      <c r="Q399" t="s">
        <v>515</v>
      </c>
    </row>
    <row r="400" spans="1:17" x14ac:dyDescent="0.35">
      <c r="A400">
        <v>102132</v>
      </c>
      <c r="B400" s="5">
        <v>45778</v>
      </c>
      <c r="C400" t="s">
        <v>50</v>
      </c>
      <c r="D400" t="s">
        <v>77</v>
      </c>
      <c r="E400" t="s">
        <v>78</v>
      </c>
      <c r="F400" t="s">
        <v>22</v>
      </c>
      <c r="G400" t="s">
        <v>23</v>
      </c>
      <c r="H400">
        <v>5</v>
      </c>
      <c r="I400" t="s">
        <v>499</v>
      </c>
      <c r="J400">
        <v>65.400000000000006</v>
      </c>
      <c r="K400">
        <v>327</v>
      </c>
      <c r="L400" t="s">
        <v>17</v>
      </c>
      <c r="M400" t="s">
        <v>347</v>
      </c>
      <c r="N400" t="s">
        <v>19</v>
      </c>
      <c r="O400" t="s">
        <v>505</v>
      </c>
      <c r="P400" t="s">
        <v>501</v>
      </c>
      <c r="Q400" t="s">
        <v>515</v>
      </c>
    </row>
    <row r="401" spans="1:17" x14ac:dyDescent="0.35">
      <c r="A401">
        <v>102208</v>
      </c>
      <c r="B401" s="5">
        <v>45778</v>
      </c>
      <c r="C401" t="s">
        <v>12</v>
      </c>
      <c r="D401" t="s">
        <v>20</v>
      </c>
      <c r="E401" t="s">
        <v>21</v>
      </c>
      <c r="F401" t="s">
        <v>59</v>
      </c>
      <c r="G401" t="s">
        <v>129</v>
      </c>
      <c r="H401">
        <v>1</v>
      </c>
      <c r="I401" t="s">
        <v>503</v>
      </c>
      <c r="J401">
        <v>124.9</v>
      </c>
      <c r="K401">
        <v>124.9</v>
      </c>
      <c r="L401" t="s">
        <v>17</v>
      </c>
      <c r="M401" t="s">
        <v>348</v>
      </c>
      <c r="N401" t="s">
        <v>19</v>
      </c>
      <c r="O401" t="s">
        <v>505</v>
      </c>
      <c r="P401" t="s">
        <v>501</v>
      </c>
      <c r="Q401" t="s">
        <v>515</v>
      </c>
    </row>
    <row r="402" spans="1:17" x14ac:dyDescent="0.35">
      <c r="A402">
        <v>102818</v>
      </c>
      <c r="B402" s="5">
        <v>45778</v>
      </c>
      <c r="C402" t="s">
        <v>50</v>
      </c>
      <c r="D402" t="s">
        <v>51</v>
      </c>
      <c r="E402" t="s">
        <v>52</v>
      </c>
      <c r="F402" t="s">
        <v>59</v>
      </c>
      <c r="G402" t="s">
        <v>60</v>
      </c>
      <c r="H402">
        <v>2</v>
      </c>
      <c r="I402" t="s">
        <v>508</v>
      </c>
      <c r="J402">
        <v>61.25</v>
      </c>
      <c r="K402">
        <v>122.5</v>
      </c>
      <c r="L402" t="s">
        <v>48</v>
      </c>
      <c r="M402" t="s">
        <v>84</v>
      </c>
      <c r="N402" t="s">
        <v>19</v>
      </c>
      <c r="O402" t="s">
        <v>505</v>
      </c>
      <c r="P402" t="s">
        <v>501</v>
      </c>
      <c r="Q402" t="s">
        <v>515</v>
      </c>
    </row>
    <row r="403" spans="1:17" x14ac:dyDescent="0.35">
      <c r="A403">
        <v>102988</v>
      </c>
      <c r="B403" s="5">
        <v>45778</v>
      </c>
      <c r="C403" t="s">
        <v>12</v>
      </c>
      <c r="D403" t="s">
        <v>13</v>
      </c>
      <c r="E403" t="s">
        <v>14</v>
      </c>
      <c r="F403" t="s">
        <v>62</v>
      </c>
      <c r="G403" t="s">
        <v>68</v>
      </c>
      <c r="H403">
        <v>3</v>
      </c>
      <c r="I403" t="s">
        <v>499</v>
      </c>
      <c r="J403">
        <v>40.06</v>
      </c>
      <c r="K403">
        <v>120.18</v>
      </c>
      <c r="L403" t="s">
        <v>17</v>
      </c>
      <c r="M403" t="s">
        <v>349</v>
      </c>
      <c r="N403" t="s">
        <v>19</v>
      </c>
      <c r="O403" t="s">
        <v>505</v>
      </c>
      <c r="P403" t="s">
        <v>501</v>
      </c>
      <c r="Q403" t="s">
        <v>515</v>
      </c>
    </row>
    <row r="404" spans="1:17" x14ac:dyDescent="0.35">
      <c r="A404">
        <v>100922</v>
      </c>
      <c r="B404" s="5">
        <v>45779</v>
      </c>
      <c r="C404" t="s">
        <v>26</v>
      </c>
      <c r="D404" t="s">
        <v>150</v>
      </c>
      <c r="E404" t="s">
        <v>151</v>
      </c>
      <c r="F404" t="s">
        <v>15</v>
      </c>
      <c r="G404" t="s">
        <v>39</v>
      </c>
      <c r="H404">
        <v>3</v>
      </c>
      <c r="I404" t="s">
        <v>499</v>
      </c>
      <c r="J404">
        <v>44.75</v>
      </c>
      <c r="K404">
        <v>134.25</v>
      </c>
      <c r="L404" t="s">
        <v>17</v>
      </c>
      <c r="M404" t="s">
        <v>350</v>
      </c>
      <c r="N404" t="s">
        <v>19</v>
      </c>
      <c r="O404" t="s">
        <v>500</v>
      </c>
      <c r="P404" t="s">
        <v>501</v>
      </c>
      <c r="Q404" t="s">
        <v>515</v>
      </c>
    </row>
    <row r="405" spans="1:17" x14ac:dyDescent="0.35">
      <c r="A405">
        <v>101758</v>
      </c>
      <c r="B405" s="5">
        <v>45779</v>
      </c>
      <c r="C405" t="s">
        <v>50</v>
      </c>
      <c r="D405" t="s">
        <v>51</v>
      </c>
      <c r="E405" t="s">
        <v>52</v>
      </c>
      <c r="F405" t="s">
        <v>62</v>
      </c>
      <c r="G405" t="s">
        <v>169</v>
      </c>
      <c r="H405">
        <v>1</v>
      </c>
      <c r="I405" t="s">
        <v>503</v>
      </c>
      <c r="J405">
        <v>24.29</v>
      </c>
      <c r="K405">
        <v>24.29</v>
      </c>
      <c r="L405" t="s">
        <v>24</v>
      </c>
      <c r="M405" t="s">
        <v>351</v>
      </c>
      <c r="N405" t="s">
        <v>36</v>
      </c>
      <c r="O405" t="s">
        <v>500</v>
      </c>
      <c r="P405" t="s">
        <v>501</v>
      </c>
      <c r="Q405" t="s">
        <v>515</v>
      </c>
    </row>
    <row r="406" spans="1:17" x14ac:dyDescent="0.35">
      <c r="A406">
        <v>101966</v>
      </c>
      <c r="B406" s="5">
        <v>45779</v>
      </c>
      <c r="C406" t="s">
        <v>65</v>
      </c>
      <c r="D406" t="s">
        <v>66</v>
      </c>
      <c r="E406" t="s">
        <v>67</v>
      </c>
      <c r="F406" t="s">
        <v>59</v>
      </c>
      <c r="G406" t="s">
        <v>73</v>
      </c>
      <c r="H406">
        <v>1</v>
      </c>
      <c r="I406" t="s">
        <v>503</v>
      </c>
      <c r="J406">
        <v>27.66</v>
      </c>
      <c r="K406">
        <v>27.66</v>
      </c>
      <c r="L406" t="s">
        <v>48</v>
      </c>
      <c r="M406" t="s">
        <v>211</v>
      </c>
      <c r="N406" t="s">
        <v>19</v>
      </c>
      <c r="O406" t="s">
        <v>500</v>
      </c>
      <c r="P406" t="s">
        <v>501</v>
      </c>
      <c r="Q406" t="s">
        <v>515</v>
      </c>
    </row>
    <row r="407" spans="1:17" x14ac:dyDescent="0.35">
      <c r="A407">
        <v>102242</v>
      </c>
      <c r="B407" s="5">
        <v>45779</v>
      </c>
      <c r="C407" t="s">
        <v>31</v>
      </c>
      <c r="D407" t="s">
        <v>32</v>
      </c>
      <c r="E407" t="s">
        <v>33</v>
      </c>
      <c r="F407" t="s">
        <v>62</v>
      </c>
      <c r="G407" t="s">
        <v>68</v>
      </c>
      <c r="H407">
        <v>1</v>
      </c>
      <c r="I407" t="s">
        <v>503</v>
      </c>
      <c r="J407">
        <v>39.81</v>
      </c>
      <c r="K407">
        <v>39.81</v>
      </c>
      <c r="L407" t="s">
        <v>43</v>
      </c>
      <c r="M407" t="s">
        <v>141</v>
      </c>
      <c r="N407" t="s">
        <v>19</v>
      </c>
      <c r="O407" t="s">
        <v>500</v>
      </c>
      <c r="P407" t="s">
        <v>501</v>
      </c>
      <c r="Q407" t="s">
        <v>515</v>
      </c>
    </row>
    <row r="408" spans="1:17" x14ac:dyDescent="0.35">
      <c r="A408">
        <v>102729</v>
      </c>
      <c r="B408" s="5">
        <v>45779</v>
      </c>
      <c r="C408" t="s">
        <v>50</v>
      </c>
      <c r="D408" t="s">
        <v>77</v>
      </c>
      <c r="E408" t="s">
        <v>78</v>
      </c>
      <c r="F408" t="s">
        <v>59</v>
      </c>
      <c r="G408" t="s">
        <v>73</v>
      </c>
      <c r="H408">
        <v>3</v>
      </c>
      <c r="I408" t="s">
        <v>499</v>
      </c>
      <c r="J408">
        <v>28.99</v>
      </c>
      <c r="K408">
        <v>86.97</v>
      </c>
      <c r="L408" t="s">
        <v>48</v>
      </c>
      <c r="M408" t="s">
        <v>311</v>
      </c>
      <c r="N408" t="s">
        <v>19</v>
      </c>
      <c r="O408" t="s">
        <v>500</v>
      </c>
      <c r="P408" t="s">
        <v>501</v>
      </c>
      <c r="Q408" t="s">
        <v>515</v>
      </c>
    </row>
    <row r="409" spans="1:17" x14ac:dyDescent="0.35">
      <c r="A409">
        <v>100027</v>
      </c>
      <c r="B409" s="5">
        <v>45780</v>
      </c>
      <c r="C409" t="s">
        <v>12</v>
      </c>
      <c r="D409" t="s">
        <v>20</v>
      </c>
      <c r="E409" t="s">
        <v>21</v>
      </c>
      <c r="F409" t="s">
        <v>53</v>
      </c>
      <c r="G409" t="s">
        <v>54</v>
      </c>
      <c r="H409">
        <v>2</v>
      </c>
      <c r="I409" t="s">
        <v>508</v>
      </c>
      <c r="J409">
        <v>25</v>
      </c>
      <c r="K409">
        <v>50</v>
      </c>
      <c r="L409" t="s">
        <v>43</v>
      </c>
      <c r="M409" t="s">
        <v>195</v>
      </c>
      <c r="N409" t="s">
        <v>19</v>
      </c>
      <c r="O409" t="s">
        <v>506</v>
      </c>
      <c r="P409" t="s">
        <v>507</v>
      </c>
      <c r="Q409" t="s">
        <v>515</v>
      </c>
    </row>
    <row r="410" spans="1:17" x14ac:dyDescent="0.35">
      <c r="A410">
        <v>100257</v>
      </c>
      <c r="B410" s="5">
        <v>45780</v>
      </c>
      <c r="C410" t="s">
        <v>65</v>
      </c>
      <c r="D410" t="s">
        <v>90</v>
      </c>
      <c r="E410" t="s">
        <v>91</v>
      </c>
      <c r="F410" t="s">
        <v>53</v>
      </c>
      <c r="G410" t="s">
        <v>145</v>
      </c>
      <c r="H410">
        <v>1</v>
      </c>
      <c r="I410" t="s">
        <v>503</v>
      </c>
      <c r="J410">
        <v>35.69</v>
      </c>
      <c r="K410">
        <v>35.69</v>
      </c>
      <c r="L410" t="s">
        <v>43</v>
      </c>
      <c r="M410" t="s">
        <v>306</v>
      </c>
      <c r="N410" t="s">
        <v>36</v>
      </c>
      <c r="O410" t="s">
        <v>506</v>
      </c>
      <c r="P410" t="s">
        <v>507</v>
      </c>
      <c r="Q410" t="s">
        <v>515</v>
      </c>
    </row>
    <row r="411" spans="1:17" x14ac:dyDescent="0.35">
      <c r="A411">
        <v>100369</v>
      </c>
      <c r="B411" s="5">
        <v>45780</v>
      </c>
      <c r="C411" t="s">
        <v>65</v>
      </c>
      <c r="D411" t="s">
        <v>137</v>
      </c>
      <c r="E411" t="s">
        <v>138</v>
      </c>
      <c r="F411" t="s">
        <v>62</v>
      </c>
      <c r="G411" t="s">
        <v>63</v>
      </c>
      <c r="H411">
        <v>2</v>
      </c>
      <c r="I411" t="s">
        <v>508</v>
      </c>
      <c r="J411">
        <v>54.73</v>
      </c>
      <c r="K411">
        <v>109.46</v>
      </c>
      <c r="L411" t="s">
        <v>24</v>
      </c>
      <c r="M411" t="s">
        <v>352</v>
      </c>
      <c r="N411" t="s">
        <v>36</v>
      </c>
      <c r="O411" t="s">
        <v>506</v>
      </c>
      <c r="P411" t="s">
        <v>507</v>
      </c>
      <c r="Q411" t="s">
        <v>515</v>
      </c>
    </row>
    <row r="412" spans="1:17" x14ac:dyDescent="0.35">
      <c r="A412">
        <v>101183</v>
      </c>
      <c r="B412" s="5">
        <v>45780</v>
      </c>
      <c r="C412" t="s">
        <v>31</v>
      </c>
      <c r="D412" t="s">
        <v>105</v>
      </c>
      <c r="E412" t="s">
        <v>106</v>
      </c>
      <c r="F412" t="s">
        <v>22</v>
      </c>
      <c r="G412" t="s">
        <v>87</v>
      </c>
      <c r="H412">
        <v>2</v>
      </c>
      <c r="I412" t="s">
        <v>508</v>
      </c>
      <c r="J412">
        <v>48.05</v>
      </c>
      <c r="K412">
        <v>96.1</v>
      </c>
      <c r="L412" t="s">
        <v>17</v>
      </c>
      <c r="M412" t="s">
        <v>265</v>
      </c>
      <c r="N412" t="s">
        <v>36</v>
      </c>
      <c r="O412" t="s">
        <v>506</v>
      </c>
      <c r="P412" t="s">
        <v>507</v>
      </c>
      <c r="Q412" t="s">
        <v>515</v>
      </c>
    </row>
    <row r="413" spans="1:17" x14ac:dyDescent="0.35">
      <c r="A413">
        <v>101423</v>
      </c>
      <c r="B413" s="5">
        <v>45780</v>
      </c>
      <c r="C413" t="s">
        <v>26</v>
      </c>
      <c r="D413" t="s">
        <v>150</v>
      </c>
      <c r="E413" t="s">
        <v>151</v>
      </c>
      <c r="F413" t="s">
        <v>53</v>
      </c>
      <c r="G413" t="s">
        <v>54</v>
      </c>
      <c r="H413">
        <v>10</v>
      </c>
      <c r="I413" t="s">
        <v>499</v>
      </c>
      <c r="J413">
        <v>24.18</v>
      </c>
      <c r="K413">
        <v>241.8</v>
      </c>
      <c r="L413" t="s">
        <v>48</v>
      </c>
      <c r="M413" t="s">
        <v>353</v>
      </c>
      <c r="N413" t="s">
        <v>19</v>
      </c>
      <c r="O413" t="s">
        <v>506</v>
      </c>
      <c r="P413" t="s">
        <v>507</v>
      </c>
      <c r="Q413" t="s">
        <v>515</v>
      </c>
    </row>
    <row r="414" spans="1:17" x14ac:dyDescent="0.35">
      <c r="A414">
        <v>101689</v>
      </c>
      <c r="B414" s="5">
        <v>45780</v>
      </c>
      <c r="C414" t="s">
        <v>31</v>
      </c>
      <c r="D414" t="s">
        <v>80</v>
      </c>
      <c r="E414" t="s">
        <v>80</v>
      </c>
      <c r="F414" t="s">
        <v>62</v>
      </c>
      <c r="G414" t="s">
        <v>63</v>
      </c>
      <c r="H414">
        <v>10</v>
      </c>
      <c r="I414" t="s">
        <v>499</v>
      </c>
      <c r="J414">
        <v>55.42</v>
      </c>
      <c r="K414">
        <v>554.20000000000005</v>
      </c>
      <c r="L414" t="s">
        <v>24</v>
      </c>
      <c r="M414" t="s">
        <v>354</v>
      </c>
      <c r="N414" t="s">
        <v>36</v>
      </c>
      <c r="O414" t="s">
        <v>506</v>
      </c>
      <c r="P414" t="s">
        <v>507</v>
      </c>
      <c r="Q414" t="s">
        <v>515</v>
      </c>
    </row>
    <row r="415" spans="1:17" x14ac:dyDescent="0.35">
      <c r="A415">
        <v>102121</v>
      </c>
      <c r="B415" s="5">
        <v>45780</v>
      </c>
      <c r="C415" t="s">
        <v>31</v>
      </c>
      <c r="D415" t="s">
        <v>56</v>
      </c>
      <c r="E415" t="s">
        <v>57</v>
      </c>
      <c r="F415" t="s">
        <v>15</v>
      </c>
      <c r="G415" t="s">
        <v>39</v>
      </c>
      <c r="H415">
        <v>10</v>
      </c>
      <c r="I415" t="s">
        <v>499</v>
      </c>
      <c r="J415">
        <v>44.57</v>
      </c>
      <c r="K415">
        <v>445.7</v>
      </c>
      <c r="L415" t="s">
        <v>43</v>
      </c>
      <c r="M415" t="s">
        <v>243</v>
      </c>
      <c r="N415" t="s">
        <v>36</v>
      </c>
      <c r="O415" t="s">
        <v>506</v>
      </c>
      <c r="P415" t="s">
        <v>507</v>
      </c>
      <c r="Q415" t="s">
        <v>515</v>
      </c>
    </row>
    <row r="416" spans="1:17" x14ac:dyDescent="0.35">
      <c r="A416">
        <v>102166</v>
      </c>
      <c r="B416" s="5">
        <v>45780</v>
      </c>
      <c r="C416" t="s">
        <v>50</v>
      </c>
      <c r="D416" t="s">
        <v>71</v>
      </c>
      <c r="E416" t="s">
        <v>72</v>
      </c>
      <c r="F416" t="s">
        <v>22</v>
      </c>
      <c r="G416" t="s">
        <v>87</v>
      </c>
      <c r="H416">
        <v>5</v>
      </c>
      <c r="I416" t="s">
        <v>499</v>
      </c>
      <c r="J416">
        <v>52.48</v>
      </c>
      <c r="K416">
        <v>262.39999999999998</v>
      </c>
      <c r="L416" t="s">
        <v>43</v>
      </c>
      <c r="M416" t="s">
        <v>250</v>
      </c>
      <c r="N416" t="s">
        <v>19</v>
      </c>
      <c r="O416" t="s">
        <v>506</v>
      </c>
      <c r="P416" t="s">
        <v>507</v>
      </c>
      <c r="Q416" t="s">
        <v>515</v>
      </c>
    </row>
    <row r="417" spans="1:17" x14ac:dyDescent="0.35">
      <c r="A417">
        <v>102316</v>
      </c>
      <c r="B417" s="5">
        <v>45780</v>
      </c>
      <c r="C417" t="s">
        <v>26</v>
      </c>
      <c r="D417" t="s">
        <v>150</v>
      </c>
      <c r="E417" t="s">
        <v>151</v>
      </c>
      <c r="F417" t="s">
        <v>53</v>
      </c>
      <c r="G417" t="s">
        <v>54</v>
      </c>
      <c r="H417">
        <v>2</v>
      </c>
      <c r="I417" t="s">
        <v>508</v>
      </c>
      <c r="J417">
        <v>23.97</v>
      </c>
      <c r="K417">
        <v>47.94</v>
      </c>
      <c r="L417" t="s">
        <v>24</v>
      </c>
      <c r="M417" t="s">
        <v>290</v>
      </c>
      <c r="N417" t="s">
        <v>19</v>
      </c>
      <c r="O417" t="s">
        <v>506</v>
      </c>
      <c r="P417" t="s">
        <v>507</v>
      </c>
      <c r="Q417" t="s">
        <v>515</v>
      </c>
    </row>
    <row r="418" spans="1:17" x14ac:dyDescent="0.35">
      <c r="A418">
        <v>100663</v>
      </c>
      <c r="B418" s="5">
        <v>45781</v>
      </c>
      <c r="C418" t="s">
        <v>31</v>
      </c>
      <c r="D418" t="s">
        <v>80</v>
      </c>
      <c r="E418" t="s">
        <v>80</v>
      </c>
      <c r="F418" t="s">
        <v>59</v>
      </c>
      <c r="G418" t="s">
        <v>95</v>
      </c>
      <c r="H418">
        <v>10</v>
      </c>
      <c r="I418" t="s">
        <v>499</v>
      </c>
      <c r="J418">
        <v>36.01</v>
      </c>
      <c r="K418">
        <v>360.09999999999997</v>
      </c>
      <c r="L418" t="s">
        <v>24</v>
      </c>
      <c r="M418" t="s">
        <v>303</v>
      </c>
      <c r="N418" t="s">
        <v>19</v>
      </c>
      <c r="O418" t="s">
        <v>510</v>
      </c>
      <c r="P418" t="s">
        <v>507</v>
      </c>
      <c r="Q418" t="s">
        <v>515</v>
      </c>
    </row>
    <row r="419" spans="1:17" x14ac:dyDescent="0.35">
      <c r="A419">
        <v>101241</v>
      </c>
      <c r="B419" s="5">
        <v>45781</v>
      </c>
      <c r="C419" t="s">
        <v>26</v>
      </c>
      <c r="D419" t="s">
        <v>150</v>
      </c>
      <c r="E419" t="s">
        <v>151</v>
      </c>
      <c r="F419" t="s">
        <v>62</v>
      </c>
      <c r="G419" t="s">
        <v>63</v>
      </c>
      <c r="H419">
        <v>1</v>
      </c>
      <c r="I419" t="s">
        <v>503</v>
      </c>
      <c r="J419">
        <v>57.51</v>
      </c>
      <c r="K419">
        <v>57.51</v>
      </c>
      <c r="L419" t="s">
        <v>43</v>
      </c>
      <c r="M419" t="s">
        <v>355</v>
      </c>
      <c r="N419" t="s">
        <v>19</v>
      </c>
      <c r="O419" t="s">
        <v>510</v>
      </c>
      <c r="P419" t="s">
        <v>507</v>
      </c>
      <c r="Q419" t="s">
        <v>515</v>
      </c>
    </row>
    <row r="420" spans="1:17" x14ac:dyDescent="0.35">
      <c r="A420">
        <v>101481</v>
      </c>
      <c r="B420" s="5">
        <v>45781</v>
      </c>
      <c r="C420" t="s">
        <v>50</v>
      </c>
      <c r="D420" t="s">
        <v>51</v>
      </c>
      <c r="E420" t="s">
        <v>52</v>
      </c>
      <c r="F420" t="s">
        <v>62</v>
      </c>
      <c r="G420" t="s">
        <v>68</v>
      </c>
      <c r="H420">
        <v>10</v>
      </c>
      <c r="I420" t="s">
        <v>499</v>
      </c>
      <c r="J420">
        <v>38.89</v>
      </c>
      <c r="K420">
        <v>388.9</v>
      </c>
      <c r="L420" t="s">
        <v>24</v>
      </c>
      <c r="M420" t="s">
        <v>356</v>
      </c>
      <c r="N420" t="s">
        <v>89</v>
      </c>
      <c r="O420" t="s">
        <v>510</v>
      </c>
      <c r="P420" t="s">
        <v>507</v>
      </c>
      <c r="Q420" t="s">
        <v>515</v>
      </c>
    </row>
    <row r="421" spans="1:17" x14ac:dyDescent="0.35">
      <c r="A421">
        <v>101662</v>
      </c>
      <c r="B421" s="5">
        <v>45781</v>
      </c>
      <c r="C421" t="s">
        <v>12</v>
      </c>
      <c r="D421" t="s">
        <v>132</v>
      </c>
      <c r="E421" t="s">
        <v>133</v>
      </c>
      <c r="F421" t="s">
        <v>53</v>
      </c>
      <c r="G421" t="s">
        <v>54</v>
      </c>
      <c r="H421">
        <v>1</v>
      </c>
      <c r="I421" t="s">
        <v>503</v>
      </c>
      <c r="J421">
        <v>24.05</v>
      </c>
      <c r="K421">
        <v>24.05</v>
      </c>
      <c r="L421" t="s">
        <v>48</v>
      </c>
      <c r="M421" t="s">
        <v>241</v>
      </c>
      <c r="N421" t="s">
        <v>36</v>
      </c>
      <c r="O421" t="s">
        <v>510</v>
      </c>
      <c r="P421" t="s">
        <v>507</v>
      </c>
      <c r="Q421" t="s">
        <v>515</v>
      </c>
    </row>
    <row r="422" spans="1:17" x14ac:dyDescent="0.35">
      <c r="A422">
        <v>101672</v>
      </c>
      <c r="B422" s="5">
        <v>45781</v>
      </c>
      <c r="C422" t="s">
        <v>26</v>
      </c>
      <c r="D422" t="s">
        <v>41</v>
      </c>
      <c r="E422" t="s">
        <v>42</v>
      </c>
      <c r="F422" t="s">
        <v>53</v>
      </c>
      <c r="G422" t="s">
        <v>126</v>
      </c>
      <c r="H422">
        <v>10</v>
      </c>
      <c r="I422" t="s">
        <v>499</v>
      </c>
      <c r="J422">
        <v>147.15</v>
      </c>
      <c r="K422">
        <v>1471.5</v>
      </c>
      <c r="L422" t="s">
        <v>48</v>
      </c>
      <c r="M422" t="s">
        <v>233</v>
      </c>
      <c r="N422" t="s">
        <v>19</v>
      </c>
      <c r="O422" t="s">
        <v>510</v>
      </c>
      <c r="P422" t="s">
        <v>507</v>
      </c>
      <c r="Q422" t="s">
        <v>515</v>
      </c>
    </row>
    <row r="423" spans="1:17" x14ac:dyDescent="0.35">
      <c r="A423">
        <v>101838</v>
      </c>
      <c r="B423" s="5">
        <v>45781</v>
      </c>
      <c r="C423" t="s">
        <v>31</v>
      </c>
      <c r="D423" t="s">
        <v>45</v>
      </c>
      <c r="E423" t="s">
        <v>46</v>
      </c>
      <c r="F423" t="s">
        <v>59</v>
      </c>
      <c r="G423" t="s">
        <v>95</v>
      </c>
      <c r="H423">
        <v>1</v>
      </c>
      <c r="I423" t="s">
        <v>503</v>
      </c>
      <c r="J423">
        <v>33.72</v>
      </c>
      <c r="K423">
        <v>33.72</v>
      </c>
      <c r="L423" t="s">
        <v>48</v>
      </c>
      <c r="M423" t="s">
        <v>357</v>
      </c>
      <c r="N423" t="s">
        <v>19</v>
      </c>
      <c r="O423" t="s">
        <v>510</v>
      </c>
      <c r="P423" t="s">
        <v>507</v>
      </c>
      <c r="Q423" t="s">
        <v>515</v>
      </c>
    </row>
    <row r="424" spans="1:17" x14ac:dyDescent="0.35">
      <c r="A424">
        <v>102843</v>
      </c>
      <c r="B424" s="5">
        <v>45781</v>
      </c>
      <c r="C424" t="s">
        <v>26</v>
      </c>
      <c r="D424" t="s">
        <v>37</v>
      </c>
      <c r="E424" t="s">
        <v>38</v>
      </c>
      <c r="F424" t="s">
        <v>22</v>
      </c>
      <c r="G424" t="s">
        <v>109</v>
      </c>
      <c r="H424">
        <v>1</v>
      </c>
      <c r="I424" t="s">
        <v>503</v>
      </c>
      <c r="J424">
        <v>92.18</v>
      </c>
      <c r="K424">
        <v>92.18</v>
      </c>
      <c r="L424" t="s">
        <v>43</v>
      </c>
      <c r="M424" t="s">
        <v>148</v>
      </c>
      <c r="N424" t="s">
        <v>19</v>
      </c>
      <c r="O424" t="s">
        <v>510</v>
      </c>
      <c r="P424" t="s">
        <v>507</v>
      </c>
      <c r="Q424" t="s">
        <v>515</v>
      </c>
    </row>
    <row r="425" spans="1:17" x14ac:dyDescent="0.35">
      <c r="A425">
        <v>100134</v>
      </c>
      <c r="B425" s="5">
        <v>45782</v>
      </c>
      <c r="C425" t="s">
        <v>50</v>
      </c>
      <c r="D425" t="s">
        <v>51</v>
      </c>
      <c r="E425" t="s">
        <v>52</v>
      </c>
      <c r="F425" t="s">
        <v>22</v>
      </c>
      <c r="G425" t="s">
        <v>87</v>
      </c>
      <c r="H425">
        <v>2</v>
      </c>
      <c r="I425" t="s">
        <v>508</v>
      </c>
      <c r="J425">
        <v>48.62</v>
      </c>
      <c r="K425">
        <v>97.24</v>
      </c>
      <c r="L425" t="s">
        <v>48</v>
      </c>
      <c r="M425" t="s">
        <v>358</v>
      </c>
      <c r="N425" t="s">
        <v>19</v>
      </c>
      <c r="O425" t="s">
        <v>511</v>
      </c>
      <c r="P425" t="s">
        <v>501</v>
      </c>
      <c r="Q425" t="s">
        <v>515</v>
      </c>
    </row>
    <row r="426" spans="1:17" x14ac:dyDescent="0.35">
      <c r="A426">
        <v>100138</v>
      </c>
      <c r="B426" s="5">
        <v>45782</v>
      </c>
      <c r="C426" t="s">
        <v>12</v>
      </c>
      <c r="D426" t="s">
        <v>20</v>
      </c>
      <c r="E426" t="s">
        <v>21</v>
      </c>
      <c r="F426" t="s">
        <v>22</v>
      </c>
      <c r="G426" t="s">
        <v>23</v>
      </c>
      <c r="H426">
        <v>2</v>
      </c>
      <c r="I426" t="s">
        <v>508</v>
      </c>
      <c r="J426">
        <v>66.95</v>
      </c>
      <c r="K426">
        <v>133.9</v>
      </c>
      <c r="L426" t="s">
        <v>17</v>
      </c>
      <c r="M426" t="s">
        <v>359</v>
      </c>
      <c r="N426" t="s">
        <v>36</v>
      </c>
      <c r="O426" t="s">
        <v>511</v>
      </c>
      <c r="P426" t="s">
        <v>501</v>
      </c>
      <c r="Q426" t="s">
        <v>515</v>
      </c>
    </row>
    <row r="427" spans="1:17" x14ac:dyDescent="0.35">
      <c r="A427">
        <v>100141</v>
      </c>
      <c r="B427" s="5">
        <v>45782</v>
      </c>
      <c r="C427" t="s">
        <v>12</v>
      </c>
      <c r="D427" t="s">
        <v>183</v>
      </c>
      <c r="E427" t="s">
        <v>184</v>
      </c>
      <c r="F427" t="s">
        <v>62</v>
      </c>
      <c r="G427" t="s">
        <v>68</v>
      </c>
      <c r="H427">
        <v>3</v>
      </c>
      <c r="I427" t="s">
        <v>499</v>
      </c>
      <c r="J427">
        <v>41.16</v>
      </c>
      <c r="K427">
        <v>123.47999999999999</v>
      </c>
      <c r="L427" t="s">
        <v>43</v>
      </c>
      <c r="M427" t="s">
        <v>309</v>
      </c>
      <c r="N427" t="s">
        <v>36</v>
      </c>
      <c r="O427" t="s">
        <v>511</v>
      </c>
      <c r="P427" t="s">
        <v>501</v>
      </c>
      <c r="Q427" t="s">
        <v>515</v>
      </c>
    </row>
    <row r="428" spans="1:17" x14ac:dyDescent="0.35">
      <c r="A428">
        <v>100275</v>
      </c>
      <c r="B428" s="5">
        <v>45782</v>
      </c>
      <c r="C428" t="s">
        <v>31</v>
      </c>
      <c r="D428" t="s">
        <v>105</v>
      </c>
      <c r="E428" t="s">
        <v>106</v>
      </c>
      <c r="F428" t="s">
        <v>59</v>
      </c>
      <c r="G428" t="s">
        <v>95</v>
      </c>
      <c r="H428">
        <v>1</v>
      </c>
      <c r="I428" t="s">
        <v>503</v>
      </c>
      <c r="J428">
        <v>33.28</v>
      </c>
      <c r="K428">
        <v>33.28</v>
      </c>
      <c r="L428" t="s">
        <v>17</v>
      </c>
      <c r="M428" t="s">
        <v>227</v>
      </c>
      <c r="N428" t="s">
        <v>19</v>
      </c>
      <c r="O428" t="s">
        <v>511</v>
      </c>
      <c r="P428" t="s">
        <v>501</v>
      </c>
      <c r="Q428" t="s">
        <v>515</v>
      </c>
    </row>
    <row r="429" spans="1:17" x14ac:dyDescent="0.35">
      <c r="A429">
        <v>100591</v>
      </c>
      <c r="B429" s="5">
        <v>45782</v>
      </c>
      <c r="C429" t="s">
        <v>12</v>
      </c>
      <c r="D429" t="s">
        <v>13</v>
      </c>
      <c r="E429" t="s">
        <v>14</v>
      </c>
      <c r="F429" t="s">
        <v>15</v>
      </c>
      <c r="G429" t="s">
        <v>29</v>
      </c>
      <c r="H429">
        <v>10</v>
      </c>
      <c r="I429" t="s">
        <v>499</v>
      </c>
      <c r="J429">
        <v>22.91</v>
      </c>
      <c r="K429">
        <v>229.1</v>
      </c>
      <c r="L429" t="s">
        <v>24</v>
      </c>
      <c r="M429" t="s">
        <v>229</v>
      </c>
      <c r="N429" t="s">
        <v>89</v>
      </c>
      <c r="O429" t="s">
        <v>511</v>
      </c>
      <c r="P429" t="s">
        <v>501</v>
      </c>
      <c r="Q429" t="s">
        <v>515</v>
      </c>
    </row>
    <row r="430" spans="1:17" x14ac:dyDescent="0.35">
      <c r="A430">
        <v>100708</v>
      </c>
      <c r="B430" s="5">
        <v>45782</v>
      </c>
      <c r="C430" t="s">
        <v>31</v>
      </c>
      <c r="D430" t="s">
        <v>45</v>
      </c>
      <c r="E430" t="s">
        <v>46</v>
      </c>
      <c r="F430" t="s">
        <v>62</v>
      </c>
      <c r="G430" t="s">
        <v>112</v>
      </c>
      <c r="H430">
        <v>5</v>
      </c>
      <c r="I430" t="s">
        <v>499</v>
      </c>
      <c r="J430">
        <v>30.85</v>
      </c>
      <c r="K430">
        <v>154.25</v>
      </c>
      <c r="L430" t="s">
        <v>17</v>
      </c>
      <c r="M430" t="s">
        <v>360</v>
      </c>
      <c r="N430" t="s">
        <v>19</v>
      </c>
      <c r="O430" t="s">
        <v>511</v>
      </c>
      <c r="P430" t="s">
        <v>501</v>
      </c>
      <c r="Q430" t="s">
        <v>515</v>
      </c>
    </row>
    <row r="431" spans="1:17" x14ac:dyDescent="0.35">
      <c r="A431">
        <v>101368</v>
      </c>
      <c r="B431" s="5">
        <v>45782</v>
      </c>
      <c r="C431" t="s">
        <v>31</v>
      </c>
      <c r="D431" t="s">
        <v>105</v>
      </c>
      <c r="E431" t="s">
        <v>106</v>
      </c>
      <c r="F431" t="s">
        <v>59</v>
      </c>
      <c r="G431" t="s">
        <v>129</v>
      </c>
      <c r="H431">
        <v>2</v>
      </c>
      <c r="I431" t="s">
        <v>508</v>
      </c>
      <c r="J431">
        <v>124.55</v>
      </c>
      <c r="K431">
        <v>249.1</v>
      </c>
      <c r="L431" t="s">
        <v>43</v>
      </c>
      <c r="M431" t="s">
        <v>361</v>
      </c>
      <c r="N431" t="s">
        <v>19</v>
      </c>
      <c r="O431" t="s">
        <v>511</v>
      </c>
      <c r="P431" t="s">
        <v>501</v>
      </c>
      <c r="Q431" t="s">
        <v>515</v>
      </c>
    </row>
    <row r="432" spans="1:17" x14ac:dyDescent="0.35">
      <c r="A432">
        <v>101456</v>
      </c>
      <c r="B432" s="5">
        <v>45782</v>
      </c>
      <c r="C432" t="s">
        <v>65</v>
      </c>
      <c r="D432" t="s">
        <v>90</v>
      </c>
      <c r="E432" t="s">
        <v>91</v>
      </c>
      <c r="F432" t="s">
        <v>62</v>
      </c>
      <c r="G432" t="s">
        <v>63</v>
      </c>
      <c r="H432">
        <v>2</v>
      </c>
      <c r="I432" t="s">
        <v>508</v>
      </c>
      <c r="J432">
        <v>56.32</v>
      </c>
      <c r="K432">
        <v>112.64</v>
      </c>
      <c r="L432" t="s">
        <v>48</v>
      </c>
      <c r="M432" t="s">
        <v>211</v>
      </c>
      <c r="N432" t="s">
        <v>19</v>
      </c>
      <c r="O432" t="s">
        <v>511</v>
      </c>
      <c r="P432" t="s">
        <v>501</v>
      </c>
      <c r="Q432" t="s">
        <v>515</v>
      </c>
    </row>
    <row r="433" spans="1:17" x14ac:dyDescent="0.35">
      <c r="A433">
        <v>101580</v>
      </c>
      <c r="B433" s="5">
        <v>45782</v>
      </c>
      <c r="C433" t="s">
        <v>31</v>
      </c>
      <c r="D433" t="s">
        <v>32</v>
      </c>
      <c r="E433" t="s">
        <v>33</v>
      </c>
      <c r="F433" t="s">
        <v>15</v>
      </c>
      <c r="G433" t="s">
        <v>34</v>
      </c>
      <c r="H433">
        <v>5</v>
      </c>
      <c r="I433" t="s">
        <v>499</v>
      </c>
      <c r="J433">
        <v>15.45</v>
      </c>
      <c r="K433">
        <v>77.25</v>
      </c>
      <c r="L433" t="s">
        <v>17</v>
      </c>
      <c r="M433" t="s">
        <v>362</v>
      </c>
      <c r="N433" t="s">
        <v>19</v>
      </c>
      <c r="O433" t="s">
        <v>511</v>
      </c>
      <c r="P433" t="s">
        <v>501</v>
      </c>
      <c r="Q433" t="s">
        <v>515</v>
      </c>
    </row>
    <row r="434" spans="1:17" x14ac:dyDescent="0.35">
      <c r="A434">
        <v>102860</v>
      </c>
      <c r="B434" s="5">
        <v>45782</v>
      </c>
      <c r="C434" t="s">
        <v>31</v>
      </c>
      <c r="D434" t="s">
        <v>32</v>
      </c>
      <c r="E434" t="s">
        <v>33</v>
      </c>
      <c r="F434" t="s">
        <v>59</v>
      </c>
      <c r="G434" t="s">
        <v>73</v>
      </c>
      <c r="H434">
        <v>2</v>
      </c>
      <c r="I434" t="s">
        <v>508</v>
      </c>
      <c r="J434">
        <v>27.24</v>
      </c>
      <c r="K434">
        <v>54.48</v>
      </c>
      <c r="L434" t="s">
        <v>48</v>
      </c>
      <c r="M434" t="s">
        <v>312</v>
      </c>
      <c r="N434" t="s">
        <v>19</v>
      </c>
      <c r="O434" t="s">
        <v>511</v>
      </c>
      <c r="P434" t="s">
        <v>501</v>
      </c>
      <c r="Q434" t="s">
        <v>515</v>
      </c>
    </row>
    <row r="435" spans="1:17" x14ac:dyDescent="0.35">
      <c r="A435">
        <v>102973</v>
      </c>
      <c r="B435" s="5">
        <v>45782</v>
      </c>
      <c r="C435" t="s">
        <v>50</v>
      </c>
      <c r="D435" t="s">
        <v>51</v>
      </c>
      <c r="E435" t="s">
        <v>52</v>
      </c>
      <c r="F435" t="s">
        <v>15</v>
      </c>
      <c r="G435" t="s">
        <v>29</v>
      </c>
      <c r="H435">
        <v>5</v>
      </c>
      <c r="I435" t="s">
        <v>499</v>
      </c>
      <c r="J435">
        <v>23.32</v>
      </c>
      <c r="K435">
        <v>116.6</v>
      </c>
      <c r="L435" t="s">
        <v>43</v>
      </c>
      <c r="M435" t="s">
        <v>141</v>
      </c>
      <c r="N435" t="s">
        <v>19</v>
      </c>
      <c r="O435" t="s">
        <v>511</v>
      </c>
      <c r="P435" t="s">
        <v>501</v>
      </c>
      <c r="Q435" t="s">
        <v>515</v>
      </c>
    </row>
    <row r="436" spans="1:17" x14ac:dyDescent="0.35">
      <c r="A436">
        <v>100237</v>
      </c>
      <c r="B436" s="5">
        <v>45783</v>
      </c>
      <c r="C436" t="s">
        <v>50</v>
      </c>
      <c r="D436" t="s">
        <v>71</v>
      </c>
      <c r="E436" t="s">
        <v>72</v>
      </c>
      <c r="F436" t="s">
        <v>15</v>
      </c>
      <c r="G436" t="s">
        <v>29</v>
      </c>
      <c r="H436">
        <v>5</v>
      </c>
      <c r="I436" t="s">
        <v>499</v>
      </c>
      <c r="J436">
        <v>23.39</v>
      </c>
      <c r="K436">
        <v>116.95</v>
      </c>
      <c r="L436" t="s">
        <v>24</v>
      </c>
      <c r="M436" t="s">
        <v>147</v>
      </c>
      <c r="N436" t="s">
        <v>89</v>
      </c>
      <c r="O436" t="s">
        <v>509</v>
      </c>
      <c r="P436" t="s">
        <v>501</v>
      </c>
      <c r="Q436" t="s">
        <v>515</v>
      </c>
    </row>
    <row r="437" spans="1:17" x14ac:dyDescent="0.35">
      <c r="A437">
        <v>100255</v>
      </c>
      <c r="B437" s="5">
        <v>45783</v>
      </c>
      <c r="C437" t="s">
        <v>26</v>
      </c>
      <c r="D437" t="s">
        <v>150</v>
      </c>
      <c r="E437" t="s">
        <v>151</v>
      </c>
      <c r="F437" t="s">
        <v>15</v>
      </c>
      <c r="G437" t="s">
        <v>34</v>
      </c>
      <c r="H437">
        <v>5</v>
      </c>
      <c r="I437" t="s">
        <v>499</v>
      </c>
      <c r="J437">
        <v>15.46</v>
      </c>
      <c r="K437">
        <v>77.300000000000011</v>
      </c>
      <c r="L437" t="s">
        <v>48</v>
      </c>
      <c r="M437" t="s">
        <v>249</v>
      </c>
      <c r="N437" t="s">
        <v>19</v>
      </c>
      <c r="O437" t="s">
        <v>509</v>
      </c>
      <c r="P437" t="s">
        <v>501</v>
      </c>
      <c r="Q437" t="s">
        <v>515</v>
      </c>
    </row>
    <row r="438" spans="1:17" x14ac:dyDescent="0.35">
      <c r="A438">
        <v>100305</v>
      </c>
      <c r="B438" s="5">
        <v>45783</v>
      </c>
      <c r="C438" t="s">
        <v>31</v>
      </c>
      <c r="D438" t="s">
        <v>32</v>
      </c>
      <c r="E438" t="s">
        <v>33</v>
      </c>
      <c r="F438" t="s">
        <v>62</v>
      </c>
      <c r="G438" t="s">
        <v>112</v>
      </c>
      <c r="H438">
        <v>1</v>
      </c>
      <c r="I438" t="s">
        <v>503</v>
      </c>
      <c r="J438">
        <v>31.3</v>
      </c>
      <c r="K438">
        <v>31.3</v>
      </c>
      <c r="L438" t="s">
        <v>24</v>
      </c>
      <c r="M438" t="s">
        <v>310</v>
      </c>
      <c r="N438" t="s">
        <v>19</v>
      </c>
      <c r="O438" t="s">
        <v>509</v>
      </c>
      <c r="P438" t="s">
        <v>501</v>
      </c>
      <c r="Q438" t="s">
        <v>515</v>
      </c>
    </row>
    <row r="439" spans="1:17" x14ac:dyDescent="0.35">
      <c r="A439">
        <v>101558</v>
      </c>
      <c r="B439" s="5">
        <v>45783</v>
      </c>
      <c r="C439" t="s">
        <v>50</v>
      </c>
      <c r="D439" t="s">
        <v>77</v>
      </c>
      <c r="E439" t="s">
        <v>78</v>
      </c>
      <c r="F439" t="s">
        <v>15</v>
      </c>
      <c r="G439" t="s">
        <v>39</v>
      </c>
      <c r="H439">
        <v>1</v>
      </c>
      <c r="I439" t="s">
        <v>503</v>
      </c>
      <c r="J439">
        <v>47.16</v>
      </c>
      <c r="K439">
        <v>47.16</v>
      </c>
      <c r="L439" t="s">
        <v>17</v>
      </c>
      <c r="M439" t="s">
        <v>49</v>
      </c>
      <c r="N439" t="s">
        <v>36</v>
      </c>
      <c r="O439" t="s">
        <v>509</v>
      </c>
      <c r="P439" t="s">
        <v>501</v>
      </c>
      <c r="Q439" t="s">
        <v>515</v>
      </c>
    </row>
    <row r="440" spans="1:17" x14ac:dyDescent="0.35">
      <c r="A440">
        <v>101868</v>
      </c>
      <c r="B440" s="5">
        <v>45783</v>
      </c>
      <c r="C440" t="s">
        <v>12</v>
      </c>
      <c r="D440" t="s">
        <v>98</v>
      </c>
      <c r="E440" t="s">
        <v>99</v>
      </c>
      <c r="F440" t="s">
        <v>62</v>
      </c>
      <c r="G440" t="s">
        <v>169</v>
      </c>
      <c r="H440">
        <v>1</v>
      </c>
      <c r="I440" t="s">
        <v>503</v>
      </c>
      <c r="J440">
        <v>24.02</v>
      </c>
      <c r="K440">
        <v>24.02</v>
      </c>
      <c r="L440" t="s">
        <v>43</v>
      </c>
      <c r="M440" t="s">
        <v>161</v>
      </c>
      <c r="N440" t="s">
        <v>19</v>
      </c>
      <c r="O440" t="s">
        <v>509</v>
      </c>
      <c r="P440" t="s">
        <v>501</v>
      </c>
      <c r="Q440" t="s">
        <v>515</v>
      </c>
    </row>
    <row r="441" spans="1:17" x14ac:dyDescent="0.35">
      <c r="A441">
        <v>102212</v>
      </c>
      <c r="B441" s="5">
        <v>45783</v>
      </c>
      <c r="C441" t="s">
        <v>50</v>
      </c>
      <c r="D441" t="s">
        <v>51</v>
      </c>
      <c r="E441" t="s">
        <v>52</v>
      </c>
      <c r="F441" t="s">
        <v>62</v>
      </c>
      <c r="G441" t="s">
        <v>112</v>
      </c>
      <c r="H441">
        <v>1</v>
      </c>
      <c r="I441" t="s">
        <v>503</v>
      </c>
      <c r="J441">
        <v>30.21</v>
      </c>
      <c r="K441">
        <v>30.21</v>
      </c>
      <c r="L441" t="s">
        <v>17</v>
      </c>
      <c r="M441" t="s">
        <v>363</v>
      </c>
      <c r="N441" t="s">
        <v>19</v>
      </c>
      <c r="O441" t="s">
        <v>509</v>
      </c>
      <c r="P441" t="s">
        <v>501</v>
      </c>
      <c r="Q441" t="s">
        <v>515</v>
      </c>
    </row>
    <row r="442" spans="1:17" x14ac:dyDescent="0.35">
      <c r="A442">
        <v>102426</v>
      </c>
      <c r="B442" s="5">
        <v>45783</v>
      </c>
      <c r="C442" t="s">
        <v>31</v>
      </c>
      <c r="D442" t="s">
        <v>45</v>
      </c>
      <c r="E442" t="s">
        <v>46</v>
      </c>
      <c r="F442" t="s">
        <v>62</v>
      </c>
      <c r="G442" t="s">
        <v>112</v>
      </c>
      <c r="H442">
        <v>1</v>
      </c>
      <c r="I442" t="s">
        <v>503</v>
      </c>
      <c r="J442">
        <v>30.73</v>
      </c>
      <c r="K442">
        <v>30.73</v>
      </c>
      <c r="L442" t="s">
        <v>43</v>
      </c>
      <c r="M442" t="s">
        <v>352</v>
      </c>
      <c r="N442" t="s">
        <v>19</v>
      </c>
      <c r="O442" t="s">
        <v>509</v>
      </c>
      <c r="P442" t="s">
        <v>501</v>
      </c>
      <c r="Q442" t="s">
        <v>515</v>
      </c>
    </row>
    <row r="443" spans="1:17" x14ac:dyDescent="0.35">
      <c r="A443">
        <v>102685</v>
      </c>
      <c r="B443" s="5">
        <v>45783</v>
      </c>
      <c r="C443" t="s">
        <v>12</v>
      </c>
      <c r="D443" t="s">
        <v>98</v>
      </c>
      <c r="E443" t="s">
        <v>99</v>
      </c>
      <c r="F443" t="s">
        <v>62</v>
      </c>
      <c r="G443" t="s">
        <v>103</v>
      </c>
      <c r="H443">
        <v>5</v>
      </c>
      <c r="I443" t="s">
        <v>499</v>
      </c>
      <c r="J443">
        <v>186.63</v>
      </c>
      <c r="K443">
        <v>933.15</v>
      </c>
      <c r="L443" t="s">
        <v>43</v>
      </c>
      <c r="M443" t="s">
        <v>364</v>
      </c>
      <c r="N443" t="s">
        <v>19</v>
      </c>
      <c r="O443" t="s">
        <v>509</v>
      </c>
      <c r="P443" t="s">
        <v>501</v>
      </c>
      <c r="Q443" t="s">
        <v>515</v>
      </c>
    </row>
    <row r="444" spans="1:17" x14ac:dyDescent="0.35">
      <c r="A444">
        <v>102800</v>
      </c>
      <c r="B444" s="5">
        <v>45783</v>
      </c>
      <c r="C444" t="s">
        <v>26</v>
      </c>
      <c r="D444" t="s">
        <v>37</v>
      </c>
      <c r="E444" t="s">
        <v>38</v>
      </c>
      <c r="F444" t="s">
        <v>59</v>
      </c>
      <c r="G444" t="s">
        <v>95</v>
      </c>
      <c r="H444">
        <v>1</v>
      </c>
      <c r="I444" t="s">
        <v>503</v>
      </c>
      <c r="J444">
        <v>36.659999999999997</v>
      </c>
      <c r="K444">
        <v>36.659999999999997</v>
      </c>
      <c r="L444" t="s">
        <v>17</v>
      </c>
      <c r="M444" t="s">
        <v>365</v>
      </c>
      <c r="N444" t="s">
        <v>36</v>
      </c>
      <c r="O444" t="s">
        <v>509</v>
      </c>
      <c r="P444" t="s">
        <v>501</v>
      </c>
      <c r="Q444" t="s">
        <v>515</v>
      </c>
    </row>
    <row r="445" spans="1:17" x14ac:dyDescent="0.35">
      <c r="A445">
        <v>100786</v>
      </c>
      <c r="B445" s="5">
        <v>45784</v>
      </c>
      <c r="C445" t="s">
        <v>50</v>
      </c>
      <c r="D445" t="s">
        <v>77</v>
      </c>
      <c r="E445" t="s">
        <v>78</v>
      </c>
      <c r="F445" t="s">
        <v>59</v>
      </c>
      <c r="G445" t="s">
        <v>73</v>
      </c>
      <c r="H445">
        <v>2</v>
      </c>
      <c r="I445" t="s">
        <v>508</v>
      </c>
      <c r="J445">
        <v>26.61</v>
      </c>
      <c r="K445">
        <v>53.22</v>
      </c>
      <c r="L445" t="s">
        <v>43</v>
      </c>
      <c r="M445" t="s">
        <v>363</v>
      </c>
      <c r="N445" t="s">
        <v>19</v>
      </c>
      <c r="O445" t="s">
        <v>504</v>
      </c>
      <c r="P445" t="s">
        <v>501</v>
      </c>
      <c r="Q445" t="s">
        <v>515</v>
      </c>
    </row>
    <row r="446" spans="1:17" x14ac:dyDescent="0.35">
      <c r="A446">
        <v>100987</v>
      </c>
      <c r="B446" s="5">
        <v>45784</v>
      </c>
      <c r="C446" t="s">
        <v>31</v>
      </c>
      <c r="D446" t="s">
        <v>80</v>
      </c>
      <c r="E446" t="s">
        <v>80</v>
      </c>
      <c r="F446" t="s">
        <v>62</v>
      </c>
      <c r="G446" t="s">
        <v>103</v>
      </c>
      <c r="H446">
        <v>2</v>
      </c>
      <c r="I446" t="s">
        <v>508</v>
      </c>
      <c r="J446">
        <v>193.02</v>
      </c>
      <c r="K446">
        <v>386.04</v>
      </c>
      <c r="L446" t="s">
        <v>43</v>
      </c>
      <c r="M446" t="s">
        <v>175</v>
      </c>
      <c r="N446" t="s">
        <v>19</v>
      </c>
      <c r="O446" t="s">
        <v>504</v>
      </c>
      <c r="P446" t="s">
        <v>501</v>
      </c>
      <c r="Q446" t="s">
        <v>515</v>
      </c>
    </row>
    <row r="447" spans="1:17" x14ac:dyDescent="0.35">
      <c r="A447">
        <v>101207</v>
      </c>
      <c r="B447" s="5">
        <v>45784</v>
      </c>
      <c r="C447" t="s">
        <v>26</v>
      </c>
      <c r="D447" t="s">
        <v>150</v>
      </c>
      <c r="E447" t="s">
        <v>151</v>
      </c>
      <c r="F447" t="s">
        <v>62</v>
      </c>
      <c r="G447" t="s">
        <v>112</v>
      </c>
      <c r="H447">
        <v>1</v>
      </c>
      <c r="I447" t="s">
        <v>503</v>
      </c>
      <c r="J447">
        <v>30.91</v>
      </c>
      <c r="K447">
        <v>30.91</v>
      </c>
      <c r="L447" t="s">
        <v>17</v>
      </c>
      <c r="M447" t="s">
        <v>127</v>
      </c>
      <c r="N447" t="s">
        <v>19</v>
      </c>
      <c r="O447" t="s">
        <v>504</v>
      </c>
      <c r="P447" t="s">
        <v>501</v>
      </c>
      <c r="Q447" t="s">
        <v>515</v>
      </c>
    </row>
    <row r="448" spans="1:17" x14ac:dyDescent="0.35">
      <c r="A448">
        <v>101980</v>
      </c>
      <c r="B448" s="5">
        <v>45784</v>
      </c>
      <c r="C448" t="s">
        <v>50</v>
      </c>
      <c r="D448" t="s">
        <v>77</v>
      </c>
      <c r="E448" t="s">
        <v>78</v>
      </c>
      <c r="F448" t="s">
        <v>22</v>
      </c>
      <c r="G448" t="s">
        <v>47</v>
      </c>
      <c r="H448">
        <v>2</v>
      </c>
      <c r="I448" t="s">
        <v>508</v>
      </c>
      <c r="J448">
        <v>73.709999999999994</v>
      </c>
      <c r="K448">
        <v>147.41999999999999</v>
      </c>
      <c r="L448" t="s">
        <v>43</v>
      </c>
      <c r="M448" t="s">
        <v>366</v>
      </c>
      <c r="N448" t="s">
        <v>19</v>
      </c>
      <c r="O448" t="s">
        <v>504</v>
      </c>
      <c r="P448" t="s">
        <v>501</v>
      </c>
      <c r="Q448" t="s">
        <v>515</v>
      </c>
    </row>
    <row r="449" spans="1:17" x14ac:dyDescent="0.35">
      <c r="A449">
        <v>102374</v>
      </c>
      <c r="B449" s="5">
        <v>45784</v>
      </c>
      <c r="C449" t="s">
        <v>31</v>
      </c>
      <c r="D449" t="s">
        <v>32</v>
      </c>
      <c r="E449" t="s">
        <v>33</v>
      </c>
      <c r="F449" t="s">
        <v>22</v>
      </c>
      <c r="G449" t="s">
        <v>87</v>
      </c>
      <c r="H449">
        <v>3</v>
      </c>
      <c r="I449" t="s">
        <v>499</v>
      </c>
      <c r="J449">
        <v>51.78</v>
      </c>
      <c r="K449">
        <v>155.34</v>
      </c>
      <c r="L449" t="s">
        <v>43</v>
      </c>
      <c r="M449" t="s">
        <v>367</v>
      </c>
      <c r="N449" t="s">
        <v>36</v>
      </c>
      <c r="O449" t="s">
        <v>504</v>
      </c>
      <c r="P449" t="s">
        <v>501</v>
      </c>
      <c r="Q449" t="s">
        <v>515</v>
      </c>
    </row>
    <row r="450" spans="1:17" x14ac:dyDescent="0.35">
      <c r="A450">
        <v>102487</v>
      </c>
      <c r="B450" s="5">
        <v>45784</v>
      </c>
      <c r="C450" t="s">
        <v>31</v>
      </c>
      <c r="D450" t="s">
        <v>105</v>
      </c>
      <c r="E450" t="s">
        <v>106</v>
      </c>
      <c r="F450" t="s">
        <v>62</v>
      </c>
      <c r="G450" t="s">
        <v>63</v>
      </c>
      <c r="H450">
        <v>5</v>
      </c>
      <c r="I450" t="s">
        <v>499</v>
      </c>
      <c r="J450">
        <v>55.57</v>
      </c>
      <c r="K450">
        <v>277.85000000000002</v>
      </c>
      <c r="L450" t="s">
        <v>24</v>
      </c>
      <c r="M450" t="s">
        <v>162</v>
      </c>
      <c r="N450" t="s">
        <v>19</v>
      </c>
      <c r="O450" t="s">
        <v>504</v>
      </c>
      <c r="P450" t="s">
        <v>501</v>
      </c>
      <c r="Q450" t="s">
        <v>515</v>
      </c>
    </row>
    <row r="451" spans="1:17" x14ac:dyDescent="0.35">
      <c r="A451">
        <v>100081</v>
      </c>
      <c r="B451" s="5">
        <v>45785</v>
      </c>
      <c r="C451" t="s">
        <v>31</v>
      </c>
      <c r="D451" t="s">
        <v>56</v>
      </c>
      <c r="E451" t="s">
        <v>57</v>
      </c>
      <c r="F451" t="s">
        <v>15</v>
      </c>
      <c r="G451" t="s">
        <v>16</v>
      </c>
      <c r="H451">
        <v>2</v>
      </c>
      <c r="I451" t="s">
        <v>508</v>
      </c>
      <c r="J451">
        <v>39.82</v>
      </c>
      <c r="K451">
        <v>79.64</v>
      </c>
      <c r="L451" t="s">
        <v>43</v>
      </c>
      <c r="M451" t="s">
        <v>237</v>
      </c>
      <c r="N451" t="s">
        <v>36</v>
      </c>
      <c r="O451" t="s">
        <v>505</v>
      </c>
      <c r="P451" t="s">
        <v>501</v>
      </c>
      <c r="Q451" t="s">
        <v>515</v>
      </c>
    </row>
    <row r="452" spans="1:17" x14ac:dyDescent="0.35">
      <c r="A452">
        <v>100841</v>
      </c>
      <c r="B452" s="5">
        <v>45785</v>
      </c>
      <c r="C452" t="s">
        <v>31</v>
      </c>
      <c r="D452" t="s">
        <v>32</v>
      </c>
      <c r="E452" t="s">
        <v>33</v>
      </c>
      <c r="F452" t="s">
        <v>62</v>
      </c>
      <c r="G452" t="s">
        <v>169</v>
      </c>
      <c r="H452">
        <v>10</v>
      </c>
      <c r="I452" t="s">
        <v>499</v>
      </c>
      <c r="J452">
        <v>24.47</v>
      </c>
      <c r="K452">
        <v>244.7</v>
      </c>
      <c r="L452" t="s">
        <v>48</v>
      </c>
      <c r="M452" t="s">
        <v>249</v>
      </c>
      <c r="N452" t="s">
        <v>19</v>
      </c>
      <c r="O452" t="s">
        <v>505</v>
      </c>
      <c r="P452" t="s">
        <v>501</v>
      </c>
      <c r="Q452" t="s">
        <v>515</v>
      </c>
    </row>
    <row r="453" spans="1:17" x14ac:dyDescent="0.35">
      <c r="A453">
        <v>100909</v>
      </c>
      <c r="B453" s="5">
        <v>45785</v>
      </c>
      <c r="C453" t="s">
        <v>65</v>
      </c>
      <c r="D453" t="s">
        <v>190</v>
      </c>
      <c r="E453" t="s">
        <v>191</v>
      </c>
      <c r="F453" t="s">
        <v>53</v>
      </c>
      <c r="G453" t="s">
        <v>145</v>
      </c>
      <c r="H453">
        <v>1</v>
      </c>
      <c r="I453" t="s">
        <v>503</v>
      </c>
      <c r="J453">
        <v>34.270000000000003</v>
      </c>
      <c r="K453">
        <v>34.270000000000003</v>
      </c>
      <c r="L453" t="s">
        <v>43</v>
      </c>
      <c r="M453" t="s">
        <v>35</v>
      </c>
      <c r="N453" t="s">
        <v>19</v>
      </c>
      <c r="O453" t="s">
        <v>505</v>
      </c>
      <c r="P453" t="s">
        <v>501</v>
      </c>
      <c r="Q453" t="s">
        <v>515</v>
      </c>
    </row>
    <row r="454" spans="1:17" x14ac:dyDescent="0.35">
      <c r="A454">
        <v>100950</v>
      </c>
      <c r="B454" s="5">
        <v>45785</v>
      </c>
      <c r="C454" t="s">
        <v>26</v>
      </c>
      <c r="D454" t="s">
        <v>41</v>
      </c>
      <c r="E454" t="s">
        <v>42</v>
      </c>
      <c r="F454" t="s">
        <v>15</v>
      </c>
      <c r="G454" t="s">
        <v>29</v>
      </c>
      <c r="H454">
        <v>2</v>
      </c>
      <c r="I454" t="s">
        <v>508</v>
      </c>
      <c r="J454">
        <v>22.03</v>
      </c>
      <c r="K454">
        <v>44.06</v>
      </c>
      <c r="L454" t="s">
        <v>48</v>
      </c>
      <c r="M454" t="s">
        <v>244</v>
      </c>
      <c r="N454" t="s">
        <v>19</v>
      </c>
      <c r="O454" t="s">
        <v>505</v>
      </c>
      <c r="P454" t="s">
        <v>501</v>
      </c>
      <c r="Q454" t="s">
        <v>515</v>
      </c>
    </row>
    <row r="455" spans="1:17" x14ac:dyDescent="0.35">
      <c r="A455">
        <v>101203</v>
      </c>
      <c r="B455" s="5">
        <v>45785</v>
      </c>
      <c r="C455" t="s">
        <v>26</v>
      </c>
      <c r="D455" t="s">
        <v>27</v>
      </c>
      <c r="E455" t="s">
        <v>28</v>
      </c>
      <c r="F455" t="s">
        <v>62</v>
      </c>
      <c r="G455" t="s">
        <v>103</v>
      </c>
      <c r="H455">
        <v>1</v>
      </c>
      <c r="I455" t="s">
        <v>503</v>
      </c>
      <c r="J455">
        <v>194.45</v>
      </c>
      <c r="K455">
        <v>194.45</v>
      </c>
      <c r="L455" t="s">
        <v>17</v>
      </c>
      <c r="M455" t="s">
        <v>270</v>
      </c>
      <c r="N455" t="s">
        <v>36</v>
      </c>
      <c r="O455" t="s">
        <v>505</v>
      </c>
      <c r="P455" t="s">
        <v>501</v>
      </c>
      <c r="Q455" t="s">
        <v>515</v>
      </c>
    </row>
    <row r="456" spans="1:17" x14ac:dyDescent="0.35">
      <c r="A456">
        <v>102034</v>
      </c>
      <c r="B456" s="5">
        <v>45785</v>
      </c>
      <c r="C456" t="s">
        <v>12</v>
      </c>
      <c r="D456" t="s">
        <v>132</v>
      </c>
      <c r="E456" t="s">
        <v>133</v>
      </c>
      <c r="F456" t="s">
        <v>62</v>
      </c>
      <c r="G456" t="s">
        <v>103</v>
      </c>
      <c r="H456">
        <v>5</v>
      </c>
      <c r="I456" t="s">
        <v>499</v>
      </c>
      <c r="J456">
        <v>193.47</v>
      </c>
      <c r="K456">
        <v>967.35</v>
      </c>
      <c r="L456" t="s">
        <v>24</v>
      </c>
      <c r="M456" t="s">
        <v>220</v>
      </c>
      <c r="N456" t="s">
        <v>19</v>
      </c>
      <c r="O456" t="s">
        <v>505</v>
      </c>
      <c r="P456" t="s">
        <v>501</v>
      </c>
      <c r="Q456" t="s">
        <v>515</v>
      </c>
    </row>
    <row r="457" spans="1:17" x14ac:dyDescent="0.35">
      <c r="A457">
        <v>102312</v>
      </c>
      <c r="B457" s="5">
        <v>45785</v>
      </c>
      <c r="C457" t="s">
        <v>65</v>
      </c>
      <c r="D457" t="s">
        <v>190</v>
      </c>
      <c r="E457" t="s">
        <v>191</v>
      </c>
      <c r="F457" t="s">
        <v>15</v>
      </c>
      <c r="G457" t="s">
        <v>29</v>
      </c>
      <c r="H457">
        <v>1</v>
      </c>
      <c r="I457" t="s">
        <v>503</v>
      </c>
      <c r="J457">
        <v>22.41</v>
      </c>
      <c r="K457">
        <v>22.41</v>
      </c>
      <c r="L457" t="s">
        <v>24</v>
      </c>
      <c r="M457" t="s">
        <v>323</v>
      </c>
      <c r="N457" t="s">
        <v>19</v>
      </c>
      <c r="O457" t="s">
        <v>505</v>
      </c>
      <c r="P457" t="s">
        <v>501</v>
      </c>
      <c r="Q457" t="s">
        <v>515</v>
      </c>
    </row>
    <row r="458" spans="1:17" x14ac:dyDescent="0.35">
      <c r="A458">
        <v>102900</v>
      </c>
      <c r="B458" s="5">
        <v>45785</v>
      </c>
      <c r="C458" t="s">
        <v>12</v>
      </c>
      <c r="D458" t="s">
        <v>13</v>
      </c>
      <c r="E458" t="s">
        <v>14</v>
      </c>
      <c r="F458" t="s">
        <v>62</v>
      </c>
      <c r="G458" t="s">
        <v>68</v>
      </c>
      <c r="H458">
        <v>2</v>
      </c>
      <c r="I458" t="s">
        <v>508</v>
      </c>
      <c r="J458">
        <v>39.369999999999997</v>
      </c>
      <c r="K458">
        <v>78.739999999999995</v>
      </c>
      <c r="L458" t="s">
        <v>17</v>
      </c>
      <c r="M458" t="s">
        <v>164</v>
      </c>
      <c r="N458" t="s">
        <v>36</v>
      </c>
      <c r="O458" t="s">
        <v>505</v>
      </c>
      <c r="P458" t="s">
        <v>501</v>
      </c>
      <c r="Q458" t="s">
        <v>515</v>
      </c>
    </row>
    <row r="459" spans="1:17" x14ac:dyDescent="0.35">
      <c r="A459">
        <v>100232</v>
      </c>
      <c r="B459" s="5">
        <v>45786</v>
      </c>
      <c r="C459" t="s">
        <v>31</v>
      </c>
      <c r="D459" t="s">
        <v>56</v>
      </c>
      <c r="E459" t="s">
        <v>57</v>
      </c>
      <c r="F459" t="s">
        <v>62</v>
      </c>
      <c r="G459" t="s">
        <v>63</v>
      </c>
      <c r="H459">
        <v>2</v>
      </c>
      <c r="I459" t="s">
        <v>508</v>
      </c>
      <c r="J459">
        <v>53.72</v>
      </c>
      <c r="K459">
        <v>107.44</v>
      </c>
      <c r="L459" t="s">
        <v>24</v>
      </c>
      <c r="M459" t="s">
        <v>164</v>
      </c>
      <c r="N459" t="s">
        <v>19</v>
      </c>
      <c r="O459" t="s">
        <v>500</v>
      </c>
      <c r="P459" t="s">
        <v>501</v>
      </c>
      <c r="Q459" t="s">
        <v>515</v>
      </c>
    </row>
    <row r="460" spans="1:17" x14ac:dyDescent="0.35">
      <c r="A460">
        <v>100836</v>
      </c>
      <c r="B460" s="5">
        <v>45786</v>
      </c>
      <c r="C460" t="s">
        <v>65</v>
      </c>
      <c r="D460" t="s">
        <v>137</v>
      </c>
      <c r="E460" t="s">
        <v>138</v>
      </c>
      <c r="F460" t="s">
        <v>22</v>
      </c>
      <c r="G460" t="s">
        <v>87</v>
      </c>
      <c r="H460">
        <v>1</v>
      </c>
      <c r="I460" t="s">
        <v>503</v>
      </c>
      <c r="J460">
        <v>50.5</v>
      </c>
      <c r="K460">
        <v>50.5</v>
      </c>
      <c r="L460" t="s">
        <v>24</v>
      </c>
      <c r="M460" t="s">
        <v>235</v>
      </c>
      <c r="N460" t="s">
        <v>19</v>
      </c>
      <c r="O460" t="s">
        <v>500</v>
      </c>
      <c r="P460" t="s">
        <v>501</v>
      </c>
      <c r="Q460" t="s">
        <v>515</v>
      </c>
    </row>
    <row r="461" spans="1:17" x14ac:dyDescent="0.35">
      <c r="A461">
        <v>102232</v>
      </c>
      <c r="B461" s="5">
        <v>45786</v>
      </c>
      <c r="C461" t="s">
        <v>65</v>
      </c>
      <c r="D461" t="s">
        <v>190</v>
      </c>
      <c r="E461" t="s">
        <v>191</v>
      </c>
      <c r="F461" t="s">
        <v>22</v>
      </c>
      <c r="G461" t="s">
        <v>109</v>
      </c>
      <c r="H461">
        <v>1</v>
      </c>
      <c r="I461" t="s">
        <v>503</v>
      </c>
      <c r="J461">
        <v>88.14</v>
      </c>
      <c r="K461">
        <v>88.14</v>
      </c>
      <c r="L461" t="s">
        <v>24</v>
      </c>
      <c r="M461" t="s">
        <v>162</v>
      </c>
      <c r="N461" t="s">
        <v>19</v>
      </c>
      <c r="O461" t="s">
        <v>500</v>
      </c>
      <c r="P461" t="s">
        <v>501</v>
      </c>
      <c r="Q461" t="s">
        <v>515</v>
      </c>
    </row>
    <row r="462" spans="1:17" x14ac:dyDescent="0.35">
      <c r="A462">
        <v>102356</v>
      </c>
      <c r="B462" s="5">
        <v>45786</v>
      </c>
      <c r="C462" t="s">
        <v>31</v>
      </c>
      <c r="D462" t="s">
        <v>45</v>
      </c>
      <c r="E462" t="s">
        <v>46</v>
      </c>
      <c r="F462" t="s">
        <v>59</v>
      </c>
      <c r="G462" t="s">
        <v>73</v>
      </c>
      <c r="H462">
        <v>5</v>
      </c>
      <c r="I462" t="s">
        <v>499</v>
      </c>
      <c r="J462">
        <v>26.87</v>
      </c>
      <c r="K462">
        <v>134.35</v>
      </c>
      <c r="L462" t="s">
        <v>24</v>
      </c>
      <c r="M462" t="s">
        <v>368</v>
      </c>
      <c r="N462" t="s">
        <v>89</v>
      </c>
      <c r="O462" t="s">
        <v>500</v>
      </c>
      <c r="P462" t="s">
        <v>501</v>
      </c>
      <c r="Q462" t="s">
        <v>515</v>
      </c>
    </row>
    <row r="463" spans="1:17" x14ac:dyDescent="0.35">
      <c r="A463">
        <v>102746</v>
      </c>
      <c r="B463" s="5">
        <v>45786</v>
      </c>
      <c r="C463" t="s">
        <v>65</v>
      </c>
      <c r="D463" t="s">
        <v>190</v>
      </c>
      <c r="E463" t="s">
        <v>191</v>
      </c>
      <c r="F463" t="s">
        <v>22</v>
      </c>
      <c r="G463" t="s">
        <v>87</v>
      </c>
      <c r="H463">
        <v>2</v>
      </c>
      <c r="I463" t="s">
        <v>508</v>
      </c>
      <c r="J463">
        <v>50.43</v>
      </c>
      <c r="K463">
        <v>100.86</v>
      </c>
      <c r="L463" t="s">
        <v>24</v>
      </c>
      <c r="M463" t="s">
        <v>104</v>
      </c>
      <c r="N463" t="s">
        <v>19</v>
      </c>
      <c r="O463" t="s">
        <v>500</v>
      </c>
      <c r="P463" t="s">
        <v>501</v>
      </c>
      <c r="Q463" t="s">
        <v>515</v>
      </c>
    </row>
    <row r="464" spans="1:17" x14ac:dyDescent="0.35">
      <c r="A464">
        <v>100970</v>
      </c>
      <c r="B464" s="5">
        <v>45787</v>
      </c>
      <c r="C464" t="s">
        <v>31</v>
      </c>
      <c r="D464" t="s">
        <v>45</v>
      </c>
      <c r="E464" t="s">
        <v>46</v>
      </c>
      <c r="F464" t="s">
        <v>59</v>
      </c>
      <c r="G464" t="s">
        <v>129</v>
      </c>
      <c r="H464">
        <v>1</v>
      </c>
      <c r="I464" t="s">
        <v>503</v>
      </c>
      <c r="J464">
        <v>117.82</v>
      </c>
      <c r="K464">
        <v>117.82</v>
      </c>
      <c r="L464" t="s">
        <v>17</v>
      </c>
      <c r="M464" t="s">
        <v>122</v>
      </c>
      <c r="N464" t="s">
        <v>89</v>
      </c>
      <c r="O464" t="s">
        <v>506</v>
      </c>
      <c r="P464" t="s">
        <v>507</v>
      </c>
      <c r="Q464" t="s">
        <v>515</v>
      </c>
    </row>
    <row r="465" spans="1:17" x14ac:dyDescent="0.35">
      <c r="A465">
        <v>101564</v>
      </c>
      <c r="B465" s="5">
        <v>45787</v>
      </c>
      <c r="C465" t="s">
        <v>31</v>
      </c>
      <c r="D465" t="s">
        <v>56</v>
      </c>
      <c r="E465" t="s">
        <v>57</v>
      </c>
      <c r="F465" t="s">
        <v>22</v>
      </c>
      <c r="G465" t="s">
        <v>109</v>
      </c>
      <c r="H465">
        <v>10</v>
      </c>
      <c r="I465" t="s">
        <v>499</v>
      </c>
      <c r="J465">
        <v>88.95</v>
      </c>
      <c r="K465">
        <v>889.5</v>
      </c>
      <c r="L465" t="s">
        <v>17</v>
      </c>
      <c r="M465" t="s">
        <v>218</v>
      </c>
      <c r="N465" t="s">
        <v>19</v>
      </c>
      <c r="O465" t="s">
        <v>506</v>
      </c>
      <c r="P465" t="s">
        <v>507</v>
      </c>
      <c r="Q465" t="s">
        <v>515</v>
      </c>
    </row>
    <row r="466" spans="1:17" x14ac:dyDescent="0.35">
      <c r="A466">
        <v>101630</v>
      </c>
      <c r="B466" s="5">
        <v>45787</v>
      </c>
      <c r="C466" t="s">
        <v>12</v>
      </c>
      <c r="D466" t="s">
        <v>13</v>
      </c>
      <c r="E466" t="s">
        <v>14</v>
      </c>
      <c r="F466" t="s">
        <v>53</v>
      </c>
      <c r="G466" t="s">
        <v>126</v>
      </c>
      <c r="H466">
        <v>5</v>
      </c>
      <c r="I466" t="s">
        <v>499</v>
      </c>
      <c r="J466">
        <v>149.04</v>
      </c>
      <c r="K466">
        <v>745.19999999999993</v>
      </c>
      <c r="L466" t="s">
        <v>48</v>
      </c>
      <c r="M466" t="s">
        <v>369</v>
      </c>
      <c r="N466" t="s">
        <v>19</v>
      </c>
      <c r="O466" t="s">
        <v>506</v>
      </c>
      <c r="P466" t="s">
        <v>507</v>
      </c>
      <c r="Q466" t="s">
        <v>515</v>
      </c>
    </row>
    <row r="467" spans="1:17" x14ac:dyDescent="0.35">
      <c r="A467">
        <v>102456</v>
      </c>
      <c r="B467" s="5">
        <v>45787</v>
      </c>
      <c r="C467" t="s">
        <v>65</v>
      </c>
      <c r="D467" t="s">
        <v>137</v>
      </c>
      <c r="E467" t="s">
        <v>138</v>
      </c>
      <c r="F467" t="s">
        <v>22</v>
      </c>
      <c r="G467" t="s">
        <v>23</v>
      </c>
      <c r="H467">
        <v>10</v>
      </c>
      <c r="I467" t="s">
        <v>499</v>
      </c>
      <c r="J467">
        <v>67.05</v>
      </c>
      <c r="K467">
        <v>670.5</v>
      </c>
      <c r="L467" t="s">
        <v>43</v>
      </c>
      <c r="M467" t="s">
        <v>222</v>
      </c>
      <c r="N467" t="s">
        <v>36</v>
      </c>
      <c r="O467" t="s">
        <v>506</v>
      </c>
      <c r="P467" t="s">
        <v>507</v>
      </c>
      <c r="Q467" t="s">
        <v>515</v>
      </c>
    </row>
    <row r="468" spans="1:17" x14ac:dyDescent="0.35">
      <c r="A468">
        <v>100903</v>
      </c>
      <c r="B468" s="5">
        <v>45788</v>
      </c>
      <c r="C468" t="s">
        <v>50</v>
      </c>
      <c r="D468" t="s">
        <v>71</v>
      </c>
      <c r="E468" t="s">
        <v>72</v>
      </c>
      <c r="F468" t="s">
        <v>22</v>
      </c>
      <c r="G468" t="s">
        <v>109</v>
      </c>
      <c r="H468">
        <v>1</v>
      </c>
      <c r="I468" t="s">
        <v>503</v>
      </c>
      <c r="J468">
        <v>91.6</v>
      </c>
      <c r="K468">
        <v>91.6</v>
      </c>
      <c r="L468" t="s">
        <v>24</v>
      </c>
      <c r="M468" t="s">
        <v>232</v>
      </c>
      <c r="N468" t="s">
        <v>19</v>
      </c>
      <c r="O468" t="s">
        <v>510</v>
      </c>
      <c r="P468" t="s">
        <v>507</v>
      </c>
      <c r="Q468" t="s">
        <v>515</v>
      </c>
    </row>
    <row r="469" spans="1:17" x14ac:dyDescent="0.35">
      <c r="A469">
        <v>101332</v>
      </c>
      <c r="B469" s="5">
        <v>45788</v>
      </c>
      <c r="C469" t="s">
        <v>12</v>
      </c>
      <c r="D469" t="s">
        <v>183</v>
      </c>
      <c r="E469" t="s">
        <v>184</v>
      </c>
      <c r="F469" t="s">
        <v>59</v>
      </c>
      <c r="G469" t="s">
        <v>73</v>
      </c>
      <c r="H469">
        <v>1</v>
      </c>
      <c r="I469" t="s">
        <v>503</v>
      </c>
      <c r="J469">
        <v>27.7</v>
      </c>
      <c r="K469">
        <v>27.7</v>
      </c>
      <c r="L469" t="s">
        <v>24</v>
      </c>
      <c r="M469" t="s">
        <v>124</v>
      </c>
      <c r="N469" t="s">
        <v>19</v>
      </c>
      <c r="O469" t="s">
        <v>510</v>
      </c>
      <c r="P469" t="s">
        <v>507</v>
      </c>
      <c r="Q469" t="s">
        <v>515</v>
      </c>
    </row>
    <row r="470" spans="1:17" x14ac:dyDescent="0.35">
      <c r="A470">
        <v>101769</v>
      </c>
      <c r="B470" s="5">
        <v>45788</v>
      </c>
      <c r="C470" t="s">
        <v>50</v>
      </c>
      <c r="D470" t="s">
        <v>77</v>
      </c>
      <c r="E470" t="s">
        <v>78</v>
      </c>
      <c r="F470" t="s">
        <v>22</v>
      </c>
      <c r="G470" t="s">
        <v>109</v>
      </c>
      <c r="H470">
        <v>3</v>
      </c>
      <c r="I470" t="s">
        <v>499</v>
      </c>
      <c r="J470">
        <v>87.89</v>
      </c>
      <c r="K470">
        <v>263.67</v>
      </c>
      <c r="L470" t="s">
        <v>48</v>
      </c>
      <c r="M470" t="s">
        <v>276</v>
      </c>
      <c r="N470" t="s">
        <v>19</v>
      </c>
      <c r="O470" t="s">
        <v>510</v>
      </c>
      <c r="P470" t="s">
        <v>507</v>
      </c>
      <c r="Q470" t="s">
        <v>515</v>
      </c>
    </row>
    <row r="471" spans="1:17" x14ac:dyDescent="0.35">
      <c r="A471">
        <v>102945</v>
      </c>
      <c r="B471" s="5">
        <v>45788</v>
      </c>
      <c r="C471" t="s">
        <v>50</v>
      </c>
      <c r="D471" t="s">
        <v>51</v>
      </c>
      <c r="E471" t="s">
        <v>52</v>
      </c>
      <c r="F471" t="s">
        <v>62</v>
      </c>
      <c r="G471" t="s">
        <v>114</v>
      </c>
      <c r="H471">
        <v>1</v>
      </c>
      <c r="I471" t="s">
        <v>503</v>
      </c>
      <c r="J471">
        <v>133.47</v>
      </c>
      <c r="K471">
        <v>133.47</v>
      </c>
      <c r="L471" t="s">
        <v>48</v>
      </c>
      <c r="M471" t="s">
        <v>315</v>
      </c>
      <c r="N471" t="s">
        <v>89</v>
      </c>
      <c r="O471" t="s">
        <v>510</v>
      </c>
      <c r="P471" t="s">
        <v>507</v>
      </c>
      <c r="Q471" t="s">
        <v>515</v>
      </c>
    </row>
    <row r="472" spans="1:17" x14ac:dyDescent="0.35">
      <c r="A472">
        <v>100135</v>
      </c>
      <c r="B472" s="5">
        <v>45789</v>
      </c>
      <c r="C472" t="s">
        <v>31</v>
      </c>
      <c r="D472" t="s">
        <v>32</v>
      </c>
      <c r="E472" t="s">
        <v>33</v>
      </c>
      <c r="F472" t="s">
        <v>62</v>
      </c>
      <c r="G472" t="s">
        <v>63</v>
      </c>
      <c r="H472">
        <v>1</v>
      </c>
      <c r="I472" t="s">
        <v>503</v>
      </c>
      <c r="J472">
        <v>55.52</v>
      </c>
      <c r="K472">
        <v>55.52</v>
      </c>
      <c r="L472" t="s">
        <v>43</v>
      </c>
      <c r="M472" t="s">
        <v>315</v>
      </c>
      <c r="N472" t="s">
        <v>89</v>
      </c>
      <c r="O472" t="s">
        <v>511</v>
      </c>
      <c r="P472" t="s">
        <v>501</v>
      </c>
      <c r="Q472" t="s">
        <v>515</v>
      </c>
    </row>
    <row r="473" spans="1:17" x14ac:dyDescent="0.35">
      <c r="A473">
        <v>100463</v>
      </c>
      <c r="B473" s="5">
        <v>45789</v>
      </c>
      <c r="C473" t="s">
        <v>50</v>
      </c>
      <c r="D473" t="s">
        <v>77</v>
      </c>
      <c r="E473" t="s">
        <v>78</v>
      </c>
      <c r="F473" t="s">
        <v>15</v>
      </c>
      <c r="G473" t="s">
        <v>39</v>
      </c>
      <c r="H473">
        <v>10</v>
      </c>
      <c r="I473" t="s">
        <v>499</v>
      </c>
      <c r="J473">
        <v>46.19</v>
      </c>
      <c r="K473">
        <v>461.9</v>
      </c>
      <c r="L473" t="s">
        <v>17</v>
      </c>
      <c r="M473" t="s">
        <v>334</v>
      </c>
      <c r="N473" t="s">
        <v>89</v>
      </c>
      <c r="O473" t="s">
        <v>511</v>
      </c>
      <c r="P473" t="s">
        <v>501</v>
      </c>
      <c r="Q473" t="s">
        <v>515</v>
      </c>
    </row>
    <row r="474" spans="1:17" x14ac:dyDescent="0.35">
      <c r="A474">
        <v>100492</v>
      </c>
      <c r="B474" s="5">
        <v>45789</v>
      </c>
      <c r="C474" t="s">
        <v>12</v>
      </c>
      <c r="D474" t="s">
        <v>20</v>
      </c>
      <c r="E474" t="s">
        <v>21</v>
      </c>
      <c r="F474" t="s">
        <v>15</v>
      </c>
      <c r="G474" t="s">
        <v>39</v>
      </c>
      <c r="H474">
        <v>5</v>
      </c>
      <c r="I474" t="s">
        <v>499</v>
      </c>
      <c r="J474">
        <v>43.82</v>
      </c>
      <c r="K474">
        <v>219.1</v>
      </c>
      <c r="L474" t="s">
        <v>24</v>
      </c>
      <c r="M474" t="s">
        <v>232</v>
      </c>
      <c r="N474" t="s">
        <v>19</v>
      </c>
      <c r="O474" t="s">
        <v>511</v>
      </c>
      <c r="P474" t="s">
        <v>501</v>
      </c>
      <c r="Q474" t="s">
        <v>515</v>
      </c>
    </row>
    <row r="475" spans="1:17" x14ac:dyDescent="0.35">
      <c r="A475">
        <v>100721</v>
      </c>
      <c r="B475" s="5">
        <v>45789</v>
      </c>
      <c r="C475" t="s">
        <v>31</v>
      </c>
      <c r="D475" t="s">
        <v>56</v>
      </c>
      <c r="E475" t="s">
        <v>57</v>
      </c>
      <c r="F475" t="s">
        <v>62</v>
      </c>
      <c r="G475" t="s">
        <v>63</v>
      </c>
      <c r="H475">
        <v>2</v>
      </c>
      <c r="I475" t="s">
        <v>508</v>
      </c>
      <c r="J475">
        <v>52.46</v>
      </c>
      <c r="K475">
        <v>104.92</v>
      </c>
      <c r="L475" t="s">
        <v>24</v>
      </c>
      <c r="M475" t="s">
        <v>102</v>
      </c>
      <c r="N475" t="s">
        <v>19</v>
      </c>
      <c r="O475" t="s">
        <v>511</v>
      </c>
      <c r="P475" t="s">
        <v>501</v>
      </c>
      <c r="Q475" t="s">
        <v>515</v>
      </c>
    </row>
    <row r="476" spans="1:17" x14ac:dyDescent="0.35">
      <c r="A476">
        <v>100730</v>
      </c>
      <c r="B476" s="5">
        <v>45789</v>
      </c>
      <c r="C476" t="s">
        <v>65</v>
      </c>
      <c r="D476" t="s">
        <v>137</v>
      </c>
      <c r="E476" t="s">
        <v>138</v>
      </c>
      <c r="F476" t="s">
        <v>62</v>
      </c>
      <c r="G476" t="s">
        <v>114</v>
      </c>
      <c r="H476">
        <v>2</v>
      </c>
      <c r="I476" t="s">
        <v>508</v>
      </c>
      <c r="J476">
        <v>133.47999999999999</v>
      </c>
      <c r="K476">
        <v>266.95999999999998</v>
      </c>
      <c r="L476" t="s">
        <v>48</v>
      </c>
      <c r="M476" t="s">
        <v>250</v>
      </c>
      <c r="N476" t="s">
        <v>19</v>
      </c>
      <c r="O476" t="s">
        <v>511</v>
      </c>
      <c r="P476" t="s">
        <v>501</v>
      </c>
      <c r="Q476" t="s">
        <v>515</v>
      </c>
    </row>
    <row r="477" spans="1:17" x14ac:dyDescent="0.35">
      <c r="A477">
        <v>100899</v>
      </c>
      <c r="B477" s="5">
        <v>45789</v>
      </c>
      <c r="C477" t="s">
        <v>31</v>
      </c>
      <c r="D477" t="s">
        <v>32</v>
      </c>
      <c r="E477" t="s">
        <v>33</v>
      </c>
      <c r="F477" t="s">
        <v>53</v>
      </c>
      <c r="G477" t="s">
        <v>92</v>
      </c>
      <c r="H477">
        <v>2</v>
      </c>
      <c r="I477" t="s">
        <v>508</v>
      </c>
      <c r="J477">
        <v>29.49</v>
      </c>
      <c r="K477">
        <v>58.98</v>
      </c>
      <c r="L477" t="s">
        <v>24</v>
      </c>
      <c r="M477" t="s">
        <v>113</v>
      </c>
      <c r="N477" t="s">
        <v>89</v>
      </c>
      <c r="O477" t="s">
        <v>511</v>
      </c>
      <c r="P477" t="s">
        <v>501</v>
      </c>
      <c r="Q477" t="s">
        <v>515</v>
      </c>
    </row>
    <row r="478" spans="1:17" x14ac:dyDescent="0.35">
      <c r="A478">
        <v>101003</v>
      </c>
      <c r="B478" s="5">
        <v>45789</v>
      </c>
      <c r="C478" t="s">
        <v>65</v>
      </c>
      <c r="D478" t="s">
        <v>190</v>
      </c>
      <c r="E478" t="s">
        <v>191</v>
      </c>
      <c r="F478" t="s">
        <v>15</v>
      </c>
      <c r="G478" t="s">
        <v>39</v>
      </c>
      <c r="H478">
        <v>1</v>
      </c>
      <c r="I478" t="s">
        <v>503</v>
      </c>
      <c r="J478">
        <v>43.04</v>
      </c>
      <c r="K478">
        <v>43.04</v>
      </c>
      <c r="L478" t="s">
        <v>48</v>
      </c>
      <c r="M478" t="s">
        <v>115</v>
      </c>
      <c r="N478" t="s">
        <v>19</v>
      </c>
      <c r="O478" t="s">
        <v>511</v>
      </c>
      <c r="P478" t="s">
        <v>501</v>
      </c>
      <c r="Q478" t="s">
        <v>515</v>
      </c>
    </row>
    <row r="479" spans="1:17" x14ac:dyDescent="0.35">
      <c r="A479">
        <v>101176</v>
      </c>
      <c r="B479" s="5">
        <v>45789</v>
      </c>
      <c r="C479" t="s">
        <v>31</v>
      </c>
      <c r="D479" t="s">
        <v>80</v>
      </c>
      <c r="E479" t="s">
        <v>80</v>
      </c>
      <c r="F479" t="s">
        <v>59</v>
      </c>
      <c r="G479" t="s">
        <v>60</v>
      </c>
      <c r="H479">
        <v>2</v>
      </c>
      <c r="I479" t="s">
        <v>508</v>
      </c>
      <c r="J479">
        <v>60.42</v>
      </c>
      <c r="K479">
        <v>120.84</v>
      </c>
      <c r="L479" t="s">
        <v>17</v>
      </c>
      <c r="M479" t="s">
        <v>84</v>
      </c>
      <c r="N479" t="s">
        <v>36</v>
      </c>
      <c r="O479" t="s">
        <v>511</v>
      </c>
      <c r="P479" t="s">
        <v>501</v>
      </c>
      <c r="Q479" t="s">
        <v>515</v>
      </c>
    </row>
    <row r="480" spans="1:17" x14ac:dyDescent="0.35">
      <c r="A480">
        <v>101272</v>
      </c>
      <c r="B480" s="5">
        <v>45789</v>
      </c>
      <c r="C480" t="s">
        <v>65</v>
      </c>
      <c r="D480" t="s">
        <v>137</v>
      </c>
      <c r="E480" t="s">
        <v>138</v>
      </c>
      <c r="F480" t="s">
        <v>22</v>
      </c>
      <c r="G480" t="s">
        <v>23</v>
      </c>
      <c r="H480">
        <v>1</v>
      </c>
      <c r="I480" t="s">
        <v>503</v>
      </c>
      <c r="J480">
        <v>64.28</v>
      </c>
      <c r="K480">
        <v>64.28</v>
      </c>
      <c r="L480" t="s">
        <v>48</v>
      </c>
      <c r="M480" t="s">
        <v>251</v>
      </c>
      <c r="N480" t="s">
        <v>19</v>
      </c>
      <c r="O480" t="s">
        <v>511</v>
      </c>
      <c r="P480" t="s">
        <v>501</v>
      </c>
      <c r="Q480" t="s">
        <v>515</v>
      </c>
    </row>
    <row r="481" spans="1:17" x14ac:dyDescent="0.35">
      <c r="A481">
        <v>101411</v>
      </c>
      <c r="B481" s="5">
        <v>45789</v>
      </c>
      <c r="C481" t="s">
        <v>31</v>
      </c>
      <c r="D481" t="s">
        <v>56</v>
      </c>
      <c r="E481" t="s">
        <v>57</v>
      </c>
      <c r="F481" t="s">
        <v>15</v>
      </c>
      <c r="G481" t="s">
        <v>29</v>
      </c>
      <c r="H481">
        <v>1</v>
      </c>
      <c r="I481" t="s">
        <v>503</v>
      </c>
      <c r="J481">
        <v>24.14</v>
      </c>
      <c r="K481">
        <v>24.14</v>
      </c>
      <c r="L481" t="s">
        <v>17</v>
      </c>
      <c r="M481" t="s">
        <v>203</v>
      </c>
      <c r="N481" t="s">
        <v>89</v>
      </c>
      <c r="O481" t="s">
        <v>511</v>
      </c>
      <c r="P481" t="s">
        <v>501</v>
      </c>
      <c r="Q481" t="s">
        <v>515</v>
      </c>
    </row>
    <row r="482" spans="1:17" x14ac:dyDescent="0.35">
      <c r="A482">
        <v>101798</v>
      </c>
      <c r="B482" s="5">
        <v>45789</v>
      </c>
      <c r="C482" t="s">
        <v>65</v>
      </c>
      <c r="D482" t="s">
        <v>190</v>
      </c>
      <c r="E482" t="s">
        <v>191</v>
      </c>
      <c r="F482" t="s">
        <v>59</v>
      </c>
      <c r="G482" t="s">
        <v>60</v>
      </c>
      <c r="H482">
        <v>2</v>
      </c>
      <c r="I482" t="s">
        <v>508</v>
      </c>
      <c r="J482">
        <v>58.51</v>
      </c>
      <c r="K482">
        <v>117.02</v>
      </c>
      <c r="L482" t="s">
        <v>43</v>
      </c>
      <c r="M482" t="s">
        <v>108</v>
      </c>
      <c r="N482" t="s">
        <v>89</v>
      </c>
      <c r="O482" t="s">
        <v>511</v>
      </c>
      <c r="P482" t="s">
        <v>501</v>
      </c>
      <c r="Q482" t="s">
        <v>515</v>
      </c>
    </row>
    <row r="483" spans="1:17" x14ac:dyDescent="0.35">
      <c r="A483">
        <v>102509</v>
      </c>
      <c r="B483" s="5">
        <v>45789</v>
      </c>
      <c r="C483" t="s">
        <v>26</v>
      </c>
      <c r="D483" t="s">
        <v>37</v>
      </c>
      <c r="E483" t="s">
        <v>38</v>
      </c>
      <c r="F483" t="s">
        <v>62</v>
      </c>
      <c r="G483" t="s">
        <v>63</v>
      </c>
      <c r="H483">
        <v>2</v>
      </c>
      <c r="I483" t="s">
        <v>508</v>
      </c>
      <c r="J483">
        <v>55.56</v>
      </c>
      <c r="K483">
        <v>111.12</v>
      </c>
      <c r="L483" t="s">
        <v>48</v>
      </c>
      <c r="M483" t="s">
        <v>370</v>
      </c>
      <c r="N483" t="s">
        <v>19</v>
      </c>
      <c r="O483" t="s">
        <v>511</v>
      </c>
      <c r="P483" t="s">
        <v>501</v>
      </c>
      <c r="Q483" t="s">
        <v>515</v>
      </c>
    </row>
    <row r="484" spans="1:17" x14ac:dyDescent="0.35">
      <c r="A484">
        <v>102643</v>
      </c>
      <c r="B484" s="5">
        <v>45789</v>
      </c>
      <c r="C484" t="s">
        <v>31</v>
      </c>
      <c r="D484" t="s">
        <v>105</v>
      </c>
      <c r="E484" t="s">
        <v>106</v>
      </c>
      <c r="F484" t="s">
        <v>15</v>
      </c>
      <c r="G484" t="s">
        <v>16</v>
      </c>
      <c r="H484">
        <v>3</v>
      </c>
      <c r="I484" t="s">
        <v>499</v>
      </c>
      <c r="J484">
        <v>40.229999999999997</v>
      </c>
      <c r="K484">
        <v>120.69</v>
      </c>
      <c r="L484" t="s">
        <v>43</v>
      </c>
      <c r="M484" t="s">
        <v>371</v>
      </c>
      <c r="N484" t="s">
        <v>36</v>
      </c>
      <c r="O484" t="s">
        <v>511</v>
      </c>
      <c r="P484" t="s">
        <v>501</v>
      </c>
      <c r="Q484" t="s">
        <v>515</v>
      </c>
    </row>
    <row r="485" spans="1:17" x14ac:dyDescent="0.35">
      <c r="A485">
        <v>102699</v>
      </c>
      <c r="B485" s="5">
        <v>45789</v>
      </c>
      <c r="C485" t="s">
        <v>50</v>
      </c>
      <c r="D485" t="s">
        <v>51</v>
      </c>
      <c r="E485" t="s">
        <v>52</v>
      </c>
      <c r="F485" t="s">
        <v>15</v>
      </c>
      <c r="G485" t="s">
        <v>34</v>
      </c>
      <c r="H485">
        <v>10</v>
      </c>
      <c r="I485" t="s">
        <v>499</v>
      </c>
      <c r="J485">
        <v>16.75</v>
      </c>
      <c r="K485">
        <v>167.5</v>
      </c>
      <c r="L485" t="s">
        <v>17</v>
      </c>
      <c r="M485" t="s">
        <v>160</v>
      </c>
      <c r="N485" t="s">
        <v>19</v>
      </c>
      <c r="O485" t="s">
        <v>511</v>
      </c>
      <c r="P485" t="s">
        <v>501</v>
      </c>
      <c r="Q485" t="s">
        <v>515</v>
      </c>
    </row>
    <row r="486" spans="1:17" x14ac:dyDescent="0.35">
      <c r="A486">
        <v>102734</v>
      </c>
      <c r="B486" s="5">
        <v>45789</v>
      </c>
      <c r="C486" t="s">
        <v>26</v>
      </c>
      <c r="D486" t="s">
        <v>37</v>
      </c>
      <c r="E486" t="s">
        <v>38</v>
      </c>
      <c r="F486" t="s">
        <v>22</v>
      </c>
      <c r="G486" t="s">
        <v>100</v>
      </c>
      <c r="H486">
        <v>3</v>
      </c>
      <c r="I486" t="s">
        <v>499</v>
      </c>
      <c r="J486">
        <v>14.3</v>
      </c>
      <c r="K486">
        <v>42.900000000000006</v>
      </c>
      <c r="L486" t="s">
        <v>17</v>
      </c>
      <c r="M486" t="s">
        <v>233</v>
      </c>
      <c r="N486" t="s">
        <v>19</v>
      </c>
      <c r="O486" t="s">
        <v>511</v>
      </c>
      <c r="P486" t="s">
        <v>501</v>
      </c>
      <c r="Q486" t="s">
        <v>515</v>
      </c>
    </row>
    <row r="487" spans="1:17" x14ac:dyDescent="0.35">
      <c r="A487">
        <v>100003</v>
      </c>
      <c r="B487" s="5">
        <v>45790</v>
      </c>
      <c r="C487" t="s">
        <v>31</v>
      </c>
      <c r="D487" t="s">
        <v>80</v>
      </c>
      <c r="E487" t="s">
        <v>80</v>
      </c>
      <c r="F487" t="s">
        <v>15</v>
      </c>
      <c r="G487" t="s">
        <v>39</v>
      </c>
      <c r="H487">
        <v>5</v>
      </c>
      <c r="I487" t="s">
        <v>499</v>
      </c>
      <c r="J487">
        <v>44.27</v>
      </c>
      <c r="K487">
        <v>221.35000000000002</v>
      </c>
      <c r="L487" t="s">
        <v>48</v>
      </c>
      <c r="M487" t="s">
        <v>296</v>
      </c>
      <c r="N487" t="s">
        <v>19</v>
      </c>
      <c r="O487" t="s">
        <v>509</v>
      </c>
      <c r="P487" t="s">
        <v>501</v>
      </c>
      <c r="Q487" t="s">
        <v>515</v>
      </c>
    </row>
    <row r="488" spans="1:17" x14ac:dyDescent="0.35">
      <c r="A488">
        <v>100070</v>
      </c>
      <c r="B488" s="5">
        <v>45790</v>
      </c>
      <c r="C488" t="s">
        <v>50</v>
      </c>
      <c r="D488" t="s">
        <v>77</v>
      </c>
      <c r="E488" t="s">
        <v>78</v>
      </c>
      <c r="F488" t="s">
        <v>62</v>
      </c>
      <c r="G488" t="s">
        <v>114</v>
      </c>
      <c r="H488">
        <v>1</v>
      </c>
      <c r="I488" t="s">
        <v>503</v>
      </c>
      <c r="J488">
        <v>130.66999999999999</v>
      </c>
      <c r="K488">
        <v>130.66999999999999</v>
      </c>
      <c r="L488" t="s">
        <v>17</v>
      </c>
      <c r="M488" t="s">
        <v>197</v>
      </c>
      <c r="N488" t="s">
        <v>19</v>
      </c>
      <c r="O488" t="s">
        <v>509</v>
      </c>
      <c r="P488" t="s">
        <v>501</v>
      </c>
      <c r="Q488" t="s">
        <v>515</v>
      </c>
    </row>
    <row r="489" spans="1:17" x14ac:dyDescent="0.35">
      <c r="A489">
        <v>100457</v>
      </c>
      <c r="B489" s="5">
        <v>45790</v>
      </c>
      <c r="C489" t="s">
        <v>50</v>
      </c>
      <c r="D489" t="s">
        <v>51</v>
      </c>
      <c r="E489" t="s">
        <v>52</v>
      </c>
      <c r="F489" t="s">
        <v>62</v>
      </c>
      <c r="G489" t="s">
        <v>68</v>
      </c>
      <c r="H489">
        <v>10</v>
      </c>
      <c r="I489" t="s">
        <v>499</v>
      </c>
      <c r="J489">
        <v>40.74</v>
      </c>
      <c r="K489">
        <v>407.40000000000003</v>
      </c>
      <c r="L489" t="s">
        <v>43</v>
      </c>
      <c r="M489" t="s">
        <v>310</v>
      </c>
      <c r="N489" t="s">
        <v>19</v>
      </c>
      <c r="O489" t="s">
        <v>509</v>
      </c>
      <c r="P489" t="s">
        <v>501</v>
      </c>
      <c r="Q489" t="s">
        <v>515</v>
      </c>
    </row>
    <row r="490" spans="1:17" x14ac:dyDescent="0.35">
      <c r="A490">
        <v>101255</v>
      </c>
      <c r="B490" s="5">
        <v>45790</v>
      </c>
      <c r="C490" t="s">
        <v>50</v>
      </c>
      <c r="D490" t="s">
        <v>77</v>
      </c>
      <c r="E490" t="s">
        <v>78</v>
      </c>
      <c r="F490" t="s">
        <v>62</v>
      </c>
      <c r="G490" t="s">
        <v>68</v>
      </c>
      <c r="H490">
        <v>10</v>
      </c>
      <c r="I490" t="s">
        <v>499</v>
      </c>
      <c r="J490">
        <v>38.76</v>
      </c>
      <c r="K490">
        <v>387.59999999999997</v>
      </c>
      <c r="L490" t="s">
        <v>17</v>
      </c>
      <c r="M490" t="s">
        <v>372</v>
      </c>
      <c r="N490" t="s">
        <v>89</v>
      </c>
      <c r="O490" t="s">
        <v>509</v>
      </c>
      <c r="P490" t="s">
        <v>501</v>
      </c>
      <c r="Q490" t="s">
        <v>515</v>
      </c>
    </row>
    <row r="491" spans="1:17" x14ac:dyDescent="0.35">
      <c r="A491">
        <v>101283</v>
      </c>
      <c r="B491" s="5">
        <v>45790</v>
      </c>
      <c r="C491" t="s">
        <v>65</v>
      </c>
      <c r="D491" t="s">
        <v>90</v>
      </c>
      <c r="E491" t="s">
        <v>91</v>
      </c>
      <c r="F491" t="s">
        <v>62</v>
      </c>
      <c r="G491" t="s">
        <v>114</v>
      </c>
      <c r="H491">
        <v>3</v>
      </c>
      <c r="I491" t="s">
        <v>499</v>
      </c>
      <c r="J491">
        <v>130.66</v>
      </c>
      <c r="K491">
        <v>391.98</v>
      </c>
      <c r="L491" t="s">
        <v>17</v>
      </c>
      <c r="M491" t="s">
        <v>373</v>
      </c>
      <c r="N491" t="s">
        <v>19</v>
      </c>
      <c r="O491" t="s">
        <v>509</v>
      </c>
      <c r="P491" t="s">
        <v>501</v>
      </c>
      <c r="Q491" t="s">
        <v>515</v>
      </c>
    </row>
    <row r="492" spans="1:17" x14ac:dyDescent="0.35">
      <c r="A492">
        <v>101480</v>
      </c>
      <c r="B492" s="5">
        <v>45790</v>
      </c>
      <c r="C492" t="s">
        <v>31</v>
      </c>
      <c r="D492" t="s">
        <v>32</v>
      </c>
      <c r="E492" t="s">
        <v>33</v>
      </c>
      <c r="F492" t="s">
        <v>62</v>
      </c>
      <c r="G492" t="s">
        <v>63</v>
      </c>
      <c r="H492">
        <v>2</v>
      </c>
      <c r="I492" t="s">
        <v>508</v>
      </c>
      <c r="J492">
        <v>53.19</v>
      </c>
      <c r="K492">
        <v>106.38</v>
      </c>
      <c r="L492" t="s">
        <v>43</v>
      </c>
      <c r="M492" t="s">
        <v>286</v>
      </c>
      <c r="N492" t="s">
        <v>36</v>
      </c>
      <c r="O492" t="s">
        <v>509</v>
      </c>
      <c r="P492" t="s">
        <v>501</v>
      </c>
      <c r="Q492" t="s">
        <v>515</v>
      </c>
    </row>
    <row r="493" spans="1:17" x14ac:dyDescent="0.35">
      <c r="A493">
        <v>101592</v>
      </c>
      <c r="B493" s="5">
        <v>45790</v>
      </c>
      <c r="C493" t="s">
        <v>50</v>
      </c>
      <c r="D493" t="s">
        <v>71</v>
      </c>
      <c r="E493" t="s">
        <v>72</v>
      </c>
      <c r="F493" t="s">
        <v>59</v>
      </c>
      <c r="G493" t="s">
        <v>73</v>
      </c>
      <c r="H493">
        <v>10</v>
      </c>
      <c r="I493" t="s">
        <v>499</v>
      </c>
      <c r="J493">
        <v>26.97</v>
      </c>
      <c r="K493">
        <v>269.7</v>
      </c>
      <c r="L493" t="s">
        <v>24</v>
      </c>
      <c r="M493" t="s">
        <v>181</v>
      </c>
      <c r="N493" t="s">
        <v>19</v>
      </c>
      <c r="O493" t="s">
        <v>509</v>
      </c>
      <c r="P493" t="s">
        <v>501</v>
      </c>
      <c r="Q493" t="s">
        <v>515</v>
      </c>
    </row>
    <row r="494" spans="1:17" x14ac:dyDescent="0.35">
      <c r="A494">
        <v>101595</v>
      </c>
      <c r="B494" s="5">
        <v>45790</v>
      </c>
      <c r="C494" t="s">
        <v>31</v>
      </c>
      <c r="D494" t="s">
        <v>45</v>
      </c>
      <c r="E494" t="s">
        <v>46</v>
      </c>
      <c r="F494" t="s">
        <v>53</v>
      </c>
      <c r="G494" t="s">
        <v>54</v>
      </c>
      <c r="H494">
        <v>3</v>
      </c>
      <c r="I494" t="s">
        <v>499</v>
      </c>
      <c r="J494">
        <v>24.19</v>
      </c>
      <c r="K494">
        <v>72.570000000000007</v>
      </c>
      <c r="L494" t="s">
        <v>43</v>
      </c>
      <c r="M494" t="s">
        <v>374</v>
      </c>
      <c r="N494" t="s">
        <v>89</v>
      </c>
      <c r="O494" t="s">
        <v>509</v>
      </c>
      <c r="P494" t="s">
        <v>501</v>
      </c>
      <c r="Q494" t="s">
        <v>515</v>
      </c>
    </row>
    <row r="495" spans="1:17" x14ac:dyDescent="0.35">
      <c r="A495">
        <v>102025</v>
      </c>
      <c r="B495" s="5">
        <v>45790</v>
      </c>
      <c r="C495" t="s">
        <v>26</v>
      </c>
      <c r="D495" t="s">
        <v>27</v>
      </c>
      <c r="E495" t="s">
        <v>28</v>
      </c>
      <c r="F495" t="s">
        <v>53</v>
      </c>
      <c r="G495" t="s">
        <v>126</v>
      </c>
      <c r="H495">
        <v>2</v>
      </c>
      <c r="I495" t="s">
        <v>508</v>
      </c>
      <c r="J495">
        <v>154.02000000000001</v>
      </c>
      <c r="K495">
        <v>308.04000000000002</v>
      </c>
      <c r="L495" t="s">
        <v>17</v>
      </c>
      <c r="M495" t="s">
        <v>259</v>
      </c>
      <c r="N495" t="s">
        <v>36</v>
      </c>
      <c r="O495" t="s">
        <v>509</v>
      </c>
      <c r="P495" t="s">
        <v>501</v>
      </c>
      <c r="Q495" t="s">
        <v>515</v>
      </c>
    </row>
    <row r="496" spans="1:17" x14ac:dyDescent="0.35">
      <c r="A496">
        <v>102056</v>
      </c>
      <c r="B496" s="5">
        <v>45790</v>
      </c>
      <c r="C496" t="s">
        <v>50</v>
      </c>
      <c r="D496" t="s">
        <v>71</v>
      </c>
      <c r="E496" t="s">
        <v>72</v>
      </c>
      <c r="F496" t="s">
        <v>22</v>
      </c>
      <c r="G496" t="s">
        <v>100</v>
      </c>
      <c r="H496">
        <v>2</v>
      </c>
      <c r="I496" t="s">
        <v>508</v>
      </c>
      <c r="J496">
        <v>14.5</v>
      </c>
      <c r="K496">
        <v>29</v>
      </c>
      <c r="L496" t="s">
        <v>43</v>
      </c>
      <c r="M496" t="s">
        <v>289</v>
      </c>
      <c r="N496" t="s">
        <v>19</v>
      </c>
      <c r="O496" t="s">
        <v>509</v>
      </c>
      <c r="P496" t="s">
        <v>501</v>
      </c>
      <c r="Q496" t="s">
        <v>515</v>
      </c>
    </row>
    <row r="497" spans="1:17" x14ac:dyDescent="0.35">
      <c r="A497">
        <v>102566</v>
      </c>
      <c r="B497" s="5">
        <v>45790</v>
      </c>
      <c r="C497" t="s">
        <v>12</v>
      </c>
      <c r="D497" t="s">
        <v>13</v>
      </c>
      <c r="E497" t="s">
        <v>14</v>
      </c>
      <c r="F497" t="s">
        <v>59</v>
      </c>
      <c r="G497" t="s">
        <v>60</v>
      </c>
      <c r="H497">
        <v>5</v>
      </c>
      <c r="I497" t="s">
        <v>499</v>
      </c>
      <c r="J497">
        <v>58.04</v>
      </c>
      <c r="K497">
        <v>290.2</v>
      </c>
      <c r="L497" t="s">
        <v>24</v>
      </c>
      <c r="M497" t="s">
        <v>359</v>
      </c>
      <c r="N497" t="s">
        <v>19</v>
      </c>
      <c r="O497" t="s">
        <v>509</v>
      </c>
      <c r="P497" t="s">
        <v>501</v>
      </c>
      <c r="Q497" t="s">
        <v>515</v>
      </c>
    </row>
    <row r="498" spans="1:17" x14ac:dyDescent="0.35">
      <c r="A498">
        <v>102576</v>
      </c>
      <c r="B498" s="5">
        <v>45790</v>
      </c>
      <c r="C498" t="s">
        <v>12</v>
      </c>
      <c r="D498" t="s">
        <v>132</v>
      </c>
      <c r="E498" t="s">
        <v>133</v>
      </c>
      <c r="F498" t="s">
        <v>62</v>
      </c>
      <c r="G498" t="s">
        <v>112</v>
      </c>
      <c r="H498">
        <v>1</v>
      </c>
      <c r="I498" t="s">
        <v>503</v>
      </c>
      <c r="J498">
        <v>29.43</v>
      </c>
      <c r="K498">
        <v>29.43</v>
      </c>
      <c r="L498" t="s">
        <v>17</v>
      </c>
      <c r="M498" t="s">
        <v>375</v>
      </c>
      <c r="N498" t="s">
        <v>89</v>
      </c>
      <c r="O498" t="s">
        <v>509</v>
      </c>
      <c r="P498" t="s">
        <v>501</v>
      </c>
      <c r="Q498" t="s">
        <v>515</v>
      </c>
    </row>
    <row r="499" spans="1:17" x14ac:dyDescent="0.35">
      <c r="A499">
        <v>102740</v>
      </c>
      <c r="B499" s="5">
        <v>45790</v>
      </c>
      <c r="C499" t="s">
        <v>31</v>
      </c>
      <c r="D499" t="s">
        <v>32</v>
      </c>
      <c r="E499" t="s">
        <v>33</v>
      </c>
      <c r="F499" t="s">
        <v>62</v>
      </c>
      <c r="G499" t="s">
        <v>103</v>
      </c>
      <c r="H499">
        <v>1</v>
      </c>
      <c r="I499" t="s">
        <v>503</v>
      </c>
      <c r="J499">
        <v>194.07</v>
      </c>
      <c r="K499">
        <v>194.07</v>
      </c>
      <c r="L499" t="s">
        <v>48</v>
      </c>
      <c r="M499" t="s">
        <v>376</v>
      </c>
      <c r="N499" t="s">
        <v>89</v>
      </c>
      <c r="O499" t="s">
        <v>509</v>
      </c>
      <c r="P499" t="s">
        <v>501</v>
      </c>
      <c r="Q499" t="s">
        <v>515</v>
      </c>
    </row>
    <row r="500" spans="1:17" x14ac:dyDescent="0.35">
      <c r="A500">
        <v>100379</v>
      </c>
      <c r="B500" s="5">
        <v>45791</v>
      </c>
      <c r="C500" t="s">
        <v>26</v>
      </c>
      <c r="D500" t="s">
        <v>27</v>
      </c>
      <c r="E500" t="s">
        <v>28</v>
      </c>
      <c r="F500" t="s">
        <v>22</v>
      </c>
      <c r="G500" t="s">
        <v>23</v>
      </c>
      <c r="H500">
        <v>1</v>
      </c>
      <c r="I500" t="s">
        <v>503</v>
      </c>
      <c r="J500">
        <v>66.849999999999994</v>
      </c>
      <c r="K500">
        <v>66.849999999999994</v>
      </c>
      <c r="L500" t="s">
        <v>17</v>
      </c>
      <c r="M500" t="s">
        <v>377</v>
      </c>
      <c r="N500" t="s">
        <v>19</v>
      </c>
      <c r="O500" t="s">
        <v>504</v>
      </c>
      <c r="P500" t="s">
        <v>501</v>
      </c>
      <c r="Q500" t="s">
        <v>515</v>
      </c>
    </row>
    <row r="501" spans="1:17" x14ac:dyDescent="0.35">
      <c r="A501">
        <v>100702</v>
      </c>
      <c r="B501" s="5">
        <v>45791</v>
      </c>
      <c r="C501" t="s">
        <v>50</v>
      </c>
      <c r="D501" t="s">
        <v>51</v>
      </c>
      <c r="E501" t="s">
        <v>52</v>
      </c>
      <c r="F501" t="s">
        <v>53</v>
      </c>
      <c r="G501" t="s">
        <v>145</v>
      </c>
      <c r="H501">
        <v>2</v>
      </c>
      <c r="I501" t="s">
        <v>508</v>
      </c>
      <c r="J501">
        <v>34.49</v>
      </c>
      <c r="K501">
        <v>68.98</v>
      </c>
      <c r="L501" t="s">
        <v>48</v>
      </c>
      <c r="M501" t="s">
        <v>378</v>
      </c>
      <c r="N501" t="s">
        <v>19</v>
      </c>
      <c r="O501" t="s">
        <v>504</v>
      </c>
      <c r="P501" t="s">
        <v>501</v>
      </c>
      <c r="Q501" t="s">
        <v>515</v>
      </c>
    </row>
    <row r="502" spans="1:17" x14ac:dyDescent="0.35">
      <c r="A502">
        <v>101161</v>
      </c>
      <c r="B502" s="5">
        <v>45791</v>
      </c>
      <c r="C502" t="s">
        <v>50</v>
      </c>
      <c r="D502" t="s">
        <v>71</v>
      </c>
      <c r="E502" t="s">
        <v>72</v>
      </c>
      <c r="F502" t="s">
        <v>59</v>
      </c>
      <c r="G502" t="s">
        <v>73</v>
      </c>
      <c r="H502">
        <v>2</v>
      </c>
      <c r="I502" t="s">
        <v>508</v>
      </c>
      <c r="J502">
        <v>29.23</v>
      </c>
      <c r="K502">
        <v>58.46</v>
      </c>
      <c r="L502" t="s">
        <v>17</v>
      </c>
      <c r="M502" t="s">
        <v>309</v>
      </c>
      <c r="N502" t="s">
        <v>89</v>
      </c>
      <c r="O502" t="s">
        <v>504</v>
      </c>
      <c r="P502" t="s">
        <v>501</v>
      </c>
      <c r="Q502" t="s">
        <v>515</v>
      </c>
    </row>
    <row r="503" spans="1:17" x14ac:dyDescent="0.35">
      <c r="A503">
        <v>101483</v>
      </c>
      <c r="B503" s="5">
        <v>45791</v>
      </c>
      <c r="C503" t="s">
        <v>50</v>
      </c>
      <c r="D503" t="s">
        <v>51</v>
      </c>
      <c r="E503" t="s">
        <v>52</v>
      </c>
      <c r="F503" t="s">
        <v>22</v>
      </c>
      <c r="G503" t="s">
        <v>87</v>
      </c>
      <c r="H503">
        <v>1</v>
      </c>
      <c r="I503" t="s">
        <v>503</v>
      </c>
      <c r="J503">
        <v>47.91</v>
      </c>
      <c r="K503">
        <v>47.91</v>
      </c>
      <c r="L503" t="s">
        <v>17</v>
      </c>
      <c r="M503" t="s">
        <v>287</v>
      </c>
      <c r="N503" t="s">
        <v>19</v>
      </c>
      <c r="O503" t="s">
        <v>504</v>
      </c>
      <c r="P503" t="s">
        <v>501</v>
      </c>
      <c r="Q503" t="s">
        <v>515</v>
      </c>
    </row>
    <row r="504" spans="1:17" x14ac:dyDescent="0.35">
      <c r="A504">
        <v>101484</v>
      </c>
      <c r="B504" s="5">
        <v>45791</v>
      </c>
      <c r="C504" t="s">
        <v>12</v>
      </c>
      <c r="D504" t="s">
        <v>98</v>
      </c>
      <c r="E504" t="s">
        <v>99</v>
      </c>
      <c r="F504" t="s">
        <v>62</v>
      </c>
      <c r="G504" t="s">
        <v>112</v>
      </c>
      <c r="H504">
        <v>3</v>
      </c>
      <c r="I504" t="s">
        <v>499</v>
      </c>
      <c r="J504">
        <v>31.15</v>
      </c>
      <c r="K504">
        <v>93.449999999999989</v>
      </c>
      <c r="L504" t="s">
        <v>43</v>
      </c>
      <c r="M504" t="s">
        <v>330</v>
      </c>
      <c r="N504" t="s">
        <v>19</v>
      </c>
      <c r="O504" t="s">
        <v>504</v>
      </c>
      <c r="P504" t="s">
        <v>501</v>
      </c>
      <c r="Q504" t="s">
        <v>515</v>
      </c>
    </row>
    <row r="505" spans="1:17" x14ac:dyDescent="0.35">
      <c r="A505">
        <v>101937</v>
      </c>
      <c r="B505" s="5">
        <v>45791</v>
      </c>
      <c r="C505" t="s">
        <v>31</v>
      </c>
      <c r="D505" t="s">
        <v>45</v>
      </c>
      <c r="E505" t="s">
        <v>46</v>
      </c>
      <c r="F505" t="s">
        <v>22</v>
      </c>
      <c r="G505" t="s">
        <v>23</v>
      </c>
      <c r="H505">
        <v>10</v>
      </c>
      <c r="I505" t="s">
        <v>499</v>
      </c>
      <c r="J505">
        <v>61.92</v>
      </c>
      <c r="K505">
        <v>619.20000000000005</v>
      </c>
      <c r="L505" t="s">
        <v>17</v>
      </c>
      <c r="M505" t="s">
        <v>284</v>
      </c>
      <c r="N505" t="s">
        <v>19</v>
      </c>
      <c r="O505" t="s">
        <v>504</v>
      </c>
      <c r="P505" t="s">
        <v>501</v>
      </c>
      <c r="Q505" t="s">
        <v>515</v>
      </c>
    </row>
    <row r="506" spans="1:17" x14ac:dyDescent="0.35">
      <c r="A506">
        <v>102050</v>
      </c>
      <c r="B506" s="5">
        <v>45791</v>
      </c>
      <c r="C506" t="s">
        <v>31</v>
      </c>
      <c r="D506" t="s">
        <v>45</v>
      </c>
      <c r="E506" t="s">
        <v>46</v>
      </c>
      <c r="F506" t="s">
        <v>59</v>
      </c>
      <c r="G506" t="s">
        <v>95</v>
      </c>
      <c r="H506">
        <v>1</v>
      </c>
      <c r="I506" t="s">
        <v>503</v>
      </c>
      <c r="J506">
        <v>34.86</v>
      </c>
      <c r="K506">
        <v>34.86</v>
      </c>
      <c r="L506" t="s">
        <v>48</v>
      </c>
      <c r="M506" t="s">
        <v>379</v>
      </c>
      <c r="N506" t="s">
        <v>19</v>
      </c>
      <c r="O506" t="s">
        <v>504</v>
      </c>
      <c r="P506" t="s">
        <v>501</v>
      </c>
      <c r="Q506" t="s">
        <v>515</v>
      </c>
    </row>
    <row r="507" spans="1:17" x14ac:dyDescent="0.35">
      <c r="A507">
        <v>102076</v>
      </c>
      <c r="B507" s="5">
        <v>45791</v>
      </c>
      <c r="C507" t="s">
        <v>65</v>
      </c>
      <c r="D507" t="s">
        <v>66</v>
      </c>
      <c r="E507" t="s">
        <v>67</v>
      </c>
      <c r="F507" t="s">
        <v>59</v>
      </c>
      <c r="G507" t="s">
        <v>129</v>
      </c>
      <c r="H507">
        <v>5</v>
      </c>
      <c r="I507" t="s">
        <v>499</v>
      </c>
      <c r="J507">
        <v>116.02</v>
      </c>
      <c r="K507">
        <v>580.1</v>
      </c>
      <c r="L507" t="s">
        <v>48</v>
      </c>
      <c r="M507" t="s">
        <v>322</v>
      </c>
      <c r="N507" t="s">
        <v>36</v>
      </c>
      <c r="O507" t="s">
        <v>504</v>
      </c>
      <c r="P507" t="s">
        <v>501</v>
      </c>
      <c r="Q507" t="s">
        <v>515</v>
      </c>
    </row>
    <row r="508" spans="1:17" x14ac:dyDescent="0.35">
      <c r="A508">
        <v>102229</v>
      </c>
      <c r="B508" s="5">
        <v>45791</v>
      </c>
      <c r="C508" t="s">
        <v>31</v>
      </c>
      <c r="D508" t="s">
        <v>56</v>
      </c>
      <c r="E508" t="s">
        <v>57</v>
      </c>
      <c r="F508" t="s">
        <v>59</v>
      </c>
      <c r="G508" t="s">
        <v>73</v>
      </c>
      <c r="H508">
        <v>1</v>
      </c>
      <c r="I508" t="s">
        <v>503</v>
      </c>
      <c r="J508">
        <v>28.19</v>
      </c>
      <c r="K508">
        <v>28.19</v>
      </c>
      <c r="L508" t="s">
        <v>17</v>
      </c>
      <c r="M508" t="s">
        <v>380</v>
      </c>
      <c r="N508" t="s">
        <v>19</v>
      </c>
      <c r="O508" t="s">
        <v>504</v>
      </c>
      <c r="P508" t="s">
        <v>501</v>
      </c>
      <c r="Q508" t="s">
        <v>515</v>
      </c>
    </row>
    <row r="509" spans="1:17" x14ac:dyDescent="0.35">
      <c r="A509">
        <v>102694</v>
      </c>
      <c r="B509" s="5">
        <v>45791</v>
      </c>
      <c r="C509" t="s">
        <v>31</v>
      </c>
      <c r="D509" t="s">
        <v>105</v>
      </c>
      <c r="E509" t="s">
        <v>106</v>
      </c>
      <c r="F509" t="s">
        <v>59</v>
      </c>
      <c r="G509" t="s">
        <v>95</v>
      </c>
      <c r="H509">
        <v>1</v>
      </c>
      <c r="I509" t="s">
        <v>503</v>
      </c>
      <c r="J509">
        <v>33.76</v>
      </c>
      <c r="K509">
        <v>33.76</v>
      </c>
      <c r="L509" t="s">
        <v>17</v>
      </c>
      <c r="M509" t="s">
        <v>381</v>
      </c>
      <c r="N509" t="s">
        <v>19</v>
      </c>
      <c r="O509" t="s">
        <v>504</v>
      </c>
      <c r="P509" t="s">
        <v>501</v>
      </c>
      <c r="Q509" t="s">
        <v>515</v>
      </c>
    </row>
    <row r="510" spans="1:17" x14ac:dyDescent="0.35">
      <c r="A510">
        <v>101590</v>
      </c>
      <c r="B510" s="5">
        <v>45792</v>
      </c>
      <c r="C510" t="s">
        <v>12</v>
      </c>
      <c r="D510" t="s">
        <v>183</v>
      </c>
      <c r="E510" t="s">
        <v>184</v>
      </c>
      <c r="F510" t="s">
        <v>53</v>
      </c>
      <c r="G510" t="s">
        <v>92</v>
      </c>
      <c r="H510">
        <v>5</v>
      </c>
      <c r="I510" t="s">
        <v>499</v>
      </c>
      <c r="J510">
        <v>29.28</v>
      </c>
      <c r="K510">
        <v>146.4</v>
      </c>
      <c r="L510" t="s">
        <v>24</v>
      </c>
      <c r="M510" t="s">
        <v>290</v>
      </c>
      <c r="N510" t="s">
        <v>19</v>
      </c>
      <c r="O510" t="s">
        <v>505</v>
      </c>
      <c r="P510" t="s">
        <v>501</v>
      </c>
      <c r="Q510" t="s">
        <v>515</v>
      </c>
    </row>
    <row r="511" spans="1:17" x14ac:dyDescent="0.35">
      <c r="A511">
        <v>101951</v>
      </c>
      <c r="B511" s="5">
        <v>45792</v>
      </c>
      <c r="C511" t="s">
        <v>31</v>
      </c>
      <c r="D511" t="s">
        <v>56</v>
      </c>
      <c r="E511" t="s">
        <v>57</v>
      </c>
      <c r="F511" t="s">
        <v>59</v>
      </c>
      <c r="G511" t="s">
        <v>73</v>
      </c>
      <c r="H511">
        <v>1</v>
      </c>
      <c r="I511" t="s">
        <v>503</v>
      </c>
      <c r="J511">
        <v>28.17</v>
      </c>
      <c r="K511">
        <v>28.17</v>
      </c>
      <c r="L511" t="s">
        <v>48</v>
      </c>
      <c r="M511" t="s">
        <v>231</v>
      </c>
      <c r="N511" t="s">
        <v>19</v>
      </c>
      <c r="O511" t="s">
        <v>505</v>
      </c>
      <c r="P511" t="s">
        <v>501</v>
      </c>
      <c r="Q511" t="s">
        <v>515</v>
      </c>
    </row>
    <row r="512" spans="1:17" x14ac:dyDescent="0.35">
      <c r="A512">
        <v>102156</v>
      </c>
      <c r="B512" s="5">
        <v>45792</v>
      </c>
      <c r="C512" t="s">
        <v>50</v>
      </c>
      <c r="D512" t="s">
        <v>77</v>
      </c>
      <c r="E512" t="s">
        <v>78</v>
      </c>
      <c r="F512" t="s">
        <v>62</v>
      </c>
      <c r="G512" t="s">
        <v>114</v>
      </c>
      <c r="H512">
        <v>5</v>
      </c>
      <c r="I512" t="s">
        <v>499</v>
      </c>
      <c r="J512">
        <v>128.61000000000001</v>
      </c>
      <c r="K512">
        <v>643.05000000000007</v>
      </c>
      <c r="L512" t="s">
        <v>24</v>
      </c>
      <c r="M512" t="s">
        <v>136</v>
      </c>
      <c r="N512" t="s">
        <v>36</v>
      </c>
      <c r="O512" t="s">
        <v>505</v>
      </c>
      <c r="P512" t="s">
        <v>501</v>
      </c>
      <c r="Q512" t="s">
        <v>515</v>
      </c>
    </row>
    <row r="513" spans="1:17" x14ac:dyDescent="0.35">
      <c r="A513">
        <v>102344</v>
      </c>
      <c r="B513" s="5">
        <v>45792</v>
      </c>
      <c r="C513" t="s">
        <v>31</v>
      </c>
      <c r="D513" t="s">
        <v>32</v>
      </c>
      <c r="E513" t="s">
        <v>33</v>
      </c>
      <c r="F513" t="s">
        <v>62</v>
      </c>
      <c r="G513" t="s">
        <v>103</v>
      </c>
      <c r="H513">
        <v>5</v>
      </c>
      <c r="I513" t="s">
        <v>499</v>
      </c>
      <c r="J513">
        <v>192.19</v>
      </c>
      <c r="K513">
        <v>960.95</v>
      </c>
      <c r="L513" t="s">
        <v>24</v>
      </c>
      <c r="M513" t="s">
        <v>173</v>
      </c>
      <c r="N513" t="s">
        <v>19</v>
      </c>
      <c r="O513" t="s">
        <v>505</v>
      </c>
      <c r="P513" t="s">
        <v>501</v>
      </c>
      <c r="Q513" t="s">
        <v>515</v>
      </c>
    </row>
    <row r="514" spans="1:17" x14ac:dyDescent="0.35">
      <c r="A514">
        <v>102816</v>
      </c>
      <c r="B514" s="5">
        <v>45792</v>
      </c>
      <c r="C514" t="s">
        <v>31</v>
      </c>
      <c r="D514" t="s">
        <v>105</v>
      </c>
      <c r="E514" t="s">
        <v>106</v>
      </c>
      <c r="F514" t="s">
        <v>15</v>
      </c>
      <c r="G514" t="s">
        <v>29</v>
      </c>
      <c r="H514">
        <v>5</v>
      </c>
      <c r="I514" t="s">
        <v>499</v>
      </c>
      <c r="J514">
        <v>23.41</v>
      </c>
      <c r="K514">
        <v>117.05</v>
      </c>
      <c r="L514" t="s">
        <v>43</v>
      </c>
      <c r="M514" t="s">
        <v>284</v>
      </c>
      <c r="N514" t="s">
        <v>89</v>
      </c>
      <c r="O514" t="s">
        <v>505</v>
      </c>
      <c r="P514" t="s">
        <v>501</v>
      </c>
      <c r="Q514" t="s">
        <v>515</v>
      </c>
    </row>
    <row r="515" spans="1:17" x14ac:dyDescent="0.35">
      <c r="A515">
        <v>100448</v>
      </c>
      <c r="B515" s="5">
        <v>45793</v>
      </c>
      <c r="C515" t="s">
        <v>50</v>
      </c>
      <c r="D515" t="s">
        <v>71</v>
      </c>
      <c r="E515" t="s">
        <v>72</v>
      </c>
      <c r="F515" t="s">
        <v>62</v>
      </c>
      <c r="G515" t="s">
        <v>112</v>
      </c>
      <c r="H515">
        <v>5</v>
      </c>
      <c r="I515" t="s">
        <v>499</v>
      </c>
      <c r="J515">
        <v>29.67</v>
      </c>
      <c r="K515">
        <v>148.35000000000002</v>
      </c>
      <c r="L515" t="s">
        <v>43</v>
      </c>
      <c r="M515" t="s">
        <v>382</v>
      </c>
      <c r="N515" t="s">
        <v>19</v>
      </c>
      <c r="O515" t="s">
        <v>500</v>
      </c>
      <c r="P515" t="s">
        <v>501</v>
      </c>
      <c r="Q515" t="s">
        <v>515</v>
      </c>
    </row>
    <row r="516" spans="1:17" x14ac:dyDescent="0.35">
      <c r="A516">
        <v>100917</v>
      </c>
      <c r="B516" s="5">
        <v>45793</v>
      </c>
      <c r="C516" t="s">
        <v>50</v>
      </c>
      <c r="D516" t="s">
        <v>51</v>
      </c>
      <c r="E516" t="s">
        <v>52</v>
      </c>
      <c r="F516" t="s">
        <v>22</v>
      </c>
      <c r="G516" t="s">
        <v>47</v>
      </c>
      <c r="H516">
        <v>1</v>
      </c>
      <c r="I516" t="s">
        <v>503</v>
      </c>
      <c r="J516">
        <v>73.040000000000006</v>
      </c>
      <c r="K516">
        <v>73.040000000000006</v>
      </c>
      <c r="L516" t="s">
        <v>43</v>
      </c>
      <c r="M516" t="s">
        <v>207</v>
      </c>
      <c r="N516" t="s">
        <v>19</v>
      </c>
      <c r="O516" t="s">
        <v>500</v>
      </c>
      <c r="P516" t="s">
        <v>501</v>
      </c>
      <c r="Q516" t="s">
        <v>515</v>
      </c>
    </row>
    <row r="517" spans="1:17" x14ac:dyDescent="0.35">
      <c r="A517">
        <v>100975</v>
      </c>
      <c r="B517" s="5">
        <v>45793</v>
      </c>
      <c r="C517" t="s">
        <v>31</v>
      </c>
      <c r="D517" t="s">
        <v>45</v>
      </c>
      <c r="E517" t="s">
        <v>46</v>
      </c>
      <c r="F517" t="s">
        <v>15</v>
      </c>
      <c r="G517" t="s">
        <v>39</v>
      </c>
      <c r="H517">
        <v>1</v>
      </c>
      <c r="I517" t="s">
        <v>503</v>
      </c>
      <c r="J517">
        <v>43.99</v>
      </c>
      <c r="K517">
        <v>43.99</v>
      </c>
      <c r="L517" t="s">
        <v>48</v>
      </c>
      <c r="M517" t="s">
        <v>383</v>
      </c>
      <c r="N517" t="s">
        <v>19</v>
      </c>
      <c r="O517" t="s">
        <v>500</v>
      </c>
      <c r="P517" t="s">
        <v>501</v>
      </c>
      <c r="Q517" t="s">
        <v>515</v>
      </c>
    </row>
    <row r="518" spans="1:17" x14ac:dyDescent="0.35">
      <c r="A518">
        <v>101365</v>
      </c>
      <c r="B518" s="5">
        <v>45793</v>
      </c>
      <c r="C518" t="s">
        <v>12</v>
      </c>
      <c r="D518" t="s">
        <v>13</v>
      </c>
      <c r="E518" t="s">
        <v>14</v>
      </c>
      <c r="F518" t="s">
        <v>22</v>
      </c>
      <c r="G518" t="s">
        <v>23</v>
      </c>
      <c r="H518">
        <v>1</v>
      </c>
      <c r="I518" t="s">
        <v>503</v>
      </c>
      <c r="J518">
        <v>62.53</v>
      </c>
      <c r="K518">
        <v>62.53</v>
      </c>
      <c r="L518" t="s">
        <v>43</v>
      </c>
      <c r="M518" t="s">
        <v>236</v>
      </c>
      <c r="N518" t="s">
        <v>19</v>
      </c>
      <c r="O518" t="s">
        <v>500</v>
      </c>
      <c r="P518" t="s">
        <v>501</v>
      </c>
      <c r="Q518" t="s">
        <v>515</v>
      </c>
    </row>
    <row r="519" spans="1:17" x14ac:dyDescent="0.35">
      <c r="A519">
        <v>101401</v>
      </c>
      <c r="B519" s="5">
        <v>45793</v>
      </c>
      <c r="C519" t="s">
        <v>26</v>
      </c>
      <c r="D519" t="s">
        <v>41</v>
      </c>
      <c r="E519" t="s">
        <v>42</v>
      </c>
      <c r="F519" t="s">
        <v>62</v>
      </c>
      <c r="G519" t="s">
        <v>114</v>
      </c>
      <c r="H519">
        <v>1</v>
      </c>
      <c r="I519" t="s">
        <v>503</v>
      </c>
      <c r="J519">
        <v>132.76</v>
      </c>
      <c r="K519">
        <v>132.76</v>
      </c>
      <c r="L519" t="s">
        <v>48</v>
      </c>
      <c r="M519" t="s">
        <v>326</v>
      </c>
      <c r="N519" t="s">
        <v>19</v>
      </c>
      <c r="O519" t="s">
        <v>500</v>
      </c>
      <c r="P519" t="s">
        <v>501</v>
      </c>
      <c r="Q519" t="s">
        <v>515</v>
      </c>
    </row>
    <row r="520" spans="1:17" x14ac:dyDescent="0.35">
      <c r="A520">
        <v>101691</v>
      </c>
      <c r="B520" s="5">
        <v>45793</v>
      </c>
      <c r="C520" t="s">
        <v>50</v>
      </c>
      <c r="D520" t="s">
        <v>71</v>
      </c>
      <c r="E520" t="s">
        <v>72</v>
      </c>
      <c r="F520" t="s">
        <v>62</v>
      </c>
      <c r="G520" t="s">
        <v>114</v>
      </c>
      <c r="H520">
        <v>2</v>
      </c>
      <c r="I520" t="s">
        <v>508</v>
      </c>
      <c r="J520">
        <v>131.19</v>
      </c>
      <c r="K520">
        <v>262.38</v>
      </c>
      <c r="L520" t="s">
        <v>48</v>
      </c>
      <c r="M520" t="s">
        <v>275</v>
      </c>
      <c r="N520" t="s">
        <v>19</v>
      </c>
      <c r="O520" t="s">
        <v>500</v>
      </c>
      <c r="P520" t="s">
        <v>501</v>
      </c>
      <c r="Q520" t="s">
        <v>515</v>
      </c>
    </row>
    <row r="521" spans="1:17" x14ac:dyDescent="0.35">
      <c r="A521">
        <v>101784</v>
      </c>
      <c r="B521" s="5">
        <v>45793</v>
      </c>
      <c r="C521" t="s">
        <v>31</v>
      </c>
      <c r="D521" t="s">
        <v>56</v>
      </c>
      <c r="E521" t="s">
        <v>57</v>
      </c>
      <c r="F521" t="s">
        <v>62</v>
      </c>
      <c r="G521" t="s">
        <v>103</v>
      </c>
      <c r="H521">
        <v>2</v>
      </c>
      <c r="I521" t="s">
        <v>508</v>
      </c>
      <c r="J521">
        <v>192.7</v>
      </c>
      <c r="K521">
        <v>385.4</v>
      </c>
      <c r="L521" t="s">
        <v>17</v>
      </c>
      <c r="M521" t="s">
        <v>371</v>
      </c>
      <c r="N521" t="s">
        <v>36</v>
      </c>
      <c r="O521" t="s">
        <v>500</v>
      </c>
      <c r="P521" t="s">
        <v>501</v>
      </c>
      <c r="Q521" t="s">
        <v>515</v>
      </c>
    </row>
    <row r="522" spans="1:17" x14ac:dyDescent="0.35">
      <c r="A522">
        <v>102108</v>
      </c>
      <c r="B522" s="5">
        <v>45793</v>
      </c>
      <c r="C522" t="s">
        <v>12</v>
      </c>
      <c r="D522" t="s">
        <v>98</v>
      </c>
      <c r="E522" t="s">
        <v>99</v>
      </c>
      <c r="F522" t="s">
        <v>62</v>
      </c>
      <c r="G522" t="s">
        <v>68</v>
      </c>
      <c r="H522">
        <v>1</v>
      </c>
      <c r="I522" t="s">
        <v>503</v>
      </c>
      <c r="J522">
        <v>39.6</v>
      </c>
      <c r="K522">
        <v>39.6</v>
      </c>
      <c r="L522" t="s">
        <v>43</v>
      </c>
      <c r="M522" t="s">
        <v>384</v>
      </c>
      <c r="N522" t="s">
        <v>36</v>
      </c>
      <c r="O522" t="s">
        <v>500</v>
      </c>
      <c r="P522" t="s">
        <v>501</v>
      </c>
      <c r="Q522" t="s">
        <v>515</v>
      </c>
    </row>
    <row r="523" spans="1:17" x14ac:dyDescent="0.35">
      <c r="A523">
        <v>102188</v>
      </c>
      <c r="B523" s="5">
        <v>45793</v>
      </c>
      <c r="C523" t="s">
        <v>50</v>
      </c>
      <c r="D523" t="s">
        <v>51</v>
      </c>
      <c r="E523" t="s">
        <v>52</v>
      </c>
      <c r="F523" t="s">
        <v>15</v>
      </c>
      <c r="G523" t="s">
        <v>39</v>
      </c>
      <c r="H523">
        <v>3</v>
      </c>
      <c r="I523" t="s">
        <v>499</v>
      </c>
      <c r="J523">
        <v>43.82</v>
      </c>
      <c r="K523">
        <v>131.46</v>
      </c>
      <c r="L523" t="s">
        <v>17</v>
      </c>
      <c r="M523" t="s">
        <v>277</v>
      </c>
      <c r="N523" t="s">
        <v>19</v>
      </c>
      <c r="O523" t="s">
        <v>500</v>
      </c>
      <c r="P523" t="s">
        <v>501</v>
      </c>
      <c r="Q523" t="s">
        <v>515</v>
      </c>
    </row>
    <row r="524" spans="1:17" x14ac:dyDescent="0.35">
      <c r="A524">
        <v>100287</v>
      </c>
      <c r="B524" s="5">
        <v>45794</v>
      </c>
      <c r="C524" t="s">
        <v>50</v>
      </c>
      <c r="D524" t="s">
        <v>51</v>
      </c>
      <c r="E524" t="s">
        <v>52</v>
      </c>
      <c r="F524" t="s">
        <v>62</v>
      </c>
      <c r="G524" t="s">
        <v>112</v>
      </c>
      <c r="H524">
        <v>1</v>
      </c>
      <c r="I524" t="s">
        <v>503</v>
      </c>
      <c r="J524">
        <v>28.96</v>
      </c>
      <c r="K524">
        <v>28.96</v>
      </c>
      <c r="L524" t="s">
        <v>17</v>
      </c>
      <c r="M524" t="s">
        <v>110</v>
      </c>
      <c r="N524" t="s">
        <v>19</v>
      </c>
      <c r="O524" t="s">
        <v>506</v>
      </c>
      <c r="P524" t="s">
        <v>507</v>
      </c>
      <c r="Q524" t="s">
        <v>515</v>
      </c>
    </row>
    <row r="525" spans="1:17" x14ac:dyDescent="0.35">
      <c r="A525">
        <v>100916</v>
      </c>
      <c r="B525" s="5">
        <v>45794</v>
      </c>
      <c r="C525" t="s">
        <v>31</v>
      </c>
      <c r="D525" t="s">
        <v>56</v>
      </c>
      <c r="E525" t="s">
        <v>57</v>
      </c>
      <c r="F525" t="s">
        <v>62</v>
      </c>
      <c r="G525" t="s">
        <v>169</v>
      </c>
      <c r="H525">
        <v>5</v>
      </c>
      <c r="I525" t="s">
        <v>499</v>
      </c>
      <c r="J525">
        <v>25.81</v>
      </c>
      <c r="K525">
        <v>129.04999999999998</v>
      </c>
      <c r="L525" t="s">
        <v>43</v>
      </c>
      <c r="M525" t="s">
        <v>263</v>
      </c>
      <c r="N525" t="s">
        <v>19</v>
      </c>
      <c r="O525" t="s">
        <v>506</v>
      </c>
      <c r="P525" t="s">
        <v>507</v>
      </c>
      <c r="Q525" t="s">
        <v>515</v>
      </c>
    </row>
    <row r="526" spans="1:17" x14ac:dyDescent="0.35">
      <c r="A526">
        <v>101120</v>
      </c>
      <c r="B526" s="5">
        <v>45794</v>
      </c>
      <c r="C526" t="s">
        <v>12</v>
      </c>
      <c r="D526" t="s">
        <v>132</v>
      </c>
      <c r="E526" t="s">
        <v>133</v>
      </c>
      <c r="F526" t="s">
        <v>53</v>
      </c>
      <c r="G526" t="s">
        <v>126</v>
      </c>
      <c r="H526">
        <v>1</v>
      </c>
      <c r="I526" t="s">
        <v>503</v>
      </c>
      <c r="J526">
        <v>144.94999999999999</v>
      </c>
      <c r="K526">
        <v>144.94999999999999</v>
      </c>
      <c r="L526" t="s">
        <v>43</v>
      </c>
      <c r="M526" t="s">
        <v>232</v>
      </c>
      <c r="N526" t="s">
        <v>19</v>
      </c>
      <c r="O526" t="s">
        <v>506</v>
      </c>
      <c r="P526" t="s">
        <v>507</v>
      </c>
      <c r="Q526" t="s">
        <v>515</v>
      </c>
    </row>
    <row r="527" spans="1:17" x14ac:dyDescent="0.35">
      <c r="A527">
        <v>101396</v>
      </c>
      <c r="B527" s="5">
        <v>45794</v>
      </c>
      <c r="C527" t="s">
        <v>50</v>
      </c>
      <c r="D527" t="s">
        <v>71</v>
      </c>
      <c r="E527" t="s">
        <v>72</v>
      </c>
      <c r="F527" t="s">
        <v>62</v>
      </c>
      <c r="G527" t="s">
        <v>114</v>
      </c>
      <c r="H527">
        <v>2</v>
      </c>
      <c r="I527" t="s">
        <v>508</v>
      </c>
      <c r="J527">
        <v>128.81</v>
      </c>
      <c r="K527">
        <v>257.62</v>
      </c>
      <c r="L527" t="s">
        <v>48</v>
      </c>
      <c r="M527" t="s">
        <v>310</v>
      </c>
      <c r="N527" t="s">
        <v>19</v>
      </c>
      <c r="O527" t="s">
        <v>506</v>
      </c>
      <c r="P527" t="s">
        <v>507</v>
      </c>
      <c r="Q527" t="s">
        <v>515</v>
      </c>
    </row>
    <row r="528" spans="1:17" x14ac:dyDescent="0.35">
      <c r="A528">
        <v>102052</v>
      </c>
      <c r="B528" s="5">
        <v>45794</v>
      </c>
      <c r="C528" t="s">
        <v>26</v>
      </c>
      <c r="D528" t="s">
        <v>41</v>
      </c>
      <c r="E528" t="s">
        <v>42</v>
      </c>
      <c r="F528" t="s">
        <v>22</v>
      </c>
      <c r="G528" t="s">
        <v>47</v>
      </c>
      <c r="H528">
        <v>1</v>
      </c>
      <c r="I528" t="s">
        <v>503</v>
      </c>
      <c r="J528">
        <v>74.64</v>
      </c>
      <c r="K528">
        <v>74.64</v>
      </c>
      <c r="L528" t="s">
        <v>43</v>
      </c>
      <c r="M528" t="s">
        <v>350</v>
      </c>
      <c r="N528" t="s">
        <v>19</v>
      </c>
      <c r="O528" t="s">
        <v>506</v>
      </c>
      <c r="P528" t="s">
        <v>507</v>
      </c>
      <c r="Q528" t="s">
        <v>515</v>
      </c>
    </row>
    <row r="529" spans="1:17" x14ac:dyDescent="0.35">
      <c r="A529">
        <v>102348</v>
      </c>
      <c r="B529" s="5">
        <v>45794</v>
      </c>
      <c r="C529" t="s">
        <v>50</v>
      </c>
      <c r="D529" t="s">
        <v>71</v>
      </c>
      <c r="E529" t="s">
        <v>72</v>
      </c>
      <c r="F529" t="s">
        <v>59</v>
      </c>
      <c r="G529" t="s">
        <v>118</v>
      </c>
      <c r="H529">
        <v>1</v>
      </c>
      <c r="I529" t="s">
        <v>503</v>
      </c>
      <c r="J529">
        <v>19.309999999999999</v>
      </c>
      <c r="K529">
        <v>19.309999999999999</v>
      </c>
      <c r="L529" t="s">
        <v>43</v>
      </c>
      <c r="M529" t="s">
        <v>385</v>
      </c>
      <c r="N529" t="s">
        <v>36</v>
      </c>
      <c r="O529" t="s">
        <v>506</v>
      </c>
      <c r="P529" t="s">
        <v>507</v>
      </c>
      <c r="Q529" t="s">
        <v>515</v>
      </c>
    </row>
    <row r="530" spans="1:17" x14ac:dyDescent="0.35">
      <c r="A530">
        <v>102704</v>
      </c>
      <c r="B530" s="5">
        <v>45794</v>
      </c>
      <c r="C530" t="s">
        <v>12</v>
      </c>
      <c r="D530" t="s">
        <v>98</v>
      </c>
      <c r="E530" t="s">
        <v>99</v>
      </c>
      <c r="F530" t="s">
        <v>15</v>
      </c>
      <c r="G530" t="s">
        <v>16</v>
      </c>
      <c r="H530">
        <v>1</v>
      </c>
      <c r="I530" t="s">
        <v>503</v>
      </c>
      <c r="J530">
        <v>39.119999999999997</v>
      </c>
      <c r="K530">
        <v>39.119999999999997</v>
      </c>
      <c r="L530" t="s">
        <v>24</v>
      </c>
      <c r="M530" t="s">
        <v>386</v>
      </c>
      <c r="N530" t="s">
        <v>36</v>
      </c>
      <c r="O530" t="s">
        <v>506</v>
      </c>
      <c r="P530" t="s">
        <v>507</v>
      </c>
      <c r="Q530" t="s">
        <v>515</v>
      </c>
    </row>
    <row r="531" spans="1:17" x14ac:dyDescent="0.35">
      <c r="A531">
        <v>102755</v>
      </c>
      <c r="B531" s="5">
        <v>45794</v>
      </c>
      <c r="C531" t="s">
        <v>50</v>
      </c>
      <c r="D531" t="s">
        <v>51</v>
      </c>
      <c r="E531" t="s">
        <v>52</v>
      </c>
      <c r="F531" t="s">
        <v>22</v>
      </c>
      <c r="G531" t="s">
        <v>47</v>
      </c>
      <c r="H531">
        <v>5</v>
      </c>
      <c r="I531" t="s">
        <v>499</v>
      </c>
      <c r="J531">
        <v>71.66</v>
      </c>
      <c r="K531">
        <v>358.29999999999995</v>
      </c>
      <c r="L531" t="s">
        <v>43</v>
      </c>
      <c r="M531" t="s">
        <v>131</v>
      </c>
      <c r="N531" t="s">
        <v>19</v>
      </c>
      <c r="O531" t="s">
        <v>506</v>
      </c>
      <c r="P531" t="s">
        <v>507</v>
      </c>
      <c r="Q531" t="s">
        <v>515</v>
      </c>
    </row>
    <row r="532" spans="1:17" x14ac:dyDescent="0.35">
      <c r="A532">
        <v>100252</v>
      </c>
      <c r="B532" s="5">
        <v>45795</v>
      </c>
      <c r="C532" t="s">
        <v>31</v>
      </c>
      <c r="D532" t="s">
        <v>45</v>
      </c>
      <c r="E532" t="s">
        <v>46</v>
      </c>
      <c r="F532" t="s">
        <v>62</v>
      </c>
      <c r="G532" t="s">
        <v>63</v>
      </c>
      <c r="H532">
        <v>2</v>
      </c>
      <c r="I532" t="s">
        <v>508</v>
      </c>
      <c r="J532">
        <v>55.2</v>
      </c>
      <c r="K532">
        <v>110.4</v>
      </c>
      <c r="L532" t="s">
        <v>17</v>
      </c>
      <c r="M532" t="s">
        <v>387</v>
      </c>
      <c r="N532" t="s">
        <v>19</v>
      </c>
      <c r="O532" t="s">
        <v>510</v>
      </c>
      <c r="P532" t="s">
        <v>507</v>
      </c>
      <c r="Q532" t="s">
        <v>515</v>
      </c>
    </row>
    <row r="533" spans="1:17" x14ac:dyDescent="0.35">
      <c r="A533">
        <v>100469</v>
      </c>
      <c r="B533" s="5">
        <v>45795</v>
      </c>
      <c r="C533" t="s">
        <v>50</v>
      </c>
      <c r="D533" t="s">
        <v>77</v>
      </c>
      <c r="E533" t="s">
        <v>78</v>
      </c>
      <c r="F533" t="s">
        <v>59</v>
      </c>
      <c r="G533" t="s">
        <v>118</v>
      </c>
      <c r="H533">
        <v>5</v>
      </c>
      <c r="I533" t="s">
        <v>499</v>
      </c>
      <c r="J533">
        <v>20.76</v>
      </c>
      <c r="K533">
        <v>103.80000000000001</v>
      </c>
      <c r="L533" t="s">
        <v>17</v>
      </c>
      <c r="M533" t="s">
        <v>182</v>
      </c>
      <c r="N533" t="s">
        <v>19</v>
      </c>
      <c r="O533" t="s">
        <v>510</v>
      </c>
      <c r="P533" t="s">
        <v>507</v>
      </c>
      <c r="Q533" t="s">
        <v>515</v>
      </c>
    </row>
    <row r="534" spans="1:17" x14ac:dyDescent="0.35">
      <c r="A534">
        <v>100552</v>
      </c>
      <c r="B534" s="5">
        <v>45795</v>
      </c>
      <c r="C534" t="s">
        <v>31</v>
      </c>
      <c r="D534" t="s">
        <v>56</v>
      </c>
      <c r="E534" t="s">
        <v>57</v>
      </c>
      <c r="F534" t="s">
        <v>15</v>
      </c>
      <c r="G534" t="s">
        <v>39</v>
      </c>
      <c r="H534">
        <v>10</v>
      </c>
      <c r="I534" t="s">
        <v>499</v>
      </c>
      <c r="J534">
        <v>46.01</v>
      </c>
      <c r="K534">
        <v>460.09999999999997</v>
      </c>
      <c r="L534" t="s">
        <v>48</v>
      </c>
      <c r="M534" t="s">
        <v>30</v>
      </c>
      <c r="N534" t="s">
        <v>89</v>
      </c>
      <c r="O534" t="s">
        <v>510</v>
      </c>
      <c r="P534" t="s">
        <v>507</v>
      </c>
      <c r="Q534" t="s">
        <v>515</v>
      </c>
    </row>
    <row r="535" spans="1:17" x14ac:dyDescent="0.35">
      <c r="A535">
        <v>101145</v>
      </c>
      <c r="B535" s="5">
        <v>45795</v>
      </c>
      <c r="C535" t="s">
        <v>31</v>
      </c>
      <c r="D535" t="s">
        <v>56</v>
      </c>
      <c r="E535" t="s">
        <v>57</v>
      </c>
      <c r="F535" t="s">
        <v>59</v>
      </c>
      <c r="G535" t="s">
        <v>129</v>
      </c>
      <c r="H535">
        <v>1</v>
      </c>
      <c r="I535" t="s">
        <v>503</v>
      </c>
      <c r="J535">
        <v>121.49</v>
      </c>
      <c r="K535">
        <v>121.49</v>
      </c>
      <c r="L535" t="s">
        <v>17</v>
      </c>
      <c r="M535" t="s">
        <v>369</v>
      </c>
      <c r="N535" t="s">
        <v>19</v>
      </c>
      <c r="O535" t="s">
        <v>510</v>
      </c>
      <c r="P535" t="s">
        <v>507</v>
      </c>
      <c r="Q535" t="s">
        <v>515</v>
      </c>
    </row>
    <row r="536" spans="1:17" x14ac:dyDescent="0.35">
      <c r="A536">
        <v>101293</v>
      </c>
      <c r="B536" s="5">
        <v>45795</v>
      </c>
      <c r="C536" t="s">
        <v>31</v>
      </c>
      <c r="D536" t="s">
        <v>32</v>
      </c>
      <c r="E536" t="s">
        <v>33</v>
      </c>
      <c r="F536" t="s">
        <v>53</v>
      </c>
      <c r="G536" t="s">
        <v>54</v>
      </c>
      <c r="H536">
        <v>10</v>
      </c>
      <c r="I536" t="s">
        <v>499</v>
      </c>
      <c r="J536">
        <v>24.54</v>
      </c>
      <c r="K536">
        <v>245.39999999999998</v>
      </c>
      <c r="L536" t="s">
        <v>24</v>
      </c>
      <c r="M536" t="s">
        <v>325</v>
      </c>
      <c r="N536" t="s">
        <v>19</v>
      </c>
      <c r="O536" t="s">
        <v>510</v>
      </c>
      <c r="P536" t="s">
        <v>507</v>
      </c>
      <c r="Q536" t="s">
        <v>515</v>
      </c>
    </row>
    <row r="537" spans="1:17" x14ac:dyDescent="0.35">
      <c r="A537">
        <v>102914</v>
      </c>
      <c r="B537" s="5">
        <v>45795</v>
      </c>
      <c r="C537" t="s">
        <v>12</v>
      </c>
      <c r="D537" t="s">
        <v>183</v>
      </c>
      <c r="E537" t="s">
        <v>184</v>
      </c>
      <c r="F537" t="s">
        <v>62</v>
      </c>
      <c r="G537" t="s">
        <v>169</v>
      </c>
      <c r="H537">
        <v>2</v>
      </c>
      <c r="I537" t="s">
        <v>508</v>
      </c>
      <c r="J537">
        <v>25.84</v>
      </c>
      <c r="K537">
        <v>51.68</v>
      </c>
      <c r="L537" t="s">
        <v>17</v>
      </c>
      <c r="M537" t="s">
        <v>330</v>
      </c>
      <c r="N537" t="s">
        <v>19</v>
      </c>
      <c r="O537" t="s">
        <v>510</v>
      </c>
      <c r="P537" t="s">
        <v>507</v>
      </c>
      <c r="Q537" t="s">
        <v>515</v>
      </c>
    </row>
    <row r="538" spans="1:17" x14ac:dyDescent="0.35">
      <c r="A538">
        <v>100527</v>
      </c>
      <c r="B538" s="5">
        <v>45796</v>
      </c>
      <c r="C538" t="s">
        <v>31</v>
      </c>
      <c r="D538" t="s">
        <v>32</v>
      </c>
      <c r="E538" t="s">
        <v>33</v>
      </c>
      <c r="F538" t="s">
        <v>62</v>
      </c>
      <c r="G538" t="s">
        <v>114</v>
      </c>
      <c r="H538">
        <v>2</v>
      </c>
      <c r="I538" t="s">
        <v>508</v>
      </c>
      <c r="J538">
        <v>130.94999999999999</v>
      </c>
      <c r="K538">
        <v>261.89999999999998</v>
      </c>
      <c r="L538" t="s">
        <v>24</v>
      </c>
      <c r="M538" t="s">
        <v>232</v>
      </c>
      <c r="N538" t="s">
        <v>19</v>
      </c>
      <c r="O538" t="s">
        <v>511</v>
      </c>
      <c r="P538" t="s">
        <v>501</v>
      </c>
      <c r="Q538" t="s">
        <v>515</v>
      </c>
    </row>
    <row r="539" spans="1:17" x14ac:dyDescent="0.35">
      <c r="A539">
        <v>100667</v>
      </c>
      <c r="B539" s="5">
        <v>45796</v>
      </c>
      <c r="C539" t="s">
        <v>12</v>
      </c>
      <c r="D539" t="s">
        <v>13</v>
      </c>
      <c r="E539" t="s">
        <v>14</v>
      </c>
      <c r="F539" t="s">
        <v>59</v>
      </c>
      <c r="G539" t="s">
        <v>95</v>
      </c>
      <c r="H539">
        <v>1</v>
      </c>
      <c r="I539" t="s">
        <v>503</v>
      </c>
      <c r="J539">
        <v>36.590000000000003</v>
      </c>
      <c r="K539">
        <v>36.590000000000003</v>
      </c>
      <c r="L539" t="s">
        <v>48</v>
      </c>
      <c r="M539" t="s">
        <v>158</v>
      </c>
      <c r="N539" t="s">
        <v>89</v>
      </c>
      <c r="O539" t="s">
        <v>511</v>
      </c>
      <c r="P539" t="s">
        <v>501</v>
      </c>
      <c r="Q539" t="s">
        <v>515</v>
      </c>
    </row>
    <row r="540" spans="1:17" x14ac:dyDescent="0.35">
      <c r="A540">
        <v>100707</v>
      </c>
      <c r="B540" s="5">
        <v>45796</v>
      </c>
      <c r="C540" t="s">
        <v>31</v>
      </c>
      <c r="D540" t="s">
        <v>45</v>
      </c>
      <c r="E540" t="s">
        <v>46</v>
      </c>
      <c r="F540" t="s">
        <v>15</v>
      </c>
      <c r="G540" t="s">
        <v>16</v>
      </c>
      <c r="H540">
        <v>3</v>
      </c>
      <c r="I540" t="s">
        <v>499</v>
      </c>
      <c r="J540">
        <v>39.14</v>
      </c>
      <c r="K540">
        <v>117.42</v>
      </c>
      <c r="L540" t="s">
        <v>17</v>
      </c>
      <c r="M540" t="s">
        <v>388</v>
      </c>
      <c r="N540" t="s">
        <v>19</v>
      </c>
      <c r="O540" t="s">
        <v>511</v>
      </c>
      <c r="P540" t="s">
        <v>501</v>
      </c>
      <c r="Q540" t="s">
        <v>515</v>
      </c>
    </row>
    <row r="541" spans="1:17" x14ac:dyDescent="0.35">
      <c r="A541">
        <v>102078</v>
      </c>
      <c r="B541" s="5">
        <v>45796</v>
      </c>
      <c r="C541" t="s">
        <v>31</v>
      </c>
      <c r="D541" t="s">
        <v>105</v>
      </c>
      <c r="E541" t="s">
        <v>106</v>
      </c>
      <c r="F541" t="s">
        <v>53</v>
      </c>
      <c r="G541" t="s">
        <v>54</v>
      </c>
      <c r="H541">
        <v>1</v>
      </c>
      <c r="I541" t="s">
        <v>503</v>
      </c>
      <c r="J541">
        <v>25.87</v>
      </c>
      <c r="K541">
        <v>25.87</v>
      </c>
      <c r="L541" t="s">
        <v>24</v>
      </c>
      <c r="M541" t="s">
        <v>178</v>
      </c>
      <c r="N541" t="s">
        <v>19</v>
      </c>
      <c r="O541" t="s">
        <v>511</v>
      </c>
      <c r="P541" t="s">
        <v>501</v>
      </c>
      <c r="Q541" t="s">
        <v>515</v>
      </c>
    </row>
    <row r="542" spans="1:17" x14ac:dyDescent="0.35">
      <c r="A542">
        <v>102779</v>
      </c>
      <c r="B542" s="5">
        <v>45796</v>
      </c>
      <c r="C542" t="s">
        <v>31</v>
      </c>
      <c r="D542" t="s">
        <v>56</v>
      </c>
      <c r="E542" t="s">
        <v>57</v>
      </c>
      <c r="F542" t="s">
        <v>15</v>
      </c>
      <c r="G542" t="s">
        <v>29</v>
      </c>
      <c r="H542">
        <v>2</v>
      </c>
      <c r="I542" t="s">
        <v>508</v>
      </c>
      <c r="J542">
        <v>23.26</v>
      </c>
      <c r="K542">
        <v>46.52</v>
      </c>
      <c r="L542" t="s">
        <v>24</v>
      </c>
      <c r="M542" t="s">
        <v>389</v>
      </c>
      <c r="N542" t="s">
        <v>19</v>
      </c>
      <c r="O542" t="s">
        <v>511</v>
      </c>
      <c r="P542" t="s">
        <v>501</v>
      </c>
      <c r="Q542" t="s">
        <v>515</v>
      </c>
    </row>
    <row r="543" spans="1:17" x14ac:dyDescent="0.35">
      <c r="A543">
        <v>101232</v>
      </c>
      <c r="B543" s="5">
        <v>45797</v>
      </c>
      <c r="C543" t="s">
        <v>31</v>
      </c>
      <c r="D543" t="s">
        <v>32</v>
      </c>
      <c r="E543" t="s">
        <v>33</v>
      </c>
      <c r="F543" t="s">
        <v>59</v>
      </c>
      <c r="G543" t="s">
        <v>118</v>
      </c>
      <c r="H543">
        <v>3</v>
      </c>
      <c r="I543" t="s">
        <v>499</v>
      </c>
      <c r="J543">
        <v>20.55</v>
      </c>
      <c r="K543">
        <v>61.650000000000006</v>
      </c>
      <c r="L543" t="s">
        <v>24</v>
      </c>
      <c r="M543" t="s">
        <v>390</v>
      </c>
      <c r="N543" t="s">
        <v>19</v>
      </c>
      <c r="O543" t="s">
        <v>509</v>
      </c>
      <c r="P543" t="s">
        <v>501</v>
      </c>
      <c r="Q543" t="s">
        <v>515</v>
      </c>
    </row>
    <row r="544" spans="1:17" x14ac:dyDescent="0.35">
      <c r="A544">
        <v>101399</v>
      </c>
      <c r="B544" s="5">
        <v>45797</v>
      </c>
      <c r="C544" t="s">
        <v>50</v>
      </c>
      <c r="D544" t="s">
        <v>77</v>
      </c>
      <c r="E544" t="s">
        <v>78</v>
      </c>
      <c r="F544" t="s">
        <v>53</v>
      </c>
      <c r="G544" t="s">
        <v>92</v>
      </c>
      <c r="H544">
        <v>1</v>
      </c>
      <c r="I544" t="s">
        <v>503</v>
      </c>
      <c r="J544">
        <v>29.47</v>
      </c>
      <c r="K544">
        <v>29.47</v>
      </c>
      <c r="L544" t="s">
        <v>48</v>
      </c>
      <c r="M544" t="s">
        <v>179</v>
      </c>
      <c r="N544" t="s">
        <v>19</v>
      </c>
      <c r="O544" t="s">
        <v>509</v>
      </c>
      <c r="P544" t="s">
        <v>501</v>
      </c>
      <c r="Q544" t="s">
        <v>515</v>
      </c>
    </row>
    <row r="545" spans="1:17" x14ac:dyDescent="0.35">
      <c r="A545">
        <v>102085</v>
      </c>
      <c r="B545" s="5">
        <v>45797</v>
      </c>
      <c r="C545" t="s">
        <v>31</v>
      </c>
      <c r="D545" t="s">
        <v>105</v>
      </c>
      <c r="E545" t="s">
        <v>106</v>
      </c>
      <c r="F545" t="s">
        <v>62</v>
      </c>
      <c r="G545" t="s">
        <v>112</v>
      </c>
      <c r="H545">
        <v>3</v>
      </c>
      <c r="I545" t="s">
        <v>499</v>
      </c>
      <c r="J545">
        <v>29.18</v>
      </c>
      <c r="K545">
        <v>87.539999999999992</v>
      </c>
      <c r="L545" t="s">
        <v>48</v>
      </c>
      <c r="M545" t="s">
        <v>272</v>
      </c>
      <c r="N545" t="s">
        <v>19</v>
      </c>
      <c r="O545" t="s">
        <v>509</v>
      </c>
      <c r="P545" t="s">
        <v>501</v>
      </c>
      <c r="Q545" t="s">
        <v>515</v>
      </c>
    </row>
    <row r="546" spans="1:17" x14ac:dyDescent="0.35">
      <c r="A546">
        <v>102429</v>
      </c>
      <c r="B546" s="5">
        <v>45797</v>
      </c>
      <c r="C546" t="s">
        <v>50</v>
      </c>
      <c r="D546" t="s">
        <v>77</v>
      </c>
      <c r="E546" t="s">
        <v>78</v>
      </c>
      <c r="F546" t="s">
        <v>22</v>
      </c>
      <c r="G546" t="s">
        <v>23</v>
      </c>
      <c r="H546">
        <v>10</v>
      </c>
      <c r="I546" t="s">
        <v>499</v>
      </c>
      <c r="J546">
        <v>67.75</v>
      </c>
      <c r="K546">
        <v>677.5</v>
      </c>
      <c r="L546" t="s">
        <v>17</v>
      </c>
      <c r="M546" t="s">
        <v>391</v>
      </c>
      <c r="N546" t="s">
        <v>19</v>
      </c>
      <c r="O546" t="s">
        <v>509</v>
      </c>
      <c r="P546" t="s">
        <v>501</v>
      </c>
      <c r="Q546" t="s">
        <v>515</v>
      </c>
    </row>
    <row r="547" spans="1:17" x14ac:dyDescent="0.35">
      <c r="A547">
        <v>102978</v>
      </c>
      <c r="B547" s="5">
        <v>45797</v>
      </c>
      <c r="C547" t="s">
        <v>26</v>
      </c>
      <c r="D547" t="s">
        <v>41</v>
      </c>
      <c r="E547" t="s">
        <v>42</v>
      </c>
      <c r="F547" t="s">
        <v>15</v>
      </c>
      <c r="G547" t="s">
        <v>29</v>
      </c>
      <c r="H547">
        <v>1</v>
      </c>
      <c r="I547" t="s">
        <v>503</v>
      </c>
      <c r="J547">
        <v>23.43</v>
      </c>
      <c r="K547">
        <v>23.43</v>
      </c>
      <c r="L547" t="s">
        <v>24</v>
      </c>
      <c r="M547" t="s">
        <v>307</v>
      </c>
      <c r="N547" t="s">
        <v>89</v>
      </c>
      <c r="O547" t="s">
        <v>509</v>
      </c>
      <c r="P547" t="s">
        <v>501</v>
      </c>
      <c r="Q547" t="s">
        <v>515</v>
      </c>
    </row>
    <row r="548" spans="1:17" x14ac:dyDescent="0.35">
      <c r="A548">
        <v>100095</v>
      </c>
      <c r="B548" s="5">
        <v>45798</v>
      </c>
      <c r="C548" t="s">
        <v>12</v>
      </c>
      <c r="D548" t="s">
        <v>98</v>
      </c>
      <c r="E548" t="s">
        <v>99</v>
      </c>
      <c r="F548" t="s">
        <v>62</v>
      </c>
      <c r="G548" t="s">
        <v>63</v>
      </c>
      <c r="H548">
        <v>3</v>
      </c>
      <c r="I548" t="s">
        <v>499</v>
      </c>
      <c r="J548">
        <v>56.35</v>
      </c>
      <c r="K548">
        <v>169.05</v>
      </c>
      <c r="L548" t="s">
        <v>24</v>
      </c>
      <c r="M548" t="s">
        <v>339</v>
      </c>
      <c r="N548" t="s">
        <v>19</v>
      </c>
      <c r="O548" t="s">
        <v>504</v>
      </c>
      <c r="P548" t="s">
        <v>501</v>
      </c>
      <c r="Q548" t="s">
        <v>515</v>
      </c>
    </row>
    <row r="549" spans="1:17" x14ac:dyDescent="0.35">
      <c r="A549">
        <v>100303</v>
      </c>
      <c r="B549" s="5">
        <v>45798</v>
      </c>
      <c r="C549" t="s">
        <v>12</v>
      </c>
      <c r="D549" t="s">
        <v>98</v>
      </c>
      <c r="E549" t="s">
        <v>99</v>
      </c>
      <c r="F549" t="s">
        <v>53</v>
      </c>
      <c r="G549" t="s">
        <v>126</v>
      </c>
      <c r="H549">
        <v>10</v>
      </c>
      <c r="I549" t="s">
        <v>499</v>
      </c>
      <c r="J549">
        <v>152.22999999999999</v>
      </c>
      <c r="K549">
        <v>1522.3</v>
      </c>
      <c r="L549" t="s">
        <v>24</v>
      </c>
      <c r="M549" t="s">
        <v>392</v>
      </c>
      <c r="N549" t="s">
        <v>19</v>
      </c>
      <c r="O549" t="s">
        <v>504</v>
      </c>
      <c r="P549" t="s">
        <v>501</v>
      </c>
      <c r="Q549" t="s">
        <v>515</v>
      </c>
    </row>
    <row r="550" spans="1:17" x14ac:dyDescent="0.35">
      <c r="A550">
        <v>100763</v>
      </c>
      <c r="B550" s="5">
        <v>45798</v>
      </c>
      <c r="C550" t="s">
        <v>31</v>
      </c>
      <c r="D550" t="s">
        <v>105</v>
      </c>
      <c r="E550" t="s">
        <v>106</v>
      </c>
      <c r="F550" t="s">
        <v>62</v>
      </c>
      <c r="G550" t="s">
        <v>68</v>
      </c>
      <c r="H550">
        <v>2</v>
      </c>
      <c r="I550" t="s">
        <v>508</v>
      </c>
      <c r="J550">
        <v>38.78</v>
      </c>
      <c r="K550">
        <v>77.56</v>
      </c>
      <c r="L550" t="s">
        <v>24</v>
      </c>
      <c r="M550" t="s">
        <v>238</v>
      </c>
      <c r="N550" t="s">
        <v>36</v>
      </c>
      <c r="O550" t="s">
        <v>504</v>
      </c>
      <c r="P550" t="s">
        <v>501</v>
      </c>
      <c r="Q550" t="s">
        <v>515</v>
      </c>
    </row>
    <row r="551" spans="1:17" x14ac:dyDescent="0.35">
      <c r="A551">
        <v>100811</v>
      </c>
      <c r="B551" s="5">
        <v>45798</v>
      </c>
      <c r="C551" t="s">
        <v>31</v>
      </c>
      <c r="D551" t="s">
        <v>56</v>
      </c>
      <c r="E551" t="s">
        <v>57</v>
      </c>
      <c r="F551" t="s">
        <v>15</v>
      </c>
      <c r="G551" t="s">
        <v>34</v>
      </c>
      <c r="H551">
        <v>1</v>
      </c>
      <c r="I551" t="s">
        <v>503</v>
      </c>
      <c r="J551">
        <v>16.07</v>
      </c>
      <c r="K551">
        <v>16.07</v>
      </c>
      <c r="L551" t="s">
        <v>24</v>
      </c>
      <c r="M551" t="s">
        <v>277</v>
      </c>
      <c r="N551" t="s">
        <v>19</v>
      </c>
      <c r="O551" t="s">
        <v>504</v>
      </c>
      <c r="P551" t="s">
        <v>501</v>
      </c>
      <c r="Q551" t="s">
        <v>515</v>
      </c>
    </row>
    <row r="552" spans="1:17" x14ac:dyDescent="0.35">
      <c r="A552">
        <v>101201</v>
      </c>
      <c r="B552" s="5">
        <v>45798</v>
      </c>
      <c r="C552" t="s">
        <v>31</v>
      </c>
      <c r="D552" t="s">
        <v>105</v>
      </c>
      <c r="E552" t="s">
        <v>106</v>
      </c>
      <c r="F552" t="s">
        <v>22</v>
      </c>
      <c r="G552" t="s">
        <v>87</v>
      </c>
      <c r="H552">
        <v>1</v>
      </c>
      <c r="I552" t="s">
        <v>503</v>
      </c>
      <c r="J552">
        <v>49.59</v>
      </c>
      <c r="K552">
        <v>49.59</v>
      </c>
      <c r="L552" t="s">
        <v>43</v>
      </c>
      <c r="M552" t="s">
        <v>393</v>
      </c>
      <c r="N552" t="s">
        <v>19</v>
      </c>
      <c r="O552" t="s">
        <v>504</v>
      </c>
      <c r="P552" t="s">
        <v>501</v>
      </c>
      <c r="Q552" t="s">
        <v>515</v>
      </c>
    </row>
    <row r="553" spans="1:17" x14ac:dyDescent="0.35">
      <c r="A553">
        <v>101913</v>
      </c>
      <c r="B553" s="5">
        <v>45798</v>
      </c>
      <c r="C553" t="s">
        <v>65</v>
      </c>
      <c r="D553" t="s">
        <v>90</v>
      </c>
      <c r="E553" t="s">
        <v>91</v>
      </c>
      <c r="F553" t="s">
        <v>22</v>
      </c>
      <c r="G553" t="s">
        <v>23</v>
      </c>
      <c r="H553">
        <v>1</v>
      </c>
      <c r="I553" t="s">
        <v>503</v>
      </c>
      <c r="J553">
        <v>64.03</v>
      </c>
      <c r="K553">
        <v>64.03</v>
      </c>
      <c r="L553" t="s">
        <v>43</v>
      </c>
      <c r="M553" t="s">
        <v>163</v>
      </c>
      <c r="N553" t="s">
        <v>19</v>
      </c>
      <c r="O553" t="s">
        <v>504</v>
      </c>
      <c r="P553" t="s">
        <v>501</v>
      </c>
      <c r="Q553" t="s">
        <v>515</v>
      </c>
    </row>
    <row r="554" spans="1:17" x14ac:dyDescent="0.35">
      <c r="A554">
        <v>102321</v>
      </c>
      <c r="B554" s="5">
        <v>45798</v>
      </c>
      <c r="C554" t="s">
        <v>12</v>
      </c>
      <c r="D554" t="s">
        <v>132</v>
      </c>
      <c r="E554" t="s">
        <v>133</v>
      </c>
      <c r="F554" t="s">
        <v>15</v>
      </c>
      <c r="G554" t="s">
        <v>34</v>
      </c>
      <c r="H554">
        <v>1</v>
      </c>
      <c r="I554" t="s">
        <v>503</v>
      </c>
      <c r="J554">
        <v>16.79</v>
      </c>
      <c r="K554">
        <v>16.79</v>
      </c>
      <c r="L554" t="s">
        <v>48</v>
      </c>
      <c r="M554" t="s">
        <v>341</v>
      </c>
      <c r="N554" t="s">
        <v>19</v>
      </c>
      <c r="O554" t="s">
        <v>504</v>
      </c>
      <c r="P554" t="s">
        <v>501</v>
      </c>
      <c r="Q554" t="s">
        <v>515</v>
      </c>
    </row>
    <row r="555" spans="1:17" x14ac:dyDescent="0.35">
      <c r="A555">
        <v>102660</v>
      </c>
      <c r="B555" s="5">
        <v>45798</v>
      </c>
      <c r="C555" t="s">
        <v>65</v>
      </c>
      <c r="D555" t="s">
        <v>137</v>
      </c>
      <c r="E555" t="s">
        <v>138</v>
      </c>
      <c r="F555" t="s">
        <v>59</v>
      </c>
      <c r="G555" t="s">
        <v>118</v>
      </c>
      <c r="H555">
        <v>1</v>
      </c>
      <c r="I555" t="s">
        <v>503</v>
      </c>
      <c r="J555">
        <v>19.91</v>
      </c>
      <c r="K555">
        <v>19.91</v>
      </c>
      <c r="L555" t="s">
        <v>48</v>
      </c>
      <c r="M555" t="s">
        <v>154</v>
      </c>
      <c r="N555" t="s">
        <v>19</v>
      </c>
      <c r="O555" t="s">
        <v>504</v>
      </c>
      <c r="P555" t="s">
        <v>501</v>
      </c>
      <c r="Q555" t="s">
        <v>515</v>
      </c>
    </row>
    <row r="556" spans="1:17" x14ac:dyDescent="0.35">
      <c r="A556">
        <v>100301</v>
      </c>
      <c r="B556" s="5">
        <v>45799</v>
      </c>
      <c r="C556" t="s">
        <v>12</v>
      </c>
      <c r="D556" t="s">
        <v>132</v>
      </c>
      <c r="E556" t="s">
        <v>133</v>
      </c>
      <c r="F556" t="s">
        <v>53</v>
      </c>
      <c r="G556" t="s">
        <v>92</v>
      </c>
      <c r="H556">
        <v>1</v>
      </c>
      <c r="I556" t="s">
        <v>503</v>
      </c>
      <c r="J556">
        <v>29.51</v>
      </c>
      <c r="K556">
        <v>29.51</v>
      </c>
      <c r="L556" t="s">
        <v>48</v>
      </c>
      <c r="M556" t="s">
        <v>142</v>
      </c>
      <c r="N556" t="s">
        <v>19</v>
      </c>
      <c r="O556" t="s">
        <v>505</v>
      </c>
      <c r="P556" t="s">
        <v>501</v>
      </c>
      <c r="Q556" t="s">
        <v>515</v>
      </c>
    </row>
    <row r="557" spans="1:17" x14ac:dyDescent="0.35">
      <c r="A557">
        <v>100376</v>
      </c>
      <c r="B557" s="5">
        <v>45799</v>
      </c>
      <c r="C557" t="s">
        <v>31</v>
      </c>
      <c r="D557" t="s">
        <v>105</v>
      </c>
      <c r="E557" t="s">
        <v>106</v>
      </c>
      <c r="F557" t="s">
        <v>15</v>
      </c>
      <c r="G557" t="s">
        <v>39</v>
      </c>
      <c r="H557">
        <v>2</v>
      </c>
      <c r="I557" t="s">
        <v>508</v>
      </c>
      <c r="J557">
        <v>44.06</v>
      </c>
      <c r="K557">
        <v>88.12</v>
      </c>
      <c r="L557" t="s">
        <v>43</v>
      </c>
      <c r="M557" t="s">
        <v>394</v>
      </c>
      <c r="N557" t="s">
        <v>89</v>
      </c>
      <c r="O557" t="s">
        <v>505</v>
      </c>
      <c r="P557" t="s">
        <v>501</v>
      </c>
      <c r="Q557" t="s">
        <v>515</v>
      </c>
    </row>
    <row r="558" spans="1:17" x14ac:dyDescent="0.35">
      <c r="A558">
        <v>100503</v>
      </c>
      <c r="B558" s="5">
        <v>45799</v>
      </c>
      <c r="C558" t="s">
        <v>31</v>
      </c>
      <c r="D558" t="s">
        <v>32</v>
      </c>
      <c r="E558" t="s">
        <v>33</v>
      </c>
      <c r="F558" t="s">
        <v>62</v>
      </c>
      <c r="G558" t="s">
        <v>103</v>
      </c>
      <c r="H558">
        <v>3</v>
      </c>
      <c r="I558" t="s">
        <v>499</v>
      </c>
      <c r="J558">
        <v>189.06</v>
      </c>
      <c r="K558">
        <v>567.18000000000006</v>
      </c>
      <c r="L558" t="s">
        <v>17</v>
      </c>
      <c r="M558" t="s">
        <v>75</v>
      </c>
      <c r="N558" t="s">
        <v>19</v>
      </c>
      <c r="O558" t="s">
        <v>505</v>
      </c>
      <c r="P558" t="s">
        <v>501</v>
      </c>
      <c r="Q558" t="s">
        <v>515</v>
      </c>
    </row>
    <row r="559" spans="1:17" x14ac:dyDescent="0.35">
      <c r="A559">
        <v>100637</v>
      </c>
      <c r="B559" s="5">
        <v>45799</v>
      </c>
      <c r="C559" t="s">
        <v>12</v>
      </c>
      <c r="D559" t="s">
        <v>132</v>
      </c>
      <c r="E559" t="s">
        <v>133</v>
      </c>
      <c r="F559" t="s">
        <v>15</v>
      </c>
      <c r="G559" t="s">
        <v>16</v>
      </c>
      <c r="H559">
        <v>10</v>
      </c>
      <c r="I559" t="s">
        <v>499</v>
      </c>
      <c r="J559">
        <v>38.130000000000003</v>
      </c>
      <c r="K559">
        <v>381.3</v>
      </c>
      <c r="L559" t="s">
        <v>17</v>
      </c>
      <c r="M559" t="s">
        <v>166</v>
      </c>
      <c r="N559" t="s">
        <v>19</v>
      </c>
      <c r="O559" t="s">
        <v>505</v>
      </c>
      <c r="P559" t="s">
        <v>501</v>
      </c>
      <c r="Q559" t="s">
        <v>515</v>
      </c>
    </row>
    <row r="560" spans="1:17" x14ac:dyDescent="0.35">
      <c r="A560">
        <v>100953</v>
      </c>
      <c r="B560" s="5">
        <v>45799</v>
      </c>
      <c r="C560" t="s">
        <v>26</v>
      </c>
      <c r="D560" t="s">
        <v>41</v>
      </c>
      <c r="E560" t="s">
        <v>42</v>
      </c>
      <c r="F560" t="s">
        <v>15</v>
      </c>
      <c r="G560" t="s">
        <v>39</v>
      </c>
      <c r="H560">
        <v>2</v>
      </c>
      <c r="I560" t="s">
        <v>508</v>
      </c>
      <c r="J560">
        <v>42.79</v>
      </c>
      <c r="K560">
        <v>85.58</v>
      </c>
      <c r="L560" t="s">
        <v>48</v>
      </c>
      <c r="M560" t="s">
        <v>374</v>
      </c>
      <c r="N560" t="s">
        <v>19</v>
      </c>
      <c r="O560" t="s">
        <v>505</v>
      </c>
      <c r="P560" t="s">
        <v>501</v>
      </c>
      <c r="Q560" t="s">
        <v>515</v>
      </c>
    </row>
    <row r="561" spans="1:17" x14ac:dyDescent="0.35">
      <c r="A561">
        <v>101101</v>
      </c>
      <c r="B561" s="5">
        <v>45799</v>
      </c>
      <c r="C561" t="s">
        <v>12</v>
      </c>
      <c r="D561" t="s">
        <v>132</v>
      </c>
      <c r="E561" t="s">
        <v>133</v>
      </c>
      <c r="F561" t="s">
        <v>59</v>
      </c>
      <c r="G561" t="s">
        <v>60</v>
      </c>
      <c r="H561">
        <v>5</v>
      </c>
      <c r="I561" t="s">
        <v>499</v>
      </c>
      <c r="J561">
        <v>60.9</v>
      </c>
      <c r="K561">
        <v>304.5</v>
      </c>
      <c r="L561" t="s">
        <v>24</v>
      </c>
      <c r="M561" t="s">
        <v>395</v>
      </c>
      <c r="N561" t="s">
        <v>89</v>
      </c>
      <c r="O561" t="s">
        <v>505</v>
      </c>
      <c r="P561" t="s">
        <v>501</v>
      </c>
      <c r="Q561" t="s">
        <v>515</v>
      </c>
    </row>
    <row r="562" spans="1:17" x14ac:dyDescent="0.35">
      <c r="A562">
        <v>101131</v>
      </c>
      <c r="B562" s="5">
        <v>45799</v>
      </c>
      <c r="C562" t="s">
        <v>12</v>
      </c>
      <c r="D562" t="s">
        <v>13</v>
      </c>
      <c r="E562" t="s">
        <v>14</v>
      </c>
      <c r="F562" t="s">
        <v>59</v>
      </c>
      <c r="G562" t="s">
        <v>60</v>
      </c>
      <c r="H562">
        <v>3</v>
      </c>
      <c r="I562" t="s">
        <v>499</v>
      </c>
      <c r="J562">
        <v>57.66</v>
      </c>
      <c r="K562">
        <v>172.98</v>
      </c>
      <c r="L562" t="s">
        <v>17</v>
      </c>
      <c r="M562" t="s">
        <v>320</v>
      </c>
      <c r="N562" t="s">
        <v>36</v>
      </c>
      <c r="O562" t="s">
        <v>505</v>
      </c>
      <c r="P562" t="s">
        <v>501</v>
      </c>
      <c r="Q562" t="s">
        <v>515</v>
      </c>
    </row>
    <row r="563" spans="1:17" x14ac:dyDescent="0.35">
      <c r="A563">
        <v>101174</v>
      </c>
      <c r="B563" s="5">
        <v>45799</v>
      </c>
      <c r="C563" t="s">
        <v>65</v>
      </c>
      <c r="D563" t="s">
        <v>137</v>
      </c>
      <c r="E563" t="s">
        <v>138</v>
      </c>
      <c r="F563" t="s">
        <v>22</v>
      </c>
      <c r="G563" t="s">
        <v>47</v>
      </c>
      <c r="H563">
        <v>10</v>
      </c>
      <c r="I563" t="s">
        <v>499</v>
      </c>
      <c r="J563">
        <v>74.959999999999994</v>
      </c>
      <c r="K563">
        <v>749.59999999999991</v>
      </c>
      <c r="L563" t="s">
        <v>48</v>
      </c>
      <c r="M563" t="s">
        <v>93</v>
      </c>
      <c r="N563" t="s">
        <v>36</v>
      </c>
      <c r="O563" t="s">
        <v>505</v>
      </c>
      <c r="P563" t="s">
        <v>501</v>
      </c>
      <c r="Q563" t="s">
        <v>515</v>
      </c>
    </row>
    <row r="564" spans="1:17" x14ac:dyDescent="0.35">
      <c r="A564">
        <v>101398</v>
      </c>
      <c r="B564" s="5">
        <v>45799</v>
      </c>
      <c r="C564" t="s">
        <v>65</v>
      </c>
      <c r="D564" t="s">
        <v>190</v>
      </c>
      <c r="E564" t="s">
        <v>191</v>
      </c>
      <c r="F564" t="s">
        <v>62</v>
      </c>
      <c r="G564" t="s">
        <v>68</v>
      </c>
      <c r="H564">
        <v>2</v>
      </c>
      <c r="I564" t="s">
        <v>508</v>
      </c>
      <c r="J564">
        <v>41.26</v>
      </c>
      <c r="K564">
        <v>82.52</v>
      </c>
      <c r="L564" t="s">
        <v>24</v>
      </c>
      <c r="M564" t="s">
        <v>396</v>
      </c>
      <c r="N564" t="s">
        <v>89</v>
      </c>
      <c r="O564" t="s">
        <v>505</v>
      </c>
      <c r="P564" t="s">
        <v>501</v>
      </c>
      <c r="Q564" t="s">
        <v>515</v>
      </c>
    </row>
    <row r="565" spans="1:17" x14ac:dyDescent="0.35">
      <c r="A565">
        <v>101553</v>
      </c>
      <c r="B565" s="5">
        <v>45799</v>
      </c>
      <c r="C565" t="s">
        <v>31</v>
      </c>
      <c r="D565" t="s">
        <v>45</v>
      </c>
      <c r="E565" t="s">
        <v>46</v>
      </c>
      <c r="F565" t="s">
        <v>15</v>
      </c>
      <c r="G565" t="s">
        <v>39</v>
      </c>
      <c r="H565">
        <v>1</v>
      </c>
      <c r="I565" t="s">
        <v>503</v>
      </c>
      <c r="J565">
        <v>46.56</v>
      </c>
      <c r="K565">
        <v>46.56</v>
      </c>
      <c r="L565" t="s">
        <v>48</v>
      </c>
      <c r="M565" t="s">
        <v>332</v>
      </c>
      <c r="N565" t="s">
        <v>19</v>
      </c>
      <c r="O565" t="s">
        <v>505</v>
      </c>
      <c r="P565" t="s">
        <v>501</v>
      </c>
      <c r="Q565" t="s">
        <v>515</v>
      </c>
    </row>
    <row r="566" spans="1:17" x14ac:dyDescent="0.35">
      <c r="A566">
        <v>101578</v>
      </c>
      <c r="B566" s="5">
        <v>45799</v>
      </c>
      <c r="C566" t="s">
        <v>26</v>
      </c>
      <c r="D566" t="s">
        <v>37</v>
      </c>
      <c r="E566" t="s">
        <v>38</v>
      </c>
      <c r="F566" t="s">
        <v>62</v>
      </c>
      <c r="G566" t="s">
        <v>68</v>
      </c>
      <c r="H566">
        <v>1</v>
      </c>
      <c r="I566" t="s">
        <v>503</v>
      </c>
      <c r="J566">
        <v>41.1</v>
      </c>
      <c r="K566">
        <v>41.1</v>
      </c>
      <c r="L566" t="s">
        <v>48</v>
      </c>
      <c r="M566" t="s">
        <v>397</v>
      </c>
      <c r="N566" t="s">
        <v>89</v>
      </c>
      <c r="O566" t="s">
        <v>505</v>
      </c>
      <c r="P566" t="s">
        <v>501</v>
      </c>
      <c r="Q566" t="s">
        <v>515</v>
      </c>
    </row>
    <row r="567" spans="1:17" x14ac:dyDescent="0.35">
      <c r="A567">
        <v>101866</v>
      </c>
      <c r="B567" s="5">
        <v>45799</v>
      </c>
      <c r="C567" t="s">
        <v>12</v>
      </c>
      <c r="D567" t="s">
        <v>132</v>
      </c>
      <c r="E567" t="s">
        <v>133</v>
      </c>
      <c r="F567" t="s">
        <v>15</v>
      </c>
      <c r="G567" t="s">
        <v>29</v>
      </c>
      <c r="H567">
        <v>1</v>
      </c>
      <c r="I567" t="s">
        <v>503</v>
      </c>
      <c r="J567">
        <v>23.67</v>
      </c>
      <c r="K567">
        <v>23.67</v>
      </c>
      <c r="L567" t="s">
        <v>17</v>
      </c>
      <c r="M567" t="s">
        <v>398</v>
      </c>
      <c r="N567" t="s">
        <v>89</v>
      </c>
      <c r="O567" t="s">
        <v>505</v>
      </c>
      <c r="P567" t="s">
        <v>501</v>
      </c>
      <c r="Q567" t="s">
        <v>515</v>
      </c>
    </row>
    <row r="568" spans="1:17" x14ac:dyDescent="0.35">
      <c r="A568">
        <v>102636</v>
      </c>
      <c r="B568" s="5">
        <v>45799</v>
      </c>
      <c r="C568" t="s">
        <v>26</v>
      </c>
      <c r="D568" t="s">
        <v>27</v>
      </c>
      <c r="E568" t="s">
        <v>28</v>
      </c>
      <c r="F568" t="s">
        <v>59</v>
      </c>
      <c r="G568" t="s">
        <v>118</v>
      </c>
      <c r="H568">
        <v>5</v>
      </c>
      <c r="I568" t="s">
        <v>499</v>
      </c>
      <c r="J568">
        <v>20.39</v>
      </c>
      <c r="K568">
        <v>101.95</v>
      </c>
      <c r="L568" t="s">
        <v>24</v>
      </c>
      <c r="M568" t="s">
        <v>399</v>
      </c>
      <c r="N568" t="s">
        <v>89</v>
      </c>
      <c r="O568" t="s">
        <v>505</v>
      </c>
      <c r="P568" t="s">
        <v>501</v>
      </c>
      <c r="Q568" t="s">
        <v>515</v>
      </c>
    </row>
    <row r="569" spans="1:17" x14ac:dyDescent="0.35">
      <c r="A569">
        <v>102706</v>
      </c>
      <c r="B569" s="5">
        <v>45799</v>
      </c>
      <c r="C569" t="s">
        <v>12</v>
      </c>
      <c r="D569" t="s">
        <v>132</v>
      </c>
      <c r="E569" t="s">
        <v>133</v>
      </c>
      <c r="F569" t="s">
        <v>59</v>
      </c>
      <c r="G569" t="s">
        <v>60</v>
      </c>
      <c r="H569">
        <v>2</v>
      </c>
      <c r="I569" t="s">
        <v>508</v>
      </c>
      <c r="J569">
        <v>61.15</v>
      </c>
      <c r="K569">
        <v>122.3</v>
      </c>
      <c r="L569" t="s">
        <v>17</v>
      </c>
      <c r="M569" t="s">
        <v>221</v>
      </c>
      <c r="N569" t="s">
        <v>19</v>
      </c>
      <c r="O569" t="s">
        <v>505</v>
      </c>
      <c r="P569" t="s">
        <v>501</v>
      </c>
      <c r="Q569" t="s">
        <v>515</v>
      </c>
    </row>
    <row r="570" spans="1:17" x14ac:dyDescent="0.35">
      <c r="A570">
        <v>100296</v>
      </c>
      <c r="B570" s="5">
        <v>45800</v>
      </c>
      <c r="C570" t="s">
        <v>31</v>
      </c>
      <c r="D570" t="s">
        <v>56</v>
      </c>
      <c r="E570" t="s">
        <v>57</v>
      </c>
      <c r="F570" t="s">
        <v>22</v>
      </c>
      <c r="G570" t="s">
        <v>109</v>
      </c>
      <c r="H570">
        <v>3</v>
      </c>
      <c r="I570" t="s">
        <v>499</v>
      </c>
      <c r="J570">
        <v>88.99</v>
      </c>
      <c r="K570">
        <v>266.96999999999997</v>
      </c>
      <c r="L570" t="s">
        <v>43</v>
      </c>
      <c r="M570" t="s">
        <v>233</v>
      </c>
      <c r="N570" t="s">
        <v>19</v>
      </c>
      <c r="O570" t="s">
        <v>500</v>
      </c>
      <c r="P570" t="s">
        <v>501</v>
      </c>
      <c r="Q570" t="s">
        <v>515</v>
      </c>
    </row>
    <row r="571" spans="1:17" x14ac:dyDescent="0.35">
      <c r="A571">
        <v>100391</v>
      </c>
      <c r="B571" s="5">
        <v>45800</v>
      </c>
      <c r="C571" t="s">
        <v>26</v>
      </c>
      <c r="D571" t="s">
        <v>150</v>
      </c>
      <c r="E571" t="s">
        <v>151</v>
      </c>
      <c r="F571" t="s">
        <v>62</v>
      </c>
      <c r="G571" t="s">
        <v>114</v>
      </c>
      <c r="H571">
        <v>2</v>
      </c>
      <c r="I571" t="s">
        <v>508</v>
      </c>
      <c r="J571">
        <v>126.02</v>
      </c>
      <c r="K571">
        <v>252.04</v>
      </c>
      <c r="L571" t="s">
        <v>17</v>
      </c>
      <c r="M571" t="s">
        <v>181</v>
      </c>
      <c r="N571" t="s">
        <v>89</v>
      </c>
      <c r="O571" t="s">
        <v>500</v>
      </c>
      <c r="P571" t="s">
        <v>501</v>
      </c>
      <c r="Q571" t="s">
        <v>515</v>
      </c>
    </row>
    <row r="572" spans="1:17" x14ac:dyDescent="0.35">
      <c r="A572">
        <v>100399</v>
      </c>
      <c r="B572" s="5">
        <v>45800</v>
      </c>
      <c r="C572" t="s">
        <v>50</v>
      </c>
      <c r="D572" t="s">
        <v>51</v>
      </c>
      <c r="E572" t="s">
        <v>52</v>
      </c>
      <c r="F572" t="s">
        <v>15</v>
      </c>
      <c r="G572" t="s">
        <v>39</v>
      </c>
      <c r="H572">
        <v>1</v>
      </c>
      <c r="I572" t="s">
        <v>503</v>
      </c>
      <c r="J572">
        <v>44.75</v>
      </c>
      <c r="K572">
        <v>44.75</v>
      </c>
      <c r="L572" t="s">
        <v>17</v>
      </c>
      <c r="M572" t="s">
        <v>400</v>
      </c>
      <c r="N572" t="s">
        <v>19</v>
      </c>
      <c r="O572" t="s">
        <v>500</v>
      </c>
      <c r="P572" t="s">
        <v>501</v>
      </c>
      <c r="Q572" t="s">
        <v>515</v>
      </c>
    </row>
    <row r="573" spans="1:17" x14ac:dyDescent="0.35">
      <c r="A573">
        <v>100929</v>
      </c>
      <c r="B573" s="5">
        <v>45800</v>
      </c>
      <c r="C573" t="s">
        <v>12</v>
      </c>
      <c r="D573" t="s">
        <v>183</v>
      </c>
      <c r="E573" t="s">
        <v>184</v>
      </c>
      <c r="F573" t="s">
        <v>22</v>
      </c>
      <c r="G573" t="s">
        <v>87</v>
      </c>
      <c r="H573">
        <v>10</v>
      </c>
      <c r="I573" t="s">
        <v>499</v>
      </c>
      <c r="J573">
        <v>48.04</v>
      </c>
      <c r="K573">
        <v>480.4</v>
      </c>
      <c r="L573" t="s">
        <v>17</v>
      </c>
      <c r="M573" t="s">
        <v>401</v>
      </c>
      <c r="N573" t="s">
        <v>19</v>
      </c>
      <c r="O573" t="s">
        <v>500</v>
      </c>
      <c r="P573" t="s">
        <v>501</v>
      </c>
      <c r="Q573" t="s">
        <v>515</v>
      </c>
    </row>
    <row r="574" spans="1:17" x14ac:dyDescent="0.35">
      <c r="A574">
        <v>100951</v>
      </c>
      <c r="B574" s="5">
        <v>45800</v>
      </c>
      <c r="C574" t="s">
        <v>12</v>
      </c>
      <c r="D574" t="s">
        <v>20</v>
      </c>
      <c r="E574" t="s">
        <v>21</v>
      </c>
      <c r="F574" t="s">
        <v>62</v>
      </c>
      <c r="G574" t="s">
        <v>114</v>
      </c>
      <c r="H574">
        <v>2</v>
      </c>
      <c r="I574" t="s">
        <v>508</v>
      </c>
      <c r="J574">
        <v>126.9</v>
      </c>
      <c r="K574">
        <v>253.8</v>
      </c>
      <c r="L574" t="s">
        <v>24</v>
      </c>
      <c r="M574" t="s">
        <v>223</v>
      </c>
      <c r="N574" t="s">
        <v>36</v>
      </c>
      <c r="O574" t="s">
        <v>500</v>
      </c>
      <c r="P574" t="s">
        <v>501</v>
      </c>
      <c r="Q574" t="s">
        <v>515</v>
      </c>
    </row>
    <row r="575" spans="1:17" x14ac:dyDescent="0.35">
      <c r="A575">
        <v>101127</v>
      </c>
      <c r="B575" s="5">
        <v>45800</v>
      </c>
      <c r="C575" t="s">
        <v>50</v>
      </c>
      <c r="D575" t="s">
        <v>51</v>
      </c>
      <c r="E575" t="s">
        <v>52</v>
      </c>
      <c r="F575" t="s">
        <v>62</v>
      </c>
      <c r="G575" t="s">
        <v>68</v>
      </c>
      <c r="H575">
        <v>3</v>
      </c>
      <c r="I575" t="s">
        <v>499</v>
      </c>
      <c r="J575">
        <v>39.53</v>
      </c>
      <c r="K575">
        <v>118.59</v>
      </c>
      <c r="L575" t="s">
        <v>24</v>
      </c>
      <c r="M575" t="s">
        <v>336</v>
      </c>
      <c r="N575" t="s">
        <v>19</v>
      </c>
      <c r="O575" t="s">
        <v>500</v>
      </c>
      <c r="P575" t="s">
        <v>501</v>
      </c>
      <c r="Q575" t="s">
        <v>515</v>
      </c>
    </row>
    <row r="576" spans="1:17" x14ac:dyDescent="0.35">
      <c r="A576">
        <v>101359</v>
      </c>
      <c r="B576" s="5">
        <v>45800</v>
      </c>
      <c r="C576" t="s">
        <v>50</v>
      </c>
      <c r="D576" t="s">
        <v>51</v>
      </c>
      <c r="E576" t="s">
        <v>52</v>
      </c>
      <c r="F576" t="s">
        <v>59</v>
      </c>
      <c r="G576" t="s">
        <v>129</v>
      </c>
      <c r="H576">
        <v>10</v>
      </c>
      <c r="I576" t="s">
        <v>499</v>
      </c>
      <c r="J576">
        <v>114.82</v>
      </c>
      <c r="K576">
        <v>1148.1999999999998</v>
      </c>
      <c r="L576" t="s">
        <v>17</v>
      </c>
      <c r="M576" t="s">
        <v>248</v>
      </c>
      <c r="N576" t="s">
        <v>36</v>
      </c>
      <c r="O576" t="s">
        <v>500</v>
      </c>
      <c r="P576" t="s">
        <v>501</v>
      </c>
      <c r="Q576" t="s">
        <v>515</v>
      </c>
    </row>
    <row r="577" spans="1:17" x14ac:dyDescent="0.35">
      <c r="A577">
        <v>101562</v>
      </c>
      <c r="B577" s="5">
        <v>45800</v>
      </c>
      <c r="C577" t="s">
        <v>31</v>
      </c>
      <c r="D577" t="s">
        <v>80</v>
      </c>
      <c r="E577" t="s">
        <v>80</v>
      </c>
      <c r="F577" t="s">
        <v>59</v>
      </c>
      <c r="G577" t="s">
        <v>118</v>
      </c>
      <c r="H577">
        <v>1</v>
      </c>
      <c r="I577" t="s">
        <v>503</v>
      </c>
      <c r="J577">
        <v>19.7</v>
      </c>
      <c r="K577">
        <v>19.7</v>
      </c>
      <c r="L577" t="s">
        <v>17</v>
      </c>
      <c r="M577" t="s">
        <v>123</v>
      </c>
      <c r="N577" t="s">
        <v>19</v>
      </c>
      <c r="O577" t="s">
        <v>500</v>
      </c>
      <c r="P577" t="s">
        <v>501</v>
      </c>
      <c r="Q577" t="s">
        <v>515</v>
      </c>
    </row>
    <row r="578" spans="1:17" x14ac:dyDescent="0.35">
      <c r="A578">
        <v>101591</v>
      </c>
      <c r="B578" s="5">
        <v>45800</v>
      </c>
      <c r="C578" t="s">
        <v>31</v>
      </c>
      <c r="D578" t="s">
        <v>56</v>
      </c>
      <c r="E578" t="s">
        <v>57</v>
      </c>
      <c r="F578" t="s">
        <v>22</v>
      </c>
      <c r="G578" t="s">
        <v>100</v>
      </c>
      <c r="H578">
        <v>10</v>
      </c>
      <c r="I578" t="s">
        <v>499</v>
      </c>
      <c r="J578">
        <v>14.51</v>
      </c>
      <c r="K578">
        <v>145.1</v>
      </c>
      <c r="L578" t="s">
        <v>17</v>
      </c>
      <c r="M578" t="s">
        <v>165</v>
      </c>
      <c r="N578" t="s">
        <v>19</v>
      </c>
      <c r="O578" t="s">
        <v>500</v>
      </c>
      <c r="P578" t="s">
        <v>501</v>
      </c>
      <c r="Q578" t="s">
        <v>515</v>
      </c>
    </row>
    <row r="579" spans="1:17" x14ac:dyDescent="0.35">
      <c r="A579">
        <v>102089</v>
      </c>
      <c r="B579" s="5">
        <v>45800</v>
      </c>
      <c r="C579" t="s">
        <v>65</v>
      </c>
      <c r="D579" t="s">
        <v>190</v>
      </c>
      <c r="E579" t="s">
        <v>191</v>
      </c>
      <c r="F579" t="s">
        <v>22</v>
      </c>
      <c r="G579" t="s">
        <v>23</v>
      </c>
      <c r="H579">
        <v>2</v>
      </c>
      <c r="I579" t="s">
        <v>508</v>
      </c>
      <c r="J579">
        <v>65.67</v>
      </c>
      <c r="K579">
        <v>131.34</v>
      </c>
      <c r="L579" t="s">
        <v>17</v>
      </c>
      <c r="M579" t="s">
        <v>267</v>
      </c>
      <c r="N579" t="s">
        <v>36</v>
      </c>
      <c r="O579" t="s">
        <v>500</v>
      </c>
      <c r="P579" t="s">
        <v>501</v>
      </c>
      <c r="Q579" t="s">
        <v>515</v>
      </c>
    </row>
    <row r="580" spans="1:17" x14ac:dyDescent="0.35">
      <c r="A580">
        <v>102439</v>
      </c>
      <c r="B580" s="5">
        <v>45800</v>
      </c>
      <c r="C580" t="s">
        <v>31</v>
      </c>
      <c r="D580" t="s">
        <v>80</v>
      </c>
      <c r="E580" t="s">
        <v>80</v>
      </c>
      <c r="F580" t="s">
        <v>22</v>
      </c>
      <c r="G580" t="s">
        <v>109</v>
      </c>
      <c r="H580">
        <v>3</v>
      </c>
      <c r="I580" t="s">
        <v>499</v>
      </c>
      <c r="J580">
        <v>86.83</v>
      </c>
      <c r="K580">
        <v>260.49</v>
      </c>
      <c r="L580" t="s">
        <v>17</v>
      </c>
      <c r="M580" t="s">
        <v>61</v>
      </c>
      <c r="N580" t="s">
        <v>19</v>
      </c>
      <c r="O580" t="s">
        <v>500</v>
      </c>
      <c r="P580" t="s">
        <v>501</v>
      </c>
      <c r="Q580" t="s">
        <v>515</v>
      </c>
    </row>
    <row r="581" spans="1:17" x14ac:dyDescent="0.35">
      <c r="A581">
        <v>100020</v>
      </c>
      <c r="B581" s="5">
        <v>45801</v>
      </c>
      <c r="C581" t="s">
        <v>12</v>
      </c>
      <c r="D581" t="s">
        <v>183</v>
      </c>
      <c r="E581" t="s">
        <v>184</v>
      </c>
      <c r="F581" t="s">
        <v>62</v>
      </c>
      <c r="G581" t="s">
        <v>114</v>
      </c>
      <c r="H581">
        <v>10</v>
      </c>
      <c r="I581" t="s">
        <v>499</v>
      </c>
      <c r="J581">
        <v>125.31</v>
      </c>
      <c r="K581">
        <v>1253.0999999999999</v>
      </c>
      <c r="L581" t="s">
        <v>48</v>
      </c>
      <c r="M581" t="s">
        <v>402</v>
      </c>
      <c r="N581" t="s">
        <v>19</v>
      </c>
      <c r="O581" t="s">
        <v>506</v>
      </c>
      <c r="P581" t="s">
        <v>507</v>
      </c>
      <c r="Q581" t="s">
        <v>515</v>
      </c>
    </row>
    <row r="582" spans="1:17" x14ac:dyDescent="0.35">
      <c r="A582">
        <v>100453</v>
      </c>
      <c r="B582" s="5">
        <v>45801</v>
      </c>
      <c r="C582" t="s">
        <v>50</v>
      </c>
      <c r="D582" t="s">
        <v>51</v>
      </c>
      <c r="E582" t="s">
        <v>52</v>
      </c>
      <c r="F582" t="s">
        <v>62</v>
      </c>
      <c r="G582" t="s">
        <v>103</v>
      </c>
      <c r="H582">
        <v>1</v>
      </c>
      <c r="I582" t="s">
        <v>503</v>
      </c>
      <c r="J582">
        <v>190.81</v>
      </c>
      <c r="K582">
        <v>190.81</v>
      </c>
      <c r="L582" t="s">
        <v>48</v>
      </c>
      <c r="M582" t="s">
        <v>300</v>
      </c>
      <c r="N582" t="s">
        <v>19</v>
      </c>
      <c r="O582" t="s">
        <v>506</v>
      </c>
      <c r="P582" t="s">
        <v>507</v>
      </c>
      <c r="Q582" t="s">
        <v>515</v>
      </c>
    </row>
    <row r="583" spans="1:17" x14ac:dyDescent="0.35">
      <c r="A583">
        <v>100880</v>
      </c>
      <c r="B583" s="5">
        <v>45801</v>
      </c>
      <c r="C583" t="s">
        <v>12</v>
      </c>
      <c r="D583" t="s">
        <v>132</v>
      </c>
      <c r="E583" t="s">
        <v>133</v>
      </c>
      <c r="F583" t="s">
        <v>59</v>
      </c>
      <c r="G583" t="s">
        <v>95</v>
      </c>
      <c r="H583">
        <v>3</v>
      </c>
      <c r="I583" t="s">
        <v>499</v>
      </c>
      <c r="J583">
        <v>36.369999999999997</v>
      </c>
      <c r="K583">
        <v>109.10999999999999</v>
      </c>
      <c r="L583" t="s">
        <v>24</v>
      </c>
      <c r="M583" t="s">
        <v>107</v>
      </c>
      <c r="N583" t="s">
        <v>19</v>
      </c>
      <c r="O583" t="s">
        <v>506</v>
      </c>
      <c r="P583" t="s">
        <v>507</v>
      </c>
      <c r="Q583" t="s">
        <v>515</v>
      </c>
    </row>
    <row r="584" spans="1:17" x14ac:dyDescent="0.35">
      <c r="A584">
        <v>101290</v>
      </c>
      <c r="B584" s="5">
        <v>45801</v>
      </c>
      <c r="C584" t="s">
        <v>50</v>
      </c>
      <c r="D584" t="s">
        <v>77</v>
      </c>
      <c r="E584" t="s">
        <v>78</v>
      </c>
      <c r="F584" t="s">
        <v>53</v>
      </c>
      <c r="G584" t="s">
        <v>145</v>
      </c>
      <c r="H584">
        <v>10</v>
      </c>
      <c r="I584" t="s">
        <v>499</v>
      </c>
      <c r="J584">
        <v>35.29</v>
      </c>
      <c r="K584">
        <v>352.9</v>
      </c>
      <c r="L584" t="s">
        <v>24</v>
      </c>
      <c r="M584" t="s">
        <v>384</v>
      </c>
      <c r="N584" t="s">
        <v>19</v>
      </c>
      <c r="O584" t="s">
        <v>506</v>
      </c>
      <c r="P584" t="s">
        <v>507</v>
      </c>
      <c r="Q584" t="s">
        <v>515</v>
      </c>
    </row>
    <row r="585" spans="1:17" x14ac:dyDescent="0.35">
      <c r="A585">
        <v>101527</v>
      </c>
      <c r="B585" s="5">
        <v>45801</v>
      </c>
      <c r="C585" t="s">
        <v>12</v>
      </c>
      <c r="D585" t="s">
        <v>20</v>
      </c>
      <c r="E585" t="s">
        <v>21</v>
      </c>
      <c r="F585" t="s">
        <v>59</v>
      </c>
      <c r="G585" t="s">
        <v>129</v>
      </c>
      <c r="H585">
        <v>2</v>
      </c>
      <c r="I585" t="s">
        <v>508</v>
      </c>
      <c r="J585">
        <v>117.42</v>
      </c>
      <c r="K585">
        <v>234.84</v>
      </c>
      <c r="L585" t="s">
        <v>24</v>
      </c>
      <c r="M585" t="s">
        <v>386</v>
      </c>
      <c r="N585" t="s">
        <v>19</v>
      </c>
      <c r="O585" t="s">
        <v>506</v>
      </c>
      <c r="P585" t="s">
        <v>507</v>
      </c>
      <c r="Q585" t="s">
        <v>515</v>
      </c>
    </row>
    <row r="586" spans="1:17" x14ac:dyDescent="0.35">
      <c r="A586">
        <v>101778</v>
      </c>
      <c r="B586" s="5">
        <v>45801</v>
      </c>
      <c r="C586" t="s">
        <v>26</v>
      </c>
      <c r="D586" t="s">
        <v>27</v>
      </c>
      <c r="E586" t="s">
        <v>28</v>
      </c>
      <c r="F586" t="s">
        <v>59</v>
      </c>
      <c r="G586" t="s">
        <v>118</v>
      </c>
      <c r="H586">
        <v>2</v>
      </c>
      <c r="I586" t="s">
        <v>508</v>
      </c>
      <c r="J586">
        <v>20.68</v>
      </c>
      <c r="K586">
        <v>41.36</v>
      </c>
      <c r="L586" t="s">
        <v>17</v>
      </c>
      <c r="M586" t="s">
        <v>292</v>
      </c>
      <c r="N586" t="s">
        <v>36</v>
      </c>
      <c r="O586" t="s">
        <v>506</v>
      </c>
      <c r="P586" t="s">
        <v>507</v>
      </c>
      <c r="Q586" t="s">
        <v>515</v>
      </c>
    </row>
    <row r="587" spans="1:17" x14ac:dyDescent="0.35">
      <c r="A587">
        <v>101799</v>
      </c>
      <c r="B587" s="5">
        <v>45801</v>
      </c>
      <c r="C587" t="s">
        <v>26</v>
      </c>
      <c r="D587" t="s">
        <v>150</v>
      </c>
      <c r="E587" t="s">
        <v>151</v>
      </c>
      <c r="F587" t="s">
        <v>62</v>
      </c>
      <c r="G587" t="s">
        <v>63</v>
      </c>
      <c r="H587">
        <v>5</v>
      </c>
      <c r="I587" t="s">
        <v>499</v>
      </c>
      <c r="J587">
        <v>52.55</v>
      </c>
      <c r="K587">
        <v>262.75</v>
      </c>
      <c r="L587" t="s">
        <v>43</v>
      </c>
      <c r="M587" t="s">
        <v>372</v>
      </c>
      <c r="N587" t="s">
        <v>19</v>
      </c>
      <c r="O587" t="s">
        <v>506</v>
      </c>
      <c r="P587" t="s">
        <v>507</v>
      </c>
      <c r="Q587" t="s">
        <v>515</v>
      </c>
    </row>
    <row r="588" spans="1:17" x14ac:dyDescent="0.35">
      <c r="A588">
        <v>102004</v>
      </c>
      <c r="B588" s="5">
        <v>45801</v>
      </c>
      <c r="C588" t="s">
        <v>12</v>
      </c>
      <c r="D588" t="s">
        <v>183</v>
      </c>
      <c r="E588" t="s">
        <v>184</v>
      </c>
      <c r="F588" t="s">
        <v>22</v>
      </c>
      <c r="G588" t="s">
        <v>100</v>
      </c>
      <c r="H588">
        <v>1</v>
      </c>
      <c r="I588" t="s">
        <v>503</v>
      </c>
      <c r="J588">
        <v>15.73</v>
      </c>
      <c r="K588">
        <v>15.73</v>
      </c>
      <c r="L588" t="s">
        <v>24</v>
      </c>
      <c r="M588" t="s">
        <v>322</v>
      </c>
      <c r="N588" t="s">
        <v>19</v>
      </c>
      <c r="O588" t="s">
        <v>506</v>
      </c>
      <c r="P588" t="s">
        <v>507</v>
      </c>
      <c r="Q588" t="s">
        <v>515</v>
      </c>
    </row>
    <row r="589" spans="1:17" x14ac:dyDescent="0.35">
      <c r="A589">
        <v>102436</v>
      </c>
      <c r="B589" s="5">
        <v>45801</v>
      </c>
      <c r="C589" t="s">
        <v>50</v>
      </c>
      <c r="D589" t="s">
        <v>77</v>
      </c>
      <c r="E589" t="s">
        <v>78</v>
      </c>
      <c r="F589" t="s">
        <v>22</v>
      </c>
      <c r="G589" t="s">
        <v>100</v>
      </c>
      <c r="H589">
        <v>1</v>
      </c>
      <c r="I589" t="s">
        <v>503</v>
      </c>
      <c r="J589">
        <v>15.32</v>
      </c>
      <c r="K589">
        <v>15.32</v>
      </c>
      <c r="L589" t="s">
        <v>43</v>
      </c>
      <c r="M589" t="s">
        <v>97</v>
      </c>
      <c r="N589" t="s">
        <v>19</v>
      </c>
      <c r="O589" t="s">
        <v>506</v>
      </c>
      <c r="P589" t="s">
        <v>507</v>
      </c>
      <c r="Q589" t="s">
        <v>515</v>
      </c>
    </row>
    <row r="590" spans="1:17" x14ac:dyDescent="0.35">
      <c r="A590">
        <v>102714</v>
      </c>
      <c r="B590" s="5">
        <v>45801</v>
      </c>
      <c r="C590" t="s">
        <v>12</v>
      </c>
      <c r="D590" t="s">
        <v>183</v>
      </c>
      <c r="E590" t="s">
        <v>184</v>
      </c>
      <c r="F590" t="s">
        <v>53</v>
      </c>
      <c r="G590" t="s">
        <v>54</v>
      </c>
      <c r="H590">
        <v>10</v>
      </c>
      <c r="I590" t="s">
        <v>499</v>
      </c>
      <c r="J590">
        <v>24.2</v>
      </c>
      <c r="K590">
        <v>242</v>
      </c>
      <c r="L590" t="s">
        <v>24</v>
      </c>
      <c r="M590" t="s">
        <v>364</v>
      </c>
      <c r="N590" t="s">
        <v>19</v>
      </c>
      <c r="O590" t="s">
        <v>506</v>
      </c>
      <c r="P590" t="s">
        <v>507</v>
      </c>
      <c r="Q590" t="s">
        <v>515</v>
      </c>
    </row>
    <row r="591" spans="1:17" x14ac:dyDescent="0.35">
      <c r="A591">
        <v>100188</v>
      </c>
      <c r="B591" s="5">
        <v>45802</v>
      </c>
      <c r="C591" t="s">
        <v>12</v>
      </c>
      <c r="D591" t="s">
        <v>98</v>
      </c>
      <c r="E591" t="s">
        <v>99</v>
      </c>
      <c r="F591" t="s">
        <v>53</v>
      </c>
      <c r="G591" t="s">
        <v>54</v>
      </c>
      <c r="H591">
        <v>5</v>
      </c>
      <c r="I591" t="s">
        <v>499</v>
      </c>
      <c r="J591">
        <v>25.71</v>
      </c>
      <c r="K591">
        <v>128.55000000000001</v>
      </c>
      <c r="L591" t="s">
        <v>48</v>
      </c>
      <c r="M591" t="s">
        <v>403</v>
      </c>
      <c r="N591" t="s">
        <v>19</v>
      </c>
      <c r="O591" t="s">
        <v>510</v>
      </c>
      <c r="P591" t="s">
        <v>507</v>
      </c>
      <c r="Q591" t="s">
        <v>515</v>
      </c>
    </row>
    <row r="592" spans="1:17" x14ac:dyDescent="0.35">
      <c r="A592">
        <v>101035</v>
      </c>
      <c r="B592" s="5">
        <v>45802</v>
      </c>
      <c r="C592" t="s">
        <v>50</v>
      </c>
      <c r="D592" t="s">
        <v>71</v>
      </c>
      <c r="E592" t="s">
        <v>72</v>
      </c>
      <c r="F592" t="s">
        <v>22</v>
      </c>
      <c r="G592" t="s">
        <v>100</v>
      </c>
      <c r="H592">
        <v>2</v>
      </c>
      <c r="I592" t="s">
        <v>508</v>
      </c>
      <c r="J592">
        <v>14.55</v>
      </c>
      <c r="K592">
        <v>29.1</v>
      </c>
      <c r="L592" t="s">
        <v>48</v>
      </c>
      <c r="M592" t="s">
        <v>320</v>
      </c>
      <c r="N592" t="s">
        <v>89</v>
      </c>
      <c r="O592" t="s">
        <v>510</v>
      </c>
      <c r="P592" t="s">
        <v>507</v>
      </c>
      <c r="Q592" t="s">
        <v>515</v>
      </c>
    </row>
    <row r="593" spans="1:17" x14ac:dyDescent="0.35">
      <c r="A593">
        <v>101122</v>
      </c>
      <c r="B593" s="5">
        <v>45802</v>
      </c>
      <c r="C593" t="s">
        <v>12</v>
      </c>
      <c r="D593" t="s">
        <v>98</v>
      </c>
      <c r="E593" t="s">
        <v>99</v>
      </c>
      <c r="F593" t="s">
        <v>62</v>
      </c>
      <c r="G593" t="s">
        <v>114</v>
      </c>
      <c r="H593">
        <v>2</v>
      </c>
      <c r="I593" t="s">
        <v>508</v>
      </c>
      <c r="J593">
        <v>127.49</v>
      </c>
      <c r="K593">
        <v>254.98</v>
      </c>
      <c r="L593" t="s">
        <v>48</v>
      </c>
      <c r="M593" t="s">
        <v>404</v>
      </c>
      <c r="N593" t="s">
        <v>89</v>
      </c>
      <c r="O593" t="s">
        <v>510</v>
      </c>
      <c r="P593" t="s">
        <v>507</v>
      </c>
      <c r="Q593" t="s">
        <v>515</v>
      </c>
    </row>
    <row r="594" spans="1:17" x14ac:dyDescent="0.35">
      <c r="A594">
        <v>101777</v>
      </c>
      <c r="B594" s="5">
        <v>45802</v>
      </c>
      <c r="C594" t="s">
        <v>12</v>
      </c>
      <c r="D594" t="s">
        <v>20</v>
      </c>
      <c r="E594" t="s">
        <v>21</v>
      </c>
      <c r="F594" t="s">
        <v>53</v>
      </c>
      <c r="G594" t="s">
        <v>145</v>
      </c>
      <c r="H594">
        <v>1</v>
      </c>
      <c r="I594" t="s">
        <v>503</v>
      </c>
      <c r="J594">
        <v>36.090000000000003</v>
      </c>
      <c r="K594">
        <v>36.090000000000003</v>
      </c>
      <c r="L594" t="s">
        <v>43</v>
      </c>
      <c r="M594" t="s">
        <v>397</v>
      </c>
      <c r="N594" t="s">
        <v>19</v>
      </c>
      <c r="O594" t="s">
        <v>510</v>
      </c>
      <c r="P594" t="s">
        <v>507</v>
      </c>
      <c r="Q594" t="s">
        <v>515</v>
      </c>
    </row>
    <row r="595" spans="1:17" x14ac:dyDescent="0.35">
      <c r="A595">
        <v>101857</v>
      </c>
      <c r="B595" s="5">
        <v>45802</v>
      </c>
      <c r="C595" t="s">
        <v>31</v>
      </c>
      <c r="D595" t="s">
        <v>45</v>
      </c>
      <c r="E595" t="s">
        <v>46</v>
      </c>
      <c r="F595" t="s">
        <v>53</v>
      </c>
      <c r="G595" t="s">
        <v>145</v>
      </c>
      <c r="H595">
        <v>5</v>
      </c>
      <c r="I595" t="s">
        <v>499</v>
      </c>
      <c r="J595">
        <v>34.06</v>
      </c>
      <c r="K595">
        <v>170.3</v>
      </c>
      <c r="L595" t="s">
        <v>24</v>
      </c>
      <c r="M595" t="s">
        <v>121</v>
      </c>
      <c r="N595" t="s">
        <v>36</v>
      </c>
      <c r="O595" t="s">
        <v>510</v>
      </c>
      <c r="P595" t="s">
        <v>507</v>
      </c>
      <c r="Q595" t="s">
        <v>515</v>
      </c>
    </row>
    <row r="596" spans="1:17" x14ac:dyDescent="0.35">
      <c r="A596">
        <v>102033</v>
      </c>
      <c r="B596" s="5">
        <v>45802</v>
      </c>
      <c r="C596" t="s">
        <v>50</v>
      </c>
      <c r="D596" t="s">
        <v>71</v>
      </c>
      <c r="E596" t="s">
        <v>72</v>
      </c>
      <c r="F596" t="s">
        <v>59</v>
      </c>
      <c r="G596" t="s">
        <v>118</v>
      </c>
      <c r="H596">
        <v>1</v>
      </c>
      <c r="I596" t="s">
        <v>503</v>
      </c>
      <c r="J596">
        <v>20.78</v>
      </c>
      <c r="K596">
        <v>20.78</v>
      </c>
      <c r="L596" t="s">
        <v>48</v>
      </c>
      <c r="M596" t="s">
        <v>213</v>
      </c>
      <c r="N596" t="s">
        <v>19</v>
      </c>
      <c r="O596" t="s">
        <v>510</v>
      </c>
      <c r="P596" t="s">
        <v>507</v>
      </c>
      <c r="Q596" t="s">
        <v>515</v>
      </c>
    </row>
    <row r="597" spans="1:17" x14ac:dyDescent="0.35">
      <c r="A597">
        <v>102565</v>
      </c>
      <c r="B597" s="5">
        <v>45802</v>
      </c>
      <c r="C597" t="s">
        <v>31</v>
      </c>
      <c r="D597" t="s">
        <v>45</v>
      </c>
      <c r="E597" t="s">
        <v>46</v>
      </c>
      <c r="F597" t="s">
        <v>59</v>
      </c>
      <c r="G597" t="s">
        <v>129</v>
      </c>
      <c r="H597">
        <v>1</v>
      </c>
      <c r="I597" t="s">
        <v>503</v>
      </c>
      <c r="J597">
        <v>120.88</v>
      </c>
      <c r="K597">
        <v>120.88</v>
      </c>
      <c r="L597" t="s">
        <v>48</v>
      </c>
      <c r="M597" t="s">
        <v>93</v>
      </c>
      <c r="N597" t="s">
        <v>19</v>
      </c>
      <c r="O597" t="s">
        <v>510</v>
      </c>
      <c r="P597" t="s">
        <v>507</v>
      </c>
      <c r="Q597" t="s">
        <v>515</v>
      </c>
    </row>
    <row r="598" spans="1:17" x14ac:dyDescent="0.35">
      <c r="A598">
        <v>100150</v>
      </c>
      <c r="B598" s="5">
        <v>45803</v>
      </c>
      <c r="C598" t="s">
        <v>26</v>
      </c>
      <c r="D598" t="s">
        <v>41</v>
      </c>
      <c r="E598" t="s">
        <v>42</v>
      </c>
      <c r="F598" t="s">
        <v>53</v>
      </c>
      <c r="G598" t="s">
        <v>126</v>
      </c>
      <c r="H598">
        <v>5</v>
      </c>
      <c r="I598" t="s">
        <v>499</v>
      </c>
      <c r="J598">
        <v>147.58000000000001</v>
      </c>
      <c r="K598">
        <v>737.90000000000009</v>
      </c>
      <c r="L598" t="s">
        <v>24</v>
      </c>
      <c r="M598" t="s">
        <v>321</v>
      </c>
      <c r="N598" t="s">
        <v>36</v>
      </c>
      <c r="O598" t="s">
        <v>511</v>
      </c>
      <c r="P598" t="s">
        <v>501</v>
      </c>
      <c r="Q598" t="s">
        <v>515</v>
      </c>
    </row>
    <row r="599" spans="1:17" x14ac:dyDescent="0.35">
      <c r="A599">
        <v>100976</v>
      </c>
      <c r="B599" s="5">
        <v>45803</v>
      </c>
      <c r="C599" t="s">
        <v>12</v>
      </c>
      <c r="D599" t="s">
        <v>183</v>
      </c>
      <c r="E599" t="s">
        <v>184</v>
      </c>
      <c r="F599" t="s">
        <v>15</v>
      </c>
      <c r="G599" t="s">
        <v>39</v>
      </c>
      <c r="H599">
        <v>1</v>
      </c>
      <c r="I599" t="s">
        <v>503</v>
      </c>
      <c r="J599">
        <v>46.76</v>
      </c>
      <c r="K599">
        <v>46.76</v>
      </c>
      <c r="L599" t="s">
        <v>17</v>
      </c>
      <c r="M599" t="s">
        <v>384</v>
      </c>
      <c r="N599" t="s">
        <v>19</v>
      </c>
      <c r="O599" t="s">
        <v>511</v>
      </c>
      <c r="P599" t="s">
        <v>501</v>
      </c>
      <c r="Q599" t="s">
        <v>515</v>
      </c>
    </row>
    <row r="600" spans="1:17" x14ac:dyDescent="0.35">
      <c r="A600">
        <v>101252</v>
      </c>
      <c r="B600" s="5">
        <v>45803</v>
      </c>
      <c r="C600" t="s">
        <v>12</v>
      </c>
      <c r="D600" t="s">
        <v>183</v>
      </c>
      <c r="E600" t="s">
        <v>184</v>
      </c>
      <c r="F600" t="s">
        <v>15</v>
      </c>
      <c r="G600" t="s">
        <v>34</v>
      </c>
      <c r="H600">
        <v>1</v>
      </c>
      <c r="I600" t="s">
        <v>503</v>
      </c>
      <c r="J600">
        <v>16.72</v>
      </c>
      <c r="K600">
        <v>16.72</v>
      </c>
      <c r="L600" t="s">
        <v>43</v>
      </c>
      <c r="M600" t="s">
        <v>405</v>
      </c>
      <c r="N600" t="s">
        <v>19</v>
      </c>
      <c r="O600" t="s">
        <v>511</v>
      </c>
      <c r="P600" t="s">
        <v>501</v>
      </c>
      <c r="Q600" t="s">
        <v>515</v>
      </c>
    </row>
    <row r="601" spans="1:17" x14ac:dyDescent="0.35">
      <c r="A601">
        <v>102262</v>
      </c>
      <c r="B601" s="5">
        <v>45803</v>
      </c>
      <c r="C601" t="s">
        <v>50</v>
      </c>
      <c r="D601" t="s">
        <v>77</v>
      </c>
      <c r="E601" t="s">
        <v>78</v>
      </c>
      <c r="F601" t="s">
        <v>22</v>
      </c>
      <c r="G601" t="s">
        <v>100</v>
      </c>
      <c r="H601">
        <v>5</v>
      </c>
      <c r="I601" t="s">
        <v>499</v>
      </c>
      <c r="J601">
        <v>15.3</v>
      </c>
      <c r="K601">
        <v>76.5</v>
      </c>
      <c r="L601" t="s">
        <v>17</v>
      </c>
      <c r="M601" t="s">
        <v>44</v>
      </c>
      <c r="N601" t="s">
        <v>19</v>
      </c>
      <c r="O601" t="s">
        <v>511</v>
      </c>
      <c r="P601" t="s">
        <v>501</v>
      </c>
      <c r="Q601" t="s">
        <v>515</v>
      </c>
    </row>
    <row r="602" spans="1:17" x14ac:dyDescent="0.35">
      <c r="A602">
        <v>100102</v>
      </c>
      <c r="B602" s="5">
        <v>45804</v>
      </c>
      <c r="C602" t="s">
        <v>65</v>
      </c>
      <c r="D602" t="s">
        <v>66</v>
      </c>
      <c r="E602" t="s">
        <v>67</v>
      </c>
      <c r="F602" t="s">
        <v>22</v>
      </c>
      <c r="G602" t="s">
        <v>47</v>
      </c>
      <c r="H602">
        <v>1</v>
      </c>
      <c r="I602" t="s">
        <v>503</v>
      </c>
      <c r="J602">
        <v>74.23</v>
      </c>
      <c r="K602">
        <v>74.23</v>
      </c>
      <c r="L602" t="s">
        <v>48</v>
      </c>
      <c r="M602" t="s">
        <v>396</v>
      </c>
      <c r="N602" t="s">
        <v>89</v>
      </c>
      <c r="O602" t="s">
        <v>509</v>
      </c>
      <c r="P602" t="s">
        <v>501</v>
      </c>
      <c r="Q602" t="s">
        <v>515</v>
      </c>
    </row>
    <row r="603" spans="1:17" x14ac:dyDescent="0.35">
      <c r="A603">
        <v>100978</v>
      </c>
      <c r="B603" s="5">
        <v>45804</v>
      </c>
      <c r="C603" t="s">
        <v>12</v>
      </c>
      <c r="D603" t="s">
        <v>183</v>
      </c>
      <c r="E603" t="s">
        <v>184</v>
      </c>
      <c r="F603" t="s">
        <v>62</v>
      </c>
      <c r="G603" t="s">
        <v>103</v>
      </c>
      <c r="H603">
        <v>5</v>
      </c>
      <c r="I603" t="s">
        <v>499</v>
      </c>
      <c r="J603">
        <v>184.18</v>
      </c>
      <c r="K603">
        <v>920.90000000000009</v>
      </c>
      <c r="L603" t="s">
        <v>24</v>
      </c>
      <c r="M603" t="s">
        <v>315</v>
      </c>
      <c r="N603" t="s">
        <v>19</v>
      </c>
      <c r="O603" t="s">
        <v>509</v>
      </c>
      <c r="P603" t="s">
        <v>501</v>
      </c>
      <c r="Q603" t="s">
        <v>515</v>
      </c>
    </row>
    <row r="604" spans="1:17" x14ac:dyDescent="0.35">
      <c r="A604">
        <v>101447</v>
      </c>
      <c r="B604" s="5">
        <v>45804</v>
      </c>
      <c r="C604" t="s">
        <v>12</v>
      </c>
      <c r="D604" t="s">
        <v>13</v>
      </c>
      <c r="E604" t="s">
        <v>14</v>
      </c>
      <c r="F604" t="s">
        <v>62</v>
      </c>
      <c r="G604" t="s">
        <v>112</v>
      </c>
      <c r="H604">
        <v>5</v>
      </c>
      <c r="I604" t="s">
        <v>499</v>
      </c>
      <c r="J604">
        <v>29.13</v>
      </c>
      <c r="K604">
        <v>145.65</v>
      </c>
      <c r="L604" t="s">
        <v>48</v>
      </c>
      <c r="M604" t="s">
        <v>307</v>
      </c>
      <c r="N604" t="s">
        <v>89</v>
      </c>
      <c r="O604" t="s">
        <v>509</v>
      </c>
      <c r="P604" t="s">
        <v>501</v>
      </c>
      <c r="Q604" t="s">
        <v>515</v>
      </c>
    </row>
    <row r="605" spans="1:17" x14ac:dyDescent="0.35">
      <c r="A605">
        <v>101616</v>
      </c>
      <c r="B605" s="5">
        <v>45804</v>
      </c>
      <c r="C605" t="s">
        <v>50</v>
      </c>
      <c r="D605" t="s">
        <v>51</v>
      </c>
      <c r="E605" t="s">
        <v>52</v>
      </c>
      <c r="F605" t="s">
        <v>62</v>
      </c>
      <c r="G605" t="s">
        <v>103</v>
      </c>
      <c r="H605">
        <v>1</v>
      </c>
      <c r="I605" t="s">
        <v>503</v>
      </c>
      <c r="J605">
        <v>183.19</v>
      </c>
      <c r="K605">
        <v>183.19</v>
      </c>
      <c r="L605" t="s">
        <v>24</v>
      </c>
      <c r="M605" t="s">
        <v>291</v>
      </c>
      <c r="N605" t="s">
        <v>19</v>
      </c>
      <c r="O605" t="s">
        <v>509</v>
      </c>
      <c r="P605" t="s">
        <v>501</v>
      </c>
      <c r="Q605" t="s">
        <v>515</v>
      </c>
    </row>
    <row r="606" spans="1:17" x14ac:dyDescent="0.35">
      <c r="A606">
        <v>101792</v>
      </c>
      <c r="B606" s="5">
        <v>45804</v>
      </c>
      <c r="C606" t="s">
        <v>50</v>
      </c>
      <c r="D606" t="s">
        <v>77</v>
      </c>
      <c r="E606" t="s">
        <v>78</v>
      </c>
      <c r="F606" t="s">
        <v>15</v>
      </c>
      <c r="G606" t="s">
        <v>16</v>
      </c>
      <c r="H606">
        <v>2</v>
      </c>
      <c r="I606" t="s">
        <v>508</v>
      </c>
      <c r="J606">
        <v>40.79</v>
      </c>
      <c r="K606">
        <v>81.58</v>
      </c>
      <c r="L606" t="s">
        <v>43</v>
      </c>
      <c r="M606" t="s">
        <v>79</v>
      </c>
      <c r="N606" t="s">
        <v>19</v>
      </c>
      <c r="O606" t="s">
        <v>509</v>
      </c>
      <c r="P606" t="s">
        <v>501</v>
      </c>
      <c r="Q606" t="s">
        <v>515</v>
      </c>
    </row>
    <row r="607" spans="1:17" x14ac:dyDescent="0.35">
      <c r="A607">
        <v>101832</v>
      </c>
      <c r="B607" s="5">
        <v>45804</v>
      </c>
      <c r="C607" t="s">
        <v>65</v>
      </c>
      <c r="D607" t="s">
        <v>66</v>
      </c>
      <c r="E607" t="s">
        <v>67</v>
      </c>
      <c r="F607" t="s">
        <v>62</v>
      </c>
      <c r="G607" t="s">
        <v>114</v>
      </c>
      <c r="H607">
        <v>2</v>
      </c>
      <c r="I607" t="s">
        <v>508</v>
      </c>
      <c r="J607">
        <v>135.06</v>
      </c>
      <c r="K607">
        <v>270.12</v>
      </c>
      <c r="L607" t="s">
        <v>43</v>
      </c>
      <c r="M607" t="s">
        <v>250</v>
      </c>
      <c r="N607" t="s">
        <v>19</v>
      </c>
      <c r="O607" t="s">
        <v>509</v>
      </c>
      <c r="P607" t="s">
        <v>501</v>
      </c>
      <c r="Q607" t="s">
        <v>515</v>
      </c>
    </row>
    <row r="608" spans="1:17" x14ac:dyDescent="0.35">
      <c r="A608">
        <v>101896</v>
      </c>
      <c r="B608" s="5">
        <v>45804</v>
      </c>
      <c r="C608" t="s">
        <v>50</v>
      </c>
      <c r="D608" t="s">
        <v>71</v>
      </c>
      <c r="E608" t="s">
        <v>72</v>
      </c>
      <c r="F608" t="s">
        <v>22</v>
      </c>
      <c r="G608" t="s">
        <v>100</v>
      </c>
      <c r="H608">
        <v>2</v>
      </c>
      <c r="I608" t="s">
        <v>508</v>
      </c>
      <c r="J608">
        <v>15.39</v>
      </c>
      <c r="K608">
        <v>30.78</v>
      </c>
      <c r="L608" t="s">
        <v>24</v>
      </c>
      <c r="M608" t="s">
        <v>406</v>
      </c>
      <c r="N608" t="s">
        <v>19</v>
      </c>
      <c r="O608" t="s">
        <v>509</v>
      </c>
      <c r="P608" t="s">
        <v>501</v>
      </c>
      <c r="Q608" t="s">
        <v>515</v>
      </c>
    </row>
    <row r="609" spans="1:17" x14ac:dyDescent="0.35">
      <c r="A609">
        <v>102067</v>
      </c>
      <c r="B609" s="5">
        <v>45804</v>
      </c>
      <c r="C609" t="s">
        <v>31</v>
      </c>
      <c r="D609" t="s">
        <v>32</v>
      </c>
      <c r="E609" t="s">
        <v>33</v>
      </c>
      <c r="F609" t="s">
        <v>53</v>
      </c>
      <c r="G609" t="s">
        <v>145</v>
      </c>
      <c r="H609">
        <v>1</v>
      </c>
      <c r="I609" t="s">
        <v>503</v>
      </c>
      <c r="J609">
        <v>34.19</v>
      </c>
      <c r="K609">
        <v>34.19</v>
      </c>
      <c r="L609" t="s">
        <v>24</v>
      </c>
      <c r="M609" t="s">
        <v>207</v>
      </c>
      <c r="N609" t="s">
        <v>89</v>
      </c>
      <c r="O609" t="s">
        <v>509</v>
      </c>
      <c r="P609" t="s">
        <v>501</v>
      </c>
      <c r="Q609" t="s">
        <v>515</v>
      </c>
    </row>
    <row r="610" spans="1:17" x14ac:dyDescent="0.35">
      <c r="A610">
        <v>102303</v>
      </c>
      <c r="B610" s="5">
        <v>45804</v>
      </c>
      <c r="C610" t="s">
        <v>26</v>
      </c>
      <c r="D610" t="s">
        <v>27</v>
      </c>
      <c r="E610" t="s">
        <v>28</v>
      </c>
      <c r="F610" t="s">
        <v>22</v>
      </c>
      <c r="G610" t="s">
        <v>87</v>
      </c>
      <c r="H610">
        <v>2</v>
      </c>
      <c r="I610" t="s">
        <v>508</v>
      </c>
      <c r="J610">
        <v>52.08</v>
      </c>
      <c r="K610">
        <v>104.16</v>
      </c>
      <c r="L610" t="s">
        <v>43</v>
      </c>
      <c r="M610" t="s">
        <v>396</v>
      </c>
      <c r="N610" t="s">
        <v>89</v>
      </c>
      <c r="O610" t="s">
        <v>509</v>
      </c>
      <c r="P610" t="s">
        <v>501</v>
      </c>
      <c r="Q610" t="s">
        <v>515</v>
      </c>
    </row>
    <row r="611" spans="1:17" x14ac:dyDescent="0.35">
      <c r="A611">
        <v>102807</v>
      </c>
      <c r="B611" s="5">
        <v>45804</v>
      </c>
      <c r="C611" t="s">
        <v>50</v>
      </c>
      <c r="D611" t="s">
        <v>77</v>
      </c>
      <c r="E611" t="s">
        <v>78</v>
      </c>
      <c r="F611" t="s">
        <v>53</v>
      </c>
      <c r="G611" t="s">
        <v>126</v>
      </c>
      <c r="H611">
        <v>1</v>
      </c>
      <c r="I611" t="s">
        <v>503</v>
      </c>
      <c r="J611">
        <v>145.74</v>
      </c>
      <c r="K611">
        <v>145.74</v>
      </c>
      <c r="L611" t="s">
        <v>48</v>
      </c>
      <c r="M611" t="s">
        <v>213</v>
      </c>
      <c r="N611" t="s">
        <v>19</v>
      </c>
      <c r="O611" t="s">
        <v>509</v>
      </c>
      <c r="P611" t="s">
        <v>501</v>
      </c>
      <c r="Q611" t="s">
        <v>515</v>
      </c>
    </row>
    <row r="612" spans="1:17" x14ac:dyDescent="0.35">
      <c r="A612">
        <v>100124</v>
      </c>
      <c r="B612" s="5">
        <v>45805</v>
      </c>
      <c r="C612" t="s">
        <v>12</v>
      </c>
      <c r="D612" t="s">
        <v>132</v>
      </c>
      <c r="E612" t="s">
        <v>133</v>
      </c>
      <c r="F612" t="s">
        <v>15</v>
      </c>
      <c r="G612" t="s">
        <v>29</v>
      </c>
      <c r="H612">
        <v>1</v>
      </c>
      <c r="I612" t="s">
        <v>503</v>
      </c>
      <c r="J612">
        <v>23.06</v>
      </c>
      <c r="K612">
        <v>23.06</v>
      </c>
      <c r="L612" t="s">
        <v>43</v>
      </c>
      <c r="M612" t="s">
        <v>353</v>
      </c>
      <c r="N612" t="s">
        <v>19</v>
      </c>
      <c r="O612" t="s">
        <v>504</v>
      </c>
      <c r="P612" t="s">
        <v>501</v>
      </c>
      <c r="Q612" t="s">
        <v>515</v>
      </c>
    </row>
    <row r="613" spans="1:17" x14ac:dyDescent="0.35">
      <c r="A613">
        <v>100517</v>
      </c>
      <c r="B613" s="5">
        <v>45805</v>
      </c>
      <c r="C613" t="s">
        <v>50</v>
      </c>
      <c r="D613" t="s">
        <v>77</v>
      </c>
      <c r="E613" t="s">
        <v>78</v>
      </c>
      <c r="F613" t="s">
        <v>62</v>
      </c>
      <c r="G613" t="s">
        <v>103</v>
      </c>
      <c r="H613">
        <v>1</v>
      </c>
      <c r="I613" t="s">
        <v>503</v>
      </c>
      <c r="J613">
        <v>196.3</v>
      </c>
      <c r="K613">
        <v>196.3</v>
      </c>
      <c r="L613" t="s">
        <v>17</v>
      </c>
      <c r="M613" t="s">
        <v>407</v>
      </c>
      <c r="N613" t="s">
        <v>36</v>
      </c>
      <c r="O613" t="s">
        <v>504</v>
      </c>
      <c r="P613" t="s">
        <v>501</v>
      </c>
      <c r="Q613" t="s">
        <v>515</v>
      </c>
    </row>
    <row r="614" spans="1:17" x14ac:dyDescent="0.35">
      <c r="A614">
        <v>101680</v>
      </c>
      <c r="B614" s="5">
        <v>45805</v>
      </c>
      <c r="C614" t="s">
        <v>50</v>
      </c>
      <c r="D614" t="s">
        <v>51</v>
      </c>
      <c r="E614" t="s">
        <v>52</v>
      </c>
      <c r="F614" t="s">
        <v>15</v>
      </c>
      <c r="G614" t="s">
        <v>29</v>
      </c>
      <c r="H614">
        <v>1</v>
      </c>
      <c r="I614" t="s">
        <v>503</v>
      </c>
      <c r="J614">
        <v>22.16</v>
      </c>
      <c r="K614">
        <v>22.16</v>
      </c>
      <c r="L614" t="s">
        <v>17</v>
      </c>
      <c r="M614" t="s">
        <v>408</v>
      </c>
      <c r="N614" t="s">
        <v>89</v>
      </c>
      <c r="O614" t="s">
        <v>504</v>
      </c>
      <c r="P614" t="s">
        <v>501</v>
      </c>
      <c r="Q614" t="s">
        <v>515</v>
      </c>
    </row>
    <row r="615" spans="1:17" x14ac:dyDescent="0.35">
      <c r="A615">
        <v>101888</v>
      </c>
      <c r="B615" s="5">
        <v>45805</v>
      </c>
      <c r="C615" t="s">
        <v>31</v>
      </c>
      <c r="D615" t="s">
        <v>32</v>
      </c>
      <c r="E615" t="s">
        <v>33</v>
      </c>
      <c r="F615" t="s">
        <v>62</v>
      </c>
      <c r="G615" t="s">
        <v>63</v>
      </c>
      <c r="H615">
        <v>1</v>
      </c>
      <c r="I615" t="s">
        <v>503</v>
      </c>
      <c r="J615">
        <v>57.48</v>
      </c>
      <c r="K615">
        <v>57.48</v>
      </c>
      <c r="L615" t="s">
        <v>24</v>
      </c>
      <c r="M615" t="s">
        <v>144</v>
      </c>
      <c r="N615" t="s">
        <v>19</v>
      </c>
      <c r="O615" t="s">
        <v>504</v>
      </c>
      <c r="P615" t="s">
        <v>501</v>
      </c>
      <c r="Q615" t="s">
        <v>515</v>
      </c>
    </row>
    <row r="616" spans="1:17" x14ac:dyDescent="0.35">
      <c r="A616">
        <v>102379</v>
      </c>
      <c r="B616" s="5">
        <v>45805</v>
      </c>
      <c r="C616" t="s">
        <v>31</v>
      </c>
      <c r="D616" t="s">
        <v>45</v>
      </c>
      <c r="E616" t="s">
        <v>46</v>
      </c>
      <c r="F616" t="s">
        <v>62</v>
      </c>
      <c r="G616" t="s">
        <v>103</v>
      </c>
      <c r="H616">
        <v>1</v>
      </c>
      <c r="I616" t="s">
        <v>503</v>
      </c>
      <c r="J616">
        <v>195.2</v>
      </c>
      <c r="K616">
        <v>195.2</v>
      </c>
      <c r="L616" t="s">
        <v>24</v>
      </c>
      <c r="M616" t="s">
        <v>168</v>
      </c>
      <c r="N616" t="s">
        <v>19</v>
      </c>
      <c r="O616" t="s">
        <v>504</v>
      </c>
      <c r="P616" t="s">
        <v>501</v>
      </c>
      <c r="Q616" t="s">
        <v>515</v>
      </c>
    </row>
    <row r="617" spans="1:17" x14ac:dyDescent="0.35">
      <c r="A617">
        <v>100215</v>
      </c>
      <c r="B617" s="5">
        <v>45806</v>
      </c>
      <c r="C617" t="s">
        <v>50</v>
      </c>
      <c r="D617" t="s">
        <v>71</v>
      </c>
      <c r="E617" t="s">
        <v>72</v>
      </c>
      <c r="F617" t="s">
        <v>22</v>
      </c>
      <c r="G617" t="s">
        <v>109</v>
      </c>
      <c r="H617">
        <v>5</v>
      </c>
      <c r="I617" t="s">
        <v>499</v>
      </c>
      <c r="J617">
        <v>88.15</v>
      </c>
      <c r="K617">
        <v>440.75</v>
      </c>
      <c r="L617" t="s">
        <v>43</v>
      </c>
      <c r="M617" t="s">
        <v>409</v>
      </c>
      <c r="N617" t="s">
        <v>19</v>
      </c>
      <c r="O617" t="s">
        <v>505</v>
      </c>
      <c r="P617" t="s">
        <v>501</v>
      </c>
      <c r="Q617" t="s">
        <v>515</v>
      </c>
    </row>
    <row r="618" spans="1:17" x14ac:dyDescent="0.35">
      <c r="A618">
        <v>100233</v>
      </c>
      <c r="B618" s="5">
        <v>45806</v>
      </c>
      <c r="C618" t="s">
        <v>12</v>
      </c>
      <c r="D618" t="s">
        <v>183</v>
      </c>
      <c r="E618" t="s">
        <v>184</v>
      </c>
      <c r="F618" t="s">
        <v>22</v>
      </c>
      <c r="G618" t="s">
        <v>23</v>
      </c>
      <c r="H618">
        <v>10</v>
      </c>
      <c r="I618" t="s">
        <v>499</v>
      </c>
      <c r="J618">
        <v>65.599999999999994</v>
      </c>
      <c r="K618">
        <v>656</v>
      </c>
      <c r="L618" t="s">
        <v>24</v>
      </c>
      <c r="M618" t="s">
        <v>281</v>
      </c>
      <c r="N618" t="s">
        <v>19</v>
      </c>
      <c r="O618" t="s">
        <v>505</v>
      </c>
      <c r="P618" t="s">
        <v>501</v>
      </c>
      <c r="Q618" t="s">
        <v>515</v>
      </c>
    </row>
    <row r="619" spans="1:17" x14ac:dyDescent="0.35">
      <c r="A619">
        <v>100246</v>
      </c>
      <c r="B619" s="5">
        <v>45806</v>
      </c>
      <c r="C619" t="s">
        <v>31</v>
      </c>
      <c r="D619" t="s">
        <v>80</v>
      </c>
      <c r="E619" t="s">
        <v>80</v>
      </c>
      <c r="F619" t="s">
        <v>59</v>
      </c>
      <c r="G619" t="s">
        <v>60</v>
      </c>
      <c r="H619">
        <v>1</v>
      </c>
      <c r="I619" t="s">
        <v>503</v>
      </c>
      <c r="J619">
        <v>59.18</v>
      </c>
      <c r="K619">
        <v>59.18</v>
      </c>
      <c r="L619" t="s">
        <v>17</v>
      </c>
      <c r="M619" t="s">
        <v>410</v>
      </c>
      <c r="N619" t="s">
        <v>19</v>
      </c>
      <c r="O619" t="s">
        <v>505</v>
      </c>
      <c r="P619" t="s">
        <v>501</v>
      </c>
      <c r="Q619" t="s">
        <v>515</v>
      </c>
    </row>
    <row r="620" spans="1:17" x14ac:dyDescent="0.35">
      <c r="A620">
        <v>100434</v>
      </c>
      <c r="B620" s="5">
        <v>45806</v>
      </c>
      <c r="C620" t="s">
        <v>31</v>
      </c>
      <c r="D620" t="s">
        <v>80</v>
      </c>
      <c r="E620" t="s">
        <v>80</v>
      </c>
      <c r="F620" t="s">
        <v>59</v>
      </c>
      <c r="G620" t="s">
        <v>95</v>
      </c>
      <c r="H620">
        <v>5</v>
      </c>
      <c r="I620" t="s">
        <v>499</v>
      </c>
      <c r="J620">
        <v>36.24</v>
      </c>
      <c r="K620">
        <v>181.20000000000002</v>
      </c>
      <c r="L620" t="s">
        <v>48</v>
      </c>
      <c r="M620" t="s">
        <v>411</v>
      </c>
      <c r="N620" t="s">
        <v>19</v>
      </c>
      <c r="O620" t="s">
        <v>505</v>
      </c>
      <c r="P620" t="s">
        <v>501</v>
      </c>
      <c r="Q620" t="s">
        <v>515</v>
      </c>
    </row>
    <row r="621" spans="1:17" x14ac:dyDescent="0.35">
      <c r="A621">
        <v>101565</v>
      </c>
      <c r="B621" s="5">
        <v>45806</v>
      </c>
      <c r="C621" t="s">
        <v>31</v>
      </c>
      <c r="D621" t="s">
        <v>45</v>
      </c>
      <c r="E621" t="s">
        <v>46</v>
      </c>
      <c r="F621" t="s">
        <v>15</v>
      </c>
      <c r="G621" t="s">
        <v>39</v>
      </c>
      <c r="H621">
        <v>3</v>
      </c>
      <c r="I621" t="s">
        <v>499</v>
      </c>
      <c r="J621">
        <v>45.06</v>
      </c>
      <c r="K621">
        <v>135.18</v>
      </c>
      <c r="L621" t="s">
        <v>24</v>
      </c>
      <c r="M621" t="s">
        <v>113</v>
      </c>
      <c r="N621" t="s">
        <v>89</v>
      </c>
      <c r="O621" t="s">
        <v>505</v>
      </c>
      <c r="P621" t="s">
        <v>501</v>
      </c>
      <c r="Q621" t="s">
        <v>515</v>
      </c>
    </row>
    <row r="622" spans="1:17" x14ac:dyDescent="0.35">
      <c r="A622">
        <v>101626</v>
      </c>
      <c r="B622" s="5">
        <v>45806</v>
      </c>
      <c r="C622" t="s">
        <v>50</v>
      </c>
      <c r="D622" t="s">
        <v>77</v>
      </c>
      <c r="E622" t="s">
        <v>78</v>
      </c>
      <c r="F622" t="s">
        <v>62</v>
      </c>
      <c r="G622" t="s">
        <v>63</v>
      </c>
      <c r="H622">
        <v>1</v>
      </c>
      <c r="I622" t="s">
        <v>503</v>
      </c>
      <c r="J622">
        <v>54.79</v>
      </c>
      <c r="K622">
        <v>54.79</v>
      </c>
      <c r="L622" t="s">
        <v>17</v>
      </c>
      <c r="M622" t="s">
        <v>367</v>
      </c>
      <c r="N622" t="s">
        <v>19</v>
      </c>
      <c r="O622" t="s">
        <v>505</v>
      </c>
      <c r="P622" t="s">
        <v>501</v>
      </c>
      <c r="Q622" t="s">
        <v>515</v>
      </c>
    </row>
    <row r="623" spans="1:17" x14ac:dyDescent="0.35">
      <c r="A623">
        <v>101872</v>
      </c>
      <c r="B623" s="5">
        <v>45806</v>
      </c>
      <c r="C623" t="s">
        <v>12</v>
      </c>
      <c r="D623" t="s">
        <v>98</v>
      </c>
      <c r="E623" t="s">
        <v>99</v>
      </c>
      <c r="F623" t="s">
        <v>59</v>
      </c>
      <c r="G623" t="s">
        <v>129</v>
      </c>
      <c r="H623">
        <v>1</v>
      </c>
      <c r="I623" t="s">
        <v>503</v>
      </c>
      <c r="J623">
        <v>118.16</v>
      </c>
      <c r="K623">
        <v>118.16</v>
      </c>
      <c r="L623" t="s">
        <v>24</v>
      </c>
      <c r="M623" t="s">
        <v>182</v>
      </c>
      <c r="N623" t="s">
        <v>19</v>
      </c>
      <c r="O623" t="s">
        <v>505</v>
      </c>
      <c r="P623" t="s">
        <v>501</v>
      </c>
      <c r="Q623" t="s">
        <v>515</v>
      </c>
    </row>
    <row r="624" spans="1:17" x14ac:dyDescent="0.35">
      <c r="A624">
        <v>102475</v>
      </c>
      <c r="B624" s="5">
        <v>45806</v>
      </c>
      <c r="C624" t="s">
        <v>50</v>
      </c>
      <c r="D624" t="s">
        <v>77</v>
      </c>
      <c r="E624" t="s">
        <v>78</v>
      </c>
      <c r="F624" t="s">
        <v>62</v>
      </c>
      <c r="G624" t="s">
        <v>112</v>
      </c>
      <c r="H624">
        <v>1</v>
      </c>
      <c r="I624" t="s">
        <v>503</v>
      </c>
      <c r="J624">
        <v>29.61</v>
      </c>
      <c r="K624">
        <v>29.61</v>
      </c>
      <c r="L624" t="s">
        <v>24</v>
      </c>
      <c r="M624" t="s">
        <v>319</v>
      </c>
      <c r="N624" t="s">
        <v>19</v>
      </c>
      <c r="O624" t="s">
        <v>505</v>
      </c>
      <c r="P624" t="s">
        <v>501</v>
      </c>
      <c r="Q624" t="s">
        <v>515</v>
      </c>
    </row>
    <row r="625" spans="1:17" x14ac:dyDescent="0.35">
      <c r="A625">
        <v>100056</v>
      </c>
      <c r="B625" s="5">
        <v>45807</v>
      </c>
      <c r="C625" t="s">
        <v>31</v>
      </c>
      <c r="D625" t="s">
        <v>105</v>
      </c>
      <c r="E625" t="s">
        <v>106</v>
      </c>
      <c r="F625" t="s">
        <v>59</v>
      </c>
      <c r="G625" t="s">
        <v>118</v>
      </c>
      <c r="H625">
        <v>5</v>
      </c>
      <c r="I625" t="s">
        <v>499</v>
      </c>
      <c r="J625">
        <v>20.87</v>
      </c>
      <c r="K625">
        <v>104.35000000000001</v>
      </c>
      <c r="L625" t="s">
        <v>48</v>
      </c>
      <c r="M625" t="s">
        <v>119</v>
      </c>
      <c r="N625" t="s">
        <v>89</v>
      </c>
      <c r="O625" t="s">
        <v>500</v>
      </c>
      <c r="P625" t="s">
        <v>501</v>
      </c>
      <c r="Q625" t="s">
        <v>515</v>
      </c>
    </row>
    <row r="626" spans="1:17" x14ac:dyDescent="0.35">
      <c r="A626">
        <v>100174</v>
      </c>
      <c r="B626" s="5">
        <v>45807</v>
      </c>
      <c r="C626" t="s">
        <v>65</v>
      </c>
      <c r="D626" t="s">
        <v>90</v>
      </c>
      <c r="E626" t="s">
        <v>91</v>
      </c>
      <c r="F626" t="s">
        <v>22</v>
      </c>
      <c r="G626" t="s">
        <v>47</v>
      </c>
      <c r="H626">
        <v>3</v>
      </c>
      <c r="I626" t="s">
        <v>499</v>
      </c>
      <c r="J626">
        <v>76.900000000000006</v>
      </c>
      <c r="K626">
        <v>230.70000000000002</v>
      </c>
      <c r="L626" t="s">
        <v>48</v>
      </c>
      <c r="M626" t="s">
        <v>269</v>
      </c>
      <c r="N626" t="s">
        <v>19</v>
      </c>
      <c r="O626" t="s">
        <v>500</v>
      </c>
      <c r="P626" t="s">
        <v>501</v>
      </c>
      <c r="Q626" t="s">
        <v>515</v>
      </c>
    </row>
    <row r="627" spans="1:17" x14ac:dyDescent="0.35">
      <c r="A627">
        <v>100427</v>
      </c>
      <c r="B627" s="5">
        <v>45807</v>
      </c>
      <c r="C627" t="s">
        <v>26</v>
      </c>
      <c r="D627" t="s">
        <v>27</v>
      </c>
      <c r="E627" t="s">
        <v>28</v>
      </c>
      <c r="F627" t="s">
        <v>62</v>
      </c>
      <c r="G627" t="s">
        <v>169</v>
      </c>
      <c r="H627">
        <v>2</v>
      </c>
      <c r="I627" t="s">
        <v>508</v>
      </c>
      <c r="J627">
        <v>24.99</v>
      </c>
      <c r="K627">
        <v>49.98</v>
      </c>
      <c r="L627" t="s">
        <v>43</v>
      </c>
      <c r="M627" t="s">
        <v>412</v>
      </c>
      <c r="N627" t="s">
        <v>19</v>
      </c>
      <c r="O627" t="s">
        <v>500</v>
      </c>
      <c r="P627" t="s">
        <v>501</v>
      </c>
      <c r="Q627" t="s">
        <v>515</v>
      </c>
    </row>
    <row r="628" spans="1:17" x14ac:dyDescent="0.35">
      <c r="A628">
        <v>100480</v>
      </c>
      <c r="B628" s="5">
        <v>45807</v>
      </c>
      <c r="C628" t="s">
        <v>12</v>
      </c>
      <c r="D628" t="s">
        <v>13</v>
      </c>
      <c r="E628" t="s">
        <v>14</v>
      </c>
      <c r="F628" t="s">
        <v>15</v>
      </c>
      <c r="G628" t="s">
        <v>39</v>
      </c>
      <c r="H628">
        <v>1</v>
      </c>
      <c r="I628" t="s">
        <v>503</v>
      </c>
      <c r="J628">
        <v>44.9</v>
      </c>
      <c r="K628">
        <v>44.9</v>
      </c>
      <c r="L628" t="s">
        <v>43</v>
      </c>
      <c r="M628" t="s">
        <v>357</v>
      </c>
      <c r="N628" t="s">
        <v>19</v>
      </c>
      <c r="O628" t="s">
        <v>500</v>
      </c>
      <c r="P628" t="s">
        <v>501</v>
      </c>
      <c r="Q628" t="s">
        <v>515</v>
      </c>
    </row>
    <row r="629" spans="1:17" x14ac:dyDescent="0.35">
      <c r="A629">
        <v>100665</v>
      </c>
      <c r="B629" s="5">
        <v>45807</v>
      </c>
      <c r="C629" t="s">
        <v>31</v>
      </c>
      <c r="D629" t="s">
        <v>105</v>
      </c>
      <c r="E629" t="s">
        <v>106</v>
      </c>
      <c r="F629" t="s">
        <v>62</v>
      </c>
      <c r="G629" t="s">
        <v>112</v>
      </c>
      <c r="H629">
        <v>3</v>
      </c>
      <c r="I629" t="s">
        <v>499</v>
      </c>
      <c r="J629">
        <v>30.89</v>
      </c>
      <c r="K629">
        <v>92.67</v>
      </c>
      <c r="L629" t="s">
        <v>43</v>
      </c>
      <c r="M629" t="s">
        <v>174</v>
      </c>
      <c r="N629" t="s">
        <v>19</v>
      </c>
      <c r="O629" t="s">
        <v>500</v>
      </c>
      <c r="P629" t="s">
        <v>501</v>
      </c>
      <c r="Q629" t="s">
        <v>515</v>
      </c>
    </row>
    <row r="630" spans="1:17" x14ac:dyDescent="0.35">
      <c r="A630">
        <v>100872</v>
      </c>
      <c r="B630" s="5">
        <v>45807</v>
      </c>
      <c r="C630" t="s">
        <v>50</v>
      </c>
      <c r="D630" t="s">
        <v>71</v>
      </c>
      <c r="E630" t="s">
        <v>72</v>
      </c>
      <c r="F630" t="s">
        <v>22</v>
      </c>
      <c r="G630" t="s">
        <v>47</v>
      </c>
      <c r="H630">
        <v>1</v>
      </c>
      <c r="I630" t="s">
        <v>503</v>
      </c>
      <c r="J630">
        <v>72.44</v>
      </c>
      <c r="K630">
        <v>72.44</v>
      </c>
      <c r="L630" t="s">
        <v>48</v>
      </c>
      <c r="M630" t="s">
        <v>413</v>
      </c>
      <c r="N630" t="s">
        <v>19</v>
      </c>
      <c r="O630" t="s">
        <v>500</v>
      </c>
      <c r="P630" t="s">
        <v>501</v>
      </c>
      <c r="Q630" t="s">
        <v>515</v>
      </c>
    </row>
    <row r="631" spans="1:17" x14ac:dyDescent="0.35">
      <c r="A631">
        <v>100878</v>
      </c>
      <c r="B631" s="5">
        <v>45807</v>
      </c>
      <c r="C631" t="s">
        <v>12</v>
      </c>
      <c r="D631" t="s">
        <v>132</v>
      </c>
      <c r="E631" t="s">
        <v>133</v>
      </c>
      <c r="F631" t="s">
        <v>53</v>
      </c>
      <c r="G631" t="s">
        <v>92</v>
      </c>
      <c r="H631">
        <v>5</v>
      </c>
      <c r="I631" t="s">
        <v>499</v>
      </c>
      <c r="J631">
        <v>28.54</v>
      </c>
      <c r="K631">
        <v>142.69999999999999</v>
      </c>
      <c r="L631" t="s">
        <v>17</v>
      </c>
      <c r="M631" t="s">
        <v>69</v>
      </c>
      <c r="N631" t="s">
        <v>19</v>
      </c>
      <c r="O631" t="s">
        <v>500</v>
      </c>
      <c r="P631" t="s">
        <v>501</v>
      </c>
      <c r="Q631" t="s">
        <v>515</v>
      </c>
    </row>
    <row r="632" spans="1:17" x14ac:dyDescent="0.35">
      <c r="A632">
        <v>100957</v>
      </c>
      <c r="B632" s="5">
        <v>45807</v>
      </c>
      <c r="C632" t="s">
        <v>26</v>
      </c>
      <c r="D632" t="s">
        <v>41</v>
      </c>
      <c r="E632" t="s">
        <v>42</v>
      </c>
      <c r="F632" t="s">
        <v>22</v>
      </c>
      <c r="G632" t="s">
        <v>87</v>
      </c>
      <c r="H632">
        <v>2</v>
      </c>
      <c r="I632" t="s">
        <v>508</v>
      </c>
      <c r="J632">
        <v>48.74</v>
      </c>
      <c r="K632">
        <v>97.48</v>
      </c>
      <c r="L632" t="s">
        <v>48</v>
      </c>
      <c r="M632" t="s">
        <v>300</v>
      </c>
      <c r="N632" t="s">
        <v>19</v>
      </c>
      <c r="O632" t="s">
        <v>500</v>
      </c>
      <c r="P632" t="s">
        <v>501</v>
      </c>
      <c r="Q632" t="s">
        <v>515</v>
      </c>
    </row>
    <row r="633" spans="1:17" x14ac:dyDescent="0.35">
      <c r="A633">
        <v>101186</v>
      </c>
      <c r="B633" s="5">
        <v>45807</v>
      </c>
      <c r="C633" t="s">
        <v>26</v>
      </c>
      <c r="D633" t="s">
        <v>150</v>
      </c>
      <c r="E633" t="s">
        <v>151</v>
      </c>
      <c r="F633" t="s">
        <v>62</v>
      </c>
      <c r="G633" t="s">
        <v>114</v>
      </c>
      <c r="H633">
        <v>10</v>
      </c>
      <c r="I633" t="s">
        <v>499</v>
      </c>
      <c r="J633">
        <v>128.19999999999999</v>
      </c>
      <c r="K633">
        <v>1282</v>
      </c>
      <c r="L633" t="s">
        <v>48</v>
      </c>
      <c r="M633" t="s">
        <v>319</v>
      </c>
      <c r="N633" t="s">
        <v>19</v>
      </c>
      <c r="O633" t="s">
        <v>500</v>
      </c>
      <c r="P633" t="s">
        <v>501</v>
      </c>
      <c r="Q633" t="s">
        <v>515</v>
      </c>
    </row>
    <row r="634" spans="1:17" x14ac:dyDescent="0.35">
      <c r="A634">
        <v>101301</v>
      </c>
      <c r="B634" s="5">
        <v>45807</v>
      </c>
      <c r="C634" t="s">
        <v>50</v>
      </c>
      <c r="D634" t="s">
        <v>51</v>
      </c>
      <c r="E634" t="s">
        <v>52</v>
      </c>
      <c r="F634" t="s">
        <v>22</v>
      </c>
      <c r="G634" t="s">
        <v>109</v>
      </c>
      <c r="H634">
        <v>2</v>
      </c>
      <c r="I634" t="s">
        <v>508</v>
      </c>
      <c r="J634">
        <v>89.77</v>
      </c>
      <c r="K634">
        <v>179.54</v>
      </c>
      <c r="L634" t="s">
        <v>43</v>
      </c>
      <c r="M634" t="s">
        <v>212</v>
      </c>
      <c r="N634" t="s">
        <v>19</v>
      </c>
      <c r="O634" t="s">
        <v>500</v>
      </c>
      <c r="P634" t="s">
        <v>501</v>
      </c>
      <c r="Q634" t="s">
        <v>515</v>
      </c>
    </row>
    <row r="635" spans="1:17" x14ac:dyDescent="0.35">
      <c r="A635">
        <v>101323</v>
      </c>
      <c r="B635" s="5">
        <v>45807</v>
      </c>
      <c r="C635" t="s">
        <v>50</v>
      </c>
      <c r="D635" t="s">
        <v>71</v>
      </c>
      <c r="E635" t="s">
        <v>72</v>
      </c>
      <c r="F635" t="s">
        <v>15</v>
      </c>
      <c r="G635" t="s">
        <v>29</v>
      </c>
      <c r="H635">
        <v>2</v>
      </c>
      <c r="I635" t="s">
        <v>508</v>
      </c>
      <c r="J635">
        <v>22.89</v>
      </c>
      <c r="K635">
        <v>45.78</v>
      </c>
      <c r="L635" t="s">
        <v>24</v>
      </c>
      <c r="M635" t="s">
        <v>293</v>
      </c>
      <c r="N635" t="s">
        <v>19</v>
      </c>
      <c r="O635" t="s">
        <v>500</v>
      </c>
      <c r="P635" t="s">
        <v>501</v>
      </c>
      <c r="Q635" t="s">
        <v>515</v>
      </c>
    </row>
    <row r="636" spans="1:17" x14ac:dyDescent="0.35">
      <c r="A636">
        <v>101697</v>
      </c>
      <c r="B636" s="5">
        <v>45807</v>
      </c>
      <c r="C636" t="s">
        <v>12</v>
      </c>
      <c r="D636" t="s">
        <v>20</v>
      </c>
      <c r="E636" t="s">
        <v>21</v>
      </c>
      <c r="F636" t="s">
        <v>62</v>
      </c>
      <c r="G636" t="s">
        <v>169</v>
      </c>
      <c r="H636">
        <v>1</v>
      </c>
      <c r="I636" t="s">
        <v>503</v>
      </c>
      <c r="J636">
        <v>23.83</v>
      </c>
      <c r="K636">
        <v>23.83</v>
      </c>
      <c r="L636" t="s">
        <v>17</v>
      </c>
      <c r="M636" t="s">
        <v>386</v>
      </c>
      <c r="N636" t="s">
        <v>19</v>
      </c>
      <c r="O636" t="s">
        <v>500</v>
      </c>
      <c r="P636" t="s">
        <v>501</v>
      </c>
      <c r="Q636" t="s">
        <v>515</v>
      </c>
    </row>
    <row r="637" spans="1:17" x14ac:dyDescent="0.35">
      <c r="A637">
        <v>102116</v>
      </c>
      <c r="B637" s="5">
        <v>45807</v>
      </c>
      <c r="C637" t="s">
        <v>12</v>
      </c>
      <c r="D637" t="s">
        <v>132</v>
      </c>
      <c r="E637" t="s">
        <v>133</v>
      </c>
      <c r="F637" t="s">
        <v>53</v>
      </c>
      <c r="G637" t="s">
        <v>92</v>
      </c>
      <c r="H637">
        <v>1</v>
      </c>
      <c r="I637" t="s">
        <v>503</v>
      </c>
      <c r="J637">
        <v>29.48</v>
      </c>
      <c r="K637">
        <v>29.48</v>
      </c>
      <c r="L637" t="s">
        <v>48</v>
      </c>
      <c r="M637" t="s">
        <v>385</v>
      </c>
      <c r="N637" t="s">
        <v>19</v>
      </c>
      <c r="O637" t="s">
        <v>500</v>
      </c>
      <c r="P637" t="s">
        <v>501</v>
      </c>
      <c r="Q637" t="s">
        <v>515</v>
      </c>
    </row>
    <row r="638" spans="1:17" x14ac:dyDescent="0.35">
      <c r="A638">
        <v>102161</v>
      </c>
      <c r="B638" s="5">
        <v>45807</v>
      </c>
      <c r="C638" t="s">
        <v>31</v>
      </c>
      <c r="D638" t="s">
        <v>80</v>
      </c>
      <c r="E638" t="s">
        <v>80</v>
      </c>
      <c r="F638" t="s">
        <v>22</v>
      </c>
      <c r="G638" t="s">
        <v>47</v>
      </c>
      <c r="H638">
        <v>2</v>
      </c>
      <c r="I638" t="s">
        <v>508</v>
      </c>
      <c r="J638">
        <v>71.83</v>
      </c>
      <c r="K638">
        <v>143.66</v>
      </c>
      <c r="L638" t="s">
        <v>17</v>
      </c>
      <c r="M638" t="s">
        <v>160</v>
      </c>
      <c r="N638" t="s">
        <v>19</v>
      </c>
      <c r="O638" t="s">
        <v>500</v>
      </c>
      <c r="P638" t="s">
        <v>501</v>
      </c>
      <c r="Q638" t="s">
        <v>515</v>
      </c>
    </row>
    <row r="639" spans="1:17" x14ac:dyDescent="0.35">
      <c r="A639">
        <v>102179</v>
      </c>
      <c r="B639" s="5">
        <v>45807</v>
      </c>
      <c r="C639" t="s">
        <v>65</v>
      </c>
      <c r="D639" t="s">
        <v>66</v>
      </c>
      <c r="E639" t="s">
        <v>67</v>
      </c>
      <c r="F639" t="s">
        <v>22</v>
      </c>
      <c r="G639" t="s">
        <v>100</v>
      </c>
      <c r="H639">
        <v>1</v>
      </c>
      <c r="I639" t="s">
        <v>503</v>
      </c>
      <c r="J639">
        <v>14.8</v>
      </c>
      <c r="K639">
        <v>14.8</v>
      </c>
      <c r="L639" t="s">
        <v>17</v>
      </c>
      <c r="M639" t="s">
        <v>381</v>
      </c>
      <c r="N639" t="s">
        <v>19</v>
      </c>
      <c r="O639" t="s">
        <v>500</v>
      </c>
      <c r="P639" t="s">
        <v>501</v>
      </c>
      <c r="Q639" t="s">
        <v>515</v>
      </c>
    </row>
    <row r="640" spans="1:17" x14ac:dyDescent="0.35">
      <c r="A640">
        <v>102273</v>
      </c>
      <c r="B640" s="5">
        <v>45807</v>
      </c>
      <c r="C640" t="s">
        <v>12</v>
      </c>
      <c r="D640" t="s">
        <v>183</v>
      </c>
      <c r="E640" t="s">
        <v>184</v>
      </c>
      <c r="F640" t="s">
        <v>22</v>
      </c>
      <c r="G640" t="s">
        <v>87</v>
      </c>
      <c r="H640">
        <v>2</v>
      </c>
      <c r="I640" t="s">
        <v>508</v>
      </c>
      <c r="J640">
        <v>50.39</v>
      </c>
      <c r="K640">
        <v>100.78</v>
      </c>
      <c r="L640" t="s">
        <v>48</v>
      </c>
      <c r="M640" t="s">
        <v>195</v>
      </c>
      <c r="N640" t="s">
        <v>19</v>
      </c>
      <c r="O640" t="s">
        <v>500</v>
      </c>
      <c r="P640" t="s">
        <v>501</v>
      </c>
      <c r="Q640" t="s">
        <v>515</v>
      </c>
    </row>
    <row r="641" spans="1:17" x14ac:dyDescent="0.35">
      <c r="A641">
        <v>100281</v>
      </c>
      <c r="B641" s="5">
        <v>45808</v>
      </c>
      <c r="C641" t="s">
        <v>26</v>
      </c>
      <c r="D641" t="s">
        <v>27</v>
      </c>
      <c r="E641" t="s">
        <v>28</v>
      </c>
      <c r="F641" t="s">
        <v>62</v>
      </c>
      <c r="G641" t="s">
        <v>112</v>
      </c>
      <c r="H641">
        <v>10</v>
      </c>
      <c r="I641" t="s">
        <v>499</v>
      </c>
      <c r="J641">
        <v>28.51</v>
      </c>
      <c r="K641">
        <v>285.10000000000002</v>
      </c>
      <c r="L641" t="s">
        <v>43</v>
      </c>
      <c r="M641" t="s">
        <v>366</v>
      </c>
      <c r="N641" t="s">
        <v>19</v>
      </c>
      <c r="O641" t="s">
        <v>506</v>
      </c>
      <c r="P641" t="s">
        <v>507</v>
      </c>
      <c r="Q641" t="s">
        <v>515</v>
      </c>
    </row>
    <row r="642" spans="1:17" x14ac:dyDescent="0.35">
      <c r="A642">
        <v>100774</v>
      </c>
      <c r="B642" s="5">
        <v>45808</v>
      </c>
      <c r="C642" t="s">
        <v>12</v>
      </c>
      <c r="D642" t="s">
        <v>98</v>
      </c>
      <c r="E642" t="s">
        <v>99</v>
      </c>
      <c r="F642" t="s">
        <v>62</v>
      </c>
      <c r="G642" t="s">
        <v>68</v>
      </c>
      <c r="H642">
        <v>3</v>
      </c>
      <c r="I642" t="s">
        <v>499</v>
      </c>
      <c r="J642">
        <v>38.14</v>
      </c>
      <c r="K642">
        <v>114.42</v>
      </c>
      <c r="L642" t="s">
        <v>24</v>
      </c>
      <c r="M642" t="s">
        <v>414</v>
      </c>
      <c r="N642" t="s">
        <v>19</v>
      </c>
      <c r="O642" t="s">
        <v>506</v>
      </c>
      <c r="P642" t="s">
        <v>507</v>
      </c>
      <c r="Q642" t="s">
        <v>515</v>
      </c>
    </row>
    <row r="643" spans="1:17" x14ac:dyDescent="0.35">
      <c r="A643">
        <v>101440</v>
      </c>
      <c r="B643" s="5">
        <v>45808</v>
      </c>
      <c r="C643" t="s">
        <v>50</v>
      </c>
      <c r="D643" t="s">
        <v>71</v>
      </c>
      <c r="E643" t="s">
        <v>72</v>
      </c>
      <c r="F643" t="s">
        <v>59</v>
      </c>
      <c r="G643" t="s">
        <v>73</v>
      </c>
      <c r="H643">
        <v>1</v>
      </c>
      <c r="I643" t="s">
        <v>503</v>
      </c>
      <c r="J643">
        <v>28.12</v>
      </c>
      <c r="K643">
        <v>28.12</v>
      </c>
      <c r="L643" t="s">
        <v>24</v>
      </c>
      <c r="M643" t="s">
        <v>344</v>
      </c>
      <c r="N643" t="s">
        <v>89</v>
      </c>
      <c r="O643" t="s">
        <v>506</v>
      </c>
      <c r="P643" t="s">
        <v>507</v>
      </c>
      <c r="Q643" t="s">
        <v>515</v>
      </c>
    </row>
    <row r="644" spans="1:17" x14ac:dyDescent="0.35">
      <c r="A644">
        <v>101772</v>
      </c>
      <c r="B644" s="5">
        <v>45808</v>
      </c>
      <c r="C644" t="s">
        <v>31</v>
      </c>
      <c r="D644" t="s">
        <v>105</v>
      </c>
      <c r="E644" t="s">
        <v>106</v>
      </c>
      <c r="F644" t="s">
        <v>22</v>
      </c>
      <c r="G644" t="s">
        <v>23</v>
      </c>
      <c r="H644">
        <v>2</v>
      </c>
      <c r="I644" t="s">
        <v>508</v>
      </c>
      <c r="J644">
        <v>63.44</v>
      </c>
      <c r="K644">
        <v>126.88</v>
      </c>
      <c r="L644" t="s">
        <v>48</v>
      </c>
      <c r="M644" t="s">
        <v>136</v>
      </c>
      <c r="N644" t="s">
        <v>19</v>
      </c>
      <c r="O644" t="s">
        <v>506</v>
      </c>
      <c r="P644" t="s">
        <v>507</v>
      </c>
      <c r="Q644" t="s">
        <v>515</v>
      </c>
    </row>
    <row r="645" spans="1:17" x14ac:dyDescent="0.35">
      <c r="A645">
        <v>102587</v>
      </c>
      <c r="B645" s="5">
        <v>45808</v>
      </c>
      <c r="C645" t="s">
        <v>26</v>
      </c>
      <c r="D645" t="s">
        <v>27</v>
      </c>
      <c r="E645" t="s">
        <v>28</v>
      </c>
      <c r="F645" t="s">
        <v>22</v>
      </c>
      <c r="G645" t="s">
        <v>23</v>
      </c>
      <c r="H645">
        <v>10</v>
      </c>
      <c r="I645" t="s">
        <v>499</v>
      </c>
      <c r="J645">
        <v>62.06</v>
      </c>
      <c r="K645">
        <v>620.6</v>
      </c>
      <c r="L645" t="s">
        <v>48</v>
      </c>
      <c r="M645" t="s">
        <v>25</v>
      </c>
      <c r="N645" t="s">
        <v>89</v>
      </c>
      <c r="O645" t="s">
        <v>506</v>
      </c>
      <c r="P645" t="s">
        <v>507</v>
      </c>
      <c r="Q645" t="s">
        <v>515</v>
      </c>
    </row>
    <row r="646" spans="1:17" x14ac:dyDescent="0.35">
      <c r="A646">
        <v>100029</v>
      </c>
      <c r="B646" s="5">
        <v>45809</v>
      </c>
      <c r="C646" t="s">
        <v>26</v>
      </c>
      <c r="D646" t="s">
        <v>150</v>
      </c>
      <c r="E646" t="s">
        <v>151</v>
      </c>
      <c r="F646" t="s">
        <v>62</v>
      </c>
      <c r="G646" t="s">
        <v>112</v>
      </c>
      <c r="H646">
        <v>2</v>
      </c>
      <c r="I646" t="s">
        <v>508</v>
      </c>
      <c r="J646">
        <v>30.64</v>
      </c>
      <c r="K646">
        <v>61.28</v>
      </c>
      <c r="L646" t="s">
        <v>17</v>
      </c>
      <c r="M646" t="s">
        <v>179</v>
      </c>
      <c r="N646" t="s">
        <v>19</v>
      </c>
      <c r="O646" t="s">
        <v>510</v>
      </c>
      <c r="P646" t="s">
        <v>507</v>
      </c>
      <c r="Q646" t="s">
        <v>516</v>
      </c>
    </row>
    <row r="647" spans="1:17" x14ac:dyDescent="0.35">
      <c r="A647">
        <v>100668</v>
      </c>
      <c r="B647" s="5">
        <v>45809</v>
      </c>
      <c r="C647" t="s">
        <v>31</v>
      </c>
      <c r="D647" t="s">
        <v>56</v>
      </c>
      <c r="E647" t="s">
        <v>57</v>
      </c>
      <c r="F647" t="s">
        <v>15</v>
      </c>
      <c r="G647" t="s">
        <v>16</v>
      </c>
      <c r="H647">
        <v>1</v>
      </c>
      <c r="I647" t="s">
        <v>503</v>
      </c>
      <c r="J647">
        <v>38.89</v>
      </c>
      <c r="K647">
        <v>38.89</v>
      </c>
      <c r="L647" t="s">
        <v>17</v>
      </c>
      <c r="M647" t="s">
        <v>313</v>
      </c>
      <c r="N647" t="s">
        <v>19</v>
      </c>
      <c r="O647" t="s">
        <v>510</v>
      </c>
      <c r="P647" t="s">
        <v>507</v>
      </c>
      <c r="Q647" t="s">
        <v>516</v>
      </c>
    </row>
    <row r="648" spans="1:17" x14ac:dyDescent="0.35">
      <c r="A648">
        <v>101032</v>
      </c>
      <c r="B648" s="5">
        <v>45809</v>
      </c>
      <c r="C648" t="s">
        <v>12</v>
      </c>
      <c r="D648" t="s">
        <v>13</v>
      </c>
      <c r="E648" t="s">
        <v>14</v>
      </c>
      <c r="F648" t="s">
        <v>59</v>
      </c>
      <c r="G648" t="s">
        <v>60</v>
      </c>
      <c r="H648">
        <v>10</v>
      </c>
      <c r="I648" t="s">
        <v>499</v>
      </c>
      <c r="J648">
        <v>58.67</v>
      </c>
      <c r="K648">
        <v>586.70000000000005</v>
      </c>
      <c r="L648" t="s">
        <v>43</v>
      </c>
      <c r="M648" t="s">
        <v>155</v>
      </c>
      <c r="N648" t="s">
        <v>19</v>
      </c>
      <c r="O648" t="s">
        <v>510</v>
      </c>
      <c r="P648" t="s">
        <v>507</v>
      </c>
      <c r="Q648" t="s">
        <v>516</v>
      </c>
    </row>
    <row r="649" spans="1:17" x14ac:dyDescent="0.35">
      <c r="A649">
        <v>101546</v>
      </c>
      <c r="B649" s="5">
        <v>45809</v>
      </c>
      <c r="C649" t="s">
        <v>12</v>
      </c>
      <c r="D649" t="s">
        <v>13</v>
      </c>
      <c r="E649" t="s">
        <v>14</v>
      </c>
      <c r="F649" t="s">
        <v>62</v>
      </c>
      <c r="G649" t="s">
        <v>112</v>
      </c>
      <c r="H649">
        <v>1</v>
      </c>
      <c r="I649" t="s">
        <v>503</v>
      </c>
      <c r="J649">
        <v>29.88</v>
      </c>
      <c r="K649">
        <v>29.88</v>
      </c>
      <c r="L649" t="s">
        <v>48</v>
      </c>
      <c r="M649" t="s">
        <v>74</v>
      </c>
      <c r="N649" t="s">
        <v>19</v>
      </c>
      <c r="O649" t="s">
        <v>510</v>
      </c>
      <c r="P649" t="s">
        <v>507</v>
      </c>
      <c r="Q649" t="s">
        <v>516</v>
      </c>
    </row>
    <row r="650" spans="1:17" x14ac:dyDescent="0.35">
      <c r="A650">
        <v>101884</v>
      </c>
      <c r="B650" s="5">
        <v>45809</v>
      </c>
      <c r="C650" t="s">
        <v>50</v>
      </c>
      <c r="D650" t="s">
        <v>71</v>
      </c>
      <c r="E650" t="s">
        <v>72</v>
      </c>
      <c r="F650" t="s">
        <v>59</v>
      </c>
      <c r="G650" t="s">
        <v>129</v>
      </c>
      <c r="H650">
        <v>1</v>
      </c>
      <c r="I650" t="s">
        <v>503</v>
      </c>
      <c r="J650">
        <v>117.87</v>
      </c>
      <c r="K650">
        <v>117.87</v>
      </c>
      <c r="L650" t="s">
        <v>43</v>
      </c>
      <c r="M650" t="s">
        <v>144</v>
      </c>
      <c r="N650" t="s">
        <v>19</v>
      </c>
      <c r="O650" t="s">
        <v>510</v>
      </c>
      <c r="P650" t="s">
        <v>507</v>
      </c>
      <c r="Q650" t="s">
        <v>516</v>
      </c>
    </row>
    <row r="651" spans="1:17" x14ac:dyDescent="0.35">
      <c r="A651">
        <v>101959</v>
      </c>
      <c r="B651" s="5">
        <v>45809</v>
      </c>
      <c r="C651" t="s">
        <v>31</v>
      </c>
      <c r="D651" t="s">
        <v>80</v>
      </c>
      <c r="E651" t="s">
        <v>80</v>
      </c>
      <c r="F651" t="s">
        <v>59</v>
      </c>
      <c r="G651" t="s">
        <v>95</v>
      </c>
      <c r="H651">
        <v>1</v>
      </c>
      <c r="I651" t="s">
        <v>503</v>
      </c>
      <c r="J651">
        <v>33.57</v>
      </c>
      <c r="K651">
        <v>33.57</v>
      </c>
      <c r="L651" t="s">
        <v>48</v>
      </c>
      <c r="M651" t="s">
        <v>357</v>
      </c>
      <c r="N651" t="s">
        <v>89</v>
      </c>
      <c r="O651" t="s">
        <v>510</v>
      </c>
      <c r="P651" t="s">
        <v>507</v>
      </c>
      <c r="Q651" t="s">
        <v>516</v>
      </c>
    </row>
    <row r="652" spans="1:17" x14ac:dyDescent="0.35">
      <c r="A652">
        <v>102260</v>
      </c>
      <c r="B652" s="5">
        <v>45809</v>
      </c>
      <c r="C652" t="s">
        <v>12</v>
      </c>
      <c r="D652" t="s">
        <v>13</v>
      </c>
      <c r="E652" t="s">
        <v>14</v>
      </c>
      <c r="F652" t="s">
        <v>22</v>
      </c>
      <c r="G652" t="s">
        <v>100</v>
      </c>
      <c r="H652">
        <v>2</v>
      </c>
      <c r="I652" t="s">
        <v>508</v>
      </c>
      <c r="J652">
        <v>15.47</v>
      </c>
      <c r="K652">
        <v>30.94</v>
      </c>
      <c r="L652" t="s">
        <v>24</v>
      </c>
      <c r="M652" t="s">
        <v>415</v>
      </c>
      <c r="N652" t="s">
        <v>19</v>
      </c>
      <c r="O652" t="s">
        <v>510</v>
      </c>
      <c r="P652" t="s">
        <v>507</v>
      </c>
      <c r="Q652" t="s">
        <v>516</v>
      </c>
    </row>
    <row r="653" spans="1:17" x14ac:dyDescent="0.35">
      <c r="A653">
        <v>102418</v>
      </c>
      <c r="B653" s="5">
        <v>45809</v>
      </c>
      <c r="C653" t="s">
        <v>50</v>
      </c>
      <c r="D653" t="s">
        <v>51</v>
      </c>
      <c r="E653" t="s">
        <v>52</v>
      </c>
      <c r="F653" t="s">
        <v>22</v>
      </c>
      <c r="G653" t="s">
        <v>100</v>
      </c>
      <c r="H653">
        <v>5</v>
      </c>
      <c r="I653" t="s">
        <v>499</v>
      </c>
      <c r="J653">
        <v>15.67</v>
      </c>
      <c r="K653">
        <v>78.349999999999994</v>
      </c>
      <c r="L653" t="s">
        <v>43</v>
      </c>
      <c r="M653" t="s">
        <v>346</v>
      </c>
      <c r="N653" t="s">
        <v>19</v>
      </c>
      <c r="O653" t="s">
        <v>510</v>
      </c>
      <c r="P653" t="s">
        <v>507</v>
      </c>
      <c r="Q653" t="s">
        <v>516</v>
      </c>
    </row>
    <row r="654" spans="1:17" x14ac:dyDescent="0.35">
      <c r="A654">
        <v>102836</v>
      </c>
      <c r="B654" s="5">
        <v>45809</v>
      </c>
      <c r="C654" t="s">
        <v>26</v>
      </c>
      <c r="D654" t="s">
        <v>37</v>
      </c>
      <c r="E654" t="s">
        <v>38</v>
      </c>
      <c r="F654" t="s">
        <v>15</v>
      </c>
      <c r="G654" t="s">
        <v>39</v>
      </c>
      <c r="H654">
        <v>1</v>
      </c>
      <c r="I654" t="s">
        <v>503</v>
      </c>
      <c r="J654">
        <v>43.26</v>
      </c>
      <c r="K654">
        <v>43.26</v>
      </c>
      <c r="L654" t="s">
        <v>17</v>
      </c>
      <c r="M654" t="s">
        <v>373</v>
      </c>
      <c r="N654" t="s">
        <v>19</v>
      </c>
      <c r="O654" t="s">
        <v>510</v>
      </c>
      <c r="P654" t="s">
        <v>507</v>
      </c>
      <c r="Q654" t="s">
        <v>516</v>
      </c>
    </row>
    <row r="655" spans="1:17" x14ac:dyDescent="0.35">
      <c r="A655">
        <v>100384</v>
      </c>
      <c r="B655" s="5">
        <v>45810</v>
      </c>
      <c r="C655" t="s">
        <v>50</v>
      </c>
      <c r="D655" t="s">
        <v>77</v>
      </c>
      <c r="E655" t="s">
        <v>78</v>
      </c>
      <c r="F655" t="s">
        <v>59</v>
      </c>
      <c r="G655" t="s">
        <v>95</v>
      </c>
      <c r="H655">
        <v>5</v>
      </c>
      <c r="I655" t="s">
        <v>499</v>
      </c>
      <c r="J655">
        <v>36.159999999999997</v>
      </c>
      <c r="K655">
        <v>180.79999999999998</v>
      </c>
      <c r="L655" t="s">
        <v>43</v>
      </c>
      <c r="M655" t="s">
        <v>344</v>
      </c>
      <c r="N655" t="s">
        <v>19</v>
      </c>
      <c r="O655" t="s">
        <v>511</v>
      </c>
      <c r="P655" t="s">
        <v>501</v>
      </c>
      <c r="Q655" t="s">
        <v>516</v>
      </c>
    </row>
    <row r="656" spans="1:17" x14ac:dyDescent="0.35">
      <c r="A656">
        <v>100413</v>
      </c>
      <c r="B656" s="5">
        <v>45810</v>
      </c>
      <c r="C656" t="s">
        <v>31</v>
      </c>
      <c r="D656" t="s">
        <v>80</v>
      </c>
      <c r="E656" t="s">
        <v>80</v>
      </c>
      <c r="F656" t="s">
        <v>59</v>
      </c>
      <c r="G656" t="s">
        <v>129</v>
      </c>
      <c r="H656">
        <v>1</v>
      </c>
      <c r="I656" t="s">
        <v>503</v>
      </c>
      <c r="J656">
        <v>118.49</v>
      </c>
      <c r="K656">
        <v>118.49</v>
      </c>
      <c r="L656" t="s">
        <v>24</v>
      </c>
      <c r="M656" t="s">
        <v>332</v>
      </c>
      <c r="N656" t="s">
        <v>19</v>
      </c>
      <c r="O656" t="s">
        <v>511</v>
      </c>
      <c r="P656" t="s">
        <v>501</v>
      </c>
      <c r="Q656" t="s">
        <v>516</v>
      </c>
    </row>
    <row r="657" spans="1:17" x14ac:dyDescent="0.35">
      <c r="A657">
        <v>100624</v>
      </c>
      <c r="B657" s="5">
        <v>45810</v>
      </c>
      <c r="C657" t="s">
        <v>50</v>
      </c>
      <c r="D657" t="s">
        <v>71</v>
      </c>
      <c r="E657" t="s">
        <v>72</v>
      </c>
      <c r="F657" t="s">
        <v>59</v>
      </c>
      <c r="G657" t="s">
        <v>129</v>
      </c>
      <c r="H657">
        <v>1</v>
      </c>
      <c r="I657" t="s">
        <v>503</v>
      </c>
      <c r="J657">
        <v>125.03</v>
      </c>
      <c r="K657">
        <v>125.03</v>
      </c>
      <c r="L657" t="s">
        <v>24</v>
      </c>
      <c r="M657" t="s">
        <v>416</v>
      </c>
      <c r="N657" t="s">
        <v>19</v>
      </c>
      <c r="O657" t="s">
        <v>511</v>
      </c>
      <c r="P657" t="s">
        <v>501</v>
      </c>
      <c r="Q657" t="s">
        <v>516</v>
      </c>
    </row>
    <row r="658" spans="1:17" x14ac:dyDescent="0.35">
      <c r="A658">
        <v>100806</v>
      </c>
      <c r="B658" s="5">
        <v>45810</v>
      </c>
      <c r="C658" t="s">
        <v>26</v>
      </c>
      <c r="D658" t="s">
        <v>37</v>
      </c>
      <c r="E658" t="s">
        <v>38</v>
      </c>
      <c r="F658" t="s">
        <v>62</v>
      </c>
      <c r="G658" t="s">
        <v>169</v>
      </c>
      <c r="H658">
        <v>3</v>
      </c>
      <c r="I658" t="s">
        <v>499</v>
      </c>
      <c r="J658">
        <v>24.6</v>
      </c>
      <c r="K658">
        <v>73.800000000000011</v>
      </c>
      <c r="L658" t="s">
        <v>43</v>
      </c>
      <c r="M658" t="s">
        <v>136</v>
      </c>
      <c r="N658" t="s">
        <v>19</v>
      </c>
      <c r="O658" t="s">
        <v>511</v>
      </c>
      <c r="P658" t="s">
        <v>501</v>
      </c>
      <c r="Q658" t="s">
        <v>516</v>
      </c>
    </row>
    <row r="659" spans="1:17" x14ac:dyDescent="0.35">
      <c r="A659">
        <v>101932</v>
      </c>
      <c r="B659" s="5">
        <v>45810</v>
      </c>
      <c r="C659" t="s">
        <v>12</v>
      </c>
      <c r="D659" t="s">
        <v>183</v>
      </c>
      <c r="E659" t="s">
        <v>184</v>
      </c>
      <c r="F659" t="s">
        <v>15</v>
      </c>
      <c r="G659" t="s">
        <v>34</v>
      </c>
      <c r="H659">
        <v>2</v>
      </c>
      <c r="I659" t="s">
        <v>508</v>
      </c>
      <c r="J659">
        <v>16.329999999999998</v>
      </c>
      <c r="K659">
        <v>32.659999999999997</v>
      </c>
      <c r="L659" t="s">
        <v>17</v>
      </c>
      <c r="M659" t="s">
        <v>265</v>
      </c>
      <c r="N659" t="s">
        <v>19</v>
      </c>
      <c r="O659" t="s">
        <v>511</v>
      </c>
      <c r="P659" t="s">
        <v>501</v>
      </c>
      <c r="Q659" t="s">
        <v>516</v>
      </c>
    </row>
    <row r="660" spans="1:17" x14ac:dyDescent="0.35">
      <c r="A660">
        <v>102040</v>
      </c>
      <c r="B660" s="5">
        <v>45810</v>
      </c>
      <c r="C660" t="s">
        <v>26</v>
      </c>
      <c r="D660" t="s">
        <v>41</v>
      </c>
      <c r="E660" t="s">
        <v>42</v>
      </c>
      <c r="F660" t="s">
        <v>62</v>
      </c>
      <c r="G660" t="s">
        <v>103</v>
      </c>
      <c r="H660">
        <v>1</v>
      </c>
      <c r="I660" t="s">
        <v>503</v>
      </c>
      <c r="J660">
        <v>189.14</v>
      </c>
      <c r="K660">
        <v>189.14</v>
      </c>
      <c r="L660" t="s">
        <v>43</v>
      </c>
      <c r="M660" t="s">
        <v>286</v>
      </c>
      <c r="N660" t="s">
        <v>89</v>
      </c>
      <c r="O660" t="s">
        <v>511</v>
      </c>
      <c r="P660" t="s">
        <v>501</v>
      </c>
      <c r="Q660" t="s">
        <v>516</v>
      </c>
    </row>
    <row r="661" spans="1:17" x14ac:dyDescent="0.35">
      <c r="A661">
        <v>102105</v>
      </c>
      <c r="B661" s="5">
        <v>45810</v>
      </c>
      <c r="C661" t="s">
        <v>50</v>
      </c>
      <c r="D661" t="s">
        <v>71</v>
      </c>
      <c r="E661" t="s">
        <v>72</v>
      </c>
      <c r="F661" t="s">
        <v>59</v>
      </c>
      <c r="G661" t="s">
        <v>129</v>
      </c>
      <c r="H661">
        <v>5</v>
      </c>
      <c r="I661" t="s">
        <v>499</v>
      </c>
      <c r="J661">
        <v>119.64</v>
      </c>
      <c r="K661">
        <v>598.20000000000005</v>
      </c>
      <c r="L661" t="s">
        <v>24</v>
      </c>
      <c r="M661" t="s">
        <v>312</v>
      </c>
      <c r="N661" t="s">
        <v>89</v>
      </c>
      <c r="O661" t="s">
        <v>511</v>
      </c>
      <c r="P661" t="s">
        <v>501</v>
      </c>
      <c r="Q661" t="s">
        <v>516</v>
      </c>
    </row>
    <row r="662" spans="1:17" x14ac:dyDescent="0.35">
      <c r="A662">
        <v>102574</v>
      </c>
      <c r="B662" s="5">
        <v>45810</v>
      </c>
      <c r="C662" t="s">
        <v>26</v>
      </c>
      <c r="D662" t="s">
        <v>37</v>
      </c>
      <c r="E662" t="s">
        <v>38</v>
      </c>
      <c r="F662" t="s">
        <v>22</v>
      </c>
      <c r="G662" t="s">
        <v>47</v>
      </c>
      <c r="H662">
        <v>1</v>
      </c>
      <c r="I662" t="s">
        <v>503</v>
      </c>
      <c r="J662">
        <v>72.849999999999994</v>
      </c>
      <c r="K662">
        <v>72.849999999999994</v>
      </c>
      <c r="L662" t="s">
        <v>43</v>
      </c>
      <c r="M662" t="s">
        <v>211</v>
      </c>
      <c r="N662" t="s">
        <v>19</v>
      </c>
      <c r="O662" t="s">
        <v>511</v>
      </c>
      <c r="P662" t="s">
        <v>501</v>
      </c>
      <c r="Q662" t="s">
        <v>516</v>
      </c>
    </row>
    <row r="663" spans="1:17" x14ac:dyDescent="0.35">
      <c r="A663">
        <v>102596</v>
      </c>
      <c r="B663" s="5">
        <v>45810</v>
      </c>
      <c r="C663" t="s">
        <v>31</v>
      </c>
      <c r="D663" t="s">
        <v>80</v>
      </c>
      <c r="E663" t="s">
        <v>80</v>
      </c>
      <c r="F663" t="s">
        <v>15</v>
      </c>
      <c r="G663" t="s">
        <v>29</v>
      </c>
      <c r="H663">
        <v>2</v>
      </c>
      <c r="I663" t="s">
        <v>508</v>
      </c>
      <c r="J663">
        <v>23.01</v>
      </c>
      <c r="K663">
        <v>46.02</v>
      </c>
      <c r="L663" t="s">
        <v>24</v>
      </c>
      <c r="M663" t="s">
        <v>410</v>
      </c>
      <c r="N663" t="s">
        <v>89</v>
      </c>
      <c r="O663" t="s">
        <v>511</v>
      </c>
      <c r="P663" t="s">
        <v>501</v>
      </c>
      <c r="Q663" t="s">
        <v>516</v>
      </c>
    </row>
    <row r="664" spans="1:17" x14ac:dyDescent="0.35">
      <c r="A664">
        <v>102649</v>
      </c>
      <c r="B664" s="5">
        <v>45810</v>
      </c>
      <c r="C664" t="s">
        <v>50</v>
      </c>
      <c r="D664" t="s">
        <v>71</v>
      </c>
      <c r="E664" t="s">
        <v>72</v>
      </c>
      <c r="F664" t="s">
        <v>62</v>
      </c>
      <c r="G664" t="s">
        <v>68</v>
      </c>
      <c r="H664">
        <v>3</v>
      </c>
      <c r="I664" t="s">
        <v>499</v>
      </c>
      <c r="J664">
        <v>38.57</v>
      </c>
      <c r="K664">
        <v>115.71000000000001</v>
      </c>
      <c r="L664" t="s">
        <v>43</v>
      </c>
      <c r="M664" t="s">
        <v>139</v>
      </c>
      <c r="N664" t="s">
        <v>19</v>
      </c>
      <c r="O664" t="s">
        <v>511</v>
      </c>
      <c r="P664" t="s">
        <v>501</v>
      </c>
      <c r="Q664" t="s">
        <v>516</v>
      </c>
    </row>
    <row r="665" spans="1:17" x14ac:dyDescent="0.35">
      <c r="A665">
        <v>102737</v>
      </c>
      <c r="B665" s="5">
        <v>45810</v>
      </c>
      <c r="C665" t="s">
        <v>50</v>
      </c>
      <c r="D665" t="s">
        <v>77</v>
      </c>
      <c r="E665" t="s">
        <v>78</v>
      </c>
      <c r="F665" t="s">
        <v>22</v>
      </c>
      <c r="G665" t="s">
        <v>109</v>
      </c>
      <c r="H665">
        <v>1</v>
      </c>
      <c r="I665" t="s">
        <v>503</v>
      </c>
      <c r="J665">
        <v>90.33</v>
      </c>
      <c r="K665">
        <v>90.33</v>
      </c>
      <c r="L665" t="s">
        <v>48</v>
      </c>
      <c r="M665" t="s">
        <v>300</v>
      </c>
      <c r="N665" t="s">
        <v>19</v>
      </c>
      <c r="O665" t="s">
        <v>511</v>
      </c>
      <c r="P665" t="s">
        <v>501</v>
      </c>
      <c r="Q665" t="s">
        <v>516</v>
      </c>
    </row>
    <row r="666" spans="1:17" x14ac:dyDescent="0.35">
      <c r="A666">
        <v>100306</v>
      </c>
      <c r="B666" s="5">
        <v>45811</v>
      </c>
      <c r="C666" t="s">
        <v>50</v>
      </c>
      <c r="D666" t="s">
        <v>51</v>
      </c>
      <c r="E666" t="s">
        <v>52</v>
      </c>
      <c r="F666" t="s">
        <v>15</v>
      </c>
      <c r="G666" t="s">
        <v>34</v>
      </c>
      <c r="H666">
        <v>10</v>
      </c>
      <c r="I666" t="s">
        <v>499</v>
      </c>
      <c r="J666">
        <v>15.21</v>
      </c>
      <c r="K666">
        <v>152.10000000000002</v>
      </c>
      <c r="L666" t="s">
        <v>24</v>
      </c>
      <c r="M666" t="s">
        <v>417</v>
      </c>
      <c r="N666" t="s">
        <v>36</v>
      </c>
      <c r="O666" t="s">
        <v>509</v>
      </c>
      <c r="P666" t="s">
        <v>501</v>
      </c>
      <c r="Q666" t="s">
        <v>516</v>
      </c>
    </row>
    <row r="667" spans="1:17" x14ac:dyDescent="0.35">
      <c r="A667">
        <v>100525</v>
      </c>
      <c r="B667" s="5">
        <v>45811</v>
      </c>
      <c r="C667" t="s">
        <v>50</v>
      </c>
      <c r="D667" t="s">
        <v>77</v>
      </c>
      <c r="E667" t="s">
        <v>78</v>
      </c>
      <c r="F667" t="s">
        <v>15</v>
      </c>
      <c r="G667" t="s">
        <v>29</v>
      </c>
      <c r="H667">
        <v>2</v>
      </c>
      <c r="I667" t="s">
        <v>508</v>
      </c>
      <c r="J667">
        <v>23.31</v>
      </c>
      <c r="K667">
        <v>46.62</v>
      </c>
      <c r="L667" t="s">
        <v>24</v>
      </c>
      <c r="M667" t="s">
        <v>249</v>
      </c>
      <c r="N667" t="s">
        <v>19</v>
      </c>
      <c r="O667" t="s">
        <v>509</v>
      </c>
      <c r="P667" t="s">
        <v>501</v>
      </c>
      <c r="Q667" t="s">
        <v>516</v>
      </c>
    </row>
    <row r="668" spans="1:17" x14ac:dyDescent="0.35">
      <c r="A668">
        <v>100534</v>
      </c>
      <c r="B668" s="5">
        <v>45811</v>
      </c>
      <c r="C668" t="s">
        <v>31</v>
      </c>
      <c r="D668" t="s">
        <v>32</v>
      </c>
      <c r="E668" t="s">
        <v>33</v>
      </c>
      <c r="F668" t="s">
        <v>62</v>
      </c>
      <c r="G668" t="s">
        <v>103</v>
      </c>
      <c r="H668">
        <v>5</v>
      </c>
      <c r="I668" t="s">
        <v>499</v>
      </c>
      <c r="J668">
        <v>181.75</v>
      </c>
      <c r="K668">
        <v>908.75</v>
      </c>
      <c r="L668" t="s">
        <v>17</v>
      </c>
      <c r="M668" t="s">
        <v>122</v>
      </c>
      <c r="N668" t="s">
        <v>19</v>
      </c>
      <c r="O668" t="s">
        <v>509</v>
      </c>
      <c r="P668" t="s">
        <v>501</v>
      </c>
      <c r="Q668" t="s">
        <v>516</v>
      </c>
    </row>
    <row r="669" spans="1:17" x14ac:dyDescent="0.35">
      <c r="A669">
        <v>100973</v>
      </c>
      <c r="B669" s="5">
        <v>45811</v>
      </c>
      <c r="C669" t="s">
        <v>31</v>
      </c>
      <c r="D669" t="s">
        <v>56</v>
      </c>
      <c r="E669" t="s">
        <v>57</v>
      </c>
      <c r="F669" t="s">
        <v>15</v>
      </c>
      <c r="G669" t="s">
        <v>39</v>
      </c>
      <c r="H669">
        <v>10</v>
      </c>
      <c r="I669" t="s">
        <v>499</v>
      </c>
      <c r="J669">
        <v>43.21</v>
      </c>
      <c r="K669">
        <v>432.1</v>
      </c>
      <c r="L669" t="s">
        <v>24</v>
      </c>
      <c r="M669" t="s">
        <v>418</v>
      </c>
      <c r="N669" t="s">
        <v>36</v>
      </c>
      <c r="O669" t="s">
        <v>509</v>
      </c>
      <c r="P669" t="s">
        <v>501</v>
      </c>
      <c r="Q669" t="s">
        <v>516</v>
      </c>
    </row>
    <row r="670" spans="1:17" x14ac:dyDescent="0.35">
      <c r="A670">
        <v>101069</v>
      </c>
      <c r="B670" s="5">
        <v>45811</v>
      </c>
      <c r="C670" t="s">
        <v>26</v>
      </c>
      <c r="D670" t="s">
        <v>150</v>
      </c>
      <c r="E670" t="s">
        <v>151</v>
      </c>
      <c r="F670" t="s">
        <v>62</v>
      </c>
      <c r="G670" t="s">
        <v>68</v>
      </c>
      <c r="H670">
        <v>10</v>
      </c>
      <c r="I670" t="s">
        <v>499</v>
      </c>
      <c r="J670">
        <v>40.22</v>
      </c>
      <c r="K670">
        <v>402.2</v>
      </c>
      <c r="L670" t="s">
        <v>17</v>
      </c>
      <c r="M670" t="s">
        <v>202</v>
      </c>
      <c r="N670" t="s">
        <v>89</v>
      </c>
      <c r="O670" t="s">
        <v>509</v>
      </c>
      <c r="P670" t="s">
        <v>501</v>
      </c>
      <c r="Q670" t="s">
        <v>516</v>
      </c>
    </row>
    <row r="671" spans="1:17" x14ac:dyDescent="0.35">
      <c r="A671">
        <v>101196</v>
      </c>
      <c r="B671" s="5">
        <v>45811</v>
      </c>
      <c r="C671" t="s">
        <v>12</v>
      </c>
      <c r="D671" t="s">
        <v>183</v>
      </c>
      <c r="E671" t="s">
        <v>184</v>
      </c>
      <c r="F671" t="s">
        <v>62</v>
      </c>
      <c r="G671" t="s">
        <v>114</v>
      </c>
      <c r="H671">
        <v>1</v>
      </c>
      <c r="I671" t="s">
        <v>503</v>
      </c>
      <c r="J671">
        <v>125.61</v>
      </c>
      <c r="K671">
        <v>125.61</v>
      </c>
      <c r="L671" t="s">
        <v>24</v>
      </c>
      <c r="M671" t="s">
        <v>212</v>
      </c>
      <c r="N671" t="s">
        <v>89</v>
      </c>
      <c r="O671" t="s">
        <v>509</v>
      </c>
      <c r="P671" t="s">
        <v>501</v>
      </c>
      <c r="Q671" t="s">
        <v>516</v>
      </c>
    </row>
    <row r="672" spans="1:17" x14ac:dyDescent="0.35">
      <c r="A672">
        <v>101833</v>
      </c>
      <c r="B672" s="5">
        <v>45811</v>
      </c>
      <c r="C672" t="s">
        <v>26</v>
      </c>
      <c r="D672" t="s">
        <v>150</v>
      </c>
      <c r="E672" t="s">
        <v>151</v>
      </c>
      <c r="F672" t="s">
        <v>62</v>
      </c>
      <c r="G672" t="s">
        <v>63</v>
      </c>
      <c r="H672">
        <v>1</v>
      </c>
      <c r="I672" t="s">
        <v>503</v>
      </c>
      <c r="J672">
        <v>53.7</v>
      </c>
      <c r="K672">
        <v>53.7</v>
      </c>
      <c r="L672" t="s">
        <v>24</v>
      </c>
      <c r="M672" t="s">
        <v>419</v>
      </c>
      <c r="N672" t="s">
        <v>19</v>
      </c>
      <c r="O672" t="s">
        <v>509</v>
      </c>
      <c r="P672" t="s">
        <v>501</v>
      </c>
      <c r="Q672" t="s">
        <v>516</v>
      </c>
    </row>
    <row r="673" spans="1:17" x14ac:dyDescent="0.35">
      <c r="A673">
        <v>102954</v>
      </c>
      <c r="B673" s="5">
        <v>45811</v>
      </c>
      <c r="C673" t="s">
        <v>31</v>
      </c>
      <c r="D673" t="s">
        <v>56</v>
      </c>
      <c r="E673" t="s">
        <v>57</v>
      </c>
      <c r="F673" t="s">
        <v>62</v>
      </c>
      <c r="G673" t="s">
        <v>68</v>
      </c>
      <c r="H673">
        <v>5</v>
      </c>
      <c r="I673" t="s">
        <v>499</v>
      </c>
      <c r="J673">
        <v>41.01</v>
      </c>
      <c r="K673">
        <v>205.04999999999998</v>
      </c>
      <c r="L673" t="s">
        <v>43</v>
      </c>
      <c r="M673" t="s">
        <v>257</v>
      </c>
      <c r="N673" t="s">
        <v>89</v>
      </c>
      <c r="O673" t="s">
        <v>509</v>
      </c>
      <c r="P673" t="s">
        <v>501</v>
      </c>
      <c r="Q673" t="s">
        <v>516</v>
      </c>
    </row>
    <row r="674" spans="1:17" x14ac:dyDescent="0.35">
      <c r="A674">
        <v>100962</v>
      </c>
      <c r="B674" s="5">
        <v>45812</v>
      </c>
      <c r="C674" t="s">
        <v>12</v>
      </c>
      <c r="D674" t="s">
        <v>132</v>
      </c>
      <c r="E674" t="s">
        <v>133</v>
      </c>
      <c r="F674" t="s">
        <v>53</v>
      </c>
      <c r="G674" t="s">
        <v>54</v>
      </c>
      <c r="H674">
        <v>5</v>
      </c>
      <c r="I674" t="s">
        <v>499</v>
      </c>
      <c r="J674">
        <v>24.45</v>
      </c>
      <c r="K674">
        <v>122.25</v>
      </c>
      <c r="L674" t="s">
        <v>24</v>
      </c>
      <c r="M674" t="s">
        <v>420</v>
      </c>
      <c r="N674" t="s">
        <v>89</v>
      </c>
      <c r="O674" t="s">
        <v>504</v>
      </c>
      <c r="P674" t="s">
        <v>501</v>
      </c>
      <c r="Q674" t="s">
        <v>516</v>
      </c>
    </row>
    <row r="675" spans="1:17" x14ac:dyDescent="0.35">
      <c r="A675">
        <v>101092</v>
      </c>
      <c r="B675" s="5">
        <v>45812</v>
      </c>
      <c r="C675" t="s">
        <v>31</v>
      </c>
      <c r="D675" t="s">
        <v>32</v>
      </c>
      <c r="E675" t="s">
        <v>33</v>
      </c>
      <c r="F675" t="s">
        <v>53</v>
      </c>
      <c r="G675" t="s">
        <v>145</v>
      </c>
      <c r="H675">
        <v>2</v>
      </c>
      <c r="I675" t="s">
        <v>508</v>
      </c>
      <c r="J675">
        <v>34.89</v>
      </c>
      <c r="K675">
        <v>69.78</v>
      </c>
      <c r="L675" t="s">
        <v>43</v>
      </c>
      <c r="M675" t="s">
        <v>421</v>
      </c>
      <c r="N675" t="s">
        <v>19</v>
      </c>
      <c r="O675" t="s">
        <v>504</v>
      </c>
      <c r="P675" t="s">
        <v>501</v>
      </c>
      <c r="Q675" t="s">
        <v>516</v>
      </c>
    </row>
    <row r="676" spans="1:17" x14ac:dyDescent="0.35">
      <c r="A676">
        <v>101175</v>
      </c>
      <c r="B676" s="5">
        <v>45812</v>
      </c>
      <c r="C676" t="s">
        <v>12</v>
      </c>
      <c r="D676" t="s">
        <v>20</v>
      </c>
      <c r="E676" t="s">
        <v>21</v>
      </c>
      <c r="F676" t="s">
        <v>15</v>
      </c>
      <c r="G676" t="s">
        <v>39</v>
      </c>
      <c r="H676">
        <v>1</v>
      </c>
      <c r="I676" t="s">
        <v>503</v>
      </c>
      <c r="J676">
        <v>46.17</v>
      </c>
      <c r="K676">
        <v>46.17</v>
      </c>
      <c r="L676" t="s">
        <v>24</v>
      </c>
      <c r="M676" t="s">
        <v>213</v>
      </c>
      <c r="N676" t="s">
        <v>36</v>
      </c>
      <c r="O676" t="s">
        <v>504</v>
      </c>
      <c r="P676" t="s">
        <v>501</v>
      </c>
      <c r="Q676" t="s">
        <v>516</v>
      </c>
    </row>
    <row r="677" spans="1:17" x14ac:dyDescent="0.35">
      <c r="A677">
        <v>101454</v>
      </c>
      <c r="B677" s="5">
        <v>45812</v>
      </c>
      <c r="C677" t="s">
        <v>50</v>
      </c>
      <c r="D677" t="s">
        <v>71</v>
      </c>
      <c r="E677" t="s">
        <v>72</v>
      </c>
      <c r="F677" t="s">
        <v>15</v>
      </c>
      <c r="G677" t="s">
        <v>34</v>
      </c>
      <c r="H677">
        <v>1</v>
      </c>
      <c r="I677" t="s">
        <v>503</v>
      </c>
      <c r="J677">
        <v>15.48</v>
      </c>
      <c r="K677">
        <v>15.48</v>
      </c>
      <c r="L677" t="s">
        <v>48</v>
      </c>
      <c r="M677" t="s">
        <v>310</v>
      </c>
      <c r="N677" t="s">
        <v>19</v>
      </c>
      <c r="O677" t="s">
        <v>504</v>
      </c>
      <c r="P677" t="s">
        <v>501</v>
      </c>
      <c r="Q677" t="s">
        <v>516</v>
      </c>
    </row>
    <row r="678" spans="1:17" x14ac:dyDescent="0.35">
      <c r="A678">
        <v>101742</v>
      </c>
      <c r="B678" s="5">
        <v>45812</v>
      </c>
      <c r="C678" t="s">
        <v>12</v>
      </c>
      <c r="D678" t="s">
        <v>98</v>
      </c>
      <c r="E678" t="s">
        <v>99</v>
      </c>
      <c r="F678" t="s">
        <v>62</v>
      </c>
      <c r="G678" t="s">
        <v>63</v>
      </c>
      <c r="H678">
        <v>1</v>
      </c>
      <c r="I678" t="s">
        <v>503</v>
      </c>
      <c r="J678">
        <v>52.64</v>
      </c>
      <c r="K678">
        <v>52.64</v>
      </c>
      <c r="L678" t="s">
        <v>24</v>
      </c>
      <c r="M678" t="s">
        <v>203</v>
      </c>
      <c r="N678" t="s">
        <v>19</v>
      </c>
      <c r="O678" t="s">
        <v>504</v>
      </c>
      <c r="P678" t="s">
        <v>501</v>
      </c>
      <c r="Q678" t="s">
        <v>516</v>
      </c>
    </row>
    <row r="679" spans="1:17" x14ac:dyDescent="0.35">
      <c r="A679">
        <v>102021</v>
      </c>
      <c r="B679" s="5">
        <v>45812</v>
      </c>
      <c r="C679" t="s">
        <v>50</v>
      </c>
      <c r="D679" t="s">
        <v>77</v>
      </c>
      <c r="E679" t="s">
        <v>78</v>
      </c>
      <c r="F679" t="s">
        <v>22</v>
      </c>
      <c r="G679" t="s">
        <v>47</v>
      </c>
      <c r="H679">
        <v>1</v>
      </c>
      <c r="I679" t="s">
        <v>503</v>
      </c>
      <c r="J679">
        <v>73.36</v>
      </c>
      <c r="K679">
        <v>73.36</v>
      </c>
      <c r="L679" t="s">
        <v>43</v>
      </c>
      <c r="M679" t="s">
        <v>196</v>
      </c>
      <c r="N679" t="s">
        <v>19</v>
      </c>
      <c r="O679" t="s">
        <v>504</v>
      </c>
      <c r="P679" t="s">
        <v>501</v>
      </c>
      <c r="Q679" t="s">
        <v>516</v>
      </c>
    </row>
    <row r="680" spans="1:17" x14ac:dyDescent="0.35">
      <c r="A680">
        <v>102219</v>
      </c>
      <c r="B680" s="5">
        <v>45812</v>
      </c>
      <c r="C680" t="s">
        <v>12</v>
      </c>
      <c r="D680" t="s">
        <v>183</v>
      </c>
      <c r="E680" t="s">
        <v>184</v>
      </c>
      <c r="F680" t="s">
        <v>53</v>
      </c>
      <c r="G680" t="s">
        <v>145</v>
      </c>
      <c r="H680">
        <v>2</v>
      </c>
      <c r="I680" t="s">
        <v>508</v>
      </c>
      <c r="J680">
        <v>33.78</v>
      </c>
      <c r="K680">
        <v>67.56</v>
      </c>
      <c r="L680" t="s">
        <v>43</v>
      </c>
      <c r="M680" t="s">
        <v>270</v>
      </c>
      <c r="N680" t="s">
        <v>19</v>
      </c>
      <c r="O680" t="s">
        <v>504</v>
      </c>
      <c r="P680" t="s">
        <v>501</v>
      </c>
      <c r="Q680" t="s">
        <v>516</v>
      </c>
    </row>
    <row r="681" spans="1:17" x14ac:dyDescent="0.35">
      <c r="A681">
        <v>102382</v>
      </c>
      <c r="B681" s="5">
        <v>45812</v>
      </c>
      <c r="C681" t="s">
        <v>12</v>
      </c>
      <c r="D681" t="s">
        <v>132</v>
      </c>
      <c r="E681" t="s">
        <v>133</v>
      </c>
      <c r="F681" t="s">
        <v>15</v>
      </c>
      <c r="G681" t="s">
        <v>39</v>
      </c>
      <c r="H681">
        <v>2</v>
      </c>
      <c r="I681" t="s">
        <v>508</v>
      </c>
      <c r="J681">
        <v>47.21</v>
      </c>
      <c r="K681">
        <v>94.42</v>
      </c>
      <c r="L681" t="s">
        <v>17</v>
      </c>
      <c r="M681" t="s">
        <v>387</v>
      </c>
      <c r="N681" t="s">
        <v>19</v>
      </c>
      <c r="O681" t="s">
        <v>504</v>
      </c>
      <c r="P681" t="s">
        <v>501</v>
      </c>
      <c r="Q681" t="s">
        <v>516</v>
      </c>
    </row>
    <row r="682" spans="1:17" x14ac:dyDescent="0.35">
      <c r="A682">
        <v>102797</v>
      </c>
      <c r="B682" s="5">
        <v>45812</v>
      </c>
      <c r="C682" t="s">
        <v>31</v>
      </c>
      <c r="D682" t="s">
        <v>45</v>
      </c>
      <c r="E682" t="s">
        <v>46</v>
      </c>
      <c r="F682" t="s">
        <v>53</v>
      </c>
      <c r="G682" t="s">
        <v>92</v>
      </c>
      <c r="H682">
        <v>1</v>
      </c>
      <c r="I682" t="s">
        <v>503</v>
      </c>
      <c r="J682">
        <v>28.55</v>
      </c>
      <c r="K682">
        <v>28.55</v>
      </c>
      <c r="L682" t="s">
        <v>17</v>
      </c>
      <c r="M682" t="s">
        <v>349</v>
      </c>
      <c r="N682" t="s">
        <v>36</v>
      </c>
      <c r="O682" t="s">
        <v>504</v>
      </c>
      <c r="P682" t="s">
        <v>501</v>
      </c>
      <c r="Q682" t="s">
        <v>516</v>
      </c>
    </row>
    <row r="683" spans="1:17" x14ac:dyDescent="0.35">
      <c r="A683">
        <v>102859</v>
      </c>
      <c r="B683" s="5">
        <v>45812</v>
      </c>
      <c r="C683" t="s">
        <v>12</v>
      </c>
      <c r="D683" t="s">
        <v>132</v>
      </c>
      <c r="E683" t="s">
        <v>133</v>
      </c>
      <c r="F683" t="s">
        <v>59</v>
      </c>
      <c r="G683" t="s">
        <v>129</v>
      </c>
      <c r="H683">
        <v>1</v>
      </c>
      <c r="I683" t="s">
        <v>503</v>
      </c>
      <c r="J683">
        <v>125.62</v>
      </c>
      <c r="K683">
        <v>125.62</v>
      </c>
      <c r="L683" t="s">
        <v>48</v>
      </c>
      <c r="M683" t="s">
        <v>332</v>
      </c>
      <c r="N683" t="s">
        <v>19</v>
      </c>
      <c r="O683" t="s">
        <v>504</v>
      </c>
      <c r="P683" t="s">
        <v>501</v>
      </c>
      <c r="Q683" t="s">
        <v>516</v>
      </c>
    </row>
    <row r="684" spans="1:17" x14ac:dyDescent="0.35">
      <c r="A684">
        <v>100184</v>
      </c>
      <c r="B684" s="5">
        <v>45813</v>
      </c>
      <c r="C684" t="s">
        <v>12</v>
      </c>
      <c r="D684" t="s">
        <v>183</v>
      </c>
      <c r="E684" t="s">
        <v>184</v>
      </c>
      <c r="F684" t="s">
        <v>22</v>
      </c>
      <c r="G684" t="s">
        <v>87</v>
      </c>
      <c r="H684">
        <v>2</v>
      </c>
      <c r="I684" t="s">
        <v>508</v>
      </c>
      <c r="J684">
        <v>51.23</v>
      </c>
      <c r="K684">
        <v>102.46</v>
      </c>
      <c r="L684" t="s">
        <v>24</v>
      </c>
      <c r="M684" t="s">
        <v>422</v>
      </c>
      <c r="N684" t="s">
        <v>19</v>
      </c>
      <c r="O684" t="s">
        <v>505</v>
      </c>
      <c r="P684" t="s">
        <v>501</v>
      </c>
      <c r="Q684" t="s">
        <v>516</v>
      </c>
    </row>
    <row r="685" spans="1:17" x14ac:dyDescent="0.35">
      <c r="A685">
        <v>100471</v>
      </c>
      <c r="B685" s="5">
        <v>45813</v>
      </c>
      <c r="C685" t="s">
        <v>31</v>
      </c>
      <c r="D685" t="s">
        <v>56</v>
      </c>
      <c r="E685" t="s">
        <v>57</v>
      </c>
      <c r="F685" t="s">
        <v>15</v>
      </c>
      <c r="G685" t="s">
        <v>34</v>
      </c>
      <c r="H685">
        <v>2</v>
      </c>
      <c r="I685" t="s">
        <v>508</v>
      </c>
      <c r="J685">
        <v>16.09</v>
      </c>
      <c r="K685">
        <v>32.18</v>
      </c>
      <c r="L685" t="s">
        <v>24</v>
      </c>
      <c r="M685" t="s">
        <v>422</v>
      </c>
      <c r="N685" t="s">
        <v>19</v>
      </c>
      <c r="O685" t="s">
        <v>505</v>
      </c>
      <c r="P685" t="s">
        <v>501</v>
      </c>
      <c r="Q685" t="s">
        <v>516</v>
      </c>
    </row>
    <row r="686" spans="1:17" x14ac:dyDescent="0.35">
      <c r="A686">
        <v>100837</v>
      </c>
      <c r="B686" s="5">
        <v>45813</v>
      </c>
      <c r="C686" t="s">
        <v>31</v>
      </c>
      <c r="D686" t="s">
        <v>80</v>
      </c>
      <c r="E686" t="s">
        <v>80</v>
      </c>
      <c r="F686" t="s">
        <v>62</v>
      </c>
      <c r="G686" t="s">
        <v>169</v>
      </c>
      <c r="H686">
        <v>10</v>
      </c>
      <c r="I686" t="s">
        <v>499</v>
      </c>
      <c r="J686">
        <v>25.32</v>
      </c>
      <c r="K686">
        <v>253.2</v>
      </c>
      <c r="L686" t="s">
        <v>48</v>
      </c>
      <c r="M686" t="s">
        <v>423</v>
      </c>
      <c r="N686" t="s">
        <v>36</v>
      </c>
      <c r="O686" t="s">
        <v>505</v>
      </c>
      <c r="P686" t="s">
        <v>501</v>
      </c>
      <c r="Q686" t="s">
        <v>516</v>
      </c>
    </row>
    <row r="687" spans="1:17" x14ac:dyDescent="0.35">
      <c r="A687">
        <v>101439</v>
      </c>
      <c r="B687" s="5">
        <v>45813</v>
      </c>
      <c r="C687" t="s">
        <v>31</v>
      </c>
      <c r="D687" t="s">
        <v>105</v>
      </c>
      <c r="E687" t="s">
        <v>106</v>
      </c>
      <c r="F687" t="s">
        <v>15</v>
      </c>
      <c r="G687" t="s">
        <v>29</v>
      </c>
      <c r="H687">
        <v>10</v>
      </c>
      <c r="I687" t="s">
        <v>499</v>
      </c>
      <c r="J687">
        <v>24.11</v>
      </c>
      <c r="K687">
        <v>241.1</v>
      </c>
      <c r="L687" t="s">
        <v>48</v>
      </c>
      <c r="M687" t="s">
        <v>424</v>
      </c>
      <c r="N687" t="s">
        <v>36</v>
      </c>
      <c r="O687" t="s">
        <v>505</v>
      </c>
      <c r="P687" t="s">
        <v>501</v>
      </c>
      <c r="Q687" t="s">
        <v>516</v>
      </c>
    </row>
    <row r="688" spans="1:17" x14ac:dyDescent="0.35">
      <c r="A688">
        <v>101532</v>
      </c>
      <c r="B688" s="5">
        <v>45813</v>
      </c>
      <c r="C688" t="s">
        <v>31</v>
      </c>
      <c r="D688" t="s">
        <v>56</v>
      </c>
      <c r="E688" t="s">
        <v>57</v>
      </c>
      <c r="F688" t="s">
        <v>15</v>
      </c>
      <c r="G688" t="s">
        <v>29</v>
      </c>
      <c r="H688">
        <v>10</v>
      </c>
      <c r="I688" t="s">
        <v>499</v>
      </c>
      <c r="J688">
        <v>22.24</v>
      </c>
      <c r="K688">
        <v>222.39999999999998</v>
      </c>
      <c r="L688" t="s">
        <v>43</v>
      </c>
      <c r="M688" t="s">
        <v>302</v>
      </c>
      <c r="N688" t="s">
        <v>19</v>
      </c>
      <c r="O688" t="s">
        <v>505</v>
      </c>
      <c r="P688" t="s">
        <v>501</v>
      </c>
      <c r="Q688" t="s">
        <v>516</v>
      </c>
    </row>
    <row r="689" spans="1:17" x14ac:dyDescent="0.35">
      <c r="A689">
        <v>101947</v>
      </c>
      <c r="B689" s="5">
        <v>45813</v>
      </c>
      <c r="C689" t="s">
        <v>31</v>
      </c>
      <c r="D689" t="s">
        <v>32</v>
      </c>
      <c r="E689" t="s">
        <v>33</v>
      </c>
      <c r="F689" t="s">
        <v>22</v>
      </c>
      <c r="G689" t="s">
        <v>47</v>
      </c>
      <c r="H689">
        <v>2</v>
      </c>
      <c r="I689" t="s">
        <v>508</v>
      </c>
      <c r="J689">
        <v>76.73</v>
      </c>
      <c r="K689">
        <v>153.46</v>
      </c>
      <c r="L689" t="s">
        <v>17</v>
      </c>
      <c r="M689" t="s">
        <v>309</v>
      </c>
      <c r="N689" t="s">
        <v>19</v>
      </c>
      <c r="O689" t="s">
        <v>505</v>
      </c>
      <c r="P689" t="s">
        <v>501</v>
      </c>
      <c r="Q689" t="s">
        <v>516</v>
      </c>
    </row>
    <row r="690" spans="1:17" x14ac:dyDescent="0.35">
      <c r="A690">
        <v>102537</v>
      </c>
      <c r="B690" s="5">
        <v>45813</v>
      </c>
      <c r="C690" t="s">
        <v>26</v>
      </c>
      <c r="D690" t="s">
        <v>41</v>
      </c>
      <c r="E690" t="s">
        <v>42</v>
      </c>
      <c r="F690" t="s">
        <v>53</v>
      </c>
      <c r="G690" t="s">
        <v>54</v>
      </c>
      <c r="H690">
        <v>1</v>
      </c>
      <c r="I690" t="s">
        <v>503</v>
      </c>
      <c r="J690">
        <v>26.15</v>
      </c>
      <c r="K690">
        <v>26.15</v>
      </c>
      <c r="L690" t="s">
        <v>17</v>
      </c>
      <c r="M690" t="s">
        <v>271</v>
      </c>
      <c r="N690" t="s">
        <v>19</v>
      </c>
      <c r="O690" t="s">
        <v>505</v>
      </c>
      <c r="P690" t="s">
        <v>501</v>
      </c>
      <c r="Q690" t="s">
        <v>516</v>
      </c>
    </row>
    <row r="691" spans="1:17" x14ac:dyDescent="0.35">
      <c r="A691">
        <v>102683</v>
      </c>
      <c r="B691" s="5">
        <v>45813</v>
      </c>
      <c r="C691" t="s">
        <v>50</v>
      </c>
      <c r="D691" t="s">
        <v>77</v>
      </c>
      <c r="E691" t="s">
        <v>78</v>
      </c>
      <c r="F691" t="s">
        <v>53</v>
      </c>
      <c r="G691" t="s">
        <v>92</v>
      </c>
      <c r="H691">
        <v>1</v>
      </c>
      <c r="I691" t="s">
        <v>503</v>
      </c>
      <c r="J691">
        <v>30.85</v>
      </c>
      <c r="K691">
        <v>30.85</v>
      </c>
      <c r="L691" t="s">
        <v>24</v>
      </c>
      <c r="M691" t="s">
        <v>119</v>
      </c>
      <c r="N691" t="s">
        <v>19</v>
      </c>
      <c r="O691" t="s">
        <v>505</v>
      </c>
      <c r="P691" t="s">
        <v>501</v>
      </c>
      <c r="Q691" t="s">
        <v>516</v>
      </c>
    </row>
    <row r="692" spans="1:17" x14ac:dyDescent="0.35">
      <c r="A692">
        <v>102770</v>
      </c>
      <c r="B692" s="5">
        <v>45813</v>
      </c>
      <c r="C692" t="s">
        <v>65</v>
      </c>
      <c r="D692" t="s">
        <v>66</v>
      </c>
      <c r="E692" t="s">
        <v>67</v>
      </c>
      <c r="F692" t="s">
        <v>15</v>
      </c>
      <c r="G692" t="s">
        <v>16</v>
      </c>
      <c r="H692">
        <v>2</v>
      </c>
      <c r="I692" t="s">
        <v>508</v>
      </c>
      <c r="J692">
        <v>38.1</v>
      </c>
      <c r="K692">
        <v>76.2</v>
      </c>
      <c r="L692" t="s">
        <v>24</v>
      </c>
      <c r="M692" t="s">
        <v>216</v>
      </c>
      <c r="N692" t="s">
        <v>19</v>
      </c>
      <c r="O692" t="s">
        <v>505</v>
      </c>
      <c r="P692" t="s">
        <v>501</v>
      </c>
      <c r="Q692" t="s">
        <v>516</v>
      </c>
    </row>
    <row r="693" spans="1:17" x14ac:dyDescent="0.35">
      <c r="A693">
        <v>100101</v>
      </c>
      <c r="B693" s="5">
        <v>45814</v>
      </c>
      <c r="C693" t="s">
        <v>31</v>
      </c>
      <c r="D693" t="s">
        <v>56</v>
      </c>
      <c r="E693" t="s">
        <v>57</v>
      </c>
      <c r="F693" t="s">
        <v>59</v>
      </c>
      <c r="G693" t="s">
        <v>73</v>
      </c>
      <c r="H693">
        <v>1</v>
      </c>
      <c r="I693" t="s">
        <v>503</v>
      </c>
      <c r="J693">
        <v>28.52</v>
      </c>
      <c r="K693">
        <v>28.52</v>
      </c>
      <c r="L693" t="s">
        <v>24</v>
      </c>
      <c r="M693" t="s">
        <v>402</v>
      </c>
      <c r="N693" t="s">
        <v>19</v>
      </c>
      <c r="O693" t="s">
        <v>500</v>
      </c>
      <c r="P693" t="s">
        <v>501</v>
      </c>
      <c r="Q693" t="s">
        <v>516</v>
      </c>
    </row>
    <row r="694" spans="1:17" x14ac:dyDescent="0.35">
      <c r="A694">
        <v>100330</v>
      </c>
      <c r="B694" s="5">
        <v>45814</v>
      </c>
      <c r="C694" t="s">
        <v>65</v>
      </c>
      <c r="D694" t="s">
        <v>66</v>
      </c>
      <c r="E694" t="s">
        <v>67</v>
      </c>
      <c r="F694" t="s">
        <v>22</v>
      </c>
      <c r="G694" t="s">
        <v>87</v>
      </c>
      <c r="H694">
        <v>3</v>
      </c>
      <c r="I694" t="s">
        <v>499</v>
      </c>
      <c r="J694">
        <v>49.79</v>
      </c>
      <c r="K694">
        <v>149.37</v>
      </c>
      <c r="L694" t="s">
        <v>17</v>
      </c>
      <c r="M694" t="s">
        <v>251</v>
      </c>
      <c r="N694" t="s">
        <v>19</v>
      </c>
      <c r="O694" t="s">
        <v>500</v>
      </c>
      <c r="P694" t="s">
        <v>501</v>
      </c>
      <c r="Q694" t="s">
        <v>516</v>
      </c>
    </row>
    <row r="695" spans="1:17" x14ac:dyDescent="0.35">
      <c r="A695">
        <v>100587</v>
      </c>
      <c r="B695" s="5">
        <v>45814</v>
      </c>
      <c r="C695" t="s">
        <v>65</v>
      </c>
      <c r="D695" t="s">
        <v>137</v>
      </c>
      <c r="E695" t="s">
        <v>138</v>
      </c>
      <c r="F695" t="s">
        <v>62</v>
      </c>
      <c r="G695" t="s">
        <v>112</v>
      </c>
      <c r="H695">
        <v>10</v>
      </c>
      <c r="I695" t="s">
        <v>499</v>
      </c>
      <c r="J695">
        <v>31.08</v>
      </c>
      <c r="K695">
        <v>310.79999999999995</v>
      </c>
      <c r="L695" t="s">
        <v>24</v>
      </c>
      <c r="M695" t="s">
        <v>415</v>
      </c>
      <c r="N695" t="s">
        <v>19</v>
      </c>
      <c r="O695" t="s">
        <v>500</v>
      </c>
      <c r="P695" t="s">
        <v>501</v>
      </c>
      <c r="Q695" t="s">
        <v>516</v>
      </c>
    </row>
    <row r="696" spans="1:17" x14ac:dyDescent="0.35">
      <c r="A696">
        <v>100800</v>
      </c>
      <c r="B696" s="5">
        <v>45814</v>
      </c>
      <c r="C696" t="s">
        <v>31</v>
      </c>
      <c r="D696" t="s">
        <v>105</v>
      </c>
      <c r="E696" t="s">
        <v>106</v>
      </c>
      <c r="F696" t="s">
        <v>59</v>
      </c>
      <c r="G696" t="s">
        <v>73</v>
      </c>
      <c r="H696">
        <v>1</v>
      </c>
      <c r="I696" t="s">
        <v>503</v>
      </c>
      <c r="J696">
        <v>26.78</v>
      </c>
      <c r="K696">
        <v>26.78</v>
      </c>
      <c r="L696" t="s">
        <v>17</v>
      </c>
      <c r="M696" t="s">
        <v>232</v>
      </c>
      <c r="N696" t="s">
        <v>19</v>
      </c>
      <c r="O696" t="s">
        <v>500</v>
      </c>
      <c r="P696" t="s">
        <v>501</v>
      </c>
      <c r="Q696" t="s">
        <v>516</v>
      </c>
    </row>
    <row r="697" spans="1:17" x14ac:dyDescent="0.35">
      <c r="A697">
        <v>100955</v>
      </c>
      <c r="B697" s="5">
        <v>45814</v>
      </c>
      <c r="C697" t="s">
        <v>50</v>
      </c>
      <c r="D697" t="s">
        <v>77</v>
      </c>
      <c r="E697" t="s">
        <v>78</v>
      </c>
      <c r="F697" t="s">
        <v>15</v>
      </c>
      <c r="G697" t="s">
        <v>39</v>
      </c>
      <c r="H697">
        <v>3</v>
      </c>
      <c r="I697" t="s">
        <v>499</v>
      </c>
      <c r="J697">
        <v>43.26</v>
      </c>
      <c r="K697">
        <v>129.78</v>
      </c>
      <c r="L697" t="s">
        <v>43</v>
      </c>
      <c r="M697" t="s">
        <v>421</v>
      </c>
      <c r="N697" t="s">
        <v>19</v>
      </c>
      <c r="O697" t="s">
        <v>500</v>
      </c>
      <c r="P697" t="s">
        <v>501</v>
      </c>
      <c r="Q697" t="s">
        <v>516</v>
      </c>
    </row>
    <row r="698" spans="1:17" x14ac:dyDescent="0.35">
      <c r="A698">
        <v>100974</v>
      </c>
      <c r="B698" s="5">
        <v>45814</v>
      </c>
      <c r="C698" t="s">
        <v>65</v>
      </c>
      <c r="D698" t="s">
        <v>90</v>
      </c>
      <c r="E698" t="s">
        <v>91</v>
      </c>
      <c r="F698" t="s">
        <v>59</v>
      </c>
      <c r="G698" t="s">
        <v>60</v>
      </c>
      <c r="H698">
        <v>1</v>
      </c>
      <c r="I698" t="s">
        <v>503</v>
      </c>
      <c r="J698">
        <v>62.47</v>
      </c>
      <c r="K698">
        <v>62.47</v>
      </c>
      <c r="L698" t="s">
        <v>17</v>
      </c>
      <c r="M698" t="s">
        <v>425</v>
      </c>
      <c r="N698" t="s">
        <v>36</v>
      </c>
      <c r="O698" t="s">
        <v>500</v>
      </c>
      <c r="P698" t="s">
        <v>501</v>
      </c>
      <c r="Q698" t="s">
        <v>516</v>
      </c>
    </row>
    <row r="699" spans="1:17" x14ac:dyDescent="0.35">
      <c r="A699">
        <v>101478</v>
      </c>
      <c r="B699" s="5">
        <v>45814</v>
      </c>
      <c r="C699" t="s">
        <v>12</v>
      </c>
      <c r="D699" t="s">
        <v>132</v>
      </c>
      <c r="E699" t="s">
        <v>133</v>
      </c>
      <c r="F699" t="s">
        <v>22</v>
      </c>
      <c r="G699" t="s">
        <v>100</v>
      </c>
      <c r="H699">
        <v>10</v>
      </c>
      <c r="I699" t="s">
        <v>499</v>
      </c>
      <c r="J699">
        <v>15.47</v>
      </c>
      <c r="K699">
        <v>154.70000000000002</v>
      </c>
      <c r="L699" t="s">
        <v>48</v>
      </c>
      <c r="M699" t="s">
        <v>247</v>
      </c>
      <c r="N699" t="s">
        <v>19</v>
      </c>
      <c r="O699" t="s">
        <v>500</v>
      </c>
      <c r="P699" t="s">
        <v>501</v>
      </c>
      <c r="Q699" t="s">
        <v>516</v>
      </c>
    </row>
    <row r="700" spans="1:17" x14ac:dyDescent="0.35">
      <c r="A700">
        <v>101576</v>
      </c>
      <c r="B700" s="5">
        <v>45814</v>
      </c>
      <c r="C700" t="s">
        <v>50</v>
      </c>
      <c r="D700" t="s">
        <v>71</v>
      </c>
      <c r="E700" t="s">
        <v>72</v>
      </c>
      <c r="F700" t="s">
        <v>22</v>
      </c>
      <c r="G700" t="s">
        <v>47</v>
      </c>
      <c r="H700">
        <v>3</v>
      </c>
      <c r="I700" t="s">
        <v>499</v>
      </c>
      <c r="J700">
        <v>72.760000000000005</v>
      </c>
      <c r="K700">
        <v>218.28000000000003</v>
      </c>
      <c r="L700" t="s">
        <v>43</v>
      </c>
      <c r="M700" t="s">
        <v>322</v>
      </c>
      <c r="N700" t="s">
        <v>36</v>
      </c>
      <c r="O700" t="s">
        <v>500</v>
      </c>
      <c r="P700" t="s">
        <v>501</v>
      </c>
      <c r="Q700" t="s">
        <v>516</v>
      </c>
    </row>
    <row r="701" spans="1:17" x14ac:dyDescent="0.35">
      <c r="A701">
        <v>101992</v>
      </c>
      <c r="B701" s="5">
        <v>45814</v>
      </c>
      <c r="C701" t="s">
        <v>50</v>
      </c>
      <c r="D701" t="s">
        <v>71</v>
      </c>
      <c r="E701" t="s">
        <v>72</v>
      </c>
      <c r="F701" t="s">
        <v>59</v>
      </c>
      <c r="G701" t="s">
        <v>95</v>
      </c>
      <c r="H701">
        <v>10</v>
      </c>
      <c r="I701" t="s">
        <v>499</v>
      </c>
      <c r="J701">
        <v>34.71</v>
      </c>
      <c r="K701">
        <v>347.1</v>
      </c>
      <c r="L701" t="s">
        <v>48</v>
      </c>
      <c r="M701" t="s">
        <v>423</v>
      </c>
      <c r="N701" t="s">
        <v>19</v>
      </c>
      <c r="O701" t="s">
        <v>500</v>
      </c>
      <c r="P701" t="s">
        <v>501</v>
      </c>
      <c r="Q701" t="s">
        <v>516</v>
      </c>
    </row>
    <row r="702" spans="1:17" x14ac:dyDescent="0.35">
      <c r="A702">
        <v>102035</v>
      </c>
      <c r="B702" s="5">
        <v>45814</v>
      </c>
      <c r="C702" t="s">
        <v>31</v>
      </c>
      <c r="D702" t="s">
        <v>56</v>
      </c>
      <c r="E702" t="s">
        <v>57</v>
      </c>
      <c r="F702" t="s">
        <v>22</v>
      </c>
      <c r="G702" t="s">
        <v>23</v>
      </c>
      <c r="H702">
        <v>3</v>
      </c>
      <c r="I702" t="s">
        <v>499</v>
      </c>
      <c r="J702">
        <v>65.66</v>
      </c>
      <c r="K702">
        <v>196.98</v>
      </c>
      <c r="L702" t="s">
        <v>17</v>
      </c>
      <c r="M702" t="s">
        <v>40</v>
      </c>
      <c r="N702" t="s">
        <v>19</v>
      </c>
      <c r="O702" t="s">
        <v>500</v>
      </c>
      <c r="P702" t="s">
        <v>501</v>
      </c>
      <c r="Q702" t="s">
        <v>516</v>
      </c>
    </row>
    <row r="703" spans="1:17" x14ac:dyDescent="0.35">
      <c r="A703">
        <v>102201</v>
      </c>
      <c r="B703" s="5">
        <v>45814</v>
      </c>
      <c r="C703" t="s">
        <v>12</v>
      </c>
      <c r="D703" t="s">
        <v>13</v>
      </c>
      <c r="E703" t="s">
        <v>14</v>
      </c>
      <c r="F703" t="s">
        <v>59</v>
      </c>
      <c r="G703" t="s">
        <v>95</v>
      </c>
      <c r="H703">
        <v>1</v>
      </c>
      <c r="I703" t="s">
        <v>503</v>
      </c>
      <c r="J703">
        <v>35.07</v>
      </c>
      <c r="K703">
        <v>35.07</v>
      </c>
      <c r="L703" t="s">
        <v>17</v>
      </c>
      <c r="M703" t="s">
        <v>279</v>
      </c>
      <c r="N703" t="s">
        <v>89</v>
      </c>
      <c r="O703" t="s">
        <v>500</v>
      </c>
      <c r="P703" t="s">
        <v>501</v>
      </c>
      <c r="Q703" t="s">
        <v>516</v>
      </c>
    </row>
    <row r="704" spans="1:17" x14ac:dyDescent="0.35">
      <c r="A704">
        <v>102287</v>
      </c>
      <c r="B704" s="5">
        <v>45814</v>
      </c>
      <c r="C704" t="s">
        <v>31</v>
      </c>
      <c r="D704" t="s">
        <v>105</v>
      </c>
      <c r="E704" t="s">
        <v>106</v>
      </c>
      <c r="F704" t="s">
        <v>62</v>
      </c>
      <c r="G704" t="s">
        <v>103</v>
      </c>
      <c r="H704">
        <v>2</v>
      </c>
      <c r="I704" t="s">
        <v>508</v>
      </c>
      <c r="J704">
        <v>186.82</v>
      </c>
      <c r="K704">
        <v>373.64</v>
      </c>
      <c r="L704" t="s">
        <v>17</v>
      </c>
      <c r="M704" t="s">
        <v>185</v>
      </c>
      <c r="N704" t="s">
        <v>19</v>
      </c>
      <c r="O704" t="s">
        <v>500</v>
      </c>
      <c r="P704" t="s">
        <v>501</v>
      </c>
      <c r="Q704" t="s">
        <v>516</v>
      </c>
    </row>
    <row r="705" spans="1:17" x14ac:dyDescent="0.35">
      <c r="A705">
        <v>102758</v>
      </c>
      <c r="B705" s="5">
        <v>45814</v>
      </c>
      <c r="C705" t="s">
        <v>50</v>
      </c>
      <c r="D705" t="s">
        <v>71</v>
      </c>
      <c r="E705" t="s">
        <v>72</v>
      </c>
      <c r="F705" t="s">
        <v>22</v>
      </c>
      <c r="G705" t="s">
        <v>109</v>
      </c>
      <c r="H705">
        <v>1</v>
      </c>
      <c r="I705" t="s">
        <v>503</v>
      </c>
      <c r="J705">
        <v>93.14</v>
      </c>
      <c r="K705">
        <v>93.14</v>
      </c>
      <c r="L705" t="s">
        <v>24</v>
      </c>
      <c r="M705" t="s">
        <v>411</v>
      </c>
      <c r="N705" t="s">
        <v>36</v>
      </c>
      <c r="O705" t="s">
        <v>500</v>
      </c>
      <c r="P705" t="s">
        <v>501</v>
      </c>
      <c r="Q705" t="s">
        <v>516</v>
      </c>
    </row>
    <row r="706" spans="1:17" x14ac:dyDescent="0.35">
      <c r="A706">
        <v>102847</v>
      </c>
      <c r="B706" s="5">
        <v>45814</v>
      </c>
      <c r="C706" t="s">
        <v>65</v>
      </c>
      <c r="D706" t="s">
        <v>190</v>
      </c>
      <c r="E706" t="s">
        <v>191</v>
      </c>
      <c r="F706" t="s">
        <v>22</v>
      </c>
      <c r="G706" t="s">
        <v>109</v>
      </c>
      <c r="H706">
        <v>2</v>
      </c>
      <c r="I706" t="s">
        <v>508</v>
      </c>
      <c r="J706">
        <v>94.45</v>
      </c>
      <c r="K706">
        <v>188.9</v>
      </c>
      <c r="L706" t="s">
        <v>17</v>
      </c>
      <c r="M706" t="s">
        <v>403</v>
      </c>
      <c r="N706" t="s">
        <v>36</v>
      </c>
      <c r="O706" t="s">
        <v>500</v>
      </c>
      <c r="P706" t="s">
        <v>501</v>
      </c>
      <c r="Q706" t="s">
        <v>516</v>
      </c>
    </row>
    <row r="707" spans="1:17" x14ac:dyDescent="0.35">
      <c r="A707">
        <v>102950</v>
      </c>
      <c r="B707" s="5">
        <v>45814</v>
      </c>
      <c r="C707" t="s">
        <v>65</v>
      </c>
      <c r="D707" t="s">
        <v>190</v>
      </c>
      <c r="E707" t="s">
        <v>191</v>
      </c>
      <c r="F707" t="s">
        <v>53</v>
      </c>
      <c r="G707" t="s">
        <v>54</v>
      </c>
      <c r="H707">
        <v>1</v>
      </c>
      <c r="I707" t="s">
        <v>503</v>
      </c>
      <c r="J707">
        <v>25.89</v>
      </c>
      <c r="K707">
        <v>25.89</v>
      </c>
      <c r="L707" t="s">
        <v>48</v>
      </c>
      <c r="M707" t="s">
        <v>108</v>
      </c>
      <c r="N707" t="s">
        <v>19</v>
      </c>
      <c r="O707" t="s">
        <v>500</v>
      </c>
      <c r="P707" t="s">
        <v>501</v>
      </c>
      <c r="Q707" t="s">
        <v>516</v>
      </c>
    </row>
    <row r="708" spans="1:17" x14ac:dyDescent="0.35">
      <c r="A708">
        <v>100388</v>
      </c>
      <c r="B708" s="5">
        <v>45815</v>
      </c>
      <c r="C708" t="s">
        <v>31</v>
      </c>
      <c r="D708" t="s">
        <v>56</v>
      </c>
      <c r="E708" t="s">
        <v>57</v>
      </c>
      <c r="F708" t="s">
        <v>22</v>
      </c>
      <c r="G708" t="s">
        <v>100</v>
      </c>
      <c r="H708">
        <v>10</v>
      </c>
      <c r="I708" t="s">
        <v>499</v>
      </c>
      <c r="J708">
        <v>14.47</v>
      </c>
      <c r="K708">
        <v>144.70000000000002</v>
      </c>
      <c r="L708" t="s">
        <v>24</v>
      </c>
      <c r="M708" t="s">
        <v>426</v>
      </c>
      <c r="N708" t="s">
        <v>89</v>
      </c>
      <c r="O708" t="s">
        <v>506</v>
      </c>
      <c r="P708" t="s">
        <v>507</v>
      </c>
      <c r="Q708" t="s">
        <v>516</v>
      </c>
    </row>
    <row r="709" spans="1:17" x14ac:dyDescent="0.35">
      <c r="A709">
        <v>100699</v>
      </c>
      <c r="B709" s="5">
        <v>45815</v>
      </c>
      <c r="C709" t="s">
        <v>50</v>
      </c>
      <c r="D709" t="s">
        <v>77</v>
      </c>
      <c r="E709" t="s">
        <v>78</v>
      </c>
      <c r="F709" t="s">
        <v>62</v>
      </c>
      <c r="G709" t="s">
        <v>63</v>
      </c>
      <c r="H709">
        <v>10</v>
      </c>
      <c r="I709" t="s">
        <v>499</v>
      </c>
      <c r="J709">
        <v>53.52</v>
      </c>
      <c r="K709">
        <v>535.20000000000005</v>
      </c>
      <c r="L709" t="s">
        <v>17</v>
      </c>
      <c r="M709" t="s">
        <v>233</v>
      </c>
      <c r="N709" t="s">
        <v>19</v>
      </c>
      <c r="O709" t="s">
        <v>506</v>
      </c>
      <c r="P709" t="s">
        <v>507</v>
      </c>
      <c r="Q709" t="s">
        <v>516</v>
      </c>
    </row>
    <row r="710" spans="1:17" x14ac:dyDescent="0.35">
      <c r="A710">
        <v>100889</v>
      </c>
      <c r="B710" s="5">
        <v>45815</v>
      </c>
      <c r="C710" t="s">
        <v>31</v>
      </c>
      <c r="D710" t="s">
        <v>32</v>
      </c>
      <c r="E710" t="s">
        <v>33</v>
      </c>
      <c r="F710" t="s">
        <v>59</v>
      </c>
      <c r="G710" t="s">
        <v>60</v>
      </c>
      <c r="H710">
        <v>2</v>
      </c>
      <c r="I710" t="s">
        <v>508</v>
      </c>
      <c r="J710">
        <v>58.81</v>
      </c>
      <c r="K710">
        <v>117.62</v>
      </c>
      <c r="L710" t="s">
        <v>48</v>
      </c>
      <c r="M710" t="s">
        <v>343</v>
      </c>
      <c r="N710" t="s">
        <v>19</v>
      </c>
      <c r="O710" t="s">
        <v>506</v>
      </c>
      <c r="P710" t="s">
        <v>507</v>
      </c>
      <c r="Q710" t="s">
        <v>516</v>
      </c>
    </row>
    <row r="711" spans="1:17" x14ac:dyDescent="0.35">
      <c r="A711">
        <v>100892</v>
      </c>
      <c r="B711" s="5">
        <v>45815</v>
      </c>
      <c r="C711" t="s">
        <v>50</v>
      </c>
      <c r="D711" t="s">
        <v>77</v>
      </c>
      <c r="E711" t="s">
        <v>78</v>
      </c>
      <c r="F711" t="s">
        <v>62</v>
      </c>
      <c r="G711" t="s">
        <v>68</v>
      </c>
      <c r="H711">
        <v>1</v>
      </c>
      <c r="I711" t="s">
        <v>503</v>
      </c>
      <c r="J711">
        <v>41.29</v>
      </c>
      <c r="K711">
        <v>41.29</v>
      </c>
      <c r="L711" t="s">
        <v>24</v>
      </c>
      <c r="M711" t="s">
        <v>238</v>
      </c>
      <c r="N711" t="s">
        <v>19</v>
      </c>
      <c r="O711" t="s">
        <v>506</v>
      </c>
      <c r="P711" t="s">
        <v>507</v>
      </c>
      <c r="Q711" t="s">
        <v>516</v>
      </c>
    </row>
    <row r="712" spans="1:17" x14ac:dyDescent="0.35">
      <c r="A712">
        <v>100979</v>
      </c>
      <c r="B712" s="5">
        <v>45815</v>
      </c>
      <c r="C712" t="s">
        <v>31</v>
      </c>
      <c r="D712" t="s">
        <v>32</v>
      </c>
      <c r="E712" t="s">
        <v>33</v>
      </c>
      <c r="F712" t="s">
        <v>22</v>
      </c>
      <c r="G712" t="s">
        <v>100</v>
      </c>
      <c r="H712">
        <v>2</v>
      </c>
      <c r="I712" t="s">
        <v>508</v>
      </c>
      <c r="J712">
        <v>15.68</v>
      </c>
      <c r="K712">
        <v>31.36</v>
      </c>
      <c r="L712" t="s">
        <v>24</v>
      </c>
      <c r="M712" t="s">
        <v>333</v>
      </c>
      <c r="N712" t="s">
        <v>19</v>
      </c>
      <c r="O712" t="s">
        <v>506</v>
      </c>
      <c r="P712" t="s">
        <v>507</v>
      </c>
      <c r="Q712" t="s">
        <v>516</v>
      </c>
    </row>
    <row r="713" spans="1:17" x14ac:dyDescent="0.35">
      <c r="A713">
        <v>102550</v>
      </c>
      <c r="B713" s="5">
        <v>45815</v>
      </c>
      <c r="C713" t="s">
        <v>12</v>
      </c>
      <c r="D713" t="s">
        <v>13</v>
      </c>
      <c r="E713" t="s">
        <v>14</v>
      </c>
      <c r="F713" t="s">
        <v>62</v>
      </c>
      <c r="G713" t="s">
        <v>169</v>
      </c>
      <c r="H713">
        <v>1</v>
      </c>
      <c r="I713" t="s">
        <v>503</v>
      </c>
      <c r="J713">
        <v>24.86</v>
      </c>
      <c r="K713">
        <v>24.86</v>
      </c>
      <c r="L713" t="s">
        <v>24</v>
      </c>
      <c r="M713" t="s">
        <v>396</v>
      </c>
      <c r="N713" t="s">
        <v>19</v>
      </c>
      <c r="O713" t="s">
        <v>506</v>
      </c>
      <c r="P713" t="s">
        <v>507</v>
      </c>
      <c r="Q713" t="s">
        <v>516</v>
      </c>
    </row>
    <row r="714" spans="1:17" x14ac:dyDescent="0.35">
      <c r="A714">
        <v>102830</v>
      </c>
      <c r="B714" s="5">
        <v>45815</v>
      </c>
      <c r="C714" t="s">
        <v>31</v>
      </c>
      <c r="D714" t="s">
        <v>45</v>
      </c>
      <c r="E714" t="s">
        <v>46</v>
      </c>
      <c r="F714" t="s">
        <v>22</v>
      </c>
      <c r="G714" t="s">
        <v>109</v>
      </c>
      <c r="H714">
        <v>1</v>
      </c>
      <c r="I714" t="s">
        <v>503</v>
      </c>
      <c r="J714">
        <v>89.11</v>
      </c>
      <c r="K714">
        <v>89.11</v>
      </c>
      <c r="L714" t="s">
        <v>48</v>
      </c>
      <c r="M714" t="s">
        <v>216</v>
      </c>
      <c r="N714" t="s">
        <v>19</v>
      </c>
      <c r="O714" t="s">
        <v>506</v>
      </c>
      <c r="P714" t="s">
        <v>507</v>
      </c>
      <c r="Q714" t="s">
        <v>516</v>
      </c>
    </row>
    <row r="715" spans="1:17" x14ac:dyDescent="0.35">
      <c r="A715">
        <v>100498</v>
      </c>
      <c r="B715" s="5">
        <v>45816</v>
      </c>
      <c r="C715" t="s">
        <v>50</v>
      </c>
      <c r="D715" t="s">
        <v>51</v>
      </c>
      <c r="E715" t="s">
        <v>52</v>
      </c>
      <c r="F715" t="s">
        <v>62</v>
      </c>
      <c r="G715" t="s">
        <v>68</v>
      </c>
      <c r="H715">
        <v>2</v>
      </c>
      <c r="I715" t="s">
        <v>508</v>
      </c>
      <c r="J715">
        <v>41.79</v>
      </c>
      <c r="K715">
        <v>83.58</v>
      </c>
      <c r="L715" t="s">
        <v>48</v>
      </c>
      <c r="M715" t="s">
        <v>249</v>
      </c>
      <c r="N715" t="s">
        <v>19</v>
      </c>
      <c r="O715" t="s">
        <v>510</v>
      </c>
      <c r="P715" t="s">
        <v>507</v>
      </c>
      <c r="Q715" t="s">
        <v>516</v>
      </c>
    </row>
    <row r="716" spans="1:17" x14ac:dyDescent="0.35">
      <c r="A716">
        <v>101204</v>
      </c>
      <c r="B716" s="5">
        <v>45816</v>
      </c>
      <c r="C716" t="s">
        <v>31</v>
      </c>
      <c r="D716" t="s">
        <v>32</v>
      </c>
      <c r="E716" t="s">
        <v>33</v>
      </c>
      <c r="F716" t="s">
        <v>62</v>
      </c>
      <c r="G716" t="s">
        <v>68</v>
      </c>
      <c r="H716">
        <v>1</v>
      </c>
      <c r="I716" t="s">
        <v>503</v>
      </c>
      <c r="J716">
        <v>39.380000000000003</v>
      </c>
      <c r="K716">
        <v>39.380000000000003</v>
      </c>
      <c r="L716" t="s">
        <v>48</v>
      </c>
      <c r="M716" t="s">
        <v>344</v>
      </c>
      <c r="N716" t="s">
        <v>19</v>
      </c>
      <c r="O716" t="s">
        <v>510</v>
      </c>
      <c r="P716" t="s">
        <v>507</v>
      </c>
      <c r="Q716" t="s">
        <v>516</v>
      </c>
    </row>
    <row r="717" spans="1:17" x14ac:dyDescent="0.35">
      <c r="A717">
        <v>101571</v>
      </c>
      <c r="B717" s="5">
        <v>45816</v>
      </c>
      <c r="C717" t="s">
        <v>50</v>
      </c>
      <c r="D717" t="s">
        <v>77</v>
      </c>
      <c r="E717" t="s">
        <v>78</v>
      </c>
      <c r="F717" t="s">
        <v>62</v>
      </c>
      <c r="G717" t="s">
        <v>112</v>
      </c>
      <c r="H717">
        <v>2</v>
      </c>
      <c r="I717" t="s">
        <v>508</v>
      </c>
      <c r="J717">
        <v>31.09</v>
      </c>
      <c r="K717">
        <v>62.18</v>
      </c>
      <c r="L717" t="s">
        <v>24</v>
      </c>
      <c r="M717" t="s">
        <v>79</v>
      </c>
      <c r="N717" t="s">
        <v>19</v>
      </c>
      <c r="O717" t="s">
        <v>510</v>
      </c>
      <c r="P717" t="s">
        <v>507</v>
      </c>
      <c r="Q717" t="s">
        <v>516</v>
      </c>
    </row>
    <row r="718" spans="1:17" x14ac:dyDescent="0.35">
      <c r="A718">
        <v>101761</v>
      </c>
      <c r="B718" s="5">
        <v>45816</v>
      </c>
      <c r="C718" t="s">
        <v>12</v>
      </c>
      <c r="D718" t="s">
        <v>13</v>
      </c>
      <c r="E718" t="s">
        <v>14</v>
      </c>
      <c r="F718" t="s">
        <v>22</v>
      </c>
      <c r="G718" t="s">
        <v>109</v>
      </c>
      <c r="H718">
        <v>1</v>
      </c>
      <c r="I718" t="s">
        <v>503</v>
      </c>
      <c r="J718">
        <v>90.99</v>
      </c>
      <c r="K718">
        <v>90.99</v>
      </c>
      <c r="L718" t="s">
        <v>43</v>
      </c>
      <c r="M718" t="s">
        <v>427</v>
      </c>
      <c r="N718" t="s">
        <v>19</v>
      </c>
      <c r="O718" t="s">
        <v>510</v>
      </c>
      <c r="P718" t="s">
        <v>507</v>
      </c>
      <c r="Q718" t="s">
        <v>516</v>
      </c>
    </row>
    <row r="719" spans="1:17" x14ac:dyDescent="0.35">
      <c r="A719">
        <v>102680</v>
      </c>
      <c r="B719" s="5">
        <v>45816</v>
      </c>
      <c r="C719" t="s">
        <v>12</v>
      </c>
      <c r="D719" t="s">
        <v>183</v>
      </c>
      <c r="E719" t="s">
        <v>184</v>
      </c>
      <c r="F719" t="s">
        <v>15</v>
      </c>
      <c r="G719" t="s">
        <v>39</v>
      </c>
      <c r="H719">
        <v>5</v>
      </c>
      <c r="I719" t="s">
        <v>499</v>
      </c>
      <c r="J719">
        <v>43.39</v>
      </c>
      <c r="K719">
        <v>216.95</v>
      </c>
      <c r="L719" t="s">
        <v>43</v>
      </c>
      <c r="M719" t="s">
        <v>387</v>
      </c>
      <c r="N719" t="s">
        <v>89</v>
      </c>
      <c r="O719" t="s">
        <v>510</v>
      </c>
      <c r="P719" t="s">
        <v>507</v>
      </c>
      <c r="Q719" t="s">
        <v>516</v>
      </c>
    </row>
    <row r="720" spans="1:17" x14ac:dyDescent="0.35">
      <c r="A720">
        <v>100749</v>
      </c>
      <c r="B720" s="5">
        <v>45817</v>
      </c>
      <c r="C720" t="s">
        <v>12</v>
      </c>
      <c r="D720" t="s">
        <v>132</v>
      </c>
      <c r="E720" t="s">
        <v>133</v>
      </c>
      <c r="F720" t="s">
        <v>62</v>
      </c>
      <c r="G720" t="s">
        <v>112</v>
      </c>
      <c r="H720">
        <v>1</v>
      </c>
      <c r="I720" t="s">
        <v>503</v>
      </c>
      <c r="J720">
        <v>31.46</v>
      </c>
      <c r="K720">
        <v>31.46</v>
      </c>
      <c r="L720" t="s">
        <v>43</v>
      </c>
      <c r="M720" t="s">
        <v>344</v>
      </c>
      <c r="N720" t="s">
        <v>19</v>
      </c>
      <c r="O720" t="s">
        <v>511</v>
      </c>
      <c r="P720" t="s">
        <v>501</v>
      </c>
      <c r="Q720" t="s">
        <v>516</v>
      </c>
    </row>
    <row r="721" spans="1:17" x14ac:dyDescent="0.35">
      <c r="A721">
        <v>101237</v>
      </c>
      <c r="B721" s="5">
        <v>45817</v>
      </c>
      <c r="C721" t="s">
        <v>50</v>
      </c>
      <c r="D721" t="s">
        <v>77</v>
      </c>
      <c r="E721" t="s">
        <v>78</v>
      </c>
      <c r="F721" t="s">
        <v>15</v>
      </c>
      <c r="G721" t="s">
        <v>34</v>
      </c>
      <c r="H721">
        <v>1</v>
      </c>
      <c r="I721" t="s">
        <v>503</v>
      </c>
      <c r="J721">
        <v>15.71</v>
      </c>
      <c r="K721">
        <v>15.71</v>
      </c>
      <c r="L721" t="s">
        <v>43</v>
      </c>
      <c r="M721" t="s">
        <v>136</v>
      </c>
      <c r="N721" t="s">
        <v>89</v>
      </c>
      <c r="O721" t="s">
        <v>511</v>
      </c>
      <c r="P721" t="s">
        <v>501</v>
      </c>
      <c r="Q721" t="s">
        <v>516</v>
      </c>
    </row>
    <row r="722" spans="1:17" x14ac:dyDescent="0.35">
      <c r="A722">
        <v>101793</v>
      </c>
      <c r="B722" s="5">
        <v>45817</v>
      </c>
      <c r="C722" t="s">
        <v>12</v>
      </c>
      <c r="D722" t="s">
        <v>13</v>
      </c>
      <c r="E722" t="s">
        <v>14</v>
      </c>
      <c r="F722" t="s">
        <v>59</v>
      </c>
      <c r="G722" t="s">
        <v>95</v>
      </c>
      <c r="H722">
        <v>3</v>
      </c>
      <c r="I722" t="s">
        <v>499</v>
      </c>
      <c r="J722">
        <v>34.03</v>
      </c>
      <c r="K722">
        <v>102.09</v>
      </c>
      <c r="L722" t="s">
        <v>24</v>
      </c>
      <c r="M722" t="s">
        <v>344</v>
      </c>
      <c r="N722" t="s">
        <v>19</v>
      </c>
      <c r="O722" t="s">
        <v>511</v>
      </c>
      <c r="P722" t="s">
        <v>501</v>
      </c>
      <c r="Q722" t="s">
        <v>516</v>
      </c>
    </row>
    <row r="723" spans="1:17" x14ac:dyDescent="0.35">
      <c r="A723">
        <v>101878</v>
      </c>
      <c r="B723" s="5">
        <v>45817</v>
      </c>
      <c r="C723" t="s">
        <v>50</v>
      </c>
      <c r="D723" t="s">
        <v>51</v>
      </c>
      <c r="E723" t="s">
        <v>52</v>
      </c>
      <c r="F723" t="s">
        <v>62</v>
      </c>
      <c r="G723" t="s">
        <v>169</v>
      </c>
      <c r="H723">
        <v>1</v>
      </c>
      <c r="I723" t="s">
        <v>503</v>
      </c>
      <c r="J723">
        <v>24.24</v>
      </c>
      <c r="K723">
        <v>24.24</v>
      </c>
      <c r="L723" t="s">
        <v>48</v>
      </c>
      <c r="M723" t="s">
        <v>246</v>
      </c>
      <c r="N723" t="s">
        <v>89</v>
      </c>
      <c r="O723" t="s">
        <v>511</v>
      </c>
      <c r="P723" t="s">
        <v>501</v>
      </c>
      <c r="Q723" t="s">
        <v>516</v>
      </c>
    </row>
    <row r="724" spans="1:17" x14ac:dyDescent="0.35">
      <c r="A724">
        <v>102255</v>
      </c>
      <c r="B724" s="5">
        <v>45817</v>
      </c>
      <c r="C724" t="s">
        <v>26</v>
      </c>
      <c r="D724" t="s">
        <v>27</v>
      </c>
      <c r="E724" t="s">
        <v>28</v>
      </c>
      <c r="F724" t="s">
        <v>22</v>
      </c>
      <c r="G724" t="s">
        <v>47</v>
      </c>
      <c r="H724">
        <v>1</v>
      </c>
      <c r="I724" t="s">
        <v>503</v>
      </c>
      <c r="J724">
        <v>78.709999999999994</v>
      </c>
      <c r="K724">
        <v>78.709999999999994</v>
      </c>
      <c r="L724" t="s">
        <v>48</v>
      </c>
      <c r="M724" t="s">
        <v>428</v>
      </c>
      <c r="N724" t="s">
        <v>19</v>
      </c>
      <c r="O724" t="s">
        <v>511</v>
      </c>
      <c r="P724" t="s">
        <v>501</v>
      </c>
      <c r="Q724" t="s">
        <v>516</v>
      </c>
    </row>
    <row r="725" spans="1:17" x14ac:dyDescent="0.35">
      <c r="A725">
        <v>102569</v>
      </c>
      <c r="B725" s="5">
        <v>45817</v>
      </c>
      <c r="C725" t="s">
        <v>31</v>
      </c>
      <c r="D725" t="s">
        <v>105</v>
      </c>
      <c r="E725" t="s">
        <v>106</v>
      </c>
      <c r="F725" t="s">
        <v>62</v>
      </c>
      <c r="G725" t="s">
        <v>169</v>
      </c>
      <c r="H725">
        <v>1</v>
      </c>
      <c r="I725" t="s">
        <v>503</v>
      </c>
      <c r="J725">
        <v>26.03</v>
      </c>
      <c r="K725">
        <v>26.03</v>
      </c>
      <c r="L725" t="s">
        <v>43</v>
      </c>
      <c r="M725" t="s">
        <v>398</v>
      </c>
      <c r="N725" t="s">
        <v>36</v>
      </c>
      <c r="O725" t="s">
        <v>511</v>
      </c>
      <c r="P725" t="s">
        <v>501</v>
      </c>
      <c r="Q725" t="s">
        <v>516</v>
      </c>
    </row>
    <row r="726" spans="1:17" x14ac:dyDescent="0.35">
      <c r="A726">
        <v>102671</v>
      </c>
      <c r="B726" s="5">
        <v>45817</v>
      </c>
      <c r="C726" t="s">
        <v>31</v>
      </c>
      <c r="D726" t="s">
        <v>45</v>
      </c>
      <c r="E726" t="s">
        <v>46</v>
      </c>
      <c r="F726" t="s">
        <v>15</v>
      </c>
      <c r="G726" t="s">
        <v>16</v>
      </c>
      <c r="H726">
        <v>2</v>
      </c>
      <c r="I726" t="s">
        <v>508</v>
      </c>
      <c r="J726">
        <v>38.17</v>
      </c>
      <c r="K726">
        <v>76.34</v>
      </c>
      <c r="L726" t="s">
        <v>17</v>
      </c>
      <c r="M726" t="s">
        <v>248</v>
      </c>
      <c r="N726" t="s">
        <v>89</v>
      </c>
      <c r="O726" t="s">
        <v>511</v>
      </c>
      <c r="P726" t="s">
        <v>501</v>
      </c>
      <c r="Q726" t="s">
        <v>516</v>
      </c>
    </row>
    <row r="727" spans="1:17" x14ac:dyDescent="0.35">
      <c r="A727">
        <v>100093</v>
      </c>
      <c r="B727" s="5">
        <v>45818</v>
      </c>
      <c r="C727" t="s">
        <v>26</v>
      </c>
      <c r="D727" t="s">
        <v>37</v>
      </c>
      <c r="E727" t="s">
        <v>38</v>
      </c>
      <c r="F727" t="s">
        <v>53</v>
      </c>
      <c r="G727" t="s">
        <v>126</v>
      </c>
      <c r="H727">
        <v>2</v>
      </c>
      <c r="I727" t="s">
        <v>508</v>
      </c>
      <c r="J727">
        <v>154.13</v>
      </c>
      <c r="K727">
        <v>308.26</v>
      </c>
      <c r="L727" t="s">
        <v>43</v>
      </c>
      <c r="M727" t="s">
        <v>231</v>
      </c>
      <c r="N727" t="s">
        <v>19</v>
      </c>
      <c r="O727" t="s">
        <v>509</v>
      </c>
      <c r="P727" t="s">
        <v>501</v>
      </c>
      <c r="Q727" t="s">
        <v>516</v>
      </c>
    </row>
    <row r="728" spans="1:17" x14ac:dyDescent="0.35">
      <c r="A728">
        <v>100110</v>
      </c>
      <c r="B728" s="5">
        <v>45818</v>
      </c>
      <c r="C728" t="s">
        <v>26</v>
      </c>
      <c r="D728" t="s">
        <v>37</v>
      </c>
      <c r="E728" t="s">
        <v>38</v>
      </c>
      <c r="F728" t="s">
        <v>15</v>
      </c>
      <c r="G728" t="s">
        <v>39</v>
      </c>
      <c r="H728">
        <v>5</v>
      </c>
      <c r="I728" t="s">
        <v>499</v>
      </c>
      <c r="J728">
        <v>44.77</v>
      </c>
      <c r="K728">
        <v>223.85000000000002</v>
      </c>
      <c r="L728" t="s">
        <v>17</v>
      </c>
      <c r="M728" t="s">
        <v>429</v>
      </c>
      <c r="N728" t="s">
        <v>19</v>
      </c>
      <c r="O728" t="s">
        <v>509</v>
      </c>
      <c r="P728" t="s">
        <v>501</v>
      </c>
      <c r="Q728" t="s">
        <v>516</v>
      </c>
    </row>
    <row r="729" spans="1:17" x14ac:dyDescent="0.35">
      <c r="A729">
        <v>100403</v>
      </c>
      <c r="B729" s="5">
        <v>45818</v>
      </c>
      <c r="C729" t="s">
        <v>26</v>
      </c>
      <c r="D729" t="s">
        <v>41</v>
      </c>
      <c r="E729" t="s">
        <v>42</v>
      </c>
      <c r="F729" t="s">
        <v>15</v>
      </c>
      <c r="G729" t="s">
        <v>29</v>
      </c>
      <c r="H729">
        <v>1</v>
      </c>
      <c r="I729" t="s">
        <v>503</v>
      </c>
      <c r="J729">
        <v>22.85</v>
      </c>
      <c r="K729">
        <v>22.85</v>
      </c>
      <c r="L729" t="s">
        <v>43</v>
      </c>
      <c r="M729" t="s">
        <v>271</v>
      </c>
      <c r="N729" t="s">
        <v>19</v>
      </c>
      <c r="O729" t="s">
        <v>509</v>
      </c>
      <c r="P729" t="s">
        <v>501</v>
      </c>
      <c r="Q729" t="s">
        <v>516</v>
      </c>
    </row>
    <row r="730" spans="1:17" x14ac:dyDescent="0.35">
      <c r="A730">
        <v>101162</v>
      </c>
      <c r="B730" s="5">
        <v>45818</v>
      </c>
      <c r="C730" t="s">
        <v>12</v>
      </c>
      <c r="D730" t="s">
        <v>98</v>
      </c>
      <c r="E730" t="s">
        <v>99</v>
      </c>
      <c r="F730" t="s">
        <v>62</v>
      </c>
      <c r="G730" t="s">
        <v>63</v>
      </c>
      <c r="H730">
        <v>5</v>
      </c>
      <c r="I730" t="s">
        <v>499</v>
      </c>
      <c r="J730">
        <v>53.66</v>
      </c>
      <c r="K730">
        <v>268.29999999999995</v>
      </c>
      <c r="L730" t="s">
        <v>24</v>
      </c>
      <c r="M730" t="s">
        <v>430</v>
      </c>
      <c r="N730" t="s">
        <v>19</v>
      </c>
      <c r="O730" t="s">
        <v>509</v>
      </c>
      <c r="P730" t="s">
        <v>501</v>
      </c>
      <c r="Q730" t="s">
        <v>516</v>
      </c>
    </row>
    <row r="731" spans="1:17" x14ac:dyDescent="0.35">
      <c r="A731">
        <v>101169</v>
      </c>
      <c r="B731" s="5">
        <v>45818</v>
      </c>
      <c r="C731" t="s">
        <v>31</v>
      </c>
      <c r="D731" t="s">
        <v>80</v>
      </c>
      <c r="E731" t="s">
        <v>80</v>
      </c>
      <c r="F731" t="s">
        <v>53</v>
      </c>
      <c r="G731" t="s">
        <v>92</v>
      </c>
      <c r="H731">
        <v>2</v>
      </c>
      <c r="I731" t="s">
        <v>508</v>
      </c>
      <c r="J731">
        <v>28.67</v>
      </c>
      <c r="K731">
        <v>57.34</v>
      </c>
      <c r="L731" t="s">
        <v>17</v>
      </c>
      <c r="M731" t="s">
        <v>279</v>
      </c>
      <c r="N731" t="s">
        <v>19</v>
      </c>
      <c r="O731" t="s">
        <v>509</v>
      </c>
      <c r="P731" t="s">
        <v>501</v>
      </c>
      <c r="Q731" t="s">
        <v>516</v>
      </c>
    </row>
    <row r="732" spans="1:17" x14ac:dyDescent="0.35">
      <c r="A732">
        <v>101684</v>
      </c>
      <c r="B732" s="5">
        <v>45818</v>
      </c>
      <c r="C732" t="s">
        <v>31</v>
      </c>
      <c r="D732" t="s">
        <v>32</v>
      </c>
      <c r="E732" t="s">
        <v>33</v>
      </c>
      <c r="F732" t="s">
        <v>15</v>
      </c>
      <c r="G732" t="s">
        <v>34</v>
      </c>
      <c r="H732">
        <v>2</v>
      </c>
      <c r="I732" t="s">
        <v>508</v>
      </c>
      <c r="J732">
        <v>15.72</v>
      </c>
      <c r="K732">
        <v>31.44</v>
      </c>
      <c r="L732" t="s">
        <v>48</v>
      </c>
      <c r="M732" t="s">
        <v>335</v>
      </c>
      <c r="N732" t="s">
        <v>36</v>
      </c>
      <c r="O732" t="s">
        <v>509</v>
      </c>
      <c r="P732" t="s">
        <v>501</v>
      </c>
      <c r="Q732" t="s">
        <v>516</v>
      </c>
    </row>
    <row r="733" spans="1:17" x14ac:dyDescent="0.35">
      <c r="A733">
        <v>102031</v>
      </c>
      <c r="B733" s="5">
        <v>45818</v>
      </c>
      <c r="C733" t="s">
        <v>31</v>
      </c>
      <c r="D733" t="s">
        <v>80</v>
      </c>
      <c r="E733" t="s">
        <v>80</v>
      </c>
      <c r="F733" t="s">
        <v>62</v>
      </c>
      <c r="G733" t="s">
        <v>103</v>
      </c>
      <c r="H733">
        <v>3</v>
      </c>
      <c r="I733" t="s">
        <v>499</v>
      </c>
      <c r="J733">
        <v>186.32</v>
      </c>
      <c r="K733">
        <v>558.96</v>
      </c>
      <c r="L733" t="s">
        <v>17</v>
      </c>
      <c r="M733" t="s">
        <v>227</v>
      </c>
      <c r="N733" t="s">
        <v>19</v>
      </c>
      <c r="O733" t="s">
        <v>509</v>
      </c>
      <c r="P733" t="s">
        <v>501</v>
      </c>
      <c r="Q733" t="s">
        <v>516</v>
      </c>
    </row>
    <row r="734" spans="1:17" x14ac:dyDescent="0.35">
      <c r="A734">
        <v>102658</v>
      </c>
      <c r="B734" s="5">
        <v>45818</v>
      </c>
      <c r="C734" t="s">
        <v>26</v>
      </c>
      <c r="D734" t="s">
        <v>27</v>
      </c>
      <c r="E734" t="s">
        <v>28</v>
      </c>
      <c r="F734" t="s">
        <v>15</v>
      </c>
      <c r="G734" t="s">
        <v>29</v>
      </c>
      <c r="H734">
        <v>10</v>
      </c>
      <c r="I734" t="s">
        <v>499</v>
      </c>
      <c r="J734">
        <v>23.32</v>
      </c>
      <c r="K734">
        <v>233.2</v>
      </c>
      <c r="L734" t="s">
        <v>48</v>
      </c>
      <c r="M734" t="s">
        <v>306</v>
      </c>
      <c r="N734" t="s">
        <v>89</v>
      </c>
      <c r="O734" t="s">
        <v>509</v>
      </c>
      <c r="P734" t="s">
        <v>501</v>
      </c>
      <c r="Q734" t="s">
        <v>516</v>
      </c>
    </row>
    <row r="735" spans="1:17" x14ac:dyDescent="0.35">
      <c r="A735">
        <v>102771</v>
      </c>
      <c r="B735" s="5">
        <v>45818</v>
      </c>
      <c r="C735" t="s">
        <v>31</v>
      </c>
      <c r="D735" t="s">
        <v>32</v>
      </c>
      <c r="E735" t="s">
        <v>33</v>
      </c>
      <c r="F735" t="s">
        <v>53</v>
      </c>
      <c r="G735" t="s">
        <v>126</v>
      </c>
      <c r="H735">
        <v>1</v>
      </c>
      <c r="I735" t="s">
        <v>503</v>
      </c>
      <c r="J735">
        <v>151.55000000000001</v>
      </c>
      <c r="K735">
        <v>151.55000000000001</v>
      </c>
      <c r="L735" t="s">
        <v>43</v>
      </c>
      <c r="M735" t="s">
        <v>318</v>
      </c>
      <c r="N735" t="s">
        <v>19</v>
      </c>
      <c r="O735" t="s">
        <v>509</v>
      </c>
      <c r="P735" t="s">
        <v>501</v>
      </c>
      <c r="Q735" t="s">
        <v>516</v>
      </c>
    </row>
    <row r="736" spans="1:17" x14ac:dyDescent="0.35">
      <c r="A736">
        <v>102780</v>
      </c>
      <c r="B736" s="5">
        <v>45818</v>
      </c>
      <c r="C736" t="s">
        <v>50</v>
      </c>
      <c r="D736" t="s">
        <v>71</v>
      </c>
      <c r="E736" t="s">
        <v>72</v>
      </c>
      <c r="F736" t="s">
        <v>62</v>
      </c>
      <c r="G736" t="s">
        <v>112</v>
      </c>
      <c r="H736">
        <v>5</v>
      </c>
      <c r="I736" t="s">
        <v>499</v>
      </c>
      <c r="J736">
        <v>29.83</v>
      </c>
      <c r="K736">
        <v>149.14999999999998</v>
      </c>
      <c r="L736" t="s">
        <v>24</v>
      </c>
      <c r="M736" t="s">
        <v>311</v>
      </c>
      <c r="N736" t="s">
        <v>89</v>
      </c>
      <c r="O736" t="s">
        <v>509</v>
      </c>
      <c r="P736" t="s">
        <v>501</v>
      </c>
      <c r="Q736" t="s">
        <v>516</v>
      </c>
    </row>
    <row r="737" spans="1:17" x14ac:dyDescent="0.35">
      <c r="A737">
        <v>102781</v>
      </c>
      <c r="B737" s="5">
        <v>45818</v>
      </c>
      <c r="C737" t="s">
        <v>31</v>
      </c>
      <c r="D737" t="s">
        <v>56</v>
      </c>
      <c r="E737" t="s">
        <v>57</v>
      </c>
      <c r="F737" t="s">
        <v>53</v>
      </c>
      <c r="G737" t="s">
        <v>145</v>
      </c>
      <c r="H737">
        <v>3</v>
      </c>
      <c r="I737" t="s">
        <v>499</v>
      </c>
      <c r="J737">
        <v>36.53</v>
      </c>
      <c r="K737">
        <v>109.59</v>
      </c>
      <c r="L737" t="s">
        <v>48</v>
      </c>
      <c r="M737" t="s">
        <v>316</v>
      </c>
      <c r="N737" t="s">
        <v>36</v>
      </c>
      <c r="O737" t="s">
        <v>509</v>
      </c>
      <c r="P737" t="s">
        <v>501</v>
      </c>
      <c r="Q737" t="s">
        <v>516</v>
      </c>
    </row>
    <row r="738" spans="1:17" x14ac:dyDescent="0.35">
      <c r="A738">
        <v>102787</v>
      </c>
      <c r="B738" s="5">
        <v>45818</v>
      </c>
      <c r="C738" t="s">
        <v>65</v>
      </c>
      <c r="D738" t="s">
        <v>90</v>
      </c>
      <c r="E738" t="s">
        <v>91</v>
      </c>
      <c r="F738" t="s">
        <v>62</v>
      </c>
      <c r="G738" t="s">
        <v>63</v>
      </c>
      <c r="H738">
        <v>1</v>
      </c>
      <c r="I738" t="s">
        <v>503</v>
      </c>
      <c r="J738">
        <v>54.87</v>
      </c>
      <c r="K738">
        <v>54.87</v>
      </c>
      <c r="L738" t="s">
        <v>43</v>
      </c>
      <c r="M738" t="s">
        <v>429</v>
      </c>
      <c r="N738" t="s">
        <v>19</v>
      </c>
      <c r="O738" t="s">
        <v>509</v>
      </c>
      <c r="P738" t="s">
        <v>501</v>
      </c>
      <c r="Q738" t="s">
        <v>516</v>
      </c>
    </row>
    <row r="739" spans="1:17" x14ac:dyDescent="0.35">
      <c r="A739">
        <v>102808</v>
      </c>
      <c r="B739" s="5">
        <v>45818</v>
      </c>
      <c r="C739" t="s">
        <v>26</v>
      </c>
      <c r="D739" t="s">
        <v>150</v>
      </c>
      <c r="E739" t="s">
        <v>151</v>
      </c>
      <c r="F739" t="s">
        <v>59</v>
      </c>
      <c r="G739" t="s">
        <v>73</v>
      </c>
      <c r="H739">
        <v>10</v>
      </c>
      <c r="I739" t="s">
        <v>499</v>
      </c>
      <c r="J739">
        <v>27.9</v>
      </c>
      <c r="K739">
        <v>279</v>
      </c>
      <c r="L739" t="s">
        <v>43</v>
      </c>
      <c r="M739" t="s">
        <v>387</v>
      </c>
      <c r="N739" t="s">
        <v>19</v>
      </c>
      <c r="O739" t="s">
        <v>509</v>
      </c>
      <c r="P739" t="s">
        <v>501</v>
      </c>
      <c r="Q739" t="s">
        <v>516</v>
      </c>
    </row>
    <row r="740" spans="1:17" x14ac:dyDescent="0.35">
      <c r="A740">
        <v>102814</v>
      </c>
      <c r="B740" s="5">
        <v>45818</v>
      </c>
      <c r="C740" t="s">
        <v>31</v>
      </c>
      <c r="D740" t="s">
        <v>32</v>
      </c>
      <c r="E740" t="s">
        <v>33</v>
      </c>
      <c r="F740" t="s">
        <v>22</v>
      </c>
      <c r="G740" t="s">
        <v>100</v>
      </c>
      <c r="H740">
        <v>1</v>
      </c>
      <c r="I740" t="s">
        <v>503</v>
      </c>
      <c r="J740">
        <v>15.19</v>
      </c>
      <c r="K740">
        <v>15.19</v>
      </c>
      <c r="L740" t="s">
        <v>24</v>
      </c>
      <c r="M740" t="s">
        <v>174</v>
      </c>
      <c r="N740" t="s">
        <v>19</v>
      </c>
      <c r="O740" t="s">
        <v>509</v>
      </c>
      <c r="P740" t="s">
        <v>501</v>
      </c>
      <c r="Q740" t="s">
        <v>516</v>
      </c>
    </row>
    <row r="741" spans="1:17" x14ac:dyDescent="0.35">
      <c r="A741">
        <v>100063</v>
      </c>
      <c r="B741" s="5">
        <v>45819</v>
      </c>
      <c r="C741" t="s">
        <v>65</v>
      </c>
      <c r="D741" t="s">
        <v>66</v>
      </c>
      <c r="E741" t="s">
        <v>67</v>
      </c>
      <c r="F741" t="s">
        <v>22</v>
      </c>
      <c r="G741" t="s">
        <v>87</v>
      </c>
      <c r="H741">
        <v>2</v>
      </c>
      <c r="I741" t="s">
        <v>508</v>
      </c>
      <c r="J741">
        <v>49.02</v>
      </c>
      <c r="K741">
        <v>98.04</v>
      </c>
      <c r="L741" t="s">
        <v>48</v>
      </c>
      <c r="M741" t="s">
        <v>414</v>
      </c>
      <c r="N741" t="s">
        <v>89</v>
      </c>
      <c r="O741" t="s">
        <v>504</v>
      </c>
      <c r="P741" t="s">
        <v>501</v>
      </c>
      <c r="Q741" t="s">
        <v>516</v>
      </c>
    </row>
    <row r="742" spans="1:17" x14ac:dyDescent="0.35">
      <c r="A742">
        <v>100244</v>
      </c>
      <c r="B742" s="5">
        <v>45819</v>
      </c>
      <c r="C742" t="s">
        <v>50</v>
      </c>
      <c r="D742" t="s">
        <v>51</v>
      </c>
      <c r="E742" t="s">
        <v>52</v>
      </c>
      <c r="F742" t="s">
        <v>22</v>
      </c>
      <c r="G742" t="s">
        <v>47</v>
      </c>
      <c r="H742">
        <v>5</v>
      </c>
      <c r="I742" t="s">
        <v>499</v>
      </c>
      <c r="J742">
        <v>78.430000000000007</v>
      </c>
      <c r="K742">
        <v>392.15000000000003</v>
      </c>
      <c r="L742" t="s">
        <v>43</v>
      </c>
      <c r="M742" t="s">
        <v>229</v>
      </c>
      <c r="N742" t="s">
        <v>89</v>
      </c>
      <c r="O742" t="s">
        <v>504</v>
      </c>
      <c r="P742" t="s">
        <v>501</v>
      </c>
      <c r="Q742" t="s">
        <v>516</v>
      </c>
    </row>
    <row r="743" spans="1:17" x14ac:dyDescent="0.35">
      <c r="A743">
        <v>100496</v>
      </c>
      <c r="B743" s="5">
        <v>45819</v>
      </c>
      <c r="C743" t="s">
        <v>50</v>
      </c>
      <c r="D743" t="s">
        <v>51</v>
      </c>
      <c r="E743" t="s">
        <v>52</v>
      </c>
      <c r="F743" t="s">
        <v>15</v>
      </c>
      <c r="G743" t="s">
        <v>34</v>
      </c>
      <c r="H743">
        <v>2</v>
      </c>
      <c r="I743" t="s">
        <v>508</v>
      </c>
      <c r="J743">
        <v>16.14</v>
      </c>
      <c r="K743">
        <v>32.28</v>
      </c>
      <c r="L743" t="s">
        <v>48</v>
      </c>
      <c r="M743" t="s">
        <v>58</v>
      </c>
      <c r="N743" t="s">
        <v>89</v>
      </c>
      <c r="O743" t="s">
        <v>504</v>
      </c>
      <c r="P743" t="s">
        <v>501</v>
      </c>
      <c r="Q743" t="s">
        <v>516</v>
      </c>
    </row>
    <row r="744" spans="1:17" x14ac:dyDescent="0.35">
      <c r="A744">
        <v>100599</v>
      </c>
      <c r="B744" s="5">
        <v>45819</v>
      </c>
      <c r="C744" t="s">
        <v>12</v>
      </c>
      <c r="D744" t="s">
        <v>183</v>
      </c>
      <c r="E744" t="s">
        <v>184</v>
      </c>
      <c r="F744" t="s">
        <v>62</v>
      </c>
      <c r="G744" t="s">
        <v>68</v>
      </c>
      <c r="H744">
        <v>1</v>
      </c>
      <c r="I744" t="s">
        <v>503</v>
      </c>
      <c r="J744">
        <v>41.48</v>
      </c>
      <c r="K744">
        <v>41.48</v>
      </c>
      <c r="L744" t="s">
        <v>17</v>
      </c>
      <c r="M744" t="s">
        <v>399</v>
      </c>
      <c r="N744" t="s">
        <v>19</v>
      </c>
      <c r="O744" t="s">
        <v>504</v>
      </c>
      <c r="P744" t="s">
        <v>501</v>
      </c>
      <c r="Q744" t="s">
        <v>516</v>
      </c>
    </row>
    <row r="745" spans="1:17" x14ac:dyDescent="0.35">
      <c r="A745">
        <v>100894</v>
      </c>
      <c r="B745" s="5">
        <v>45819</v>
      </c>
      <c r="C745" t="s">
        <v>12</v>
      </c>
      <c r="D745" t="s">
        <v>132</v>
      </c>
      <c r="E745" t="s">
        <v>133</v>
      </c>
      <c r="F745" t="s">
        <v>62</v>
      </c>
      <c r="G745" t="s">
        <v>112</v>
      </c>
      <c r="H745">
        <v>5</v>
      </c>
      <c r="I745" t="s">
        <v>499</v>
      </c>
      <c r="J745">
        <v>28.96</v>
      </c>
      <c r="K745">
        <v>144.80000000000001</v>
      </c>
      <c r="L745" t="s">
        <v>43</v>
      </c>
      <c r="M745" t="s">
        <v>174</v>
      </c>
      <c r="N745" t="s">
        <v>19</v>
      </c>
      <c r="O745" t="s">
        <v>504</v>
      </c>
      <c r="P745" t="s">
        <v>501</v>
      </c>
      <c r="Q745" t="s">
        <v>516</v>
      </c>
    </row>
    <row r="746" spans="1:17" x14ac:dyDescent="0.35">
      <c r="A746">
        <v>101388</v>
      </c>
      <c r="B746" s="5">
        <v>45819</v>
      </c>
      <c r="C746" t="s">
        <v>50</v>
      </c>
      <c r="D746" t="s">
        <v>77</v>
      </c>
      <c r="E746" t="s">
        <v>78</v>
      </c>
      <c r="F746" t="s">
        <v>62</v>
      </c>
      <c r="G746" t="s">
        <v>112</v>
      </c>
      <c r="H746">
        <v>5</v>
      </c>
      <c r="I746" t="s">
        <v>499</v>
      </c>
      <c r="J746">
        <v>29.83</v>
      </c>
      <c r="K746">
        <v>149.14999999999998</v>
      </c>
      <c r="L746" t="s">
        <v>17</v>
      </c>
      <c r="M746" t="s">
        <v>130</v>
      </c>
      <c r="N746" t="s">
        <v>19</v>
      </c>
      <c r="O746" t="s">
        <v>504</v>
      </c>
      <c r="P746" t="s">
        <v>501</v>
      </c>
      <c r="Q746" t="s">
        <v>516</v>
      </c>
    </row>
    <row r="747" spans="1:17" x14ac:dyDescent="0.35">
      <c r="A747">
        <v>101911</v>
      </c>
      <c r="B747" s="5">
        <v>45819</v>
      </c>
      <c r="C747" t="s">
        <v>26</v>
      </c>
      <c r="D747" t="s">
        <v>41</v>
      </c>
      <c r="E747" t="s">
        <v>42</v>
      </c>
      <c r="F747" t="s">
        <v>62</v>
      </c>
      <c r="G747" t="s">
        <v>63</v>
      </c>
      <c r="H747">
        <v>2</v>
      </c>
      <c r="I747" t="s">
        <v>508</v>
      </c>
      <c r="J747">
        <v>52.44</v>
      </c>
      <c r="K747">
        <v>104.88</v>
      </c>
      <c r="L747" t="s">
        <v>48</v>
      </c>
      <c r="M747" t="s">
        <v>282</v>
      </c>
      <c r="N747" t="s">
        <v>19</v>
      </c>
      <c r="O747" t="s">
        <v>504</v>
      </c>
      <c r="P747" t="s">
        <v>501</v>
      </c>
      <c r="Q747" t="s">
        <v>516</v>
      </c>
    </row>
    <row r="748" spans="1:17" x14ac:dyDescent="0.35">
      <c r="A748">
        <v>100483</v>
      </c>
      <c r="B748" s="5">
        <v>45820</v>
      </c>
      <c r="C748" t="s">
        <v>26</v>
      </c>
      <c r="D748" t="s">
        <v>41</v>
      </c>
      <c r="E748" t="s">
        <v>42</v>
      </c>
      <c r="F748" t="s">
        <v>59</v>
      </c>
      <c r="G748" t="s">
        <v>118</v>
      </c>
      <c r="H748">
        <v>1</v>
      </c>
      <c r="I748" t="s">
        <v>503</v>
      </c>
      <c r="J748">
        <v>20.84</v>
      </c>
      <c r="K748">
        <v>20.84</v>
      </c>
      <c r="L748" t="s">
        <v>48</v>
      </c>
      <c r="M748" t="s">
        <v>85</v>
      </c>
      <c r="N748" t="s">
        <v>19</v>
      </c>
      <c r="O748" t="s">
        <v>505</v>
      </c>
      <c r="P748" t="s">
        <v>501</v>
      </c>
      <c r="Q748" t="s">
        <v>516</v>
      </c>
    </row>
    <row r="749" spans="1:17" x14ac:dyDescent="0.35">
      <c r="A749">
        <v>100733</v>
      </c>
      <c r="B749" s="5">
        <v>45820</v>
      </c>
      <c r="C749" t="s">
        <v>12</v>
      </c>
      <c r="D749" t="s">
        <v>20</v>
      </c>
      <c r="E749" t="s">
        <v>21</v>
      </c>
      <c r="F749" t="s">
        <v>22</v>
      </c>
      <c r="G749" t="s">
        <v>87</v>
      </c>
      <c r="H749">
        <v>1</v>
      </c>
      <c r="I749" t="s">
        <v>503</v>
      </c>
      <c r="J749">
        <v>49.53</v>
      </c>
      <c r="K749">
        <v>49.53</v>
      </c>
      <c r="L749" t="s">
        <v>48</v>
      </c>
      <c r="M749" t="s">
        <v>294</v>
      </c>
      <c r="N749" t="s">
        <v>19</v>
      </c>
      <c r="O749" t="s">
        <v>505</v>
      </c>
      <c r="P749" t="s">
        <v>501</v>
      </c>
      <c r="Q749" t="s">
        <v>516</v>
      </c>
    </row>
    <row r="750" spans="1:17" x14ac:dyDescent="0.35">
      <c r="A750">
        <v>101033</v>
      </c>
      <c r="B750" s="5">
        <v>45820</v>
      </c>
      <c r="C750" t="s">
        <v>31</v>
      </c>
      <c r="D750" t="s">
        <v>45</v>
      </c>
      <c r="E750" t="s">
        <v>46</v>
      </c>
      <c r="F750" t="s">
        <v>62</v>
      </c>
      <c r="G750" t="s">
        <v>169</v>
      </c>
      <c r="H750">
        <v>1</v>
      </c>
      <c r="I750" t="s">
        <v>503</v>
      </c>
      <c r="J750">
        <v>23.83</v>
      </c>
      <c r="K750">
        <v>23.83</v>
      </c>
      <c r="L750" t="s">
        <v>48</v>
      </c>
      <c r="M750" t="s">
        <v>431</v>
      </c>
      <c r="N750" t="s">
        <v>19</v>
      </c>
      <c r="O750" t="s">
        <v>505</v>
      </c>
      <c r="P750" t="s">
        <v>501</v>
      </c>
      <c r="Q750" t="s">
        <v>516</v>
      </c>
    </row>
    <row r="751" spans="1:17" x14ac:dyDescent="0.35">
      <c r="A751">
        <v>101088</v>
      </c>
      <c r="B751" s="5">
        <v>45820</v>
      </c>
      <c r="C751" t="s">
        <v>31</v>
      </c>
      <c r="D751" t="s">
        <v>32</v>
      </c>
      <c r="E751" t="s">
        <v>33</v>
      </c>
      <c r="F751" t="s">
        <v>15</v>
      </c>
      <c r="G751" t="s">
        <v>16</v>
      </c>
      <c r="H751">
        <v>3</v>
      </c>
      <c r="I751" t="s">
        <v>499</v>
      </c>
      <c r="J751">
        <v>41.83</v>
      </c>
      <c r="K751">
        <v>125.49</v>
      </c>
      <c r="L751" t="s">
        <v>48</v>
      </c>
      <c r="M751" t="s">
        <v>351</v>
      </c>
      <c r="N751" t="s">
        <v>19</v>
      </c>
      <c r="O751" t="s">
        <v>505</v>
      </c>
      <c r="P751" t="s">
        <v>501</v>
      </c>
      <c r="Q751" t="s">
        <v>516</v>
      </c>
    </row>
    <row r="752" spans="1:17" x14ac:dyDescent="0.35">
      <c r="A752">
        <v>102036</v>
      </c>
      <c r="B752" s="5">
        <v>45820</v>
      </c>
      <c r="C752" t="s">
        <v>50</v>
      </c>
      <c r="D752" t="s">
        <v>77</v>
      </c>
      <c r="E752" t="s">
        <v>78</v>
      </c>
      <c r="F752" t="s">
        <v>59</v>
      </c>
      <c r="G752" t="s">
        <v>73</v>
      </c>
      <c r="H752">
        <v>5</v>
      </c>
      <c r="I752" t="s">
        <v>499</v>
      </c>
      <c r="J752">
        <v>28.25</v>
      </c>
      <c r="K752">
        <v>141.25</v>
      </c>
      <c r="L752" t="s">
        <v>24</v>
      </c>
      <c r="M752" t="s">
        <v>432</v>
      </c>
      <c r="N752" t="s">
        <v>36</v>
      </c>
      <c r="O752" t="s">
        <v>505</v>
      </c>
      <c r="P752" t="s">
        <v>501</v>
      </c>
      <c r="Q752" t="s">
        <v>516</v>
      </c>
    </row>
    <row r="753" spans="1:17" x14ac:dyDescent="0.35">
      <c r="A753">
        <v>102233</v>
      </c>
      <c r="B753" s="5">
        <v>45820</v>
      </c>
      <c r="C753" t="s">
        <v>12</v>
      </c>
      <c r="D753" t="s">
        <v>20</v>
      </c>
      <c r="E753" t="s">
        <v>21</v>
      </c>
      <c r="F753" t="s">
        <v>22</v>
      </c>
      <c r="G753" t="s">
        <v>100</v>
      </c>
      <c r="H753">
        <v>5</v>
      </c>
      <c r="I753" t="s">
        <v>499</v>
      </c>
      <c r="J753">
        <v>15.63</v>
      </c>
      <c r="K753">
        <v>78.150000000000006</v>
      </c>
      <c r="L753" t="s">
        <v>43</v>
      </c>
      <c r="M753" t="s">
        <v>433</v>
      </c>
      <c r="N753" t="s">
        <v>89</v>
      </c>
      <c r="O753" t="s">
        <v>505</v>
      </c>
      <c r="P753" t="s">
        <v>501</v>
      </c>
      <c r="Q753" t="s">
        <v>516</v>
      </c>
    </row>
    <row r="754" spans="1:17" x14ac:dyDescent="0.35">
      <c r="A754">
        <v>102761</v>
      </c>
      <c r="B754" s="5">
        <v>45820</v>
      </c>
      <c r="C754" t="s">
        <v>31</v>
      </c>
      <c r="D754" t="s">
        <v>56</v>
      </c>
      <c r="E754" t="s">
        <v>57</v>
      </c>
      <c r="F754" t="s">
        <v>62</v>
      </c>
      <c r="G754" t="s">
        <v>68</v>
      </c>
      <c r="H754">
        <v>2</v>
      </c>
      <c r="I754" t="s">
        <v>508</v>
      </c>
      <c r="J754">
        <v>41.46</v>
      </c>
      <c r="K754">
        <v>82.92</v>
      </c>
      <c r="L754" t="s">
        <v>24</v>
      </c>
      <c r="M754" t="s">
        <v>358</v>
      </c>
      <c r="N754" t="s">
        <v>19</v>
      </c>
      <c r="O754" t="s">
        <v>505</v>
      </c>
      <c r="P754" t="s">
        <v>501</v>
      </c>
      <c r="Q754" t="s">
        <v>516</v>
      </c>
    </row>
    <row r="755" spans="1:17" x14ac:dyDescent="0.35">
      <c r="A755">
        <v>102902</v>
      </c>
      <c r="B755" s="5">
        <v>45820</v>
      </c>
      <c r="C755" t="s">
        <v>12</v>
      </c>
      <c r="D755" t="s">
        <v>20</v>
      </c>
      <c r="E755" t="s">
        <v>21</v>
      </c>
      <c r="F755" t="s">
        <v>62</v>
      </c>
      <c r="G755" t="s">
        <v>103</v>
      </c>
      <c r="H755">
        <v>2</v>
      </c>
      <c r="I755" t="s">
        <v>508</v>
      </c>
      <c r="J755">
        <v>198.85</v>
      </c>
      <c r="K755">
        <v>397.7</v>
      </c>
      <c r="L755" t="s">
        <v>43</v>
      </c>
      <c r="M755" t="s">
        <v>434</v>
      </c>
      <c r="N755" t="s">
        <v>89</v>
      </c>
      <c r="O755" t="s">
        <v>505</v>
      </c>
      <c r="P755" t="s">
        <v>501</v>
      </c>
      <c r="Q755" t="s">
        <v>516</v>
      </c>
    </row>
    <row r="756" spans="1:17" x14ac:dyDescent="0.35">
      <c r="A756">
        <v>102982</v>
      </c>
      <c r="B756" s="5">
        <v>45820</v>
      </c>
      <c r="C756" t="s">
        <v>12</v>
      </c>
      <c r="D756" t="s">
        <v>20</v>
      </c>
      <c r="E756" t="s">
        <v>21</v>
      </c>
      <c r="F756" t="s">
        <v>59</v>
      </c>
      <c r="G756" t="s">
        <v>73</v>
      </c>
      <c r="H756">
        <v>3</v>
      </c>
      <c r="I756" t="s">
        <v>499</v>
      </c>
      <c r="J756">
        <v>28.23</v>
      </c>
      <c r="K756">
        <v>84.69</v>
      </c>
      <c r="L756" t="s">
        <v>43</v>
      </c>
      <c r="M756" t="s">
        <v>157</v>
      </c>
      <c r="N756" t="s">
        <v>19</v>
      </c>
      <c r="O756" t="s">
        <v>505</v>
      </c>
      <c r="P756" t="s">
        <v>501</v>
      </c>
      <c r="Q756" t="s">
        <v>516</v>
      </c>
    </row>
    <row r="757" spans="1:17" x14ac:dyDescent="0.35">
      <c r="A757">
        <v>100248</v>
      </c>
      <c r="B757" s="5">
        <v>45821</v>
      </c>
      <c r="C757" t="s">
        <v>31</v>
      </c>
      <c r="D757" t="s">
        <v>105</v>
      </c>
      <c r="E757" t="s">
        <v>106</v>
      </c>
      <c r="F757" t="s">
        <v>53</v>
      </c>
      <c r="G757" t="s">
        <v>54</v>
      </c>
      <c r="H757">
        <v>1</v>
      </c>
      <c r="I757" t="s">
        <v>503</v>
      </c>
      <c r="J757">
        <v>24.52</v>
      </c>
      <c r="K757">
        <v>24.52</v>
      </c>
      <c r="L757" t="s">
        <v>24</v>
      </c>
      <c r="M757" t="s">
        <v>245</v>
      </c>
      <c r="N757" t="s">
        <v>89</v>
      </c>
      <c r="O757" t="s">
        <v>500</v>
      </c>
      <c r="P757" t="s">
        <v>501</v>
      </c>
      <c r="Q757" t="s">
        <v>516</v>
      </c>
    </row>
    <row r="758" spans="1:17" x14ac:dyDescent="0.35">
      <c r="A758">
        <v>100655</v>
      </c>
      <c r="B758" s="5">
        <v>45821</v>
      </c>
      <c r="C758" t="s">
        <v>31</v>
      </c>
      <c r="D758" t="s">
        <v>32</v>
      </c>
      <c r="E758" t="s">
        <v>33</v>
      </c>
      <c r="F758" t="s">
        <v>53</v>
      </c>
      <c r="G758" t="s">
        <v>145</v>
      </c>
      <c r="H758">
        <v>10</v>
      </c>
      <c r="I758" t="s">
        <v>499</v>
      </c>
      <c r="J758">
        <v>36.340000000000003</v>
      </c>
      <c r="K758">
        <v>363.40000000000003</v>
      </c>
      <c r="L758" t="s">
        <v>24</v>
      </c>
      <c r="M758" t="s">
        <v>435</v>
      </c>
      <c r="N758" t="s">
        <v>36</v>
      </c>
      <c r="O758" t="s">
        <v>500</v>
      </c>
      <c r="P758" t="s">
        <v>501</v>
      </c>
      <c r="Q758" t="s">
        <v>516</v>
      </c>
    </row>
    <row r="759" spans="1:17" x14ac:dyDescent="0.35">
      <c r="A759">
        <v>101944</v>
      </c>
      <c r="B759" s="5">
        <v>45821</v>
      </c>
      <c r="C759" t="s">
        <v>12</v>
      </c>
      <c r="D759" t="s">
        <v>132</v>
      </c>
      <c r="E759" t="s">
        <v>133</v>
      </c>
      <c r="F759" t="s">
        <v>15</v>
      </c>
      <c r="G759" t="s">
        <v>34</v>
      </c>
      <c r="H759">
        <v>1</v>
      </c>
      <c r="I759" t="s">
        <v>503</v>
      </c>
      <c r="J759">
        <v>16.559999999999999</v>
      </c>
      <c r="K759">
        <v>16.559999999999999</v>
      </c>
      <c r="L759" t="s">
        <v>17</v>
      </c>
      <c r="M759" t="s">
        <v>362</v>
      </c>
      <c r="N759" t="s">
        <v>19</v>
      </c>
      <c r="O759" t="s">
        <v>500</v>
      </c>
      <c r="P759" t="s">
        <v>501</v>
      </c>
      <c r="Q759" t="s">
        <v>516</v>
      </c>
    </row>
    <row r="760" spans="1:17" x14ac:dyDescent="0.35">
      <c r="A760">
        <v>102400</v>
      </c>
      <c r="B760" s="5">
        <v>45821</v>
      </c>
      <c r="C760" t="s">
        <v>50</v>
      </c>
      <c r="D760" t="s">
        <v>77</v>
      </c>
      <c r="E760" t="s">
        <v>78</v>
      </c>
      <c r="F760" t="s">
        <v>22</v>
      </c>
      <c r="G760" t="s">
        <v>47</v>
      </c>
      <c r="H760">
        <v>5</v>
      </c>
      <c r="I760" t="s">
        <v>499</v>
      </c>
      <c r="J760">
        <v>72.040000000000006</v>
      </c>
      <c r="K760">
        <v>360.20000000000005</v>
      </c>
      <c r="L760" t="s">
        <v>43</v>
      </c>
      <c r="M760" t="s">
        <v>290</v>
      </c>
      <c r="N760" t="s">
        <v>19</v>
      </c>
      <c r="O760" t="s">
        <v>500</v>
      </c>
      <c r="P760" t="s">
        <v>501</v>
      </c>
      <c r="Q760" t="s">
        <v>516</v>
      </c>
    </row>
    <row r="761" spans="1:17" x14ac:dyDescent="0.35">
      <c r="A761">
        <v>102428</v>
      </c>
      <c r="B761" s="5">
        <v>45821</v>
      </c>
      <c r="C761" t="s">
        <v>12</v>
      </c>
      <c r="D761" t="s">
        <v>98</v>
      </c>
      <c r="E761" t="s">
        <v>99</v>
      </c>
      <c r="F761" t="s">
        <v>59</v>
      </c>
      <c r="G761" t="s">
        <v>60</v>
      </c>
      <c r="H761">
        <v>2</v>
      </c>
      <c r="I761" t="s">
        <v>508</v>
      </c>
      <c r="J761">
        <v>59.45</v>
      </c>
      <c r="K761">
        <v>118.9</v>
      </c>
      <c r="L761" t="s">
        <v>24</v>
      </c>
      <c r="M761" t="s">
        <v>436</v>
      </c>
      <c r="N761" t="s">
        <v>19</v>
      </c>
      <c r="O761" t="s">
        <v>500</v>
      </c>
      <c r="P761" t="s">
        <v>501</v>
      </c>
      <c r="Q761" t="s">
        <v>516</v>
      </c>
    </row>
    <row r="762" spans="1:17" x14ac:dyDescent="0.35">
      <c r="A762">
        <v>102481</v>
      </c>
      <c r="B762" s="5">
        <v>45821</v>
      </c>
      <c r="C762" t="s">
        <v>50</v>
      </c>
      <c r="D762" t="s">
        <v>51</v>
      </c>
      <c r="E762" t="s">
        <v>52</v>
      </c>
      <c r="F762" t="s">
        <v>62</v>
      </c>
      <c r="G762" t="s">
        <v>169</v>
      </c>
      <c r="H762">
        <v>1</v>
      </c>
      <c r="I762" t="s">
        <v>503</v>
      </c>
      <c r="J762">
        <v>24.64</v>
      </c>
      <c r="K762">
        <v>24.64</v>
      </c>
      <c r="L762" t="s">
        <v>43</v>
      </c>
      <c r="M762" t="s">
        <v>113</v>
      </c>
      <c r="N762" t="s">
        <v>89</v>
      </c>
      <c r="O762" t="s">
        <v>500</v>
      </c>
      <c r="P762" t="s">
        <v>501</v>
      </c>
      <c r="Q762" t="s">
        <v>516</v>
      </c>
    </row>
    <row r="763" spans="1:17" x14ac:dyDescent="0.35">
      <c r="A763">
        <v>100061</v>
      </c>
      <c r="B763" s="5">
        <v>45822</v>
      </c>
      <c r="C763" t="s">
        <v>65</v>
      </c>
      <c r="D763" t="s">
        <v>190</v>
      </c>
      <c r="E763" t="s">
        <v>191</v>
      </c>
      <c r="F763" t="s">
        <v>62</v>
      </c>
      <c r="G763" t="s">
        <v>103</v>
      </c>
      <c r="H763">
        <v>10</v>
      </c>
      <c r="I763" t="s">
        <v>499</v>
      </c>
      <c r="J763">
        <v>191.04</v>
      </c>
      <c r="K763">
        <v>1910.3999999999999</v>
      </c>
      <c r="L763" t="s">
        <v>17</v>
      </c>
      <c r="M763" t="s">
        <v>121</v>
      </c>
      <c r="N763" t="s">
        <v>36</v>
      </c>
      <c r="O763" t="s">
        <v>506</v>
      </c>
      <c r="P763" t="s">
        <v>507</v>
      </c>
      <c r="Q763" t="s">
        <v>516</v>
      </c>
    </row>
    <row r="764" spans="1:17" x14ac:dyDescent="0.35">
      <c r="A764">
        <v>101714</v>
      </c>
      <c r="B764" s="5">
        <v>45822</v>
      </c>
      <c r="C764" t="s">
        <v>31</v>
      </c>
      <c r="D764" t="s">
        <v>32</v>
      </c>
      <c r="E764" t="s">
        <v>33</v>
      </c>
      <c r="F764" t="s">
        <v>62</v>
      </c>
      <c r="G764" t="s">
        <v>169</v>
      </c>
      <c r="H764">
        <v>2</v>
      </c>
      <c r="I764" t="s">
        <v>508</v>
      </c>
      <c r="J764">
        <v>25.53</v>
      </c>
      <c r="K764">
        <v>51.06</v>
      </c>
      <c r="L764" t="s">
        <v>48</v>
      </c>
      <c r="M764" t="s">
        <v>219</v>
      </c>
      <c r="N764" t="s">
        <v>19</v>
      </c>
      <c r="O764" t="s">
        <v>506</v>
      </c>
      <c r="P764" t="s">
        <v>507</v>
      </c>
      <c r="Q764" t="s">
        <v>516</v>
      </c>
    </row>
    <row r="765" spans="1:17" x14ac:dyDescent="0.35">
      <c r="A765">
        <v>101770</v>
      </c>
      <c r="B765" s="5">
        <v>45822</v>
      </c>
      <c r="C765" t="s">
        <v>31</v>
      </c>
      <c r="D765" t="s">
        <v>32</v>
      </c>
      <c r="E765" t="s">
        <v>33</v>
      </c>
      <c r="F765" t="s">
        <v>53</v>
      </c>
      <c r="G765" t="s">
        <v>54</v>
      </c>
      <c r="H765">
        <v>5</v>
      </c>
      <c r="I765" t="s">
        <v>499</v>
      </c>
      <c r="J765">
        <v>24.11</v>
      </c>
      <c r="K765">
        <v>120.55</v>
      </c>
      <c r="L765" t="s">
        <v>17</v>
      </c>
      <c r="M765" t="s">
        <v>364</v>
      </c>
      <c r="N765" t="s">
        <v>19</v>
      </c>
      <c r="O765" t="s">
        <v>506</v>
      </c>
      <c r="P765" t="s">
        <v>507</v>
      </c>
      <c r="Q765" t="s">
        <v>516</v>
      </c>
    </row>
    <row r="766" spans="1:17" x14ac:dyDescent="0.35">
      <c r="A766">
        <v>101912</v>
      </c>
      <c r="B766" s="5">
        <v>45822</v>
      </c>
      <c r="C766" t="s">
        <v>50</v>
      </c>
      <c r="D766" t="s">
        <v>77</v>
      </c>
      <c r="E766" t="s">
        <v>78</v>
      </c>
      <c r="F766" t="s">
        <v>62</v>
      </c>
      <c r="G766" t="s">
        <v>68</v>
      </c>
      <c r="H766">
        <v>1</v>
      </c>
      <c r="I766" t="s">
        <v>503</v>
      </c>
      <c r="J766">
        <v>40.74</v>
      </c>
      <c r="K766">
        <v>40.74</v>
      </c>
      <c r="L766" t="s">
        <v>43</v>
      </c>
      <c r="M766" t="s">
        <v>79</v>
      </c>
      <c r="N766" t="s">
        <v>19</v>
      </c>
      <c r="O766" t="s">
        <v>506</v>
      </c>
      <c r="P766" t="s">
        <v>507</v>
      </c>
      <c r="Q766" t="s">
        <v>516</v>
      </c>
    </row>
    <row r="767" spans="1:17" x14ac:dyDescent="0.35">
      <c r="A767">
        <v>102048</v>
      </c>
      <c r="B767" s="5">
        <v>45822</v>
      </c>
      <c r="C767" t="s">
        <v>50</v>
      </c>
      <c r="D767" t="s">
        <v>71</v>
      </c>
      <c r="E767" t="s">
        <v>72</v>
      </c>
      <c r="F767" t="s">
        <v>62</v>
      </c>
      <c r="G767" t="s">
        <v>63</v>
      </c>
      <c r="H767">
        <v>10</v>
      </c>
      <c r="I767" t="s">
        <v>499</v>
      </c>
      <c r="J767">
        <v>54.62</v>
      </c>
      <c r="K767">
        <v>546.19999999999993</v>
      </c>
      <c r="L767" t="s">
        <v>43</v>
      </c>
      <c r="M767" t="s">
        <v>180</v>
      </c>
      <c r="N767" t="s">
        <v>19</v>
      </c>
      <c r="O767" t="s">
        <v>506</v>
      </c>
      <c r="P767" t="s">
        <v>507</v>
      </c>
      <c r="Q767" t="s">
        <v>516</v>
      </c>
    </row>
    <row r="768" spans="1:17" x14ac:dyDescent="0.35">
      <c r="A768">
        <v>102151</v>
      </c>
      <c r="B768" s="5">
        <v>45822</v>
      </c>
      <c r="C768" t="s">
        <v>50</v>
      </c>
      <c r="D768" t="s">
        <v>77</v>
      </c>
      <c r="E768" t="s">
        <v>78</v>
      </c>
      <c r="F768" t="s">
        <v>22</v>
      </c>
      <c r="G768" t="s">
        <v>47</v>
      </c>
      <c r="H768">
        <v>1</v>
      </c>
      <c r="I768" t="s">
        <v>503</v>
      </c>
      <c r="J768">
        <v>74.86</v>
      </c>
      <c r="K768">
        <v>74.86</v>
      </c>
      <c r="L768" t="s">
        <v>24</v>
      </c>
      <c r="M768" t="s">
        <v>182</v>
      </c>
      <c r="N768" t="s">
        <v>19</v>
      </c>
      <c r="O768" t="s">
        <v>506</v>
      </c>
      <c r="P768" t="s">
        <v>507</v>
      </c>
      <c r="Q768" t="s">
        <v>516</v>
      </c>
    </row>
    <row r="769" spans="1:17" x14ac:dyDescent="0.35">
      <c r="A769">
        <v>102414</v>
      </c>
      <c r="B769" s="5">
        <v>45822</v>
      </c>
      <c r="C769" t="s">
        <v>31</v>
      </c>
      <c r="D769" t="s">
        <v>56</v>
      </c>
      <c r="E769" t="s">
        <v>57</v>
      </c>
      <c r="F769" t="s">
        <v>53</v>
      </c>
      <c r="G769" t="s">
        <v>126</v>
      </c>
      <c r="H769">
        <v>2</v>
      </c>
      <c r="I769" t="s">
        <v>508</v>
      </c>
      <c r="J769">
        <v>152.66999999999999</v>
      </c>
      <c r="K769">
        <v>305.33999999999997</v>
      </c>
      <c r="L769" t="s">
        <v>43</v>
      </c>
      <c r="M769" t="s">
        <v>25</v>
      </c>
      <c r="N769" t="s">
        <v>19</v>
      </c>
      <c r="O769" t="s">
        <v>506</v>
      </c>
      <c r="P769" t="s">
        <v>507</v>
      </c>
      <c r="Q769" t="s">
        <v>516</v>
      </c>
    </row>
    <row r="770" spans="1:17" x14ac:dyDescent="0.35">
      <c r="A770">
        <v>102455</v>
      </c>
      <c r="B770" s="5">
        <v>45822</v>
      </c>
      <c r="C770" t="s">
        <v>26</v>
      </c>
      <c r="D770" t="s">
        <v>27</v>
      </c>
      <c r="E770" t="s">
        <v>28</v>
      </c>
      <c r="F770" t="s">
        <v>62</v>
      </c>
      <c r="G770" t="s">
        <v>169</v>
      </c>
      <c r="H770">
        <v>1</v>
      </c>
      <c r="I770" t="s">
        <v>503</v>
      </c>
      <c r="J770">
        <v>24.02</v>
      </c>
      <c r="K770">
        <v>24.02</v>
      </c>
      <c r="L770" t="s">
        <v>48</v>
      </c>
      <c r="M770" t="s">
        <v>369</v>
      </c>
      <c r="N770" t="s">
        <v>19</v>
      </c>
      <c r="O770" t="s">
        <v>506</v>
      </c>
      <c r="P770" t="s">
        <v>507</v>
      </c>
      <c r="Q770" t="s">
        <v>516</v>
      </c>
    </row>
    <row r="771" spans="1:17" x14ac:dyDescent="0.35">
      <c r="A771">
        <v>102638</v>
      </c>
      <c r="B771" s="5">
        <v>45822</v>
      </c>
      <c r="C771" t="s">
        <v>12</v>
      </c>
      <c r="D771" t="s">
        <v>98</v>
      </c>
      <c r="E771" t="s">
        <v>99</v>
      </c>
      <c r="F771" t="s">
        <v>22</v>
      </c>
      <c r="G771" t="s">
        <v>23</v>
      </c>
      <c r="H771">
        <v>5</v>
      </c>
      <c r="I771" t="s">
        <v>499</v>
      </c>
      <c r="J771">
        <v>64.900000000000006</v>
      </c>
      <c r="K771">
        <v>324.5</v>
      </c>
      <c r="L771" t="s">
        <v>17</v>
      </c>
      <c r="M771" t="s">
        <v>261</v>
      </c>
      <c r="N771" t="s">
        <v>19</v>
      </c>
      <c r="O771" t="s">
        <v>506</v>
      </c>
      <c r="P771" t="s">
        <v>507</v>
      </c>
      <c r="Q771" t="s">
        <v>516</v>
      </c>
    </row>
    <row r="772" spans="1:17" x14ac:dyDescent="0.35">
      <c r="A772">
        <v>100044</v>
      </c>
      <c r="B772" s="5">
        <v>45823</v>
      </c>
      <c r="C772" t="s">
        <v>12</v>
      </c>
      <c r="D772" t="s">
        <v>20</v>
      </c>
      <c r="E772" t="s">
        <v>21</v>
      </c>
      <c r="F772" t="s">
        <v>62</v>
      </c>
      <c r="G772" t="s">
        <v>169</v>
      </c>
      <c r="H772">
        <v>5</v>
      </c>
      <c r="I772" t="s">
        <v>499</v>
      </c>
      <c r="J772">
        <v>24.98</v>
      </c>
      <c r="K772">
        <v>124.9</v>
      </c>
      <c r="L772" t="s">
        <v>17</v>
      </c>
      <c r="M772" t="s">
        <v>434</v>
      </c>
      <c r="N772" t="s">
        <v>19</v>
      </c>
      <c r="O772" t="s">
        <v>510</v>
      </c>
      <c r="P772" t="s">
        <v>507</v>
      </c>
      <c r="Q772" t="s">
        <v>516</v>
      </c>
    </row>
    <row r="773" spans="1:17" x14ac:dyDescent="0.35">
      <c r="A773">
        <v>100103</v>
      </c>
      <c r="B773" s="5">
        <v>45823</v>
      </c>
      <c r="C773" t="s">
        <v>50</v>
      </c>
      <c r="D773" t="s">
        <v>77</v>
      </c>
      <c r="E773" t="s">
        <v>78</v>
      </c>
      <c r="F773" t="s">
        <v>59</v>
      </c>
      <c r="G773" t="s">
        <v>129</v>
      </c>
      <c r="H773">
        <v>1</v>
      </c>
      <c r="I773" t="s">
        <v>503</v>
      </c>
      <c r="J773">
        <v>123.43</v>
      </c>
      <c r="K773">
        <v>123.43</v>
      </c>
      <c r="L773" t="s">
        <v>43</v>
      </c>
      <c r="M773" t="s">
        <v>177</v>
      </c>
      <c r="N773" t="s">
        <v>19</v>
      </c>
      <c r="O773" t="s">
        <v>510</v>
      </c>
      <c r="P773" t="s">
        <v>507</v>
      </c>
      <c r="Q773" t="s">
        <v>516</v>
      </c>
    </row>
    <row r="774" spans="1:17" x14ac:dyDescent="0.35">
      <c r="A774">
        <v>101181</v>
      </c>
      <c r="B774" s="5">
        <v>45823</v>
      </c>
      <c r="C774" t="s">
        <v>31</v>
      </c>
      <c r="D774" t="s">
        <v>45</v>
      </c>
      <c r="E774" t="s">
        <v>46</v>
      </c>
      <c r="F774" t="s">
        <v>15</v>
      </c>
      <c r="G774" t="s">
        <v>16</v>
      </c>
      <c r="H774">
        <v>2</v>
      </c>
      <c r="I774" t="s">
        <v>508</v>
      </c>
      <c r="J774">
        <v>38.42</v>
      </c>
      <c r="K774">
        <v>76.84</v>
      </c>
      <c r="L774" t="s">
        <v>17</v>
      </c>
      <c r="M774" t="s">
        <v>407</v>
      </c>
      <c r="N774" t="s">
        <v>19</v>
      </c>
      <c r="O774" t="s">
        <v>510</v>
      </c>
      <c r="P774" t="s">
        <v>507</v>
      </c>
      <c r="Q774" t="s">
        <v>516</v>
      </c>
    </row>
    <row r="775" spans="1:17" x14ac:dyDescent="0.35">
      <c r="A775">
        <v>101745</v>
      </c>
      <c r="B775" s="5">
        <v>45823</v>
      </c>
      <c r="C775" t="s">
        <v>31</v>
      </c>
      <c r="D775" t="s">
        <v>105</v>
      </c>
      <c r="E775" t="s">
        <v>106</v>
      </c>
      <c r="F775" t="s">
        <v>62</v>
      </c>
      <c r="G775" t="s">
        <v>169</v>
      </c>
      <c r="H775">
        <v>5</v>
      </c>
      <c r="I775" t="s">
        <v>499</v>
      </c>
      <c r="J775">
        <v>25.02</v>
      </c>
      <c r="K775">
        <v>125.1</v>
      </c>
      <c r="L775" t="s">
        <v>48</v>
      </c>
      <c r="M775" t="s">
        <v>283</v>
      </c>
      <c r="N775" t="s">
        <v>19</v>
      </c>
      <c r="O775" t="s">
        <v>510</v>
      </c>
      <c r="P775" t="s">
        <v>507</v>
      </c>
      <c r="Q775" t="s">
        <v>516</v>
      </c>
    </row>
    <row r="776" spans="1:17" x14ac:dyDescent="0.35">
      <c r="A776">
        <v>101800</v>
      </c>
      <c r="B776" s="5">
        <v>45823</v>
      </c>
      <c r="C776" t="s">
        <v>31</v>
      </c>
      <c r="D776" t="s">
        <v>56</v>
      </c>
      <c r="E776" t="s">
        <v>57</v>
      </c>
      <c r="F776" t="s">
        <v>62</v>
      </c>
      <c r="G776" t="s">
        <v>169</v>
      </c>
      <c r="H776">
        <v>10</v>
      </c>
      <c r="I776" t="s">
        <v>499</v>
      </c>
      <c r="J776">
        <v>25.9</v>
      </c>
      <c r="K776">
        <v>259</v>
      </c>
      <c r="L776" t="s">
        <v>48</v>
      </c>
      <c r="M776" t="s">
        <v>437</v>
      </c>
      <c r="N776" t="s">
        <v>19</v>
      </c>
      <c r="O776" t="s">
        <v>510</v>
      </c>
      <c r="P776" t="s">
        <v>507</v>
      </c>
      <c r="Q776" t="s">
        <v>516</v>
      </c>
    </row>
    <row r="777" spans="1:17" x14ac:dyDescent="0.35">
      <c r="A777">
        <v>101860</v>
      </c>
      <c r="B777" s="5">
        <v>45823</v>
      </c>
      <c r="C777" t="s">
        <v>50</v>
      </c>
      <c r="D777" t="s">
        <v>77</v>
      </c>
      <c r="E777" t="s">
        <v>78</v>
      </c>
      <c r="F777" t="s">
        <v>62</v>
      </c>
      <c r="G777" t="s">
        <v>169</v>
      </c>
      <c r="H777">
        <v>5</v>
      </c>
      <c r="I777" t="s">
        <v>499</v>
      </c>
      <c r="J777">
        <v>24.32</v>
      </c>
      <c r="K777">
        <v>121.6</v>
      </c>
      <c r="L777" t="s">
        <v>43</v>
      </c>
      <c r="M777" t="s">
        <v>219</v>
      </c>
      <c r="N777" t="s">
        <v>36</v>
      </c>
      <c r="O777" t="s">
        <v>510</v>
      </c>
      <c r="P777" t="s">
        <v>507</v>
      </c>
      <c r="Q777" t="s">
        <v>516</v>
      </c>
    </row>
    <row r="778" spans="1:17" x14ac:dyDescent="0.35">
      <c r="A778">
        <v>102502</v>
      </c>
      <c r="B778" s="5">
        <v>45823</v>
      </c>
      <c r="C778" t="s">
        <v>12</v>
      </c>
      <c r="D778" t="s">
        <v>13</v>
      </c>
      <c r="E778" t="s">
        <v>14</v>
      </c>
      <c r="F778" t="s">
        <v>62</v>
      </c>
      <c r="G778" t="s">
        <v>169</v>
      </c>
      <c r="H778">
        <v>3</v>
      </c>
      <c r="I778" t="s">
        <v>499</v>
      </c>
      <c r="J778">
        <v>24.76</v>
      </c>
      <c r="K778">
        <v>74.28</v>
      </c>
      <c r="L778" t="s">
        <v>48</v>
      </c>
      <c r="M778" t="s">
        <v>312</v>
      </c>
      <c r="N778" t="s">
        <v>19</v>
      </c>
      <c r="O778" t="s">
        <v>510</v>
      </c>
      <c r="P778" t="s">
        <v>507</v>
      </c>
      <c r="Q778" t="s">
        <v>516</v>
      </c>
    </row>
    <row r="779" spans="1:17" x14ac:dyDescent="0.35">
      <c r="A779">
        <v>100876</v>
      </c>
      <c r="B779" s="5">
        <v>45824</v>
      </c>
      <c r="C779" t="s">
        <v>31</v>
      </c>
      <c r="D779" t="s">
        <v>45</v>
      </c>
      <c r="E779" t="s">
        <v>46</v>
      </c>
      <c r="F779" t="s">
        <v>62</v>
      </c>
      <c r="G779" t="s">
        <v>68</v>
      </c>
      <c r="H779">
        <v>2</v>
      </c>
      <c r="I779" t="s">
        <v>508</v>
      </c>
      <c r="J779">
        <v>41.97</v>
      </c>
      <c r="K779">
        <v>83.94</v>
      </c>
      <c r="L779" t="s">
        <v>17</v>
      </c>
      <c r="M779" t="s">
        <v>312</v>
      </c>
      <c r="N779" t="s">
        <v>89</v>
      </c>
      <c r="O779" t="s">
        <v>511</v>
      </c>
      <c r="P779" t="s">
        <v>501</v>
      </c>
      <c r="Q779" t="s">
        <v>516</v>
      </c>
    </row>
    <row r="780" spans="1:17" x14ac:dyDescent="0.35">
      <c r="A780">
        <v>101936</v>
      </c>
      <c r="B780" s="5">
        <v>45824</v>
      </c>
      <c r="C780" t="s">
        <v>50</v>
      </c>
      <c r="D780" t="s">
        <v>71</v>
      </c>
      <c r="E780" t="s">
        <v>72</v>
      </c>
      <c r="F780" t="s">
        <v>15</v>
      </c>
      <c r="G780" t="s">
        <v>29</v>
      </c>
      <c r="H780">
        <v>1</v>
      </c>
      <c r="I780" t="s">
        <v>503</v>
      </c>
      <c r="J780">
        <v>22.71</v>
      </c>
      <c r="K780">
        <v>22.71</v>
      </c>
      <c r="L780" t="s">
        <v>43</v>
      </c>
      <c r="M780" t="s">
        <v>326</v>
      </c>
      <c r="N780" t="s">
        <v>36</v>
      </c>
      <c r="O780" t="s">
        <v>511</v>
      </c>
      <c r="P780" t="s">
        <v>501</v>
      </c>
      <c r="Q780" t="s">
        <v>516</v>
      </c>
    </row>
    <row r="781" spans="1:17" x14ac:dyDescent="0.35">
      <c r="A781">
        <v>102460</v>
      </c>
      <c r="B781" s="5">
        <v>45824</v>
      </c>
      <c r="C781" t="s">
        <v>12</v>
      </c>
      <c r="D781" t="s">
        <v>13</v>
      </c>
      <c r="E781" t="s">
        <v>14</v>
      </c>
      <c r="F781" t="s">
        <v>62</v>
      </c>
      <c r="G781" t="s">
        <v>68</v>
      </c>
      <c r="H781">
        <v>5</v>
      </c>
      <c r="I781" t="s">
        <v>499</v>
      </c>
      <c r="J781">
        <v>39.81</v>
      </c>
      <c r="K781">
        <v>199.05</v>
      </c>
      <c r="L781" t="s">
        <v>48</v>
      </c>
      <c r="M781" t="s">
        <v>300</v>
      </c>
      <c r="N781" t="s">
        <v>36</v>
      </c>
      <c r="O781" t="s">
        <v>511</v>
      </c>
      <c r="P781" t="s">
        <v>501</v>
      </c>
      <c r="Q781" t="s">
        <v>516</v>
      </c>
    </row>
    <row r="782" spans="1:17" x14ac:dyDescent="0.35">
      <c r="A782">
        <v>102957</v>
      </c>
      <c r="B782" s="5">
        <v>45824</v>
      </c>
      <c r="C782" t="s">
        <v>31</v>
      </c>
      <c r="D782" t="s">
        <v>56</v>
      </c>
      <c r="E782" t="s">
        <v>57</v>
      </c>
      <c r="F782" t="s">
        <v>53</v>
      </c>
      <c r="G782" t="s">
        <v>126</v>
      </c>
      <c r="H782">
        <v>5</v>
      </c>
      <c r="I782" t="s">
        <v>499</v>
      </c>
      <c r="J782">
        <v>152.79</v>
      </c>
      <c r="K782">
        <v>763.94999999999993</v>
      </c>
      <c r="L782" t="s">
        <v>43</v>
      </c>
      <c r="M782" t="s">
        <v>438</v>
      </c>
      <c r="N782" t="s">
        <v>89</v>
      </c>
      <c r="O782" t="s">
        <v>511</v>
      </c>
      <c r="P782" t="s">
        <v>501</v>
      </c>
      <c r="Q782" t="s">
        <v>516</v>
      </c>
    </row>
    <row r="783" spans="1:17" x14ac:dyDescent="0.35">
      <c r="A783">
        <v>100192</v>
      </c>
      <c r="B783" s="5">
        <v>45825</v>
      </c>
      <c r="C783" t="s">
        <v>12</v>
      </c>
      <c r="D783" t="s">
        <v>183</v>
      </c>
      <c r="E783" t="s">
        <v>184</v>
      </c>
      <c r="F783" t="s">
        <v>62</v>
      </c>
      <c r="G783" t="s">
        <v>114</v>
      </c>
      <c r="H783">
        <v>10</v>
      </c>
      <c r="I783" t="s">
        <v>499</v>
      </c>
      <c r="J783">
        <v>127.7</v>
      </c>
      <c r="K783">
        <v>1277</v>
      </c>
      <c r="L783" t="s">
        <v>43</v>
      </c>
      <c r="M783" t="s">
        <v>300</v>
      </c>
      <c r="N783" t="s">
        <v>19</v>
      </c>
      <c r="O783" t="s">
        <v>509</v>
      </c>
      <c r="P783" t="s">
        <v>501</v>
      </c>
      <c r="Q783" t="s">
        <v>516</v>
      </c>
    </row>
    <row r="784" spans="1:17" x14ac:dyDescent="0.35">
      <c r="A784">
        <v>100239</v>
      </c>
      <c r="B784" s="5">
        <v>45825</v>
      </c>
      <c r="C784" t="s">
        <v>50</v>
      </c>
      <c r="D784" t="s">
        <v>71</v>
      </c>
      <c r="E784" t="s">
        <v>72</v>
      </c>
      <c r="F784" t="s">
        <v>59</v>
      </c>
      <c r="G784" t="s">
        <v>60</v>
      </c>
      <c r="H784">
        <v>1</v>
      </c>
      <c r="I784" t="s">
        <v>503</v>
      </c>
      <c r="J784">
        <v>57.65</v>
      </c>
      <c r="K784">
        <v>57.65</v>
      </c>
      <c r="L784" t="s">
        <v>48</v>
      </c>
      <c r="M784" t="s">
        <v>439</v>
      </c>
      <c r="N784" t="s">
        <v>19</v>
      </c>
      <c r="O784" t="s">
        <v>509</v>
      </c>
      <c r="P784" t="s">
        <v>501</v>
      </c>
      <c r="Q784" t="s">
        <v>516</v>
      </c>
    </row>
    <row r="785" spans="1:17" x14ac:dyDescent="0.35">
      <c r="A785">
        <v>100279</v>
      </c>
      <c r="B785" s="5">
        <v>45825</v>
      </c>
      <c r="C785" t="s">
        <v>12</v>
      </c>
      <c r="D785" t="s">
        <v>98</v>
      </c>
      <c r="E785" t="s">
        <v>99</v>
      </c>
      <c r="F785" t="s">
        <v>62</v>
      </c>
      <c r="G785" t="s">
        <v>68</v>
      </c>
      <c r="H785">
        <v>5</v>
      </c>
      <c r="I785" t="s">
        <v>499</v>
      </c>
      <c r="J785">
        <v>38.89</v>
      </c>
      <c r="K785">
        <v>194.45</v>
      </c>
      <c r="L785" t="s">
        <v>48</v>
      </c>
      <c r="M785" t="s">
        <v>308</v>
      </c>
      <c r="N785" t="s">
        <v>19</v>
      </c>
      <c r="O785" t="s">
        <v>509</v>
      </c>
      <c r="P785" t="s">
        <v>501</v>
      </c>
      <c r="Q785" t="s">
        <v>516</v>
      </c>
    </row>
    <row r="786" spans="1:17" x14ac:dyDescent="0.35">
      <c r="A786">
        <v>100474</v>
      </c>
      <c r="B786" s="5">
        <v>45825</v>
      </c>
      <c r="C786" t="s">
        <v>50</v>
      </c>
      <c r="D786" t="s">
        <v>71</v>
      </c>
      <c r="E786" t="s">
        <v>72</v>
      </c>
      <c r="F786" t="s">
        <v>62</v>
      </c>
      <c r="G786" t="s">
        <v>63</v>
      </c>
      <c r="H786">
        <v>3</v>
      </c>
      <c r="I786" t="s">
        <v>499</v>
      </c>
      <c r="J786">
        <v>57.13</v>
      </c>
      <c r="K786">
        <v>171.39000000000001</v>
      </c>
      <c r="L786" t="s">
        <v>48</v>
      </c>
      <c r="M786" t="s">
        <v>313</v>
      </c>
      <c r="N786" t="s">
        <v>19</v>
      </c>
      <c r="O786" t="s">
        <v>509</v>
      </c>
      <c r="P786" t="s">
        <v>501</v>
      </c>
      <c r="Q786" t="s">
        <v>516</v>
      </c>
    </row>
    <row r="787" spans="1:17" x14ac:dyDescent="0.35">
      <c r="A787">
        <v>100860</v>
      </c>
      <c r="B787" s="5">
        <v>45825</v>
      </c>
      <c r="C787" t="s">
        <v>12</v>
      </c>
      <c r="D787" t="s">
        <v>132</v>
      </c>
      <c r="E787" t="s">
        <v>133</v>
      </c>
      <c r="F787" t="s">
        <v>62</v>
      </c>
      <c r="G787" t="s">
        <v>169</v>
      </c>
      <c r="H787">
        <v>3</v>
      </c>
      <c r="I787" t="s">
        <v>499</v>
      </c>
      <c r="J787">
        <v>25.51</v>
      </c>
      <c r="K787">
        <v>76.53</v>
      </c>
      <c r="L787" t="s">
        <v>17</v>
      </c>
      <c r="M787" t="s">
        <v>284</v>
      </c>
      <c r="N787" t="s">
        <v>19</v>
      </c>
      <c r="O787" t="s">
        <v>509</v>
      </c>
      <c r="P787" t="s">
        <v>501</v>
      </c>
      <c r="Q787" t="s">
        <v>516</v>
      </c>
    </row>
    <row r="788" spans="1:17" x14ac:dyDescent="0.35">
      <c r="A788">
        <v>100866</v>
      </c>
      <c r="B788" s="5">
        <v>45825</v>
      </c>
      <c r="C788" t="s">
        <v>12</v>
      </c>
      <c r="D788" t="s">
        <v>13</v>
      </c>
      <c r="E788" t="s">
        <v>14</v>
      </c>
      <c r="F788" t="s">
        <v>62</v>
      </c>
      <c r="G788" t="s">
        <v>68</v>
      </c>
      <c r="H788">
        <v>3</v>
      </c>
      <c r="I788" t="s">
        <v>499</v>
      </c>
      <c r="J788">
        <v>41.65</v>
      </c>
      <c r="K788">
        <v>124.94999999999999</v>
      </c>
      <c r="L788" t="s">
        <v>24</v>
      </c>
      <c r="M788" t="s">
        <v>139</v>
      </c>
      <c r="N788" t="s">
        <v>19</v>
      </c>
      <c r="O788" t="s">
        <v>509</v>
      </c>
      <c r="P788" t="s">
        <v>501</v>
      </c>
      <c r="Q788" t="s">
        <v>516</v>
      </c>
    </row>
    <row r="789" spans="1:17" x14ac:dyDescent="0.35">
      <c r="A789">
        <v>101361</v>
      </c>
      <c r="B789" s="5">
        <v>45825</v>
      </c>
      <c r="C789" t="s">
        <v>12</v>
      </c>
      <c r="D789" t="s">
        <v>183</v>
      </c>
      <c r="E789" t="s">
        <v>184</v>
      </c>
      <c r="F789" t="s">
        <v>59</v>
      </c>
      <c r="G789" t="s">
        <v>129</v>
      </c>
      <c r="H789">
        <v>2</v>
      </c>
      <c r="I789" t="s">
        <v>508</v>
      </c>
      <c r="J789">
        <v>119.78</v>
      </c>
      <c r="K789">
        <v>239.56</v>
      </c>
      <c r="L789" t="s">
        <v>17</v>
      </c>
      <c r="M789" t="s">
        <v>229</v>
      </c>
      <c r="N789" t="s">
        <v>19</v>
      </c>
      <c r="O789" t="s">
        <v>509</v>
      </c>
      <c r="P789" t="s">
        <v>501</v>
      </c>
      <c r="Q789" t="s">
        <v>516</v>
      </c>
    </row>
    <row r="790" spans="1:17" x14ac:dyDescent="0.35">
      <c r="A790">
        <v>101418</v>
      </c>
      <c r="B790" s="5">
        <v>45825</v>
      </c>
      <c r="C790" t="s">
        <v>26</v>
      </c>
      <c r="D790" t="s">
        <v>37</v>
      </c>
      <c r="E790" t="s">
        <v>38</v>
      </c>
      <c r="F790" t="s">
        <v>15</v>
      </c>
      <c r="G790" t="s">
        <v>39</v>
      </c>
      <c r="H790">
        <v>2</v>
      </c>
      <c r="I790" t="s">
        <v>508</v>
      </c>
      <c r="J790">
        <v>46.7</v>
      </c>
      <c r="K790">
        <v>93.4</v>
      </c>
      <c r="L790" t="s">
        <v>24</v>
      </c>
      <c r="M790" t="s">
        <v>283</v>
      </c>
      <c r="N790" t="s">
        <v>19</v>
      </c>
      <c r="O790" t="s">
        <v>509</v>
      </c>
      <c r="P790" t="s">
        <v>501</v>
      </c>
      <c r="Q790" t="s">
        <v>516</v>
      </c>
    </row>
    <row r="791" spans="1:17" x14ac:dyDescent="0.35">
      <c r="A791">
        <v>101904</v>
      </c>
      <c r="B791" s="5">
        <v>45825</v>
      </c>
      <c r="C791" t="s">
        <v>31</v>
      </c>
      <c r="D791" t="s">
        <v>45</v>
      </c>
      <c r="E791" t="s">
        <v>46</v>
      </c>
      <c r="F791" t="s">
        <v>62</v>
      </c>
      <c r="G791" t="s">
        <v>169</v>
      </c>
      <c r="H791">
        <v>1</v>
      </c>
      <c r="I791" t="s">
        <v>503</v>
      </c>
      <c r="J791">
        <v>23.75</v>
      </c>
      <c r="K791">
        <v>23.75</v>
      </c>
      <c r="L791" t="s">
        <v>48</v>
      </c>
      <c r="M791" t="s">
        <v>440</v>
      </c>
      <c r="N791" t="s">
        <v>36</v>
      </c>
      <c r="O791" t="s">
        <v>509</v>
      </c>
      <c r="P791" t="s">
        <v>501</v>
      </c>
      <c r="Q791" t="s">
        <v>516</v>
      </c>
    </row>
    <row r="792" spans="1:17" x14ac:dyDescent="0.35">
      <c r="A792">
        <v>102125</v>
      </c>
      <c r="B792" s="5">
        <v>45825</v>
      </c>
      <c r="C792" t="s">
        <v>50</v>
      </c>
      <c r="D792" t="s">
        <v>51</v>
      </c>
      <c r="E792" t="s">
        <v>52</v>
      </c>
      <c r="F792" t="s">
        <v>53</v>
      </c>
      <c r="G792" t="s">
        <v>92</v>
      </c>
      <c r="H792">
        <v>2</v>
      </c>
      <c r="I792" t="s">
        <v>508</v>
      </c>
      <c r="J792">
        <v>29.87</v>
      </c>
      <c r="K792">
        <v>59.74</v>
      </c>
      <c r="L792" t="s">
        <v>24</v>
      </c>
      <c r="M792" t="s">
        <v>182</v>
      </c>
      <c r="N792" t="s">
        <v>19</v>
      </c>
      <c r="O792" t="s">
        <v>509</v>
      </c>
      <c r="P792" t="s">
        <v>501</v>
      </c>
      <c r="Q792" t="s">
        <v>516</v>
      </c>
    </row>
    <row r="793" spans="1:17" x14ac:dyDescent="0.35">
      <c r="A793">
        <v>102283</v>
      </c>
      <c r="B793" s="5">
        <v>45825</v>
      </c>
      <c r="C793" t="s">
        <v>31</v>
      </c>
      <c r="D793" t="s">
        <v>32</v>
      </c>
      <c r="E793" t="s">
        <v>33</v>
      </c>
      <c r="F793" t="s">
        <v>62</v>
      </c>
      <c r="G793" t="s">
        <v>68</v>
      </c>
      <c r="H793">
        <v>5</v>
      </c>
      <c r="I793" t="s">
        <v>499</v>
      </c>
      <c r="J793">
        <v>39.69</v>
      </c>
      <c r="K793">
        <v>198.45</v>
      </c>
      <c r="L793" t="s">
        <v>43</v>
      </c>
      <c r="M793" t="s">
        <v>393</v>
      </c>
      <c r="N793" t="s">
        <v>19</v>
      </c>
      <c r="O793" t="s">
        <v>509</v>
      </c>
      <c r="P793" t="s">
        <v>501</v>
      </c>
      <c r="Q793" t="s">
        <v>516</v>
      </c>
    </row>
    <row r="794" spans="1:17" x14ac:dyDescent="0.35">
      <c r="A794">
        <v>102856</v>
      </c>
      <c r="B794" s="5">
        <v>45825</v>
      </c>
      <c r="C794" t="s">
        <v>12</v>
      </c>
      <c r="D794" t="s">
        <v>13</v>
      </c>
      <c r="E794" t="s">
        <v>14</v>
      </c>
      <c r="F794" t="s">
        <v>62</v>
      </c>
      <c r="G794" t="s">
        <v>114</v>
      </c>
      <c r="H794">
        <v>1</v>
      </c>
      <c r="I794" t="s">
        <v>503</v>
      </c>
      <c r="J794">
        <v>130.65</v>
      </c>
      <c r="K794">
        <v>130.65</v>
      </c>
      <c r="L794" t="s">
        <v>43</v>
      </c>
      <c r="M794" t="s">
        <v>268</v>
      </c>
      <c r="N794" t="s">
        <v>19</v>
      </c>
      <c r="O794" t="s">
        <v>509</v>
      </c>
      <c r="P794" t="s">
        <v>501</v>
      </c>
      <c r="Q794" t="s">
        <v>516</v>
      </c>
    </row>
    <row r="795" spans="1:17" x14ac:dyDescent="0.35">
      <c r="A795">
        <v>100077</v>
      </c>
      <c r="B795" s="5">
        <v>45826</v>
      </c>
      <c r="C795" t="s">
        <v>31</v>
      </c>
      <c r="D795" t="s">
        <v>56</v>
      </c>
      <c r="E795" t="s">
        <v>57</v>
      </c>
      <c r="F795" t="s">
        <v>15</v>
      </c>
      <c r="G795" t="s">
        <v>29</v>
      </c>
      <c r="H795">
        <v>10</v>
      </c>
      <c r="I795" t="s">
        <v>499</v>
      </c>
      <c r="J795">
        <v>22.04</v>
      </c>
      <c r="K795">
        <v>220.39999999999998</v>
      </c>
      <c r="L795" t="s">
        <v>48</v>
      </c>
      <c r="M795" t="s">
        <v>401</v>
      </c>
      <c r="N795" t="s">
        <v>89</v>
      </c>
      <c r="O795" t="s">
        <v>504</v>
      </c>
      <c r="P795" t="s">
        <v>501</v>
      </c>
      <c r="Q795" t="s">
        <v>516</v>
      </c>
    </row>
    <row r="796" spans="1:17" x14ac:dyDescent="0.35">
      <c r="A796">
        <v>100375</v>
      </c>
      <c r="B796" s="5">
        <v>45826</v>
      </c>
      <c r="C796" t="s">
        <v>31</v>
      </c>
      <c r="D796" t="s">
        <v>56</v>
      </c>
      <c r="E796" t="s">
        <v>57</v>
      </c>
      <c r="F796" t="s">
        <v>22</v>
      </c>
      <c r="G796" t="s">
        <v>47</v>
      </c>
      <c r="H796">
        <v>1</v>
      </c>
      <c r="I796" t="s">
        <v>503</v>
      </c>
      <c r="J796">
        <v>71.34</v>
      </c>
      <c r="K796">
        <v>71.34</v>
      </c>
      <c r="L796" t="s">
        <v>43</v>
      </c>
      <c r="M796" t="s">
        <v>293</v>
      </c>
      <c r="N796" t="s">
        <v>89</v>
      </c>
      <c r="O796" t="s">
        <v>504</v>
      </c>
      <c r="P796" t="s">
        <v>501</v>
      </c>
      <c r="Q796" t="s">
        <v>516</v>
      </c>
    </row>
    <row r="797" spans="1:17" x14ac:dyDescent="0.35">
      <c r="A797">
        <v>100385</v>
      </c>
      <c r="B797" s="5">
        <v>45826</v>
      </c>
      <c r="C797" t="s">
        <v>12</v>
      </c>
      <c r="D797" t="s">
        <v>132</v>
      </c>
      <c r="E797" t="s">
        <v>133</v>
      </c>
      <c r="F797" t="s">
        <v>62</v>
      </c>
      <c r="G797" t="s">
        <v>68</v>
      </c>
      <c r="H797">
        <v>1</v>
      </c>
      <c r="I797" t="s">
        <v>503</v>
      </c>
      <c r="J797">
        <v>38.700000000000003</v>
      </c>
      <c r="K797">
        <v>38.700000000000003</v>
      </c>
      <c r="L797" t="s">
        <v>43</v>
      </c>
      <c r="M797" t="s">
        <v>128</v>
      </c>
      <c r="N797" t="s">
        <v>19</v>
      </c>
      <c r="O797" t="s">
        <v>504</v>
      </c>
      <c r="P797" t="s">
        <v>501</v>
      </c>
      <c r="Q797" t="s">
        <v>516</v>
      </c>
    </row>
    <row r="798" spans="1:17" x14ac:dyDescent="0.35">
      <c r="A798">
        <v>100581</v>
      </c>
      <c r="B798" s="5">
        <v>45826</v>
      </c>
      <c r="C798" t="s">
        <v>31</v>
      </c>
      <c r="D798" t="s">
        <v>80</v>
      </c>
      <c r="E798" t="s">
        <v>80</v>
      </c>
      <c r="F798" t="s">
        <v>62</v>
      </c>
      <c r="G798" t="s">
        <v>63</v>
      </c>
      <c r="H798">
        <v>2</v>
      </c>
      <c r="I798" t="s">
        <v>508</v>
      </c>
      <c r="J798">
        <v>53.39</v>
      </c>
      <c r="K798">
        <v>106.78</v>
      </c>
      <c r="L798" t="s">
        <v>48</v>
      </c>
      <c r="M798" t="s">
        <v>293</v>
      </c>
      <c r="N798" t="s">
        <v>19</v>
      </c>
      <c r="O798" t="s">
        <v>504</v>
      </c>
      <c r="P798" t="s">
        <v>501</v>
      </c>
      <c r="Q798" t="s">
        <v>516</v>
      </c>
    </row>
    <row r="799" spans="1:17" x14ac:dyDescent="0.35">
      <c r="A799">
        <v>101218</v>
      </c>
      <c r="B799" s="5">
        <v>45826</v>
      </c>
      <c r="C799" t="s">
        <v>65</v>
      </c>
      <c r="D799" t="s">
        <v>90</v>
      </c>
      <c r="E799" t="s">
        <v>91</v>
      </c>
      <c r="F799" t="s">
        <v>22</v>
      </c>
      <c r="G799" t="s">
        <v>23</v>
      </c>
      <c r="H799">
        <v>2</v>
      </c>
      <c r="I799" t="s">
        <v>508</v>
      </c>
      <c r="J799">
        <v>61.74</v>
      </c>
      <c r="K799">
        <v>123.48</v>
      </c>
      <c r="L799" t="s">
        <v>43</v>
      </c>
      <c r="M799" t="s">
        <v>424</v>
      </c>
      <c r="N799" t="s">
        <v>89</v>
      </c>
      <c r="O799" t="s">
        <v>504</v>
      </c>
      <c r="P799" t="s">
        <v>501</v>
      </c>
      <c r="Q799" t="s">
        <v>516</v>
      </c>
    </row>
    <row r="800" spans="1:17" x14ac:dyDescent="0.35">
      <c r="A800">
        <v>101304</v>
      </c>
      <c r="B800" s="5">
        <v>45826</v>
      </c>
      <c r="C800" t="s">
        <v>26</v>
      </c>
      <c r="D800" t="s">
        <v>27</v>
      </c>
      <c r="E800" t="s">
        <v>28</v>
      </c>
      <c r="F800" t="s">
        <v>59</v>
      </c>
      <c r="G800" t="s">
        <v>60</v>
      </c>
      <c r="H800">
        <v>2</v>
      </c>
      <c r="I800" t="s">
        <v>508</v>
      </c>
      <c r="J800">
        <v>58.3</v>
      </c>
      <c r="K800">
        <v>116.6</v>
      </c>
      <c r="L800" t="s">
        <v>48</v>
      </c>
      <c r="M800" t="s">
        <v>231</v>
      </c>
      <c r="N800" t="s">
        <v>89</v>
      </c>
      <c r="O800" t="s">
        <v>504</v>
      </c>
      <c r="P800" t="s">
        <v>501</v>
      </c>
      <c r="Q800" t="s">
        <v>516</v>
      </c>
    </row>
    <row r="801" spans="1:17" x14ac:dyDescent="0.35">
      <c r="A801">
        <v>101504</v>
      </c>
      <c r="B801" s="5">
        <v>45826</v>
      </c>
      <c r="C801" t="s">
        <v>31</v>
      </c>
      <c r="D801" t="s">
        <v>32</v>
      </c>
      <c r="E801" t="s">
        <v>33</v>
      </c>
      <c r="F801" t="s">
        <v>22</v>
      </c>
      <c r="G801" t="s">
        <v>100</v>
      </c>
      <c r="H801">
        <v>2</v>
      </c>
      <c r="I801" t="s">
        <v>508</v>
      </c>
      <c r="J801">
        <v>15.68</v>
      </c>
      <c r="K801">
        <v>31.36</v>
      </c>
      <c r="L801" t="s">
        <v>17</v>
      </c>
      <c r="M801" t="s">
        <v>385</v>
      </c>
      <c r="N801" t="s">
        <v>19</v>
      </c>
      <c r="O801" t="s">
        <v>504</v>
      </c>
      <c r="P801" t="s">
        <v>501</v>
      </c>
      <c r="Q801" t="s">
        <v>516</v>
      </c>
    </row>
    <row r="802" spans="1:17" x14ac:dyDescent="0.35">
      <c r="A802">
        <v>102190</v>
      </c>
      <c r="B802" s="5">
        <v>45826</v>
      </c>
      <c r="C802" t="s">
        <v>50</v>
      </c>
      <c r="D802" t="s">
        <v>51</v>
      </c>
      <c r="E802" t="s">
        <v>52</v>
      </c>
      <c r="F802" t="s">
        <v>62</v>
      </c>
      <c r="G802" t="s">
        <v>114</v>
      </c>
      <c r="H802">
        <v>1</v>
      </c>
      <c r="I802" t="s">
        <v>503</v>
      </c>
      <c r="J802">
        <v>130.97</v>
      </c>
      <c r="K802">
        <v>130.97</v>
      </c>
      <c r="L802" t="s">
        <v>17</v>
      </c>
      <c r="M802" t="s">
        <v>381</v>
      </c>
      <c r="N802" t="s">
        <v>19</v>
      </c>
      <c r="O802" t="s">
        <v>504</v>
      </c>
      <c r="P802" t="s">
        <v>501</v>
      </c>
      <c r="Q802" t="s">
        <v>516</v>
      </c>
    </row>
    <row r="803" spans="1:17" x14ac:dyDescent="0.35">
      <c r="A803">
        <v>101223</v>
      </c>
      <c r="B803" s="5">
        <v>45827</v>
      </c>
      <c r="C803" t="s">
        <v>26</v>
      </c>
      <c r="D803" t="s">
        <v>27</v>
      </c>
      <c r="E803" t="s">
        <v>28</v>
      </c>
      <c r="F803" t="s">
        <v>15</v>
      </c>
      <c r="G803" t="s">
        <v>29</v>
      </c>
      <c r="H803">
        <v>5</v>
      </c>
      <c r="I803" t="s">
        <v>499</v>
      </c>
      <c r="J803">
        <v>23.77</v>
      </c>
      <c r="K803">
        <v>118.85</v>
      </c>
      <c r="L803" t="s">
        <v>43</v>
      </c>
      <c r="M803" t="s">
        <v>209</v>
      </c>
      <c r="N803" t="s">
        <v>89</v>
      </c>
      <c r="O803" t="s">
        <v>505</v>
      </c>
      <c r="P803" t="s">
        <v>501</v>
      </c>
      <c r="Q803" t="s">
        <v>516</v>
      </c>
    </row>
    <row r="804" spans="1:17" x14ac:dyDescent="0.35">
      <c r="A804">
        <v>101393</v>
      </c>
      <c r="B804" s="5">
        <v>45827</v>
      </c>
      <c r="C804" t="s">
        <v>12</v>
      </c>
      <c r="D804" t="s">
        <v>13</v>
      </c>
      <c r="E804" t="s">
        <v>14</v>
      </c>
      <c r="F804" t="s">
        <v>22</v>
      </c>
      <c r="G804" t="s">
        <v>87</v>
      </c>
      <c r="H804">
        <v>5</v>
      </c>
      <c r="I804" t="s">
        <v>499</v>
      </c>
      <c r="J804">
        <v>47.94</v>
      </c>
      <c r="K804">
        <v>239.7</v>
      </c>
      <c r="L804" t="s">
        <v>24</v>
      </c>
      <c r="M804" t="s">
        <v>412</v>
      </c>
      <c r="N804" t="s">
        <v>19</v>
      </c>
      <c r="O804" t="s">
        <v>505</v>
      </c>
      <c r="P804" t="s">
        <v>501</v>
      </c>
      <c r="Q804" t="s">
        <v>516</v>
      </c>
    </row>
    <row r="805" spans="1:17" x14ac:dyDescent="0.35">
      <c r="A805">
        <v>101718</v>
      </c>
      <c r="B805" s="5">
        <v>45827</v>
      </c>
      <c r="C805" t="s">
        <v>50</v>
      </c>
      <c r="D805" t="s">
        <v>71</v>
      </c>
      <c r="E805" t="s">
        <v>72</v>
      </c>
      <c r="F805" t="s">
        <v>59</v>
      </c>
      <c r="G805" t="s">
        <v>129</v>
      </c>
      <c r="H805">
        <v>1</v>
      </c>
      <c r="I805" t="s">
        <v>503</v>
      </c>
      <c r="J805">
        <v>125.47</v>
      </c>
      <c r="K805">
        <v>125.47</v>
      </c>
      <c r="L805" t="s">
        <v>24</v>
      </c>
      <c r="M805" t="s">
        <v>349</v>
      </c>
      <c r="N805" t="s">
        <v>19</v>
      </c>
      <c r="O805" t="s">
        <v>505</v>
      </c>
      <c r="P805" t="s">
        <v>501</v>
      </c>
      <c r="Q805" t="s">
        <v>516</v>
      </c>
    </row>
    <row r="806" spans="1:17" x14ac:dyDescent="0.35">
      <c r="A806">
        <v>101938</v>
      </c>
      <c r="B806" s="5">
        <v>45827</v>
      </c>
      <c r="C806" t="s">
        <v>50</v>
      </c>
      <c r="D806" t="s">
        <v>51</v>
      </c>
      <c r="E806" t="s">
        <v>52</v>
      </c>
      <c r="F806" t="s">
        <v>62</v>
      </c>
      <c r="G806" t="s">
        <v>112</v>
      </c>
      <c r="H806">
        <v>1</v>
      </c>
      <c r="I806" t="s">
        <v>503</v>
      </c>
      <c r="J806">
        <v>29.62</v>
      </c>
      <c r="K806">
        <v>29.62</v>
      </c>
      <c r="L806" t="s">
        <v>48</v>
      </c>
      <c r="M806" t="s">
        <v>130</v>
      </c>
      <c r="N806" t="s">
        <v>19</v>
      </c>
      <c r="O806" t="s">
        <v>505</v>
      </c>
      <c r="P806" t="s">
        <v>501</v>
      </c>
      <c r="Q806" t="s">
        <v>516</v>
      </c>
    </row>
    <row r="807" spans="1:17" x14ac:dyDescent="0.35">
      <c r="A807">
        <v>102588</v>
      </c>
      <c r="B807" s="5">
        <v>45827</v>
      </c>
      <c r="C807" t="s">
        <v>31</v>
      </c>
      <c r="D807" t="s">
        <v>105</v>
      </c>
      <c r="E807" t="s">
        <v>106</v>
      </c>
      <c r="F807" t="s">
        <v>22</v>
      </c>
      <c r="G807" t="s">
        <v>109</v>
      </c>
      <c r="H807">
        <v>10</v>
      </c>
      <c r="I807" t="s">
        <v>499</v>
      </c>
      <c r="J807">
        <v>92.1</v>
      </c>
      <c r="K807">
        <v>921</v>
      </c>
      <c r="L807" t="s">
        <v>17</v>
      </c>
      <c r="M807" t="s">
        <v>441</v>
      </c>
      <c r="N807" t="s">
        <v>19</v>
      </c>
      <c r="O807" t="s">
        <v>505</v>
      </c>
      <c r="P807" t="s">
        <v>501</v>
      </c>
      <c r="Q807" t="s">
        <v>516</v>
      </c>
    </row>
    <row r="808" spans="1:17" x14ac:dyDescent="0.35">
      <c r="A808">
        <v>102664</v>
      </c>
      <c r="B808" s="5">
        <v>45827</v>
      </c>
      <c r="C808" t="s">
        <v>12</v>
      </c>
      <c r="D808" t="s">
        <v>132</v>
      </c>
      <c r="E808" t="s">
        <v>133</v>
      </c>
      <c r="F808" t="s">
        <v>15</v>
      </c>
      <c r="G808" t="s">
        <v>16</v>
      </c>
      <c r="H808">
        <v>2</v>
      </c>
      <c r="I808" t="s">
        <v>508</v>
      </c>
      <c r="J808">
        <v>39.340000000000003</v>
      </c>
      <c r="K808">
        <v>78.680000000000007</v>
      </c>
      <c r="L808" t="s">
        <v>24</v>
      </c>
      <c r="M808" t="s">
        <v>75</v>
      </c>
      <c r="N808" t="s">
        <v>19</v>
      </c>
      <c r="O808" t="s">
        <v>505</v>
      </c>
      <c r="P808" t="s">
        <v>501</v>
      </c>
      <c r="Q808" t="s">
        <v>516</v>
      </c>
    </row>
    <row r="809" spans="1:17" x14ac:dyDescent="0.35">
      <c r="A809">
        <v>100849</v>
      </c>
      <c r="B809" s="5">
        <v>45828</v>
      </c>
      <c r="C809" t="s">
        <v>12</v>
      </c>
      <c r="D809" t="s">
        <v>183</v>
      </c>
      <c r="E809" t="s">
        <v>184</v>
      </c>
      <c r="F809" t="s">
        <v>62</v>
      </c>
      <c r="G809" t="s">
        <v>114</v>
      </c>
      <c r="H809">
        <v>1</v>
      </c>
      <c r="I809" t="s">
        <v>503</v>
      </c>
      <c r="J809">
        <v>124.63</v>
      </c>
      <c r="K809">
        <v>124.63</v>
      </c>
      <c r="L809" t="s">
        <v>48</v>
      </c>
      <c r="M809" t="s">
        <v>442</v>
      </c>
      <c r="N809" t="s">
        <v>19</v>
      </c>
      <c r="O809" t="s">
        <v>500</v>
      </c>
      <c r="P809" t="s">
        <v>501</v>
      </c>
      <c r="Q809" t="s">
        <v>516</v>
      </c>
    </row>
    <row r="810" spans="1:17" x14ac:dyDescent="0.35">
      <c r="A810">
        <v>100859</v>
      </c>
      <c r="B810" s="5">
        <v>45828</v>
      </c>
      <c r="C810" t="s">
        <v>12</v>
      </c>
      <c r="D810" t="s">
        <v>132</v>
      </c>
      <c r="E810" t="s">
        <v>133</v>
      </c>
      <c r="F810" t="s">
        <v>15</v>
      </c>
      <c r="G810" t="s">
        <v>16</v>
      </c>
      <c r="H810">
        <v>10</v>
      </c>
      <c r="I810" t="s">
        <v>499</v>
      </c>
      <c r="J810">
        <v>40.36</v>
      </c>
      <c r="K810">
        <v>403.6</v>
      </c>
      <c r="L810" t="s">
        <v>43</v>
      </c>
      <c r="M810" t="s">
        <v>393</v>
      </c>
      <c r="N810" t="s">
        <v>19</v>
      </c>
      <c r="O810" t="s">
        <v>500</v>
      </c>
      <c r="P810" t="s">
        <v>501</v>
      </c>
      <c r="Q810" t="s">
        <v>516</v>
      </c>
    </row>
    <row r="811" spans="1:17" x14ac:dyDescent="0.35">
      <c r="A811">
        <v>100893</v>
      </c>
      <c r="B811" s="5">
        <v>45828</v>
      </c>
      <c r="C811" t="s">
        <v>31</v>
      </c>
      <c r="D811" t="s">
        <v>32</v>
      </c>
      <c r="E811" t="s">
        <v>33</v>
      </c>
      <c r="F811" t="s">
        <v>62</v>
      </c>
      <c r="G811" t="s">
        <v>169</v>
      </c>
      <c r="H811">
        <v>5</v>
      </c>
      <c r="I811" t="s">
        <v>499</v>
      </c>
      <c r="J811">
        <v>26.1</v>
      </c>
      <c r="K811">
        <v>130.5</v>
      </c>
      <c r="L811" t="s">
        <v>43</v>
      </c>
      <c r="M811" t="s">
        <v>330</v>
      </c>
      <c r="N811" t="s">
        <v>36</v>
      </c>
      <c r="O811" t="s">
        <v>500</v>
      </c>
      <c r="P811" t="s">
        <v>501</v>
      </c>
      <c r="Q811" t="s">
        <v>516</v>
      </c>
    </row>
    <row r="812" spans="1:17" x14ac:dyDescent="0.35">
      <c r="A812">
        <v>101617</v>
      </c>
      <c r="B812" s="5">
        <v>45828</v>
      </c>
      <c r="C812" t="s">
        <v>12</v>
      </c>
      <c r="D812" t="s">
        <v>132</v>
      </c>
      <c r="E812" t="s">
        <v>133</v>
      </c>
      <c r="F812" t="s">
        <v>15</v>
      </c>
      <c r="G812" t="s">
        <v>39</v>
      </c>
      <c r="H812">
        <v>2</v>
      </c>
      <c r="I812" t="s">
        <v>508</v>
      </c>
      <c r="J812">
        <v>46.55</v>
      </c>
      <c r="K812">
        <v>93.1</v>
      </c>
      <c r="L812" t="s">
        <v>48</v>
      </c>
      <c r="M812" t="s">
        <v>287</v>
      </c>
      <c r="N812" t="s">
        <v>19</v>
      </c>
      <c r="O812" t="s">
        <v>500</v>
      </c>
      <c r="P812" t="s">
        <v>501</v>
      </c>
      <c r="Q812" t="s">
        <v>516</v>
      </c>
    </row>
    <row r="813" spans="1:17" x14ac:dyDescent="0.35">
      <c r="A813">
        <v>101941</v>
      </c>
      <c r="B813" s="5">
        <v>45828</v>
      </c>
      <c r="C813" t="s">
        <v>12</v>
      </c>
      <c r="D813" t="s">
        <v>13</v>
      </c>
      <c r="E813" t="s">
        <v>14</v>
      </c>
      <c r="F813" t="s">
        <v>62</v>
      </c>
      <c r="G813" t="s">
        <v>112</v>
      </c>
      <c r="H813">
        <v>1</v>
      </c>
      <c r="I813" t="s">
        <v>503</v>
      </c>
      <c r="J813">
        <v>29.28</v>
      </c>
      <c r="K813">
        <v>29.28</v>
      </c>
      <c r="L813" t="s">
        <v>48</v>
      </c>
      <c r="M813" t="s">
        <v>443</v>
      </c>
      <c r="N813" t="s">
        <v>19</v>
      </c>
      <c r="O813" t="s">
        <v>500</v>
      </c>
      <c r="P813" t="s">
        <v>501</v>
      </c>
      <c r="Q813" t="s">
        <v>516</v>
      </c>
    </row>
    <row r="814" spans="1:17" x14ac:dyDescent="0.35">
      <c r="A814">
        <v>102018</v>
      </c>
      <c r="B814" s="5">
        <v>45828</v>
      </c>
      <c r="C814" t="s">
        <v>50</v>
      </c>
      <c r="D814" t="s">
        <v>71</v>
      </c>
      <c r="E814" t="s">
        <v>72</v>
      </c>
      <c r="F814" t="s">
        <v>59</v>
      </c>
      <c r="G814" t="s">
        <v>118</v>
      </c>
      <c r="H814">
        <v>3</v>
      </c>
      <c r="I814" t="s">
        <v>499</v>
      </c>
      <c r="J814">
        <v>20.68</v>
      </c>
      <c r="K814">
        <v>62.04</v>
      </c>
      <c r="L814" t="s">
        <v>17</v>
      </c>
      <c r="M814" t="s">
        <v>175</v>
      </c>
      <c r="N814" t="s">
        <v>36</v>
      </c>
      <c r="O814" t="s">
        <v>500</v>
      </c>
      <c r="P814" t="s">
        <v>501</v>
      </c>
      <c r="Q814" t="s">
        <v>516</v>
      </c>
    </row>
    <row r="815" spans="1:17" x14ac:dyDescent="0.35">
      <c r="A815">
        <v>102204</v>
      </c>
      <c r="B815" s="5">
        <v>45828</v>
      </c>
      <c r="C815" t="s">
        <v>26</v>
      </c>
      <c r="D815" t="s">
        <v>27</v>
      </c>
      <c r="E815" t="s">
        <v>28</v>
      </c>
      <c r="F815" t="s">
        <v>62</v>
      </c>
      <c r="G815" t="s">
        <v>114</v>
      </c>
      <c r="H815">
        <v>2</v>
      </c>
      <c r="I815" t="s">
        <v>508</v>
      </c>
      <c r="J815">
        <v>136.16999999999999</v>
      </c>
      <c r="K815">
        <v>272.33999999999997</v>
      </c>
      <c r="L815" t="s">
        <v>43</v>
      </c>
      <c r="M815" t="s">
        <v>146</v>
      </c>
      <c r="N815" t="s">
        <v>19</v>
      </c>
      <c r="O815" t="s">
        <v>500</v>
      </c>
      <c r="P815" t="s">
        <v>501</v>
      </c>
      <c r="Q815" t="s">
        <v>516</v>
      </c>
    </row>
    <row r="816" spans="1:17" x14ac:dyDescent="0.35">
      <c r="A816">
        <v>102528</v>
      </c>
      <c r="B816" s="5">
        <v>45828</v>
      </c>
      <c r="C816" t="s">
        <v>50</v>
      </c>
      <c r="D816" t="s">
        <v>71</v>
      </c>
      <c r="E816" t="s">
        <v>72</v>
      </c>
      <c r="F816" t="s">
        <v>59</v>
      </c>
      <c r="G816" t="s">
        <v>60</v>
      </c>
      <c r="H816">
        <v>2</v>
      </c>
      <c r="I816" t="s">
        <v>508</v>
      </c>
      <c r="J816">
        <v>62.7</v>
      </c>
      <c r="K816">
        <v>125.4</v>
      </c>
      <c r="L816" t="s">
        <v>48</v>
      </c>
      <c r="M816" t="s">
        <v>321</v>
      </c>
      <c r="N816" t="s">
        <v>89</v>
      </c>
      <c r="O816" t="s">
        <v>500</v>
      </c>
      <c r="P816" t="s">
        <v>501</v>
      </c>
      <c r="Q816" t="s">
        <v>516</v>
      </c>
    </row>
    <row r="817" spans="1:17" x14ac:dyDescent="0.35">
      <c r="A817">
        <v>102533</v>
      </c>
      <c r="B817" s="5">
        <v>45828</v>
      </c>
      <c r="C817" t="s">
        <v>50</v>
      </c>
      <c r="D817" t="s">
        <v>77</v>
      </c>
      <c r="E817" t="s">
        <v>78</v>
      </c>
      <c r="F817" t="s">
        <v>62</v>
      </c>
      <c r="G817" t="s">
        <v>103</v>
      </c>
      <c r="H817">
        <v>5</v>
      </c>
      <c r="I817" t="s">
        <v>499</v>
      </c>
      <c r="J817">
        <v>186.72</v>
      </c>
      <c r="K817">
        <v>933.6</v>
      </c>
      <c r="L817" t="s">
        <v>43</v>
      </c>
      <c r="M817" t="s">
        <v>437</v>
      </c>
      <c r="N817" t="s">
        <v>19</v>
      </c>
      <c r="O817" t="s">
        <v>500</v>
      </c>
      <c r="P817" t="s">
        <v>501</v>
      </c>
      <c r="Q817" t="s">
        <v>516</v>
      </c>
    </row>
    <row r="818" spans="1:17" x14ac:dyDescent="0.35">
      <c r="A818">
        <v>102802</v>
      </c>
      <c r="B818" s="5">
        <v>45828</v>
      </c>
      <c r="C818" t="s">
        <v>26</v>
      </c>
      <c r="D818" t="s">
        <v>150</v>
      </c>
      <c r="E818" t="s">
        <v>151</v>
      </c>
      <c r="F818" t="s">
        <v>62</v>
      </c>
      <c r="G818" t="s">
        <v>112</v>
      </c>
      <c r="H818">
        <v>5</v>
      </c>
      <c r="I818" t="s">
        <v>499</v>
      </c>
      <c r="J818">
        <v>30.77</v>
      </c>
      <c r="K818">
        <v>153.85</v>
      </c>
      <c r="L818" t="s">
        <v>43</v>
      </c>
      <c r="M818" t="s">
        <v>271</v>
      </c>
      <c r="N818" t="s">
        <v>36</v>
      </c>
      <c r="O818" t="s">
        <v>500</v>
      </c>
      <c r="P818" t="s">
        <v>501</v>
      </c>
      <c r="Q818" t="s">
        <v>516</v>
      </c>
    </row>
    <row r="819" spans="1:17" x14ac:dyDescent="0.35">
      <c r="A819">
        <v>101115</v>
      </c>
      <c r="B819" s="5">
        <v>45829</v>
      </c>
      <c r="C819" t="s">
        <v>65</v>
      </c>
      <c r="D819" t="s">
        <v>66</v>
      </c>
      <c r="E819" t="s">
        <v>67</v>
      </c>
      <c r="F819" t="s">
        <v>62</v>
      </c>
      <c r="G819" t="s">
        <v>114</v>
      </c>
      <c r="H819">
        <v>2</v>
      </c>
      <c r="I819" t="s">
        <v>508</v>
      </c>
      <c r="J819">
        <v>126.33</v>
      </c>
      <c r="K819">
        <v>252.66</v>
      </c>
      <c r="L819" t="s">
        <v>43</v>
      </c>
      <c r="M819" t="s">
        <v>115</v>
      </c>
      <c r="N819" t="s">
        <v>19</v>
      </c>
      <c r="O819" t="s">
        <v>506</v>
      </c>
      <c r="P819" t="s">
        <v>507</v>
      </c>
      <c r="Q819" t="s">
        <v>516</v>
      </c>
    </row>
    <row r="820" spans="1:17" x14ac:dyDescent="0.35">
      <c r="A820">
        <v>102801</v>
      </c>
      <c r="B820" s="5">
        <v>45829</v>
      </c>
      <c r="C820" t="s">
        <v>12</v>
      </c>
      <c r="D820" t="s">
        <v>183</v>
      </c>
      <c r="E820" t="s">
        <v>184</v>
      </c>
      <c r="F820" t="s">
        <v>62</v>
      </c>
      <c r="G820" t="s">
        <v>112</v>
      </c>
      <c r="H820">
        <v>2</v>
      </c>
      <c r="I820" t="s">
        <v>508</v>
      </c>
      <c r="J820">
        <v>29.87</v>
      </c>
      <c r="K820">
        <v>59.74</v>
      </c>
      <c r="L820" t="s">
        <v>24</v>
      </c>
      <c r="M820" t="s">
        <v>218</v>
      </c>
      <c r="N820" t="s">
        <v>36</v>
      </c>
      <c r="O820" t="s">
        <v>506</v>
      </c>
      <c r="P820" t="s">
        <v>507</v>
      </c>
      <c r="Q820" t="s">
        <v>516</v>
      </c>
    </row>
    <row r="821" spans="1:17" x14ac:dyDescent="0.35">
      <c r="A821">
        <v>101457</v>
      </c>
      <c r="B821" s="5">
        <v>45830</v>
      </c>
      <c r="C821" t="s">
        <v>26</v>
      </c>
      <c r="D821" t="s">
        <v>37</v>
      </c>
      <c r="E821" t="s">
        <v>38</v>
      </c>
      <c r="F821" t="s">
        <v>22</v>
      </c>
      <c r="G821" t="s">
        <v>47</v>
      </c>
      <c r="H821">
        <v>5</v>
      </c>
      <c r="I821" t="s">
        <v>499</v>
      </c>
      <c r="J821">
        <v>75.3</v>
      </c>
      <c r="K821">
        <v>376.5</v>
      </c>
      <c r="L821" t="s">
        <v>43</v>
      </c>
      <c r="M821" t="s">
        <v>444</v>
      </c>
      <c r="N821" t="s">
        <v>19</v>
      </c>
      <c r="O821" t="s">
        <v>510</v>
      </c>
      <c r="P821" t="s">
        <v>507</v>
      </c>
      <c r="Q821" t="s">
        <v>516</v>
      </c>
    </row>
    <row r="822" spans="1:17" x14ac:dyDescent="0.35">
      <c r="A822">
        <v>101544</v>
      </c>
      <c r="B822" s="5">
        <v>45830</v>
      </c>
      <c r="C822" t="s">
        <v>65</v>
      </c>
      <c r="D822" t="s">
        <v>137</v>
      </c>
      <c r="E822" t="s">
        <v>138</v>
      </c>
      <c r="F822" t="s">
        <v>59</v>
      </c>
      <c r="G822" t="s">
        <v>60</v>
      </c>
      <c r="H822">
        <v>1</v>
      </c>
      <c r="I822" t="s">
        <v>503</v>
      </c>
      <c r="J822">
        <v>61.6</v>
      </c>
      <c r="K822">
        <v>61.6</v>
      </c>
      <c r="L822" t="s">
        <v>24</v>
      </c>
      <c r="M822" t="s">
        <v>373</v>
      </c>
      <c r="N822" t="s">
        <v>19</v>
      </c>
      <c r="O822" t="s">
        <v>510</v>
      </c>
      <c r="P822" t="s">
        <v>507</v>
      </c>
      <c r="Q822" t="s">
        <v>516</v>
      </c>
    </row>
    <row r="823" spans="1:17" x14ac:dyDescent="0.35">
      <c r="A823">
        <v>102552</v>
      </c>
      <c r="B823" s="5">
        <v>45830</v>
      </c>
      <c r="C823" t="s">
        <v>31</v>
      </c>
      <c r="D823" t="s">
        <v>80</v>
      </c>
      <c r="E823" t="s">
        <v>80</v>
      </c>
      <c r="F823" t="s">
        <v>22</v>
      </c>
      <c r="G823" t="s">
        <v>109</v>
      </c>
      <c r="H823">
        <v>10</v>
      </c>
      <c r="I823" t="s">
        <v>499</v>
      </c>
      <c r="J823">
        <v>92.81</v>
      </c>
      <c r="K823">
        <v>928.1</v>
      </c>
      <c r="L823" t="s">
        <v>24</v>
      </c>
      <c r="M823" t="s">
        <v>321</v>
      </c>
      <c r="N823" t="s">
        <v>89</v>
      </c>
      <c r="O823" t="s">
        <v>510</v>
      </c>
      <c r="P823" t="s">
        <v>507</v>
      </c>
      <c r="Q823" t="s">
        <v>516</v>
      </c>
    </row>
    <row r="824" spans="1:17" x14ac:dyDescent="0.35">
      <c r="A824">
        <v>102626</v>
      </c>
      <c r="B824" s="5">
        <v>45830</v>
      </c>
      <c r="C824" t="s">
        <v>31</v>
      </c>
      <c r="D824" t="s">
        <v>56</v>
      </c>
      <c r="E824" t="s">
        <v>57</v>
      </c>
      <c r="F824" t="s">
        <v>22</v>
      </c>
      <c r="G824" t="s">
        <v>23</v>
      </c>
      <c r="H824">
        <v>2</v>
      </c>
      <c r="I824" t="s">
        <v>508</v>
      </c>
      <c r="J824">
        <v>65.73</v>
      </c>
      <c r="K824">
        <v>131.46</v>
      </c>
      <c r="L824" t="s">
        <v>17</v>
      </c>
      <c r="M824" t="s">
        <v>389</v>
      </c>
      <c r="N824" t="s">
        <v>19</v>
      </c>
      <c r="O824" t="s">
        <v>510</v>
      </c>
      <c r="P824" t="s">
        <v>507</v>
      </c>
      <c r="Q824" t="s">
        <v>516</v>
      </c>
    </row>
    <row r="825" spans="1:17" x14ac:dyDescent="0.35">
      <c r="A825">
        <v>102647</v>
      </c>
      <c r="B825" s="5">
        <v>45830</v>
      </c>
      <c r="C825" t="s">
        <v>12</v>
      </c>
      <c r="D825" t="s">
        <v>20</v>
      </c>
      <c r="E825" t="s">
        <v>21</v>
      </c>
      <c r="F825" t="s">
        <v>15</v>
      </c>
      <c r="G825" t="s">
        <v>16</v>
      </c>
      <c r="H825">
        <v>3</v>
      </c>
      <c r="I825" t="s">
        <v>499</v>
      </c>
      <c r="J825">
        <v>39.799999999999997</v>
      </c>
      <c r="K825">
        <v>119.39999999999999</v>
      </c>
      <c r="L825" t="s">
        <v>24</v>
      </c>
      <c r="M825" t="s">
        <v>300</v>
      </c>
      <c r="N825" t="s">
        <v>89</v>
      </c>
      <c r="O825" t="s">
        <v>510</v>
      </c>
      <c r="P825" t="s">
        <v>507</v>
      </c>
      <c r="Q825" t="s">
        <v>516</v>
      </c>
    </row>
    <row r="826" spans="1:17" x14ac:dyDescent="0.35">
      <c r="A826">
        <v>102952</v>
      </c>
      <c r="B826" s="5">
        <v>45830</v>
      </c>
      <c r="C826" t="s">
        <v>50</v>
      </c>
      <c r="D826" t="s">
        <v>51</v>
      </c>
      <c r="E826" t="s">
        <v>52</v>
      </c>
      <c r="F826" t="s">
        <v>62</v>
      </c>
      <c r="G826" t="s">
        <v>114</v>
      </c>
      <c r="H826">
        <v>2</v>
      </c>
      <c r="I826" t="s">
        <v>508</v>
      </c>
      <c r="J826">
        <v>135.87</v>
      </c>
      <c r="K826">
        <v>271.74</v>
      </c>
      <c r="L826" t="s">
        <v>48</v>
      </c>
      <c r="M826" t="s">
        <v>263</v>
      </c>
      <c r="N826" t="s">
        <v>19</v>
      </c>
      <c r="O826" t="s">
        <v>510</v>
      </c>
      <c r="P826" t="s">
        <v>507</v>
      </c>
      <c r="Q826" t="s">
        <v>516</v>
      </c>
    </row>
    <row r="827" spans="1:17" x14ac:dyDescent="0.35">
      <c r="A827">
        <v>101031</v>
      </c>
      <c r="B827" s="5">
        <v>45831</v>
      </c>
      <c r="C827" t="s">
        <v>12</v>
      </c>
      <c r="D827" t="s">
        <v>132</v>
      </c>
      <c r="E827" t="s">
        <v>133</v>
      </c>
      <c r="F827" t="s">
        <v>15</v>
      </c>
      <c r="G827" t="s">
        <v>34</v>
      </c>
      <c r="H827">
        <v>2</v>
      </c>
      <c r="I827" t="s">
        <v>508</v>
      </c>
      <c r="J827">
        <v>16.03</v>
      </c>
      <c r="K827">
        <v>32.06</v>
      </c>
      <c r="L827" t="s">
        <v>48</v>
      </c>
      <c r="M827" t="s">
        <v>436</v>
      </c>
      <c r="N827" t="s">
        <v>19</v>
      </c>
      <c r="O827" t="s">
        <v>511</v>
      </c>
      <c r="P827" t="s">
        <v>501</v>
      </c>
      <c r="Q827" t="s">
        <v>516</v>
      </c>
    </row>
    <row r="828" spans="1:17" x14ac:dyDescent="0.35">
      <c r="A828">
        <v>102095</v>
      </c>
      <c r="B828" s="5">
        <v>45831</v>
      </c>
      <c r="C828" t="s">
        <v>31</v>
      </c>
      <c r="D828" t="s">
        <v>105</v>
      </c>
      <c r="E828" t="s">
        <v>106</v>
      </c>
      <c r="F828" t="s">
        <v>59</v>
      </c>
      <c r="G828" t="s">
        <v>73</v>
      </c>
      <c r="H828">
        <v>10</v>
      </c>
      <c r="I828" t="s">
        <v>499</v>
      </c>
      <c r="J828">
        <v>28.67</v>
      </c>
      <c r="K828">
        <v>286.70000000000005</v>
      </c>
      <c r="L828" t="s">
        <v>24</v>
      </c>
      <c r="M828" t="s">
        <v>363</v>
      </c>
      <c r="N828" t="s">
        <v>19</v>
      </c>
      <c r="O828" t="s">
        <v>511</v>
      </c>
      <c r="P828" t="s">
        <v>501</v>
      </c>
      <c r="Q828" t="s">
        <v>516</v>
      </c>
    </row>
    <row r="829" spans="1:17" x14ac:dyDescent="0.35">
      <c r="A829">
        <v>102192</v>
      </c>
      <c r="B829" s="5">
        <v>45831</v>
      </c>
      <c r="C829" t="s">
        <v>50</v>
      </c>
      <c r="D829" t="s">
        <v>77</v>
      </c>
      <c r="E829" t="s">
        <v>78</v>
      </c>
      <c r="F829" t="s">
        <v>22</v>
      </c>
      <c r="G829" t="s">
        <v>47</v>
      </c>
      <c r="H829">
        <v>1</v>
      </c>
      <c r="I829" t="s">
        <v>503</v>
      </c>
      <c r="J829">
        <v>73.7</v>
      </c>
      <c r="K829">
        <v>73.7</v>
      </c>
      <c r="L829" t="s">
        <v>17</v>
      </c>
      <c r="M829" t="s">
        <v>421</v>
      </c>
      <c r="N829" t="s">
        <v>19</v>
      </c>
      <c r="O829" t="s">
        <v>511</v>
      </c>
      <c r="P829" t="s">
        <v>501</v>
      </c>
      <c r="Q829" t="s">
        <v>516</v>
      </c>
    </row>
    <row r="830" spans="1:17" x14ac:dyDescent="0.35">
      <c r="A830">
        <v>102397</v>
      </c>
      <c r="B830" s="5">
        <v>45831</v>
      </c>
      <c r="C830" t="s">
        <v>31</v>
      </c>
      <c r="D830" t="s">
        <v>105</v>
      </c>
      <c r="E830" t="s">
        <v>106</v>
      </c>
      <c r="F830" t="s">
        <v>22</v>
      </c>
      <c r="G830" t="s">
        <v>100</v>
      </c>
      <c r="H830">
        <v>3</v>
      </c>
      <c r="I830" t="s">
        <v>499</v>
      </c>
      <c r="J830">
        <v>15.05</v>
      </c>
      <c r="K830">
        <v>45.150000000000006</v>
      </c>
      <c r="L830" t="s">
        <v>17</v>
      </c>
      <c r="M830" t="s">
        <v>360</v>
      </c>
      <c r="N830" t="s">
        <v>19</v>
      </c>
      <c r="O830" t="s">
        <v>511</v>
      </c>
      <c r="P830" t="s">
        <v>501</v>
      </c>
      <c r="Q830" t="s">
        <v>516</v>
      </c>
    </row>
    <row r="831" spans="1:17" x14ac:dyDescent="0.35">
      <c r="A831">
        <v>102614</v>
      </c>
      <c r="B831" s="5">
        <v>45831</v>
      </c>
      <c r="C831" t="s">
        <v>50</v>
      </c>
      <c r="D831" t="s">
        <v>51</v>
      </c>
      <c r="E831" t="s">
        <v>52</v>
      </c>
      <c r="F831" t="s">
        <v>53</v>
      </c>
      <c r="G831" t="s">
        <v>54</v>
      </c>
      <c r="H831">
        <v>5</v>
      </c>
      <c r="I831" t="s">
        <v>499</v>
      </c>
      <c r="J831">
        <v>24.95</v>
      </c>
      <c r="K831">
        <v>124.75</v>
      </c>
      <c r="L831" t="s">
        <v>17</v>
      </c>
      <c r="M831" t="s">
        <v>64</v>
      </c>
      <c r="N831" t="s">
        <v>19</v>
      </c>
      <c r="O831" t="s">
        <v>511</v>
      </c>
      <c r="P831" t="s">
        <v>501</v>
      </c>
      <c r="Q831" t="s">
        <v>516</v>
      </c>
    </row>
    <row r="832" spans="1:17" x14ac:dyDescent="0.35">
      <c r="A832">
        <v>100544</v>
      </c>
      <c r="B832" s="5">
        <v>45832</v>
      </c>
      <c r="C832" t="s">
        <v>50</v>
      </c>
      <c r="D832" t="s">
        <v>77</v>
      </c>
      <c r="E832" t="s">
        <v>78</v>
      </c>
      <c r="F832" t="s">
        <v>62</v>
      </c>
      <c r="G832" t="s">
        <v>103</v>
      </c>
      <c r="H832">
        <v>2</v>
      </c>
      <c r="I832" t="s">
        <v>508</v>
      </c>
      <c r="J832">
        <v>194.02</v>
      </c>
      <c r="K832">
        <v>388.04</v>
      </c>
      <c r="L832" t="s">
        <v>24</v>
      </c>
      <c r="M832" t="s">
        <v>108</v>
      </c>
      <c r="N832" t="s">
        <v>19</v>
      </c>
      <c r="O832" t="s">
        <v>509</v>
      </c>
      <c r="P832" t="s">
        <v>501</v>
      </c>
      <c r="Q832" t="s">
        <v>516</v>
      </c>
    </row>
    <row r="833" spans="1:17" x14ac:dyDescent="0.35">
      <c r="A833">
        <v>100818</v>
      </c>
      <c r="B833" s="5">
        <v>45832</v>
      </c>
      <c r="C833" t="s">
        <v>12</v>
      </c>
      <c r="D833" t="s">
        <v>183</v>
      </c>
      <c r="E833" t="s">
        <v>184</v>
      </c>
      <c r="F833" t="s">
        <v>62</v>
      </c>
      <c r="G833" t="s">
        <v>112</v>
      </c>
      <c r="H833">
        <v>3</v>
      </c>
      <c r="I833" t="s">
        <v>499</v>
      </c>
      <c r="J833">
        <v>30.93</v>
      </c>
      <c r="K833">
        <v>92.789999999999992</v>
      </c>
      <c r="L833" t="s">
        <v>24</v>
      </c>
      <c r="M833" t="s">
        <v>101</v>
      </c>
      <c r="N833" t="s">
        <v>19</v>
      </c>
      <c r="O833" t="s">
        <v>509</v>
      </c>
      <c r="P833" t="s">
        <v>501</v>
      </c>
      <c r="Q833" t="s">
        <v>516</v>
      </c>
    </row>
    <row r="834" spans="1:17" x14ac:dyDescent="0.35">
      <c r="A834">
        <v>101389</v>
      </c>
      <c r="B834" s="5">
        <v>45832</v>
      </c>
      <c r="C834" t="s">
        <v>50</v>
      </c>
      <c r="D834" t="s">
        <v>71</v>
      </c>
      <c r="E834" t="s">
        <v>72</v>
      </c>
      <c r="F834" t="s">
        <v>15</v>
      </c>
      <c r="G834" t="s">
        <v>16</v>
      </c>
      <c r="H834">
        <v>1</v>
      </c>
      <c r="I834" t="s">
        <v>503</v>
      </c>
      <c r="J834">
        <v>40.159999999999997</v>
      </c>
      <c r="K834">
        <v>40.159999999999997</v>
      </c>
      <c r="L834" t="s">
        <v>24</v>
      </c>
      <c r="M834" t="s">
        <v>445</v>
      </c>
      <c r="N834" t="s">
        <v>19</v>
      </c>
      <c r="O834" t="s">
        <v>509</v>
      </c>
      <c r="P834" t="s">
        <v>501</v>
      </c>
      <c r="Q834" t="s">
        <v>516</v>
      </c>
    </row>
    <row r="835" spans="1:17" x14ac:dyDescent="0.35">
      <c r="A835">
        <v>101468</v>
      </c>
      <c r="B835" s="5">
        <v>45832</v>
      </c>
      <c r="C835" t="s">
        <v>12</v>
      </c>
      <c r="D835" t="s">
        <v>98</v>
      </c>
      <c r="E835" t="s">
        <v>99</v>
      </c>
      <c r="F835" t="s">
        <v>22</v>
      </c>
      <c r="G835" t="s">
        <v>47</v>
      </c>
      <c r="H835">
        <v>10</v>
      </c>
      <c r="I835" t="s">
        <v>499</v>
      </c>
      <c r="J835">
        <v>78.47</v>
      </c>
      <c r="K835">
        <v>784.7</v>
      </c>
      <c r="L835" t="s">
        <v>17</v>
      </c>
      <c r="M835" t="s">
        <v>258</v>
      </c>
      <c r="N835" t="s">
        <v>19</v>
      </c>
      <c r="O835" t="s">
        <v>509</v>
      </c>
      <c r="P835" t="s">
        <v>501</v>
      </c>
      <c r="Q835" t="s">
        <v>516</v>
      </c>
    </row>
    <row r="836" spans="1:17" x14ac:dyDescent="0.35">
      <c r="A836">
        <v>101497</v>
      </c>
      <c r="B836" s="5">
        <v>45832</v>
      </c>
      <c r="C836" t="s">
        <v>50</v>
      </c>
      <c r="D836" t="s">
        <v>71</v>
      </c>
      <c r="E836" t="s">
        <v>72</v>
      </c>
      <c r="F836" t="s">
        <v>59</v>
      </c>
      <c r="G836" t="s">
        <v>95</v>
      </c>
      <c r="H836">
        <v>5</v>
      </c>
      <c r="I836" t="s">
        <v>499</v>
      </c>
      <c r="J836">
        <v>33.76</v>
      </c>
      <c r="K836">
        <v>168.79999999999998</v>
      </c>
      <c r="L836" t="s">
        <v>24</v>
      </c>
      <c r="M836" t="s">
        <v>125</v>
      </c>
      <c r="N836" t="s">
        <v>89</v>
      </c>
      <c r="O836" t="s">
        <v>509</v>
      </c>
      <c r="P836" t="s">
        <v>501</v>
      </c>
      <c r="Q836" t="s">
        <v>516</v>
      </c>
    </row>
    <row r="837" spans="1:17" x14ac:dyDescent="0.35">
      <c r="A837">
        <v>101566</v>
      </c>
      <c r="B837" s="5">
        <v>45832</v>
      </c>
      <c r="C837" t="s">
        <v>31</v>
      </c>
      <c r="D837" t="s">
        <v>56</v>
      </c>
      <c r="E837" t="s">
        <v>57</v>
      </c>
      <c r="F837" t="s">
        <v>59</v>
      </c>
      <c r="G837" t="s">
        <v>95</v>
      </c>
      <c r="H837">
        <v>3</v>
      </c>
      <c r="I837" t="s">
        <v>499</v>
      </c>
      <c r="J837">
        <v>33.42</v>
      </c>
      <c r="K837">
        <v>100.26</v>
      </c>
      <c r="L837" t="s">
        <v>17</v>
      </c>
      <c r="M837" t="s">
        <v>58</v>
      </c>
      <c r="N837" t="s">
        <v>19</v>
      </c>
      <c r="O837" t="s">
        <v>509</v>
      </c>
      <c r="P837" t="s">
        <v>501</v>
      </c>
      <c r="Q837" t="s">
        <v>516</v>
      </c>
    </row>
    <row r="838" spans="1:17" x14ac:dyDescent="0.35">
      <c r="A838">
        <v>101971</v>
      </c>
      <c r="B838" s="5">
        <v>45832</v>
      </c>
      <c r="C838" t="s">
        <v>31</v>
      </c>
      <c r="D838" t="s">
        <v>45</v>
      </c>
      <c r="E838" t="s">
        <v>46</v>
      </c>
      <c r="F838" t="s">
        <v>15</v>
      </c>
      <c r="G838" t="s">
        <v>34</v>
      </c>
      <c r="H838">
        <v>2</v>
      </c>
      <c r="I838" t="s">
        <v>508</v>
      </c>
      <c r="J838">
        <v>15.64</v>
      </c>
      <c r="K838">
        <v>31.28</v>
      </c>
      <c r="L838" t="s">
        <v>17</v>
      </c>
      <c r="M838" t="s">
        <v>328</v>
      </c>
      <c r="N838" t="s">
        <v>19</v>
      </c>
      <c r="O838" t="s">
        <v>509</v>
      </c>
      <c r="P838" t="s">
        <v>501</v>
      </c>
      <c r="Q838" t="s">
        <v>516</v>
      </c>
    </row>
    <row r="839" spans="1:17" x14ac:dyDescent="0.35">
      <c r="A839">
        <v>102970</v>
      </c>
      <c r="B839" s="5">
        <v>45832</v>
      </c>
      <c r="C839" t="s">
        <v>31</v>
      </c>
      <c r="D839" t="s">
        <v>80</v>
      </c>
      <c r="E839" t="s">
        <v>80</v>
      </c>
      <c r="F839" t="s">
        <v>15</v>
      </c>
      <c r="G839" t="s">
        <v>34</v>
      </c>
      <c r="H839">
        <v>3</v>
      </c>
      <c r="I839" t="s">
        <v>499</v>
      </c>
      <c r="J839">
        <v>16.32</v>
      </c>
      <c r="K839">
        <v>48.96</v>
      </c>
      <c r="L839" t="s">
        <v>43</v>
      </c>
      <c r="M839" t="s">
        <v>446</v>
      </c>
      <c r="N839" t="s">
        <v>89</v>
      </c>
      <c r="O839" t="s">
        <v>509</v>
      </c>
      <c r="P839" t="s">
        <v>501</v>
      </c>
      <c r="Q839" t="s">
        <v>516</v>
      </c>
    </row>
    <row r="840" spans="1:17" x14ac:dyDescent="0.35">
      <c r="A840">
        <v>100050</v>
      </c>
      <c r="B840" s="5">
        <v>45833</v>
      </c>
      <c r="C840" t="s">
        <v>12</v>
      </c>
      <c r="D840" t="s">
        <v>13</v>
      </c>
      <c r="E840" t="s">
        <v>14</v>
      </c>
      <c r="F840" t="s">
        <v>15</v>
      </c>
      <c r="G840" t="s">
        <v>16</v>
      </c>
      <c r="H840">
        <v>2</v>
      </c>
      <c r="I840" t="s">
        <v>508</v>
      </c>
      <c r="J840">
        <v>39.94</v>
      </c>
      <c r="K840">
        <v>79.88</v>
      </c>
      <c r="L840" t="s">
        <v>17</v>
      </c>
      <c r="M840" t="s">
        <v>175</v>
      </c>
      <c r="N840" t="s">
        <v>19</v>
      </c>
      <c r="O840" t="s">
        <v>504</v>
      </c>
      <c r="P840" t="s">
        <v>501</v>
      </c>
      <c r="Q840" t="s">
        <v>516</v>
      </c>
    </row>
    <row r="841" spans="1:17" x14ac:dyDescent="0.35">
      <c r="A841">
        <v>100450</v>
      </c>
      <c r="B841" s="5">
        <v>45833</v>
      </c>
      <c r="C841" t="s">
        <v>50</v>
      </c>
      <c r="D841" t="s">
        <v>51</v>
      </c>
      <c r="E841" t="s">
        <v>52</v>
      </c>
      <c r="F841" t="s">
        <v>62</v>
      </c>
      <c r="G841" t="s">
        <v>169</v>
      </c>
      <c r="H841">
        <v>10</v>
      </c>
      <c r="I841" t="s">
        <v>499</v>
      </c>
      <c r="J841">
        <v>25.28</v>
      </c>
      <c r="K841">
        <v>252.8</v>
      </c>
      <c r="L841" t="s">
        <v>43</v>
      </c>
      <c r="M841" t="s">
        <v>405</v>
      </c>
      <c r="N841" t="s">
        <v>19</v>
      </c>
      <c r="O841" t="s">
        <v>504</v>
      </c>
      <c r="P841" t="s">
        <v>501</v>
      </c>
      <c r="Q841" t="s">
        <v>516</v>
      </c>
    </row>
    <row r="842" spans="1:17" x14ac:dyDescent="0.35">
      <c r="A842">
        <v>100646</v>
      </c>
      <c r="B842" s="5">
        <v>45833</v>
      </c>
      <c r="C842" t="s">
        <v>31</v>
      </c>
      <c r="D842" t="s">
        <v>80</v>
      </c>
      <c r="E842" t="s">
        <v>80</v>
      </c>
      <c r="F842" t="s">
        <v>59</v>
      </c>
      <c r="G842" t="s">
        <v>60</v>
      </c>
      <c r="H842">
        <v>1</v>
      </c>
      <c r="I842" t="s">
        <v>503</v>
      </c>
      <c r="J842">
        <v>60.54</v>
      </c>
      <c r="K842">
        <v>60.54</v>
      </c>
      <c r="L842" t="s">
        <v>17</v>
      </c>
      <c r="M842" t="s">
        <v>418</v>
      </c>
      <c r="N842" t="s">
        <v>19</v>
      </c>
      <c r="O842" t="s">
        <v>504</v>
      </c>
      <c r="P842" t="s">
        <v>501</v>
      </c>
      <c r="Q842" t="s">
        <v>516</v>
      </c>
    </row>
    <row r="843" spans="1:17" x14ac:dyDescent="0.35">
      <c r="A843">
        <v>101657</v>
      </c>
      <c r="B843" s="5">
        <v>45833</v>
      </c>
      <c r="C843" t="s">
        <v>50</v>
      </c>
      <c r="D843" t="s">
        <v>51</v>
      </c>
      <c r="E843" t="s">
        <v>52</v>
      </c>
      <c r="F843" t="s">
        <v>22</v>
      </c>
      <c r="G843" t="s">
        <v>100</v>
      </c>
      <c r="H843">
        <v>2</v>
      </c>
      <c r="I843" t="s">
        <v>508</v>
      </c>
      <c r="J843">
        <v>15.29</v>
      </c>
      <c r="K843">
        <v>30.58</v>
      </c>
      <c r="L843" t="s">
        <v>17</v>
      </c>
      <c r="M843" t="s">
        <v>122</v>
      </c>
      <c r="N843" t="s">
        <v>36</v>
      </c>
      <c r="O843" t="s">
        <v>504</v>
      </c>
      <c r="P843" t="s">
        <v>501</v>
      </c>
      <c r="Q843" t="s">
        <v>516</v>
      </c>
    </row>
    <row r="844" spans="1:17" x14ac:dyDescent="0.35">
      <c r="A844">
        <v>102308</v>
      </c>
      <c r="B844" s="5">
        <v>45833</v>
      </c>
      <c r="C844" t="s">
        <v>50</v>
      </c>
      <c r="D844" t="s">
        <v>77</v>
      </c>
      <c r="E844" t="s">
        <v>78</v>
      </c>
      <c r="F844" t="s">
        <v>22</v>
      </c>
      <c r="G844" t="s">
        <v>87</v>
      </c>
      <c r="H844">
        <v>2</v>
      </c>
      <c r="I844" t="s">
        <v>508</v>
      </c>
      <c r="J844">
        <v>52.27</v>
      </c>
      <c r="K844">
        <v>104.54</v>
      </c>
      <c r="L844" t="s">
        <v>48</v>
      </c>
      <c r="M844" t="s">
        <v>447</v>
      </c>
      <c r="N844" t="s">
        <v>36</v>
      </c>
      <c r="O844" t="s">
        <v>504</v>
      </c>
      <c r="P844" t="s">
        <v>501</v>
      </c>
      <c r="Q844" t="s">
        <v>516</v>
      </c>
    </row>
    <row r="845" spans="1:17" x14ac:dyDescent="0.35">
      <c r="A845">
        <v>102331</v>
      </c>
      <c r="B845" s="5">
        <v>45833</v>
      </c>
      <c r="C845" t="s">
        <v>12</v>
      </c>
      <c r="D845" t="s">
        <v>98</v>
      </c>
      <c r="E845" t="s">
        <v>99</v>
      </c>
      <c r="F845" t="s">
        <v>22</v>
      </c>
      <c r="G845" t="s">
        <v>47</v>
      </c>
      <c r="H845">
        <v>2</v>
      </c>
      <c r="I845" t="s">
        <v>508</v>
      </c>
      <c r="J845">
        <v>71.48</v>
      </c>
      <c r="K845">
        <v>142.96</v>
      </c>
      <c r="L845" t="s">
        <v>24</v>
      </c>
      <c r="M845" t="s">
        <v>113</v>
      </c>
      <c r="N845" t="s">
        <v>19</v>
      </c>
      <c r="O845" t="s">
        <v>504</v>
      </c>
      <c r="P845" t="s">
        <v>501</v>
      </c>
      <c r="Q845" t="s">
        <v>516</v>
      </c>
    </row>
    <row r="846" spans="1:17" x14ac:dyDescent="0.35">
      <c r="A846">
        <v>102346</v>
      </c>
      <c r="B846" s="5">
        <v>45833</v>
      </c>
      <c r="C846" t="s">
        <v>31</v>
      </c>
      <c r="D846" t="s">
        <v>105</v>
      </c>
      <c r="E846" t="s">
        <v>106</v>
      </c>
      <c r="F846" t="s">
        <v>62</v>
      </c>
      <c r="G846" t="s">
        <v>63</v>
      </c>
      <c r="H846">
        <v>1</v>
      </c>
      <c r="I846" t="s">
        <v>503</v>
      </c>
      <c r="J846">
        <v>56.46</v>
      </c>
      <c r="K846">
        <v>56.46</v>
      </c>
      <c r="L846" t="s">
        <v>24</v>
      </c>
      <c r="M846" t="s">
        <v>433</v>
      </c>
      <c r="N846" t="s">
        <v>19</v>
      </c>
      <c r="O846" t="s">
        <v>504</v>
      </c>
      <c r="P846" t="s">
        <v>501</v>
      </c>
      <c r="Q846" t="s">
        <v>516</v>
      </c>
    </row>
    <row r="847" spans="1:17" x14ac:dyDescent="0.35">
      <c r="A847">
        <v>102965</v>
      </c>
      <c r="B847" s="5">
        <v>45833</v>
      </c>
      <c r="C847" t="s">
        <v>50</v>
      </c>
      <c r="D847" t="s">
        <v>71</v>
      </c>
      <c r="E847" t="s">
        <v>72</v>
      </c>
      <c r="F847" t="s">
        <v>22</v>
      </c>
      <c r="G847" t="s">
        <v>87</v>
      </c>
      <c r="H847">
        <v>5</v>
      </c>
      <c r="I847" t="s">
        <v>499</v>
      </c>
      <c r="J847">
        <v>51.98</v>
      </c>
      <c r="K847">
        <v>259.89999999999998</v>
      </c>
      <c r="L847" t="s">
        <v>24</v>
      </c>
      <c r="M847" t="s">
        <v>314</v>
      </c>
      <c r="N847" t="s">
        <v>19</v>
      </c>
      <c r="O847" t="s">
        <v>504</v>
      </c>
      <c r="P847" t="s">
        <v>501</v>
      </c>
      <c r="Q847" t="s">
        <v>516</v>
      </c>
    </row>
    <row r="848" spans="1:17" x14ac:dyDescent="0.35">
      <c r="A848">
        <v>100560</v>
      </c>
      <c r="B848" s="5">
        <v>45834</v>
      </c>
      <c r="C848" t="s">
        <v>50</v>
      </c>
      <c r="D848" t="s">
        <v>71</v>
      </c>
      <c r="E848" t="s">
        <v>72</v>
      </c>
      <c r="F848" t="s">
        <v>22</v>
      </c>
      <c r="G848" t="s">
        <v>100</v>
      </c>
      <c r="H848">
        <v>10</v>
      </c>
      <c r="I848" t="s">
        <v>499</v>
      </c>
      <c r="J848">
        <v>15.62</v>
      </c>
      <c r="K848">
        <v>156.19999999999999</v>
      </c>
      <c r="L848" t="s">
        <v>24</v>
      </c>
      <c r="M848" t="s">
        <v>247</v>
      </c>
      <c r="N848" t="s">
        <v>19</v>
      </c>
      <c r="O848" t="s">
        <v>505</v>
      </c>
      <c r="P848" t="s">
        <v>501</v>
      </c>
      <c r="Q848" t="s">
        <v>516</v>
      </c>
    </row>
    <row r="849" spans="1:17" x14ac:dyDescent="0.35">
      <c r="A849">
        <v>100744</v>
      </c>
      <c r="B849" s="5">
        <v>45834</v>
      </c>
      <c r="C849" t="s">
        <v>31</v>
      </c>
      <c r="D849" t="s">
        <v>45</v>
      </c>
      <c r="E849" t="s">
        <v>46</v>
      </c>
      <c r="F849" t="s">
        <v>62</v>
      </c>
      <c r="G849" t="s">
        <v>169</v>
      </c>
      <c r="H849">
        <v>5</v>
      </c>
      <c r="I849" t="s">
        <v>499</v>
      </c>
      <c r="J849">
        <v>24.02</v>
      </c>
      <c r="K849">
        <v>120.1</v>
      </c>
      <c r="L849" t="s">
        <v>43</v>
      </c>
      <c r="M849" t="s">
        <v>398</v>
      </c>
      <c r="N849" t="s">
        <v>19</v>
      </c>
      <c r="O849" t="s">
        <v>505</v>
      </c>
      <c r="P849" t="s">
        <v>501</v>
      </c>
      <c r="Q849" t="s">
        <v>516</v>
      </c>
    </row>
    <row r="850" spans="1:17" x14ac:dyDescent="0.35">
      <c r="A850">
        <v>100890</v>
      </c>
      <c r="B850" s="5">
        <v>45834</v>
      </c>
      <c r="C850" t="s">
        <v>50</v>
      </c>
      <c r="D850" t="s">
        <v>77</v>
      </c>
      <c r="E850" t="s">
        <v>78</v>
      </c>
      <c r="F850" t="s">
        <v>62</v>
      </c>
      <c r="G850" t="s">
        <v>68</v>
      </c>
      <c r="H850">
        <v>1</v>
      </c>
      <c r="I850" t="s">
        <v>503</v>
      </c>
      <c r="J850">
        <v>41.76</v>
      </c>
      <c r="K850">
        <v>41.76</v>
      </c>
      <c r="L850" t="s">
        <v>48</v>
      </c>
      <c r="M850" t="s">
        <v>448</v>
      </c>
      <c r="N850" t="s">
        <v>89</v>
      </c>
      <c r="O850" t="s">
        <v>505</v>
      </c>
      <c r="P850" t="s">
        <v>501</v>
      </c>
      <c r="Q850" t="s">
        <v>516</v>
      </c>
    </row>
    <row r="851" spans="1:17" x14ac:dyDescent="0.35">
      <c r="A851">
        <v>101383</v>
      </c>
      <c r="B851" s="5">
        <v>45834</v>
      </c>
      <c r="C851" t="s">
        <v>50</v>
      </c>
      <c r="D851" t="s">
        <v>71</v>
      </c>
      <c r="E851" t="s">
        <v>72</v>
      </c>
      <c r="F851" t="s">
        <v>15</v>
      </c>
      <c r="G851" t="s">
        <v>29</v>
      </c>
      <c r="H851">
        <v>1</v>
      </c>
      <c r="I851" t="s">
        <v>503</v>
      </c>
      <c r="J851">
        <v>23.79</v>
      </c>
      <c r="K851">
        <v>23.79</v>
      </c>
      <c r="L851" t="s">
        <v>24</v>
      </c>
      <c r="M851" t="s">
        <v>377</v>
      </c>
      <c r="N851" t="s">
        <v>19</v>
      </c>
      <c r="O851" t="s">
        <v>505</v>
      </c>
      <c r="P851" t="s">
        <v>501</v>
      </c>
      <c r="Q851" t="s">
        <v>516</v>
      </c>
    </row>
    <row r="852" spans="1:17" x14ac:dyDescent="0.35">
      <c r="A852">
        <v>101412</v>
      </c>
      <c r="B852" s="5">
        <v>45834</v>
      </c>
      <c r="C852" t="s">
        <v>31</v>
      </c>
      <c r="D852" t="s">
        <v>105</v>
      </c>
      <c r="E852" t="s">
        <v>106</v>
      </c>
      <c r="F852" t="s">
        <v>62</v>
      </c>
      <c r="G852" t="s">
        <v>114</v>
      </c>
      <c r="H852">
        <v>1</v>
      </c>
      <c r="I852" t="s">
        <v>503</v>
      </c>
      <c r="J852">
        <v>131.51</v>
      </c>
      <c r="K852">
        <v>131.51</v>
      </c>
      <c r="L852" t="s">
        <v>48</v>
      </c>
      <c r="M852" t="s">
        <v>131</v>
      </c>
      <c r="N852" t="s">
        <v>19</v>
      </c>
      <c r="O852" t="s">
        <v>505</v>
      </c>
      <c r="P852" t="s">
        <v>501</v>
      </c>
      <c r="Q852" t="s">
        <v>516</v>
      </c>
    </row>
    <row r="853" spans="1:17" x14ac:dyDescent="0.35">
      <c r="A853">
        <v>101952</v>
      </c>
      <c r="B853" s="5">
        <v>45834</v>
      </c>
      <c r="C853" t="s">
        <v>31</v>
      </c>
      <c r="D853" t="s">
        <v>32</v>
      </c>
      <c r="E853" t="s">
        <v>33</v>
      </c>
      <c r="F853" t="s">
        <v>62</v>
      </c>
      <c r="G853" t="s">
        <v>169</v>
      </c>
      <c r="H853">
        <v>1</v>
      </c>
      <c r="I853" t="s">
        <v>503</v>
      </c>
      <c r="J853">
        <v>24.1</v>
      </c>
      <c r="K853">
        <v>24.1</v>
      </c>
      <c r="L853" t="s">
        <v>17</v>
      </c>
      <c r="M853" t="s">
        <v>449</v>
      </c>
      <c r="N853" t="s">
        <v>19</v>
      </c>
      <c r="O853" t="s">
        <v>505</v>
      </c>
      <c r="P853" t="s">
        <v>501</v>
      </c>
      <c r="Q853" t="s">
        <v>516</v>
      </c>
    </row>
    <row r="854" spans="1:17" x14ac:dyDescent="0.35">
      <c r="A854">
        <v>101996</v>
      </c>
      <c r="B854" s="5">
        <v>45834</v>
      </c>
      <c r="C854" t="s">
        <v>26</v>
      </c>
      <c r="D854" t="s">
        <v>27</v>
      </c>
      <c r="E854" t="s">
        <v>28</v>
      </c>
      <c r="F854" t="s">
        <v>53</v>
      </c>
      <c r="G854" t="s">
        <v>126</v>
      </c>
      <c r="H854">
        <v>1</v>
      </c>
      <c r="I854" t="s">
        <v>503</v>
      </c>
      <c r="J854">
        <v>155.33000000000001</v>
      </c>
      <c r="K854">
        <v>155.33000000000001</v>
      </c>
      <c r="L854" t="s">
        <v>17</v>
      </c>
      <c r="M854" t="s">
        <v>450</v>
      </c>
      <c r="N854" t="s">
        <v>19</v>
      </c>
      <c r="O854" t="s">
        <v>505</v>
      </c>
      <c r="P854" t="s">
        <v>501</v>
      </c>
      <c r="Q854" t="s">
        <v>516</v>
      </c>
    </row>
    <row r="855" spans="1:17" x14ac:dyDescent="0.35">
      <c r="A855">
        <v>102003</v>
      </c>
      <c r="B855" s="5">
        <v>45834</v>
      </c>
      <c r="C855" t="s">
        <v>12</v>
      </c>
      <c r="D855" t="s">
        <v>20</v>
      </c>
      <c r="E855" t="s">
        <v>21</v>
      </c>
      <c r="F855" t="s">
        <v>15</v>
      </c>
      <c r="G855" t="s">
        <v>39</v>
      </c>
      <c r="H855">
        <v>1</v>
      </c>
      <c r="I855" t="s">
        <v>503</v>
      </c>
      <c r="J855">
        <v>45.12</v>
      </c>
      <c r="K855">
        <v>45.12</v>
      </c>
      <c r="L855" t="s">
        <v>48</v>
      </c>
      <c r="M855" t="s">
        <v>320</v>
      </c>
      <c r="N855" t="s">
        <v>19</v>
      </c>
      <c r="O855" t="s">
        <v>505</v>
      </c>
      <c r="P855" t="s">
        <v>501</v>
      </c>
      <c r="Q855" t="s">
        <v>516</v>
      </c>
    </row>
    <row r="856" spans="1:17" x14ac:dyDescent="0.35">
      <c r="A856">
        <v>102129</v>
      </c>
      <c r="B856" s="5">
        <v>45834</v>
      </c>
      <c r="C856" t="s">
        <v>12</v>
      </c>
      <c r="D856" t="s">
        <v>20</v>
      </c>
      <c r="E856" t="s">
        <v>21</v>
      </c>
      <c r="F856" t="s">
        <v>22</v>
      </c>
      <c r="G856" t="s">
        <v>87</v>
      </c>
      <c r="H856">
        <v>2</v>
      </c>
      <c r="I856" t="s">
        <v>508</v>
      </c>
      <c r="J856">
        <v>50.08</v>
      </c>
      <c r="K856">
        <v>100.16</v>
      </c>
      <c r="L856" t="s">
        <v>43</v>
      </c>
      <c r="M856" t="s">
        <v>347</v>
      </c>
      <c r="N856" t="s">
        <v>19</v>
      </c>
      <c r="O856" t="s">
        <v>505</v>
      </c>
      <c r="P856" t="s">
        <v>501</v>
      </c>
      <c r="Q856" t="s">
        <v>516</v>
      </c>
    </row>
    <row r="857" spans="1:17" x14ac:dyDescent="0.35">
      <c r="A857">
        <v>102155</v>
      </c>
      <c r="B857" s="5">
        <v>45834</v>
      </c>
      <c r="C857" t="s">
        <v>31</v>
      </c>
      <c r="D857" t="s">
        <v>80</v>
      </c>
      <c r="E857" t="s">
        <v>80</v>
      </c>
      <c r="F857" t="s">
        <v>59</v>
      </c>
      <c r="G857" t="s">
        <v>73</v>
      </c>
      <c r="H857">
        <v>2</v>
      </c>
      <c r="I857" t="s">
        <v>508</v>
      </c>
      <c r="J857">
        <v>26.92</v>
      </c>
      <c r="K857">
        <v>53.84</v>
      </c>
      <c r="L857" t="s">
        <v>43</v>
      </c>
      <c r="M857" t="s">
        <v>55</v>
      </c>
      <c r="N857" t="s">
        <v>19</v>
      </c>
      <c r="O857" t="s">
        <v>505</v>
      </c>
      <c r="P857" t="s">
        <v>501</v>
      </c>
      <c r="Q857" t="s">
        <v>516</v>
      </c>
    </row>
    <row r="858" spans="1:17" x14ac:dyDescent="0.35">
      <c r="A858">
        <v>102301</v>
      </c>
      <c r="B858" s="5">
        <v>45834</v>
      </c>
      <c r="C858" t="s">
        <v>31</v>
      </c>
      <c r="D858" t="s">
        <v>56</v>
      </c>
      <c r="E858" t="s">
        <v>57</v>
      </c>
      <c r="F858" t="s">
        <v>15</v>
      </c>
      <c r="G858" t="s">
        <v>29</v>
      </c>
      <c r="H858">
        <v>1</v>
      </c>
      <c r="I858" t="s">
        <v>503</v>
      </c>
      <c r="J858">
        <v>22.73</v>
      </c>
      <c r="K858">
        <v>22.73</v>
      </c>
      <c r="L858" t="s">
        <v>43</v>
      </c>
      <c r="M858" t="s">
        <v>420</v>
      </c>
      <c r="N858" t="s">
        <v>19</v>
      </c>
      <c r="O858" t="s">
        <v>505</v>
      </c>
      <c r="P858" t="s">
        <v>501</v>
      </c>
      <c r="Q858" t="s">
        <v>516</v>
      </c>
    </row>
    <row r="859" spans="1:17" x14ac:dyDescent="0.35">
      <c r="A859">
        <v>102662</v>
      </c>
      <c r="B859" s="5">
        <v>45834</v>
      </c>
      <c r="C859" t="s">
        <v>31</v>
      </c>
      <c r="D859" t="s">
        <v>80</v>
      </c>
      <c r="E859" t="s">
        <v>80</v>
      </c>
      <c r="F859" t="s">
        <v>22</v>
      </c>
      <c r="G859" t="s">
        <v>109</v>
      </c>
      <c r="H859">
        <v>10</v>
      </c>
      <c r="I859" t="s">
        <v>499</v>
      </c>
      <c r="J859">
        <v>88.79</v>
      </c>
      <c r="K859">
        <v>887.90000000000009</v>
      </c>
      <c r="L859" t="s">
        <v>43</v>
      </c>
      <c r="M859" t="s">
        <v>206</v>
      </c>
      <c r="N859" t="s">
        <v>19</v>
      </c>
      <c r="O859" t="s">
        <v>505</v>
      </c>
      <c r="P859" t="s">
        <v>501</v>
      </c>
      <c r="Q859" t="s">
        <v>516</v>
      </c>
    </row>
    <row r="860" spans="1:17" x14ac:dyDescent="0.35">
      <c r="A860">
        <v>100114</v>
      </c>
      <c r="B860" s="5">
        <v>45835</v>
      </c>
      <c r="C860" t="s">
        <v>31</v>
      </c>
      <c r="D860" t="s">
        <v>45</v>
      </c>
      <c r="E860" t="s">
        <v>46</v>
      </c>
      <c r="F860" t="s">
        <v>15</v>
      </c>
      <c r="G860" t="s">
        <v>34</v>
      </c>
      <c r="H860">
        <v>3</v>
      </c>
      <c r="I860" t="s">
        <v>499</v>
      </c>
      <c r="J860">
        <v>15.37</v>
      </c>
      <c r="K860">
        <v>46.11</v>
      </c>
      <c r="L860" t="s">
        <v>48</v>
      </c>
      <c r="M860" t="s">
        <v>451</v>
      </c>
      <c r="N860" t="s">
        <v>19</v>
      </c>
      <c r="O860" t="s">
        <v>500</v>
      </c>
      <c r="P860" t="s">
        <v>501</v>
      </c>
      <c r="Q860" t="s">
        <v>516</v>
      </c>
    </row>
    <row r="861" spans="1:17" x14ac:dyDescent="0.35">
      <c r="A861">
        <v>100433</v>
      </c>
      <c r="B861" s="5">
        <v>45835</v>
      </c>
      <c r="C861" t="s">
        <v>12</v>
      </c>
      <c r="D861" t="s">
        <v>13</v>
      </c>
      <c r="E861" t="s">
        <v>14</v>
      </c>
      <c r="F861" t="s">
        <v>59</v>
      </c>
      <c r="G861" t="s">
        <v>73</v>
      </c>
      <c r="H861">
        <v>3</v>
      </c>
      <c r="I861" t="s">
        <v>499</v>
      </c>
      <c r="J861">
        <v>28.98</v>
      </c>
      <c r="K861">
        <v>86.94</v>
      </c>
      <c r="L861" t="s">
        <v>43</v>
      </c>
      <c r="M861" t="s">
        <v>240</v>
      </c>
      <c r="N861" t="s">
        <v>19</v>
      </c>
      <c r="O861" t="s">
        <v>500</v>
      </c>
      <c r="P861" t="s">
        <v>501</v>
      </c>
      <c r="Q861" t="s">
        <v>516</v>
      </c>
    </row>
    <row r="862" spans="1:17" x14ac:dyDescent="0.35">
      <c r="A862">
        <v>100711</v>
      </c>
      <c r="B862" s="5">
        <v>45835</v>
      </c>
      <c r="C862" t="s">
        <v>12</v>
      </c>
      <c r="D862" t="s">
        <v>20</v>
      </c>
      <c r="E862" t="s">
        <v>21</v>
      </c>
      <c r="F862" t="s">
        <v>15</v>
      </c>
      <c r="G862" t="s">
        <v>34</v>
      </c>
      <c r="H862">
        <v>3</v>
      </c>
      <c r="I862" t="s">
        <v>499</v>
      </c>
      <c r="J862">
        <v>15.2</v>
      </c>
      <c r="K862">
        <v>45.599999999999994</v>
      </c>
      <c r="L862" t="s">
        <v>43</v>
      </c>
      <c r="M862" t="s">
        <v>79</v>
      </c>
      <c r="N862" t="s">
        <v>89</v>
      </c>
      <c r="O862" t="s">
        <v>500</v>
      </c>
      <c r="P862" t="s">
        <v>501</v>
      </c>
      <c r="Q862" t="s">
        <v>516</v>
      </c>
    </row>
    <row r="863" spans="1:17" x14ac:dyDescent="0.35">
      <c r="A863">
        <v>100793</v>
      </c>
      <c r="B863" s="5">
        <v>45835</v>
      </c>
      <c r="C863" t="s">
        <v>50</v>
      </c>
      <c r="D863" t="s">
        <v>77</v>
      </c>
      <c r="E863" t="s">
        <v>78</v>
      </c>
      <c r="F863" t="s">
        <v>59</v>
      </c>
      <c r="G863" t="s">
        <v>118</v>
      </c>
      <c r="H863">
        <v>1</v>
      </c>
      <c r="I863" t="s">
        <v>503</v>
      </c>
      <c r="J863">
        <v>19.93</v>
      </c>
      <c r="K863">
        <v>19.93</v>
      </c>
      <c r="L863" t="s">
        <v>48</v>
      </c>
      <c r="M863" t="s">
        <v>391</v>
      </c>
      <c r="N863" t="s">
        <v>19</v>
      </c>
      <c r="O863" t="s">
        <v>500</v>
      </c>
      <c r="P863" t="s">
        <v>501</v>
      </c>
      <c r="Q863" t="s">
        <v>516</v>
      </c>
    </row>
    <row r="864" spans="1:17" x14ac:dyDescent="0.35">
      <c r="A864">
        <v>101217</v>
      </c>
      <c r="B864" s="5">
        <v>45835</v>
      </c>
      <c r="C864" t="s">
        <v>65</v>
      </c>
      <c r="D864" t="s">
        <v>137</v>
      </c>
      <c r="E864" t="s">
        <v>138</v>
      </c>
      <c r="F864" t="s">
        <v>22</v>
      </c>
      <c r="G864" t="s">
        <v>109</v>
      </c>
      <c r="H864">
        <v>5</v>
      </c>
      <c r="I864" t="s">
        <v>499</v>
      </c>
      <c r="J864">
        <v>93.21</v>
      </c>
      <c r="K864">
        <v>466.04999999999995</v>
      </c>
      <c r="L864" t="s">
        <v>17</v>
      </c>
      <c r="M864" t="s">
        <v>452</v>
      </c>
      <c r="N864" t="s">
        <v>19</v>
      </c>
      <c r="O864" t="s">
        <v>500</v>
      </c>
      <c r="P864" t="s">
        <v>501</v>
      </c>
      <c r="Q864" t="s">
        <v>516</v>
      </c>
    </row>
    <row r="865" spans="1:17" x14ac:dyDescent="0.35">
      <c r="A865">
        <v>101374</v>
      </c>
      <c r="B865" s="5">
        <v>45835</v>
      </c>
      <c r="C865" t="s">
        <v>31</v>
      </c>
      <c r="D865" t="s">
        <v>45</v>
      </c>
      <c r="E865" t="s">
        <v>46</v>
      </c>
      <c r="F865" t="s">
        <v>15</v>
      </c>
      <c r="G865" t="s">
        <v>29</v>
      </c>
      <c r="H865">
        <v>3</v>
      </c>
      <c r="I865" t="s">
        <v>499</v>
      </c>
      <c r="J865">
        <v>22.48</v>
      </c>
      <c r="K865">
        <v>67.44</v>
      </c>
      <c r="L865" t="s">
        <v>24</v>
      </c>
      <c r="M865" t="s">
        <v>148</v>
      </c>
      <c r="N865" t="s">
        <v>19</v>
      </c>
      <c r="O865" t="s">
        <v>500</v>
      </c>
      <c r="P865" t="s">
        <v>501</v>
      </c>
      <c r="Q865" t="s">
        <v>516</v>
      </c>
    </row>
    <row r="866" spans="1:17" x14ac:dyDescent="0.35">
      <c r="A866">
        <v>101444</v>
      </c>
      <c r="B866" s="5">
        <v>45835</v>
      </c>
      <c r="C866" t="s">
        <v>31</v>
      </c>
      <c r="D866" t="s">
        <v>32</v>
      </c>
      <c r="E866" t="s">
        <v>33</v>
      </c>
      <c r="F866" t="s">
        <v>22</v>
      </c>
      <c r="G866" t="s">
        <v>100</v>
      </c>
      <c r="H866">
        <v>10</v>
      </c>
      <c r="I866" t="s">
        <v>499</v>
      </c>
      <c r="J866">
        <v>15.24</v>
      </c>
      <c r="K866">
        <v>152.4</v>
      </c>
      <c r="L866" t="s">
        <v>48</v>
      </c>
      <c r="M866" t="s">
        <v>417</v>
      </c>
      <c r="N866" t="s">
        <v>19</v>
      </c>
      <c r="O866" t="s">
        <v>500</v>
      </c>
      <c r="P866" t="s">
        <v>501</v>
      </c>
      <c r="Q866" t="s">
        <v>516</v>
      </c>
    </row>
    <row r="867" spans="1:17" x14ac:dyDescent="0.35">
      <c r="A867">
        <v>101581</v>
      </c>
      <c r="B867" s="5">
        <v>45835</v>
      </c>
      <c r="C867" t="s">
        <v>50</v>
      </c>
      <c r="D867" t="s">
        <v>71</v>
      </c>
      <c r="E867" t="s">
        <v>72</v>
      </c>
      <c r="F867" t="s">
        <v>15</v>
      </c>
      <c r="G867" t="s">
        <v>16</v>
      </c>
      <c r="H867">
        <v>10</v>
      </c>
      <c r="I867" t="s">
        <v>499</v>
      </c>
      <c r="J867">
        <v>40.15</v>
      </c>
      <c r="K867">
        <v>401.5</v>
      </c>
      <c r="L867" t="s">
        <v>17</v>
      </c>
      <c r="M867" t="s">
        <v>345</v>
      </c>
      <c r="N867" t="s">
        <v>89</v>
      </c>
      <c r="O867" t="s">
        <v>500</v>
      </c>
      <c r="P867" t="s">
        <v>501</v>
      </c>
      <c r="Q867" t="s">
        <v>516</v>
      </c>
    </row>
    <row r="868" spans="1:17" x14ac:dyDescent="0.35">
      <c r="A868">
        <v>102450</v>
      </c>
      <c r="B868" s="5">
        <v>45835</v>
      </c>
      <c r="C868" t="s">
        <v>12</v>
      </c>
      <c r="D868" t="s">
        <v>13</v>
      </c>
      <c r="E868" t="s">
        <v>14</v>
      </c>
      <c r="F868" t="s">
        <v>62</v>
      </c>
      <c r="G868" t="s">
        <v>68</v>
      </c>
      <c r="H868">
        <v>1</v>
      </c>
      <c r="I868" t="s">
        <v>503</v>
      </c>
      <c r="J868">
        <v>39.82</v>
      </c>
      <c r="K868">
        <v>39.82</v>
      </c>
      <c r="L868" t="s">
        <v>48</v>
      </c>
      <c r="M868" t="s">
        <v>205</v>
      </c>
      <c r="N868" t="s">
        <v>89</v>
      </c>
      <c r="O868" t="s">
        <v>500</v>
      </c>
      <c r="P868" t="s">
        <v>501</v>
      </c>
      <c r="Q868" t="s">
        <v>516</v>
      </c>
    </row>
    <row r="869" spans="1:17" x14ac:dyDescent="0.35">
      <c r="A869">
        <v>102480</v>
      </c>
      <c r="B869" s="5">
        <v>45835</v>
      </c>
      <c r="C869" t="s">
        <v>50</v>
      </c>
      <c r="D869" t="s">
        <v>51</v>
      </c>
      <c r="E869" t="s">
        <v>52</v>
      </c>
      <c r="F869" t="s">
        <v>15</v>
      </c>
      <c r="G869" t="s">
        <v>34</v>
      </c>
      <c r="H869">
        <v>1</v>
      </c>
      <c r="I869" t="s">
        <v>503</v>
      </c>
      <c r="J869">
        <v>15.58</v>
      </c>
      <c r="K869">
        <v>15.58</v>
      </c>
      <c r="L869" t="s">
        <v>24</v>
      </c>
      <c r="M869" t="s">
        <v>453</v>
      </c>
      <c r="N869" t="s">
        <v>19</v>
      </c>
      <c r="O869" t="s">
        <v>500</v>
      </c>
      <c r="P869" t="s">
        <v>501</v>
      </c>
      <c r="Q869" t="s">
        <v>516</v>
      </c>
    </row>
    <row r="870" spans="1:17" x14ac:dyDescent="0.35">
      <c r="A870">
        <v>102548</v>
      </c>
      <c r="B870" s="5">
        <v>45835</v>
      </c>
      <c r="C870" t="s">
        <v>50</v>
      </c>
      <c r="D870" t="s">
        <v>51</v>
      </c>
      <c r="E870" t="s">
        <v>52</v>
      </c>
      <c r="F870" t="s">
        <v>15</v>
      </c>
      <c r="G870" t="s">
        <v>39</v>
      </c>
      <c r="H870">
        <v>2</v>
      </c>
      <c r="I870" t="s">
        <v>508</v>
      </c>
      <c r="J870">
        <v>44.11</v>
      </c>
      <c r="K870">
        <v>88.22</v>
      </c>
      <c r="L870" t="s">
        <v>17</v>
      </c>
      <c r="M870" t="s">
        <v>210</v>
      </c>
      <c r="N870" t="s">
        <v>19</v>
      </c>
      <c r="O870" t="s">
        <v>500</v>
      </c>
      <c r="P870" t="s">
        <v>501</v>
      </c>
      <c r="Q870" t="s">
        <v>516</v>
      </c>
    </row>
    <row r="871" spans="1:17" x14ac:dyDescent="0.35">
      <c r="A871">
        <v>102670</v>
      </c>
      <c r="B871" s="5">
        <v>45835</v>
      </c>
      <c r="C871" t="s">
        <v>26</v>
      </c>
      <c r="D871" t="s">
        <v>41</v>
      </c>
      <c r="E871" t="s">
        <v>42</v>
      </c>
      <c r="F871" t="s">
        <v>22</v>
      </c>
      <c r="G871" t="s">
        <v>87</v>
      </c>
      <c r="H871">
        <v>1</v>
      </c>
      <c r="I871" t="s">
        <v>503</v>
      </c>
      <c r="J871">
        <v>47.54</v>
      </c>
      <c r="K871">
        <v>47.54</v>
      </c>
      <c r="L871" t="s">
        <v>17</v>
      </c>
      <c r="M871" t="s">
        <v>334</v>
      </c>
      <c r="N871" t="s">
        <v>89</v>
      </c>
      <c r="O871" t="s">
        <v>500</v>
      </c>
      <c r="P871" t="s">
        <v>501</v>
      </c>
      <c r="Q871" t="s">
        <v>516</v>
      </c>
    </row>
    <row r="872" spans="1:17" x14ac:dyDescent="0.35">
      <c r="A872">
        <v>100082</v>
      </c>
      <c r="B872" s="5">
        <v>45836</v>
      </c>
      <c r="C872" t="s">
        <v>50</v>
      </c>
      <c r="D872" t="s">
        <v>71</v>
      </c>
      <c r="E872" t="s">
        <v>72</v>
      </c>
      <c r="F872" t="s">
        <v>62</v>
      </c>
      <c r="G872" t="s">
        <v>112</v>
      </c>
      <c r="H872">
        <v>2</v>
      </c>
      <c r="I872" t="s">
        <v>508</v>
      </c>
      <c r="J872">
        <v>30.95</v>
      </c>
      <c r="K872">
        <v>61.9</v>
      </c>
      <c r="L872" t="s">
        <v>17</v>
      </c>
      <c r="M872" t="s">
        <v>383</v>
      </c>
      <c r="N872" t="s">
        <v>36</v>
      </c>
      <c r="O872" t="s">
        <v>506</v>
      </c>
      <c r="P872" t="s">
        <v>507</v>
      </c>
      <c r="Q872" t="s">
        <v>516</v>
      </c>
    </row>
    <row r="873" spans="1:17" x14ac:dyDescent="0.35">
      <c r="A873">
        <v>100130</v>
      </c>
      <c r="B873" s="5">
        <v>45836</v>
      </c>
      <c r="C873" t="s">
        <v>50</v>
      </c>
      <c r="D873" t="s">
        <v>71</v>
      </c>
      <c r="E873" t="s">
        <v>72</v>
      </c>
      <c r="F873" t="s">
        <v>53</v>
      </c>
      <c r="G873" t="s">
        <v>92</v>
      </c>
      <c r="H873">
        <v>3</v>
      </c>
      <c r="I873" t="s">
        <v>499</v>
      </c>
      <c r="J873">
        <v>29.61</v>
      </c>
      <c r="K873">
        <v>88.83</v>
      </c>
      <c r="L873" t="s">
        <v>48</v>
      </c>
      <c r="M873" t="s">
        <v>247</v>
      </c>
      <c r="N873" t="s">
        <v>36</v>
      </c>
      <c r="O873" t="s">
        <v>506</v>
      </c>
      <c r="P873" t="s">
        <v>507</v>
      </c>
      <c r="Q873" t="s">
        <v>516</v>
      </c>
    </row>
    <row r="874" spans="1:17" x14ac:dyDescent="0.35">
      <c r="A874">
        <v>100451</v>
      </c>
      <c r="B874" s="5">
        <v>45836</v>
      </c>
      <c r="C874" t="s">
        <v>50</v>
      </c>
      <c r="D874" t="s">
        <v>51</v>
      </c>
      <c r="E874" t="s">
        <v>52</v>
      </c>
      <c r="F874" t="s">
        <v>53</v>
      </c>
      <c r="G874" t="s">
        <v>54</v>
      </c>
      <c r="H874">
        <v>1</v>
      </c>
      <c r="I874" t="s">
        <v>503</v>
      </c>
      <c r="J874">
        <v>26.17</v>
      </c>
      <c r="K874">
        <v>26.17</v>
      </c>
      <c r="L874" t="s">
        <v>48</v>
      </c>
      <c r="M874" t="s">
        <v>338</v>
      </c>
      <c r="N874" t="s">
        <v>19</v>
      </c>
      <c r="O874" t="s">
        <v>506</v>
      </c>
      <c r="P874" t="s">
        <v>507</v>
      </c>
      <c r="Q874" t="s">
        <v>516</v>
      </c>
    </row>
    <row r="875" spans="1:17" x14ac:dyDescent="0.35">
      <c r="A875">
        <v>100532</v>
      </c>
      <c r="B875" s="5">
        <v>45836</v>
      </c>
      <c r="C875" t="s">
        <v>50</v>
      </c>
      <c r="D875" t="s">
        <v>71</v>
      </c>
      <c r="E875" t="s">
        <v>72</v>
      </c>
      <c r="F875" t="s">
        <v>62</v>
      </c>
      <c r="G875" t="s">
        <v>103</v>
      </c>
      <c r="H875">
        <v>10</v>
      </c>
      <c r="I875" t="s">
        <v>499</v>
      </c>
      <c r="J875">
        <v>196.56</v>
      </c>
      <c r="K875">
        <v>1965.6</v>
      </c>
      <c r="L875" t="s">
        <v>43</v>
      </c>
      <c r="M875" t="s">
        <v>454</v>
      </c>
      <c r="N875" t="s">
        <v>19</v>
      </c>
      <c r="O875" t="s">
        <v>506</v>
      </c>
      <c r="P875" t="s">
        <v>507</v>
      </c>
      <c r="Q875" t="s">
        <v>516</v>
      </c>
    </row>
    <row r="876" spans="1:17" x14ac:dyDescent="0.35">
      <c r="A876">
        <v>101079</v>
      </c>
      <c r="B876" s="5">
        <v>45836</v>
      </c>
      <c r="C876" t="s">
        <v>50</v>
      </c>
      <c r="D876" t="s">
        <v>77</v>
      </c>
      <c r="E876" t="s">
        <v>78</v>
      </c>
      <c r="F876" t="s">
        <v>62</v>
      </c>
      <c r="G876" t="s">
        <v>103</v>
      </c>
      <c r="H876">
        <v>10</v>
      </c>
      <c r="I876" t="s">
        <v>499</v>
      </c>
      <c r="J876">
        <v>181.29</v>
      </c>
      <c r="K876">
        <v>1812.8999999999999</v>
      </c>
      <c r="L876" t="s">
        <v>43</v>
      </c>
      <c r="M876" t="s">
        <v>55</v>
      </c>
      <c r="N876" t="s">
        <v>19</v>
      </c>
      <c r="O876" t="s">
        <v>506</v>
      </c>
      <c r="P876" t="s">
        <v>507</v>
      </c>
      <c r="Q876" t="s">
        <v>516</v>
      </c>
    </row>
    <row r="877" spans="1:17" x14ac:dyDescent="0.35">
      <c r="A877">
        <v>101425</v>
      </c>
      <c r="B877" s="5">
        <v>45836</v>
      </c>
      <c r="C877" t="s">
        <v>65</v>
      </c>
      <c r="D877" t="s">
        <v>190</v>
      </c>
      <c r="E877" t="s">
        <v>191</v>
      </c>
      <c r="F877" t="s">
        <v>62</v>
      </c>
      <c r="G877" t="s">
        <v>63</v>
      </c>
      <c r="H877">
        <v>1</v>
      </c>
      <c r="I877" t="s">
        <v>503</v>
      </c>
      <c r="J877">
        <v>56.81</v>
      </c>
      <c r="K877">
        <v>56.81</v>
      </c>
      <c r="L877" t="s">
        <v>24</v>
      </c>
      <c r="M877" t="s">
        <v>172</v>
      </c>
      <c r="N877" t="s">
        <v>19</v>
      </c>
      <c r="O877" t="s">
        <v>506</v>
      </c>
      <c r="P877" t="s">
        <v>507</v>
      </c>
      <c r="Q877" t="s">
        <v>516</v>
      </c>
    </row>
    <row r="878" spans="1:17" x14ac:dyDescent="0.35">
      <c r="A878">
        <v>101561</v>
      </c>
      <c r="B878" s="5">
        <v>45836</v>
      </c>
      <c r="C878" t="s">
        <v>50</v>
      </c>
      <c r="D878" t="s">
        <v>77</v>
      </c>
      <c r="E878" t="s">
        <v>78</v>
      </c>
      <c r="F878" t="s">
        <v>62</v>
      </c>
      <c r="G878" t="s">
        <v>169</v>
      </c>
      <c r="H878">
        <v>1</v>
      </c>
      <c r="I878" t="s">
        <v>503</v>
      </c>
      <c r="J878">
        <v>25.36</v>
      </c>
      <c r="K878">
        <v>25.36</v>
      </c>
      <c r="L878" t="s">
        <v>17</v>
      </c>
      <c r="M878" t="s">
        <v>406</v>
      </c>
      <c r="N878" t="s">
        <v>36</v>
      </c>
      <c r="O878" t="s">
        <v>506</v>
      </c>
      <c r="P878" t="s">
        <v>507</v>
      </c>
      <c r="Q878" t="s">
        <v>516</v>
      </c>
    </row>
    <row r="879" spans="1:17" x14ac:dyDescent="0.35">
      <c r="A879">
        <v>101867</v>
      </c>
      <c r="B879" s="5">
        <v>45836</v>
      </c>
      <c r="C879" t="s">
        <v>31</v>
      </c>
      <c r="D879" t="s">
        <v>45</v>
      </c>
      <c r="E879" t="s">
        <v>46</v>
      </c>
      <c r="F879" t="s">
        <v>15</v>
      </c>
      <c r="G879" t="s">
        <v>34</v>
      </c>
      <c r="H879">
        <v>5</v>
      </c>
      <c r="I879" t="s">
        <v>499</v>
      </c>
      <c r="J879">
        <v>16.21</v>
      </c>
      <c r="K879">
        <v>81.050000000000011</v>
      </c>
      <c r="L879" t="s">
        <v>48</v>
      </c>
      <c r="M879" t="s">
        <v>452</v>
      </c>
      <c r="N879" t="s">
        <v>19</v>
      </c>
      <c r="O879" t="s">
        <v>506</v>
      </c>
      <c r="P879" t="s">
        <v>507</v>
      </c>
      <c r="Q879" t="s">
        <v>516</v>
      </c>
    </row>
    <row r="880" spans="1:17" x14ac:dyDescent="0.35">
      <c r="A880">
        <v>102554</v>
      </c>
      <c r="B880" s="5">
        <v>45836</v>
      </c>
      <c r="C880" t="s">
        <v>26</v>
      </c>
      <c r="D880" t="s">
        <v>150</v>
      </c>
      <c r="E880" t="s">
        <v>151</v>
      </c>
      <c r="F880" t="s">
        <v>22</v>
      </c>
      <c r="G880" t="s">
        <v>87</v>
      </c>
      <c r="H880">
        <v>5</v>
      </c>
      <c r="I880" t="s">
        <v>499</v>
      </c>
      <c r="J880">
        <v>50.28</v>
      </c>
      <c r="K880">
        <v>251.4</v>
      </c>
      <c r="L880" t="s">
        <v>48</v>
      </c>
      <c r="M880" t="s">
        <v>224</v>
      </c>
      <c r="N880" t="s">
        <v>36</v>
      </c>
      <c r="O880" t="s">
        <v>506</v>
      </c>
      <c r="P880" t="s">
        <v>507</v>
      </c>
      <c r="Q880" t="s">
        <v>516</v>
      </c>
    </row>
    <row r="881" spans="1:17" x14ac:dyDescent="0.35">
      <c r="A881">
        <v>100047</v>
      </c>
      <c r="B881" s="5">
        <v>45837</v>
      </c>
      <c r="C881" t="s">
        <v>26</v>
      </c>
      <c r="D881" t="s">
        <v>41</v>
      </c>
      <c r="E881" t="s">
        <v>42</v>
      </c>
      <c r="F881" t="s">
        <v>59</v>
      </c>
      <c r="G881" t="s">
        <v>73</v>
      </c>
      <c r="H881">
        <v>10</v>
      </c>
      <c r="I881" t="s">
        <v>499</v>
      </c>
      <c r="J881">
        <v>26.81</v>
      </c>
      <c r="K881">
        <v>268.09999999999997</v>
      </c>
      <c r="L881" t="s">
        <v>24</v>
      </c>
      <c r="M881" t="s">
        <v>171</v>
      </c>
      <c r="N881" t="s">
        <v>19</v>
      </c>
      <c r="O881" t="s">
        <v>510</v>
      </c>
      <c r="P881" t="s">
        <v>507</v>
      </c>
      <c r="Q881" t="s">
        <v>516</v>
      </c>
    </row>
    <row r="882" spans="1:17" x14ac:dyDescent="0.35">
      <c r="A882">
        <v>100716</v>
      </c>
      <c r="B882" s="5">
        <v>45837</v>
      </c>
      <c r="C882" t="s">
        <v>31</v>
      </c>
      <c r="D882" t="s">
        <v>56</v>
      </c>
      <c r="E882" t="s">
        <v>57</v>
      </c>
      <c r="F882" t="s">
        <v>62</v>
      </c>
      <c r="G882" t="s">
        <v>114</v>
      </c>
      <c r="H882">
        <v>2</v>
      </c>
      <c r="I882" t="s">
        <v>508</v>
      </c>
      <c r="J882">
        <v>128.04</v>
      </c>
      <c r="K882">
        <v>256.08</v>
      </c>
      <c r="L882" t="s">
        <v>17</v>
      </c>
      <c r="M882" t="s">
        <v>400</v>
      </c>
      <c r="N882" t="s">
        <v>19</v>
      </c>
      <c r="O882" t="s">
        <v>510</v>
      </c>
      <c r="P882" t="s">
        <v>507</v>
      </c>
      <c r="Q882" t="s">
        <v>516</v>
      </c>
    </row>
    <row r="883" spans="1:17" x14ac:dyDescent="0.35">
      <c r="A883">
        <v>101061</v>
      </c>
      <c r="B883" s="5">
        <v>45837</v>
      </c>
      <c r="C883" t="s">
        <v>65</v>
      </c>
      <c r="D883" t="s">
        <v>137</v>
      </c>
      <c r="E883" t="s">
        <v>138</v>
      </c>
      <c r="F883" t="s">
        <v>22</v>
      </c>
      <c r="G883" t="s">
        <v>47</v>
      </c>
      <c r="H883">
        <v>3</v>
      </c>
      <c r="I883" t="s">
        <v>499</v>
      </c>
      <c r="J883">
        <v>71.989999999999995</v>
      </c>
      <c r="K883">
        <v>215.96999999999997</v>
      </c>
      <c r="L883" t="s">
        <v>24</v>
      </c>
      <c r="M883" t="s">
        <v>447</v>
      </c>
      <c r="N883" t="s">
        <v>19</v>
      </c>
      <c r="O883" t="s">
        <v>510</v>
      </c>
      <c r="P883" t="s">
        <v>507</v>
      </c>
      <c r="Q883" t="s">
        <v>516</v>
      </c>
    </row>
    <row r="884" spans="1:17" x14ac:dyDescent="0.35">
      <c r="A884">
        <v>101268</v>
      </c>
      <c r="B884" s="5">
        <v>45837</v>
      </c>
      <c r="C884" t="s">
        <v>65</v>
      </c>
      <c r="D884" t="s">
        <v>66</v>
      </c>
      <c r="E884" t="s">
        <v>67</v>
      </c>
      <c r="F884" t="s">
        <v>53</v>
      </c>
      <c r="G884" t="s">
        <v>126</v>
      </c>
      <c r="H884">
        <v>2</v>
      </c>
      <c r="I884" t="s">
        <v>508</v>
      </c>
      <c r="J884">
        <v>150.53</v>
      </c>
      <c r="K884">
        <v>301.06</v>
      </c>
      <c r="L884" t="s">
        <v>48</v>
      </c>
      <c r="M884" t="s">
        <v>455</v>
      </c>
      <c r="N884" t="s">
        <v>36</v>
      </c>
      <c r="O884" t="s">
        <v>510</v>
      </c>
      <c r="P884" t="s">
        <v>507</v>
      </c>
      <c r="Q884" t="s">
        <v>516</v>
      </c>
    </row>
    <row r="885" spans="1:17" x14ac:dyDescent="0.35">
      <c r="A885">
        <v>101421</v>
      </c>
      <c r="B885" s="5">
        <v>45837</v>
      </c>
      <c r="C885" t="s">
        <v>65</v>
      </c>
      <c r="D885" t="s">
        <v>90</v>
      </c>
      <c r="E885" t="s">
        <v>91</v>
      </c>
      <c r="F885" t="s">
        <v>59</v>
      </c>
      <c r="G885" t="s">
        <v>118</v>
      </c>
      <c r="H885">
        <v>5</v>
      </c>
      <c r="I885" t="s">
        <v>499</v>
      </c>
      <c r="J885">
        <v>20.69</v>
      </c>
      <c r="K885">
        <v>103.45</v>
      </c>
      <c r="L885" t="s">
        <v>24</v>
      </c>
      <c r="M885" t="s">
        <v>241</v>
      </c>
      <c r="N885" t="s">
        <v>19</v>
      </c>
      <c r="O885" t="s">
        <v>510</v>
      </c>
      <c r="P885" t="s">
        <v>507</v>
      </c>
      <c r="Q885" t="s">
        <v>516</v>
      </c>
    </row>
    <row r="886" spans="1:17" x14ac:dyDescent="0.35">
      <c r="A886">
        <v>101573</v>
      </c>
      <c r="B886" s="5">
        <v>45837</v>
      </c>
      <c r="C886" t="s">
        <v>65</v>
      </c>
      <c r="D886" t="s">
        <v>66</v>
      </c>
      <c r="E886" t="s">
        <v>67</v>
      </c>
      <c r="F886" t="s">
        <v>62</v>
      </c>
      <c r="G886" t="s">
        <v>63</v>
      </c>
      <c r="H886">
        <v>10</v>
      </c>
      <c r="I886" t="s">
        <v>499</v>
      </c>
      <c r="J886">
        <v>56.49</v>
      </c>
      <c r="K886">
        <v>564.9</v>
      </c>
      <c r="L886" t="s">
        <v>48</v>
      </c>
      <c r="M886" t="s">
        <v>456</v>
      </c>
      <c r="N886" t="s">
        <v>19</v>
      </c>
      <c r="O886" t="s">
        <v>510</v>
      </c>
      <c r="P886" t="s">
        <v>507</v>
      </c>
      <c r="Q886" t="s">
        <v>516</v>
      </c>
    </row>
    <row r="887" spans="1:17" x14ac:dyDescent="0.35">
      <c r="A887">
        <v>101685</v>
      </c>
      <c r="B887" s="5">
        <v>45837</v>
      </c>
      <c r="C887" t="s">
        <v>65</v>
      </c>
      <c r="D887" t="s">
        <v>190</v>
      </c>
      <c r="E887" t="s">
        <v>191</v>
      </c>
      <c r="F887" t="s">
        <v>22</v>
      </c>
      <c r="G887" t="s">
        <v>87</v>
      </c>
      <c r="H887">
        <v>10</v>
      </c>
      <c r="I887" t="s">
        <v>499</v>
      </c>
      <c r="J887">
        <v>49.86</v>
      </c>
      <c r="K887">
        <v>498.6</v>
      </c>
      <c r="L887" t="s">
        <v>24</v>
      </c>
      <c r="M887" t="s">
        <v>130</v>
      </c>
      <c r="N887" t="s">
        <v>19</v>
      </c>
      <c r="O887" t="s">
        <v>510</v>
      </c>
      <c r="P887" t="s">
        <v>507</v>
      </c>
      <c r="Q887" t="s">
        <v>516</v>
      </c>
    </row>
    <row r="888" spans="1:17" x14ac:dyDescent="0.35">
      <c r="A888">
        <v>101776</v>
      </c>
      <c r="B888" s="5">
        <v>45837</v>
      </c>
      <c r="C888" t="s">
        <v>50</v>
      </c>
      <c r="D888" t="s">
        <v>51</v>
      </c>
      <c r="E888" t="s">
        <v>52</v>
      </c>
      <c r="F888" t="s">
        <v>53</v>
      </c>
      <c r="G888" t="s">
        <v>92</v>
      </c>
      <c r="H888">
        <v>1</v>
      </c>
      <c r="I888" t="s">
        <v>503</v>
      </c>
      <c r="J888">
        <v>29.02</v>
      </c>
      <c r="K888">
        <v>29.02</v>
      </c>
      <c r="L888" t="s">
        <v>48</v>
      </c>
      <c r="M888" t="s">
        <v>376</v>
      </c>
      <c r="N888" t="s">
        <v>19</v>
      </c>
      <c r="O888" t="s">
        <v>510</v>
      </c>
      <c r="P888" t="s">
        <v>507</v>
      </c>
      <c r="Q888" t="s">
        <v>516</v>
      </c>
    </row>
    <row r="889" spans="1:17" x14ac:dyDescent="0.35">
      <c r="A889">
        <v>101859</v>
      </c>
      <c r="B889" s="5">
        <v>45837</v>
      </c>
      <c r="C889" t="s">
        <v>31</v>
      </c>
      <c r="D889" t="s">
        <v>80</v>
      </c>
      <c r="E889" t="s">
        <v>80</v>
      </c>
      <c r="F889" t="s">
        <v>59</v>
      </c>
      <c r="G889" t="s">
        <v>60</v>
      </c>
      <c r="H889">
        <v>1</v>
      </c>
      <c r="I889" t="s">
        <v>503</v>
      </c>
      <c r="J889">
        <v>57.9</v>
      </c>
      <c r="K889">
        <v>57.9</v>
      </c>
      <c r="L889" t="s">
        <v>17</v>
      </c>
      <c r="M889" t="s">
        <v>265</v>
      </c>
      <c r="N889" t="s">
        <v>19</v>
      </c>
      <c r="O889" t="s">
        <v>510</v>
      </c>
      <c r="P889" t="s">
        <v>507</v>
      </c>
      <c r="Q889" t="s">
        <v>516</v>
      </c>
    </row>
    <row r="890" spans="1:17" x14ac:dyDescent="0.35">
      <c r="A890">
        <v>102010</v>
      </c>
      <c r="B890" s="5">
        <v>45837</v>
      </c>
      <c r="C890" t="s">
        <v>31</v>
      </c>
      <c r="D890" t="s">
        <v>80</v>
      </c>
      <c r="E890" t="s">
        <v>80</v>
      </c>
      <c r="F890" t="s">
        <v>59</v>
      </c>
      <c r="G890" t="s">
        <v>73</v>
      </c>
      <c r="H890">
        <v>1</v>
      </c>
      <c r="I890" t="s">
        <v>503</v>
      </c>
      <c r="J890">
        <v>28.22</v>
      </c>
      <c r="K890">
        <v>28.22</v>
      </c>
      <c r="L890" t="s">
        <v>24</v>
      </c>
      <c r="M890" t="s">
        <v>348</v>
      </c>
      <c r="N890" t="s">
        <v>36</v>
      </c>
      <c r="O890" t="s">
        <v>510</v>
      </c>
      <c r="P890" t="s">
        <v>507</v>
      </c>
      <c r="Q890" t="s">
        <v>516</v>
      </c>
    </row>
    <row r="891" spans="1:17" x14ac:dyDescent="0.35">
      <c r="A891">
        <v>102852</v>
      </c>
      <c r="B891" s="5">
        <v>45837</v>
      </c>
      <c r="C891" t="s">
        <v>50</v>
      </c>
      <c r="D891" t="s">
        <v>51</v>
      </c>
      <c r="E891" t="s">
        <v>52</v>
      </c>
      <c r="F891" t="s">
        <v>62</v>
      </c>
      <c r="G891" t="s">
        <v>169</v>
      </c>
      <c r="H891">
        <v>3</v>
      </c>
      <c r="I891" t="s">
        <v>499</v>
      </c>
      <c r="J891">
        <v>25.76</v>
      </c>
      <c r="K891">
        <v>77.28</v>
      </c>
      <c r="L891" t="s">
        <v>24</v>
      </c>
      <c r="M891" t="s">
        <v>433</v>
      </c>
      <c r="N891" t="s">
        <v>19</v>
      </c>
      <c r="O891" t="s">
        <v>510</v>
      </c>
      <c r="P891" t="s">
        <v>507</v>
      </c>
      <c r="Q891" t="s">
        <v>516</v>
      </c>
    </row>
    <row r="892" spans="1:17" x14ac:dyDescent="0.35">
      <c r="A892">
        <v>101391</v>
      </c>
      <c r="B892" s="5">
        <v>45838</v>
      </c>
      <c r="C892" t="s">
        <v>12</v>
      </c>
      <c r="D892" t="s">
        <v>98</v>
      </c>
      <c r="E892" t="s">
        <v>99</v>
      </c>
      <c r="F892" t="s">
        <v>62</v>
      </c>
      <c r="G892" t="s">
        <v>103</v>
      </c>
      <c r="H892">
        <v>2</v>
      </c>
      <c r="I892" t="s">
        <v>508</v>
      </c>
      <c r="J892">
        <v>185.22</v>
      </c>
      <c r="K892">
        <v>370.44</v>
      </c>
      <c r="L892" t="s">
        <v>17</v>
      </c>
      <c r="M892" t="s">
        <v>409</v>
      </c>
      <c r="N892" t="s">
        <v>19</v>
      </c>
      <c r="O892" t="s">
        <v>511</v>
      </c>
      <c r="P892" t="s">
        <v>501</v>
      </c>
      <c r="Q892" t="s">
        <v>516</v>
      </c>
    </row>
    <row r="893" spans="1:17" x14ac:dyDescent="0.35">
      <c r="A893">
        <v>101588</v>
      </c>
      <c r="B893" s="5">
        <v>45838</v>
      </c>
      <c r="C893" t="s">
        <v>31</v>
      </c>
      <c r="D893" t="s">
        <v>45</v>
      </c>
      <c r="E893" t="s">
        <v>46</v>
      </c>
      <c r="F893" t="s">
        <v>22</v>
      </c>
      <c r="G893" t="s">
        <v>109</v>
      </c>
      <c r="H893">
        <v>1</v>
      </c>
      <c r="I893" t="s">
        <v>503</v>
      </c>
      <c r="J893">
        <v>93.76</v>
      </c>
      <c r="K893">
        <v>93.76</v>
      </c>
      <c r="L893" t="s">
        <v>43</v>
      </c>
      <c r="M893" t="s">
        <v>349</v>
      </c>
      <c r="N893" t="s">
        <v>36</v>
      </c>
      <c r="O893" t="s">
        <v>511</v>
      </c>
      <c r="P893" t="s">
        <v>501</v>
      </c>
      <c r="Q893" t="s">
        <v>516</v>
      </c>
    </row>
    <row r="894" spans="1:17" x14ac:dyDescent="0.35">
      <c r="A894">
        <v>101695</v>
      </c>
      <c r="B894" s="5">
        <v>45838</v>
      </c>
      <c r="C894" t="s">
        <v>12</v>
      </c>
      <c r="D894" t="s">
        <v>183</v>
      </c>
      <c r="E894" t="s">
        <v>184</v>
      </c>
      <c r="F894" t="s">
        <v>62</v>
      </c>
      <c r="G894" t="s">
        <v>169</v>
      </c>
      <c r="H894">
        <v>2</v>
      </c>
      <c r="I894" t="s">
        <v>508</v>
      </c>
      <c r="J894">
        <v>25.98</v>
      </c>
      <c r="K894">
        <v>51.96</v>
      </c>
      <c r="L894" t="s">
        <v>48</v>
      </c>
      <c r="M894" t="s">
        <v>154</v>
      </c>
      <c r="N894" t="s">
        <v>19</v>
      </c>
      <c r="O894" t="s">
        <v>511</v>
      </c>
      <c r="P894" t="s">
        <v>501</v>
      </c>
      <c r="Q894" t="s">
        <v>516</v>
      </c>
    </row>
    <row r="895" spans="1:17" x14ac:dyDescent="0.35">
      <c r="A895">
        <v>101902</v>
      </c>
      <c r="B895" s="5">
        <v>45838</v>
      </c>
      <c r="C895" t="s">
        <v>26</v>
      </c>
      <c r="D895" t="s">
        <v>27</v>
      </c>
      <c r="E895" t="s">
        <v>28</v>
      </c>
      <c r="F895" t="s">
        <v>22</v>
      </c>
      <c r="G895" t="s">
        <v>87</v>
      </c>
      <c r="H895">
        <v>5</v>
      </c>
      <c r="I895" t="s">
        <v>499</v>
      </c>
      <c r="J895">
        <v>49.01</v>
      </c>
      <c r="K895">
        <v>245.04999999999998</v>
      </c>
      <c r="L895" t="s">
        <v>43</v>
      </c>
      <c r="M895" t="s">
        <v>324</v>
      </c>
      <c r="N895" t="s">
        <v>19</v>
      </c>
      <c r="O895" t="s">
        <v>511</v>
      </c>
      <c r="P895" t="s">
        <v>501</v>
      </c>
      <c r="Q895" t="s">
        <v>516</v>
      </c>
    </row>
    <row r="896" spans="1:17" x14ac:dyDescent="0.35">
      <c r="A896">
        <v>102359</v>
      </c>
      <c r="B896" s="5">
        <v>45838</v>
      </c>
      <c r="C896" t="s">
        <v>31</v>
      </c>
      <c r="D896" t="s">
        <v>80</v>
      </c>
      <c r="E896" t="s">
        <v>80</v>
      </c>
      <c r="F896" t="s">
        <v>62</v>
      </c>
      <c r="G896" t="s">
        <v>103</v>
      </c>
      <c r="H896">
        <v>2</v>
      </c>
      <c r="I896" t="s">
        <v>508</v>
      </c>
      <c r="J896">
        <v>188.87</v>
      </c>
      <c r="K896">
        <v>377.74</v>
      </c>
      <c r="L896" t="s">
        <v>48</v>
      </c>
      <c r="M896" t="s">
        <v>256</v>
      </c>
      <c r="N896" t="s">
        <v>36</v>
      </c>
      <c r="O896" t="s">
        <v>511</v>
      </c>
      <c r="P896" t="s">
        <v>501</v>
      </c>
      <c r="Q896" t="s">
        <v>516</v>
      </c>
    </row>
    <row r="897" spans="1:17" x14ac:dyDescent="0.35">
      <c r="A897">
        <v>102412</v>
      </c>
      <c r="B897" s="5">
        <v>45838</v>
      </c>
      <c r="C897" t="s">
        <v>12</v>
      </c>
      <c r="D897" t="s">
        <v>132</v>
      </c>
      <c r="E897" t="s">
        <v>133</v>
      </c>
      <c r="F897" t="s">
        <v>59</v>
      </c>
      <c r="G897" t="s">
        <v>60</v>
      </c>
      <c r="H897">
        <v>2</v>
      </c>
      <c r="I897" t="s">
        <v>508</v>
      </c>
      <c r="J897">
        <v>58.31</v>
      </c>
      <c r="K897">
        <v>116.62</v>
      </c>
      <c r="L897" t="s">
        <v>24</v>
      </c>
      <c r="M897" t="s">
        <v>457</v>
      </c>
      <c r="N897" t="s">
        <v>19</v>
      </c>
      <c r="O897" t="s">
        <v>511</v>
      </c>
      <c r="P897" t="s">
        <v>501</v>
      </c>
      <c r="Q897" t="s">
        <v>516</v>
      </c>
    </row>
    <row r="898" spans="1:17" x14ac:dyDescent="0.35">
      <c r="A898">
        <v>102557</v>
      </c>
      <c r="B898" s="5">
        <v>45838</v>
      </c>
      <c r="C898" t="s">
        <v>50</v>
      </c>
      <c r="D898" t="s">
        <v>71</v>
      </c>
      <c r="E898" t="s">
        <v>72</v>
      </c>
      <c r="F898" t="s">
        <v>22</v>
      </c>
      <c r="G898" t="s">
        <v>47</v>
      </c>
      <c r="H898">
        <v>1</v>
      </c>
      <c r="I898" t="s">
        <v>503</v>
      </c>
      <c r="J898">
        <v>73.06</v>
      </c>
      <c r="K898">
        <v>73.06</v>
      </c>
      <c r="L898" t="s">
        <v>43</v>
      </c>
      <c r="M898" t="s">
        <v>171</v>
      </c>
      <c r="N898" t="s">
        <v>19</v>
      </c>
      <c r="O898" t="s">
        <v>511</v>
      </c>
      <c r="P898" t="s">
        <v>501</v>
      </c>
      <c r="Q898" t="s">
        <v>516</v>
      </c>
    </row>
    <row r="899" spans="1:17" x14ac:dyDescent="0.35">
      <c r="A899">
        <v>102775</v>
      </c>
      <c r="B899" s="5">
        <v>45838</v>
      </c>
      <c r="C899" t="s">
        <v>12</v>
      </c>
      <c r="D899" t="s">
        <v>13</v>
      </c>
      <c r="E899" t="s">
        <v>14</v>
      </c>
      <c r="F899" t="s">
        <v>53</v>
      </c>
      <c r="G899" t="s">
        <v>54</v>
      </c>
      <c r="H899">
        <v>1</v>
      </c>
      <c r="I899" t="s">
        <v>503</v>
      </c>
      <c r="J899">
        <v>24.44</v>
      </c>
      <c r="K899">
        <v>24.44</v>
      </c>
      <c r="L899" t="s">
        <v>17</v>
      </c>
      <c r="M899" t="s">
        <v>269</v>
      </c>
      <c r="N899" t="s">
        <v>19</v>
      </c>
      <c r="O899" t="s">
        <v>511</v>
      </c>
      <c r="P899" t="s">
        <v>501</v>
      </c>
      <c r="Q899" t="s">
        <v>516</v>
      </c>
    </row>
    <row r="900" spans="1:17" x14ac:dyDescent="0.35">
      <c r="A900">
        <v>100144</v>
      </c>
      <c r="B900" s="5">
        <v>45839</v>
      </c>
      <c r="C900" t="s">
        <v>65</v>
      </c>
      <c r="D900" t="s">
        <v>190</v>
      </c>
      <c r="E900" t="s">
        <v>191</v>
      </c>
      <c r="F900" t="s">
        <v>59</v>
      </c>
      <c r="G900" t="s">
        <v>60</v>
      </c>
      <c r="H900">
        <v>2</v>
      </c>
      <c r="I900" t="s">
        <v>508</v>
      </c>
      <c r="J900">
        <v>61.3</v>
      </c>
      <c r="K900">
        <v>122.6</v>
      </c>
      <c r="L900" t="s">
        <v>24</v>
      </c>
      <c r="M900" t="s">
        <v>124</v>
      </c>
      <c r="N900" t="s">
        <v>19</v>
      </c>
      <c r="O900" t="s">
        <v>509</v>
      </c>
      <c r="P900" t="s">
        <v>501</v>
      </c>
      <c r="Q900" t="s">
        <v>517</v>
      </c>
    </row>
    <row r="901" spans="1:17" x14ac:dyDescent="0.35">
      <c r="A901">
        <v>100235</v>
      </c>
      <c r="B901" s="5">
        <v>45839</v>
      </c>
      <c r="C901" t="s">
        <v>31</v>
      </c>
      <c r="D901" t="s">
        <v>45</v>
      </c>
      <c r="E901" t="s">
        <v>46</v>
      </c>
      <c r="F901" t="s">
        <v>22</v>
      </c>
      <c r="G901" t="s">
        <v>23</v>
      </c>
      <c r="H901">
        <v>5</v>
      </c>
      <c r="I901" t="s">
        <v>499</v>
      </c>
      <c r="J901">
        <v>68.040000000000006</v>
      </c>
      <c r="K901">
        <v>340.20000000000005</v>
      </c>
      <c r="L901" t="s">
        <v>43</v>
      </c>
      <c r="M901" t="s">
        <v>307</v>
      </c>
      <c r="N901" t="s">
        <v>19</v>
      </c>
      <c r="O901" t="s">
        <v>509</v>
      </c>
      <c r="P901" t="s">
        <v>501</v>
      </c>
      <c r="Q901" t="s">
        <v>517</v>
      </c>
    </row>
    <row r="902" spans="1:17" x14ac:dyDescent="0.35">
      <c r="A902">
        <v>100256</v>
      </c>
      <c r="B902" s="5">
        <v>45839</v>
      </c>
      <c r="C902" t="s">
        <v>12</v>
      </c>
      <c r="D902" t="s">
        <v>132</v>
      </c>
      <c r="E902" t="s">
        <v>133</v>
      </c>
      <c r="F902" t="s">
        <v>59</v>
      </c>
      <c r="G902" t="s">
        <v>95</v>
      </c>
      <c r="H902">
        <v>3</v>
      </c>
      <c r="I902" t="s">
        <v>499</v>
      </c>
      <c r="J902">
        <v>36.67</v>
      </c>
      <c r="K902">
        <v>110.01</v>
      </c>
      <c r="L902" t="s">
        <v>48</v>
      </c>
      <c r="M902" t="s">
        <v>455</v>
      </c>
      <c r="N902" t="s">
        <v>19</v>
      </c>
      <c r="O902" t="s">
        <v>509</v>
      </c>
      <c r="P902" t="s">
        <v>501</v>
      </c>
      <c r="Q902" t="s">
        <v>517</v>
      </c>
    </row>
    <row r="903" spans="1:17" x14ac:dyDescent="0.35">
      <c r="A903">
        <v>100336</v>
      </c>
      <c r="B903" s="5">
        <v>45839</v>
      </c>
      <c r="C903" t="s">
        <v>31</v>
      </c>
      <c r="D903" t="s">
        <v>105</v>
      </c>
      <c r="E903" t="s">
        <v>106</v>
      </c>
      <c r="F903" t="s">
        <v>22</v>
      </c>
      <c r="G903" t="s">
        <v>47</v>
      </c>
      <c r="H903">
        <v>3</v>
      </c>
      <c r="I903" t="s">
        <v>499</v>
      </c>
      <c r="J903">
        <v>73.19</v>
      </c>
      <c r="K903">
        <v>219.57</v>
      </c>
      <c r="L903" t="s">
        <v>48</v>
      </c>
      <c r="M903" t="s">
        <v>316</v>
      </c>
      <c r="N903" t="s">
        <v>36</v>
      </c>
      <c r="O903" t="s">
        <v>509</v>
      </c>
      <c r="P903" t="s">
        <v>501</v>
      </c>
      <c r="Q903" t="s">
        <v>517</v>
      </c>
    </row>
    <row r="904" spans="1:17" x14ac:dyDescent="0.35">
      <c r="A904">
        <v>100783</v>
      </c>
      <c r="B904" s="5">
        <v>45839</v>
      </c>
      <c r="C904" t="s">
        <v>50</v>
      </c>
      <c r="D904" t="s">
        <v>51</v>
      </c>
      <c r="E904" t="s">
        <v>52</v>
      </c>
      <c r="F904" t="s">
        <v>53</v>
      </c>
      <c r="G904" t="s">
        <v>126</v>
      </c>
      <c r="H904">
        <v>2</v>
      </c>
      <c r="I904" t="s">
        <v>508</v>
      </c>
      <c r="J904">
        <v>145.58000000000001</v>
      </c>
      <c r="K904">
        <v>291.16000000000003</v>
      </c>
      <c r="L904" t="s">
        <v>17</v>
      </c>
      <c r="M904" t="s">
        <v>134</v>
      </c>
      <c r="N904" t="s">
        <v>19</v>
      </c>
      <c r="O904" t="s">
        <v>509</v>
      </c>
      <c r="P904" t="s">
        <v>501</v>
      </c>
      <c r="Q904" t="s">
        <v>517</v>
      </c>
    </row>
    <row r="905" spans="1:17" x14ac:dyDescent="0.35">
      <c r="A905">
        <v>101046</v>
      </c>
      <c r="B905" s="5">
        <v>45839</v>
      </c>
      <c r="C905" t="s">
        <v>26</v>
      </c>
      <c r="D905" t="s">
        <v>27</v>
      </c>
      <c r="E905" t="s">
        <v>28</v>
      </c>
      <c r="F905" t="s">
        <v>53</v>
      </c>
      <c r="G905" t="s">
        <v>145</v>
      </c>
      <c r="H905">
        <v>10</v>
      </c>
      <c r="I905" t="s">
        <v>499</v>
      </c>
      <c r="J905">
        <v>36.54</v>
      </c>
      <c r="K905">
        <v>365.4</v>
      </c>
      <c r="L905" t="s">
        <v>24</v>
      </c>
      <c r="M905" t="s">
        <v>227</v>
      </c>
      <c r="N905" t="s">
        <v>19</v>
      </c>
      <c r="O905" t="s">
        <v>509</v>
      </c>
      <c r="P905" t="s">
        <v>501</v>
      </c>
      <c r="Q905" t="s">
        <v>517</v>
      </c>
    </row>
    <row r="906" spans="1:17" x14ac:dyDescent="0.35">
      <c r="A906">
        <v>101258</v>
      </c>
      <c r="B906" s="5">
        <v>45839</v>
      </c>
      <c r="C906" t="s">
        <v>31</v>
      </c>
      <c r="D906" t="s">
        <v>45</v>
      </c>
      <c r="E906" t="s">
        <v>46</v>
      </c>
      <c r="F906" t="s">
        <v>62</v>
      </c>
      <c r="G906" t="s">
        <v>114</v>
      </c>
      <c r="H906">
        <v>10</v>
      </c>
      <c r="I906" t="s">
        <v>499</v>
      </c>
      <c r="J906">
        <v>133.41999999999999</v>
      </c>
      <c r="K906">
        <v>1334.1999999999998</v>
      </c>
      <c r="L906" t="s">
        <v>17</v>
      </c>
      <c r="M906" t="s">
        <v>222</v>
      </c>
      <c r="N906" t="s">
        <v>19</v>
      </c>
      <c r="O906" t="s">
        <v>509</v>
      </c>
      <c r="P906" t="s">
        <v>501</v>
      </c>
      <c r="Q906" t="s">
        <v>517</v>
      </c>
    </row>
    <row r="907" spans="1:17" x14ac:dyDescent="0.35">
      <c r="A907">
        <v>101441</v>
      </c>
      <c r="B907" s="5">
        <v>45839</v>
      </c>
      <c r="C907" t="s">
        <v>50</v>
      </c>
      <c r="D907" t="s">
        <v>71</v>
      </c>
      <c r="E907" t="s">
        <v>72</v>
      </c>
      <c r="F907" t="s">
        <v>62</v>
      </c>
      <c r="G907" t="s">
        <v>114</v>
      </c>
      <c r="H907">
        <v>2</v>
      </c>
      <c r="I907" t="s">
        <v>508</v>
      </c>
      <c r="J907">
        <v>125.69</v>
      </c>
      <c r="K907">
        <v>251.38</v>
      </c>
      <c r="L907" t="s">
        <v>43</v>
      </c>
      <c r="M907" t="s">
        <v>272</v>
      </c>
      <c r="N907" t="s">
        <v>19</v>
      </c>
      <c r="O907" t="s">
        <v>509</v>
      </c>
      <c r="P907" t="s">
        <v>501</v>
      </c>
      <c r="Q907" t="s">
        <v>517</v>
      </c>
    </row>
    <row r="908" spans="1:17" x14ac:dyDescent="0.35">
      <c r="A908">
        <v>101517</v>
      </c>
      <c r="B908" s="5">
        <v>45839</v>
      </c>
      <c r="C908" t="s">
        <v>50</v>
      </c>
      <c r="D908" t="s">
        <v>77</v>
      </c>
      <c r="E908" t="s">
        <v>78</v>
      </c>
      <c r="F908" t="s">
        <v>59</v>
      </c>
      <c r="G908" t="s">
        <v>60</v>
      </c>
      <c r="H908">
        <v>2</v>
      </c>
      <c r="I908" t="s">
        <v>508</v>
      </c>
      <c r="J908">
        <v>57.64</v>
      </c>
      <c r="K908">
        <v>115.28</v>
      </c>
      <c r="L908" t="s">
        <v>17</v>
      </c>
      <c r="M908" t="s">
        <v>409</v>
      </c>
      <c r="N908" t="s">
        <v>19</v>
      </c>
      <c r="O908" t="s">
        <v>509</v>
      </c>
      <c r="P908" t="s">
        <v>501</v>
      </c>
      <c r="Q908" t="s">
        <v>517</v>
      </c>
    </row>
    <row r="909" spans="1:17" x14ac:dyDescent="0.35">
      <c r="A909">
        <v>101681</v>
      </c>
      <c r="B909" s="5">
        <v>45839</v>
      </c>
      <c r="C909" t="s">
        <v>65</v>
      </c>
      <c r="D909" t="s">
        <v>190</v>
      </c>
      <c r="E909" t="s">
        <v>191</v>
      </c>
      <c r="F909" t="s">
        <v>22</v>
      </c>
      <c r="G909" t="s">
        <v>87</v>
      </c>
      <c r="H909">
        <v>2</v>
      </c>
      <c r="I909" t="s">
        <v>508</v>
      </c>
      <c r="J909">
        <v>48.7</v>
      </c>
      <c r="K909">
        <v>97.4</v>
      </c>
      <c r="L909" t="s">
        <v>43</v>
      </c>
      <c r="M909" t="s">
        <v>208</v>
      </c>
      <c r="N909" t="s">
        <v>19</v>
      </c>
      <c r="O909" t="s">
        <v>509</v>
      </c>
      <c r="P909" t="s">
        <v>501</v>
      </c>
      <c r="Q909" t="s">
        <v>517</v>
      </c>
    </row>
    <row r="910" spans="1:17" x14ac:dyDescent="0.35">
      <c r="A910">
        <v>101962</v>
      </c>
      <c r="B910" s="5">
        <v>45839</v>
      </c>
      <c r="C910" t="s">
        <v>50</v>
      </c>
      <c r="D910" t="s">
        <v>51</v>
      </c>
      <c r="E910" t="s">
        <v>52</v>
      </c>
      <c r="F910" t="s">
        <v>22</v>
      </c>
      <c r="G910" t="s">
        <v>23</v>
      </c>
      <c r="H910">
        <v>2</v>
      </c>
      <c r="I910" t="s">
        <v>508</v>
      </c>
      <c r="J910">
        <v>66.680000000000007</v>
      </c>
      <c r="K910">
        <v>133.36000000000001</v>
      </c>
      <c r="L910" t="s">
        <v>24</v>
      </c>
      <c r="M910" t="s">
        <v>440</v>
      </c>
      <c r="N910" t="s">
        <v>19</v>
      </c>
      <c r="O910" t="s">
        <v>509</v>
      </c>
      <c r="P910" t="s">
        <v>501</v>
      </c>
      <c r="Q910" t="s">
        <v>517</v>
      </c>
    </row>
    <row r="911" spans="1:17" x14ac:dyDescent="0.35">
      <c r="A911">
        <v>101974</v>
      </c>
      <c r="B911" s="5">
        <v>45839</v>
      </c>
      <c r="C911" t="s">
        <v>50</v>
      </c>
      <c r="D911" t="s">
        <v>51</v>
      </c>
      <c r="E911" t="s">
        <v>52</v>
      </c>
      <c r="F911" t="s">
        <v>62</v>
      </c>
      <c r="G911" t="s">
        <v>112</v>
      </c>
      <c r="H911">
        <v>5</v>
      </c>
      <c r="I911" t="s">
        <v>499</v>
      </c>
      <c r="J911">
        <v>29.24</v>
      </c>
      <c r="K911">
        <v>146.19999999999999</v>
      </c>
      <c r="L911" t="s">
        <v>43</v>
      </c>
      <c r="M911" t="s">
        <v>277</v>
      </c>
      <c r="N911" t="s">
        <v>19</v>
      </c>
      <c r="O911" t="s">
        <v>509</v>
      </c>
      <c r="P911" t="s">
        <v>501</v>
      </c>
      <c r="Q911" t="s">
        <v>517</v>
      </c>
    </row>
    <row r="912" spans="1:17" x14ac:dyDescent="0.35">
      <c r="A912">
        <v>102546</v>
      </c>
      <c r="B912" s="5">
        <v>45839</v>
      </c>
      <c r="C912" t="s">
        <v>31</v>
      </c>
      <c r="D912" t="s">
        <v>32</v>
      </c>
      <c r="E912" t="s">
        <v>33</v>
      </c>
      <c r="F912" t="s">
        <v>62</v>
      </c>
      <c r="G912" t="s">
        <v>112</v>
      </c>
      <c r="H912">
        <v>2</v>
      </c>
      <c r="I912" t="s">
        <v>508</v>
      </c>
      <c r="J912">
        <v>28.5</v>
      </c>
      <c r="K912">
        <v>57</v>
      </c>
      <c r="L912" t="s">
        <v>43</v>
      </c>
      <c r="M912" t="s">
        <v>230</v>
      </c>
      <c r="N912" t="s">
        <v>36</v>
      </c>
      <c r="O912" t="s">
        <v>509</v>
      </c>
      <c r="P912" t="s">
        <v>501</v>
      </c>
      <c r="Q912" t="s">
        <v>517</v>
      </c>
    </row>
    <row r="913" spans="1:17" x14ac:dyDescent="0.35">
      <c r="A913">
        <v>100092</v>
      </c>
      <c r="B913" s="5">
        <v>45840</v>
      </c>
      <c r="C913" t="s">
        <v>31</v>
      </c>
      <c r="D913" t="s">
        <v>45</v>
      </c>
      <c r="E913" t="s">
        <v>46</v>
      </c>
      <c r="F913" t="s">
        <v>22</v>
      </c>
      <c r="G913" t="s">
        <v>47</v>
      </c>
      <c r="H913">
        <v>2</v>
      </c>
      <c r="I913" t="s">
        <v>508</v>
      </c>
      <c r="J913">
        <v>78.680000000000007</v>
      </c>
      <c r="K913">
        <v>157.36000000000001</v>
      </c>
      <c r="L913" t="s">
        <v>48</v>
      </c>
      <c r="M913" t="s">
        <v>305</v>
      </c>
      <c r="N913" t="s">
        <v>19</v>
      </c>
      <c r="O913" t="s">
        <v>504</v>
      </c>
      <c r="P913" t="s">
        <v>501</v>
      </c>
      <c r="Q913" t="s">
        <v>517</v>
      </c>
    </row>
    <row r="914" spans="1:17" x14ac:dyDescent="0.35">
      <c r="A914">
        <v>100096</v>
      </c>
      <c r="B914" s="5">
        <v>45840</v>
      </c>
      <c r="C914" t="s">
        <v>31</v>
      </c>
      <c r="D914" t="s">
        <v>105</v>
      </c>
      <c r="E914" t="s">
        <v>106</v>
      </c>
      <c r="F914" t="s">
        <v>15</v>
      </c>
      <c r="G914" t="s">
        <v>34</v>
      </c>
      <c r="H914">
        <v>10</v>
      </c>
      <c r="I914" t="s">
        <v>499</v>
      </c>
      <c r="J914">
        <v>16.739999999999998</v>
      </c>
      <c r="K914">
        <v>167.39999999999998</v>
      </c>
      <c r="L914" t="s">
        <v>17</v>
      </c>
      <c r="M914" t="s">
        <v>296</v>
      </c>
      <c r="N914" t="s">
        <v>19</v>
      </c>
      <c r="O914" t="s">
        <v>504</v>
      </c>
      <c r="P914" t="s">
        <v>501</v>
      </c>
      <c r="Q914" t="s">
        <v>517</v>
      </c>
    </row>
    <row r="915" spans="1:17" x14ac:dyDescent="0.35">
      <c r="A915">
        <v>100586</v>
      </c>
      <c r="B915" s="5">
        <v>45840</v>
      </c>
      <c r="C915" t="s">
        <v>50</v>
      </c>
      <c r="D915" t="s">
        <v>71</v>
      </c>
      <c r="E915" t="s">
        <v>72</v>
      </c>
      <c r="F915" t="s">
        <v>22</v>
      </c>
      <c r="G915" t="s">
        <v>23</v>
      </c>
      <c r="H915">
        <v>3</v>
      </c>
      <c r="I915" t="s">
        <v>499</v>
      </c>
      <c r="J915">
        <v>63.17</v>
      </c>
      <c r="K915">
        <v>189.51</v>
      </c>
      <c r="L915" t="s">
        <v>43</v>
      </c>
      <c r="M915" t="s">
        <v>315</v>
      </c>
      <c r="N915" t="s">
        <v>19</v>
      </c>
      <c r="O915" t="s">
        <v>504</v>
      </c>
      <c r="P915" t="s">
        <v>501</v>
      </c>
      <c r="Q915" t="s">
        <v>517</v>
      </c>
    </row>
    <row r="916" spans="1:17" x14ac:dyDescent="0.35">
      <c r="A916">
        <v>100590</v>
      </c>
      <c r="B916" s="5">
        <v>45840</v>
      </c>
      <c r="C916" t="s">
        <v>50</v>
      </c>
      <c r="D916" t="s">
        <v>51</v>
      </c>
      <c r="E916" t="s">
        <v>52</v>
      </c>
      <c r="F916" t="s">
        <v>59</v>
      </c>
      <c r="G916" t="s">
        <v>118</v>
      </c>
      <c r="H916">
        <v>2</v>
      </c>
      <c r="I916" t="s">
        <v>508</v>
      </c>
      <c r="J916">
        <v>19.260000000000002</v>
      </c>
      <c r="K916">
        <v>38.520000000000003</v>
      </c>
      <c r="L916" t="s">
        <v>17</v>
      </c>
      <c r="M916" t="s">
        <v>427</v>
      </c>
      <c r="N916" t="s">
        <v>89</v>
      </c>
      <c r="O916" t="s">
        <v>504</v>
      </c>
      <c r="P916" t="s">
        <v>501</v>
      </c>
      <c r="Q916" t="s">
        <v>517</v>
      </c>
    </row>
    <row r="917" spans="1:17" x14ac:dyDescent="0.35">
      <c r="A917">
        <v>100645</v>
      </c>
      <c r="B917" s="5">
        <v>45840</v>
      </c>
      <c r="C917" t="s">
        <v>26</v>
      </c>
      <c r="D917" t="s">
        <v>37</v>
      </c>
      <c r="E917" t="s">
        <v>38</v>
      </c>
      <c r="F917" t="s">
        <v>15</v>
      </c>
      <c r="G917" t="s">
        <v>39</v>
      </c>
      <c r="H917">
        <v>2</v>
      </c>
      <c r="I917" t="s">
        <v>508</v>
      </c>
      <c r="J917">
        <v>43.93</v>
      </c>
      <c r="K917">
        <v>87.86</v>
      </c>
      <c r="L917" t="s">
        <v>43</v>
      </c>
      <c r="M917" t="s">
        <v>49</v>
      </c>
      <c r="N917" t="s">
        <v>19</v>
      </c>
      <c r="O917" t="s">
        <v>504</v>
      </c>
      <c r="P917" t="s">
        <v>501</v>
      </c>
      <c r="Q917" t="s">
        <v>517</v>
      </c>
    </row>
    <row r="918" spans="1:17" x14ac:dyDescent="0.35">
      <c r="A918">
        <v>100771</v>
      </c>
      <c r="B918" s="5">
        <v>45840</v>
      </c>
      <c r="C918" t="s">
        <v>50</v>
      </c>
      <c r="D918" t="s">
        <v>71</v>
      </c>
      <c r="E918" t="s">
        <v>72</v>
      </c>
      <c r="F918" t="s">
        <v>62</v>
      </c>
      <c r="G918" t="s">
        <v>68</v>
      </c>
      <c r="H918">
        <v>1</v>
      </c>
      <c r="I918" t="s">
        <v>503</v>
      </c>
      <c r="J918">
        <v>41</v>
      </c>
      <c r="K918">
        <v>41</v>
      </c>
      <c r="L918" t="s">
        <v>43</v>
      </c>
      <c r="M918" t="s">
        <v>230</v>
      </c>
      <c r="N918" t="s">
        <v>19</v>
      </c>
      <c r="O918" t="s">
        <v>504</v>
      </c>
      <c r="P918" t="s">
        <v>501</v>
      </c>
      <c r="Q918" t="s">
        <v>517</v>
      </c>
    </row>
    <row r="919" spans="1:17" x14ac:dyDescent="0.35">
      <c r="A919">
        <v>100804</v>
      </c>
      <c r="B919" s="5">
        <v>45840</v>
      </c>
      <c r="C919" t="s">
        <v>12</v>
      </c>
      <c r="D919" t="s">
        <v>98</v>
      </c>
      <c r="E919" t="s">
        <v>99</v>
      </c>
      <c r="F919" t="s">
        <v>59</v>
      </c>
      <c r="G919" t="s">
        <v>129</v>
      </c>
      <c r="H919">
        <v>1</v>
      </c>
      <c r="I919" t="s">
        <v>503</v>
      </c>
      <c r="J919">
        <v>118.48</v>
      </c>
      <c r="K919">
        <v>118.48</v>
      </c>
      <c r="L919" t="s">
        <v>43</v>
      </c>
      <c r="M919" t="s">
        <v>160</v>
      </c>
      <c r="N919" t="s">
        <v>89</v>
      </c>
      <c r="O919" t="s">
        <v>504</v>
      </c>
      <c r="P919" t="s">
        <v>501</v>
      </c>
      <c r="Q919" t="s">
        <v>517</v>
      </c>
    </row>
    <row r="920" spans="1:17" x14ac:dyDescent="0.35">
      <c r="A920">
        <v>101064</v>
      </c>
      <c r="B920" s="5">
        <v>45840</v>
      </c>
      <c r="C920" t="s">
        <v>65</v>
      </c>
      <c r="D920" t="s">
        <v>90</v>
      </c>
      <c r="E920" t="s">
        <v>91</v>
      </c>
      <c r="F920" t="s">
        <v>59</v>
      </c>
      <c r="G920" t="s">
        <v>60</v>
      </c>
      <c r="H920">
        <v>1</v>
      </c>
      <c r="I920" t="s">
        <v>503</v>
      </c>
      <c r="J920">
        <v>61.98</v>
      </c>
      <c r="K920">
        <v>61.98</v>
      </c>
      <c r="L920" t="s">
        <v>17</v>
      </c>
      <c r="M920" t="s">
        <v>82</v>
      </c>
      <c r="N920" t="s">
        <v>19</v>
      </c>
      <c r="O920" t="s">
        <v>504</v>
      </c>
      <c r="P920" t="s">
        <v>501</v>
      </c>
      <c r="Q920" t="s">
        <v>517</v>
      </c>
    </row>
    <row r="921" spans="1:17" x14ac:dyDescent="0.35">
      <c r="A921">
        <v>101071</v>
      </c>
      <c r="B921" s="5">
        <v>45840</v>
      </c>
      <c r="C921" t="s">
        <v>31</v>
      </c>
      <c r="D921" t="s">
        <v>56</v>
      </c>
      <c r="E921" t="s">
        <v>57</v>
      </c>
      <c r="F921" t="s">
        <v>15</v>
      </c>
      <c r="G921" t="s">
        <v>16</v>
      </c>
      <c r="H921">
        <v>3</v>
      </c>
      <c r="I921" t="s">
        <v>499</v>
      </c>
      <c r="J921">
        <v>40.159999999999997</v>
      </c>
      <c r="K921">
        <v>120.47999999999999</v>
      </c>
      <c r="L921" t="s">
        <v>24</v>
      </c>
      <c r="M921" t="s">
        <v>298</v>
      </c>
      <c r="N921" t="s">
        <v>19</v>
      </c>
      <c r="O921" t="s">
        <v>504</v>
      </c>
      <c r="P921" t="s">
        <v>501</v>
      </c>
      <c r="Q921" t="s">
        <v>517</v>
      </c>
    </row>
    <row r="922" spans="1:17" x14ac:dyDescent="0.35">
      <c r="A922">
        <v>101353</v>
      </c>
      <c r="B922" s="5">
        <v>45840</v>
      </c>
      <c r="C922" t="s">
        <v>26</v>
      </c>
      <c r="D922" t="s">
        <v>37</v>
      </c>
      <c r="E922" t="s">
        <v>38</v>
      </c>
      <c r="F922" t="s">
        <v>53</v>
      </c>
      <c r="G922" t="s">
        <v>92</v>
      </c>
      <c r="H922">
        <v>1</v>
      </c>
      <c r="I922" t="s">
        <v>503</v>
      </c>
      <c r="J922">
        <v>28.54</v>
      </c>
      <c r="K922">
        <v>28.54</v>
      </c>
      <c r="L922" t="s">
        <v>48</v>
      </c>
      <c r="M922" t="s">
        <v>416</v>
      </c>
      <c r="N922" t="s">
        <v>19</v>
      </c>
      <c r="O922" t="s">
        <v>504</v>
      </c>
      <c r="P922" t="s">
        <v>501</v>
      </c>
      <c r="Q922" t="s">
        <v>517</v>
      </c>
    </row>
    <row r="923" spans="1:17" x14ac:dyDescent="0.35">
      <c r="A923">
        <v>102191</v>
      </c>
      <c r="B923" s="5">
        <v>45840</v>
      </c>
      <c r="C923" t="s">
        <v>50</v>
      </c>
      <c r="D923" t="s">
        <v>51</v>
      </c>
      <c r="E923" t="s">
        <v>52</v>
      </c>
      <c r="F923" t="s">
        <v>22</v>
      </c>
      <c r="G923" t="s">
        <v>47</v>
      </c>
      <c r="H923">
        <v>1</v>
      </c>
      <c r="I923" t="s">
        <v>503</v>
      </c>
      <c r="J923">
        <v>72.83</v>
      </c>
      <c r="K923">
        <v>72.83</v>
      </c>
      <c r="L923" t="s">
        <v>43</v>
      </c>
      <c r="M923" t="s">
        <v>450</v>
      </c>
      <c r="N923" t="s">
        <v>19</v>
      </c>
      <c r="O923" t="s">
        <v>504</v>
      </c>
      <c r="P923" t="s">
        <v>501</v>
      </c>
      <c r="Q923" t="s">
        <v>517</v>
      </c>
    </row>
    <row r="924" spans="1:17" x14ac:dyDescent="0.35">
      <c r="A924">
        <v>102774</v>
      </c>
      <c r="B924" s="5">
        <v>45840</v>
      </c>
      <c r="C924" t="s">
        <v>26</v>
      </c>
      <c r="D924" t="s">
        <v>37</v>
      </c>
      <c r="E924" t="s">
        <v>38</v>
      </c>
      <c r="F924" t="s">
        <v>62</v>
      </c>
      <c r="G924" t="s">
        <v>112</v>
      </c>
      <c r="H924">
        <v>5</v>
      </c>
      <c r="I924" t="s">
        <v>499</v>
      </c>
      <c r="J924">
        <v>30.42</v>
      </c>
      <c r="K924">
        <v>152.10000000000002</v>
      </c>
      <c r="L924" t="s">
        <v>24</v>
      </c>
      <c r="M924" t="s">
        <v>245</v>
      </c>
      <c r="N924" t="s">
        <v>19</v>
      </c>
      <c r="O924" t="s">
        <v>504</v>
      </c>
      <c r="P924" t="s">
        <v>501</v>
      </c>
      <c r="Q924" t="s">
        <v>517</v>
      </c>
    </row>
    <row r="925" spans="1:17" x14ac:dyDescent="0.35">
      <c r="A925">
        <v>102825</v>
      </c>
      <c r="B925" s="5">
        <v>45840</v>
      </c>
      <c r="C925" t="s">
        <v>50</v>
      </c>
      <c r="D925" t="s">
        <v>71</v>
      </c>
      <c r="E925" t="s">
        <v>72</v>
      </c>
      <c r="F925" t="s">
        <v>15</v>
      </c>
      <c r="G925" t="s">
        <v>39</v>
      </c>
      <c r="H925">
        <v>1</v>
      </c>
      <c r="I925" t="s">
        <v>503</v>
      </c>
      <c r="J925">
        <v>45.38</v>
      </c>
      <c r="K925">
        <v>45.38</v>
      </c>
      <c r="L925" t="s">
        <v>48</v>
      </c>
      <c r="M925" t="s">
        <v>458</v>
      </c>
      <c r="N925" t="s">
        <v>19</v>
      </c>
      <c r="O925" t="s">
        <v>504</v>
      </c>
      <c r="P925" t="s">
        <v>501</v>
      </c>
      <c r="Q925" t="s">
        <v>517</v>
      </c>
    </row>
    <row r="926" spans="1:17" x14ac:dyDescent="0.35">
      <c r="A926">
        <v>100039</v>
      </c>
      <c r="B926" s="5">
        <v>45841</v>
      </c>
      <c r="C926" t="s">
        <v>50</v>
      </c>
      <c r="D926" t="s">
        <v>77</v>
      </c>
      <c r="E926" t="s">
        <v>78</v>
      </c>
      <c r="F926" t="s">
        <v>53</v>
      </c>
      <c r="G926" t="s">
        <v>145</v>
      </c>
      <c r="H926">
        <v>1</v>
      </c>
      <c r="I926" t="s">
        <v>503</v>
      </c>
      <c r="J926">
        <v>35.76</v>
      </c>
      <c r="K926">
        <v>35.76</v>
      </c>
      <c r="L926" t="s">
        <v>24</v>
      </c>
      <c r="M926" t="s">
        <v>342</v>
      </c>
      <c r="N926" t="s">
        <v>19</v>
      </c>
      <c r="O926" t="s">
        <v>505</v>
      </c>
      <c r="P926" t="s">
        <v>501</v>
      </c>
      <c r="Q926" t="s">
        <v>517</v>
      </c>
    </row>
    <row r="927" spans="1:17" x14ac:dyDescent="0.35">
      <c r="A927">
        <v>100567</v>
      </c>
      <c r="B927" s="5">
        <v>45841</v>
      </c>
      <c r="C927" t="s">
        <v>31</v>
      </c>
      <c r="D927" t="s">
        <v>45</v>
      </c>
      <c r="E927" t="s">
        <v>46</v>
      </c>
      <c r="F927" t="s">
        <v>62</v>
      </c>
      <c r="G927" t="s">
        <v>68</v>
      </c>
      <c r="H927">
        <v>5</v>
      </c>
      <c r="I927" t="s">
        <v>499</v>
      </c>
      <c r="J927">
        <v>40.630000000000003</v>
      </c>
      <c r="K927">
        <v>203.15</v>
      </c>
      <c r="L927" t="s">
        <v>24</v>
      </c>
      <c r="M927" t="s">
        <v>146</v>
      </c>
      <c r="N927" t="s">
        <v>19</v>
      </c>
      <c r="O927" t="s">
        <v>505</v>
      </c>
      <c r="P927" t="s">
        <v>501</v>
      </c>
      <c r="Q927" t="s">
        <v>517</v>
      </c>
    </row>
    <row r="928" spans="1:17" x14ac:dyDescent="0.35">
      <c r="A928">
        <v>101699</v>
      </c>
      <c r="B928" s="5">
        <v>45841</v>
      </c>
      <c r="C928" t="s">
        <v>12</v>
      </c>
      <c r="D928" t="s">
        <v>132</v>
      </c>
      <c r="E928" t="s">
        <v>133</v>
      </c>
      <c r="F928" t="s">
        <v>62</v>
      </c>
      <c r="G928" t="s">
        <v>68</v>
      </c>
      <c r="H928">
        <v>5</v>
      </c>
      <c r="I928" t="s">
        <v>499</v>
      </c>
      <c r="J928">
        <v>41.65</v>
      </c>
      <c r="K928">
        <v>208.25</v>
      </c>
      <c r="L928" t="s">
        <v>43</v>
      </c>
      <c r="M928" t="s">
        <v>459</v>
      </c>
      <c r="N928" t="s">
        <v>19</v>
      </c>
      <c r="O928" t="s">
        <v>505</v>
      </c>
      <c r="P928" t="s">
        <v>501</v>
      </c>
      <c r="Q928" t="s">
        <v>517</v>
      </c>
    </row>
    <row r="929" spans="1:17" x14ac:dyDescent="0.35">
      <c r="A929">
        <v>101965</v>
      </c>
      <c r="B929" s="5">
        <v>45841</v>
      </c>
      <c r="C929" t="s">
        <v>50</v>
      </c>
      <c r="D929" t="s">
        <v>51</v>
      </c>
      <c r="E929" t="s">
        <v>52</v>
      </c>
      <c r="F929" t="s">
        <v>22</v>
      </c>
      <c r="G929" t="s">
        <v>100</v>
      </c>
      <c r="H929">
        <v>10</v>
      </c>
      <c r="I929" t="s">
        <v>499</v>
      </c>
      <c r="J929">
        <v>15.14</v>
      </c>
      <c r="K929">
        <v>151.4</v>
      </c>
      <c r="L929" t="s">
        <v>43</v>
      </c>
      <c r="M929" t="s">
        <v>180</v>
      </c>
      <c r="N929" t="s">
        <v>19</v>
      </c>
      <c r="O929" t="s">
        <v>505</v>
      </c>
      <c r="P929" t="s">
        <v>501</v>
      </c>
      <c r="Q929" t="s">
        <v>517</v>
      </c>
    </row>
    <row r="930" spans="1:17" x14ac:dyDescent="0.35">
      <c r="A930">
        <v>102051</v>
      </c>
      <c r="B930" s="5">
        <v>45841</v>
      </c>
      <c r="C930" t="s">
        <v>26</v>
      </c>
      <c r="D930" t="s">
        <v>37</v>
      </c>
      <c r="E930" t="s">
        <v>38</v>
      </c>
      <c r="F930" t="s">
        <v>15</v>
      </c>
      <c r="G930" t="s">
        <v>39</v>
      </c>
      <c r="H930">
        <v>3</v>
      </c>
      <c r="I930" t="s">
        <v>499</v>
      </c>
      <c r="J930">
        <v>45.67</v>
      </c>
      <c r="K930">
        <v>137.01</v>
      </c>
      <c r="L930" t="s">
        <v>48</v>
      </c>
      <c r="M930" t="s">
        <v>122</v>
      </c>
      <c r="N930" t="s">
        <v>19</v>
      </c>
      <c r="O930" t="s">
        <v>505</v>
      </c>
      <c r="P930" t="s">
        <v>501</v>
      </c>
      <c r="Q930" t="s">
        <v>517</v>
      </c>
    </row>
    <row r="931" spans="1:17" x14ac:dyDescent="0.35">
      <c r="A931">
        <v>102555</v>
      </c>
      <c r="B931" s="5">
        <v>45841</v>
      </c>
      <c r="C931" t="s">
        <v>31</v>
      </c>
      <c r="D931" t="s">
        <v>56</v>
      </c>
      <c r="E931" t="s">
        <v>57</v>
      </c>
      <c r="F931" t="s">
        <v>22</v>
      </c>
      <c r="G931" t="s">
        <v>47</v>
      </c>
      <c r="H931">
        <v>10</v>
      </c>
      <c r="I931" t="s">
        <v>499</v>
      </c>
      <c r="J931">
        <v>73.87</v>
      </c>
      <c r="K931">
        <v>738.7</v>
      </c>
      <c r="L931" t="s">
        <v>17</v>
      </c>
      <c r="M931" t="s">
        <v>265</v>
      </c>
      <c r="N931" t="s">
        <v>36</v>
      </c>
      <c r="O931" t="s">
        <v>505</v>
      </c>
      <c r="P931" t="s">
        <v>501</v>
      </c>
      <c r="Q931" t="s">
        <v>517</v>
      </c>
    </row>
    <row r="932" spans="1:17" x14ac:dyDescent="0.35">
      <c r="A932">
        <v>102656</v>
      </c>
      <c r="B932" s="5">
        <v>45841</v>
      </c>
      <c r="C932" t="s">
        <v>31</v>
      </c>
      <c r="D932" t="s">
        <v>80</v>
      </c>
      <c r="E932" t="s">
        <v>80</v>
      </c>
      <c r="F932" t="s">
        <v>62</v>
      </c>
      <c r="G932" t="s">
        <v>169</v>
      </c>
      <c r="H932">
        <v>1</v>
      </c>
      <c r="I932" t="s">
        <v>503</v>
      </c>
      <c r="J932">
        <v>24.71</v>
      </c>
      <c r="K932">
        <v>24.71</v>
      </c>
      <c r="L932" t="s">
        <v>24</v>
      </c>
      <c r="M932" t="s">
        <v>368</v>
      </c>
      <c r="N932" t="s">
        <v>19</v>
      </c>
      <c r="O932" t="s">
        <v>505</v>
      </c>
      <c r="P932" t="s">
        <v>501</v>
      </c>
      <c r="Q932" t="s">
        <v>517</v>
      </c>
    </row>
    <row r="933" spans="1:17" x14ac:dyDescent="0.35">
      <c r="A933">
        <v>102705</v>
      </c>
      <c r="B933" s="5">
        <v>45841</v>
      </c>
      <c r="C933" t="s">
        <v>65</v>
      </c>
      <c r="D933" t="s">
        <v>66</v>
      </c>
      <c r="E933" t="s">
        <v>67</v>
      </c>
      <c r="F933" t="s">
        <v>59</v>
      </c>
      <c r="G933" t="s">
        <v>129</v>
      </c>
      <c r="H933">
        <v>2</v>
      </c>
      <c r="I933" t="s">
        <v>508</v>
      </c>
      <c r="J933">
        <v>124.97</v>
      </c>
      <c r="K933">
        <v>249.94</v>
      </c>
      <c r="L933" t="s">
        <v>17</v>
      </c>
      <c r="M933" t="s">
        <v>402</v>
      </c>
      <c r="N933" t="s">
        <v>19</v>
      </c>
      <c r="O933" t="s">
        <v>505</v>
      </c>
      <c r="P933" t="s">
        <v>501</v>
      </c>
      <c r="Q933" t="s">
        <v>517</v>
      </c>
    </row>
    <row r="934" spans="1:17" x14ac:dyDescent="0.35">
      <c r="A934">
        <v>100446</v>
      </c>
      <c r="B934" s="5">
        <v>45842</v>
      </c>
      <c r="C934" t="s">
        <v>50</v>
      </c>
      <c r="D934" t="s">
        <v>51</v>
      </c>
      <c r="E934" t="s">
        <v>52</v>
      </c>
      <c r="F934" t="s">
        <v>22</v>
      </c>
      <c r="G934" t="s">
        <v>47</v>
      </c>
      <c r="H934">
        <v>5</v>
      </c>
      <c r="I934" t="s">
        <v>499</v>
      </c>
      <c r="J934">
        <v>73.19</v>
      </c>
      <c r="K934">
        <v>365.95</v>
      </c>
      <c r="L934" t="s">
        <v>43</v>
      </c>
      <c r="M934" t="s">
        <v>371</v>
      </c>
      <c r="N934" t="s">
        <v>19</v>
      </c>
      <c r="O934" t="s">
        <v>500</v>
      </c>
      <c r="P934" t="s">
        <v>501</v>
      </c>
      <c r="Q934" t="s">
        <v>517</v>
      </c>
    </row>
    <row r="935" spans="1:17" x14ac:dyDescent="0.35">
      <c r="A935">
        <v>100521</v>
      </c>
      <c r="B935" s="5">
        <v>45842</v>
      </c>
      <c r="C935" t="s">
        <v>12</v>
      </c>
      <c r="D935" t="s">
        <v>13</v>
      </c>
      <c r="E935" t="s">
        <v>14</v>
      </c>
      <c r="F935" t="s">
        <v>15</v>
      </c>
      <c r="G935" t="s">
        <v>34</v>
      </c>
      <c r="H935">
        <v>10</v>
      </c>
      <c r="I935" t="s">
        <v>499</v>
      </c>
      <c r="J935">
        <v>16.52</v>
      </c>
      <c r="K935">
        <v>165.2</v>
      </c>
      <c r="L935" t="s">
        <v>43</v>
      </c>
      <c r="M935" t="s">
        <v>213</v>
      </c>
      <c r="N935" t="s">
        <v>19</v>
      </c>
      <c r="O935" t="s">
        <v>500</v>
      </c>
      <c r="P935" t="s">
        <v>501</v>
      </c>
      <c r="Q935" t="s">
        <v>517</v>
      </c>
    </row>
    <row r="936" spans="1:17" x14ac:dyDescent="0.35">
      <c r="A936">
        <v>101208</v>
      </c>
      <c r="B936" s="5">
        <v>45842</v>
      </c>
      <c r="C936" t="s">
        <v>26</v>
      </c>
      <c r="D936" t="s">
        <v>37</v>
      </c>
      <c r="E936" t="s">
        <v>38</v>
      </c>
      <c r="F936" t="s">
        <v>62</v>
      </c>
      <c r="G936" t="s">
        <v>63</v>
      </c>
      <c r="H936">
        <v>1</v>
      </c>
      <c r="I936" t="s">
        <v>503</v>
      </c>
      <c r="J936">
        <v>56.25</v>
      </c>
      <c r="K936">
        <v>56.25</v>
      </c>
      <c r="L936" t="s">
        <v>24</v>
      </c>
      <c r="M936" t="s">
        <v>387</v>
      </c>
      <c r="N936" t="s">
        <v>36</v>
      </c>
      <c r="O936" t="s">
        <v>500</v>
      </c>
      <c r="P936" t="s">
        <v>501</v>
      </c>
      <c r="Q936" t="s">
        <v>517</v>
      </c>
    </row>
    <row r="937" spans="1:17" x14ac:dyDescent="0.35">
      <c r="A937">
        <v>101767</v>
      </c>
      <c r="B937" s="5">
        <v>45842</v>
      </c>
      <c r="C937" t="s">
        <v>12</v>
      </c>
      <c r="D937" t="s">
        <v>98</v>
      </c>
      <c r="E937" t="s">
        <v>99</v>
      </c>
      <c r="F937" t="s">
        <v>59</v>
      </c>
      <c r="G937" t="s">
        <v>60</v>
      </c>
      <c r="H937">
        <v>5</v>
      </c>
      <c r="I937" t="s">
        <v>499</v>
      </c>
      <c r="J937">
        <v>59.05</v>
      </c>
      <c r="K937">
        <v>295.25</v>
      </c>
      <c r="L937" t="s">
        <v>43</v>
      </c>
      <c r="M937" t="s">
        <v>173</v>
      </c>
      <c r="N937" t="s">
        <v>19</v>
      </c>
      <c r="O937" t="s">
        <v>500</v>
      </c>
      <c r="P937" t="s">
        <v>501</v>
      </c>
      <c r="Q937" t="s">
        <v>517</v>
      </c>
    </row>
    <row r="938" spans="1:17" x14ac:dyDescent="0.35">
      <c r="A938">
        <v>101780</v>
      </c>
      <c r="B938" s="5">
        <v>45842</v>
      </c>
      <c r="C938" t="s">
        <v>31</v>
      </c>
      <c r="D938" t="s">
        <v>45</v>
      </c>
      <c r="E938" t="s">
        <v>46</v>
      </c>
      <c r="F938" t="s">
        <v>62</v>
      </c>
      <c r="G938" t="s">
        <v>114</v>
      </c>
      <c r="H938">
        <v>5</v>
      </c>
      <c r="I938" t="s">
        <v>499</v>
      </c>
      <c r="J938">
        <v>134.11000000000001</v>
      </c>
      <c r="K938">
        <v>670.55000000000007</v>
      </c>
      <c r="L938" t="s">
        <v>43</v>
      </c>
      <c r="M938" t="s">
        <v>148</v>
      </c>
      <c r="N938" t="s">
        <v>89</v>
      </c>
      <c r="O938" t="s">
        <v>500</v>
      </c>
      <c r="P938" t="s">
        <v>501</v>
      </c>
      <c r="Q938" t="s">
        <v>517</v>
      </c>
    </row>
    <row r="939" spans="1:17" x14ac:dyDescent="0.35">
      <c r="A939">
        <v>101970</v>
      </c>
      <c r="B939" s="5">
        <v>45842</v>
      </c>
      <c r="C939" t="s">
        <v>50</v>
      </c>
      <c r="D939" t="s">
        <v>71</v>
      </c>
      <c r="E939" t="s">
        <v>72</v>
      </c>
      <c r="F939" t="s">
        <v>59</v>
      </c>
      <c r="G939" t="s">
        <v>60</v>
      </c>
      <c r="H939">
        <v>1</v>
      </c>
      <c r="I939" t="s">
        <v>503</v>
      </c>
      <c r="J939">
        <v>57.5</v>
      </c>
      <c r="K939">
        <v>57.5</v>
      </c>
      <c r="L939" t="s">
        <v>43</v>
      </c>
      <c r="M939" t="s">
        <v>69</v>
      </c>
      <c r="N939" t="s">
        <v>19</v>
      </c>
      <c r="O939" t="s">
        <v>500</v>
      </c>
      <c r="P939" t="s">
        <v>501</v>
      </c>
      <c r="Q939" t="s">
        <v>517</v>
      </c>
    </row>
    <row r="940" spans="1:17" x14ac:dyDescent="0.35">
      <c r="A940">
        <v>102022</v>
      </c>
      <c r="B940" s="5">
        <v>45842</v>
      </c>
      <c r="C940" t="s">
        <v>50</v>
      </c>
      <c r="D940" t="s">
        <v>77</v>
      </c>
      <c r="E940" t="s">
        <v>78</v>
      </c>
      <c r="F940" t="s">
        <v>15</v>
      </c>
      <c r="G940" t="s">
        <v>29</v>
      </c>
      <c r="H940">
        <v>2</v>
      </c>
      <c r="I940" t="s">
        <v>508</v>
      </c>
      <c r="J940">
        <v>21.89</v>
      </c>
      <c r="K940">
        <v>43.78</v>
      </c>
      <c r="L940" t="s">
        <v>48</v>
      </c>
      <c r="M940" t="s">
        <v>157</v>
      </c>
      <c r="N940" t="s">
        <v>36</v>
      </c>
      <c r="O940" t="s">
        <v>500</v>
      </c>
      <c r="P940" t="s">
        <v>501</v>
      </c>
      <c r="Q940" t="s">
        <v>517</v>
      </c>
    </row>
    <row r="941" spans="1:17" x14ac:dyDescent="0.35">
      <c r="A941">
        <v>102376</v>
      </c>
      <c r="B941" s="5">
        <v>45842</v>
      </c>
      <c r="C941" t="s">
        <v>31</v>
      </c>
      <c r="D941" t="s">
        <v>105</v>
      </c>
      <c r="E941" t="s">
        <v>106</v>
      </c>
      <c r="F941" t="s">
        <v>15</v>
      </c>
      <c r="G941" t="s">
        <v>29</v>
      </c>
      <c r="H941">
        <v>1</v>
      </c>
      <c r="I941" t="s">
        <v>503</v>
      </c>
      <c r="J941">
        <v>23.16</v>
      </c>
      <c r="K941">
        <v>23.16</v>
      </c>
      <c r="L941" t="s">
        <v>43</v>
      </c>
      <c r="M941" t="s">
        <v>188</v>
      </c>
      <c r="N941" t="s">
        <v>19</v>
      </c>
      <c r="O941" t="s">
        <v>500</v>
      </c>
      <c r="P941" t="s">
        <v>501</v>
      </c>
      <c r="Q941" t="s">
        <v>517</v>
      </c>
    </row>
    <row r="942" spans="1:17" x14ac:dyDescent="0.35">
      <c r="A942">
        <v>102491</v>
      </c>
      <c r="B942" s="5">
        <v>45842</v>
      </c>
      <c r="C942" t="s">
        <v>31</v>
      </c>
      <c r="D942" t="s">
        <v>45</v>
      </c>
      <c r="E942" t="s">
        <v>46</v>
      </c>
      <c r="F942" t="s">
        <v>59</v>
      </c>
      <c r="G942" t="s">
        <v>73</v>
      </c>
      <c r="H942">
        <v>5</v>
      </c>
      <c r="I942" t="s">
        <v>499</v>
      </c>
      <c r="J942">
        <v>29.28</v>
      </c>
      <c r="K942">
        <v>146.4</v>
      </c>
      <c r="L942" t="s">
        <v>43</v>
      </c>
      <c r="M942" t="s">
        <v>382</v>
      </c>
      <c r="N942" t="s">
        <v>19</v>
      </c>
      <c r="O942" t="s">
        <v>500</v>
      </c>
      <c r="P942" t="s">
        <v>501</v>
      </c>
      <c r="Q942" t="s">
        <v>517</v>
      </c>
    </row>
    <row r="943" spans="1:17" x14ac:dyDescent="0.35">
      <c r="A943">
        <v>102568</v>
      </c>
      <c r="B943" s="5">
        <v>45842</v>
      </c>
      <c r="C943" t="s">
        <v>12</v>
      </c>
      <c r="D943" t="s">
        <v>20</v>
      </c>
      <c r="E943" t="s">
        <v>21</v>
      </c>
      <c r="F943" t="s">
        <v>62</v>
      </c>
      <c r="G943" t="s">
        <v>63</v>
      </c>
      <c r="H943">
        <v>10</v>
      </c>
      <c r="I943" t="s">
        <v>499</v>
      </c>
      <c r="J943">
        <v>53.89</v>
      </c>
      <c r="K943">
        <v>538.9</v>
      </c>
      <c r="L943" t="s">
        <v>43</v>
      </c>
      <c r="M943" t="s">
        <v>25</v>
      </c>
      <c r="N943" t="s">
        <v>19</v>
      </c>
      <c r="O943" t="s">
        <v>500</v>
      </c>
      <c r="P943" t="s">
        <v>501</v>
      </c>
      <c r="Q943" t="s">
        <v>517</v>
      </c>
    </row>
    <row r="944" spans="1:17" x14ac:dyDescent="0.35">
      <c r="A944">
        <v>102581</v>
      </c>
      <c r="B944" s="5">
        <v>45842</v>
      </c>
      <c r="C944" t="s">
        <v>31</v>
      </c>
      <c r="D944" t="s">
        <v>56</v>
      </c>
      <c r="E944" t="s">
        <v>57</v>
      </c>
      <c r="F944" t="s">
        <v>62</v>
      </c>
      <c r="G944" t="s">
        <v>63</v>
      </c>
      <c r="H944">
        <v>3</v>
      </c>
      <c r="I944" t="s">
        <v>499</v>
      </c>
      <c r="J944">
        <v>57.67</v>
      </c>
      <c r="K944">
        <v>173.01</v>
      </c>
      <c r="L944" t="s">
        <v>48</v>
      </c>
      <c r="M944" t="s">
        <v>153</v>
      </c>
      <c r="N944" t="s">
        <v>19</v>
      </c>
      <c r="O944" t="s">
        <v>500</v>
      </c>
      <c r="P944" t="s">
        <v>501</v>
      </c>
      <c r="Q944" t="s">
        <v>517</v>
      </c>
    </row>
    <row r="945" spans="1:17" x14ac:dyDescent="0.35">
      <c r="A945">
        <v>102991</v>
      </c>
      <c r="B945" s="5">
        <v>45842</v>
      </c>
      <c r="C945" t="s">
        <v>31</v>
      </c>
      <c r="D945" t="s">
        <v>56</v>
      </c>
      <c r="E945" t="s">
        <v>57</v>
      </c>
      <c r="F945" t="s">
        <v>22</v>
      </c>
      <c r="G945" t="s">
        <v>47</v>
      </c>
      <c r="H945">
        <v>1</v>
      </c>
      <c r="I945" t="s">
        <v>503</v>
      </c>
      <c r="J945">
        <v>76.73</v>
      </c>
      <c r="K945">
        <v>76.73</v>
      </c>
      <c r="L945" t="s">
        <v>24</v>
      </c>
      <c r="M945" t="s">
        <v>199</v>
      </c>
      <c r="N945" t="s">
        <v>89</v>
      </c>
      <c r="O945" t="s">
        <v>500</v>
      </c>
      <c r="P945" t="s">
        <v>501</v>
      </c>
      <c r="Q945" t="s">
        <v>517</v>
      </c>
    </row>
    <row r="946" spans="1:17" x14ac:dyDescent="0.35">
      <c r="A946">
        <v>100395</v>
      </c>
      <c r="B946" s="5">
        <v>45843</v>
      </c>
      <c r="C946" t="s">
        <v>31</v>
      </c>
      <c r="D946" t="s">
        <v>105</v>
      </c>
      <c r="E946" t="s">
        <v>106</v>
      </c>
      <c r="F946" t="s">
        <v>15</v>
      </c>
      <c r="G946" t="s">
        <v>16</v>
      </c>
      <c r="H946">
        <v>10</v>
      </c>
      <c r="I946" t="s">
        <v>499</v>
      </c>
      <c r="J946">
        <v>39.43</v>
      </c>
      <c r="K946">
        <v>394.3</v>
      </c>
      <c r="L946" t="s">
        <v>43</v>
      </c>
      <c r="M946" t="s">
        <v>139</v>
      </c>
      <c r="N946" t="s">
        <v>89</v>
      </c>
      <c r="O946" t="s">
        <v>506</v>
      </c>
      <c r="P946" t="s">
        <v>507</v>
      </c>
      <c r="Q946" t="s">
        <v>517</v>
      </c>
    </row>
    <row r="947" spans="1:17" x14ac:dyDescent="0.35">
      <c r="A947">
        <v>100415</v>
      </c>
      <c r="B947" s="5">
        <v>45843</v>
      </c>
      <c r="C947" t="s">
        <v>26</v>
      </c>
      <c r="D947" t="s">
        <v>41</v>
      </c>
      <c r="E947" t="s">
        <v>42</v>
      </c>
      <c r="F947" t="s">
        <v>62</v>
      </c>
      <c r="G947" t="s">
        <v>112</v>
      </c>
      <c r="H947">
        <v>10</v>
      </c>
      <c r="I947" t="s">
        <v>499</v>
      </c>
      <c r="J947">
        <v>29.25</v>
      </c>
      <c r="K947">
        <v>292.5</v>
      </c>
      <c r="L947" t="s">
        <v>43</v>
      </c>
      <c r="M947" t="s">
        <v>425</v>
      </c>
      <c r="N947" t="s">
        <v>36</v>
      </c>
      <c r="O947" t="s">
        <v>506</v>
      </c>
      <c r="P947" t="s">
        <v>507</v>
      </c>
      <c r="Q947" t="s">
        <v>517</v>
      </c>
    </row>
    <row r="948" spans="1:17" x14ac:dyDescent="0.35">
      <c r="A948">
        <v>100621</v>
      </c>
      <c r="B948" s="5">
        <v>45843</v>
      </c>
      <c r="C948" t="s">
        <v>12</v>
      </c>
      <c r="D948" t="s">
        <v>132</v>
      </c>
      <c r="E948" t="s">
        <v>133</v>
      </c>
      <c r="F948" t="s">
        <v>62</v>
      </c>
      <c r="G948" t="s">
        <v>103</v>
      </c>
      <c r="H948">
        <v>3</v>
      </c>
      <c r="I948" t="s">
        <v>499</v>
      </c>
      <c r="J948">
        <v>183.76</v>
      </c>
      <c r="K948">
        <v>551.28</v>
      </c>
      <c r="L948" t="s">
        <v>43</v>
      </c>
      <c r="M948" t="s">
        <v>460</v>
      </c>
      <c r="N948" t="s">
        <v>36</v>
      </c>
      <c r="O948" t="s">
        <v>506</v>
      </c>
      <c r="P948" t="s">
        <v>507</v>
      </c>
      <c r="Q948" t="s">
        <v>517</v>
      </c>
    </row>
    <row r="949" spans="1:17" x14ac:dyDescent="0.35">
      <c r="A949">
        <v>100867</v>
      </c>
      <c r="B949" s="5">
        <v>45843</v>
      </c>
      <c r="C949" t="s">
        <v>31</v>
      </c>
      <c r="D949" t="s">
        <v>105</v>
      </c>
      <c r="E949" t="s">
        <v>106</v>
      </c>
      <c r="F949" t="s">
        <v>62</v>
      </c>
      <c r="G949" t="s">
        <v>169</v>
      </c>
      <c r="H949">
        <v>5</v>
      </c>
      <c r="I949" t="s">
        <v>499</v>
      </c>
      <c r="J949">
        <v>24.28</v>
      </c>
      <c r="K949">
        <v>121.4</v>
      </c>
      <c r="L949" t="s">
        <v>17</v>
      </c>
      <c r="M949" t="s">
        <v>378</v>
      </c>
      <c r="N949" t="s">
        <v>19</v>
      </c>
      <c r="O949" t="s">
        <v>506</v>
      </c>
      <c r="P949" t="s">
        <v>507</v>
      </c>
      <c r="Q949" t="s">
        <v>517</v>
      </c>
    </row>
    <row r="950" spans="1:17" x14ac:dyDescent="0.35">
      <c r="A950">
        <v>100969</v>
      </c>
      <c r="B950" s="5">
        <v>45843</v>
      </c>
      <c r="C950" t="s">
        <v>26</v>
      </c>
      <c r="D950" t="s">
        <v>27</v>
      </c>
      <c r="E950" t="s">
        <v>28</v>
      </c>
      <c r="F950" t="s">
        <v>53</v>
      </c>
      <c r="G950" t="s">
        <v>54</v>
      </c>
      <c r="H950">
        <v>1</v>
      </c>
      <c r="I950" t="s">
        <v>503</v>
      </c>
      <c r="J950">
        <v>23.86</v>
      </c>
      <c r="K950">
        <v>23.86</v>
      </c>
      <c r="L950" t="s">
        <v>17</v>
      </c>
      <c r="M950" t="s">
        <v>171</v>
      </c>
      <c r="N950" t="s">
        <v>19</v>
      </c>
      <c r="O950" t="s">
        <v>506</v>
      </c>
      <c r="P950" t="s">
        <v>507</v>
      </c>
      <c r="Q950" t="s">
        <v>517</v>
      </c>
    </row>
    <row r="951" spans="1:17" x14ac:dyDescent="0.35">
      <c r="A951">
        <v>101259</v>
      </c>
      <c r="B951" s="5">
        <v>45843</v>
      </c>
      <c r="C951" t="s">
        <v>50</v>
      </c>
      <c r="D951" t="s">
        <v>51</v>
      </c>
      <c r="E951" t="s">
        <v>52</v>
      </c>
      <c r="F951" t="s">
        <v>22</v>
      </c>
      <c r="G951" t="s">
        <v>47</v>
      </c>
      <c r="H951">
        <v>10</v>
      </c>
      <c r="I951" t="s">
        <v>499</v>
      </c>
      <c r="J951">
        <v>75.81</v>
      </c>
      <c r="K951">
        <v>758.1</v>
      </c>
      <c r="L951" t="s">
        <v>48</v>
      </c>
      <c r="M951" t="s">
        <v>403</v>
      </c>
      <c r="N951" t="s">
        <v>19</v>
      </c>
      <c r="O951" t="s">
        <v>506</v>
      </c>
      <c r="P951" t="s">
        <v>507</v>
      </c>
      <c r="Q951" t="s">
        <v>517</v>
      </c>
    </row>
    <row r="952" spans="1:17" x14ac:dyDescent="0.35">
      <c r="A952">
        <v>101893</v>
      </c>
      <c r="B952" s="5">
        <v>45843</v>
      </c>
      <c r="C952" t="s">
        <v>50</v>
      </c>
      <c r="D952" t="s">
        <v>77</v>
      </c>
      <c r="E952" t="s">
        <v>78</v>
      </c>
      <c r="F952" t="s">
        <v>15</v>
      </c>
      <c r="G952" t="s">
        <v>39</v>
      </c>
      <c r="H952">
        <v>1</v>
      </c>
      <c r="I952" t="s">
        <v>503</v>
      </c>
      <c r="J952">
        <v>44.22</v>
      </c>
      <c r="K952">
        <v>44.22</v>
      </c>
      <c r="L952" t="s">
        <v>43</v>
      </c>
      <c r="M952" t="s">
        <v>377</v>
      </c>
      <c r="N952" t="s">
        <v>19</v>
      </c>
      <c r="O952" t="s">
        <v>506</v>
      </c>
      <c r="P952" t="s">
        <v>507</v>
      </c>
      <c r="Q952" t="s">
        <v>517</v>
      </c>
    </row>
    <row r="953" spans="1:17" x14ac:dyDescent="0.35">
      <c r="A953">
        <v>102267</v>
      </c>
      <c r="B953" s="5">
        <v>45843</v>
      </c>
      <c r="C953" t="s">
        <v>12</v>
      </c>
      <c r="D953" t="s">
        <v>20</v>
      </c>
      <c r="E953" t="s">
        <v>21</v>
      </c>
      <c r="F953" t="s">
        <v>62</v>
      </c>
      <c r="G953" t="s">
        <v>114</v>
      </c>
      <c r="H953">
        <v>3</v>
      </c>
      <c r="I953" t="s">
        <v>499</v>
      </c>
      <c r="J953">
        <v>124.31</v>
      </c>
      <c r="K953">
        <v>372.93</v>
      </c>
      <c r="L953" t="s">
        <v>17</v>
      </c>
      <c r="M953" t="s">
        <v>162</v>
      </c>
      <c r="N953" t="s">
        <v>19</v>
      </c>
      <c r="O953" t="s">
        <v>506</v>
      </c>
      <c r="P953" t="s">
        <v>507</v>
      </c>
      <c r="Q953" t="s">
        <v>517</v>
      </c>
    </row>
    <row r="954" spans="1:17" x14ac:dyDescent="0.35">
      <c r="A954">
        <v>102822</v>
      </c>
      <c r="B954" s="5">
        <v>45843</v>
      </c>
      <c r="C954" t="s">
        <v>26</v>
      </c>
      <c r="D954" t="s">
        <v>41</v>
      </c>
      <c r="E954" t="s">
        <v>42</v>
      </c>
      <c r="F954" t="s">
        <v>59</v>
      </c>
      <c r="G954" t="s">
        <v>60</v>
      </c>
      <c r="H954">
        <v>10</v>
      </c>
      <c r="I954" t="s">
        <v>499</v>
      </c>
      <c r="J954">
        <v>61.35</v>
      </c>
      <c r="K954">
        <v>613.5</v>
      </c>
      <c r="L954" t="s">
        <v>48</v>
      </c>
      <c r="M954" t="s">
        <v>61</v>
      </c>
      <c r="N954" t="s">
        <v>19</v>
      </c>
      <c r="O954" t="s">
        <v>506</v>
      </c>
      <c r="P954" t="s">
        <v>507</v>
      </c>
      <c r="Q954" t="s">
        <v>517</v>
      </c>
    </row>
    <row r="955" spans="1:17" x14ac:dyDescent="0.35">
      <c r="A955">
        <v>102999</v>
      </c>
      <c r="B955" s="5">
        <v>45843</v>
      </c>
      <c r="C955" t="s">
        <v>31</v>
      </c>
      <c r="D955" t="s">
        <v>32</v>
      </c>
      <c r="E955" t="s">
        <v>33</v>
      </c>
      <c r="F955" t="s">
        <v>62</v>
      </c>
      <c r="G955" t="s">
        <v>169</v>
      </c>
      <c r="H955">
        <v>5</v>
      </c>
      <c r="I955" t="s">
        <v>499</v>
      </c>
      <c r="J955">
        <v>24.97</v>
      </c>
      <c r="K955">
        <v>124.85</v>
      </c>
      <c r="L955" t="s">
        <v>43</v>
      </c>
      <c r="M955" t="s">
        <v>209</v>
      </c>
      <c r="N955" t="s">
        <v>19</v>
      </c>
      <c r="O955" t="s">
        <v>506</v>
      </c>
      <c r="P955" t="s">
        <v>507</v>
      </c>
      <c r="Q955" t="s">
        <v>517</v>
      </c>
    </row>
    <row r="956" spans="1:17" x14ac:dyDescent="0.35">
      <c r="A956">
        <v>100127</v>
      </c>
      <c r="B956" s="5">
        <v>45844</v>
      </c>
      <c r="C956" t="s">
        <v>12</v>
      </c>
      <c r="D956" t="s">
        <v>132</v>
      </c>
      <c r="E956" t="s">
        <v>133</v>
      </c>
      <c r="F956" t="s">
        <v>15</v>
      </c>
      <c r="G956" t="s">
        <v>29</v>
      </c>
      <c r="H956">
        <v>3</v>
      </c>
      <c r="I956" t="s">
        <v>499</v>
      </c>
      <c r="J956">
        <v>23.01</v>
      </c>
      <c r="K956">
        <v>69.03</v>
      </c>
      <c r="L956" t="s">
        <v>48</v>
      </c>
      <c r="M956" t="s">
        <v>385</v>
      </c>
      <c r="N956" t="s">
        <v>19</v>
      </c>
      <c r="O956" t="s">
        <v>510</v>
      </c>
      <c r="P956" t="s">
        <v>507</v>
      </c>
      <c r="Q956" t="s">
        <v>517</v>
      </c>
    </row>
    <row r="957" spans="1:17" x14ac:dyDescent="0.35">
      <c r="A957">
        <v>100493</v>
      </c>
      <c r="B957" s="5">
        <v>45844</v>
      </c>
      <c r="C957" t="s">
        <v>31</v>
      </c>
      <c r="D957" t="s">
        <v>45</v>
      </c>
      <c r="E957" t="s">
        <v>46</v>
      </c>
      <c r="F957" t="s">
        <v>59</v>
      </c>
      <c r="G957" t="s">
        <v>60</v>
      </c>
      <c r="H957">
        <v>2</v>
      </c>
      <c r="I957" t="s">
        <v>508</v>
      </c>
      <c r="J957">
        <v>62.17</v>
      </c>
      <c r="K957">
        <v>124.34</v>
      </c>
      <c r="L957" t="s">
        <v>17</v>
      </c>
      <c r="M957" t="s">
        <v>393</v>
      </c>
      <c r="N957" t="s">
        <v>36</v>
      </c>
      <c r="O957" t="s">
        <v>510</v>
      </c>
      <c r="P957" t="s">
        <v>507</v>
      </c>
      <c r="Q957" t="s">
        <v>517</v>
      </c>
    </row>
    <row r="958" spans="1:17" x14ac:dyDescent="0.35">
      <c r="A958">
        <v>100659</v>
      </c>
      <c r="B958" s="5">
        <v>45844</v>
      </c>
      <c r="C958" t="s">
        <v>31</v>
      </c>
      <c r="D958" t="s">
        <v>80</v>
      </c>
      <c r="E958" t="s">
        <v>80</v>
      </c>
      <c r="F958" t="s">
        <v>59</v>
      </c>
      <c r="G958" t="s">
        <v>95</v>
      </c>
      <c r="H958">
        <v>2</v>
      </c>
      <c r="I958" t="s">
        <v>508</v>
      </c>
      <c r="J958">
        <v>35.17</v>
      </c>
      <c r="K958">
        <v>70.34</v>
      </c>
      <c r="L958" t="s">
        <v>43</v>
      </c>
      <c r="M958" t="s">
        <v>461</v>
      </c>
      <c r="N958" t="s">
        <v>36</v>
      </c>
      <c r="O958" t="s">
        <v>510</v>
      </c>
      <c r="P958" t="s">
        <v>507</v>
      </c>
      <c r="Q958" t="s">
        <v>517</v>
      </c>
    </row>
    <row r="959" spans="1:17" x14ac:dyDescent="0.35">
      <c r="A959">
        <v>101198</v>
      </c>
      <c r="B959" s="5">
        <v>45844</v>
      </c>
      <c r="C959" t="s">
        <v>26</v>
      </c>
      <c r="D959" t="s">
        <v>41</v>
      </c>
      <c r="E959" t="s">
        <v>42</v>
      </c>
      <c r="F959" t="s">
        <v>53</v>
      </c>
      <c r="G959" t="s">
        <v>54</v>
      </c>
      <c r="H959">
        <v>3</v>
      </c>
      <c r="I959" t="s">
        <v>499</v>
      </c>
      <c r="J959">
        <v>24.64</v>
      </c>
      <c r="K959">
        <v>73.92</v>
      </c>
      <c r="L959" t="s">
        <v>24</v>
      </c>
      <c r="M959" t="s">
        <v>130</v>
      </c>
      <c r="N959" t="s">
        <v>19</v>
      </c>
      <c r="O959" t="s">
        <v>510</v>
      </c>
      <c r="P959" t="s">
        <v>507</v>
      </c>
      <c r="Q959" t="s">
        <v>517</v>
      </c>
    </row>
    <row r="960" spans="1:17" x14ac:dyDescent="0.35">
      <c r="A960">
        <v>101313</v>
      </c>
      <c r="B960" s="5">
        <v>45844</v>
      </c>
      <c r="C960" t="s">
        <v>31</v>
      </c>
      <c r="D960" t="s">
        <v>56</v>
      </c>
      <c r="E960" t="s">
        <v>57</v>
      </c>
      <c r="F960" t="s">
        <v>15</v>
      </c>
      <c r="G960" t="s">
        <v>16</v>
      </c>
      <c r="H960">
        <v>10</v>
      </c>
      <c r="I960" t="s">
        <v>499</v>
      </c>
      <c r="J960">
        <v>38.04</v>
      </c>
      <c r="K960">
        <v>380.4</v>
      </c>
      <c r="L960" t="s">
        <v>24</v>
      </c>
      <c r="M960" t="s">
        <v>255</v>
      </c>
      <c r="N960" t="s">
        <v>89</v>
      </c>
      <c r="O960" t="s">
        <v>510</v>
      </c>
      <c r="P960" t="s">
        <v>507</v>
      </c>
      <c r="Q960" t="s">
        <v>517</v>
      </c>
    </row>
    <row r="961" spans="1:17" x14ac:dyDescent="0.35">
      <c r="A961">
        <v>101668</v>
      </c>
      <c r="B961" s="5">
        <v>45844</v>
      </c>
      <c r="C961" t="s">
        <v>12</v>
      </c>
      <c r="D961" t="s">
        <v>13</v>
      </c>
      <c r="E961" t="s">
        <v>14</v>
      </c>
      <c r="F961" t="s">
        <v>62</v>
      </c>
      <c r="G961" t="s">
        <v>68</v>
      </c>
      <c r="H961">
        <v>10</v>
      </c>
      <c r="I961" t="s">
        <v>499</v>
      </c>
      <c r="J961">
        <v>41.12</v>
      </c>
      <c r="K961">
        <v>411.2</v>
      </c>
      <c r="L961" t="s">
        <v>43</v>
      </c>
      <c r="M961" t="s">
        <v>154</v>
      </c>
      <c r="N961" t="s">
        <v>36</v>
      </c>
      <c r="O961" t="s">
        <v>510</v>
      </c>
      <c r="P961" t="s">
        <v>507</v>
      </c>
      <c r="Q961" t="s">
        <v>517</v>
      </c>
    </row>
    <row r="962" spans="1:17" x14ac:dyDescent="0.35">
      <c r="A962">
        <v>102181</v>
      </c>
      <c r="B962" s="5">
        <v>45844</v>
      </c>
      <c r="C962" t="s">
        <v>50</v>
      </c>
      <c r="D962" t="s">
        <v>71</v>
      </c>
      <c r="E962" t="s">
        <v>72</v>
      </c>
      <c r="F962" t="s">
        <v>62</v>
      </c>
      <c r="G962" t="s">
        <v>114</v>
      </c>
      <c r="H962">
        <v>2</v>
      </c>
      <c r="I962" t="s">
        <v>508</v>
      </c>
      <c r="J962">
        <v>131.16999999999999</v>
      </c>
      <c r="K962">
        <v>262.33999999999997</v>
      </c>
      <c r="L962" t="s">
        <v>48</v>
      </c>
      <c r="M962" t="s">
        <v>455</v>
      </c>
      <c r="N962" t="s">
        <v>89</v>
      </c>
      <c r="O962" t="s">
        <v>510</v>
      </c>
      <c r="P962" t="s">
        <v>507</v>
      </c>
      <c r="Q962" t="s">
        <v>517</v>
      </c>
    </row>
    <row r="963" spans="1:17" x14ac:dyDescent="0.35">
      <c r="A963">
        <v>102567</v>
      </c>
      <c r="B963" s="5">
        <v>45844</v>
      </c>
      <c r="C963" t="s">
        <v>50</v>
      </c>
      <c r="D963" t="s">
        <v>51</v>
      </c>
      <c r="E963" t="s">
        <v>52</v>
      </c>
      <c r="F963" t="s">
        <v>22</v>
      </c>
      <c r="G963" t="s">
        <v>87</v>
      </c>
      <c r="H963">
        <v>1</v>
      </c>
      <c r="I963" t="s">
        <v>503</v>
      </c>
      <c r="J963">
        <v>49.03</v>
      </c>
      <c r="K963">
        <v>49.03</v>
      </c>
      <c r="L963" t="s">
        <v>48</v>
      </c>
      <c r="M963" t="s">
        <v>61</v>
      </c>
      <c r="N963" t="s">
        <v>19</v>
      </c>
      <c r="O963" t="s">
        <v>510</v>
      </c>
      <c r="P963" t="s">
        <v>507</v>
      </c>
      <c r="Q963" t="s">
        <v>517</v>
      </c>
    </row>
    <row r="964" spans="1:17" x14ac:dyDescent="0.35">
      <c r="A964">
        <v>102579</v>
      </c>
      <c r="B964" s="5">
        <v>45844</v>
      </c>
      <c r="C964" t="s">
        <v>50</v>
      </c>
      <c r="D964" t="s">
        <v>51</v>
      </c>
      <c r="E964" t="s">
        <v>52</v>
      </c>
      <c r="F964" t="s">
        <v>62</v>
      </c>
      <c r="G964" t="s">
        <v>68</v>
      </c>
      <c r="H964">
        <v>2</v>
      </c>
      <c r="I964" t="s">
        <v>508</v>
      </c>
      <c r="J964">
        <v>38.229999999999997</v>
      </c>
      <c r="K964">
        <v>76.459999999999994</v>
      </c>
      <c r="L964" t="s">
        <v>17</v>
      </c>
      <c r="M964" t="s">
        <v>386</v>
      </c>
      <c r="N964" t="s">
        <v>19</v>
      </c>
      <c r="O964" t="s">
        <v>510</v>
      </c>
      <c r="P964" t="s">
        <v>507</v>
      </c>
      <c r="Q964" t="s">
        <v>517</v>
      </c>
    </row>
    <row r="965" spans="1:17" x14ac:dyDescent="0.35">
      <c r="A965">
        <v>100179</v>
      </c>
      <c r="B965" s="5">
        <v>45845</v>
      </c>
      <c r="C965" t="s">
        <v>31</v>
      </c>
      <c r="D965" t="s">
        <v>80</v>
      </c>
      <c r="E965" t="s">
        <v>80</v>
      </c>
      <c r="F965" t="s">
        <v>59</v>
      </c>
      <c r="G965" t="s">
        <v>129</v>
      </c>
      <c r="H965">
        <v>2</v>
      </c>
      <c r="I965" t="s">
        <v>508</v>
      </c>
      <c r="J965">
        <v>114.22</v>
      </c>
      <c r="K965">
        <v>228.44</v>
      </c>
      <c r="L965" t="s">
        <v>43</v>
      </c>
      <c r="M965" t="s">
        <v>219</v>
      </c>
      <c r="N965" t="s">
        <v>19</v>
      </c>
      <c r="O965" t="s">
        <v>511</v>
      </c>
      <c r="P965" t="s">
        <v>501</v>
      </c>
      <c r="Q965" t="s">
        <v>517</v>
      </c>
    </row>
    <row r="966" spans="1:17" x14ac:dyDescent="0.35">
      <c r="A966">
        <v>100352</v>
      </c>
      <c r="B966" s="5">
        <v>45845</v>
      </c>
      <c r="C966" t="s">
        <v>50</v>
      </c>
      <c r="D966" t="s">
        <v>51</v>
      </c>
      <c r="E966" t="s">
        <v>52</v>
      </c>
      <c r="F966" t="s">
        <v>15</v>
      </c>
      <c r="G966" t="s">
        <v>34</v>
      </c>
      <c r="H966">
        <v>3</v>
      </c>
      <c r="I966" t="s">
        <v>499</v>
      </c>
      <c r="J966">
        <v>16.47</v>
      </c>
      <c r="K966">
        <v>49.41</v>
      </c>
      <c r="L966" t="s">
        <v>48</v>
      </c>
      <c r="M966" t="s">
        <v>82</v>
      </c>
      <c r="N966" t="s">
        <v>19</v>
      </c>
      <c r="O966" t="s">
        <v>511</v>
      </c>
      <c r="P966" t="s">
        <v>501</v>
      </c>
      <c r="Q966" t="s">
        <v>517</v>
      </c>
    </row>
    <row r="967" spans="1:17" x14ac:dyDescent="0.35">
      <c r="A967">
        <v>100641</v>
      </c>
      <c r="B967" s="5">
        <v>45845</v>
      </c>
      <c r="C967" t="s">
        <v>65</v>
      </c>
      <c r="D967" t="s">
        <v>90</v>
      </c>
      <c r="E967" t="s">
        <v>91</v>
      </c>
      <c r="F967" t="s">
        <v>22</v>
      </c>
      <c r="G967" t="s">
        <v>23</v>
      </c>
      <c r="H967">
        <v>2</v>
      </c>
      <c r="I967" t="s">
        <v>508</v>
      </c>
      <c r="J967">
        <v>63.27</v>
      </c>
      <c r="K967">
        <v>126.54</v>
      </c>
      <c r="L967" t="s">
        <v>24</v>
      </c>
      <c r="M967" t="s">
        <v>459</v>
      </c>
      <c r="N967" t="s">
        <v>19</v>
      </c>
      <c r="O967" t="s">
        <v>511</v>
      </c>
      <c r="P967" t="s">
        <v>501</v>
      </c>
      <c r="Q967" t="s">
        <v>517</v>
      </c>
    </row>
    <row r="968" spans="1:17" x14ac:dyDescent="0.35">
      <c r="A968">
        <v>100924</v>
      </c>
      <c r="B968" s="5">
        <v>45845</v>
      </c>
      <c r="C968" t="s">
        <v>31</v>
      </c>
      <c r="D968" t="s">
        <v>105</v>
      </c>
      <c r="E968" t="s">
        <v>106</v>
      </c>
      <c r="F968" t="s">
        <v>22</v>
      </c>
      <c r="G968" t="s">
        <v>100</v>
      </c>
      <c r="H968">
        <v>10</v>
      </c>
      <c r="I968" t="s">
        <v>499</v>
      </c>
      <c r="J968">
        <v>14.38</v>
      </c>
      <c r="K968">
        <v>143.80000000000001</v>
      </c>
      <c r="L968" t="s">
        <v>48</v>
      </c>
      <c r="M968" t="s">
        <v>166</v>
      </c>
      <c r="N968" t="s">
        <v>19</v>
      </c>
      <c r="O968" t="s">
        <v>511</v>
      </c>
      <c r="P968" t="s">
        <v>501</v>
      </c>
      <c r="Q968" t="s">
        <v>517</v>
      </c>
    </row>
    <row r="969" spans="1:17" x14ac:dyDescent="0.35">
      <c r="A969">
        <v>101254</v>
      </c>
      <c r="B969" s="5">
        <v>45845</v>
      </c>
      <c r="C969" t="s">
        <v>26</v>
      </c>
      <c r="D969" t="s">
        <v>37</v>
      </c>
      <c r="E969" t="s">
        <v>38</v>
      </c>
      <c r="F969" t="s">
        <v>59</v>
      </c>
      <c r="G969" t="s">
        <v>60</v>
      </c>
      <c r="H969">
        <v>1</v>
      </c>
      <c r="I969" t="s">
        <v>503</v>
      </c>
      <c r="J969">
        <v>61.83</v>
      </c>
      <c r="K969">
        <v>61.83</v>
      </c>
      <c r="L969" t="s">
        <v>24</v>
      </c>
      <c r="M969" t="s">
        <v>462</v>
      </c>
      <c r="N969" t="s">
        <v>89</v>
      </c>
      <c r="O969" t="s">
        <v>511</v>
      </c>
      <c r="P969" t="s">
        <v>501</v>
      </c>
      <c r="Q969" t="s">
        <v>517</v>
      </c>
    </row>
    <row r="970" spans="1:17" x14ac:dyDescent="0.35">
      <c r="A970">
        <v>101907</v>
      </c>
      <c r="B970" s="5">
        <v>45845</v>
      </c>
      <c r="C970" t="s">
        <v>31</v>
      </c>
      <c r="D970" t="s">
        <v>45</v>
      </c>
      <c r="E970" t="s">
        <v>46</v>
      </c>
      <c r="F970" t="s">
        <v>59</v>
      </c>
      <c r="G970" t="s">
        <v>73</v>
      </c>
      <c r="H970">
        <v>1</v>
      </c>
      <c r="I970" t="s">
        <v>503</v>
      </c>
      <c r="J970">
        <v>28.59</v>
      </c>
      <c r="K970">
        <v>28.59</v>
      </c>
      <c r="L970" t="s">
        <v>24</v>
      </c>
      <c r="M970" t="s">
        <v>146</v>
      </c>
      <c r="N970" t="s">
        <v>19</v>
      </c>
      <c r="O970" t="s">
        <v>511</v>
      </c>
      <c r="P970" t="s">
        <v>501</v>
      </c>
      <c r="Q970" t="s">
        <v>517</v>
      </c>
    </row>
    <row r="971" spans="1:17" x14ac:dyDescent="0.35">
      <c r="A971">
        <v>102163</v>
      </c>
      <c r="B971" s="5">
        <v>45845</v>
      </c>
      <c r="C971" t="s">
        <v>31</v>
      </c>
      <c r="D971" t="s">
        <v>56</v>
      </c>
      <c r="E971" t="s">
        <v>57</v>
      </c>
      <c r="F971" t="s">
        <v>62</v>
      </c>
      <c r="G971" t="s">
        <v>103</v>
      </c>
      <c r="H971">
        <v>1</v>
      </c>
      <c r="I971" t="s">
        <v>503</v>
      </c>
      <c r="J971">
        <v>183.28</v>
      </c>
      <c r="K971">
        <v>183.28</v>
      </c>
      <c r="L971" t="s">
        <v>48</v>
      </c>
      <c r="M971" t="s">
        <v>405</v>
      </c>
      <c r="N971" t="s">
        <v>19</v>
      </c>
      <c r="O971" t="s">
        <v>511</v>
      </c>
      <c r="P971" t="s">
        <v>501</v>
      </c>
      <c r="Q971" t="s">
        <v>517</v>
      </c>
    </row>
    <row r="972" spans="1:17" x14ac:dyDescent="0.35">
      <c r="A972">
        <v>102459</v>
      </c>
      <c r="B972" s="5">
        <v>45845</v>
      </c>
      <c r="C972" t="s">
        <v>50</v>
      </c>
      <c r="D972" t="s">
        <v>71</v>
      </c>
      <c r="E972" t="s">
        <v>72</v>
      </c>
      <c r="F972" t="s">
        <v>59</v>
      </c>
      <c r="G972" t="s">
        <v>73</v>
      </c>
      <c r="H972">
        <v>3</v>
      </c>
      <c r="I972" t="s">
        <v>499</v>
      </c>
      <c r="J972">
        <v>28.91</v>
      </c>
      <c r="K972">
        <v>86.73</v>
      </c>
      <c r="L972" t="s">
        <v>48</v>
      </c>
      <c r="M972" t="s">
        <v>256</v>
      </c>
      <c r="N972" t="s">
        <v>36</v>
      </c>
      <c r="O972" t="s">
        <v>511</v>
      </c>
      <c r="P972" t="s">
        <v>501</v>
      </c>
      <c r="Q972" t="s">
        <v>517</v>
      </c>
    </row>
    <row r="973" spans="1:17" x14ac:dyDescent="0.35">
      <c r="A973">
        <v>102541</v>
      </c>
      <c r="B973" s="5">
        <v>45845</v>
      </c>
      <c r="C973" t="s">
        <v>12</v>
      </c>
      <c r="D973" t="s">
        <v>13</v>
      </c>
      <c r="E973" t="s">
        <v>14</v>
      </c>
      <c r="F973" t="s">
        <v>22</v>
      </c>
      <c r="G973" t="s">
        <v>109</v>
      </c>
      <c r="H973">
        <v>2</v>
      </c>
      <c r="I973" t="s">
        <v>508</v>
      </c>
      <c r="J973">
        <v>89.85</v>
      </c>
      <c r="K973">
        <v>179.7</v>
      </c>
      <c r="L973" t="s">
        <v>43</v>
      </c>
      <c r="M973" t="s">
        <v>448</v>
      </c>
      <c r="N973" t="s">
        <v>36</v>
      </c>
      <c r="O973" t="s">
        <v>511</v>
      </c>
      <c r="P973" t="s">
        <v>501</v>
      </c>
      <c r="Q973" t="s">
        <v>517</v>
      </c>
    </row>
    <row r="974" spans="1:17" x14ac:dyDescent="0.35">
      <c r="A974">
        <v>102842</v>
      </c>
      <c r="B974" s="5">
        <v>45845</v>
      </c>
      <c r="C974" t="s">
        <v>50</v>
      </c>
      <c r="D974" t="s">
        <v>51</v>
      </c>
      <c r="E974" t="s">
        <v>52</v>
      </c>
      <c r="F974" t="s">
        <v>22</v>
      </c>
      <c r="G974" t="s">
        <v>47</v>
      </c>
      <c r="H974">
        <v>2</v>
      </c>
      <c r="I974" t="s">
        <v>508</v>
      </c>
      <c r="J974">
        <v>77.099999999999994</v>
      </c>
      <c r="K974">
        <v>154.19999999999999</v>
      </c>
      <c r="L974" t="s">
        <v>24</v>
      </c>
      <c r="M974" t="s">
        <v>313</v>
      </c>
      <c r="N974" t="s">
        <v>19</v>
      </c>
      <c r="O974" t="s">
        <v>511</v>
      </c>
      <c r="P974" t="s">
        <v>501</v>
      </c>
      <c r="Q974" t="s">
        <v>517</v>
      </c>
    </row>
    <row r="975" spans="1:17" x14ac:dyDescent="0.35">
      <c r="A975">
        <v>100161</v>
      </c>
      <c r="B975" s="5">
        <v>45846</v>
      </c>
      <c r="C975" t="s">
        <v>12</v>
      </c>
      <c r="D975" t="s">
        <v>13</v>
      </c>
      <c r="E975" t="s">
        <v>14</v>
      </c>
      <c r="F975" t="s">
        <v>22</v>
      </c>
      <c r="G975" t="s">
        <v>87</v>
      </c>
      <c r="H975">
        <v>1</v>
      </c>
      <c r="I975" t="s">
        <v>503</v>
      </c>
      <c r="J975">
        <v>48.12</v>
      </c>
      <c r="K975">
        <v>48.12</v>
      </c>
      <c r="L975" t="s">
        <v>17</v>
      </c>
      <c r="M975" t="s">
        <v>172</v>
      </c>
      <c r="N975" t="s">
        <v>89</v>
      </c>
      <c r="O975" t="s">
        <v>509</v>
      </c>
      <c r="P975" t="s">
        <v>501</v>
      </c>
      <c r="Q975" t="s">
        <v>517</v>
      </c>
    </row>
    <row r="976" spans="1:17" x14ac:dyDescent="0.35">
      <c r="A976">
        <v>100224</v>
      </c>
      <c r="B976" s="5">
        <v>45846</v>
      </c>
      <c r="C976" t="s">
        <v>65</v>
      </c>
      <c r="D976" t="s">
        <v>66</v>
      </c>
      <c r="E976" t="s">
        <v>67</v>
      </c>
      <c r="F976" t="s">
        <v>53</v>
      </c>
      <c r="G976" t="s">
        <v>54</v>
      </c>
      <c r="H976">
        <v>1</v>
      </c>
      <c r="I976" t="s">
        <v>503</v>
      </c>
      <c r="J976">
        <v>26.06</v>
      </c>
      <c r="K976">
        <v>26.06</v>
      </c>
      <c r="L976" t="s">
        <v>43</v>
      </c>
      <c r="M976" t="s">
        <v>430</v>
      </c>
      <c r="N976" t="s">
        <v>36</v>
      </c>
      <c r="O976" t="s">
        <v>509</v>
      </c>
      <c r="P976" t="s">
        <v>501</v>
      </c>
      <c r="Q976" t="s">
        <v>517</v>
      </c>
    </row>
    <row r="977" spans="1:17" x14ac:dyDescent="0.35">
      <c r="A977">
        <v>100936</v>
      </c>
      <c r="B977" s="5">
        <v>45846</v>
      </c>
      <c r="C977" t="s">
        <v>65</v>
      </c>
      <c r="D977" t="s">
        <v>66</v>
      </c>
      <c r="E977" t="s">
        <v>67</v>
      </c>
      <c r="F977" t="s">
        <v>62</v>
      </c>
      <c r="G977" t="s">
        <v>103</v>
      </c>
      <c r="H977">
        <v>1</v>
      </c>
      <c r="I977" t="s">
        <v>503</v>
      </c>
      <c r="J977">
        <v>189.98</v>
      </c>
      <c r="K977">
        <v>189.98</v>
      </c>
      <c r="L977" t="s">
        <v>48</v>
      </c>
      <c r="M977" t="s">
        <v>328</v>
      </c>
      <c r="N977" t="s">
        <v>19</v>
      </c>
      <c r="O977" t="s">
        <v>509</v>
      </c>
      <c r="P977" t="s">
        <v>501</v>
      </c>
      <c r="Q977" t="s">
        <v>517</v>
      </c>
    </row>
    <row r="978" spans="1:17" x14ac:dyDescent="0.35">
      <c r="A978">
        <v>101066</v>
      </c>
      <c r="B978" s="5">
        <v>45846</v>
      </c>
      <c r="C978" t="s">
        <v>31</v>
      </c>
      <c r="D978" t="s">
        <v>105</v>
      </c>
      <c r="E978" t="s">
        <v>106</v>
      </c>
      <c r="F978" t="s">
        <v>22</v>
      </c>
      <c r="G978" t="s">
        <v>109</v>
      </c>
      <c r="H978">
        <v>1</v>
      </c>
      <c r="I978" t="s">
        <v>503</v>
      </c>
      <c r="J978">
        <v>91.85</v>
      </c>
      <c r="K978">
        <v>91.85</v>
      </c>
      <c r="L978" t="s">
        <v>48</v>
      </c>
      <c r="M978" t="s">
        <v>367</v>
      </c>
      <c r="N978" t="s">
        <v>89</v>
      </c>
      <c r="O978" t="s">
        <v>509</v>
      </c>
      <c r="P978" t="s">
        <v>501</v>
      </c>
      <c r="Q978" t="s">
        <v>517</v>
      </c>
    </row>
    <row r="979" spans="1:17" x14ac:dyDescent="0.35">
      <c r="A979">
        <v>101664</v>
      </c>
      <c r="B979" s="5">
        <v>45846</v>
      </c>
      <c r="C979" t="s">
        <v>12</v>
      </c>
      <c r="D979" t="s">
        <v>183</v>
      </c>
      <c r="E979" t="s">
        <v>184</v>
      </c>
      <c r="F979" t="s">
        <v>62</v>
      </c>
      <c r="G979" t="s">
        <v>112</v>
      </c>
      <c r="H979">
        <v>5</v>
      </c>
      <c r="I979" t="s">
        <v>499</v>
      </c>
      <c r="J979">
        <v>29.11</v>
      </c>
      <c r="K979">
        <v>145.55000000000001</v>
      </c>
      <c r="L979" t="s">
        <v>48</v>
      </c>
      <c r="M979" t="s">
        <v>161</v>
      </c>
      <c r="N979" t="s">
        <v>19</v>
      </c>
      <c r="O979" t="s">
        <v>509</v>
      </c>
      <c r="P979" t="s">
        <v>501</v>
      </c>
      <c r="Q979" t="s">
        <v>517</v>
      </c>
    </row>
    <row r="980" spans="1:17" x14ac:dyDescent="0.35">
      <c r="A980">
        <v>101730</v>
      </c>
      <c r="B980" s="5">
        <v>45846</v>
      </c>
      <c r="C980" t="s">
        <v>31</v>
      </c>
      <c r="D980" t="s">
        <v>45</v>
      </c>
      <c r="E980" t="s">
        <v>46</v>
      </c>
      <c r="F980" t="s">
        <v>59</v>
      </c>
      <c r="G980" t="s">
        <v>118</v>
      </c>
      <c r="H980">
        <v>3</v>
      </c>
      <c r="I980" t="s">
        <v>499</v>
      </c>
      <c r="J980">
        <v>20.83</v>
      </c>
      <c r="K980">
        <v>62.489999999999995</v>
      </c>
      <c r="L980" t="s">
        <v>43</v>
      </c>
      <c r="M980" t="s">
        <v>86</v>
      </c>
      <c r="N980" t="s">
        <v>19</v>
      </c>
      <c r="O980" t="s">
        <v>509</v>
      </c>
      <c r="P980" t="s">
        <v>501</v>
      </c>
      <c r="Q980" t="s">
        <v>517</v>
      </c>
    </row>
    <row r="981" spans="1:17" x14ac:dyDescent="0.35">
      <c r="A981">
        <v>101801</v>
      </c>
      <c r="B981" s="5">
        <v>45846</v>
      </c>
      <c r="C981" t="s">
        <v>12</v>
      </c>
      <c r="D981" t="s">
        <v>13</v>
      </c>
      <c r="E981" t="s">
        <v>14</v>
      </c>
      <c r="F981" t="s">
        <v>62</v>
      </c>
      <c r="G981" t="s">
        <v>114</v>
      </c>
      <c r="H981">
        <v>1</v>
      </c>
      <c r="I981" t="s">
        <v>503</v>
      </c>
      <c r="J981">
        <v>129.80000000000001</v>
      </c>
      <c r="K981">
        <v>129.80000000000001</v>
      </c>
      <c r="L981" t="s">
        <v>48</v>
      </c>
      <c r="M981" t="s">
        <v>424</v>
      </c>
      <c r="N981" t="s">
        <v>89</v>
      </c>
      <c r="O981" t="s">
        <v>509</v>
      </c>
      <c r="P981" t="s">
        <v>501</v>
      </c>
      <c r="Q981" t="s">
        <v>517</v>
      </c>
    </row>
    <row r="982" spans="1:17" x14ac:dyDescent="0.35">
      <c r="A982">
        <v>101803</v>
      </c>
      <c r="B982" s="5">
        <v>45846</v>
      </c>
      <c r="C982" t="s">
        <v>12</v>
      </c>
      <c r="D982" t="s">
        <v>20</v>
      </c>
      <c r="E982" t="s">
        <v>21</v>
      </c>
      <c r="F982" t="s">
        <v>15</v>
      </c>
      <c r="G982" t="s">
        <v>16</v>
      </c>
      <c r="H982">
        <v>3</v>
      </c>
      <c r="I982" t="s">
        <v>499</v>
      </c>
      <c r="J982">
        <v>39.53</v>
      </c>
      <c r="K982">
        <v>118.59</v>
      </c>
      <c r="L982" t="s">
        <v>48</v>
      </c>
      <c r="M982" t="s">
        <v>111</v>
      </c>
      <c r="N982" t="s">
        <v>19</v>
      </c>
      <c r="O982" t="s">
        <v>509</v>
      </c>
      <c r="P982" t="s">
        <v>501</v>
      </c>
      <c r="Q982" t="s">
        <v>517</v>
      </c>
    </row>
    <row r="983" spans="1:17" x14ac:dyDescent="0.35">
      <c r="A983">
        <v>101846</v>
      </c>
      <c r="B983" s="5">
        <v>45846</v>
      </c>
      <c r="C983" t="s">
        <v>26</v>
      </c>
      <c r="D983" t="s">
        <v>41</v>
      </c>
      <c r="E983" t="s">
        <v>42</v>
      </c>
      <c r="F983" t="s">
        <v>59</v>
      </c>
      <c r="G983" t="s">
        <v>73</v>
      </c>
      <c r="H983">
        <v>1</v>
      </c>
      <c r="I983" t="s">
        <v>503</v>
      </c>
      <c r="J983">
        <v>27.09</v>
      </c>
      <c r="K983">
        <v>27.09</v>
      </c>
      <c r="L983" t="s">
        <v>24</v>
      </c>
      <c r="M983" t="s">
        <v>94</v>
      </c>
      <c r="N983" t="s">
        <v>19</v>
      </c>
      <c r="O983" t="s">
        <v>509</v>
      </c>
      <c r="P983" t="s">
        <v>501</v>
      </c>
      <c r="Q983" t="s">
        <v>517</v>
      </c>
    </row>
    <row r="984" spans="1:17" x14ac:dyDescent="0.35">
      <c r="A984">
        <v>102236</v>
      </c>
      <c r="B984" s="5">
        <v>45846</v>
      </c>
      <c r="C984" t="s">
        <v>12</v>
      </c>
      <c r="D984" t="s">
        <v>132</v>
      </c>
      <c r="E984" t="s">
        <v>133</v>
      </c>
      <c r="F984" t="s">
        <v>62</v>
      </c>
      <c r="G984" t="s">
        <v>103</v>
      </c>
      <c r="H984">
        <v>5</v>
      </c>
      <c r="I984" t="s">
        <v>499</v>
      </c>
      <c r="J984">
        <v>189.92</v>
      </c>
      <c r="K984">
        <v>949.59999999999991</v>
      </c>
      <c r="L984" t="s">
        <v>48</v>
      </c>
      <c r="M984" t="s">
        <v>418</v>
      </c>
      <c r="N984" t="s">
        <v>36</v>
      </c>
      <c r="O984" t="s">
        <v>509</v>
      </c>
      <c r="P984" t="s">
        <v>501</v>
      </c>
      <c r="Q984" t="s">
        <v>517</v>
      </c>
    </row>
    <row r="985" spans="1:17" x14ac:dyDescent="0.35">
      <c r="A985">
        <v>102274</v>
      </c>
      <c r="B985" s="5">
        <v>45846</v>
      </c>
      <c r="C985" t="s">
        <v>31</v>
      </c>
      <c r="D985" t="s">
        <v>32</v>
      </c>
      <c r="E985" t="s">
        <v>33</v>
      </c>
      <c r="F985" t="s">
        <v>22</v>
      </c>
      <c r="G985" t="s">
        <v>109</v>
      </c>
      <c r="H985">
        <v>10</v>
      </c>
      <c r="I985" t="s">
        <v>499</v>
      </c>
      <c r="J985">
        <v>90.8</v>
      </c>
      <c r="K985">
        <v>908</v>
      </c>
      <c r="L985" t="s">
        <v>48</v>
      </c>
      <c r="M985" t="s">
        <v>287</v>
      </c>
      <c r="N985" t="s">
        <v>19</v>
      </c>
      <c r="O985" t="s">
        <v>509</v>
      </c>
      <c r="P985" t="s">
        <v>501</v>
      </c>
      <c r="Q985" t="s">
        <v>517</v>
      </c>
    </row>
    <row r="986" spans="1:17" x14ac:dyDescent="0.35">
      <c r="A986">
        <v>102577</v>
      </c>
      <c r="B986" s="5">
        <v>45846</v>
      </c>
      <c r="C986" t="s">
        <v>26</v>
      </c>
      <c r="D986" t="s">
        <v>37</v>
      </c>
      <c r="E986" t="s">
        <v>38</v>
      </c>
      <c r="F986" t="s">
        <v>15</v>
      </c>
      <c r="G986" t="s">
        <v>29</v>
      </c>
      <c r="H986">
        <v>1</v>
      </c>
      <c r="I986" t="s">
        <v>503</v>
      </c>
      <c r="J986">
        <v>21.99</v>
      </c>
      <c r="K986">
        <v>21.99</v>
      </c>
      <c r="L986" t="s">
        <v>24</v>
      </c>
      <c r="M986" t="s">
        <v>199</v>
      </c>
      <c r="N986" t="s">
        <v>19</v>
      </c>
      <c r="O986" t="s">
        <v>509</v>
      </c>
      <c r="P986" t="s">
        <v>501</v>
      </c>
      <c r="Q986" t="s">
        <v>517</v>
      </c>
    </row>
    <row r="987" spans="1:17" x14ac:dyDescent="0.35">
      <c r="A987">
        <v>102731</v>
      </c>
      <c r="B987" s="5">
        <v>45846</v>
      </c>
      <c r="C987" t="s">
        <v>65</v>
      </c>
      <c r="D987" t="s">
        <v>90</v>
      </c>
      <c r="E987" t="s">
        <v>91</v>
      </c>
      <c r="F987" t="s">
        <v>62</v>
      </c>
      <c r="G987" t="s">
        <v>169</v>
      </c>
      <c r="H987">
        <v>10</v>
      </c>
      <c r="I987" t="s">
        <v>499</v>
      </c>
      <c r="J987">
        <v>25.89</v>
      </c>
      <c r="K987">
        <v>258.89999999999998</v>
      </c>
      <c r="L987" t="s">
        <v>17</v>
      </c>
      <c r="M987" t="s">
        <v>354</v>
      </c>
      <c r="N987" t="s">
        <v>19</v>
      </c>
      <c r="O987" t="s">
        <v>509</v>
      </c>
      <c r="P987" t="s">
        <v>501</v>
      </c>
      <c r="Q987" t="s">
        <v>517</v>
      </c>
    </row>
    <row r="988" spans="1:17" x14ac:dyDescent="0.35">
      <c r="A988">
        <v>100673</v>
      </c>
      <c r="B988" s="5">
        <v>45847</v>
      </c>
      <c r="C988" t="s">
        <v>50</v>
      </c>
      <c r="D988" t="s">
        <v>51</v>
      </c>
      <c r="E988" t="s">
        <v>52</v>
      </c>
      <c r="F988" t="s">
        <v>22</v>
      </c>
      <c r="G988" t="s">
        <v>47</v>
      </c>
      <c r="H988">
        <v>10</v>
      </c>
      <c r="I988" t="s">
        <v>499</v>
      </c>
      <c r="J988">
        <v>72.23</v>
      </c>
      <c r="K988">
        <v>722.30000000000007</v>
      </c>
      <c r="L988" t="s">
        <v>43</v>
      </c>
      <c r="M988" t="s">
        <v>40</v>
      </c>
      <c r="N988" t="s">
        <v>19</v>
      </c>
      <c r="O988" t="s">
        <v>504</v>
      </c>
      <c r="P988" t="s">
        <v>501</v>
      </c>
      <c r="Q988" t="s">
        <v>517</v>
      </c>
    </row>
    <row r="989" spans="1:17" x14ac:dyDescent="0.35">
      <c r="A989">
        <v>100731</v>
      </c>
      <c r="B989" s="5">
        <v>45847</v>
      </c>
      <c r="C989" t="s">
        <v>65</v>
      </c>
      <c r="D989" t="s">
        <v>137</v>
      </c>
      <c r="E989" t="s">
        <v>138</v>
      </c>
      <c r="F989" t="s">
        <v>62</v>
      </c>
      <c r="G989" t="s">
        <v>68</v>
      </c>
      <c r="H989">
        <v>2</v>
      </c>
      <c r="I989" t="s">
        <v>508</v>
      </c>
      <c r="J989">
        <v>39.549999999999997</v>
      </c>
      <c r="K989">
        <v>79.099999999999994</v>
      </c>
      <c r="L989" t="s">
        <v>24</v>
      </c>
      <c r="M989" t="s">
        <v>247</v>
      </c>
      <c r="N989" t="s">
        <v>19</v>
      </c>
      <c r="O989" t="s">
        <v>504</v>
      </c>
      <c r="P989" t="s">
        <v>501</v>
      </c>
      <c r="Q989" t="s">
        <v>517</v>
      </c>
    </row>
    <row r="990" spans="1:17" x14ac:dyDescent="0.35">
      <c r="A990">
        <v>100766</v>
      </c>
      <c r="B990" s="5">
        <v>45847</v>
      </c>
      <c r="C990" t="s">
        <v>50</v>
      </c>
      <c r="D990" t="s">
        <v>51</v>
      </c>
      <c r="E990" t="s">
        <v>52</v>
      </c>
      <c r="F990" t="s">
        <v>15</v>
      </c>
      <c r="G990" t="s">
        <v>39</v>
      </c>
      <c r="H990">
        <v>5</v>
      </c>
      <c r="I990" t="s">
        <v>499</v>
      </c>
      <c r="J990">
        <v>45.86</v>
      </c>
      <c r="K990">
        <v>229.3</v>
      </c>
      <c r="L990" t="s">
        <v>48</v>
      </c>
      <c r="M990" t="s">
        <v>463</v>
      </c>
      <c r="N990" t="s">
        <v>36</v>
      </c>
      <c r="O990" t="s">
        <v>504</v>
      </c>
      <c r="P990" t="s">
        <v>501</v>
      </c>
      <c r="Q990" t="s">
        <v>517</v>
      </c>
    </row>
    <row r="991" spans="1:17" x14ac:dyDescent="0.35">
      <c r="A991">
        <v>100805</v>
      </c>
      <c r="B991" s="5">
        <v>45847</v>
      </c>
      <c r="C991" t="s">
        <v>50</v>
      </c>
      <c r="D991" t="s">
        <v>77</v>
      </c>
      <c r="E991" t="s">
        <v>78</v>
      </c>
      <c r="F991" t="s">
        <v>59</v>
      </c>
      <c r="G991" t="s">
        <v>118</v>
      </c>
      <c r="H991">
        <v>3</v>
      </c>
      <c r="I991" t="s">
        <v>499</v>
      </c>
      <c r="J991">
        <v>19.260000000000002</v>
      </c>
      <c r="K991">
        <v>57.78</v>
      </c>
      <c r="L991" t="s">
        <v>17</v>
      </c>
      <c r="M991" t="s">
        <v>304</v>
      </c>
      <c r="N991" t="s">
        <v>89</v>
      </c>
      <c r="O991" t="s">
        <v>504</v>
      </c>
      <c r="P991" t="s">
        <v>501</v>
      </c>
      <c r="Q991" t="s">
        <v>517</v>
      </c>
    </row>
    <row r="992" spans="1:17" x14ac:dyDescent="0.35">
      <c r="A992">
        <v>100963</v>
      </c>
      <c r="B992" s="5">
        <v>45847</v>
      </c>
      <c r="C992" t="s">
        <v>31</v>
      </c>
      <c r="D992" t="s">
        <v>80</v>
      </c>
      <c r="E992" t="s">
        <v>80</v>
      </c>
      <c r="F992" t="s">
        <v>59</v>
      </c>
      <c r="G992" t="s">
        <v>118</v>
      </c>
      <c r="H992">
        <v>5</v>
      </c>
      <c r="I992" t="s">
        <v>499</v>
      </c>
      <c r="J992">
        <v>19.63</v>
      </c>
      <c r="K992">
        <v>98.149999999999991</v>
      </c>
      <c r="L992" t="s">
        <v>17</v>
      </c>
      <c r="M992" t="s">
        <v>204</v>
      </c>
      <c r="N992" t="s">
        <v>19</v>
      </c>
      <c r="O992" t="s">
        <v>504</v>
      </c>
      <c r="P992" t="s">
        <v>501</v>
      </c>
      <c r="Q992" t="s">
        <v>517</v>
      </c>
    </row>
    <row r="993" spans="1:17" x14ac:dyDescent="0.35">
      <c r="A993">
        <v>101060</v>
      </c>
      <c r="B993" s="5">
        <v>45847</v>
      </c>
      <c r="C993" t="s">
        <v>31</v>
      </c>
      <c r="D993" t="s">
        <v>32</v>
      </c>
      <c r="E993" t="s">
        <v>33</v>
      </c>
      <c r="F993" t="s">
        <v>59</v>
      </c>
      <c r="G993" t="s">
        <v>118</v>
      </c>
      <c r="H993">
        <v>2</v>
      </c>
      <c r="I993" t="s">
        <v>508</v>
      </c>
      <c r="J993">
        <v>19.64</v>
      </c>
      <c r="K993">
        <v>39.28</v>
      </c>
      <c r="L993" t="s">
        <v>48</v>
      </c>
      <c r="M993" t="s">
        <v>345</v>
      </c>
      <c r="N993" t="s">
        <v>36</v>
      </c>
      <c r="O993" t="s">
        <v>504</v>
      </c>
      <c r="P993" t="s">
        <v>501</v>
      </c>
      <c r="Q993" t="s">
        <v>517</v>
      </c>
    </row>
    <row r="994" spans="1:17" x14ac:dyDescent="0.35">
      <c r="A994">
        <v>101644</v>
      </c>
      <c r="B994" s="5">
        <v>45847</v>
      </c>
      <c r="C994" t="s">
        <v>31</v>
      </c>
      <c r="D994" t="s">
        <v>80</v>
      </c>
      <c r="E994" t="s">
        <v>80</v>
      </c>
      <c r="F994" t="s">
        <v>15</v>
      </c>
      <c r="G994" t="s">
        <v>34</v>
      </c>
      <c r="H994">
        <v>1</v>
      </c>
      <c r="I994" t="s">
        <v>503</v>
      </c>
      <c r="J994">
        <v>15.86</v>
      </c>
      <c r="K994">
        <v>15.86</v>
      </c>
      <c r="L994" t="s">
        <v>43</v>
      </c>
      <c r="M994" t="s">
        <v>394</v>
      </c>
      <c r="N994" t="s">
        <v>19</v>
      </c>
      <c r="O994" t="s">
        <v>504</v>
      </c>
      <c r="P994" t="s">
        <v>501</v>
      </c>
      <c r="Q994" t="s">
        <v>517</v>
      </c>
    </row>
    <row r="995" spans="1:17" x14ac:dyDescent="0.35">
      <c r="A995">
        <v>102417</v>
      </c>
      <c r="B995" s="5">
        <v>45847</v>
      </c>
      <c r="C995" t="s">
        <v>12</v>
      </c>
      <c r="D995" t="s">
        <v>183</v>
      </c>
      <c r="E995" t="s">
        <v>184</v>
      </c>
      <c r="F995" t="s">
        <v>62</v>
      </c>
      <c r="G995" t="s">
        <v>169</v>
      </c>
      <c r="H995">
        <v>5</v>
      </c>
      <c r="I995" t="s">
        <v>499</v>
      </c>
      <c r="J995">
        <v>25.71</v>
      </c>
      <c r="K995">
        <v>128.55000000000001</v>
      </c>
      <c r="L995" t="s">
        <v>24</v>
      </c>
      <c r="M995" t="s">
        <v>464</v>
      </c>
      <c r="N995" t="s">
        <v>19</v>
      </c>
      <c r="O995" t="s">
        <v>504</v>
      </c>
      <c r="P995" t="s">
        <v>501</v>
      </c>
      <c r="Q995" t="s">
        <v>517</v>
      </c>
    </row>
    <row r="996" spans="1:17" x14ac:dyDescent="0.35">
      <c r="A996">
        <v>102522</v>
      </c>
      <c r="B996" s="5">
        <v>45847</v>
      </c>
      <c r="C996" t="s">
        <v>50</v>
      </c>
      <c r="D996" t="s">
        <v>77</v>
      </c>
      <c r="E996" t="s">
        <v>78</v>
      </c>
      <c r="F996" t="s">
        <v>59</v>
      </c>
      <c r="G996" t="s">
        <v>129</v>
      </c>
      <c r="H996">
        <v>2</v>
      </c>
      <c r="I996" t="s">
        <v>508</v>
      </c>
      <c r="J996">
        <v>119.6</v>
      </c>
      <c r="K996">
        <v>239.2</v>
      </c>
      <c r="L996" t="s">
        <v>24</v>
      </c>
      <c r="M996" t="s">
        <v>336</v>
      </c>
      <c r="N996" t="s">
        <v>19</v>
      </c>
      <c r="O996" t="s">
        <v>504</v>
      </c>
      <c r="P996" t="s">
        <v>501</v>
      </c>
      <c r="Q996" t="s">
        <v>517</v>
      </c>
    </row>
    <row r="997" spans="1:17" x14ac:dyDescent="0.35">
      <c r="A997">
        <v>102910</v>
      </c>
      <c r="B997" s="5">
        <v>45847</v>
      </c>
      <c r="C997" t="s">
        <v>26</v>
      </c>
      <c r="D997" t="s">
        <v>41</v>
      </c>
      <c r="E997" t="s">
        <v>42</v>
      </c>
      <c r="F997" t="s">
        <v>22</v>
      </c>
      <c r="G997" t="s">
        <v>100</v>
      </c>
      <c r="H997">
        <v>5</v>
      </c>
      <c r="I997" t="s">
        <v>499</v>
      </c>
      <c r="J997">
        <v>14.86</v>
      </c>
      <c r="K997">
        <v>74.3</v>
      </c>
      <c r="L997" t="s">
        <v>24</v>
      </c>
      <c r="M997" t="s">
        <v>350</v>
      </c>
      <c r="N997" t="s">
        <v>19</v>
      </c>
      <c r="O997" t="s">
        <v>504</v>
      </c>
      <c r="P997" t="s">
        <v>501</v>
      </c>
      <c r="Q997" t="s">
        <v>517</v>
      </c>
    </row>
    <row r="998" spans="1:17" x14ac:dyDescent="0.35">
      <c r="A998">
        <v>100083</v>
      </c>
      <c r="B998" s="5">
        <v>45848</v>
      </c>
      <c r="C998" t="s">
        <v>50</v>
      </c>
      <c r="D998" t="s">
        <v>77</v>
      </c>
      <c r="E998" t="s">
        <v>78</v>
      </c>
      <c r="F998" t="s">
        <v>22</v>
      </c>
      <c r="G998" t="s">
        <v>47</v>
      </c>
      <c r="H998">
        <v>5</v>
      </c>
      <c r="I998" t="s">
        <v>499</v>
      </c>
      <c r="J998">
        <v>74.66</v>
      </c>
      <c r="K998">
        <v>373.29999999999995</v>
      </c>
      <c r="L998" t="s">
        <v>17</v>
      </c>
      <c r="M998" t="s">
        <v>289</v>
      </c>
      <c r="N998" t="s">
        <v>19</v>
      </c>
      <c r="O998" t="s">
        <v>505</v>
      </c>
      <c r="P998" t="s">
        <v>501</v>
      </c>
      <c r="Q998" t="s">
        <v>517</v>
      </c>
    </row>
    <row r="999" spans="1:17" x14ac:dyDescent="0.35">
      <c r="A999">
        <v>100151</v>
      </c>
      <c r="B999" s="5">
        <v>45848</v>
      </c>
      <c r="C999" t="s">
        <v>50</v>
      </c>
      <c r="D999" t="s">
        <v>71</v>
      </c>
      <c r="E999" t="s">
        <v>72</v>
      </c>
      <c r="F999" t="s">
        <v>62</v>
      </c>
      <c r="G999" t="s">
        <v>112</v>
      </c>
      <c r="H999">
        <v>1</v>
      </c>
      <c r="I999" t="s">
        <v>503</v>
      </c>
      <c r="J999">
        <v>30.13</v>
      </c>
      <c r="K999">
        <v>30.13</v>
      </c>
      <c r="L999" t="s">
        <v>24</v>
      </c>
      <c r="M999" t="s">
        <v>265</v>
      </c>
      <c r="N999" t="s">
        <v>19</v>
      </c>
      <c r="O999" t="s">
        <v>505</v>
      </c>
      <c r="P999" t="s">
        <v>501</v>
      </c>
      <c r="Q999" t="s">
        <v>517</v>
      </c>
    </row>
    <row r="1000" spans="1:17" x14ac:dyDescent="0.35">
      <c r="A1000">
        <v>100260</v>
      </c>
      <c r="B1000" s="5">
        <v>45848</v>
      </c>
      <c r="C1000" t="s">
        <v>50</v>
      </c>
      <c r="D1000" t="s">
        <v>77</v>
      </c>
      <c r="E1000" t="s">
        <v>78</v>
      </c>
      <c r="F1000" t="s">
        <v>22</v>
      </c>
      <c r="G1000" t="s">
        <v>87</v>
      </c>
      <c r="H1000">
        <v>2</v>
      </c>
      <c r="I1000" t="s">
        <v>508</v>
      </c>
      <c r="J1000">
        <v>49.96</v>
      </c>
      <c r="K1000">
        <v>99.92</v>
      </c>
      <c r="L1000" t="s">
        <v>43</v>
      </c>
      <c r="M1000" t="s">
        <v>334</v>
      </c>
      <c r="N1000" t="s">
        <v>19</v>
      </c>
      <c r="O1000" t="s">
        <v>505</v>
      </c>
      <c r="P1000" t="s">
        <v>501</v>
      </c>
      <c r="Q1000" t="s">
        <v>517</v>
      </c>
    </row>
    <row r="1001" spans="1:17" x14ac:dyDescent="0.35">
      <c r="A1001">
        <v>100359</v>
      </c>
      <c r="B1001" s="5">
        <v>45848</v>
      </c>
      <c r="C1001" t="s">
        <v>65</v>
      </c>
      <c r="D1001" t="s">
        <v>90</v>
      </c>
      <c r="E1001" t="s">
        <v>91</v>
      </c>
      <c r="F1001" t="s">
        <v>15</v>
      </c>
      <c r="G1001" t="s">
        <v>39</v>
      </c>
      <c r="H1001">
        <v>1</v>
      </c>
      <c r="I1001" t="s">
        <v>503</v>
      </c>
      <c r="J1001">
        <v>46.12</v>
      </c>
      <c r="K1001">
        <v>46.12</v>
      </c>
      <c r="L1001" t="s">
        <v>48</v>
      </c>
      <c r="M1001" t="s">
        <v>308</v>
      </c>
      <c r="N1001" t="s">
        <v>19</v>
      </c>
      <c r="O1001" t="s">
        <v>505</v>
      </c>
      <c r="P1001" t="s">
        <v>501</v>
      </c>
      <c r="Q1001" t="s">
        <v>517</v>
      </c>
    </row>
    <row r="1002" spans="1:17" x14ac:dyDescent="0.35">
      <c r="A1002">
        <v>100481</v>
      </c>
      <c r="B1002" s="5">
        <v>45848</v>
      </c>
      <c r="C1002" t="s">
        <v>31</v>
      </c>
      <c r="D1002" t="s">
        <v>32</v>
      </c>
      <c r="E1002" t="s">
        <v>33</v>
      </c>
      <c r="F1002" t="s">
        <v>62</v>
      </c>
      <c r="G1002" t="s">
        <v>68</v>
      </c>
      <c r="H1002">
        <v>2</v>
      </c>
      <c r="I1002" t="s">
        <v>508</v>
      </c>
      <c r="J1002">
        <v>41.1</v>
      </c>
      <c r="K1002">
        <v>82.2</v>
      </c>
      <c r="L1002" t="s">
        <v>48</v>
      </c>
      <c r="M1002" t="s">
        <v>465</v>
      </c>
      <c r="N1002" t="s">
        <v>89</v>
      </c>
      <c r="O1002" t="s">
        <v>505</v>
      </c>
      <c r="P1002" t="s">
        <v>501</v>
      </c>
      <c r="Q1002" t="s">
        <v>517</v>
      </c>
    </row>
    <row r="1003" spans="1:17" x14ac:dyDescent="0.35">
      <c r="A1003">
        <v>100643</v>
      </c>
      <c r="B1003" s="5">
        <v>45848</v>
      </c>
      <c r="C1003" t="s">
        <v>31</v>
      </c>
      <c r="D1003" t="s">
        <v>32</v>
      </c>
      <c r="E1003" t="s">
        <v>33</v>
      </c>
      <c r="F1003" t="s">
        <v>62</v>
      </c>
      <c r="G1003" t="s">
        <v>63</v>
      </c>
      <c r="H1003">
        <v>5</v>
      </c>
      <c r="I1003" t="s">
        <v>499</v>
      </c>
      <c r="J1003">
        <v>55.38</v>
      </c>
      <c r="K1003">
        <v>276.90000000000003</v>
      </c>
      <c r="L1003" t="s">
        <v>48</v>
      </c>
      <c r="M1003" t="s">
        <v>316</v>
      </c>
      <c r="N1003" t="s">
        <v>89</v>
      </c>
      <c r="O1003" t="s">
        <v>505</v>
      </c>
      <c r="P1003" t="s">
        <v>501</v>
      </c>
      <c r="Q1003" t="s">
        <v>517</v>
      </c>
    </row>
    <row r="1004" spans="1:17" x14ac:dyDescent="0.35">
      <c r="A1004">
        <v>100747</v>
      </c>
      <c r="B1004" s="5">
        <v>45848</v>
      </c>
      <c r="C1004" t="s">
        <v>31</v>
      </c>
      <c r="D1004" t="s">
        <v>56</v>
      </c>
      <c r="E1004" t="s">
        <v>57</v>
      </c>
      <c r="F1004" t="s">
        <v>62</v>
      </c>
      <c r="G1004" t="s">
        <v>103</v>
      </c>
      <c r="H1004">
        <v>1</v>
      </c>
      <c r="I1004" t="s">
        <v>503</v>
      </c>
      <c r="J1004">
        <v>196.71</v>
      </c>
      <c r="K1004">
        <v>196.71</v>
      </c>
      <c r="L1004" t="s">
        <v>48</v>
      </c>
      <c r="M1004" t="s">
        <v>328</v>
      </c>
      <c r="N1004" t="s">
        <v>89</v>
      </c>
      <c r="O1004" t="s">
        <v>505</v>
      </c>
      <c r="P1004" t="s">
        <v>501</v>
      </c>
      <c r="Q1004" t="s">
        <v>517</v>
      </c>
    </row>
    <row r="1005" spans="1:17" x14ac:dyDescent="0.35">
      <c r="A1005">
        <v>100840</v>
      </c>
      <c r="B1005" s="5">
        <v>45848</v>
      </c>
      <c r="C1005" t="s">
        <v>31</v>
      </c>
      <c r="D1005" t="s">
        <v>105</v>
      </c>
      <c r="E1005" t="s">
        <v>106</v>
      </c>
      <c r="F1005" t="s">
        <v>62</v>
      </c>
      <c r="G1005" t="s">
        <v>114</v>
      </c>
      <c r="H1005">
        <v>5</v>
      </c>
      <c r="I1005" t="s">
        <v>499</v>
      </c>
      <c r="J1005">
        <v>124.76</v>
      </c>
      <c r="K1005">
        <v>623.80000000000007</v>
      </c>
      <c r="L1005" t="s">
        <v>24</v>
      </c>
      <c r="M1005" t="s">
        <v>181</v>
      </c>
      <c r="N1005" t="s">
        <v>19</v>
      </c>
      <c r="O1005" t="s">
        <v>505</v>
      </c>
      <c r="P1005" t="s">
        <v>501</v>
      </c>
      <c r="Q1005" t="s">
        <v>517</v>
      </c>
    </row>
    <row r="1006" spans="1:17" x14ac:dyDescent="0.35">
      <c r="A1006">
        <v>100971</v>
      </c>
      <c r="B1006" s="5">
        <v>45848</v>
      </c>
      <c r="C1006" t="s">
        <v>50</v>
      </c>
      <c r="D1006" t="s">
        <v>77</v>
      </c>
      <c r="E1006" t="s">
        <v>78</v>
      </c>
      <c r="F1006" t="s">
        <v>62</v>
      </c>
      <c r="G1006" t="s">
        <v>103</v>
      </c>
      <c r="H1006">
        <v>10</v>
      </c>
      <c r="I1006" t="s">
        <v>499</v>
      </c>
      <c r="J1006">
        <v>199.04</v>
      </c>
      <c r="K1006">
        <v>1990.3999999999999</v>
      </c>
      <c r="L1006" t="s">
        <v>48</v>
      </c>
      <c r="M1006" t="s">
        <v>258</v>
      </c>
      <c r="N1006" t="s">
        <v>19</v>
      </c>
      <c r="O1006" t="s">
        <v>505</v>
      </c>
      <c r="P1006" t="s">
        <v>501</v>
      </c>
      <c r="Q1006" t="s">
        <v>517</v>
      </c>
    </row>
    <row r="1007" spans="1:17" x14ac:dyDescent="0.35">
      <c r="A1007">
        <v>101191</v>
      </c>
      <c r="B1007" s="5">
        <v>45848</v>
      </c>
      <c r="C1007" t="s">
        <v>31</v>
      </c>
      <c r="D1007" t="s">
        <v>80</v>
      </c>
      <c r="E1007" t="s">
        <v>80</v>
      </c>
      <c r="F1007" t="s">
        <v>59</v>
      </c>
      <c r="G1007" t="s">
        <v>118</v>
      </c>
      <c r="H1007">
        <v>1</v>
      </c>
      <c r="I1007" t="s">
        <v>503</v>
      </c>
      <c r="J1007">
        <v>19.010000000000002</v>
      </c>
      <c r="K1007">
        <v>19.010000000000002</v>
      </c>
      <c r="L1007" t="s">
        <v>43</v>
      </c>
      <c r="M1007" t="s">
        <v>448</v>
      </c>
      <c r="N1007" t="s">
        <v>19</v>
      </c>
      <c r="O1007" t="s">
        <v>505</v>
      </c>
      <c r="P1007" t="s">
        <v>501</v>
      </c>
      <c r="Q1007" t="s">
        <v>517</v>
      </c>
    </row>
    <row r="1008" spans="1:17" x14ac:dyDescent="0.35">
      <c r="A1008">
        <v>101303</v>
      </c>
      <c r="B1008" s="5">
        <v>45848</v>
      </c>
      <c r="C1008" t="s">
        <v>26</v>
      </c>
      <c r="D1008" t="s">
        <v>150</v>
      </c>
      <c r="E1008" t="s">
        <v>151</v>
      </c>
      <c r="F1008" t="s">
        <v>59</v>
      </c>
      <c r="G1008" t="s">
        <v>129</v>
      </c>
      <c r="H1008">
        <v>2</v>
      </c>
      <c r="I1008" t="s">
        <v>508</v>
      </c>
      <c r="J1008">
        <v>116.23</v>
      </c>
      <c r="K1008">
        <v>232.46</v>
      </c>
      <c r="L1008" t="s">
        <v>17</v>
      </c>
      <c r="M1008" t="s">
        <v>380</v>
      </c>
      <c r="N1008" t="s">
        <v>89</v>
      </c>
      <c r="O1008" t="s">
        <v>505</v>
      </c>
      <c r="P1008" t="s">
        <v>501</v>
      </c>
      <c r="Q1008" t="s">
        <v>517</v>
      </c>
    </row>
    <row r="1009" spans="1:17" x14ac:dyDescent="0.35">
      <c r="A1009">
        <v>101906</v>
      </c>
      <c r="B1009" s="5">
        <v>45848</v>
      </c>
      <c r="C1009" t="s">
        <v>31</v>
      </c>
      <c r="D1009" t="s">
        <v>45</v>
      </c>
      <c r="E1009" t="s">
        <v>46</v>
      </c>
      <c r="F1009" t="s">
        <v>59</v>
      </c>
      <c r="G1009" t="s">
        <v>60</v>
      </c>
      <c r="H1009">
        <v>3</v>
      </c>
      <c r="I1009" t="s">
        <v>499</v>
      </c>
      <c r="J1009">
        <v>61.26</v>
      </c>
      <c r="K1009">
        <v>183.78</v>
      </c>
      <c r="L1009" t="s">
        <v>43</v>
      </c>
      <c r="M1009" t="s">
        <v>159</v>
      </c>
      <c r="N1009" t="s">
        <v>19</v>
      </c>
      <c r="O1009" t="s">
        <v>505</v>
      </c>
      <c r="P1009" t="s">
        <v>501</v>
      </c>
      <c r="Q1009" t="s">
        <v>517</v>
      </c>
    </row>
    <row r="1010" spans="1:17" x14ac:dyDescent="0.35">
      <c r="A1010">
        <v>102302</v>
      </c>
      <c r="B1010" s="5">
        <v>45848</v>
      </c>
      <c r="C1010" t="s">
        <v>65</v>
      </c>
      <c r="D1010" t="s">
        <v>90</v>
      </c>
      <c r="E1010" t="s">
        <v>91</v>
      </c>
      <c r="F1010" t="s">
        <v>15</v>
      </c>
      <c r="G1010" t="s">
        <v>34</v>
      </c>
      <c r="H1010">
        <v>10</v>
      </c>
      <c r="I1010" t="s">
        <v>499</v>
      </c>
      <c r="J1010">
        <v>15.83</v>
      </c>
      <c r="K1010">
        <v>158.30000000000001</v>
      </c>
      <c r="L1010" t="s">
        <v>43</v>
      </c>
      <c r="M1010" t="s">
        <v>224</v>
      </c>
      <c r="N1010" t="s">
        <v>19</v>
      </c>
      <c r="O1010" t="s">
        <v>505</v>
      </c>
      <c r="P1010" t="s">
        <v>501</v>
      </c>
      <c r="Q1010" t="s">
        <v>517</v>
      </c>
    </row>
    <row r="1011" spans="1:17" x14ac:dyDescent="0.35">
      <c r="A1011">
        <v>102651</v>
      </c>
      <c r="B1011" s="5">
        <v>45848</v>
      </c>
      <c r="C1011" t="s">
        <v>50</v>
      </c>
      <c r="D1011" t="s">
        <v>51</v>
      </c>
      <c r="E1011" t="s">
        <v>52</v>
      </c>
      <c r="F1011" t="s">
        <v>62</v>
      </c>
      <c r="G1011" t="s">
        <v>112</v>
      </c>
      <c r="H1011">
        <v>2</v>
      </c>
      <c r="I1011" t="s">
        <v>508</v>
      </c>
      <c r="J1011">
        <v>29.09</v>
      </c>
      <c r="K1011">
        <v>58.18</v>
      </c>
      <c r="L1011" t="s">
        <v>48</v>
      </c>
      <c r="M1011" t="s">
        <v>453</v>
      </c>
      <c r="N1011" t="s">
        <v>19</v>
      </c>
      <c r="O1011" t="s">
        <v>505</v>
      </c>
      <c r="P1011" t="s">
        <v>501</v>
      </c>
      <c r="Q1011" t="s">
        <v>517</v>
      </c>
    </row>
    <row r="1012" spans="1:17" x14ac:dyDescent="0.35">
      <c r="A1012">
        <v>102657</v>
      </c>
      <c r="B1012" s="5">
        <v>45848</v>
      </c>
      <c r="C1012" t="s">
        <v>12</v>
      </c>
      <c r="D1012" t="s">
        <v>132</v>
      </c>
      <c r="E1012" t="s">
        <v>133</v>
      </c>
      <c r="F1012" t="s">
        <v>62</v>
      </c>
      <c r="G1012" t="s">
        <v>112</v>
      </c>
      <c r="H1012">
        <v>1</v>
      </c>
      <c r="I1012" t="s">
        <v>503</v>
      </c>
      <c r="J1012">
        <v>29.69</v>
      </c>
      <c r="K1012">
        <v>29.69</v>
      </c>
      <c r="L1012" t="s">
        <v>48</v>
      </c>
      <c r="M1012" t="s">
        <v>466</v>
      </c>
      <c r="N1012" t="s">
        <v>19</v>
      </c>
      <c r="O1012" t="s">
        <v>505</v>
      </c>
      <c r="P1012" t="s">
        <v>501</v>
      </c>
      <c r="Q1012" t="s">
        <v>517</v>
      </c>
    </row>
    <row r="1013" spans="1:17" x14ac:dyDescent="0.35">
      <c r="A1013">
        <v>100964</v>
      </c>
      <c r="B1013" s="5">
        <v>45849</v>
      </c>
      <c r="C1013" t="s">
        <v>50</v>
      </c>
      <c r="D1013" t="s">
        <v>71</v>
      </c>
      <c r="E1013" t="s">
        <v>72</v>
      </c>
      <c r="F1013" t="s">
        <v>22</v>
      </c>
      <c r="G1013" t="s">
        <v>100</v>
      </c>
      <c r="H1013">
        <v>10</v>
      </c>
      <c r="I1013" t="s">
        <v>499</v>
      </c>
      <c r="J1013">
        <v>14.5</v>
      </c>
      <c r="K1013">
        <v>145</v>
      </c>
      <c r="L1013" t="s">
        <v>48</v>
      </c>
      <c r="M1013" t="s">
        <v>200</v>
      </c>
      <c r="N1013" t="s">
        <v>19</v>
      </c>
      <c r="O1013" t="s">
        <v>500</v>
      </c>
      <c r="P1013" t="s">
        <v>501</v>
      </c>
      <c r="Q1013" t="s">
        <v>517</v>
      </c>
    </row>
    <row r="1014" spans="1:17" x14ac:dyDescent="0.35">
      <c r="A1014">
        <v>101308</v>
      </c>
      <c r="B1014" s="5">
        <v>45849</v>
      </c>
      <c r="C1014" t="s">
        <v>31</v>
      </c>
      <c r="D1014" t="s">
        <v>80</v>
      </c>
      <c r="E1014" t="s">
        <v>80</v>
      </c>
      <c r="F1014" t="s">
        <v>59</v>
      </c>
      <c r="G1014" t="s">
        <v>118</v>
      </c>
      <c r="H1014">
        <v>10</v>
      </c>
      <c r="I1014" t="s">
        <v>499</v>
      </c>
      <c r="J1014">
        <v>20.75</v>
      </c>
      <c r="K1014">
        <v>207.5</v>
      </c>
      <c r="L1014" t="s">
        <v>17</v>
      </c>
      <c r="M1014" t="s">
        <v>277</v>
      </c>
      <c r="N1014" t="s">
        <v>19</v>
      </c>
      <c r="O1014" t="s">
        <v>500</v>
      </c>
      <c r="P1014" t="s">
        <v>501</v>
      </c>
      <c r="Q1014" t="s">
        <v>517</v>
      </c>
    </row>
    <row r="1015" spans="1:17" x14ac:dyDescent="0.35">
      <c r="A1015">
        <v>101325</v>
      </c>
      <c r="B1015" s="5">
        <v>45849</v>
      </c>
      <c r="C1015" t="s">
        <v>31</v>
      </c>
      <c r="D1015" t="s">
        <v>32</v>
      </c>
      <c r="E1015" t="s">
        <v>33</v>
      </c>
      <c r="F1015" t="s">
        <v>62</v>
      </c>
      <c r="G1015" t="s">
        <v>103</v>
      </c>
      <c r="H1015">
        <v>3</v>
      </c>
      <c r="I1015" t="s">
        <v>499</v>
      </c>
      <c r="J1015">
        <v>188.01</v>
      </c>
      <c r="K1015">
        <v>564.03</v>
      </c>
      <c r="L1015" t="s">
        <v>24</v>
      </c>
      <c r="M1015" t="s">
        <v>189</v>
      </c>
      <c r="N1015" t="s">
        <v>19</v>
      </c>
      <c r="O1015" t="s">
        <v>500</v>
      </c>
      <c r="P1015" t="s">
        <v>501</v>
      </c>
      <c r="Q1015" t="s">
        <v>517</v>
      </c>
    </row>
    <row r="1016" spans="1:17" x14ac:dyDescent="0.35">
      <c r="A1016">
        <v>101333</v>
      </c>
      <c r="B1016" s="5">
        <v>45849</v>
      </c>
      <c r="C1016" t="s">
        <v>31</v>
      </c>
      <c r="D1016" t="s">
        <v>32</v>
      </c>
      <c r="E1016" t="s">
        <v>33</v>
      </c>
      <c r="F1016" t="s">
        <v>22</v>
      </c>
      <c r="G1016" t="s">
        <v>23</v>
      </c>
      <c r="H1016">
        <v>2</v>
      </c>
      <c r="I1016" t="s">
        <v>508</v>
      </c>
      <c r="J1016">
        <v>63.91</v>
      </c>
      <c r="K1016">
        <v>127.82</v>
      </c>
      <c r="L1016" t="s">
        <v>48</v>
      </c>
      <c r="M1016" t="s">
        <v>300</v>
      </c>
      <c r="N1016" t="s">
        <v>89</v>
      </c>
      <c r="O1016" t="s">
        <v>500</v>
      </c>
      <c r="P1016" t="s">
        <v>501</v>
      </c>
      <c r="Q1016" t="s">
        <v>517</v>
      </c>
    </row>
    <row r="1017" spans="1:17" x14ac:dyDescent="0.35">
      <c r="A1017">
        <v>101376</v>
      </c>
      <c r="B1017" s="5">
        <v>45849</v>
      </c>
      <c r="C1017" t="s">
        <v>31</v>
      </c>
      <c r="D1017" t="s">
        <v>105</v>
      </c>
      <c r="E1017" t="s">
        <v>106</v>
      </c>
      <c r="F1017" t="s">
        <v>15</v>
      </c>
      <c r="G1017" t="s">
        <v>39</v>
      </c>
      <c r="H1017">
        <v>3</v>
      </c>
      <c r="I1017" t="s">
        <v>499</v>
      </c>
      <c r="J1017">
        <v>46.91</v>
      </c>
      <c r="K1017">
        <v>140.72999999999999</v>
      </c>
      <c r="L1017" t="s">
        <v>43</v>
      </c>
      <c r="M1017" t="s">
        <v>226</v>
      </c>
      <c r="N1017" t="s">
        <v>19</v>
      </c>
      <c r="O1017" t="s">
        <v>500</v>
      </c>
      <c r="P1017" t="s">
        <v>501</v>
      </c>
      <c r="Q1017" t="s">
        <v>517</v>
      </c>
    </row>
    <row r="1018" spans="1:17" x14ac:dyDescent="0.35">
      <c r="A1018">
        <v>101410</v>
      </c>
      <c r="B1018" s="5">
        <v>45849</v>
      </c>
      <c r="C1018" t="s">
        <v>31</v>
      </c>
      <c r="D1018" t="s">
        <v>80</v>
      </c>
      <c r="E1018" t="s">
        <v>80</v>
      </c>
      <c r="F1018" t="s">
        <v>22</v>
      </c>
      <c r="G1018" t="s">
        <v>47</v>
      </c>
      <c r="H1018">
        <v>10</v>
      </c>
      <c r="I1018" t="s">
        <v>499</v>
      </c>
      <c r="J1018">
        <v>73.84</v>
      </c>
      <c r="K1018">
        <v>738.40000000000009</v>
      </c>
      <c r="L1018" t="s">
        <v>48</v>
      </c>
      <c r="M1018" t="s">
        <v>254</v>
      </c>
      <c r="N1018" t="s">
        <v>19</v>
      </c>
      <c r="O1018" t="s">
        <v>500</v>
      </c>
      <c r="P1018" t="s">
        <v>501</v>
      </c>
      <c r="Q1018" t="s">
        <v>517</v>
      </c>
    </row>
    <row r="1019" spans="1:17" x14ac:dyDescent="0.35">
      <c r="A1019">
        <v>101464</v>
      </c>
      <c r="B1019" s="5">
        <v>45849</v>
      </c>
      <c r="C1019" t="s">
        <v>50</v>
      </c>
      <c r="D1019" t="s">
        <v>51</v>
      </c>
      <c r="E1019" t="s">
        <v>52</v>
      </c>
      <c r="F1019" t="s">
        <v>62</v>
      </c>
      <c r="G1019" t="s">
        <v>169</v>
      </c>
      <c r="H1019">
        <v>1</v>
      </c>
      <c r="I1019" t="s">
        <v>503</v>
      </c>
      <c r="J1019">
        <v>25.91</v>
      </c>
      <c r="K1019">
        <v>25.91</v>
      </c>
      <c r="L1019" t="s">
        <v>24</v>
      </c>
      <c r="M1019" t="s">
        <v>222</v>
      </c>
      <c r="N1019" t="s">
        <v>19</v>
      </c>
      <c r="O1019" t="s">
        <v>500</v>
      </c>
      <c r="P1019" t="s">
        <v>501</v>
      </c>
      <c r="Q1019" t="s">
        <v>517</v>
      </c>
    </row>
    <row r="1020" spans="1:17" x14ac:dyDescent="0.35">
      <c r="A1020">
        <v>101585</v>
      </c>
      <c r="B1020" s="5">
        <v>45849</v>
      </c>
      <c r="C1020" t="s">
        <v>31</v>
      </c>
      <c r="D1020" t="s">
        <v>80</v>
      </c>
      <c r="E1020" t="s">
        <v>80</v>
      </c>
      <c r="F1020" t="s">
        <v>15</v>
      </c>
      <c r="G1020" t="s">
        <v>34</v>
      </c>
      <c r="H1020">
        <v>1</v>
      </c>
      <c r="I1020" t="s">
        <v>503</v>
      </c>
      <c r="J1020">
        <v>15.52</v>
      </c>
      <c r="K1020">
        <v>15.52</v>
      </c>
      <c r="L1020" t="s">
        <v>43</v>
      </c>
      <c r="M1020" t="s">
        <v>194</v>
      </c>
      <c r="N1020" t="s">
        <v>89</v>
      </c>
      <c r="O1020" t="s">
        <v>500</v>
      </c>
      <c r="P1020" t="s">
        <v>501</v>
      </c>
      <c r="Q1020" t="s">
        <v>517</v>
      </c>
    </row>
    <row r="1021" spans="1:17" x14ac:dyDescent="0.35">
      <c r="A1021">
        <v>101873</v>
      </c>
      <c r="B1021" s="5">
        <v>45849</v>
      </c>
      <c r="C1021" t="s">
        <v>31</v>
      </c>
      <c r="D1021" t="s">
        <v>45</v>
      </c>
      <c r="E1021" t="s">
        <v>46</v>
      </c>
      <c r="F1021" t="s">
        <v>15</v>
      </c>
      <c r="G1021" t="s">
        <v>29</v>
      </c>
      <c r="H1021">
        <v>3</v>
      </c>
      <c r="I1021" t="s">
        <v>499</v>
      </c>
      <c r="J1021">
        <v>23.29</v>
      </c>
      <c r="K1021">
        <v>69.87</v>
      </c>
      <c r="L1021" t="s">
        <v>43</v>
      </c>
      <c r="M1021" t="s">
        <v>140</v>
      </c>
      <c r="N1021" t="s">
        <v>19</v>
      </c>
      <c r="O1021" t="s">
        <v>500</v>
      </c>
      <c r="P1021" t="s">
        <v>501</v>
      </c>
      <c r="Q1021" t="s">
        <v>517</v>
      </c>
    </row>
    <row r="1022" spans="1:17" x14ac:dyDescent="0.35">
      <c r="A1022">
        <v>101981</v>
      </c>
      <c r="B1022" s="5">
        <v>45849</v>
      </c>
      <c r="C1022" t="s">
        <v>50</v>
      </c>
      <c r="D1022" t="s">
        <v>71</v>
      </c>
      <c r="E1022" t="s">
        <v>72</v>
      </c>
      <c r="F1022" t="s">
        <v>15</v>
      </c>
      <c r="G1022" t="s">
        <v>29</v>
      </c>
      <c r="H1022">
        <v>1</v>
      </c>
      <c r="I1022" t="s">
        <v>503</v>
      </c>
      <c r="J1022">
        <v>22.68</v>
      </c>
      <c r="K1022">
        <v>22.68</v>
      </c>
      <c r="L1022" t="s">
        <v>17</v>
      </c>
      <c r="M1022" t="s">
        <v>412</v>
      </c>
      <c r="N1022" t="s">
        <v>19</v>
      </c>
      <c r="O1022" t="s">
        <v>500</v>
      </c>
      <c r="P1022" t="s">
        <v>501</v>
      </c>
      <c r="Q1022" t="s">
        <v>517</v>
      </c>
    </row>
    <row r="1023" spans="1:17" x14ac:dyDescent="0.35">
      <c r="A1023">
        <v>101985</v>
      </c>
      <c r="B1023" s="5">
        <v>45849</v>
      </c>
      <c r="C1023" t="s">
        <v>50</v>
      </c>
      <c r="D1023" t="s">
        <v>71</v>
      </c>
      <c r="E1023" t="s">
        <v>72</v>
      </c>
      <c r="F1023" t="s">
        <v>22</v>
      </c>
      <c r="G1023" t="s">
        <v>100</v>
      </c>
      <c r="H1023">
        <v>10</v>
      </c>
      <c r="I1023" t="s">
        <v>499</v>
      </c>
      <c r="J1023">
        <v>14.63</v>
      </c>
      <c r="K1023">
        <v>146.30000000000001</v>
      </c>
      <c r="L1023" t="s">
        <v>43</v>
      </c>
      <c r="M1023" t="s">
        <v>338</v>
      </c>
      <c r="N1023" t="s">
        <v>36</v>
      </c>
      <c r="O1023" t="s">
        <v>500</v>
      </c>
      <c r="P1023" t="s">
        <v>501</v>
      </c>
      <c r="Q1023" t="s">
        <v>517</v>
      </c>
    </row>
    <row r="1024" spans="1:17" x14ac:dyDescent="0.35">
      <c r="A1024">
        <v>102314</v>
      </c>
      <c r="B1024" s="5">
        <v>45849</v>
      </c>
      <c r="C1024" t="s">
        <v>26</v>
      </c>
      <c r="D1024" t="s">
        <v>37</v>
      </c>
      <c r="E1024" t="s">
        <v>38</v>
      </c>
      <c r="F1024" t="s">
        <v>62</v>
      </c>
      <c r="G1024" t="s">
        <v>112</v>
      </c>
      <c r="H1024">
        <v>5</v>
      </c>
      <c r="I1024" t="s">
        <v>499</v>
      </c>
      <c r="J1024">
        <v>28.67</v>
      </c>
      <c r="K1024">
        <v>143.35000000000002</v>
      </c>
      <c r="L1024" t="s">
        <v>48</v>
      </c>
      <c r="M1024" t="s">
        <v>354</v>
      </c>
      <c r="N1024" t="s">
        <v>36</v>
      </c>
      <c r="O1024" t="s">
        <v>500</v>
      </c>
      <c r="P1024" t="s">
        <v>501</v>
      </c>
      <c r="Q1024" t="s">
        <v>517</v>
      </c>
    </row>
    <row r="1025" spans="1:17" x14ac:dyDescent="0.35">
      <c r="A1025">
        <v>102613</v>
      </c>
      <c r="B1025" s="5">
        <v>45849</v>
      </c>
      <c r="C1025" t="s">
        <v>26</v>
      </c>
      <c r="D1025" t="s">
        <v>41</v>
      </c>
      <c r="E1025" t="s">
        <v>42</v>
      </c>
      <c r="F1025" t="s">
        <v>22</v>
      </c>
      <c r="G1025" t="s">
        <v>87</v>
      </c>
      <c r="H1025">
        <v>1</v>
      </c>
      <c r="I1025" t="s">
        <v>503</v>
      </c>
      <c r="J1025">
        <v>52.13</v>
      </c>
      <c r="K1025">
        <v>52.13</v>
      </c>
      <c r="L1025" t="s">
        <v>48</v>
      </c>
      <c r="M1025" t="s">
        <v>272</v>
      </c>
      <c r="N1025" t="s">
        <v>19</v>
      </c>
      <c r="O1025" t="s">
        <v>500</v>
      </c>
      <c r="P1025" t="s">
        <v>501</v>
      </c>
      <c r="Q1025" t="s">
        <v>517</v>
      </c>
    </row>
    <row r="1026" spans="1:17" x14ac:dyDescent="0.35">
      <c r="A1026">
        <v>102726</v>
      </c>
      <c r="B1026" s="5">
        <v>45849</v>
      </c>
      <c r="C1026" t="s">
        <v>31</v>
      </c>
      <c r="D1026" t="s">
        <v>56</v>
      </c>
      <c r="E1026" t="s">
        <v>57</v>
      </c>
      <c r="F1026" t="s">
        <v>62</v>
      </c>
      <c r="G1026" t="s">
        <v>114</v>
      </c>
      <c r="H1026">
        <v>2</v>
      </c>
      <c r="I1026" t="s">
        <v>508</v>
      </c>
      <c r="J1026">
        <v>128</v>
      </c>
      <c r="K1026">
        <v>256</v>
      </c>
      <c r="L1026" t="s">
        <v>48</v>
      </c>
      <c r="M1026" t="s">
        <v>363</v>
      </c>
      <c r="N1026" t="s">
        <v>19</v>
      </c>
      <c r="O1026" t="s">
        <v>500</v>
      </c>
      <c r="P1026" t="s">
        <v>501</v>
      </c>
      <c r="Q1026" t="s">
        <v>517</v>
      </c>
    </row>
    <row r="1027" spans="1:17" x14ac:dyDescent="0.35">
      <c r="A1027">
        <v>102792</v>
      </c>
      <c r="B1027" s="5">
        <v>45849</v>
      </c>
      <c r="C1027" t="s">
        <v>50</v>
      </c>
      <c r="D1027" t="s">
        <v>51</v>
      </c>
      <c r="E1027" t="s">
        <v>52</v>
      </c>
      <c r="F1027" t="s">
        <v>15</v>
      </c>
      <c r="G1027" t="s">
        <v>29</v>
      </c>
      <c r="H1027">
        <v>1</v>
      </c>
      <c r="I1027" t="s">
        <v>503</v>
      </c>
      <c r="J1027">
        <v>22.03</v>
      </c>
      <c r="K1027">
        <v>22.03</v>
      </c>
      <c r="L1027" t="s">
        <v>48</v>
      </c>
      <c r="M1027" t="s">
        <v>130</v>
      </c>
      <c r="N1027" t="s">
        <v>36</v>
      </c>
      <c r="O1027" t="s">
        <v>500</v>
      </c>
      <c r="P1027" t="s">
        <v>501</v>
      </c>
      <c r="Q1027" t="s">
        <v>517</v>
      </c>
    </row>
    <row r="1028" spans="1:17" x14ac:dyDescent="0.35">
      <c r="A1028">
        <v>102933</v>
      </c>
      <c r="B1028" s="5">
        <v>45849</v>
      </c>
      <c r="C1028" t="s">
        <v>31</v>
      </c>
      <c r="D1028" t="s">
        <v>32</v>
      </c>
      <c r="E1028" t="s">
        <v>33</v>
      </c>
      <c r="F1028" t="s">
        <v>59</v>
      </c>
      <c r="G1028" t="s">
        <v>73</v>
      </c>
      <c r="H1028">
        <v>1</v>
      </c>
      <c r="I1028" t="s">
        <v>503</v>
      </c>
      <c r="J1028">
        <v>29.08</v>
      </c>
      <c r="K1028">
        <v>29.08</v>
      </c>
      <c r="L1028" t="s">
        <v>43</v>
      </c>
      <c r="M1028" t="s">
        <v>409</v>
      </c>
      <c r="N1028" t="s">
        <v>19</v>
      </c>
      <c r="O1028" t="s">
        <v>500</v>
      </c>
      <c r="P1028" t="s">
        <v>501</v>
      </c>
      <c r="Q1028" t="s">
        <v>517</v>
      </c>
    </row>
    <row r="1029" spans="1:17" x14ac:dyDescent="0.35">
      <c r="A1029">
        <v>102942</v>
      </c>
      <c r="B1029" s="5">
        <v>45849</v>
      </c>
      <c r="C1029" t="s">
        <v>65</v>
      </c>
      <c r="D1029" t="s">
        <v>190</v>
      </c>
      <c r="E1029" t="s">
        <v>191</v>
      </c>
      <c r="F1029" t="s">
        <v>62</v>
      </c>
      <c r="G1029" t="s">
        <v>169</v>
      </c>
      <c r="H1029">
        <v>2</v>
      </c>
      <c r="I1029" t="s">
        <v>508</v>
      </c>
      <c r="J1029">
        <v>26</v>
      </c>
      <c r="K1029">
        <v>52</v>
      </c>
      <c r="L1029" t="s">
        <v>48</v>
      </c>
      <c r="M1029" t="s">
        <v>467</v>
      </c>
      <c r="N1029" t="s">
        <v>19</v>
      </c>
      <c r="O1029" t="s">
        <v>500</v>
      </c>
      <c r="P1029" t="s">
        <v>501</v>
      </c>
      <c r="Q1029" t="s">
        <v>517</v>
      </c>
    </row>
    <row r="1030" spans="1:17" x14ac:dyDescent="0.35">
      <c r="A1030">
        <v>100052</v>
      </c>
      <c r="B1030" s="5">
        <v>45850</v>
      </c>
      <c r="C1030" t="s">
        <v>31</v>
      </c>
      <c r="D1030" t="s">
        <v>45</v>
      </c>
      <c r="E1030" t="s">
        <v>46</v>
      </c>
      <c r="F1030" t="s">
        <v>15</v>
      </c>
      <c r="G1030" t="s">
        <v>39</v>
      </c>
      <c r="H1030">
        <v>1</v>
      </c>
      <c r="I1030" t="s">
        <v>503</v>
      </c>
      <c r="J1030">
        <v>43.91</v>
      </c>
      <c r="K1030">
        <v>43.91</v>
      </c>
      <c r="L1030" t="s">
        <v>24</v>
      </c>
      <c r="M1030" t="s">
        <v>110</v>
      </c>
      <c r="N1030" t="s">
        <v>36</v>
      </c>
      <c r="O1030" t="s">
        <v>506</v>
      </c>
      <c r="P1030" t="s">
        <v>507</v>
      </c>
      <c r="Q1030" t="s">
        <v>517</v>
      </c>
    </row>
    <row r="1031" spans="1:17" x14ac:dyDescent="0.35">
      <c r="A1031">
        <v>100404</v>
      </c>
      <c r="B1031" s="5">
        <v>45850</v>
      </c>
      <c r="C1031" t="s">
        <v>50</v>
      </c>
      <c r="D1031" t="s">
        <v>71</v>
      </c>
      <c r="E1031" t="s">
        <v>72</v>
      </c>
      <c r="F1031" t="s">
        <v>59</v>
      </c>
      <c r="G1031" t="s">
        <v>129</v>
      </c>
      <c r="H1031">
        <v>2</v>
      </c>
      <c r="I1031" t="s">
        <v>508</v>
      </c>
      <c r="J1031">
        <v>118.97</v>
      </c>
      <c r="K1031">
        <v>237.94</v>
      </c>
      <c r="L1031" t="s">
        <v>17</v>
      </c>
      <c r="M1031" t="s">
        <v>316</v>
      </c>
      <c r="N1031" t="s">
        <v>19</v>
      </c>
      <c r="O1031" t="s">
        <v>506</v>
      </c>
      <c r="P1031" t="s">
        <v>507</v>
      </c>
      <c r="Q1031" t="s">
        <v>517</v>
      </c>
    </row>
    <row r="1032" spans="1:17" x14ac:dyDescent="0.35">
      <c r="A1032">
        <v>101050</v>
      </c>
      <c r="B1032" s="5">
        <v>45850</v>
      </c>
      <c r="C1032" t="s">
        <v>31</v>
      </c>
      <c r="D1032" t="s">
        <v>56</v>
      </c>
      <c r="E1032" t="s">
        <v>57</v>
      </c>
      <c r="F1032" t="s">
        <v>62</v>
      </c>
      <c r="G1032" t="s">
        <v>114</v>
      </c>
      <c r="H1032">
        <v>2</v>
      </c>
      <c r="I1032" t="s">
        <v>508</v>
      </c>
      <c r="J1032">
        <v>135.33000000000001</v>
      </c>
      <c r="K1032">
        <v>270.66000000000003</v>
      </c>
      <c r="L1032" t="s">
        <v>17</v>
      </c>
      <c r="M1032" t="s">
        <v>231</v>
      </c>
      <c r="N1032" t="s">
        <v>19</v>
      </c>
      <c r="O1032" t="s">
        <v>506</v>
      </c>
      <c r="P1032" t="s">
        <v>507</v>
      </c>
      <c r="Q1032" t="s">
        <v>517</v>
      </c>
    </row>
    <row r="1033" spans="1:17" x14ac:dyDescent="0.35">
      <c r="A1033">
        <v>101821</v>
      </c>
      <c r="B1033" s="5">
        <v>45850</v>
      </c>
      <c r="C1033" t="s">
        <v>12</v>
      </c>
      <c r="D1033" t="s">
        <v>132</v>
      </c>
      <c r="E1033" t="s">
        <v>133</v>
      </c>
      <c r="F1033" t="s">
        <v>22</v>
      </c>
      <c r="G1033" t="s">
        <v>87</v>
      </c>
      <c r="H1033">
        <v>2</v>
      </c>
      <c r="I1033" t="s">
        <v>508</v>
      </c>
      <c r="J1033">
        <v>48.98</v>
      </c>
      <c r="K1033">
        <v>97.96</v>
      </c>
      <c r="L1033" t="s">
        <v>43</v>
      </c>
      <c r="M1033" t="s">
        <v>313</v>
      </c>
      <c r="N1033" t="s">
        <v>19</v>
      </c>
      <c r="O1033" t="s">
        <v>506</v>
      </c>
      <c r="P1033" t="s">
        <v>507</v>
      </c>
      <c r="Q1033" t="s">
        <v>517</v>
      </c>
    </row>
    <row r="1034" spans="1:17" x14ac:dyDescent="0.35">
      <c r="A1034">
        <v>101931</v>
      </c>
      <c r="B1034" s="5">
        <v>45850</v>
      </c>
      <c r="C1034" t="s">
        <v>50</v>
      </c>
      <c r="D1034" t="s">
        <v>77</v>
      </c>
      <c r="E1034" t="s">
        <v>78</v>
      </c>
      <c r="F1034" t="s">
        <v>22</v>
      </c>
      <c r="G1034" t="s">
        <v>109</v>
      </c>
      <c r="H1034">
        <v>1</v>
      </c>
      <c r="I1034" t="s">
        <v>503</v>
      </c>
      <c r="J1034">
        <v>91.7</v>
      </c>
      <c r="K1034">
        <v>91.7</v>
      </c>
      <c r="L1034" t="s">
        <v>48</v>
      </c>
      <c r="M1034" t="s">
        <v>139</v>
      </c>
      <c r="N1034" t="s">
        <v>19</v>
      </c>
      <c r="O1034" t="s">
        <v>506</v>
      </c>
      <c r="P1034" t="s">
        <v>507</v>
      </c>
      <c r="Q1034" t="s">
        <v>517</v>
      </c>
    </row>
    <row r="1035" spans="1:17" x14ac:dyDescent="0.35">
      <c r="A1035">
        <v>102140</v>
      </c>
      <c r="B1035" s="5">
        <v>45850</v>
      </c>
      <c r="C1035" t="s">
        <v>50</v>
      </c>
      <c r="D1035" t="s">
        <v>77</v>
      </c>
      <c r="E1035" t="s">
        <v>78</v>
      </c>
      <c r="F1035" t="s">
        <v>53</v>
      </c>
      <c r="G1035" t="s">
        <v>92</v>
      </c>
      <c r="H1035">
        <v>2</v>
      </c>
      <c r="I1035" t="s">
        <v>508</v>
      </c>
      <c r="J1035">
        <v>31.22</v>
      </c>
      <c r="K1035">
        <v>62.44</v>
      </c>
      <c r="L1035" t="s">
        <v>43</v>
      </c>
      <c r="M1035" t="s">
        <v>168</v>
      </c>
      <c r="N1035" t="s">
        <v>19</v>
      </c>
      <c r="O1035" t="s">
        <v>506</v>
      </c>
      <c r="P1035" t="s">
        <v>507</v>
      </c>
      <c r="Q1035" t="s">
        <v>517</v>
      </c>
    </row>
    <row r="1036" spans="1:17" x14ac:dyDescent="0.35">
      <c r="A1036">
        <v>102464</v>
      </c>
      <c r="B1036" s="5">
        <v>45850</v>
      </c>
      <c r="C1036" t="s">
        <v>12</v>
      </c>
      <c r="D1036" t="s">
        <v>13</v>
      </c>
      <c r="E1036" t="s">
        <v>14</v>
      </c>
      <c r="F1036" t="s">
        <v>53</v>
      </c>
      <c r="G1036" t="s">
        <v>145</v>
      </c>
      <c r="H1036">
        <v>3</v>
      </c>
      <c r="I1036" t="s">
        <v>499</v>
      </c>
      <c r="J1036">
        <v>33.35</v>
      </c>
      <c r="K1036">
        <v>100.05000000000001</v>
      </c>
      <c r="L1036" t="s">
        <v>43</v>
      </c>
      <c r="M1036" t="s">
        <v>218</v>
      </c>
      <c r="N1036" t="s">
        <v>36</v>
      </c>
      <c r="O1036" t="s">
        <v>506</v>
      </c>
      <c r="P1036" t="s">
        <v>507</v>
      </c>
      <c r="Q1036" t="s">
        <v>517</v>
      </c>
    </row>
    <row r="1037" spans="1:17" x14ac:dyDescent="0.35">
      <c r="A1037">
        <v>102926</v>
      </c>
      <c r="B1037" s="5">
        <v>45850</v>
      </c>
      <c r="C1037" t="s">
        <v>50</v>
      </c>
      <c r="D1037" t="s">
        <v>51</v>
      </c>
      <c r="E1037" t="s">
        <v>52</v>
      </c>
      <c r="F1037" t="s">
        <v>53</v>
      </c>
      <c r="G1037" t="s">
        <v>92</v>
      </c>
      <c r="H1037">
        <v>2</v>
      </c>
      <c r="I1037" t="s">
        <v>508</v>
      </c>
      <c r="J1037">
        <v>30.12</v>
      </c>
      <c r="K1037">
        <v>60.24</v>
      </c>
      <c r="L1037" t="s">
        <v>17</v>
      </c>
      <c r="M1037" t="s">
        <v>290</v>
      </c>
      <c r="N1037" t="s">
        <v>19</v>
      </c>
      <c r="O1037" t="s">
        <v>506</v>
      </c>
      <c r="P1037" t="s">
        <v>507</v>
      </c>
      <c r="Q1037" t="s">
        <v>517</v>
      </c>
    </row>
    <row r="1038" spans="1:17" x14ac:dyDescent="0.35">
      <c r="A1038">
        <v>100030</v>
      </c>
      <c r="B1038" s="5">
        <v>45851</v>
      </c>
      <c r="C1038" t="s">
        <v>65</v>
      </c>
      <c r="D1038" t="s">
        <v>190</v>
      </c>
      <c r="E1038" t="s">
        <v>191</v>
      </c>
      <c r="F1038" t="s">
        <v>62</v>
      </c>
      <c r="G1038" t="s">
        <v>103</v>
      </c>
      <c r="H1038">
        <v>2</v>
      </c>
      <c r="I1038" t="s">
        <v>508</v>
      </c>
      <c r="J1038">
        <v>181.33</v>
      </c>
      <c r="K1038">
        <v>362.66</v>
      </c>
      <c r="L1038" t="s">
        <v>43</v>
      </c>
      <c r="M1038" t="s">
        <v>448</v>
      </c>
      <c r="N1038" t="s">
        <v>89</v>
      </c>
      <c r="O1038" t="s">
        <v>510</v>
      </c>
      <c r="P1038" t="s">
        <v>507</v>
      </c>
      <c r="Q1038" t="s">
        <v>517</v>
      </c>
    </row>
    <row r="1039" spans="1:17" x14ac:dyDescent="0.35">
      <c r="A1039">
        <v>100310</v>
      </c>
      <c r="B1039" s="5">
        <v>45851</v>
      </c>
      <c r="C1039" t="s">
        <v>50</v>
      </c>
      <c r="D1039" t="s">
        <v>77</v>
      </c>
      <c r="E1039" t="s">
        <v>78</v>
      </c>
      <c r="F1039" t="s">
        <v>62</v>
      </c>
      <c r="G1039" t="s">
        <v>103</v>
      </c>
      <c r="H1039">
        <v>1</v>
      </c>
      <c r="I1039" t="s">
        <v>503</v>
      </c>
      <c r="J1039">
        <v>181.51</v>
      </c>
      <c r="K1039">
        <v>181.51</v>
      </c>
      <c r="L1039" t="s">
        <v>24</v>
      </c>
      <c r="M1039" t="s">
        <v>404</v>
      </c>
      <c r="N1039" t="s">
        <v>89</v>
      </c>
      <c r="O1039" t="s">
        <v>510</v>
      </c>
      <c r="P1039" t="s">
        <v>507</v>
      </c>
      <c r="Q1039" t="s">
        <v>517</v>
      </c>
    </row>
    <row r="1040" spans="1:17" x14ac:dyDescent="0.35">
      <c r="A1040">
        <v>100519</v>
      </c>
      <c r="B1040" s="5">
        <v>45851</v>
      </c>
      <c r="C1040" t="s">
        <v>31</v>
      </c>
      <c r="D1040" t="s">
        <v>105</v>
      </c>
      <c r="E1040" t="s">
        <v>106</v>
      </c>
      <c r="F1040" t="s">
        <v>22</v>
      </c>
      <c r="G1040" t="s">
        <v>100</v>
      </c>
      <c r="H1040">
        <v>2</v>
      </c>
      <c r="I1040" t="s">
        <v>508</v>
      </c>
      <c r="J1040">
        <v>15.11</v>
      </c>
      <c r="K1040">
        <v>30.22</v>
      </c>
      <c r="L1040" t="s">
        <v>43</v>
      </c>
      <c r="M1040" t="s">
        <v>195</v>
      </c>
      <c r="N1040" t="s">
        <v>19</v>
      </c>
      <c r="O1040" t="s">
        <v>510</v>
      </c>
      <c r="P1040" t="s">
        <v>507</v>
      </c>
      <c r="Q1040" t="s">
        <v>517</v>
      </c>
    </row>
    <row r="1041" spans="1:17" x14ac:dyDescent="0.35">
      <c r="A1041">
        <v>100547</v>
      </c>
      <c r="B1041" s="5">
        <v>45851</v>
      </c>
      <c r="C1041" t="s">
        <v>31</v>
      </c>
      <c r="D1041" t="s">
        <v>80</v>
      </c>
      <c r="E1041" t="s">
        <v>80</v>
      </c>
      <c r="F1041" t="s">
        <v>22</v>
      </c>
      <c r="G1041" t="s">
        <v>109</v>
      </c>
      <c r="H1041">
        <v>10</v>
      </c>
      <c r="I1041" t="s">
        <v>499</v>
      </c>
      <c r="J1041">
        <v>90.66</v>
      </c>
      <c r="K1041">
        <v>906.59999999999991</v>
      </c>
      <c r="L1041" t="s">
        <v>24</v>
      </c>
      <c r="M1041" t="s">
        <v>102</v>
      </c>
      <c r="N1041" t="s">
        <v>19</v>
      </c>
      <c r="O1041" t="s">
        <v>510</v>
      </c>
      <c r="P1041" t="s">
        <v>507</v>
      </c>
      <c r="Q1041" t="s">
        <v>517</v>
      </c>
    </row>
    <row r="1042" spans="1:17" x14ac:dyDescent="0.35">
      <c r="A1042">
        <v>100592</v>
      </c>
      <c r="B1042" s="5">
        <v>45851</v>
      </c>
      <c r="C1042" t="s">
        <v>12</v>
      </c>
      <c r="D1042" t="s">
        <v>183</v>
      </c>
      <c r="E1042" t="s">
        <v>184</v>
      </c>
      <c r="F1042" t="s">
        <v>15</v>
      </c>
      <c r="G1042" t="s">
        <v>29</v>
      </c>
      <c r="H1042">
        <v>5</v>
      </c>
      <c r="I1042" t="s">
        <v>499</v>
      </c>
      <c r="J1042">
        <v>23.89</v>
      </c>
      <c r="K1042">
        <v>119.45</v>
      </c>
      <c r="L1042" t="s">
        <v>17</v>
      </c>
      <c r="M1042" t="s">
        <v>189</v>
      </c>
      <c r="N1042" t="s">
        <v>36</v>
      </c>
      <c r="O1042" t="s">
        <v>510</v>
      </c>
      <c r="P1042" t="s">
        <v>507</v>
      </c>
      <c r="Q1042" t="s">
        <v>517</v>
      </c>
    </row>
    <row r="1043" spans="1:17" x14ac:dyDescent="0.35">
      <c r="A1043">
        <v>100856</v>
      </c>
      <c r="B1043" s="5">
        <v>45851</v>
      </c>
      <c r="C1043" t="s">
        <v>50</v>
      </c>
      <c r="D1043" t="s">
        <v>77</v>
      </c>
      <c r="E1043" t="s">
        <v>78</v>
      </c>
      <c r="F1043" t="s">
        <v>22</v>
      </c>
      <c r="G1043" t="s">
        <v>47</v>
      </c>
      <c r="H1043">
        <v>1</v>
      </c>
      <c r="I1043" t="s">
        <v>503</v>
      </c>
      <c r="J1043">
        <v>73.959999999999994</v>
      </c>
      <c r="K1043">
        <v>73.959999999999994</v>
      </c>
      <c r="L1043" t="s">
        <v>43</v>
      </c>
      <c r="M1043" t="s">
        <v>224</v>
      </c>
      <c r="N1043" t="s">
        <v>19</v>
      </c>
      <c r="O1043" t="s">
        <v>510</v>
      </c>
      <c r="P1043" t="s">
        <v>507</v>
      </c>
      <c r="Q1043" t="s">
        <v>517</v>
      </c>
    </row>
    <row r="1044" spans="1:17" x14ac:dyDescent="0.35">
      <c r="A1044">
        <v>100902</v>
      </c>
      <c r="B1044" s="5">
        <v>45851</v>
      </c>
      <c r="C1044" t="s">
        <v>65</v>
      </c>
      <c r="D1044" t="s">
        <v>137</v>
      </c>
      <c r="E1044" t="s">
        <v>138</v>
      </c>
      <c r="F1044" t="s">
        <v>62</v>
      </c>
      <c r="G1044" t="s">
        <v>63</v>
      </c>
      <c r="H1044">
        <v>3</v>
      </c>
      <c r="I1044" t="s">
        <v>499</v>
      </c>
      <c r="J1044">
        <v>52.66</v>
      </c>
      <c r="K1044">
        <v>157.97999999999999</v>
      </c>
      <c r="L1044" t="s">
        <v>48</v>
      </c>
      <c r="M1044" t="s">
        <v>195</v>
      </c>
      <c r="N1044" t="s">
        <v>19</v>
      </c>
      <c r="O1044" t="s">
        <v>510</v>
      </c>
      <c r="P1044" t="s">
        <v>507</v>
      </c>
      <c r="Q1044" t="s">
        <v>517</v>
      </c>
    </row>
    <row r="1045" spans="1:17" x14ac:dyDescent="0.35">
      <c r="A1045">
        <v>100982</v>
      </c>
      <c r="B1045" s="5">
        <v>45851</v>
      </c>
      <c r="C1045" t="s">
        <v>12</v>
      </c>
      <c r="D1045" t="s">
        <v>98</v>
      </c>
      <c r="E1045" t="s">
        <v>99</v>
      </c>
      <c r="F1045" t="s">
        <v>62</v>
      </c>
      <c r="G1045" t="s">
        <v>169</v>
      </c>
      <c r="H1045">
        <v>1</v>
      </c>
      <c r="I1045" t="s">
        <v>503</v>
      </c>
      <c r="J1045">
        <v>24.16</v>
      </c>
      <c r="K1045">
        <v>24.16</v>
      </c>
      <c r="L1045" t="s">
        <v>48</v>
      </c>
      <c r="M1045" t="s">
        <v>433</v>
      </c>
      <c r="N1045" t="s">
        <v>89</v>
      </c>
      <c r="O1045" t="s">
        <v>510</v>
      </c>
      <c r="P1045" t="s">
        <v>507</v>
      </c>
      <c r="Q1045" t="s">
        <v>517</v>
      </c>
    </row>
    <row r="1046" spans="1:17" x14ac:dyDescent="0.35">
      <c r="A1046">
        <v>101178</v>
      </c>
      <c r="B1046" s="5">
        <v>45851</v>
      </c>
      <c r="C1046" t="s">
        <v>65</v>
      </c>
      <c r="D1046" t="s">
        <v>90</v>
      </c>
      <c r="E1046" t="s">
        <v>91</v>
      </c>
      <c r="F1046" t="s">
        <v>53</v>
      </c>
      <c r="G1046" t="s">
        <v>145</v>
      </c>
      <c r="H1046">
        <v>3</v>
      </c>
      <c r="I1046" t="s">
        <v>499</v>
      </c>
      <c r="J1046">
        <v>33.75</v>
      </c>
      <c r="K1046">
        <v>101.25</v>
      </c>
      <c r="L1046" t="s">
        <v>17</v>
      </c>
      <c r="M1046" t="s">
        <v>288</v>
      </c>
      <c r="N1046" t="s">
        <v>19</v>
      </c>
      <c r="O1046" t="s">
        <v>510</v>
      </c>
      <c r="P1046" t="s">
        <v>507</v>
      </c>
      <c r="Q1046" t="s">
        <v>517</v>
      </c>
    </row>
    <row r="1047" spans="1:17" x14ac:dyDescent="0.35">
      <c r="A1047">
        <v>101188</v>
      </c>
      <c r="B1047" s="5">
        <v>45851</v>
      </c>
      <c r="C1047" t="s">
        <v>12</v>
      </c>
      <c r="D1047" t="s">
        <v>183</v>
      </c>
      <c r="E1047" t="s">
        <v>184</v>
      </c>
      <c r="F1047" t="s">
        <v>53</v>
      </c>
      <c r="G1047" t="s">
        <v>145</v>
      </c>
      <c r="H1047">
        <v>10</v>
      </c>
      <c r="I1047" t="s">
        <v>499</v>
      </c>
      <c r="J1047">
        <v>34.229999999999997</v>
      </c>
      <c r="K1047">
        <v>342.29999999999995</v>
      </c>
      <c r="L1047" t="s">
        <v>48</v>
      </c>
      <c r="M1047" t="s">
        <v>459</v>
      </c>
      <c r="N1047" t="s">
        <v>19</v>
      </c>
      <c r="O1047" t="s">
        <v>510</v>
      </c>
      <c r="P1047" t="s">
        <v>507</v>
      </c>
      <c r="Q1047" t="s">
        <v>517</v>
      </c>
    </row>
    <row r="1048" spans="1:17" x14ac:dyDescent="0.35">
      <c r="A1048">
        <v>101294</v>
      </c>
      <c r="B1048" s="5">
        <v>45851</v>
      </c>
      <c r="C1048" t="s">
        <v>65</v>
      </c>
      <c r="D1048" t="s">
        <v>66</v>
      </c>
      <c r="E1048" t="s">
        <v>67</v>
      </c>
      <c r="F1048" t="s">
        <v>62</v>
      </c>
      <c r="G1048" t="s">
        <v>169</v>
      </c>
      <c r="H1048">
        <v>10</v>
      </c>
      <c r="I1048" t="s">
        <v>499</v>
      </c>
      <c r="J1048">
        <v>25.39</v>
      </c>
      <c r="K1048">
        <v>253.9</v>
      </c>
      <c r="L1048" t="s">
        <v>48</v>
      </c>
      <c r="M1048" t="s">
        <v>104</v>
      </c>
      <c r="N1048" t="s">
        <v>89</v>
      </c>
      <c r="O1048" t="s">
        <v>510</v>
      </c>
      <c r="P1048" t="s">
        <v>507</v>
      </c>
      <c r="Q1048" t="s">
        <v>517</v>
      </c>
    </row>
    <row r="1049" spans="1:17" x14ac:dyDescent="0.35">
      <c r="A1049">
        <v>101299</v>
      </c>
      <c r="B1049" s="5">
        <v>45851</v>
      </c>
      <c r="C1049" t="s">
        <v>65</v>
      </c>
      <c r="D1049" t="s">
        <v>190</v>
      </c>
      <c r="E1049" t="s">
        <v>191</v>
      </c>
      <c r="F1049" t="s">
        <v>62</v>
      </c>
      <c r="G1049" t="s">
        <v>169</v>
      </c>
      <c r="H1049">
        <v>10</v>
      </c>
      <c r="I1049" t="s">
        <v>499</v>
      </c>
      <c r="J1049">
        <v>25.32</v>
      </c>
      <c r="K1049">
        <v>253.2</v>
      </c>
      <c r="L1049" t="s">
        <v>48</v>
      </c>
      <c r="M1049" t="s">
        <v>196</v>
      </c>
      <c r="N1049" t="s">
        <v>19</v>
      </c>
      <c r="O1049" t="s">
        <v>510</v>
      </c>
      <c r="P1049" t="s">
        <v>507</v>
      </c>
      <c r="Q1049" t="s">
        <v>517</v>
      </c>
    </row>
    <row r="1050" spans="1:17" x14ac:dyDescent="0.35">
      <c r="A1050">
        <v>101347</v>
      </c>
      <c r="B1050" s="5">
        <v>45851</v>
      </c>
      <c r="C1050" t="s">
        <v>31</v>
      </c>
      <c r="D1050" t="s">
        <v>105</v>
      </c>
      <c r="E1050" t="s">
        <v>106</v>
      </c>
      <c r="F1050" t="s">
        <v>53</v>
      </c>
      <c r="G1050" t="s">
        <v>54</v>
      </c>
      <c r="H1050">
        <v>2</v>
      </c>
      <c r="I1050" t="s">
        <v>508</v>
      </c>
      <c r="J1050">
        <v>25.95</v>
      </c>
      <c r="K1050">
        <v>51.9</v>
      </c>
      <c r="L1050" t="s">
        <v>17</v>
      </c>
      <c r="M1050" t="s">
        <v>395</v>
      </c>
      <c r="N1050" t="s">
        <v>36</v>
      </c>
      <c r="O1050" t="s">
        <v>510</v>
      </c>
      <c r="P1050" t="s">
        <v>507</v>
      </c>
      <c r="Q1050" t="s">
        <v>517</v>
      </c>
    </row>
    <row r="1051" spans="1:17" x14ac:dyDescent="0.35">
      <c r="A1051">
        <v>101698</v>
      </c>
      <c r="B1051" s="5">
        <v>45851</v>
      </c>
      <c r="C1051" t="s">
        <v>50</v>
      </c>
      <c r="D1051" t="s">
        <v>71</v>
      </c>
      <c r="E1051" t="s">
        <v>72</v>
      </c>
      <c r="F1051" t="s">
        <v>53</v>
      </c>
      <c r="G1051" t="s">
        <v>126</v>
      </c>
      <c r="H1051">
        <v>10</v>
      </c>
      <c r="I1051" t="s">
        <v>499</v>
      </c>
      <c r="J1051">
        <v>155</v>
      </c>
      <c r="K1051">
        <v>1550</v>
      </c>
      <c r="L1051" t="s">
        <v>17</v>
      </c>
      <c r="M1051" t="s">
        <v>367</v>
      </c>
      <c r="N1051" t="s">
        <v>89</v>
      </c>
      <c r="O1051" t="s">
        <v>510</v>
      </c>
      <c r="P1051" t="s">
        <v>507</v>
      </c>
      <c r="Q1051" t="s">
        <v>517</v>
      </c>
    </row>
    <row r="1052" spans="1:17" x14ac:dyDescent="0.35">
      <c r="A1052">
        <v>102240</v>
      </c>
      <c r="B1052" s="5">
        <v>45851</v>
      </c>
      <c r="C1052" t="s">
        <v>31</v>
      </c>
      <c r="D1052" t="s">
        <v>80</v>
      </c>
      <c r="E1052" t="s">
        <v>80</v>
      </c>
      <c r="F1052" t="s">
        <v>62</v>
      </c>
      <c r="G1052" t="s">
        <v>169</v>
      </c>
      <c r="H1052">
        <v>1</v>
      </c>
      <c r="I1052" t="s">
        <v>503</v>
      </c>
      <c r="J1052">
        <v>25.32</v>
      </c>
      <c r="K1052">
        <v>25.32</v>
      </c>
      <c r="L1052" t="s">
        <v>48</v>
      </c>
      <c r="M1052" t="s">
        <v>468</v>
      </c>
      <c r="N1052" t="s">
        <v>19</v>
      </c>
      <c r="O1052" t="s">
        <v>510</v>
      </c>
      <c r="P1052" t="s">
        <v>507</v>
      </c>
      <c r="Q1052" t="s">
        <v>517</v>
      </c>
    </row>
    <row r="1053" spans="1:17" x14ac:dyDescent="0.35">
      <c r="A1053">
        <v>102386</v>
      </c>
      <c r="B1053" s="5">
        <v>45851</v>
      </c>
      <c r="C1053" t="s">
        <v>50</v>
      </c>
      <c r="D1053" t="s">
        <v>77</v>
      </c>
      <c r="E1053" t="s">
        <v>78</v>
      </c>
      <c r="F1053" t="s">
        <v>53</v>
      </c>
      <c r="G1053" t="s">
        <v>54</v>
      </c>
      <c r="H1053">
        <v>1</v>
      </c>
      <c r="I1053" t="s">
        <v>503</v>
      </c>
      <c r="J1053">
        <v>24.01</v>
      </c>
      <c r="K1053">
        <v>24.01</v>
      </c>
      <c r="L1053" t="s">
        <v>17</v>
      </c>
      <c r="M1053" t="s">
        <v>146</v>
      </c>
      <c r="N1053" t="s">
        <v>19</v>
      </c>
      <c r="O1053" t="s">
        <v>510</v>
      </c>
      <c r="P1053" t="s">
        <v>507</v>
      </c>
      <c r="Q1053" t="s">
        <v>517</v>
      </c>
    </row>
    <row r="1054" spans="1:17" x14ac:dyDescent="0.35">
      <c r="A1054">
        <v>102508</v>
      </c>
      <c r="B1054" s="5">
        <v>45851</v>
      </c>
      <c r="C1054" t="s">
        <v>12</v>
      </c>
      <c r="D1054" t="s">
        <v>98</v>
      </c>
      <c r="E1054" t="s">
        <v>99</v>
      </c>
      <c r="F1054" t="s">
        <v>59</v>
      </c>
      <c r="G1054" t="s">
        <v>73</v>
      </c>
      <c r="H1054">
        <v>3</v>
      </c>
      <c r="I1054" t="s">
        <v>499</v>
      </c>
      <c r="J1054">
        <v>28.03</v>
      </c>
      <c r="K1054">
        <v>84.09</v>
      </c>
      <c r="L1054" t="s">
        <v>17</v>
      </c>
      <c r="M1054" t="s">
        <v>125</v>
      </c>
      <c r="N1054" t="s">
        <v>36</v>
      </c>
      <c r="O1054" t="s">
        <v>510</v>
      </c>
      <c r="P1054" t="s">
        <v>507</v>
      </c>
      <c r="Q1054" t="s">
        <v>517</v>
      </c>
    </row>
    <row r="1055" spans="1:17" x14ac:dyDescent="0.35">
      <c r="A1055">
        <v>102578</v>
      </c>
      <c r="B1055" s="5">
        <v>45851</v>
      </c>
      <c r="C1055" t="s">
        <v>65</v>
      </c>
      <c r="D1055" t="s">
        <v>66</v>
      </c>
      <c r="E1055" t="s">
        <v>67</v>
      </c>
      <c r="F1055" t="s">
        <v>59</v>
      </c>
      <c r="G1055" t="s">
        <v>129</v>
      </c>
      <c r="H1055">
        <v>2</v>
      </c>
      <c r="I1055" t="s">
        <v>508</v>
      </c>
      <c r="J1055">
        <v>116.98</v>
      </c>
      <c r="K1055">
        <v>233.96</v>
      </c>
      <c r="L1055" t="s">
        <v>43</v>
      </c>
      <c r="M1055" t="s">
        <v>353</v>
      </c>
      <c r="N1055" t="s">
        <v>36</v>
      </c>
      <c r="O1055" t="s">
        <v>510</v>
      </c>
      <c r="P1055" t="s">
        <v>507</v>
      </c>
      <c r="Q1055" t="s">
        <v>517</v>
      </c>
    </row>
    <row r="1056" spans="1:17" x14ac:dyDescent="0.35">
      <c r="A1056">
        <v>102600</v>
      </c>
      <c r="B1056" s="5">
        <v>45851</v>
      </c>
      <c r="C1056" t="s">
        <v>31</v>
      </c>
      <c r="D1056" t="s">
        <v>32</v>
      </c>
      <c r="E1056" t="s">
        <v>33</v>
      </c>
      <c r="F1056" t="s">
        <v>15</v>
      </c>
      <c r="G1056" t="s">
        <v>16</v>
      </c>
      <c r="H1056">
        <v>5</v>
      </c>
      <c r="I1056" t="s">
        <v>499</v>
      </c>
      <c r="J1056">
        <v>41.33</v>
      </c>
      <c r="K1056">
        <v>206.64999999999998</v>
      </c>
      <c r="L1056" t="s">
        <v>43</v>
      </c>
      <c r="M1056" t="s">
        <v>177</v>
      </c>
      <c r="N1056" t="s">
        <v>19</v>
      </c>
      <c r="O1056" t="s">
        <v>510</v>
      </c>
      <c r="P1056" t="s">
        <v>507</v>
      </c>
      <c r="Q1056" t="s">
        <v>517</v>
      </c>
    </row>
    <row r="1057" spans="1:17" x14ac:dyDescent="0.35">
      <c r="A1057">
        <v>102820</v>
      </c>
      <c r="B1057" s="5">
        <v>45851</v>
      </c>
      <c r="C1057" t="s">
        <v>65</v>
      </c>
      <c r="D1057" t="s">
        <v>66</v>
      </c>
      <c r="E1057" t="s">
        <v>67</v>
      </c>
      <c r="F1057" t="s">
        <v>59</v>
      </c>
      <c r="G1057" t="s">
        <v>73</v>
      </c>
      <c r="H1057">
        <v>2</v>
      </c>
      <c r="I1057" t="s">
        <v>508</v>
      </c>
      <c r="J1057">
        <v>29.38</v>
      </c>
      <c r="K1057">
        <v>58.76</v>
      </c>
      <c r="L1057" t="s">
        <v>48</v>
      </c>
      <c r="M1057" t="s">
        <v>430</v>
      </c>
      <c r="N1057" t="s">
        <v>19</v>
      </c>
      <c r="O1057" t="s">
        <v>510</v>
      </c>
      <c r="P1057" t="s">
        <v>507</v>
      </c>
      <c r="Q1057" t="s">
        <v>517</v>
      </c>
    </row>
    <row r="1058" spans="1:17" x14ac:dyDescent="0.35">
      <c r="A1058">
        <v>100574</v>
      </c>
      <c r="B1058" s="5">
        <v>45852</v>
      </c>
      <c r="C1058" t="s">
        <v>31</v>
      </c>
      <c r="D1058" t="s">
        <v>45</v>
      </c>
      <c r="E1058" t="s">
        <v>46</v>
      </c>
      <c r="F1058" t="s">
        <v>62</v>
      </c>
      <c r="G1058" t="s">
        <v>114</v>
      </c>
      <c r="H1058">
        <v>1</v>
      </c>
      <c r="I1058" t="s">
        <v>503</v>
      </c>
      <c r="J1058">
        <v>131.19999999999999</v>
      </c>
      <c r="K1058">
        <v>131.19999999999999</v>
      </c>
      <c r="L1058" t="s">
        <v>43</v>
      </c>
      <c r="M1058" t="s">
        <v>410</v>
      </c>
      <c r="N1058" t="s">
        <v>36</v>
      </c>
      <c r="O1058" t="s">
        <v>511</v>
      </c>
      <c r="P1058" t="s">
        <v>501</v>
      </c>
      <c r="Q1058" t="s">
        <v>517</v>
      </c>
    </row>
    <row r="1059" spans="1:17" x14ac:dyDescent="0.35">
      <c r="A1059">
        <v>100593</v>
      </c>
      <c r="B1059" s="5">
        <v>45852</v>
      </c>
      <c r="C1059" t="s">
        <v>12</v>
      </c>
      <c r="D1059" t="s">
        <v>20</v>
      </c>
      <c r="E1059" t="s">
        <v>21</v>
      </c>
      <c r="F1059" t="s">
        <v>22</v>
      </c>
      <c r="G1059" t="s">
        <v>23</v>
      </c>
      <c r="H1059">
        <v>1</v>
      </c>
      <c r="I1059" t="s">
        <v>503</v>
      </c>
      <c r="J1059">
        <v>65.77</v>
      </c>
      <c r="K1059">
        <v>65.77</v>
      </c>
      <c r="L1059" t="s">
        <v>24</v>
      </c>
      <c r="M1059" t="s">
        <v>304</v>
      </c>
      <c r="N1059" t="s">
        <v>19</v>
      </c>
      <c r="O1059" t="s">
        <v>511</v>
      </c>
      <c r="P1059" t="s">
        <v>501</v>
      </c>
      <c r="Q1059" t="s">
        <v>517</v>
      </c>
    </row>
    <row r="1060" spans="1:17" x14ac:dyDescent="0.35">
      <c r="A1060">
        <v>101384</v>
      </c>
      <c r="B1060" s="5">
        <v>45852</v>
      </c>
      <c r="C1060" t="s">
        <v>26</v>
      </c>
      <c r="D1060" t="s">
        <v>41</v>
      </c>
      <c r="E1060" t="s">
        <v>42</v>
      </c>
      <c r="F1060" t="s">
        <v>62</v>
      </c>
      <c r="G1060" t="s">
        <v>169</v>
      </c>
      <c r="H1060">
        <v>1</v>
      </c>
      <c r="I1060" t="s">
        <v>503</v>
      </c>
      <c r="J1060">
        <v>23.77</v>
      </c>
      <c r="K1060">
        <v>23.77</v>
      </c>
      <c r="L1060" t="s">
        <v>24</v>
      </c>
      <c r="M1060" t="s">
        <v>210</v>
      </c>
      <c r="N1060" t="s">
        <v>19</v>
      </c>
      <c r="O1060" t="s">
        <v>511</v>
      </c>
      <c r="P1060" t="s">
        <v>501</v>
      </c>
      <c r="Q1060" t="s">
        <v>517</v>
      </c>
    </row>
    <row r="1061" spans="1:17" x14ac:dyDescent="0.35">
      <c r="A1061">
        <v>101746</v>
      </c>
      <c r="B1061" s="5">
        <v>45852</v>
      </c>
      <c r="C1061" t="s">
        <v>12</v>
      </c>
      <c r="D1061" t="s">
        <v>98</v>
      </c>
      <c r="E1061" t="s">
        <v>99</v>
      </c>
      <c r="F1061" t="s">
        <v>15</v>
      </c>
      <c r="G1061" t="s">
        <v>29</v>
      </c>
      <c r="H1061">
        <v>2</v>
      </c>
      <c r="I1061" t="s">
        <v>508</v>
      </c>
      <c r="J1061">
        <v>23.9</v>
      </c>
      <c r="K1061">
        <v>47.8</v>
      </c>
      <c r="L1061" t="s">
        <v>17</v>
      </c>
      <c r="M1061" t="s">
        <v>110</v>
      </c>
      <c r="N1061" t="s">
        <v>19</v>
      </c>
      <c r="O1061" t="s">
        <v>511</v>
      </c>
      <c r="P1061" t="s">
        <v>501</v>
      </c>
      <c r="Q1061" t="s">
        <v>517</v>
      </c>
    </row>
    <row r="1062" spans="1:17" x14ac:dyDescent="0.35">
      <c r="A1062">
        <v>101837</v>
      </c>
      <c r="B1062" s="5">
        <v>45852</v>
      </c>
      <c r="C1062" t="s">
        <v>26</v>
      </c>
      <c r="D1062" t="s">
        <v>27</v>
      </c>
      <c r="E1062" t="s">
        <v>28</v>
      </c>
      <c r="F1062" t="s">
        <v>22</v>
      </c>
      <c r="G1062" t="s">
        <v>47</v>
      </c>
      <c r="H1062">
        <v>1</v>
      </c>
      <c r="I1062" t="s">
        <v>503</v>
      </c>
      <c r="J1062">
        <v>74.599999999999994</v>
      </c>
      <c r="K1062">
        <v>74.599999999999994</v>
      </c>
      <c r="L1062" t="s">
        <v>43</v>
      </c>
      <c r="M1062" t="s">
        <v>84</v>
      </c>
      <c r="N1062" t="s">
        <v>19</v>
      </c>
      <c r="O1062" t="s">
        <v>511</v>
      </c>
      <c r="P1062" t="s">
        <v>501</v>
      </c>
      <c r="Q1062" t="s">
        <v>517</v>
      </c>
    </row>
    <row r="1063" spans="1:17" x14ac:dyDescent="0.35">
      <c r="A1063">
        <v>101926</v>
      </c>
      <c r="B1063" s="5">
        <v>45852</v>
      </c>
      <c r="C1063" t="s">
        <v>65</v>
      </c>
      <c r="D1063" t="s">
        <v>90</v>
      </c>
      <c r="E1063" t="s">
        <v>91</v>
      </c>
      <c r="F1063" t="s">
        <v>15</v>
      </c>
      <c r="G1063" t="s">
        <v>29</v>
      </c>
      <c r="H1063">
        <v>2</v>
      </c>
      <c r="I1063" t="s">
        <v>508</v>
      </c>
      <c r="J1063">
        <v>24.01</v>
      </c>
      <c r="K1063">
        <v>48.02</v>
      </c>
      <c r="L1063" t="s">
        <v>43</v>
      </c>
      <c r="M1063" t="s">
        <v>301</v>
      </c>
      <c r="N1063" t="s">
        <v>36</v>
      </c>
      <c r="O1063" t="s">
        <v>511</v>
      </c>
      <c r="P1063" t="s">
        <v>501</v>
      </c>
      <c r="Q1063" t="s">
        <v>517</v>
      </c>
    </row>
    <row r="1064" spans="1:17" x14ac:dyDescent="0.35">
      <c r="A1064">
        <v>101956</v>
      </c>
      <c r="B1064" s="5">
        <v>45852</v>
      </c>
      <c r="C1064" t="s">
        <v>31</v>
      </c>
      <c r="D1064" t="s">
        <v>80</v>
      </c>
      <c r="E1064" t="s">
        <v>80</v>
      </c>
      <c r="F1064" t="s">
        <v>53</v>
      </c>
      <c r="G1064" t="s">
        <v>92</v>
      </c>
      <c r="H1064">
        <v>1</v>
      </c>
      <c r="I1064" t="s">
        <v>503</v>
      </c>
      <c r="J1064">
        <v>28.59</v>
      </c>
      <c r="K1064">
        <v>28.59</v>
      </c>
      <c r="L1064" t="s">
        <v>17</v>
      </c>
      <c r="M1064" t="s">
        <v>409</v>
      </c>
      <c r="N1064" t="s">
        <v>89</v>
      </c>
      <c r="O1064" t="s">
        <v>511</v>
      </c>
      <c r="P1064" t="s">
        <v>501</v>
      </c>
      <c r="Q1064" t="s">
        <v>517</v>
      </c>
    </row>
    <row r="1065" spans="1:17" x14ac:dyDescent="0.35">
      <c r="A1065">
        <v>102866</v>
      </c>
      <c r="B1065" s="5">
        <v>45852</v>
      </c>
      <c r="C1065" t="s">
        <v>31</v>
      </c>
      <c r="D1065" t="s">
        <v>32</v>
      </c>
      <c r="E1065" t="s">
        <v>33</v>
      </c>
      <c r="F1065" t="s">
        <v>53</v>
      </c>
      <c r="G1065" t="s">
        <v>92</v>
      </c>
      <c r="H1065">
        <v>1</v>
      </c>
      <c r="I1065" t="s">
        <v>503</v>
      </c>
      <c r="J1065">
        <v>28.5</v>
      </c>
      <c r="K1065">
        <v>28.5</v>
      </c>
      <c r="L1065" t="s">
        <v>48</v>
      </c>
      <c r="M1065" t="s">
        <v>384</v>
      </c>
      <c r="N1065" t="s">
        <v>19</v>
      </c>
      <c r="O1065" t="s">
        <v>511</v>
      </c>
      <c r="P1065" t="s">
        <v>501</v>
      </c>
      <c r="Q1065" t="s">
        <v>517</v>
      </c>
    </row>
    <row r="1066" spans="1:17" x14ac:dyDescent="0.35">
      <c r="A1066">
        <v>102993</v>
      </c>
      <c r="B1066" s="5">
        <v>45852</v>
      </c>
      <c r="C1066" t="s">
        <v>12</v>
      </c>
      <c r="D1066" t="s">
        <v>20</v>
      </c>
      <c r="E1066" t="s">
        <v>21</v>
      </c>
      <c r="F1066" t="s">
        <v>53</v>
      </c>
      <c r="G1066" t="s">
        <v>92</v>
      </c>
      <c r="H1066">
        <v>3</v>
      </c>
      <c r="I1066" t="s">
        <v>499</v>
      </c>
      <c r="J1066">
        <v>29.22</v>
      </c>
      <c r="K1066">
        <v>87.66</v>
      </c>
      <c r="L1066" t="s">
        <v>48</v>
      </c>
      <c r="M1066" t="s">
        <v>245</v>
      </c>
      <c r="N1066" t="s">
        <v>36</v>
      </c>
      <c r="O1066" t="s">
        <v>511</v>
      </c>
      <c r="P1066" t="s">
        <v>501</v>
      </c>
      <c r="Q1066" t="s">
        <v>517</v>
      </c>
    </row>
    <row r="1067" spans="1:17" x14ac:dyDescent="0.35">
      <c r="A1067">
        <v>100011</v>
      </c>
      <c r="B1067" s="5">
        <v>45853</v>
      </c>
      <c r="C1067" t="s">
        <v>26</v>
      </c>
      <c r="D1067" t="s">
        <v>37</v>
      </c>
      <c r="E1067" t="s">
        <v>38</v>
      </c>
      <c r="F1067" t="s">
        <v>59</v>
      </c>
      <c r="G1067" t="s">
        <v>129</v>
      </c>
      <c r="H1067">
        <v>2</v>
      </c>
      <c r="I1067" t="s">
        <v>508</v>
      </c>
      <c r="J1067">
        <v>123.21</v>
      </c>
      <c r="K1067">
        <v>246.42</v>
      </c>
      <c r="L1067" t="s">
        <v>43</v>
      </c>
      <c r="M1067" t="s">
        <v>342</v>
      </c>
      <c r="N1067" t="s">
        <v>19</v>
      </c>
      <c r="O1067" t="s">
        <v>509</v>
      </c>
      <c r="P1067" t="s">
        <v>501</v>
      </c>
      <c r="Q1067" t="s">
        <v>517</v>
      </c>
    </row>
    <row r="1068" spans="1:17" x14ac:dyDescent="0.35">
      <c r="A1068">
        <v>100060</v>
      </c>
      <c r="B1068" s="5">
        <v>45853</v>
      </c>
      <c r="C1068" t="s">
        <v>50</v>
      </c>
      <c r="D1068" t="s">
        <v>71</v>
      </c>
      <c r="E1068" t="s">
        <v>72</v>
      </c>
      <c r="F1068" t="s">
        <v>62</v>
      </c>
      <c r="G1068" t="s">
        <v>114</v>
      </c>
      <c r="H1068">
        <v>3</v>
      </c>
      <c r="I1068" t="s">
        <v>499</v>
      </c>
      <c r="J1068">
        <v>133.86000000000001</v>
      </c>
      <c r="K1068">
        <v>401.58000000000004</v>
      </c>
      <c r="L1068" t="s">
        <v>48</v>
      </c>
      <c r="M1068" t="s">
        <v>210</v>
      </c>
      <c r="N1068" t="s">
        <v>19</v>
      </c>
      <c r="O1068" t="s">
        <v>509</v>
      </c>
      <c r="P1068" t="s">
        <v>501</v>
      </c>
      <c r="Q1068" t="s">
        <v>517</v>
      </c>
    </row>
    <row r="1069" spans="1:17" x14ac:dyDescent="0.35">
      <c r="A1069">
        <v>101190</v>
      </c>
      <c r="B1069" s="5">
        <v>45853</v>
      </c>
      <c r="C1069" t="s">
        <v>12</v>
      </c>
      <c r="D1069" t="s">
        <v>98</v>
      </c>
      <c r="E1069" t="s">
        <v>99</v>
      </c>
      <c r="F1069" t="s">
        <v>59</v>
      </c>
      <c r="G1069" t="s">
        <v>129</v>
      </c>
      <c r="H1069">
        <v>1</v>
      </c>
      <c r="I1069" t="s">
        <v>503</v>
      </c>
      <c r="J1069">
        <v>121.76</v>
      </c>
      <c r="K1069">
        <v>121.76</v>
      </c>
      <c r="L1069" t="s">
        <v>48</v>
      </c>
      <c r="M1069" t="s">
        <v>40</v>
      </c>
      <c r="N1069" t="s">
        <v>19</v>
      </c>
      <c r="O1069" t="s">
        <v>509</v>
      </c>
      <c r="P1069" t="s">
        <v>501</v>
      </c>
      <c r="Q1069" t="s">
        <v>517</v>
      </c>
    </row>
    <row r="1070" spans="1:17" x14ac:dyDescent="0.35">
      <c r="A1070">
        <v>101236</v>
      </c>
      <c r="B1070" s="5">
        <v>45853</v>
      </c>
      <c r="C1070" t="s">
        <v>50</v>
      </c>
      <c r="D1070" t="s">
        <v>77</v>
      </c>
      <c r="E1070" t="s">
        <v>78</v>
      </c>
      <c r="F1070" t="s">
        <v>59</v>
      </c>
      <c r="G1070" t="s">
        <v>118</v>
      </c>
      <c r="H1070">
        <v>2</v>
      </c>
      <c r="I1070" t="s">
        <v>508</v>
      </c>
      <c r="J1070">
        <v>19.28</v>
      </c>
      <c r="K1070">
        <v>38.56</v>
      </c>
      <c r="L1070" t="s">
        <v>43</v>
      </c>
      <c r="M1070" t="s">
        <v>425</v>
      </c>
      <c r="N1070" t="s">
        <v>19</v>
      </c>
      <c r="O1070" t="s">
        <v>509</v>
      </c>
      <c r="P1070" t="s">
        <v>501</v>
      </c>
      <c r="Q1070" t="s">
        <v>517</v>
      </c>
    </row>
    <row r="1071" spans="1:17" x14ac:dyDescent="0.35">
      <c r="A1071">
        <v>101552</v>
      </c>
      <c r="B1071" s="5">
        <v>45853</v>
      </c>
      <c r="C1071" t="s">
        <v>31</v>
      </c>
      <c r="D1071" t="s">
        <v>105</v>
      </c>
      <c r="E1071" t="s">
        <v>106</v>
      </c>
      <c r="F1071" t="s">
        <v>22</v>
      </c>
      <c r="G1071" t="s">
        <v>87</v>
      </c>
      <c r="H1071">
        <v>1</v>
      </c>
      <c r="I1071" t="s">
        <v>503</v>
      </c>
      <c r="J1071">
        <v>50.35</v>
      </c>
      <c r="K1071">
        <v>50.35</v>
      </c>
      <c r="L1071" t="s">
        <v>17</v>
      </c>
      <c r="M1071" t="s">
        <v>212</v>
      </c>
      <c r="N1071" t="s">
        <v>19</v>
      </c>
      <c r="O1071" t="s">
        <v>509</v>
      </c>
      <c r="P1071" t="s">
        <v>501</v>
      </c>
      <c r="Q1071" t="s">
        <v>517</v>
      </c>
    </row>
    <row r="1072" spans="1:17" x14ac:dyDescent="0.35">
      <c r="A1072">
        <v>102011</v>
      </c>
      <c r="B1072" s="5">
        <v>45853</v>
      </c>
      <c r="C1072" t="s">
        <v>12</v>
      </c>
      <c r="D1072" t="s">
        <v>183</v>
      </c>
      <c r="E1072" t="s">
        <v>184</v>
      </c>
      <c r="F1072" t="s">
        <v>59</v>
      </c>
      <c r="G1072" t="s">
        <v>129</v>
      </c>
      <c r="H1072">
        <v>2</v>
      </c>
      <c r="I1072" t="s">
        <v>508</v>
      </c>
      <c r="J1072">
        <v>125.49</v>
      </c>
      <c r="K1072">
        <v>250.98</v>
      </c>
      <c r="L1072" t="s">
        <v>43</v>
      </c>
      <c r="M1072" t="s">
        <v>297</v>
      </c>
      <c r="N1072" t="s">
        <v>89</v>
      </c>
      <c r="O1072" t="s">
        <v>509</v>
      </c>
      <c r="P1072" t="s">
        <v>501</v>
      </c>
      <c r="Q1072" t="s">
        <v>517</v>
      </c>
    </row>
    <row r="1073" spans="1:17" x14ac:dyDescent="0.35">
      <c r="A1073">
        <v>102347</v>
      </c>
      <c r="B1073" s="5">
        <v>45853</v>
      </c>
      <c r="C1073" t="s">
        <v>31</v>
      </c>
      <c r="D1073" t="s">
        <v>105</v>
      </c>
      <c r="E1073" t="s">
        <v>106</v>
      </c>
      <c r="F1073" t="s">
        <v>62</v>
      </c>
      <c r="G1073" t="s">
        <v>103</v>
      </c>
      <c r="H1073">
        <v>1</v>
      </c>
      <c r="I1073" t="s">
        <v>503</v>
      </c>
      <c r="J1073">
        <v>186.72</v>
      </c>
      <c r="K1073">
        <v>186.72</v>
      </c>
      <c r="L1073" t="s">
        <v>48</v>
      </c>
      <c r="M1073" t="s">
        <v>408</v>
      </c>
      <c r="N1073" t="s">
        <v>19</v>
      </c>
      <c r="O1073" t="s">
        <v>509</v>
      </c>
      <c r="P1073" t="s">
        <v>501</v>
      </c>
      <c r="Q1073" t="s">
        <v>517</v>
      </c>
    </row>
    <row r="1074" spans="1:17" x14ac:dyDescent="0.35">
      <c r="A1074">
        <v>102672</v>
      </c>
      <c r="B1074" s="5">
        <v>45853</v>
      </c>
      <c r="C1074" t="s">
        <v>26</v>
      </c>
      <c r="D1074" t="s">
        <v>41</v>
      </c>
      <c r="E1074" t="s">
        <v>42</v>
      </c>
      <c r="F1074" t="s">
        <v>62</v>
      </c>
      <c r="G1074" t="s">
        <v>103</v>
      </c>
      <c r="H1074">
        <v>2</v>
      </c>
      <c r="I1074" t="s">
        <v>508</v>
      </c>
      <c r="J1074">
        <v>199.39</v>
      </c>
      <c r="K1074">
        <v>398.78</v>
      </c>
      <c r="L1074" t="s">
        <v>24</v>
      </c>
      <c r="M1074" t="s">
        <v>242</v>
      </c>
      <c r="N1074" t="s">
        <v>19</v>
      </c>
      <c r="O1074" t="s">
        <v>509</v>
      </c>
      <c r="P1074" t="s">
        <v>501</v>
      </c>
      <c r="Q1074" t="s">
        <v>517</v>
      </c>
    </row>
    <row r="1075" spans="1:17" x14ac:dyDescent="0.35">
      <c r="A1075">
        <v>102922</v>
      </c>
      <c r="B1075" s="5">
        <v>45853</v>
      </c>
      <c r="C1075" t="s">
        <v>50</v>
      </c>
      <c r="D1075" t="s">
        <v>71</v>
      </c>
      <c r="E1075" t="s">
        <v>72</v>
      </c>
      <c r="F1075" t="s">
        <v>62</v>
      </c>
      <c r="G1075" t="s">
        <v>169</v>
      </c>
      <c r="H1075">
        <v>1</v>
      </c>
      <c r="I1075" t="s">
        <v>503</v>
      </c>
      <c r="J1075">
        <v>24.57</v>
      </c>
      <c r="K1075">
        <v>24.57</v>
      </c>
      <c r="L1075" t="s">
        <v>43</v>
      </c>
      <c r="M1075" t="s">
        <v>274</v>
      </c>
      <c r="N1075" t="s">
        <v>19</v>
      </c>
      <c r="O1075" t="s">
        <v>509</v>
      </c>
      <c r="P1075" t="s">
        <v>501</v>
      </c>
      <c r="Q1075" t="s">
        <v>517</v>
      </c>
    </row>
    <row r="1076" spans="1:17" x14ac:dyDescent="0.35">
      <c r="A1076">
        <v>100491</v>
      </c>
      <c r="B1076" s="5">
        <v>45854</v>
      </c>
      <c r="C1076" t="s">
        <v>50</v>
      </c>
      <c r="D1076" t="s">
        <v>71</v>
      </c>
      <c r="E1076" t="s">
        <v>72</v>
      </c>
      <c r="F1076" t="s">
        <v>53</v>
      </c>
      <c r="G1076" t="s">
        <v>54</v>
      </c>
      <c r="H1076">
        <v>2</v>
      </c>
      <c r="I1076" t="s">
        <v>508</v>
      </c>
      <c r="J1076">
        <v>24.3</v>
      </c>
      <c r="K1076">
        <v>48.6</v>
      </c>
      <c r="L1076" t="s">
        <v>48</v>
      </c>
      <c r="M1076" t="s">
        <v>64</v>
      </c>
      <c r="N1076" t="s">
        <v>89</v>
      </c>
      <c r="O1076" t="s">
        <v>504</v>
      </c>
      <c r="P1076" t="s">
        <v>501</v>
      </c>
      <c r="Q1076" t="s">
        <v>517</v>
      </c>
    </row>
    <row r="1077" spans="1:17" x14ac:dyDescent="0.35">
      <c r="A1077">
        <v>100824</v>
      </c>
      <c r="B1077" s="5">
        <v>45854</v>
      </c>
      <c r="C1077" t="s">
        <v>12</v>
      </c>
      <c r="D1077" t="s">
        <v>132</v>
      </c>
      <c r="E1077" t="s">
        <v>133</v>
      </c>
      <c r="F1077" t="s">
        <v>59</v>
      </c>
      <c r="G1077" t="s">
        <v>73</v>
      </c>
      <c r="H1077">
        <v>3</v>
      </c>
      <c r="I1077" t="s">
        <v>499</v>
      </c>
      <c r="J1077">
        <v>28.5</v>
      </c>
      <c r="K1077">
        <v>85.5</v>
      </c>
      <c r="L1077" t="s">
        <v>24</v>
      </c>
      <c r="M1077" t="s">
        <v>154</v>
      </c>
      <c r="N1077" t="s">
        <v>89</v>
      </c>
      <c r="O1077" t="s">
        <v>504</v>
      </c>
      <c r="P1077" t="s">
        <v>501</v>
      </c>
      <c r="Q1077" t="s">
        <v>517</v>
      </c>
    </row>
    <row r="1078" spans="1:17" x14ac:dyDescent="0.35">
      <c r="A1078">
        <v>101496</v>
      </c>
      <c r="B1078" s="5">
        <v>45854</v>
      </c>
      <c r="C1078" t="s">
        <v>31</v>
      </c>
      <c r="D1078" t="s">
        <v>80</v>
      </c>
      <c r="E1078" t="s">
        <v>80</v>
      </c>
      <c r="F1078" t="s">
        <v>59</v>
      </c>
      <c r="G1078" t="s">
        <v>95</v>
      </c>
      <c r="H1078">
        <v>5</v>
      </c>
      <c r="I1078" t="s">
        <v>499</v>
      </c>
      <c r="J1078">
        <v>34.450000000000003</v>
      </c>
      <c r="K1078">
        <v>172.25</v>
      </c>
      <c r="L1078" t="s">
        <v>24</v>
      </c>
      <c r="M1078" t="s">
        <v>261</v>
      </c>
      <c r="N1078" t="s">
        <v>19</v>
      </c>
      <c r="O1078" t="s">
        <v>504</v>
      </c>
      <c r="P1078" t="s">
        <v>501</v>
      </c>
      <c r="Q1078" t="s">
        <v>517</v>
      </c>
    </row>
    <row r="1079" spans="1:17" x14ac:dyDescent="0.35">
      <c r="A1079">
        <v>101525</v>
      </c>
      <c r="B1079" s="5">
        <v>45854</v>
      </c>
      <c r="C1079" t="s">
        <v>50</v>
      </c>
      <c r="D1079" t="s">
        <v>77</v>
      </c>
      <c r="E1079" t="s">
        <v>78</v>
      </c>
      <c r="F1079" t="s">
        <v>62</v>
      </c>
      <c r="G1079" t="s">
        <v>112</v>
      </c>
      <c r="H1079">
        <v>10</v>
      </c>
      <c r="I1079" t="s">
        <v>499</v>
      </c>
      <c r="J1079">
        <v>30.83</v>
      </c>
      <c r="K1079">
        <v>308.29999999999995</v>
      </c>
      <c r="L1079" t="s">
        <v>43</v>
      </c>
      <c r="M1079" t="s">
        <v>361</v>
      </c>
      <c r="N1079" t="s">
        <v>19</v>
      </c>
      <c r="O1079" t="s">
        <v>504</v>
      </c>
      <c r="P1079" t="s">
        <v>501</v>
      </c>
      <c r="Q1079" t="s">
        <v>517</v>
      </c>
    </row>
    <row r="1080" spans="1:17" x14ac:dyDescent="0.35">
      <c r="A1080">
        <v>101655</v>
      </c>
      <c r="B1080" s="5">
        <v>45854</v>
      </c>
      <c r="C1080" t="s">
        <v>12</v>
      </c>
      <c r="D1080" t="s">
        <v>98</v>
      </c>
      <c r="E1080" t="s">
        <v>99</v>
      </c>
      <c r="F1080" t="s">
        <v>62</v>
      </c>
      <c r="G1080" t="s">
        <v>169</v>
      </c>
      <c r="H1080">
        <v>5</v>
      </c>
      <c r="I1080" t="s">
        <v>499</v>
      </c>
      <c r="J1080">
        <v>25.98</v>
      </c>
      <c r="K1080">
        <v>129.9</v>
      </c>
      <c r="L1080" t="s">
        <v>24</v>
      </c>
      <c r="M1080" t="s">
        <v>131</v>
      </c>
      <c r="N1080" t="s">
        <v>19</v>
      </c>
      <c r="O1080" t="s">
        <v>504</v>
      </c>
      <c r="P1080" t="s">
        <v>501</v>
      </c>
      <c r="Q1080" t="s">
        <v>517</v>
      </c>
    </row>
    <row r="1081" spans="1:17" x14ac:dyDescent="0.35">
      <c r="A1081">
        <v>101749</v>
      </c>
      <c r="B1081" s="5">
        <v>45854</v>
      </c>
      <c r="C1081" t="s">
        <v>26</v>
      </c>
      <c r="D1081" t="s">
        <v>150</v>
      </c>
      <c r="E1081" t="s">
        <v>151</v>
      </c>
      <c r="F1081" t="s">
        <v>62</v>
      </c>
      <c r="G1081" t="s">
        <v>103</v>
      </c>
      <c r="H1081">
        <v>1</v>
      </c>
      <c r="I1081" t="s">
        <v>503</v>
      </c>
      <c r="J1081">
        <v>182.22</v>
      </c>
      <c r="K1081">
        <v>182.22</v>
      </c>
      <c r="L1081" t="s">
        <v>48</v>
      </c>
      <c r="M1081" t="s">
        <v>178</v>
      </c>
      <c r="N1081" t="s">
        <v>19</v>
      </c>
      <c r="O1081" t="s">
        <v>504</v>
      </c>
      <c r="P1081" t="s">
        <v>501</v>
      </c>
      <c r="Q1081" t="s">
        <v>517</v>
      </c>
    </row>
    <row r="1082" spans="1:17" x14ac:dyDescent="0.35">
      <c r="A1082">
        <v>101900</v>
      </c>
      <c r="B1082" s="5">
        <v>45854</v>
      </c>
      <c r="C1082" t="s">
        <v>65</v>
      </c>
      <c r="D1082" t="s">
        <v>90</v>
      </c>
      <c r="E1082" t="s">
        <v>91</v>
      </c>
      <c r="F1082" t="s">
        <v>62</v>
      </c>
      <c r="G1082" t="s">
        <v>114</v>
      </c>
      <c r="H1082">
        <v>1</v>
      </c>
      <c r="I1082" t="s">
        <v>503</v>
      </c>
      <c r="J1082">
        <v>127.7</v>
      </c>
      <c r="K1082">
        <v>127.7</v>
      </c>
      <c r="L1082" t="s">
        <v>17</v>
      </c>
      <c r="M1082" t="s">
        <v>284</v>
      </c>
      <c r="N1082" t="s">
        <v>19</v>
      </c>
      <c r="O1082" t="s">
        <v>504</v>
      </c>
      <c r="P1082" t="s">
        <v>501</v>
      </c>
      <c r="Q1082" t="s">
        <v>517</v>
      </c>
    </row>
    <row r="1083" spans="1:17" x14ac:dyDescent="0.35">
      <c r="A1083">
        <v>102530</v>
      </c>
      <c r="B1083" s="5">
        <v>45854</v>
      </c>
      <c r="C1083" t="s">
        <v>50</v>
      </c>
      <c r="D1083" t="s">
        <v>77</v>
      </c>
      <c r="E1083" t="s">
        <v>78</v>
      </c>
      <c r="F1083" t="s">
        <v>62</v>
      </c>
      <c r="G1083" t="s">
        <v>112</v>
      </c>
      <c r="H1083">
        <v>1</v>
      </c>
      <c r="I1083" t="s">
        <v>503</v>
      </c>
      <c r="J1083">
        <v>30.15</v>
      </c>
      <c r="K1083">
        <v>30.15</v>
      </c>
      <c r="L1083" t="s">
        <v>43</v>
      </c>
      <c r="M1083" t="s">
        <v>216</v>
      </c>
      <c r="N1083" t="s">
        <v>19</v>
      </c>
      <c r="O1083" t="s">
        <v>504</v>
      </c>
      <c r="P1083" t="s">
        <v>501</v>
      </c>
      <c r="Q1083" t="s">
        <v>517</v>
      </c>
    </row>
    <row r="1084" spans="1:17" x14ac:dyDescent="0.35">
      <c r="A1084">
        <v>102921</v>
      </c>
      <c r="B1084" s="5">
        <v>45854</v>
      </c>
      <c r="C1084" t="s">
        <v>65</v>
      </c>
      <c r="D1084" t="s">
        <v>90</v>
      </c>
      <c r="E1084" t="s">
        <v>91</v>
      </c>
      <c r="F1084" t="s">
        <v>62</v>
      </c>
      <c r="G1084" t="s">
        <v>169</v>
      </c>
      <c r="H1084">
        <v>1</v>
      </c>
      <c r="I1084" t="s">
        <v>503</v>
      </c>
      <c r="J1084">
        <v>24.17</v>
      </c>
      <c r="K1084">
        <v>24.17</v>
      </c>
      <c r="L1084" t="s">
        <v>24</v>
      </c>
      <c r="M1084" t="s">
        <v>449</v>
      </c>
      <c r="N1084" t="s">
        <v>89</v>
      </c>
      <c r="O1084" t="s">
        <v>504</v>
      </c>
      <c r="P1084" t="s">
        <v>501</v>
      </c>
      <c r="Q1084" t="s">
        <v>517</v>
      </c>
    </row>
    <row r="1085" spans="1:17" x14ac:dyDescent="0.35">
      <c r="A1085">
        <v>100247</v>
      </c>
      <c r="B1085" s="5">
        <v>45855</v>
      </c>
      <c r="C1085" t="s">
        <v>65</v>
      </c>
      <c r="D1085" t="s">
        <v>66</v>
      </c>
      <c r="E1085" t="s">
        <v>67</v>
      </c>
      <c r="F1085" t="s">
        <v>59</v>
      </c>
      <c r="G1085" t="s">
        <v>60</v>
      </c>
      <c r="H1085">
        <v>5</v>
      </c>
      <c r="I1085" t="s">
        <v>499</v>
      </c>
      <c r="J1085">
        <v>60.51</v>
      </c>
      <c r="K1085">
        <v>302.55</v>
      </c>
      <c r="L1085" t="s">
        <v>43</v>
      </c>
      <c r="M1085" t="s">
        <v>469</v>
      </c>
      <c r="N1085" t="s">
        <v>36</v>
      </c>
      <c r="O1085" t="s">
        <v>505</v>
      </c>
      <c r="P1085" t="s">
        <v>501</v>
      </c>
      <c r="Q1085" t="s">
        <v>517</v>
      </c>
    </row>
    <row r="1086" spans="1:17" x14ac:dyDescent="0.35">
      <c r="A1086">
        <v>101123</v>
      </c>
      <c r="B1086" s="5">
        <v>45855</v>
      </c>
      <c r="C1086" t="s">
        <v>50</v>
      </c>
      <c r="D1086" t="s">
        <v>77</v>
      </c>
      <c r="E1086" t="s">
        <v>78</v>
      </c>
      <c r="F1086" t="s">
        <v>22</v>
      </c>
      <c r="G1086" t="s">
        <v>47</v>
      </c>
      <c r="H1086">
        <v>1</v>
      </c>
      <c r="I1086" t="s">
        <v>503</v>
      </c>
      <c r="J1086">
        <v>74.819999999999993</v>
      </c>
      <c r="K1086">
        <v>74.819999999999993</v>
      </c>
      <c r="L1086" t="s">
        <v>17</v>
      </c>
      <c r="M1086" t="s">
        <v>470</v>
      </c>
      <c r="N1086" t="s">
        <v>89</v>
      </c>
      <c r="O1086" t="s">
        <v>505</v>
      </c>
      <c r="P1086" t="s">
        <v>501</v>
      </c>
      <c r="Q1086" t="s">
        <v>517</v>
      </c>
    </row>
    <row r="1087" spans="1:17" x14ac:dyDescent="0.35">
      <c r="A1087">
        <v>101125</v>
      </c>
      <c r="B1087" s="5">
        <v>45855</v>
      </c>
      <c r="C1087" t="s">
        <v>26</v>
      </c>
      <c r="D1087" t="s">
        <v>27</v>
      </c>
      <c r="E1087" t="s">
        <v>28</v>
      </c>
      <c r="F1087" t="s">
        <v>15</v>
      </c>
      <c r="G1087" t="s">
        <v>16</v>
      </c>
      <c r="H1087">
        <v>5</v>
      </c>
      <c r="I1087" t="s">
        <v>499</v>
      </c>
      <c r="J1087">
        <v>40.130000000000003</v>
      </c>
      <c r="K1087">
        <v>200.65</v>
      </c>
      <c r="L1087" t="s">
        <v>43</v>
      </c>
      <c r="M1087" t="s">
        <v>464</v>
      </c>
      <c r="N1087" t="s">
        <v>19</v>
      </c>
      <c r="O1087" t="s">
        <v>505</v>
      </c>
      <c r="P1087" t="s">
        <v>501</v>
      </c>
      <c r="Q1087" t="s">
        <v>517</v>
      </c>
    </row>
    <row r="1088" spans="1:17" x14ac:dyDescent="0.35">
      <c r="A1088">
        <v>101277</v>
      </c>
      <c r="B1088" s="5">
        <v>45855</v>
      </c>
      <c r="C1088" t="s">
        <v>31</v>
      </c>
      <c r="D1088" t="s">
        <v>56</v>
      </c>
      <c r="E1088" t="s">
        <v>57</v>
      </c>
      <c r="F1088" t="s">
        <v>22</v>
      </c>
      <c r="G1088" t="s">
        <v>23</v>
      </c>
      <c r="H1088">
        <v>10</v>
      </c>
      <c r="I1088" t="s">
        <v>499</v>
      </c>
      <c r="J1088">
        <v>65.72</v>
      </c>
      <c r="K1088">
        <v>657.2</v>
      </c>
      <c r="L1088" t="s">
        <v>43</v>
      </c>
      <c r="M1088" t="s">
        <v>351</v>
      </c>
      <c r="N1088" t="s">
        <v>19</v>
      </c>
      <c r="O1088" t="s">
        <v>505</v>
      </c>
      <c r="P1088" t="s">
        <v>501</v>
      </c>
      <c r="Q1088" t="s">
        <v>517</v>
      </c>
    </row>
    <row r="1089" spans="1:17" x14ac:dyDescent="0.35">
      <c r="A1089">
        <v>101430</v>
      </c>
      <c r="B1089" s="5">
        <v>45855</v>
      </c>
      <c r="C1089" t="s">
        <v>50</v>
      </c>
      <c r="D1089" t="s">
        <v>71</v>
      </c>
      <c r="E1089" t="s">
        <v>72</v>
      </c>
      <c r="F1089" t="s">
        <v>59</v>
      </c>
      <c r="G1089" t="s">
        <v>73</v>
      </c>
      <c r="H1089">
        <v>1</v>
      </c>
      <c r="I1089" t="s">
        <v>503</v>
      </c>
      <c r="J1089">
        <v>27.68</v>
      </c>
      <c r="K1089">
        <v>27.68</v>
      </c>
      <c r="L1089" t="s">
        <v>24</v>
      </c>
      <c r="M1089" t="s">
        <v>333</v>
      </c>
      <c r="N1089" t="s">
        <v>19</v>
      </c>
      <c r="O1089" t="s">
        <v>505</v>
      </c>
      <c r="P1089" t="s">
        <v>501</v>
      </c>
      <c r="Q1089" t="s">
        <v>517</v>
      </c>
    </row>
    <row r="1090" spans="1:17" x14ac:dyDescent="0.35">
      <c r="A1090">
        <v>101535</v>
      </c>
      <c r="B1090" s="5">
        <v>45855</v>
      </c>
      <c r="C1090" t="s">
        <v>31</v>
      </c>
      <c r="D1090" t="s">
        <v>56</v>
      </c>
      <c r="E1090" t="s">
        <v>57</v>
      </c>
      <c r="F1090" t="s">
        <v>59</v>
      </c>
      <c r="G1090" t="s">
        <v>129</v>
      </c>
      <c r="H1090">
        <v>5</v>
      </c>
      <c r="I1090" t="s">
        <v>499</v>
      </c>
      <c r="J1090">
        <v>120.86</v>
      </c>
      <c r="K1090">
        <v>604.29999999999995</v>
      </c>
      <c r="L1090" t="s">
        <v>48</v>
      </c>
      <c r="M1090" t="s">
        <v>220</v>
      </c>
      <c r="N1090" t="s">
        <v>19</v>
      </c>
      <c r="O1090" t="s">
        <v>505</v>
      </c>
      <c r="P1090" t="s">
        <v>501</v>
      </c>
      <c r="Q1090" t="s">
        <v>517</v>
      </c>
    </row>
    <row r="1091" spans="1:17" x14ac:dyDescent="0.35">
      <c r="A1091">
        <v>101677</v>
      </c>
      <c r="B1091" s="5">
        <v>45855</v>
      </c>
      <c r="C1091" t="s">
        <v>50</v>
      </c>
      <c r="D1091" t="s">
        <v>77</v>
      </c>
      <c r="E1091" t="s">
        <v>78</v>
      </c>
      <c r="F1091" t="s">
        <v>15</v>
      </c>
      <c r="G1091" t="s">
        <v>16</v>
      </c>
      <c r="H1091">
        <v>3</v>
      </c>
      <c r="I1091" t="s">
        <v>499</v>
      </c>
      <c r="J1091">
        <v>38.9</v>
      </c>
      <c r="K1091">
        <v>116.69999999999999</v>
      </c>
      <c r="L1091" t="s">
        <v>48</v>
      </c>
      <c r="M1091" t="s">
        <v>49</v>
      </c>
      <c r="N1091" t="s">
        <v>19</v>
      </c>
      <c r="O1091" t="s">
        <v>505</v>
      </c>
      <c r="P1091" t="s">
        <v>501</v>
      </c>
      <c r="Q1091" t="s">
        <v>517</v>
      </c>
    </row>
    <row r="1092" spans="1:17" x14ac:dyDescent="0.35">
      <c r="A1092">
        <v>101732</v>
      </c>
      <c r="B1092" s="5">
        <v>45855</v>
      </c>
      <c r="C1092" t="s">
        <v>12</v>
      </c>
      <c r="D1092" t="s">
        <v>132</v>
      </c>
      <c r="E1092" t="s">
        <v>133</v>
      </c>
      <c r="F1092" t="s">
        <v>62</v>
      </c>
      <c r="G1092" t="s">
        <v>169</v>
      </c>
      <c r="H1092">
        <v>1</v>
      </c>
      <c r="I1092" t="s">
        <v>503</v>
      </c>
      <c r="J1092">
        <v>26.01</v>
      </c>
      <c r="K1092">
        <v>26.01</v>
      </c>
      <c r="L1092" t="s">
        <v>17</v>
      </c>
      <c r="M1092" t="s">
        <v>455</v>
      </c>
      <c r="N1092" t="s">
        <v>89</v>
      </c>
      <c r="O1092" t="s">
        <v>505</v>
      </c>
      <c r="P1092" t="s">
        <v>501</v>
      </c>
      <c r="Q1092" t="s">
        <v>517</v>
      </c>
    </row>
    <row r="1093" spans="1:17" x14ac:dyDescent="0.35">
      <c r="A1093">
        <v>102180</v>
      </c>
      <c r="B1093" s="5">
        <v>45855</v>
      </c>
      <c r="C1093" t="s">
        <v>31</v>
      </c>
      <c r="D1093" t="s">
        <v>80</v>
      </c>
      <c r="E1093" t="s">
        <v>80</v>
      </c>
      <c r="F1093" t="s">
        <v>22</v>
      </c>
      <c r="G1093" t="s">
        <v>100</v>
      </c>
      <c r="H1093">
        <v>3</v>
      </c>
      <c r="I1093" t="s">
        <v>499</v>
      </c>
      <c r="J1093">
        <v>14.87</v>
      </c>
      <c r="K1093">
        <v>44.61</v>
      </c>
      <c r="L1093" t="s">
        <v>48</v>
      </c>
      <c r="M1093" t="s">
        <v>387</v>
      </c>
      <c r="N1093" t="s">
        <v>19</v>
      </c>
      <c r="O1093" t="s">
        <v>505</v>
      </c>
      <c r="P1093" t="s">
        <v>501</v>
      </c>
      <c r="Q1093" t="s">
        <v>517</v>
      </c>
    </row>
    <row r="1094" spans="1:17" x14ac:dyDescent="0.35">
      <c r="A1094">
        <v>102332</v>
      </c>
      <c r="B1094" s="5">
        <v>45855</v>
      </c>
      <c r="C1094" t="s">
        <v>31</v>
      </c>
      <c r="D1094" t="s">
        <v>80</v>
      </c>
      <c r="E1094" t="s">
        <v>80</v>
      </c>
      <c r="F1094" t="s">
        <v>62</v>
      </c>
      <c r="G1094" t="s">
        <v>68</v>
      </c>
      <c r="H1094">
        <v>1</v>
      </c>
      <c r="I1094" t="s">
        <v>503</v>
      </c>
      <c r="J1094">
        <v>41.73</v>
      </c>
      <c r="K1094">
        <v>41.73</v>
      </c>
      <c r="L1094" t="s">
        <v>43</v>
      </c>
      <c r="M1094" t="s">
        <v>70</v>
      </c>
      <c r="N1094" t="s">
        <v>19</v>
      </c>
      <c r="O1094" t="s">
        <v>505</v>
      </c>
      <c r="P1094" t="s">
        <v>501</v>
      </c>
      <c r="Q1094" t="s">
        <v>517</v>
      </c>
    </row>
    <row r="1095" spans="1:17" x14ac:dyDescent="0.35">
      <c r="A1095">
        <v>102377</v>
      </c>
      <c r="B1095" s="5">
        <v>45855</v>
      </c>
      <c r="C1095" t="s">
        <v>26</v>
      </c>
      <c r="D1095" t="s">
        <v>27</v>
      </c>
      <c r="E1095" t="s">
        <v>28</v>
      </c>
      <c r="F1095" t="s">
        <v>53</v>
      </c>
      <c r="G1095" t="s">
        <v>126</v>
      </c>
      <c r="H1095">
        <v>1</v>
      </c>
      <c r="I1095" t="s">
        <v>503</v>
      </c>
      <c r="J1095">
        <v>146.79</v>
      </c>
      <c r="K1095">
        <v>146.79</v>
      </c>
      <c r="L1095" t="s">
        <v>17</v>
      </c>
      <c r="M1095" t="s">
        <v>307</v>
      </c>
      <c r="N1095" t="s">
        <v>36</v>
      </c>
      <c r="O1095" t="s">
        <v>505</v>
      </c>
      <c r="P1095" t="s">
        <v>501</v>
      </c>
      <c r="Q1095" t="s">
        <v>517</v>
      </c>
    </row>
    <row r="1096" spans="1:17" x14ac:dyDescent="0.35">
      <c r="A1096">
        <v>102667</v>
      </c>
      <c r="B1096" s="5">
        <v>45855</v>
      </c>
      <c r="C1096" t="s">
        <v>31</v>
      </c>
      <c r="D1096" t="s">
        <v>56</v>
      </c>
      <c r="E1096" t="s">
        <v>57</v>
      </c>
      <c r="F1096" t="s">
        <v>62</v>
      </c>
      <c r="G1096" t="s">
        <v>103</v>
      </c>
      <c r="H1096">
        <v>1</v>
      </c>
      <c r="I1096" t="s">
        <v>503</v>
      </c>
      <c r="J1096">
        <v>184.14</v>
      </c>
      <c r="K1096">
        <v>184.14</v>
      </c>
      <c r="L1096" t="s">
        <v>48</v>
      </c>
      <c r="M1096" t="s">
        <v>471</v>
      </c>
      <c r="N1096" t="s">
        <v>19</v>
      </c>
      <c r="O1096" t="s">
        <v>505</v>
      </c>
      <c r="P1096" t="s">
        <v>501</v>
      </c>
      <c r="Q1096" t="s">
        <v>517</v>
      </c>
    </row>
    <row r="1097" spans="1:17" x14ac:dyDescent="0.35">
      <c r="A1097">
        <v>100115</v>
      </c>
      <c r="B1097" s="5">
        <v>45856</v>
      </c>
      <c r="C1097" t="s">
        <v>65</v>
      </c>
      <c r="D1097" t="s">
        <v>66</v>
      </c>
      <c r="E1097" t="s">
        <v>67</v>
      </c>
      <c r="F1097" t="s">
        <v>62</v>
      </c>
      <c r="G1097" t="s">
        <v>63</v>
      </c>
      <c r="H1097">
        <v>2</v>
      </c>
      <c r="I1097" t="s">
        <v>508</v>
      </c>
      <c r="J1097">
        <v>57.31</v>
      </c>
      <c r="K1097">
        <v>114.62</v>
      </c>
      <c r="L1097" t="s">
        <v>17</v>
      </c>
      <c r="M1097" t="s">
        <v>345</v>
      </c>
      <c r="N1097" t="s">
        <v>19</v>
      </c>
      <c r="O1097" t="s">
        <v>500</v>
      </c>
      <c r="P1097" t="s">
        <v>501</v>
      </c>
      <c r="Q1097" t="s">
        <v>517</v>
      </c>
    </row>
    <row r="1098" spans="1:17" x14ac:dyDescent="0.35">
      <c r="A1098">
        <v>100254</v>
      </c>
      <c r="B1098" s="5">
        <v>45856</v>
      </c>
      <c r="C1098" t="s">
        <v>50</v>
      </c>
      <c r="D1098" t="s">
        <v>77</v>
      </c>
      <c r="E1098" t="s">
        <v>78</v>
      </c>
      <c r="F1098" t="s">
        <v>15</v>
      </c>
      <c r="G1098" t="s">
        <v>34</v>
      </c>
      <c r="H1098">
        <v>1</v>
      </c>
      <c r="I1098" t="s">
        <v>503</v>
      </c>
      <c r="J1098">
        <v>15.91</v>
      </c>
      <c r="K1098">
        <v>15.91</v>
      </c>
      <c r="L1098" t="s">
        <v>48</v>
      </c>
      <c r="M1098" t="s">
        <v>172</v>
      </c>
      <c r="N1098" t="s">
        <v>36</v>
      </c>
      <c r="O1098" t="s">
        <v>500</v>
      </c>
      <c r="P1098" t="s">
        <v>501</v>
      </c>
      <c r="Q1098" t="s">
        <v>517</v>
      </c>
    </row>
    <row r="1099" spans="1:17" x14ac:dyDescent="0.35">
      <c r="A1099">
        <v>100609</v>
      </c>
      <c r="B1099" s="5">
        <v>45856</v>
      </c>
      <c r="C1099" t="s">
        <v>50</v>
      </c>
      <c r="D1099" t="s">
        <v>71</v>
      </c>
      <c r="E1099" t="s">
        <v>72</v>
      </c>
      <c r="F1099" t="s">
        <v>22</v>
      </c>
      <c r="G1099" t="s">
        <v>47</v>
      </c>
      <c r="H1099">
        <v>1</v>
      </c>
      <c r="I1099" t="s">
        <v>503</v>
      </c>
      <c r="J1099">
        <v>73.38</v>
      </c>
      <c r="K1099">
        <v>73.38</v>
      </c>
      <c r="L1099" t="s">
        <v>48</v>
      </c>
      <c r="M1099" t="s">
        <v>406</v>
      </c>
      <c r="N1099" t="s">
        <v>19</v>
      </c>
      <c r="O1099" t="s">
        <v>500</v>
      </c>
      <c r="P1099" t="s">
        <v>501</v>
      </c>
      <c r="Q1099" t="s">
        <v>517</v>
      </c>
    </row>
    <row r="1100" spans="1:17" x14ac:dyDescent="0.35">
      <c r="A1100">
        <v>100956</v>
      </c>
      <c r="B1100" s="5">
        <v>45856</v>
      </c>
      <c r="C1100" t="s">
        <v>31</v>
      </c>
      <c r="D1100" t="s">
        <v>45</v>
      </c>
      <c r="E1100" t="s">
        <v>46</v>
      </c>
      <c r="F1100" t="s">
        <v>62</v>
      </c>
      <c r="G1100" t="s">
        <v>103</v>
      </c>
      <c r="H1100">
        <v>2</v>
      </c>
      <c r="I1100" t="s">
        <v>508</v>
      </c>
      <c r="J1100">
        <v>198.6</v>
      </c>
      <c r="K1100">
        <v>397.2</v>
      </c>
      <c r="L1100" t="s">
        <v>17</v>
      </c>
      <c r="M1100" t="s">
        <v>424</v>
      </c>
      <c r="N1100" t="s">
        <v>89</v>
      </c>
      <c r="O1100" t="s">
        <v>500</v>
      </c>
      <c r="P1100" t="s">
        <v>501</v>
      </c>
      <c r="Q1100" t="s">
        <v>517</v>
      </c>
    </row>
    <row r="1101" spans="1:17" x14ac:dyDescent="0.35">
      <c r="A1101">
        <v>101113</v>
      </c>
      <c r="B1101" s="5">
        <v>45856</v>
      </c>
      <c r="C1101" t="s">
        <v>50</v>
      </c>
      <c r="D1101" t="s">
        <v>71</v>
      </c>
      <c r="E1101" t="s">
        <v>72</v>
      </c>
      <c r="F1101" t="s">
        <v>62</v>
      </c>
      <c r="G1101" t="s">
        <v>103</v>
      </c>
      <c r="H1101">
        <v>3</v>
      </c>
      <c r="I1101" t="s">
        <v>499</v>
      </c>
      <c r="J1101">
        <v>191.49</v>
      </c>
      <c r="K1101">
        <v>574.47</v>
      </c>
      <c r="L1101" t="s">
        <v>43</v>
      </c>
      <c r="M1101" t="s">
        <v>471</v>
      </c>
      <c r="N1101" t="s">
        <v>19</v>
      </c>
      <c r="O1101" t="s">
        <v>500</v>
      </c>
      <c r="P1101" t="s">
        <v>501</v>
      </c>
      <c r="Q1101" t="s">
        <v>517</v>
      </c>
    </row>
    <row r="1102" spans="1:17" x14ac:dyDescent="0.35">
      <c r="A1102">
        <v>101479</v>
      </c>
      <c r="B1102" s="5">
        <v>45856</v>
      </c>
      <c r="C1102" t="s">
        <v>31</v>
      </c>
      <c r="D1102" t="s">
        <v>45</v>
      </c>
      <c r="E1102" t="s">
        <v>46</v>
      </c>
      <c r="F1102" t="s">
        <v>53</v>
      </c>
      <c r="G1102" t="s">
        <v>145</v>
      </c>
      <c r="H1102">
        <v>1</v>
      </c>
      <c r="I1102" t="s">
        <v>503</v>
      </c>
      <c r="J1102">
        <v>34.729999999999997</v>
      </c>
      <c r="K1102">
        <v>34.729999999999997</v>
      </c>
      <c r="L1102" t="s">
        <v>43</v>
      </c>
      <c r="M1102" t="s">
        <v>395</v>
      </c>
      <c r="N1102" t="s">
        <v>19</v>
      </c>
      <c r="O1102" t="s">
        <v>500</v>
      </c>
      <c r="P1102" t="s">
        <v>501</v>
      </c>
      <c r="Q1102" t="s">
        <v>517</v>
      </c>
    </row>
    <row r="1103" spans="1:17" x14ac:dyDescent="0.35">
      <c r="A1103">
        <v>101933</v>
      </c>
      <c r="B1103" s="5">
        <v>45856</v>
      </c>
      <c r="C1103" t="s">
        <v>12</v>
      </c>
      <c r="D1103" t="s">
        <v>13</v>
      </c>
      <c r="E1103" t="s">
        <v>14</v>
      </c>
      <c r="F1103" t="s">
        <v>62</v>
      </c>
      <c r="G1103" t="s">
        <v>103</v>
      </c>
      <c r="H1103">
        <v>1</v>
      </c>
      <c r="I1103" t="s">
        <v>503</v>
      </c>
      <c r="J1103">
        <v>184.61</v>
      </c>
      <c r="K1103">
        <v>184.61</v>
      </c>
      <c r="L1103" t="s">
        <v>43</v>
      </c>
      <c r="M1103" t="s">
        <v>173</v>
      </c>
      <c r="N1103" t="s">
        <v>19</v>
      </c>
      <c r="O1103" t="s">
        <v>500</v>
      </c>
      <c r="P1103" t="s">
        <v>501</v>
      </c>
      <c r="Q1103" t="s">
        <v>517</v>
      </c>
    </row>
    <row r="1104" spans="1:17" x14ac:dyDescent="0.35">
      <c r="A1104">
        <v>102175</v>
      </c>
      <c r="B1104" s="5">
        <v>45856</v>
      </c>
      <c r="C1104" t="s">
        <v>31</v>
      </c>
      <c r="D1104" t="s">
        <v>32</v>
      </c>
      <c r="E1104" t="s">
        <v>33</v>
      </c>
      <c r="F1104" t="s">
        <v>62</v>
      </c>
      <c r="G1104" t="s">
        <v>112</v>
      </c>
      <c r="H1104">
        <v>5</v>
      </c>
      <c r="I1104" t="s">
        <v>499</v>
      </c>
      <c r="J1104">
        <v>29.53</v>
      </c>
      <c r="K1104">
        <v>147.65</v>
      </c>
      <c r="L1104" t="s">
        <v>24</v>
      </c>
      <c r="M1104" t="s">
        <v>472</v>
      </c>
      <c r="N1104" t="s">
        <v>36</v>
      </c>
      <c r="O1104" t="s">
        <v>500</v>
      </c>
      <c r="P1104" t="s">
        <v>501</v>
      </c>
      <c r="Q1104" t="s">
        <v>517</v>
      </c>
    </row>
    <row r="1105" spans="1:17" x14ac:dyDescent="0.35">
      <c r="A1105">
        <v>102306</v>
      </c>
      <c r="B1105" s="5">
        <v>45856</v>
      </c>
      <c r="C1105" t="s">
        <v>12</v>
      </c>
      <c r="D1105" t="s">
        <v>20</v>
      </c>
      <c r="E1105" t="s">
        <v>21</v>
      </c>
      <c r="F1105" t="s">
        <v>62</v>
      </c>
      <c r="G1105" t="s">
        <v>68</v>
      </c>
      <c r="H1105">
        <v>5</v>
      </c>
      <c r="I1105" t="s">
        <v>499</v>
      </c>
      <c r="J1105">
        <v>38.42</v>
      </c>
      <c r="K1105">
        <v>192.10000000000002</v>
      </c>
      <c r="L1105" t="s">
        <v>48</v>
      </c>
      <c r="M1105" t="s">
        <v>464</v>
      </c>
      <c r="N1105" t="s">
        <v>19</v>
      </c>
      <c r="O1105" t="s">
        <v>500</v>
      </c>
      <c r="P1105" t="s">
        <v>501</v>
      </c>
      <c r="Q1105" t="s">
        <v>517</v>
      </c>
    </row>
    <row r="1106" spans="1:17" x14ac:dyDescent="0.35">
      <c r="A1106">
        <v>102411</v>
      </c>
      <c r="B1106" s="5">
        <v>45856</v>
      </c>
      <c r="C1106" t="s">
        <v>12</v>
      </c>
      <c r="D1106" t="s">
        <v>98</v>
      </c>
      <c r="E1106" t="s">
        <v>99</v>
      </c>
      <c r="F1106" t="s">
        <v>22</v>
      </c>
      <c r="G1106" t="s">
        <v>100</v>
      </c>
      <c r="H1106">
        <v>1</v>
      </c>
      <c r="I1106" t="s">
        <v>503</v>
      </c>
      <c r="J1106">
        <v>14.44</v>
      </c>
      <c r="K1106">
        <v>14.44</v>
      </c>
      <c r="L1106" t="s">
        <v>24</v>
      </c>
      <c r="M1106" t="s">
        <v>75</v>
      </c>
      <c r="N1106" t="s">
        <v>36</v>
      </c>
      <c r="O1106" t="s">
        <v>500</v>
      </c>
      <c r="P1106" t="s">
        <v>501</v>
      </c>
      <c r="Q1106" t="s">
        <v>517</v>
      </c>
    </row>
    <row r="1107" spans="1:17" x14ac:dyDescent="0.35">
      <c r="A1107">
        <v>102452</v>
      </c>
      <c r="B1107" s="5">
        <v>45856</v>
      </c>
      <c r="C1107" t="s">
        <v>31</v>
      </c>
      <c r="D1107" t="s">
        <v>80</v>
      </c>
      <c r="E1107" t="s">
        <v>80</v>
      </c>
      <c r="F1107" t="s">
        <v>62</v>
      </c>
      <c r="G1107" t="s">
        <v>114</v>
      </c>
      <c r="H1107">
        <v>3</v>
      </c>
      <c r="I1107" t="s">
        <v>499</v>
      </c>
      <c r="J1107">
        <v>130.76</v>
      </c>
      <c r="K1107">
        <v>392.28</v>
      </c>
      <c r="L1107" t="s">
        <v>43</v>
      </c>
      <c r="M1107" t="s">
        <v>254</v>
      </c>
      <c r="N1107" t="s">
        <v>89</v>
      </c>
      <c r="O1107" t="s">
        <v>500</v>
      </c>
      <c r="P1107" t="s">
        <v>501</v>
      </c>
      <c r="Q1107" t="s">
        <v>517</v>
      </c>
    </row>
    <row r="1108" spans="1:17" x14ac:dyDescent="0.35">
      <c r="A1108">
        <v>102520</v>
      </c>
      <c r="B1108" s="5">
        <v>45856</v>
      </c>
      <c r="C1108" t="s">
        <v>26</v>
      </c>
      <c r="D1108" t="s">
        <v>27</v>
      </c>
      <c r="E1108" t="s">
        <v>28</v>
      </c>
      <c r="F1108" t="s">
        <v>62</v>
      </c>
      <c r="G1108" t="s">
        <v>112</v>
      </c>
      <c r="H1108">
        <v>2</v>
      </c>
      <c r="I1108" t="s">
        <v>508</v>
      </c>
      <c r="J1108">
        <v>29.81</v>
      </c>
      <c r="K1108">
        <v>59.62</v>
      </c>
      <c r="L1108" t="s">
        <v>17</v>
      </c>
      <c r="M1108" t="s">
        <v>127</v>
      </c>
      <c r="N1108" t="s">
        <v>89</v>
      </c>
      <c r="O1108" t="s">
        <v>500</v>
      </c>
      <c r="P1108" t="s">
        <v>501</v>
      </c>
      <c r="Q1108" t="s">
        <v>517</v>
      </c>
    </row>
    <row r="1109" spans="1:17" x14ac:dyDescent="0.35">
      <c r="A1109">
        <v>102730</v>
      </c>
      <c r="B1109" s="5">
        <v>45856</v>
      </c>
      <c r="C1109" t="s">
        <v>31</v>
      </c>
      <c r="D1109" t="s">
        <v>80</v>
      </c>
      <c r="E1109" t="s">
        <v>80</v>
      </c>
      <c r="F1109" t="s">
        <v>59</v>
      </c>
      <c r="G1109" t="s">
        <v>95</v>
      </c>
      <c r="H1109">
        <v>3</v>
      </c>
      <c r="I1109" t="s">
        <v>499</v>
      </c>
      <c r="J1109">
        <v>36.4</v>
      </c>
      <c r="K1109">
        <v>109.19999999999999</v>
      </c>
      <c r="L1109" t="s">
        <v>24</v>
      </c>
      <c r="M1109" t="s">
        <v>325</v>
      </c>
      <c r="N1109" t="s">
        <v>36</v>
      </c>
      <c r="O1109" t="s">
        <v>500</v>
      </c>
      <c r="P1109" t="s">
        <v>501</v>
      </c>
      <c r="Q1109" t="s">
        <v>517</v>
      </c>
    </row>
    <row r="1110" spans="1:17" x14ac:dyDescent="0.35">
      <c r="A1110">
        <v>100171</v>
      </c>
      <c r="B1110" s="5">
        <v>45857</v>
      </c>
      <c r="C1110" t="s">
        <v>31</v>
      </c>
      <c r="D1110" t="s">
        <v>80</v>
      </c>
      <c r="E1110" t="s">
        <v>80</v>
      </c>
      <c r="F1110" t="s">
        <v>53</v>
      </c>
      <c r="G1110" t="s">
        <v>126</v>
      </c>
      <c r="H1110">
        <v>2</v>
      </c>
      <c r="I1110" t="s">
        <v>508</v>
      </c>
      <c r="J1110">
        <v>145.72</v>
      </c>
      <c r="K1110">
        <v>291.44</v>
      </c>
      <c r="L1110" t="s">
        <v>17</v>
      </c>
      <c r="M1110" t="s">
        <v>189</v>
      </c>
      <c r="N1110" t="s">
        <v>19</v>
      </c>
      <c r="O1110" t="s">
        <v>506</v>
      </c>
      <c r="P1110" t="s">
        <v>507</v>
      </c>
      <c r="Q1110" t="s">
        <v>517</v>
      </c>
    </row>
    <row r="1111" spans="1:17" x14ac:dyDescent="0.35">
      <c r="A1111">
        <v>100299</v>
      </c>
      <c r="B1111" s="5">
        <v>45857</v>
      </c>
      <c r="C1111" t="s">
        <v>50</v>
      </c>
      <c r="D1111" t="s">
        <v>71</v>
      </c>
      <c r="E1111" t="s">
        <v>72</v>
      </c>
      <c r="F1111" t="s">
        <v>15</v>
      </c>
      <c r="G1111" t="s">
        <v>34</v>
      </c>
      <c r="H1111">
        <v>1</v>
      </c>
      <c r="I1111" t="s">
        <v>503</v>
      </c>
      <c r="J1111">
        <v>16.32</v>
      </c>
      <c r="K1111">
        <v>16.32</v>
      </c>
      <c r="L1111" t="s">
        <v>43</v>
      </c>
      <c r="M1111" t="s">
        <v>279</v>
      </c>
      <c r="N1111" t="s">
        <v>19</v>
      </c>
      <c r="O1111" t="s">
        <v>506</v>
      </c>
      <c r="P1111" t="s">
        <v>507</v>
      </c>
      <c r="Q1111" t="s">
        <v>517</v>
      </c>
    </row>
    <row r="1112" spans="1:17" x14ac:dyDescent="0.35">
      <c r="A1112">
        <v>100639</v>
      </c>
      <c r="B1112" s="5">
        <v>45857</v>
      </c>
      <c r="C1112" t="s">
        <v>26</v>
      </c>
      <c r="D1112" t="s">
        <v>37</v>
      </c>
      <c r="E1112" t="s">
        <v>38</v>
      </c>
      <c r="F1112" t="s">
        <v>22</v>
      </c>
      <c r="G1112" t="s">
        <v>87</v>
      </c>
      <c r="H1112">
        <v>5</v>
      </c>
      <c r="I1112" t="s">
        <v>499</v>
      </c>
      <c r="J1112">
        <v>50.57</v>
      </c>
      <c r="K1112">
        <v>252.85</v>
      </c>
      <c r="L1112" t="s">
        <v>48</v>
      </c>
      <c r="M1112" t="s">
        <v>334</v>
      </c>
      <c r="N1112" t="s">
        <v>19</v>
      </c>
      <c r="O1112" t="s">
        <v>506</v>
      </c>
      <c r="P1112" t="s">
        <v>507</v>
      </c>
      <c r="Q1112" t="s">
        <v>517</v>
      </c>
    </row>
    <row r="1113" spans="1:17" x14ac:dyDescent="0.35">
      <c r="A1113">
        <v>100868</v>
      </c>
      <c r="B1113" s="5">
        <v>45857</v>
      </c>
      <c r="C1113" t="s">
        <v>26</v>
      </c>
      <c r="D1113" t="s">
        <v>37</v>
      </c>
      <c r="E1113" t="s">
        <v>38</v>
      </c>
      <c r="F1113" t="s">
        <v>22</v>
      </c>
      <c r="G1113" t="s">
        <v>109</v>
      </c>
      <c r="H1113">
        <v>10</v>
      </c>
      <c r="I1113" t="s">
        <v>499</v>
      </c>
      <c r="J1113">
        <v>88.45</v>
      </c>
      <c r="K1113">
        <v>884.5</v>
      </c>
      <c r="L1113" t="s">
        <v>43</v>
      </c>
      <c r="M1113" t="s">
        <v>58</v>
      </c>
      <c r="N1113" t="s">
        <v>19</v>
      </c>
      <c r="O1113" t="s">
        <v>506</v>
      </c>
      <c r="P1113" t="s">
        <v>507</v>
      </c>
      <c r="Q1113" t="s">
        <v>517</v>
      </c>
    </row>
    <row r="1114" spans="1:17" x14ac:dyDescent="0.35">
      <c r="A1114">
        <v>101051</v>
      </c>
      <c r="B1114" s="5">
        <v>45857</v>
      </c>
      <c r="C1114" t="s">
        <v>31</v>
      </c>
      <c r="D1114" t="s">
        <v>80</v>
      </c>
      <c r="E1114" t="s">
        <v>80</v>
      </c>
      <c r="F1114" t="s">
        <v>59</v>
      </c>
      <c r="G1114" t="s">
        <v>118</v>
      </c>
      <c r="H1114">
        <v>5</v>
      </c>
      <c r="I1114" t="s">
        <v>499</v>
      </c>
      <c r="J1114">
        <v>19.71</v>
      </c>
      <c r="K1114">
        <v>98.550000000000011</v>
      </c>
      <c r="L1114" t="s">
        <v>24</v>
      </c>
      <c r="M1114" t="s">
        <v>134</v>
      </c>
      <c r="N1114" t="s">
        <v>89</v>
      </c>
      <c r="O1114" t="s">
        <v>506</v>
      </c>
      <c r="P1114" t="s">
        <v>507</v>
      </c>
      <c r="Q1114" t="s">
        <v>517</v>
      </c>
    </row>
    <row r="1115" spans="1:17" x14ac:dyDescent="0.35">
      <c r="A1115">
        <v>101385</v>
      </c>
      <c r="B1115" s="5">
        <v>45857</v>
      </c>
      <c r="C1115" t="s">
        <v>50</v>
      </c>
      <c r="D1115" t="s">
        <v>51</v>
      </c>
      <c r="E1115" t="s">
        <v>52</v>
      </c>
      <c r="F1115" t="s">
        <v>59</v>
      </c>
      <c r="G1115" t="s">
        <v>60</v>
      </c>
      <c r="H1115">
        <v>2</v>
      </c>
      <c r="I1115" t="s">
        <v>508</v>
      </c>
      <c r="J1115">
        <v>62.56</v>
      </c>
      <c r="K1115">
        <v>125.12</v>
      </c>
      <c r="L1115" t="s">
        <v>48</v>
      </c>
      <c r="M1115" t="s">
        <v>473</v>
      </c>
      <c r="N1115" t="s">
        <v>19</v>
      </c>
      <c r="O1115" t="s">
        <v>506</v>
      </c>
      <c r="P1115" t="s">
        <v>507</v>
      </c>
      <c r="Q1115" t="s">
        <v>517</v>
      </c>
    </row>
    <row r="1116" spans="1:17" x14ac:dyDescent="0.35">
      <c r="A1116">
        <v>101682</v>
      </c>
      <c r="B1116" s="5">
        <v>45857</v>
      </c>
      <c r="C1116" t="s">
        <v>50</v>
      </c>
      <c r="D1116" t="s">
        <v>77</v>
      </c>
      <c r="E1116" t="s">
        <v>78</v>
      </c>
      <c r="F1116" t="s">
        <v>22</v>
      </c>
      <c r="G1116" t="s">
        <v>23</v>
      </c>
      <c r="H1116">
        <v>1</v>
      </c>
      <c r="I1116" t="s">
        <v>503</v>
      </c>
      <c r="J1116">
        <v>67.569999999999993</v>
      </c>
      <c r="K1116">
        <v>67.569999999999993</v>
      </c>
      <c r="L1116" t="s">
        <v>48</v>
      </c>
      <c r="M1116" t="s">
        <v>376</v>
      </c>
      <c r="N1116" t="s">
        <v>36</v>
      </c>
      <c r="O1116" t="s">
        <v>506</v>
      </c>
      <c r="P1116" t="s">
        <v>507</v>
      </c>
      <c r="Q1116" t="s">
        <v>517</v>
      </c>
    </row>
    <row r="1117" spans="1:17" x14ac:dyDescent="0.35">
      <c r="A1117">
        <v>102237</v>
      </c>
      <c r="B1117" s="5">
        <v>45857</v>
      </c>
      <c r="C1117" t="s">
        <v>26</v>
      </c>
      <c r="D1117" t="s">
        <v>37</v>
      </c>
      <c r="E1117" t="s">
        <v>38</v>
      </c>
      <c r="F1117" t="s">
        <v>15</v>
      </c>
      <c r="G1117" t="s">
        <v>39</v>
      </c>
      <c r="H1117">
        <v>10</v>
      </c>
      <c r="I1117" t="s">
        <v>499</v>
      </c>
      <c r="J1117">
        <v>45.05</v>
      </c>
      <c r="K1117">
        <v>450.5</v>
      </c>
      <c r="L1117" t="s">
        <v>17</v>
      </c>
      <c r="M1117" t="s">
        <v>265</v>
      </c>
      <c r="N1117" t="s">
        <v>19</v>
      </c>
      <c r="O1117" t="s">
        <v>506</v>
      </c>
      <c r="P1117" t="s">
        <v>507</v>
      </c>
      <c r="Q1117" t="s">
        <v>517</v>
      </c>
    </row>
    <row r="1118" spans="1:17" x14ac:dyDescent="0.35">
      <c r="A1118">
        <v>100146</v>
      </c>
      <c r="B1118" s="5">
        <v>45858</v>
      </c>
      <c r="C1118" t="s">
        <v>26</v>
      </c>
      <c r="D1118" t="s">
        <v>37</v>
      </c>
      <c r="E1118" t="s">
        <v>38</v>
      </c>
      <c r="F1118" t="s">
        <v>59</v>
      </c>
      <c r="G1118" t="s">
        <v>73</v>
      </c>
      <c r="H1118">
        <v>2</v>
      </c>
      <c r="I1118" t="s">
        <v>508</v>
      </c>
      <c r="J1118">
        <v>28.68</v>
      </c>
      <c r="K1118">
        <v>57.36</v>
      </c>
      <c r="L1118" t="s">
        <v>43</v>
      </c>
      <c r="M1118" t="s">
        <v>417</v>
      </c>
      <c r="N1118" t="s">
        <v>89</v>
      </c>
      <c r="O1118" t="s">
        <v>510</v>
      </c>
      <c r="P1118" t="s">
        <v>507</v>
      </c>
      <c r="Q1118" t="s">
        <v>517</v>
      </c>
    </row>
    <row r="1119" spans="1:17" x14ac:dyDescent="0.35">
      <c r="A1119">
        <v>100741</v>
      </c>
      <c r="B1119" s="5">
        <v>45858</v>
      </c>
      <c r="C1119" t="s">
        <v>26</v>
      </c>
      <c r="D1119" t="s">
        <v>41</v>
      </c>
      <c r="E1119" t="s">
        <v>42</v>
      </c>
      <c r="F1119" t="s">
        <v>59</v>
      </c>
      <c r="G1119" t="s">
        <v>73</v>
      </c>
      <c r="H1119">
        <v>5</v>
      </c>
      <c r="I1119" t="s">
        <v>499</v>
      </c>
      <c r="J1119">
        <v>28.91</v>
      </c>
      <c r="K1119">
        <v>144.55000000000001</v>
      </c>
      <c r="L1119" t="s">
        <v>48</v>
      </c>
      <c r="M1119" t="s">
        <v>234</v>
      </c>
      <c r="N1119" t="s">
        <v>19</v>
      </c>
      <c r="O1119" t="s">
        <v>510</v>
      </c>
      <c r="P1119" t="s">
        <v>507</v>
      </c>
      <c r="Q1119" t="s">
        <v>517</v>
      </c>
    </row>
    <row r="1120" spans="1:17" x14ac:dyDescent="0.35">
      <c r="A1120">
        <v>101165</v>
      </c>
      <c r="B1120" s="5">
        <v>45858</v>
      </c>
      <c r="C1120" t="s">
        <v>12</v>
      </c>
      <c r="D1120" t="s">
        <v>98</v>
      </c>
      <c r="E1120" t="s">
        <v>99</v>
      </c>
      <c r="F1120" t="s">
        <v>62</v>
      </c>
      <c r="G1120" t="s">
        <v>112</v>
      </c>
      <c r="H1120">
        <v>1</v>
      </c>
      <c r="I1120" t="s">
        <v>503</v>
      </c>
      <c r="J1120">
        <v>30.44</v>
      </c>
      <c r="K1120">
        <v>30.44</v>
      </c>
      <c r="L1120" t="s">
        <v>48</v>
      </c>
      <c r="M1120" t="s">
        <v>387</v>
      </c>
      <c r="N1120" t="s">
        <v>36</v>
      </c>
      <c r="O1120" t="s">
        <v>510</v>
      </c>
      <c r="P1120" t="s">
        <v>507</v>
      </c>
      <c r="Q1120" t="s">
        <v>517</v>
      </c>
    </row>
    <row r="1121" spans="1:17" x14ac:dyDescent="0.35">
      <c r="A1121">
        <v>102571</v>
      </c>
      <c r="B1121" s="5">
        <v>45858</v>
      </c>
      <c r="C1121" t="s">
        <v>50</v>
      </c>
      <c r="D1121" t="s">
        <v>51</v>
      </c>
      <c r="E1121" t="s">
        <v>52</v>
      </c>
      <c r="F1121" t="s">
        <v>53</v>
      </c>
      <c r="G1121" t="s">
        <v>54</v>
      </c>
      <c r="H1121">
        <v>2</v>
      </c>
      <c r="I1121" t="s">
        <v>508</v>
      </c>
      <c r="J1121">
        <v>23.76</v>
      </c>
      <c r="K1121">
        <v>47.52</v>
      </c>
      <c r="L1121" t="s">
        <v>24</v>
      </c>
      <c r="M1121" t="s">
        <v>192</v>
      </c>
      <c r="N1121" t="s">
        <v>19</v>
      </c>
      <c r="O1121" t="s">
        <v>510</v>
      </c>
      <c r="P1121" t="s">
        <v>507</v>
      </c>
      <c r="Q1121" t="s">
        <v>517</v>
      </c>
    </row>
    <row r="1122" spans="1:17" x14ac:dyDescent="0.35">
      <c r="A1122">
        <v>102696</v>
      </c>
      <c r="B1122" s="5">
        <v>45858</v>
      </c>
      <c r="C1122" t="s">
        <v>12</v>
      </c>
      <c r="D1122" t="s">
        <v>13</v>
      </c>
      <c r="E1122" t="s">
        <v>14</v>
      </c>
      <c r="F1122" t="s">
        <v>62</v>
      </c>
      <c r="G1122" t="s">
        <v>169</v>
      </c>
      <c r="H1122">
        <v>1</v>
      </c>
      <c r="I1122" t="s">
        <v>503</v>
      </c>
      <c r="J1122">
        <v>25.69</v>
      </c>
      <c r="K1122">
        <v>25.69</v>
      </c>
      <c r="L1122" t="s">
        <v>17</v>
      </c>
      <c r="M1122" t="s">
        <v>357</v>
      </c>
      <c r="N1122" t="s">
        <v>19</v>
      </c>
      <c r="O1122" t="s">
        <v>510</v>
      </c>
      <c r="P1122" t="s">
        <v>507</v>
      </c>
      <c r="Q1122" t="s">
        <v>517</v>
      </c>
    </row>
    <row r="1123" spans="1:17" x14ac:dyDescent="0.35">
      <c r="A1123">
        <v>102920</v>
      </c>
      <c r="B1123" s="5">
        <v>45858</v>
      </c>
      <c r="C1123" t="s">
        <v>31</v>
      </c>
      <c r="D1123" t="s">
        <v>80</v>
      </c>
      <c r="E1123" t="s">
        <v>80</v>
      </c>
      <c r="F1123" t="s">
        <v>62</v>
      </c>
      <c r="G1123" t="s">
        <v>63</v>
      </c>
      <c r="H1123">
        <v>2</v>
      </c>
      <c r="I1123" t="s">
        <v>508</v>
      </c>
      <c r="J1123">
        <v>54.11</v>
      </c>
      <c r="K1123">
        <v>108.22</v>
      </c>
      <c r="L1123" t="s">
        <v>43</v>
      </c>
      <c r="M1123" t="s">
        <v>221</v>
      </c>
      <c r="N1123" t="s">
        <v>19</v>
      </c>
      <c r="O1123" t="s">
        <v>510</v>
      </c>
      <c r="P1123" t="s">
        <v>507</v>
      </c>
      <c r="Q1123" t="s">
        <v>517</v>
      </c>
    </row>
    <row r="1124" spans="1:17" x14ac:dyDescent="0.35">
      <c r="A1124">
        <v>100193</v>
      </c>
      <c r="B1124" s="5">
        <v>45859</v>
      </c>
      <c r="C1124" t="s">
        <v>31</v>
      </c>
      <c r="D1124" t="s">
        <v>105</v>
      </c>
      <c r="E1124" t="s">
        <v>106</v>
      </c>
      <c r="F1124" t="s">
        <v>62</v>
      </c>
      <c r="G1124" t="s">
        <v>169</v>
      </c>
      <c r="H1124">
        <v>1</v>
      </c>
      <c r="I1124" t="s">
        <v>503</v>
      </c>
      <c r="J1124">
        <v>24.39</v>
      </c>
      <c r="K1124">
        <v>24.39</v>
      </c>
      <c r="L1124" t="s">
        <v>48</v>
      </c>
      <c r="M1124" t="s">
        <v>131</v>
      </c>
      <c r="N1124" t="s">
        <v>19</v>
      </c>
      <c r="O1124" t="s">
        <v>511</v>
      </c>
      <c r="P1124" t="s">
        <v>501</v>
      </c>
      <c r="Q1124" t="s">
        <v>517</v>
      </c>
    </row>
    <row r="1125" spans="1:17" x14ac:dyDescent="0.35">
      <c r="A1125">
        <v>100196</v>
      </c>
      <c r="B1125" s="5">
        <v>45859</v>
      </c>
      <c r="C1125" t="s">
        <v>50</v>
      </c>
      <c r="D1125" t="s">
        <v>77</v>
      </c>
      <c r="E1125" t="s">
        <v>78</v>
      </c>
      <c r="F1125" t="s">
        <v>15</v>
      </c>
      <c r="G1125" t="s">
        <v>29</v>
      </c>
      <c r="H1125">
        <v>10</v>
      </c>
      <c r="I1125" t="s">
        <v>499</v>
      </c>
      <c r="J1125">
        <v>23.05</v>
      </c>
      <c r="K1125">
        <v>230.5</v>
      </c>
      <c r="L1125" t="s">
        <v>48</v>
      </c>
      <c r="M1125" t="s">
        <v>158</v>
      </c>
      <c r="N1125" t="s">
        <v>36</v>
      </c>
      <c r="O1125" t="s">
        <v>511</v>
      </c>
      <c r="P1125" t="s">
        <v>501</v>
      </c>
      <c r="Q1125" t="s">
        <v>517</v>
      </c>
    </row>
    <row r="1126" spans="1:17" x14ac:dyDescent="0.35">
      <c r="A1126">
        <v>100311</v>
      </c>
      <c r="B1126" s="5">
        <v>45859</v>
      </c>
      <c r="C1126" t="s">
        <v>12</v>
      </c>
      <c r="D1126" t="s">
        <v>98</v>
      </c>
      <c r="E1126" t="s">
        <v>99</v>
      </c>
      <c r="F1126" t="s">
        <v>62</v>
      </c>
      <c r="G1126" t="s">
        <v>103</v>
      </c>
      <c r="H1126">
        <v>10</v>
      </c>
      <c r="I1126" t="s">
        <v>499</v>
      </c>
      <c r="J1126">
        <v>183.41</v>
      </c>
      <c r="K1126">
        <v>1834.1</v>
      </c>
      <c r="L1126" t="s">
        <v>24</v>
      </c>
      <c r="M1126" t="s">
        <v>344</v>
      </c>
      <c r="N1126" t="s">
        <v>36</v>
      </c>
      <c r="O1126" t="s">
        <v>511</v>
      </c>
      <c r="P1126" t="s">
        <v>501</v>
      </c>
      <c r="Q1126" t="s">
        <v>517</v>
      </c>
    </row>
    <row r="1127" spans="1:17" x14ac:dyDescent="0.35">
      <c r="A1127">
        <v>100717</v>
      </c>
      <c r="B1127" s="5">
        <v>45859</v>
      </c>
      <c r="C1127" t="s">
        <v>31</v>
      </c>
      <c r="D1127" t="s">
        <v>80</v>
      </c>
      <c r="E1127" t="s">
        <v>80</v>
      </c>
      <c r="F1127" t="s">
        <v>62</v>
      </c>
      <c r="G1127" t="s">
        <v>112</v>
      </c>
      <c r="H1127">
        <v>2</v>
      </c>
      <c r="I1127" t="s">
        <v>508</v>
      </c>
      <c r="J1127">
        <v>30.96</v>
      </c>
      <c r="K1127">
        <v>61.92</v>
      </c>
      <c r="L1127" t="s">
        <v>17</v>
      </c>
      <c r="M1127" t="s">
        <v>281</v>
      </c>
      <c r="N1127" t="s">
        <v>36</v>
      </c>
      <c r="O1127" t="s">
        <v>511</v>
      </c>
      <c r="P1127" t="s">
        <v>501</v>
      </c>
      <c r="Q1127" t="s">
        <v>517</v>
      </c>
    </row>
    <row r="1128" spans="1:17" x14ac:dyDescent="0.35">
      <c r="A1128">
        <v>101077</v>
      </c>
      <c r="B1128" s="5">
        <v>45859</v>
      </c>
      <c r="C1128" t="s">
        <v>31</v>
      </c>
      <c r="D1128" t="s">
        <v>105</v>
      </c>
      <c r="E1128" t="s">
        <v>106</v>
      </c>
      <c r="F1128" t="s">
        <v>15</v>
      </c>
      <c r="G1128" t="s">
        <v>29</v>
      </c>
      <c r="H1128">
        <v>1</v>
      </c>
      <c r="I1128" t="s">
        <v>503</v>
      </c>
      <c r="J1128">
        <v>23.03</v>
      </c>
      <c r="K1128">
        <v>23.03</v>
      </c>
      <c r="L1128" t="s">
        <v>17</v>
      </c>
      <c r="M1128" t="s">
        <v>416</v>
      </c>
      <c r="N1128" t="s">
        <v>36</v>
      </c>
      <c r="O1128" t="s">
        <v>511</v>
      </c>
      <c r="P1128" t="s">
        <v>501</v>
      </c>
      <c r="Q1128" t="s">
        <v>517</v>
      </c>
    </row>
    <row r="1129" spans="1:17" x14ac:dyDescent="0.35">
      <c r="A1129">
        <v>101845</v>
      </c>
      <c r="B1129" s="5">
        <v>45859</v>
      </c>
      <c r="C1129" t="s">
        <v>31</v>
      </c>
      <c r="D1129" t="s">
        <v>32</v>
      </c>
      <c r="E1129" t="s">
        <v>33</v>
      </c>
      <c r="F1129" t="s">
        <v>53</v>
      </c>
      <c r="G1129" t="s">
        <v>92</v>
      </c>
      <c r="H1129">
        <v>2</v>
      </c>
      <c r="I1129" t="s">
        <v>508</v>
      </c>
      <c r="J1129">
        <v>28.64</v>
      </c>
      <c r="K1129">
        <v>57.28</v>
      </c>
      <c r="L1129" t="s">
        <v>17</v>
      </c>
      <c r="M1129" t="s">
        <v>302</v>
      </c>
      <c r="N1129" t="s">
        <v>19</v>
      </c>
      <c r="O1129" t="s">
        <v>511</v>
      </c>
      <c r="P1129" t="s">
        <v>501</v>
      </c>
      <c r="Q1129" t="s">
        <v>517</v>
      </c>
    </row>
    <row r="1130" spans="1:17" x14ac:dyDescent="0.35">
      <c r="A1130">
        <v>101973</v>
      </c>
      <c r="B1130" s="5">
        <v>45859</v>
      </c>
      <c r="C1130" t="s">
        <v>65</v>
      </c>
      <c r="D1130" t="s">
        <v>137</v>
      </c>
      <c r="E1130" t="s">
        <v>138</v>
      </c>
      <c r="F1130" t="s">
        <v>15</v>
      </c>
      <c r="G1130" t="s">
        <v>16</v>
      </c>
      <c r="H1130">
        <v>1</v>
      </c>
      <c r="I1130" t="s">
        <v>503</v>
      </c>
      <c r="J1130">
        <v>41.45</v>
      </c>
      <c r="K1130">
        <v>41.45</v>
      </c>
      <c r="L1130" t="s">
        <v>43</v>
      </c>
      <c r="M1130" t="s">
        <v>340</v>
      </c>
      <c r="N1130" t="s">
        <v>36</v>
      </c>
      <c r="O1130" t="s">
        <v>511</v>
      </c>
      <c r="P1130" t="s">
        <v>501</v>
      </c>
      <c r="Q1130" t="s">
        <v>517</v>
      </c>
    </row>
    <row r="1131" spans="1:17" x14ac:dyDescent="0.35">
      <c r="A1131">
        <v>102080</v>
      </c>
      <c r="B1131" s="5">
        <v>45859</v>
      </c>
      <c r="C1131" t="s">
        <v>50</v>
      </c>
      <c r="D1131" t="s">
        <v>71</v>
      </c>
      <c r="E1131" t="s">
        <v>72</v>
      </c>
      <c r="F1131" t="s">
        <v>62</v>
      </c>
      <c r="G1131" t="s">
        <v>63</v>
      </c>
      <c r="H1131">
        <v>1</v>
      </c>
      <c r="I1131" t="s">
        <v>503</v>
      </c>
      <c r="J1131">
        <v>57.54</v>
      </c>
      <c r="K1131">
        <v>57.54</v>
      </c>
      <c r="L1131" t="s">
        <v>48</v>
      </c>
      <c r="M1131" t="s">
        <v>416</v>
      </c>
      <c r="N1131" t="s">
        <v>19</v>
      </c>
      <c r="O1131" t="s">
        <v>511</v>
      </c>
      <c r="P1131" t="s">
        <v>501</v>
      </c>
      <c r="Q1131" t="s">
        <v>517</v>
      </c>
    </row>
    <row r="1132" spans="1:17" x14ac:dyDescent="0.35">
      <c r="A1132">
        <v>102196</v>
      </c>
      <c r="B1132" s="5">
        <v>45859</v>
      </c>
      <c r="C1132" t="s">
        <v>31</v>
      </c>
      <c r="D1132" t="s">
        <v>80</v>
      </c>
      <c r="E1132" t="s">
        <v>80</v>
      </c>
      <c r="F1132" t="s">
        <v>53</v>
      </c>
      <c r="G1132" t="s">
        <v>126</v>
      </c>
      <c r="H1132">
        <v>1</v>
      </c>
      <c r="I1132" t="s">
        <v>503</v>
      </c>
      <c r="J1132">
        <v>145.6</v>
      </c>
      <c r="K1132">
        <v>145.6</v>
      </c>
      <c r="L1132" t="s">
        <v>48</v>
      </c>
      <c r="M1132" t="s">
        <v>409</v>
      </c>
      <c r="N1132" t="s">
        <v>19</v>
      </c>
      <c r="O1132" t="s">
        <v>511</v>
      </c>
      <c r="P1132" t="s">
        <v>501</v>
      </c>
      <c r="Q1132" t="s">
        <v>517</v>
      </c>
    </row>
    <row r="1133" spans="1:17" x14ac:dyDescent="0.35">
      <c r="A1133">
        <v>102409</v>
      </c>
      <c r="B1133" s="5">
        <v>45859</v>
      </c>
      <c r="C1133" t="s">
        <v>50</v>
      </c>
      <c r="D1133" t="s">
        <v>71</v>
      </c>
      <c r="E1133" t="s">
        <v>72</v>
      </c>
      <c r="F1133" t="s">
        <v>62</v>
      </c>
      <c r="G1133" t="s">
        <v>112</v>
      </c>
      <c r="H1133">
        <v>1</v>
      </c>
      <c r="I1133" t="s">
        <v>503</v>
      </c>
      <c r="J1133">
        <v>29.87</v>
      </c>
      <c r="K1133">
        <v>29.87</v>
      </c>
      <c r="L1133" t="s">
        <v>43</v>
      </c>
      <c r="M1133" t="s">
        <v>309</v>
      </c>
      <c r="N1133" t="s">
        <v>19</v>
      </c>
      <c r="O1133" t="s">
        <v>511</v>
      </c>
      <c r="P1133" t="s">
        <v>501</v>
      </c>
      <c r="Q1133" t="s">
        <v>517</v>
      </c>
    </row>
    <row r="1134" spans="1:17" x14ac:dyDescent="0.35">
      <c r="A1134">
        <v>102622</v>
      </c>
      <c r="B1134" s="5">
        <v>45859</v>
      </c>
      <c r="C1134" t="s">
        <v>12</v>
      </c>
      <c r="D1134" t="s">
        <v>132</v>
      </c>
      <c r="E1134" t="s">
        <v>133</v>
      </c>
      <c r="F1134" t="s">
        <v>22</v>
      </c>
      <c r="G1134" t="s">
        <v>47</v>
      </c>
      <c r="H1134">
        <v>1</v>
      </c>
      <c r="I1134" t="s">
        <v>503</v>
      </c>
      <c r="J1134">
        <v>74.849999999999994</v>
      </c>
      <c r="K1134">
        <v>74.849999999999994</v>
      </c>
      <c r="L1134" t="s">
        <v>24</v>
      </c>
      <c r="M1134" t="s">
        <v>232</v>
      </c>
      <c r="N1134" t="s">
        <v>89</v>
      </c>
      <c r="O1134" t="s">
        <v>511</v>
      </c>
      <c r="P1134" t="s">
        <v>501</v>
      </c>
      <c r="Q1134" t="s">
        <v>517</v>
      </c>
    </row>
    <row r="1135" spans="1:17" x14ac:dyDescent="0.35">
      <c r="A1135">
        <v>102687</v>
      </c>
      <c r="B1135" s="5">
        <v>45859</v>
      </c>
      <c r="C1135" t="s">
        <v>31</v>
      </c>
      <c r="D1135" t="s">
        <v>105</v>
      </c>
      <c r="E1135" t="s">
        <v>106</v>
      </c>
      <c r="F1135" t="s">
        <v>62</v>
      </c>
      <c r="G1135" t="s">
        <v>68</v>
      </c>
      <c r="H1135">
        <v>1</v>
      </c>
      <c r="I1135" t="s">
        <v>503</v>
      </c>
      <c r="J1135">
        <v>39.01</v>
      </c>
      <c r="K1135">
        <v>39.01</v>
      </c>
      <c r="L1135" t="s">
        <v>48</v>
      </c>
      <c r="M1135" t="s">
        <v>474</v>
      </c>
      <c r="N1135" t="s">
        <v>19</v>
      </c>
      <c r="O1135" t="s">
        <v>511</v>
      </c>
      <c r="P1135" t="s">
        <v>501</v>
      </c>
      <c r="Q1135" t="s">
        <v>517</v>
      </c>
    </row>
    <row r="1136" spans="1:17" x14ac:dyDescent="0.35">
      <c r="A1136">
        <v>102754</v>
      </c>
      <c r="B1136" s="5">
        <v>45859</v>
      </c>
      <c r="C1136" t="s">
        <v>65</v>
      </c>
      <c r="D1136" t="s">
        <v>90</v>
      </c>
      <c r="E1136" t="s">
        <v>91</v>
      </c>
      <c r="F1136" t="s">
        <v>15</v>
      </c>
      <c r="G1136" t="s">
        <v>39</v>
      </c>
      <c r="H1136">
        <v>10</v>
      </c>
      <c r="I1136" t="s">
        <v>499</v>
      </c>
      <c r="J1136">
        <v>45.86</v>
      </c>
      <c r="K1136">
        <v>458.6</v>
      </c>
      <c r="L1136" t="s">
        <v>17</v>
      </c>
      <c r="M1136" t="s">
        <v>79</v>
      </c>
      <c r="N1136" t="s">
        <v>19</v>
      </c>
      <c r="O1136" t="s">
        <v>511</v>
      </c>
      <c r="P1136" t="s">
        <v>501</v>
      </c>
      <c r="Q1136" t="s">
        <v>517</v>
      </c>
    </row>
    <row r="1137" spans="1:17" x14ac:dyDescent="0.35">
      <c r="A1137">
        <v>100363</v>
      </c>
      <c r="B1137" s="5">
        <v>45860</v>
      </c>
      <c r="C1137" t="s">
        <v>50</v>
      </c>
      <c r="D1137" t="s">
        <v>71</v>
      </c>
      <c r="E1137" t="s">
        <v>72</v>
      </c>
      <c r="F1137" t="s">
        <v>62</v>
      </c>
      <c r="G1137" t="s">
        <v>112</v>
      </c>
      <c r="H1137">
        <v>10</v>
      </c>
      <c r="I1137" t="s">
        <v>499</v>
      </c>
      <c r="J1137">
        <v>30.64</v>
      </c>
      <c r="K1137">
        <v>306.39999999999998</v>
      </c>
      <c r="L1137" t="s">
        <v>48</v>
      </c>
      <c r="M1137" t="s">
        <v>187</v>
      </c>
      <c r="N1137" t="s">
        <v>36</v>
      </c>
      <c r="O1137" t="s">
        <v>509</v>
      </c>
      <c r="P1137" t="s">
        <v>501</v>
      </c>
      <c r="Q1137" t="s">
        <v>517</v>
      </c>
    </row>
    <row r="1138" spans="1:17" x14ac:dyDescent="0.35">
      <c r="A1138">
        <v>100462</v>
      </c>
      <c r="B1138" s="5">
        <v>45860</v>
      </c>
      <c r="C1138" t="s">
        <v>50</v>
      </c>
      <c r="D1138" t="s">
        <v>77</v>
      </c>
      <c r="E1138" t="s">
        <v>78</v>
      </c>
      <c r="F1138" t="s">
        <v>22</v>
      </c>
      <c r="G1138" t="s">
        <v>23</v>
      </c>
      <c r="H1138">
        <v>1</v>
      </c>
      <c r="I1138" t="s">
        <v>503</v>
      </c>
      <c r="J1138">
        <v>65.77</v>
      </c>
      <c r="K1138">
        <v>65.77</v>
      </c>
      <c r="L1138" t="s">
        <v>24</v>
      </c>
      <c r="M1138" t="s">
        <v>228</v>
      </c>
      <c r="N1138" t="s">
        <v>89</v>
      </c>
      <c r="O1138" t="s">
        <v>509</v>
      </c>
      <c r="P1138" t="s">
        <v>501</v>
      </c>
      <c r="Q1138" t="s">
        <v>517</v>
      </c>
    </row>
    <row r="1139" spans="1:17" x14ac:dyDescent="0.35">
      <c r="A1139">
        <v>100644</v>
      </c>
      <c r="B1139" s="5">
        <v>45860</v>
      </c>
      <c r="C1139" t="s">
        <v>31</v>
      </c>
      <c r="D1139" t="s">
        <v>105</v>
      </c>
      <c r="E1139" t="s">
        <v>106</v>
      </c>
      <c r="F1139" t="s">
        <v>22</v>
      </c>
      <c r="G1139" t="s">
        <v>47</v>
      </c>
      <c r="H1139">
        <v>1</v>
      </c>
      <c r="I1139" t="s">
        <v>503</v>
      </c>
      <c r="J1139">
        <v>75.849999999999994</v>
      </c>
      <c r="K1139">
        <v>75.849999999999994</v>
      </c>
      <c r="L1139" t="s">
        <v>17</v>
      </c>
      <c r="M1139" t="s">
        <v>312</v>
      </c>
      <c r="N1139" t="s">
        <v>89</v>
      </c>
      <c r="O1139" t="s">
        <v>509</v>
      </c>
      <c r="P1139" t="s">
        <v>501</v>
      </c>
      <c r="Q1139" t="s">
        <v>517</v>
      </c>
    </row>
    <row r="1140" spans="1:17" x14ac:dyDescent="0.35">
      <c r="A1140">
        <v>100870</v>
      </c>
      <c r="B1140" s="5">
        <v>45860</v>
      </c>
      <c r="C1140" t="s">
        <v>50</v>
      </c>
      <c r="D1140" t="s">
        <v>77</v>
      </c>
      <c r="E1140" t="s">
        <v>78</v>
      </c>
      <c r="F1140" t="s">
        <v>62</v>
      </c>
      <c r="G1140" t="s">
        <v>103</v>
      </c>
      <c r="H1140">
        <v>5</v>
      </c>
      <c r="I1140" t="s">
        <v>499</v>
      </c>
      <c r="J1140">
        <v>187.6</v>
      </c>
      <c r="K1140">
        <v>938</v>
      </c>
      <c r="L1140" t="s">
        <v>24</v>
      </c>
      <c r="M1140" t="s">
        <v>182</v>
      </c>
      <c r="N1140" t="s">
        <v>19</v>
      </c>
      <c r="O1140" t="s">
        <v>509</v>
      </c>
      <c r="P1140" t="s">
        <v>501</v>
      </c>
      <c r="Q1140" t="s">
        <v>517</v>
      </c>
    </row>
    <row r="1141" spans="1:17" x14ac:dyDescent="0.35">
      <c r="A1141">
        <v>100911</v>
      </c>
      <c r="B1141" s="5">
        <v>45860</v>
      </c>
      <c r="C1141" t="s">
        <v>50</v>
      </c>
      <c r="D1141" t="s">
        <v>77</v>
      </c>
      <c r="E1141" t="s">
        <v>78</v>
      </c>
      <c r="F1141" t="s">
        <v>62</v>
      </c>
      <c r="G1141" t="s">
        <v>112</v>
      </c>
      <c r="H1141">
        <v>1</v>
      </c>
      <c r="I1141" t="s">
        <v>503</v>
      </c>
      <c r="J1141">
        <v>28.58</v>
      </c>
      <c r="K1141">
        <v>28.58</v>
      </c>
      <c r="L1141" t="s">
        <v>48</v>
      </c>
      <c r="M1141" t="s">
        <v>310</v>
      </c>
      <c r="N1141" t="s">
        <v>19</v>
      </c>
      <c r="O1141" t="s">
        <v>509</v>
      </c>
      <c r="P1141" t="s">
        <v>501</v>
      </c>
      <c r="Q1141" t="s">
        <v>517</v>
      </c>
    </row>
    <row r="1142" spans="1:17" x14ac:dyDescent="0.35">
      <c r="A1142">
        <v>100938</v>
      </c>
      <c r="B1142" s="5">
        <v>45860</v>
      </c>
      <c r="C1142" t="s">
        <v>12</v>
      </c>
      <c r="D1142" t="s">
        <v>132</v>
      </c>
      <c r="E1142" t="s">
        <v>133</v>
      </c>
      <c r="F1142" t="s">
        <v>62</v>
      </c>
      <c r="G1142" t="s">
        <v>114</v>
      </c>
      <c r="H1142">
        <v>1</v>
      </c>
      <c r="I1142" t="s">
        <v>503</v>
      </c>
      <c r="J1142">
        <v>128.30000000000001</v>
      </c>
      <c r="K1142">
        <v>128.30000000000001</v>
      </c>
      <c r="L1142" t="s">
        <v>48</v>
      </c>
      <c r="M1142" t="s">
        <v>475</v>
      </c>
      <c r="N1142" t="s">
        <v>89</v>
      </c>
      <c r="O1142" t="s">
        <v>509</v>
      </c>
      <c r="P1142" t="s">
        <v>501</v>
      </c>
      <c r="Q1142" t="s">
        <v>517</v>
      </c>
    </row>
    <row r="1143" spans="1:17" x14ac:dyDescent="0.35">
      <c r="A1143">
        <v>101148</v>
      </c>
      <c r="B1143" s="5">
        <v>45860</v>
      </c>
      <c r="C1143" t="s">
        <v>12</v>
      </c>
      <c r="D1143" t="s">
        <v>98</v>
      </c>
      <c r="E1143" t="s">
        <v>99</v>
      </c>
      <c r="F1143" t="s">
        <v>22</v>
      </c>
      <c r="G1143" t="s">
        <v>109</v>
      </c>
      <c r="H1143">
        <v>2</v>
      </c>
      <c r="I1143" t="s">
        <v>508</v>
      </c>
      <c r="J1143">
        <v>88.36</v>
      </c>
      <c r="K1143">
        <v>176.72</v>
      </c>
      <c r="L1143" t="s">
        <v>17</v>
      </c>
      <c r="M1143" t="s">
        <v>435</v>
      </c>
      <c r="N1143" t="s">
        <v>19</v>
      </c>
      <c r="O1143" t="s">
        <v>509</v>
      </c>
      <c r="P1143" t="s">
        <v>501</v>
      </c>
      <c r="Q1143" t="s">
        <v>517</v>
      </c>
    </row>
    <row r="1144" spans="1:17" x14ac:dyDescent="0.35">
      <c r="A1144">
        <v>101256</v>
      </c>
      <c r="B1144" s="5">
        <v>45860</v>
      </c>
      <c r="C1144" t="s">
        <v>31</v>
      </c>
      <c r="D1144" t="s">
        <v>56</v>
      </c>
      <c r="E1144" t="s">
        <v>57</v>
      </c>
      <c r="F1144" t="s">
        <v>15</v>
      </c>
      <c r="G1144" t="s">
        <v>29</v>
      </c>
      <c r="H1144">
        <v>1</v>
      </c>
      <c r="I1144" t="s">
        <v>503</v>
      </c>
      <c r="J1144">
        <v>22.62</v>
      </c>
      <c r="K1144">
        <v>22.62</v>
      </c>
      <c r="L1144" t="s">
        <v>43</v>
      </c>
      <c r="M1144" t="s">
        <v>361</v>
      </c>
      <c r="N1144" t="s">
        <v>36</v>
      </c>
      <c r="O1144" t="s">
        <v>509</v>
      </c>
      <c r="P1144" t="s">
        <v>501</v>
      </c>
      <c r="Q1144" t="s">
        <v>517</v>
      </c>
    </row>
    <row r="1145" spans="1:17" x14ac:dyDescent="0.35">
      <c r="A1145">
        <v>102392</v>
      </c>
      <c r="B1145" s="5">
        <v>45860</v>
      </c>
      <c r="C1145" t="s">
        <v>26</v>
      </c>
      <c r="D1145" t="s">
        <v>150</v>
      </c>
      <c r="E1145" t="s">
        <v>151</v>
      </c>
      <c r="F1145" t="s">
        <v>22</v>
      </c>
      <c r="G1145" t="s">
        <v>100</v>
      </c>
      <c r="H1145">
        <v>5</v>
      </c>
      <c r="I1145" t="s">
        <v>499</v>
      </c>
      <c r="J1145">
        <v>14.38</v>
      </c>
      <c r="K1145">
        <v>71.900000000000006</v>
      </c>
      <c r="L1145" t="s">
        <v>17</v>
      </c>
      <c r="M1145" t="s">
        <v>347</v>
      </c>
      <c r="N1145" t="s">
        <v>19</v>
      </c>
      <c r="O1145" t="s">
        <v>509</v>
      </c>
      <c r="P1145" t="s">
        <v>501</v>
      </c>
      <c r="Q1145" t="s">
        <v>517</v>
      </c>
    </row>
    <row r="1146" spans="1:17" x14ac:dyDescent="0.35">
      <c r="A1146">
        <v>102700</v>
      </c>
      <c r="B1146" s="5">
        <v>45860</v>
      </c>
      <c r="C1146" t="s">
        <v>12</v>
      </c>
      <c r="D1146" t="s">
        <v>20</v>
      </c>
      <c r="E1146" t="s">
        <v>21</v>
      </c>
      <c r="F1146" t="s">
        <v>22</v>
      </c>
      <c r="G1146" t="s">
        <v>100</v>
      </c>
      <c r="H1146">
        <v>10</v>
      </c>
      <c r="I1146" t="s">
        <v>499</v>
      </c>
      <c r="J1146">
        <v>14.25</v>
      </c>
      <c r="K1146">
        <v>142.5</v>
      </c>
      <c r="L1146" t="s">
        <v>17</v>
      </c>
      <c r="M1146" t="s">
        <v>211</v>
      </c>
      <c r="N1146" t="s">
        <v>19</v>
      </c>
      <c r="O1146" t="s">
        <v>509</v>
      </c>
      <c r="P1146" t="s">
        <v>501</v>
      </c>
      <c r="Q1146" t="s">
        <v>517</v>
      </c>
    </row>
    <row r="1147" spans="1:17" x14ac:dyDescent="0.35">
      <c r="A1147">
        <v>102721</v>
      </c>
      <c r="B1147" s="5">
        <v>45860</v>
      </c>
      <c r="C1147" t="s">
        <v>12</v>
      </c>
      <c r="D1147" t="s">
        <v>13</v>
      </c>
      <c r="E1147" t="s">
        <v>14</v>
      </c>
      <c r="F1147" t="s">
        <v>59</v>
      </c>
      <c r="G1147" t="s">
        <v>129</v>
      </c>
      <c r="H1147">
        <v>5</v>
      </c>
      <c r="I1147" t="s">
        <v>499</v>
      </c>
      <c r="J1147">
        <v>119.3</v>
      </c>
      <c r="K1147">
        <v>596.5</v>
      </c>
      <c r="L1147" t="s">
        <v>43</v>
      </c>
      <c r="M1147" t="s">
        <v>248</v>
      </c>
      <c r="N1147" t="s">
        <v>19</v>
      </c>
      <c r="O1147" t="s">
        <v>509</v>
      </c>
      <c r="P1147" t="s">
        <v>501</v>
      </c>
      <c r="Q1147" t="s">
        <v>517</v>
      </c>
    </row>
    <row r="1148" spans="1:17" x14ac:dyDescent="0.35">
      <c r="A1148">
        <v>102727</v>
      </c>
      <c r="B1148" s="5">
        <v>45860</v>
      </c>
      <c r="C1148" t="s">
        <v>50</v>
      </c>
      <c r="D1148" t="s">
        <v>51</v>
      </c>
      <c r="E1148" t="s">
        <v>52</v>
      </c>
      <c r="F1148" t="s">
        <v>62</v>
      </c>
      <c r="G1148" t="s">
        <v>68</v>
      </c>
      <c r="H1148">
        <v>10</v>
      </c>
      <c r="I1148" t="s">
        <v>499</v>
      </c>
      <c r="J1148">
        <v>40.82</v>
      </c>
      <c r="K1148">
        <v>408.2</v>
      </c>
      <c r="L1148" t="s">
        <v>17</v>
      </c>
      <c r="M1148" t="s">
        <v>288</v>
      </c>
      <c r="N1148" t="s">
        <v>19</v>
      </c>
      <c r="O1148" t="s">
        <v>509</v>
      </c>
      <c r="P1148" t="s">
        <v>501</v>
      </c>
      <c r="Q1148" t="s">
        <v>517</v>
      </c>
    </row>
    <row r="1149" spans="1:17" x14ac:dyDescent="0.35">
      <c r="A1149">
        <v>102832</v>
      </c>
      <c r="B1149" s="5">
        <v>45860</v>
      </c>
      <c r="C1149" t="s">
        <v>31</v>
      </c>
      <c r="D1149" t="s">
        <v>45</v>
      </c>
      <c r="E1149" t="s">
        <v>46</v>
      </c>
      <c r="F1149" t="s">
        <v>22</v>
      </c>
      <c r="G1149" t="s">
        <v>47</v>
      </c>
      <c r="H1149">
        <v>2</v>
      </c>
      <c r="I1149" t="s">
        <v>508</v>
      </c>
      <c r="J1149">
        <v>76.2</v>
      </c>
      <c r="K1149">
        <v>152.4</v>
      </c>
      <c r="L1149" t="s">
        <v>24</v>
      </c>
      <c r="M1149" t="s">
        <v>202</v>
      </c>
      <c r="N1149" t="s">
        <v>89</v>
      </c>
      <c r="O1149" t="s">
        <v>509</v>
      </c>
      <c r="P1149" t="s">
        <v>501</v>
      </c>
      <c r="Q1149" t="s">
        <v>517</v>
      </c>
    </row>
    <row r="1150" spans="1:17" x14ac:dyDescent="0.35">
      <c r="A1150">
        <v>100154</v>
      </c>
      <c r="B1150" s="5">
        <v>45861</v>
      </c>
      <c r="C1150" t="s">
        <v>31</v>
      </c>
      <c r="D1150" t="s">
        <v>56</v>
      </c>
      <c r="E1150" t="s">
        <v>57</v>
      </c>
      <c r="F1150" t="s">
        <v>62</v>
      </c>
      <c r="G1150" t="s">
        <v>68</v>
      </c>
      <c r="H1150">
        <v>2</v>
      </c>
      <c r="I1150" t="s">
        <v>508</v>
      </c>
      <c r="J1150">
        <v>41.1</v>
      </c>
      <c r="K1150">
        <v>82.2</v>
      </c>
      <c r="L1150" t="s">
        <v>48</v>
      </c>
      <c r="M1150" t="s">
        <v>357</v>
      </c>
      <c r="N1150" t="s">
        <v>19</v>
      </c>
      <c r="O1150" t="s">
        <v>504</v>
      </c>
      <c r="P1150" t="s">
        <v>501</v>
      </c>
      <c r="Q1150" t="s">
        <v>517</v>
      </c>
    </row>
    <row r="1151" spans="1:17" x14ac:dyDescent="0.35">
      <c r="A1151">
        <v>100630</v>
      </c>
      <c r="B1151" s="5">
        <v>45861</v>
      </c>
      <c r="C1151" t="s">
        <v>12</v>
      </c>
      <c r="D1151" t="s">
        <v>13</v>
      </c>
      <c r="E1151" t="s">
        <v>14</v>
      </c>
      <c r="F1151" t="s">
        <v>62</v>
      </c>
      <c r="G1151" t="s">
        <v>68</v>
      </c>
      <c r="H1151">
        <v>10</v>
      </c>
      <c r="I1151" t="s">
        <v>499</v>
      </c>
      <c r="J1151">
        <v>41.75</v>
      </c>
      <c r="K1151">
        <v>417.5</v>
      </c>
      <c r="L1151" t="s">
        <v>48</v>
      </c>
      <c r="M1151" t="s">
        <v>384</v>
      </c>
      <c r="N1151" t="s">
        <v>19</v>
      </c>
      <c r="O1151" t="s">
        <v>504</v>
      </c>
      <c r="P1151" t="s">
        <v>501</v>
      </c>
      <c r="Q1151" t="s">
        <v>517</v>
      </c>
    </row>
    <row r="1152" spans="1:17" x14ac:dyDescent="0.35">
      <c r="A1152">
        <v>100658</v>
      </c>
      <c r="B1152" s="5">
        <v>45861</v>
      </c>
      <c r="C1152" t="s">
        <v>50</v>
      </c>
      <c r="D1152" t="s">
        <v>71</v>
      </c>
      <c r="E1152" t="s">
        <v>72</v>
      </c>
      <c r="F1152" t="s">
        <v>15</v>
      </c>
      <c r="G1152" t="s">
        <v>39</v>
      </c>
      <c r="H1152">
        <v>3</v>
      </c>
      <c r="I1152" t="s">
        <v>499</v>
      </c>
      <c r="J1152">
        <v>44.88</v>
      </c>
      <c r="K1152">
        <v>134.64000000000001</v>
      </c>
      <c r="L1152" t="s">
        <v>48</v>
      </c>
      <c r="M1152" t="s">
        <v>335</v>
      </c>
      <c r="N1152" t="s">
        <v>36</v>
      </c>
      <c r="O1152" t="s">
        <v>504</v>
      </c>
      <c r="P1152" t="s">
        <v>501</v>
      </c>
      <c r="Q1152" t="s">
        <v>517</v>
      </c>
    </row>
    <row r="1153" spans="1:17" x14ac:dyDescent="0.35">
      <c r="A1153">
        <v>100865</v>
      </c>
      <c r="B1153" s="5">
        <v>45861</v>
      </c>
      <c r="C1153" t="s">
        <v>65</v>
      </c>
      <c r="D1153" t="s">
        <v>190</v>
      </c>
      <c r="E1153" t="s">
        <v>191</v>
      </c>
      <c r="F1153" t="s">
        <v>59</v>
      </c>
      <c r="G1153" t="s">
        <v>95</v>
      </c>
      <c r="H1153">
        <v>2</v>
      </c>
      <c r="I1153" t="s">
        <v>508</v>
      </c>
      <c r="J1153">
        <v>33.85</v>
      </c>
      <c r="K1153">
        <v>67.7</v>
      </c>
      <c r="L1153" t="s">
        <v>24</v>
      </c>
      <c r="M1153" t="s">
        <v>155</v>
      </c>
      <c r="N1153" t="s">
        <v>19</v>
      </c>
      <c r="O1153" t="s">
        <v>504</v>
      </c>
      <c r="P1153" t="s">
        <v>501</v>
      </c>
      <c r="Q1153" t="s">
        <v>517</v>
      </c>
    </row>
    <row r="1154" spans="1:17" x14ac:dyDescent="0.35">
      <c r="A1154">
        <v>101507</v>
      </c>
      <c r="B1154" s="5">
        <v>45861</v>
      </c>
      <c r="C1154" t="s">
        <v>12</v>
      </c>
      <c r="D1154" t="s">
        <v>20</v>
      </c>
      <c r="E1154" t="s">
        <v>21</v>
      </c>
      <c r="F1154" t="s">
        <v>53</v>
      </c>
      <c r="G1154" t="s">
        <v>54</v>
      </c>
      <c r="H1154">
        <v>2</v>
      </c>
      <c r="I1154" t="s">
        <v>508</v>
      </c>
      <c r="J1154">
        <v>25.57</v>
      </c>
      <c r="K1154">
        <v>51.14</v>
      </c>
      <c r="L1154" t="s">
        <v>43</v>
      </c>
      <c r="M1154" t="s">
        <v>436</v>
      </c>
      <c r="N1154" t="s">
        <v>36</v>
      </c>
      <c r="O1154" t="s">
        <v>504</v>
      </c>
      <c r="P1154" t="s">
        <v>501</v>
      </c>
      <c r="Q1154" t="s">
        <v>517</v>
      </c>
    </row>
    <row r="1155" spans="1:17" x14ac:dyDescent="0.35">
      <c r="A1155">
        <v>101711</v>
      </c>
      <c r="B1155" s="5">
        <v>45861</v>
      </c>
      <c r="C1155" t="s">
        <v>31</v>
      </c>
      <c r="D1155" t="s">
        <v>80</v>
      </c>
      <c r="E1155" t="s">
        <v>80</v>
      </c>
      <c r="F1155" t="s">
        <v>15</v>
      </c>
      <c r="G1155" t="s">
        <v>39</v>
      </c>
      <c r="H1155">
        <v>1</v>
      </c>
      <c r="I1155" t="s">
        <v>503</v>
      </c>
      <c r="J1155">
        <v>46.54</v>
      </c>
      <c r="K1155">
        <v>46.54</v>
      </c>
      <c r="L1155" t="s">
        <v>48</v>
      </c>
      <c r="M1155" t="s">
        <v>244</v>
      </c>
      <c r="N1155" t="s">
        <v>89</v>
      </c>
      <c r="O1155" t="s">
        <v>504</v>
      </c>
      <c r="P1155" t="s">
        <v>501</v>
      </c>
      <c r="Q1155" t="s">
        <v>517</v>
      </c>
    </row>
    <row r="1156" spans="1:17" x14ac:dyDescent="0.35">
      <c r="A1156">
        <v>101909</v>
      </c>
      <c r="B1156" s="5">
        <v>45861</v>
      </c>
      <c r="C1156" t="s">
        <v>50</v>
      </c>
      <c r="D1156" t="s">
        <v>71</v>
      </c>
      <c r="E1156" t="s">
        <v>72</v>
      </c>
      <c r="F1156" t="s">
        <v>22</v>
      </c>
      <c r="G1156" t="s">
        <v>47</v>
      </c>
      <c r="H1156">
        <v>10</v>
      </c>
      <c r="I1156" t="s">
        <v>499</v>
      </c>
      <c r="J1156">
        <v>72.97</v>
      </c>
      <c r="K1156">
        <v>729.7</v>
      </c>
      <c r="L1156" t="s">
        <v>43</v>
      </c>
      <c r="M1156" t="s">
        <v>476</v>
      </c>
      <c r="N1156" t="s">
        <v>19</v>
      </c>
      <c r="O1156" t="s">
        <v>504</v>
      </c>
      <c r="P1156" t="s">
        <v>501</v>
      </c>
      <c r="Q1156" t="s">
        <v>517</v>
      </c>
    </row>
    <row r="1157" spans="1:17" x14ac:dyDescent="0.35">
      <c r="A1157">
        <v>102247</v>
      </c>
      <c r="B1157" s="5">
        <v>45861</v>
      </c>
      <c r="C1157" t="s">
        <v>31</v>
      </c>
      <c r="D1157" t="s">
        <v>45</v>
      </c>
      <c r="E1157" t="s">
        <v>46</v>
      </c>
      <c r="F1157" t="s">
        <v>22</v>
      </c>
      <c r="G1157" t="s">
        <v>47</v>
      </c>
      <c r="H1157">
        <v>2</v>
      </c>
      <c r="I1157" t="s">
        <v>508</v>
      </c>
      <c r="J1157">
        <v>71.58</v>
      </c>
      <c r="K1157">
        <v>143.16</v>
      </c>
      <c r="L1157" t="s">
        <v>43</v>
      </c>
      <c r="M1157" t="s">
        <v>282</v>
      </c>
      <c r="N1157" t="s">
        <v>19</v>
      </c>
      <c r="O1157" t="s">
        <v>504</v>
      </c>
      <c r="P1157" t="s">
        <v>501</v>
      </c>
      <c r="Q1157" t="s">
        <v>517</v>
      </c>
    </row>
    <row r="1158" spans="1:17" x14ac:dyDescent="0.35">
      <c r="A1158">
        <v>102365</v>
      </c>
      <c r="B1158" s="5">
        <v>45861</v>
      </c>
      <c r="C1158" t="s">
        <v>50</v>
      </c>
      <c r="D1158" t="s">
        <v>51</v>
      </c>
      <c r="E1158" t="s">
        <v>52</v>
      </c>
      <c r="F1158" t="s">
        <v>22</v>
      </c>
      <c r="G1158" t="s">
        <v>109</v>
      </c>
      <c r="H1158">
        <v>2</v>
      </c>
      <c r="I1158" t="s">
        <v>508</v>
      </c>
      <c r="J1158">
        <v>91.31</v>
      </c>
      <c r="K1158">
        <v>182.62</v>
      </c>
      <c r="L1158" t="s">
        <v>48</v>
      </c>
      <c r="M1158" t="s">
        <v>361</v>
      </c>
      <c r="N1158" t="s">
        <v>19</v>
      </c>
      <c r="O1158" t="s">
        <v>504</v>
      </c>
      <c r="P1158" t="s">
        <v>501</v>
      </c>
      <c r="Q1158" t="s">
        <v>517</v>
      </c>
    </row>
    <row r="1159" spans="1:17" x14ac:dyDescent="0.35">
      <c r="A1159">
        <v>100168</v>
      </c>
      <c r="B1159" s="5">
        <v>45862</v>
      </c>
      <c r="C1159" t="s">
        <v>50</v>
      </c>
      <c r="D1159" t="s">
        <v>77</v>
      </c>
      <c r="E1159" t="s">
        <v>78</v>
      </c>
      <c r="F1159" t="s">
        <v>62</v>
      </c>
      <c r="G1159" t="s">
        <v>63</v>
      </c>
      <c r="H1159">
        <v>5</v>
      </c>
      <c r="I1159" t="s">
        <v>499</v>
      </c>
      <c r="J1159">
        <v>52.96</v>
      </c>
      <c r="K1159">
        <v>264.8</v>
      </c>
      <c r="L1159" t="s">
        <v>24</v>
      </c>
      <c r="M1159" t="s">
        <v>139</v>
      </c>
      <c r="N1159" t="s">
        <v>19</v>
      </c>
      <c r="O1159" t="s">
        <v>505</v>
      </c>
      <c r="P1159" t="s">
        <v>501</v>
      </c>
      <c r="Q1159" t="s">
        <v>517</v>
      </c>
    </row>
    <row r="1160" spans="1:17" x14ac:dyDescent="0.35">
      <c r="A1160">
        <v>100214</v>
      </c>
      <c r="B1160" s="5">
        <v>45862</v>
      </c>
      <c r="C1160" t="s">
        <v>12</v>
      </c>
      <c r="D1160" t="s">
        <v>13</v>
      </c>
      <c r="E1160" t="s">
        <v>14</v>
      </c>
      <c r="F1160" t="s">
        <v>22</v>
      </c>
      <c r="G1160" t="s">
        <v>87</v>
      </c>
      <c r="H1160">
        <v>3</v>
      </c>
      <c r="I1160" t="s">
        <v>499</v>
      </c>
      <c r="J1160">
        <v>52.06</v>
      </c>
      <c r="K1160">
        <v>156.18</v>
      </c>
      <c r="L1160" t="s">
        <v>43</v>
      </c>
      <c r="M1160" t="s">
        <v>270</v>
      </c>
      <c r="N1160" t="s">
        <v>89</v>
      </c>
      <c r="O1160" t="s">
        <v>505</v>
      </c>
      <c r="P1160" t="s">
        <v>501</v>
      </c>
      <c r="Q1160" t="s">
        <v>517</v>
      </c>
    </row>
    <row r="1161" spans="1:17" x14ac:dyDescent="0.35">
      <c r="A1161">
        <v>100619</v>
      </c>
      <c r="B1161" s="5">
        <v>45862</v>
      </c>
      <c r="C1161" t="s">
        <v>31</v>
      </c>
      <c r="D1161" t="s">
        <v>105</v>
      </c>
      <c r="E1161" t="s">
        <v>106</v>
      </c>
      <c r="F1161" t="s">
        <v>15</v>
      </c>
      <c r="G1161" t="s">
        <v>29</v>
      </c>
      <c r="H1161">
        <v>1</v>
      </c>
      <c r="I1161" t="s">
        <v>503</v>
      </c>
      <c r="J1161">
        <v>23.03</v>
      </c>
      <c r="K1161">
        <v>23.03</v>
      </c>
      <c r="L1161" t="s">
        <v>24</v>
      </c>
      <c r="M1161" t="s">
        <v>445</v>
      </c>
      <c r="N1161" t="s">
        <v>19</v>
      </c>
      <c r="O1161" t="s">
        <v>505</v>
      </c>
      <c r="P1161" t="s">
        <v>501</v>
      </c>
      <c r="Q1161" t="s">
        <v>517</v>
      </c>
    </row>
    <row r="1162" spans="1:17" x14ac:dyDescent="0.35">
      <c r="A1162">
        <v>100813</v>
      </c>
      <c r="B1162" s="5">
        <v>45862</v>
      </c>
      <c r="C1162" t="s">
        <v>26</v>
      </c>
      <c r="D1162" t="s">
        <v>27</v>
      </c>
      <c r="E1162" t="s">
        <v>28</v>
      </c>
      <c r="F1162" t="s">
        <v>22</v>
      </c>
      <c r="G1162" t="s">
        <v>87</v>
      </c>
      <c r="H1162">
        <v>5</v>
      </c>
      <c r="I1162" t="s">
        <v>499</v>
      </c>
      <c r="J1162">
        <v>52.34</v>
      </c>
      <c r="K1162">
        <v>261.70000000000005</v>
      </c>
      <c r="L1162" t="s">
        <v>48</v>
      </c>
      <c r="M1162" t="s">
        <v>341</v>
      </c>
      <c r="N1162" t="s">
        <v>19</v>
      </c>
      <c r="O1162" t="s">
        <v>505</v>
      </c>
      <c r="P1162" t="s">
        <v>501</v>
      </c>
      <c r="Q1162" t="s">
        <v>517</v>
      </c>
    </row>
    <row r="1163" spans="1:17" x14ac:dyDescent="0.35">
      <c r="A1163">
        <v>101091</v>
      </c>
      <c r="B1163" s="5">
        <v>45862</v>
      </c>
      <c r="C1163" t="s">
        <v>50</v>
      </c>
      <c r="D1163" t="s">
        <v>71</v>
      </c>
      <c r="E1163" t="s">
        <v>72</v>
      </c>
      <c r="F1163" t="s">
        <v>59</v>
      </c>
      <c r="G1163" t="s">
        <v>73</v>
      </c>
      <c r="H1163">
        <v>3</v>
      </c>
      <c r="I1163" t="s">
        <v>499</v>
      </c>
      <c r="J1163">
        <v>28.31</v>
      </c>
      <c r="K1163">
        <v>84.929999999999993</v>
      </c>
      <c r="L1163" t="s">
        <v>24</v>
      </c>
      <c r="M1163" t="s">
        <v>345</v>
      </c>
      <c r="N1163" t="s">
        <v>19</v>
      </c>
      <c r="O1163" t="s">
        <v>505</v>
      </c>
      <c r="P1163" t="s">
        <v>501</v>
      </c>
      <c r="Q1163" t="s">
        <v>517</v>
      </c>
    </row>
    <row r="1164" spans="1:17" x14ac:dyDescent="0.35">
      <c r="A1164">
        <v>101420</v>
      </c>
      <c r="B1164" s="5">
        <v>45862</v>
      </c>
      <c r="C1164" t="s">
        <v>12</v>
      </c>
      <c r="D1164" t="s">
        <v>13</v>
      </c>
      <c r="E1164" t="s">
        <v>14</v>
      </c>
      <c r="F1164" t="s">
        <v>62</v>
      </c>
      <c r="G1164" t="s">
        <v>103</v>
      </c>
      <c r="H1164">
        <v>1</v>
      </c>
      <c r="I1164" t="s">
        <v>503</v>
      </c>
      <c r="J1164">
        <v>186.83</v>
      </c>
      <c r="K1164">
        <v>186.83</v>
      </c>
      <c r="L1164" t="s">
        <v>17</v>
      </c>
      <c r="M1164" t="s">
        <v>147</v>
      </c>
      <c r="N1164" t="s">
        <v>19</v>
      </c>
      <c r="O1164" t="s">
        <v>505</v>
      </c>
      <c r="P1164" t="s">
        <v>501</v>
      </c>
      <c r="Q1164" t="s">
        <v>517</v>
      </c>
    </row>
    <row r="1165" spans="1:17" x14ac:dyDescent="0.35">
      <c r="A1165">
        <v>101669</v>
      </c>
      <c r="B1165" s="5">
        <v>45862</v>
      </c>
      <c r="C1165" t="s">
        <v>31</v>
      </c>
      <c r="D1165" t="s">
        <v>32</v>
      </c>
      <c r="E1165" t="s">
        <v>33</v>
      </c>
      <c r="F1165" t="s">
        <v>62</v>
      </c>
      <c r="G1165" t="s">
        <v>114</v>
      </c>
      <c r="H1165">
        <v>2</v>
      </c>
      <c r="I1165" t="s">
        <v>508</v>
      </c>
      <c r="J1165">
        <v>134.63</v>
      </c>
      <c r="K1165">
        <v>269.26</v>
      </c>
      <c r="L1165" t="s">
        <v>43</v>
      </c>
      <c r="M1165" t="s">
        <v>382</v>
      </c>
      <c r="N1165" t="s">
        <v>36</v>
      </c>
      <c r="O1165" t="s">
        <v>505</v>
      </c>
      <c r="P1165" t="s">
        <v>501</v>
      </c>
      <c r="Q1165" t="s">
        <v>517</v>
      </c>
    </row>
    <row r="1166" spans="1:17" x14ac:dyDescent="0.35">
      <c r="A1166">
        <v>102385</v>
      </c>
      <c r="B1166" s="5">
        <v>45862</v>
      </c>
      <c r="C1166" t="s">
        <v>12</v>
      </c>
      <c r="D1166" t="s">
        <v>183</v>
      </c>
      <c r="E1166" t="s">
        <v>184</v>
      </c>
      <c r="F1166" t="s">
        <v>62</v>
      </c>
      <c r="G1166" t="s">
        <v>114</v>
      </c>
      <c r="H1166">
        <v>1</v>
      </c>
      <c r="I1166" t="s">
        <v>503</v>
      </c>
      <c r="J1166">
        <v>126.89</v>
      </c>
      <c r="K1166">
        <v>126.89</v>
      </c>
      <c r="L1166" t="s">
        <v>43</v>
      </c>
      <c r="M1166" t="s">
        <v>128</v>
      </c>
      <c r="N1166" t="s">
        <v>19</v>
      </c>
      <c r="O1166" t="s">
        <v>505</v>
      </c>
      <c r="P1166" t="s">
        <v>501</v>
      </c>
      <c r="Q1166" t="s">
        <v>517</v>
      </c>
    </row>
    <row r="1167" spans="1:17" x14ac:dyDescent="0.35">
      <c r="A1167">
        <v>102468</v>
      </c>
      <c r="B1167" s="5">
        <v>45862</v>
      </c>
      <c r="C1167" t="s">
        <v>31</v>
      </c>
      <c r="D1167" t="s">
        <v>80</v>
      </c>
      <c r="E1167" t="s">
        <v>80</v>
      </c>
      <c r="F1167" t="s">
        <v>62</v>
      </c>
      <c r="G1167" t="s">
        <v>114</v>
      </c>
      <c r="H1167">
        <v>10</v>
      </c>
      <c r="I1167" t="s">
        <v>499</v>
      </c>
      <c r="J1167">
        <v>128.19</v>
      </c>
      <c r="K1167">
        <v>1281.9000000000001</v>
      </c>
      <c r="L1167" t="s">
        <v>43</v>
      </c>
      <c r="M1167" t="s">
        <v>277</v>
      </c>
      <c r="N1167" t="s">
        <v>19</v>
      </c>
      <c r="O1167" t="s">
        <v>505</v>
      </c>
      <c r="P1167" t="s">
        <v>501</v>
      </c>
      <c r="Q1167" t="s">
        <v>517</v>
      </c>
    </row>
    <row r="1168" spans="1:17" x14ac:dyDescent="0.35">
      <c r="A1168">
        <v>102878</v>
      </c>
      <c r="B1168" s="5">
        <v>45862</v>
      </c>
      <c r="C1168" t="s">
        <v>31</v>
      </c>
      <c r="D1168" t="s">
        <v>105</v>
      </c>
      <c r="E1168" t="s">
        <v>106</v>
      </c>
      <c r="F1168" t="s">
        <v>62</v>
      </c>
      <c r="G1168" t="s">
        <v>169</v>
      </c>
      <c r="H1168">
        <v>3</v>
      </c>
      <c r="I1168" t="s">
        <v>499</v>
      </c>
      <c r="J1168">
        <v>24.34</v>
      </c>
      <c r="K1168">
        <v>73.02</v>
      </c>
      <c r="L1168" t="s">
        <v>17</v>
      </c>
      <c r="M1168" t="s">
        <v>86</v>
      </c>
      <c r="N1168" t="s">
        <v>36</v>
      </c>
      <c r="O1168" t="s">
        <v>505</v>
      </c>
      <c r="P1168" t="s">
        <v>501</v>
      </c>
      <c r="Q1168" t="s">
        <v>517</v>
      </c>
    </row>
    <row r="1169" spans="1:17" x14ac:dyDescent="0.35">
      <c r="A1169">
        <v>100258</v>
      </c>
      <c r="B1169" s="5">
        <v>45863</v>
      </c>
      <c r="C1169" t="s">
        <v>26</v>
      </c>
      <c r="D1169" t="s">
        <v>41</v>
      </c>
      <c r="E1169" t="s">
        <v>42</v>
      </c>
      <c r="F1169" t="s">
        <v>22</v>
      </c>
      <c r="G1169" t="s">
        <v>109</v>
      </c>
      <c r="H1169">
        <v>2</v>
      </c>
      <c r="I1169" t="s">
        <v>508</v>
      </c>
      <c r="J1169">
        <v>91.14</v>
      </c>
      <c r="K1169">
        <v>182.28</v>
      </c>
      <c r="L1169" t="s">
        <v>17</v>
      </c>
      <c r="M1169" t="s">
        <v>459</v>
      </c>
      <c r="N1169" t="s">
        <v>19</v>
      </c>
      <c r="O1169" t="s">
        <v>500</v>
      </c>
      <c r="P1169" t="s">
        <v>501</v>
      </c>
      <c r="Q1169" t="s">
        <v>517</v>
      </c>
    </row>
    <row r="1170" spans="1:17" x14ac:dyDescent="0.35">
      <c r="A1170">
        <v>100497</v>
      </c>
      <c r="B1170" s="5">
        <v>45863</v>
      </c>
      <c r="C1170" t="s">
        <v>26</v>
      </c>
      <c r="D1170" t="s">
        <v>150</v>
      </c>
      <c r="E1170" t="s">
        <v>151</v>
      </c>
      <c r="F1170" t="s">
        <v>22</v>
      </c>
      <c r="G1170" t="s">
        <v>109</v>
      </c>
      <c r="H1170">
        <v>10</v>
      </c>
      <c r="I1170" t="s">
        <v>499</v>
      </c>
      <c r="J1170">
        <v>91.9</v>
      </c>
      <c r="K1170">
        <v>919</v>
      </c>
      <c r="L1170" t="s">
        <v>17</v>
      </c>
      <c r="M1170" t="s">
        <v>273</v>
      </c>
      <c r="N1170" t="s">
        <v>19</v>
      </c>
      <c r="O1170" t="s">
        <v>500</v>
      </c>
      <c r="P1170" t="s">
        <v>501</v>
      </c>
      <c r="Q1170" t="s">
        <v>517</v>
      </c>
    </row>
    <row r="1171" spans="1:17" x14ac:dyDescent="0.35">
      <c r="A1171">
        <v>100844</v>
      </c>
      <c r="B1171" s="5">
        <v>45863</v>
      </c>
      <c r="C1171" t="s">
        <v>50</v>
      </c>
      <c r="D1171" t="s">
        <v>71</v>
      </c>
      <c r="E1171" t="s">
        <v>72</v>
      </c>
      <c r="F1171" t="s">
        <v>62</v>
      </c>
      <c r="G1171" t="s">
        <v>112</v>
      </c>
      <c r="H1171">
        <v>1</v>
      </c>
      <c r="I1171" t="s">
        <v>503</v>
      </c>
      <c r="J1171">
        <v>30.45</v>
      </c>
      <c r="K1171">
        <v>30.45</v>
      </c>
      <c r="L1171" t="s">
        <v>17</v>
      </c>
      <c r="M1171" t="s">
        <v>172</v>
      </c>
      <c r="N1171" t="s">
        <v>19</v>
      </c>
      <c r="O1171" t="s">
        <v>500</v>
      </c>
      <c r="P1171" t="s">
        <v>501</v>
      </c>
      <c r="Q1171" t="s">
        <v>517</v>
      </c>
    </row>
    <row r="1172" spans="1:17" x14ac:dyDescent="0.35">
      <c r="A1172">
        <v>101014</v>
      </c>
      <c r="B1172" s="5">
        <v>45863</v>
      </c>
      <c r="C1172" t="s">
        <v>31</v>
      </c>
      <c r="D1172" t="s">
        <v>80</v>
      </c>
      <c r="E1172" t="s">
        <v>80</v>
      </c>
      <c r="F1172" t="s">
        <v>62</v>
      </c>
      <c r="G1172" t="s">
        <v>169</v>
      </c>
      <c r="H1172">
        <v>1</v>
      </c>
      <c r="I1172" t="s">
        <v>503</v>
      </c>
      <c r="J1172">
        <v>24.84</v>
      </c>
      <c r="K1172">
        <v>24.84</v>
      </c>
      <c r="L1172" t="s">
        <v>24</v>
      </c>
      <c r="M1172" t="s">
        <v>227</v>
      </c>
      <c r="N1172" t="s">
        <v>19</v>
      </c>
      <c r="O1172" t="s">
        <v>500</v>
      </c>
      <c r="P1172" t="s">
        <v>501</v>
      </c>
      <c r="Q1172" t="s">
        <v>517</v>
      </c>
    </row>
    <row r="1173" spans="1:17" x14ac:dyDescent="0.35">
      <c r="A1173">
        <v>101146</v>
      </c>
      <c r="B1173" s="5">
        <v>45863</v>
      </c>
      <c r="C1173" t="s">
        <v>65</v>
      </c>
      <c r="D1173" t="s">
        <v>190</v>
      </c>
      <c r="E1173" t="s">
        <v>191</v>
      </c>
      <c r="F1173" t="s">
        <v>15</v>
      </c>
      <c r="G1173" t="s">
        <v>34</v>
      </c>
      <c r="H1173">
        <v>10</v>
      </c>
      <c r="I1173" t="s">
        <v>499</v>
      </c>
      <c r="J1173">
        <v>16.77</v>
      </c>
      <c r="K1173">
        <v>167.7</v>
      </c>
      <c r="L1173" t="s">
        <v>17</v>
      </c>
      <c r="M1173" t="s">
        <v>365</v>
      </c>
      <c r="N1173" t="s">
        <v>19</v>
      </c>
      <c r="O1173" t="s">
        <v>500</v>
      </c>
      <c r="P1173" t="s">
        <v>501</v>
      </c>
      <c r="Q1173" t="s">
        <v>517</v>
      </c>
    </row>
    <row r="1174" spans="1:17" x14ac:dyDescent="0.35">
      <c r="A1174">
        <v>101180</v>
      </c>
      <c r="B1174" s="5">
        <v>45863</v>
      </c>
      <c r="C1174" t="s">
        <v>26</v>
      </c>
      <c r="D1174" t="s">
        <v>150</v>
      </c>
      <c r="E1174" t="s">
        <v>151</v>
      </c>
      <c r="F1174" t="s">
        <v>62</v>
      </c>
      <c r="G1174" t="s">
        <v>169</v>
      </c>
      <c r="H1174">
        <v>2</v>
      </c>
      <c r="I1174" t="s">
        <v>508</v>
      </c>
      <c r="J1174">
        <v>24.48</v>
      </c>
      <c r="K1174">
        <v>48.96</v>
      </c>
      <c r="L1174" t="s">
        <v>17</v>
      </c>
      <c r="M1174" t="s">
        <v>332</v>
      </c>
      <c r="N1174" t="s">
        <v>19</v>
      </c>
      <c r="O1174" t="s">
        <v>500</v>
      </c>
      <c r="P1174" t="s">
        <v>501</v>
      </c>
      <c r="Q1174" t="s">
        <v>517</v>
      </c>
    </row>
    <row r="1175" spans="1:17" x14ac:dyDescent="0.35">
      <c r="A1175">
        <v>101314</v>
      </c>
      <c r="B1175" s="5">
        <v>45863</v>
      </c>
      <c r="C1175" t="s">
        <v>31</v>
      </c>
      <c r="D1175" t="s">
        <v>32</v>
      </c>
      <c r="E1175" t="s">
        <v>33</v>
      </c>
      <c r="F1175" t="s">
        <v>62</v>
      </c>
      <c r="G1175" t="s">
        <v>114</v>
      </c>
      <c r="H1175">
        <v>2</v>
      </c>
      <c r="I1175" t="s">
        <v>508</v>
      </c>
      <c r="J1175">
        <v>127.92</v>
      </c>
      <c r="K1175">
        <v>255.84</v>
      </c>
      <c r="L1175" t="s">
        <v>17</v>
      </c>
      <c r="M1175" t="s">
        <v>477</v>
      </c>
      <c r="N1175" t="s">
        <v>19</v>
      </c>
      <c r="O1175" t="s">
        <v>500</v>
      </c>
      <c r="P1175" t="s">
        <v>501</v>
      </c>
      <c r="Q1175" t="s">
        <v>517</v>
      </c>
    </row>
    <row r="1176" spans="1:17" x14ac:dyDescent="0.35">
      <c r="A1176">
        <v>101321</v>
      </c>
      <c r="B1176" s="5">
        <v>45863</v>
      </c>
      <c r="C1176" t="s">
        <v>31</v>
      </c>
      <c r="D1176" t="s">
        <v>45</v>
      </c>
      <c r="E1176" t="s">
        <v>46</v>
      </c>
      <c r="F1176" t="s">
        <v>22</v>
      </c>
      <c r="G1176" t="s">
        <v>109</v>
      </c>
      <c r="H1176">
        <v>2</v>
      </c>
      <c r="I1176" t="s">
        <v>508</v>
      </c>
      <c r="J1176">
        <v>87.72</v>
      </c>
      <c r="K1176">
        <v>175.44</v>
      </c>
      <c r="L1176" t="s">
        <v>24</v>
      </c>
      <c r="M1176" t="s">
        <v>242</v>
      </c>
      <c r="N1176" t="s">
        <v>19</v>
      </c>
      <c r="O1176" t="s">
        <v>500</v>
      </c>
      <c r="P1176" t="s">
        <v>501</v>
      </c>
      <c r="Q1176" t="s">
        <v>517</v>
      </c>
    </row>
    <row r="1177" spans="1:17" x14ac:dyDescent="0.35">
      <c r="A1177">
        <v>101404</v>
      </c>
      <c r="B1177" s="5">
        <v>45863</v>
      </c>
      <c r="C1177" t="s">
        <v>65</v>
      </c>
      <c r="D1177" t="s">
        <v>66</v>
      </c>
      <c r="E1177" t="s">
        <v>67</v>
      </c>
      <c r="F1177" t="s">
        <v>62</v>
      </c>
      <c r="G1177" t="s">
        <v>103</v>
      </c>
      <c r="H1177">
        <v>5</v>
      </c>
      <c r="I1177" t="s">
        <v>499</v>
      </c>
      <c r="J1177">
        <v>187.63</v>
      </c>
      <c r="K1177">
        <v>938.15</v>
      </c>
      <c r="L1177" t="s">
        <v>43</v>
      </c>
      <c r="M1177" t="s">
        <v>407</v>
      </c>
      <c r="N1177" t="s">
        <v>36</v>
      </c>
      <c r="O1177" t="s">
        <v>500</v>
      </c>
      <c r="P1177" t="s">
        <v>501</v>
      </c>
      <c r="Q1177" t="s">
        <v>517</v>
      </c>
    </row>
    <row r="1178" spans="1:17" x14ac:dyDescent="0.35">
      <c r="A1178">
        <v>101843</v>
      </c>
      <c r="B1178" s="5">
        <v>45863</v>
      </c>
      <c r="C1178" t="s">
        <v>12</v>
      </c>
      <c r="D1178" t="s">
        <v>98</v>
      </c>
      <c r="E1178" t="s">
        <v>99</v>
      </c>
      <c r="F1178" t="s">
        <v>53</v>
      </c>
      <c r="G1178" t="s">
        <v>92</v>
      </c>
      <c r="H1178">
        <v>2</v>
      </c>
      <c r="I1178" t="s">
        <v>508</v>
      </c>
      <c r="J1178">
        <v>28.65</v>
      </c>
      <c r="K1178">
        <v>57.3</v>
      </c>
      <c r="L1178" t="s">
        <v>24</v>
      </c>
      <c r="M1178" t="s">
        <v>209</v>
      </c>
      <c r="N1178" t="s">
        <v>89</v>
      </c>
      <c r="O1178" t="s">
        <v>500</v>
      </c>
      <c r="P1178" t="s">
        <v>501</v>
      </c>
      <c r="Q1178" t="s">
        <v>517</v>
      </c>
    </row>
    <row r="1179" spans="1:17" x14ac:dyDescent="0.35">
      <c r="A1179">
        <v>101953</v>
      </c>
      <c r="B1179" s="5">
        <v>45863</v>
      </c>
      <c r="C1179" t="s">
        <v>31</v>
      </c>
      <c r="D1179" t="s">
        <v>105</v>
      </c>
      <c r="E1179" t="s">
        <v>106</v>
      </c>
      <c r="F1179" t="s">
        <v>15</v>
      </c>
      <c r="G1179" t="s">
        <v>16</v>
      </c>
      <c r="H1179">
        <v>2</v>
      </c>
      <c r="I1179" t="s">
        <v>508</v>
      </c>
      <c r="J1179">
        <v>38.72</v>
      </c>
      <c r="K1179">
        <v>77.44</v>
      </c>
      <c r="L1179" t="s">
        <v>43</v>
      </c>
      <c r="M1179" t="s">
        <v>341</v>
      </c>
      <c r="N1179" t="s">
        <v>19</v>
      </c>
      <c r="O1179" t="s">
        <v>500</v>
      </c>
      <c r="P1179" t="s">
        <v>501</v>
      </c>
      <c r="Q1179" t="s">
        <v>517</v>
      </c>
    </row>
    <row r="1180" spans="1:17" x14ac:dyDescent="0.35">
      <c r="A1180">
        <v>102057</v>
      </c>
      <c r="B1180" s="5">
        <v>45863</v>
      </c>
      <c r="C1180" t="s">
        <v>50</v>
      </c>
      <c r="D1180" t="s">
        <v>51</v>
      </c>
      <c r="E1180" t="s">
        <v>52</v>
      </c>
      <c r="F1180" t="s">
        <v>62</v>
      </c>
      <c r="G1180" t="s">
        <v>68</v>
      </c>
      <c r="H1180">
        <v>1</v>
      </c>
      <c r="I1180" t="s">
        <v>503</v>
      </c>
      <c r="J1180">
        <v>38.61</v>
      </c>
      <c r="K1180">
        <v>38.61</v>
      </c>
      <c r="L1180" t="s">
        <v>48</v>
      </c>
      <c r="M1180" t="s">
        <v>324</v>
      </c>
      <c r="N1180" t="s">
        <v>19</v>
      </c>
      <c r="O1180" t="s">
        <v>500</v>
      </c>
      <c r="P1180" t="s">
        <v>501</v>
      </c>
      <c r="Q1180" t="s">
        <v>517</v>
      </c>
    </row>
    <row r="1181" spans="1:17" x14ac:dyDescent="0.35">
      <c r="A1181">
        <v>102659</v>
      </c>
      <c r="B1181" s="5">
        <v>45863</v>
      </c>
      <c r="C1181" t="s">
        <v>65</v>
      </c>
      <c r="D1181" t="s">
        <v>90</v>
      </c>
      <c r="E1181" t="s">
        <v>91</v>
      </c>
      <c r="F1181" t="s">
        <v>59</v>
      </c>
      <c r="G1181" t="s">
        <v>129</v>
      </c>
      <c r="H1181">
        <v>1</v>
      </c>
      <c r="I1181" t="s">
        <v>503</v>
      </c>
      <c r="J1181">
        <v>122.84</v>
      </c>
      <c r="K1181">
        <v>122.84</v>
      </c>
      <c r="L1181" t="s">
        <v>43</v>
      </c>
      <c r="M1181" t="s">
        <v>158</v>
      </c>
      <c r="N1181" t="s">
        <v>19</v>
      </c>
      <c r="O1181" t="s">
        <v>500</v>
      </c>
      <c r="P1181" t="s">
        <v>501</v>
      </c>
      <c r="Q1181" t="s">
        <v>517</v>
      </c>
    </row>
    <row r="1182" spans="1:17" x14ac:dyDescent="0.35">
      <c r="A1182">
        <v>102794</v>
      </c>
      <c r="B1182" s="5">
        <v>45863</v>
      </c>
      <c r="C1182" t="s">
        <v>31</v>
      </c>
      <c r="D1182" t="s">
        <v>32</v>
      </c>
      <c r="E1182" t="s">
        <v>33</v>
      </c>
      <c r="F1182" t="s">
        <v>62</v>
      </c>
      <c r="G1182" t="s">
        <v>114</v>
      </c>
      <c r="H1182">
        <v>2</v>
      </c>
      <c r="I1182" t="s">
        <v>508</v>
      </c>
      <c r="J1182">
        <v>132.15</v>
      </c>
      <c r="K1182">
        <v>264.3</v>
      </c>
      <c r="L1182" t="s">
        <v>48</v>
      </c>
      <c r="M1182" t="s">
        <v>374</v>
      </c>
      <c r="N1182" t="s">
        <v>36</v>
      </c>
      <c r="O1182" t="s">
        <v>500</v>
      </c>
      <c r="P1182" t="s">
        <v>501</v>
      </c>
      <c r="Q1182" t="s">
        <v>517</v>
      </c>
    </row>
    <row r="1183" spans="1:17" x14ac:dyDescent="0.35">
      <c r="A1183">
        <v>102892</v>
      </c>
      <c r="B1183" s="5">
        <v>45863</v>
      </c>
      <c r="C1183" t="s">
        <v>50</v>
      </c>
      <c r="D1183" t="s">
        <v>77</v>
      </c>
      <c r="E1183" t="s">
        <v>78</v>
      </c>
      <c r="F1183" t="s">
        <v>59</v>
      </c>
      <c r="G1183" t="s">
        <v>118</v>
      </c>
      <c r="H1183">
        <v>2</v>
      </c>
      <c r="I1183" t="s">
        <v>508</v>
      </c>
      <c r="J1183">
        <v>19.36</v>
      </c>
      <c r="K1183">
        <v>38.72</v>
      </c>
      <c r="L1183" t="s">
        <v>43</v>
      </c>
      <c r="M1183" t="s">
        <v>125</v>
      </c>
      <c r="N1183" t="s">
        <v>19</v>
      </c>
      <c r="O1183" t="s">
        <v>500</v>
      </c>
      <c r="P1183" t="s">
        <v>501</v>
      </c>
      <c r="Q1183" t="s">
        <v>517</v>
      </c>
    </row>
    <row r="1184" spans="1:17" x14ac:dyDescent="0.35">
      <c r="A1184">
        <v>100752</v>
      </c>
      <c r="B1184" s="5">
        <v>45864</v>
      </c>
      <c r="C1184" t="s">
        <v>50</v>
      </c>
      <c r="D1184" t="s">
        <v>71</v>
      </c>
      <c r="E1184" t="s">
        <v>72</v>
      </c>
      <c r="F1184" t="s">
        <v>59</v>
      </c>
      <c r="G1184" t="s">
        <v>129</v>
      </c>
      <c r="H1184">
        <v>1</v>
      </c>
      <c r="I1184" t="s">
        <v>503</v>
      </c>
      <c r="J1184">
        <v>124.99</v>
      </c>
      <c r="K1184">
        <v>124.99</v>
      </c>
      <c r="L1184" t="s">
        <v>48</v>
      </c>
      <c r="M1184" t="s">
        <v>287</v>
      </c>
      <c r="N1184" t="s">
        <v>36</v>
      </c>
      <c r="O1184" t="s">
        <v>506</v>
      </c>
      <c r="P1184" t="s">
        <v>507</v>
      </c>
      <c r="Q1184" t="s">
        <v>517</v>
      </c>
    </row>
    <row r="1185" spans="1:17" x14ac:dyDescent="0.35">
      <c r="A1185">
        <v>100988</v>
      </c>
      <c r="B1185" s="5">
        <v>45864</v>
      </c>
      <c r="C1185" t="s">
        <v>31</v>
      </c>
      <c r="D1185" t="s">
        <v>56</v>
      </c>
      <c r="E1185" t="s">
        <v>57</v>
      </c>
      <c r="F1185" t="s">
        <v>22</v>
      </c>
      <c r="G1185" t="s">
        <v>100</v>
      </c>
      <c r="H1185">
        <v>2</v>
      </c>
      <c r="I1185" t="s">
        <v>508</v>
      </c>
      <c r="J1185">
        <v>15.62</v>
      </c>
      <c r="K1185">
        <v>31.24</v>
      </c>
      <c r="L1185" t="s">
        <v>17</v>
      </c>
      <c r="M1185" t="s">
        <v>410</v>
      </c>
      <c r="N1185" t="s">
        <v>19</v>
      </c>
      <c r="O1185" t="s">
        <v>506</v>
      </c>
      <c r="P1185" t="s">
        <v>507</v>
      </c>
      <c r="Q1185" t="s">
        <v>517</v>
      </c>
    </row>
    <row r="1186" spans="1:17" x14ac:dyDescent="0.35">
      <c r="A1186">
        <v>101099</v>
      </c>
      <c r="B1186" s="5">
        <v>45864</v>
      </c>
      <c r="C1186" t="s">
        <v>31</v>
      </c>
      <c r="D1186" t="s">
        <v>105</v>
      </c>
      <c r="E1186" t="s">
        <v>106</v>
      </c>
      <c r="F1186" t="s">
        <v>62</v>
      </c>
      <c r="G1186" t="s">
        <v>68</v>
      </c>
      <c r="H1186">
        <v>2</v>
      </c>
      <c r="I1186" t="s">
        <v>508</v>
      </c>
      <c r="J1186">
        <v>40.229999999999997</v>
      </c>
      <c r="K1186">
        <v>80.459999999999994</v>
      </c>
      <c r="L1186" t="s">
        <v>24</v>
      </c>
      <c r="M1186" t="s">
        <v>273</v>
      </c>
      <c r="N1186" t="s">
        <v>19</v>
      </c>
      <c r="O1186" t="s">
        <v>506</v>
      </c>
      <c r="P1186" t="s">
        <v>507</v>
      </c>
      <c r="Q1186" t="s">
        <v>517</v>
      </c>
    </row>
    <row r="1187" spans="1:17" x14ac:dyDescent="0.35">
      <c r="A1187">
        <v>101855</v>
      </c>
      <c r="B1187" s="5">
        <v>45864</v>
      </c>
      <c r="C1187" t="s">
        <v>12</v>
      </c>
      <c r="D1187" t="s">
        <v>183</v>
      </c>
      <c r="E1187" t="s">
        <v>184</v>
      </c>
      <c r="F1187" t="s">
        <v>15</v>
      </c>
      <c r="G1187" t="s">
        <v>29</v>
      </c>
      <c r="H1187">
        <v>3</v>
      </c>
      <c r="I1187" t="s">
        <v>499</v>
      </c>
      <c r="J1187">
        <v>23.25</v>
      </c>
      <c r="K1187">
        <v>69.75</v>
      </c>
      <c r="L1187" t="s">
        <v>48</v>
      </c>
      <c r="M1187" t="s">
        <v>230</v>
      </c>
      <c r="N1187" t="s">
        <v>19</v>
      </c>
      <c r="O1187" t="s">
        <v>506</v>
      </c>
      <c r="P1187" t="s">
        <v>507</v>
      </c>
      <c r="Q1187" t="s">
        <v>517</v>
      </c>
    </row>
    <row r="1188" spans="1:17" x14ac:dyDescent="0.35">
      <c r="A1188">
        <v>101883</v>
      </c>
      <c r="B1188" s="5">
        <v>45864</v>
      </c>
      <c r="C1188" t="s">
        <v>31</v>
      </c>
      <c r="D1188" t="s">
        <v>45</v>
      </c>
      <c r="E1188" t="s">
        <v>46</v>
      </c>
      <c r="F1188" t="s">
        <v>59</v>
      </c>
      <c r="G1188" t="s">
        <v>129</v>
      </c>
      <c r="H1188">
        <v>1</v>
      </c>
      <c r="I1188" t="s">
        <v>503</v>
      </c>
      <c r="J1188">
        <v>122.41</v>
      </c>
      <c r="K1188">
        <v>122.41</v>
      </c>
      <c r="L1188" t="s">
        <v>17</v>
      </c>
      <c r="M1188" t="s">
        <v>426</v>
      </c>
      <c r="N1188" t="s">
        <v>36</v>
      </c>
      <c r="O1188" t="s">
        <v>506</v>
      </c>
      <c r="P1188" t="s">
        <v>507</v>
      </c>
      <c r="Q1188" t="s">
        <v>517</v>
      </c>
    </row>
    <row r="1189" spans="1:17" x14ac:dyDescent="0.35">
      <c r="A1189">
        <v>101968</v>
      </c>
      <c r="B1189" s="5">
        <v>45864</v>
      </c>
      <c r="C1189" t="s">
        <v>31</v>
      </c>
      <c r="D1189" t="s">
        <v>56</v>
      </c>
      <c r="E1189" t="s">
        <v>57</v>
      </c>
      <c r="F1189" t="s">
        <v>15</v>
      </c>
      <c r="G1189" t="s">
        <v>16</v>
      </c>
      <c r="H1189">
        <v>1</v>
      </c>
      <c r="I1189" t="s">
        <v>503</v>
      </c>
      <c r="J1189">
        <v>38.85</v>
      </c>
      <c r="K1189">
        <v>38.85</v>
      </c>
      <c r="L1189" t="s">
        <v>24</v>
      </c>
      <c r="M1189" t="s">
        <v>264</v>
      </c>
      <c r="N1189" t="s">
        <v>19</v>
      </c>
      <c r="O1189" t="s">
        <v>506</v>
      </c>
      <c r="P1189" t="s">
        <v>507</v>
      </c>
      <c r="Q1189" t="s">
        <v>517</v>
      </c>
    </row>
    <row r="1190" spans="1:17" x14ac:dyDescent="0.35">
      <c r="A1190">
        <v>102023</v>
      </c>
      <c r="B1190" s="5">
        <v>45864</v>
      </c>
      <c r="C1190" t="s">
        <v>50</v>
      </c>
      <c r="D1190" t="s">
        <v>51</v>
      </c>
      <c r="E1190" t="s">
        <v>52</v>
      </c>
      <c r="F1190" t="s">
        <v>62</v>
      </c>
      <c r="G1190" t="s">
        <v>68</v>
      </c>
      <c r="H1190">
        <v>3</v>
      </c>
      <c r="I1190" t="s">
        <v>499</v>
      </c>
      <c r="J1190">
        <v>41.64</v>
      </c>
      <c r="K1190">
        <v>124.92</v>
      </c>
      <c r="L1190" t="s">
        <v>17</v>
      </c>
      <c r="M1190" t="s">
        <v>291</v>
      </c>
      <c r="N1190" t="s">
        <v>89</v>
      </c>
      <c r="O1190" t="s">
        <v>506</v>
      </c>
      <c r="P1190" t="s">
        <v>507</v>
      </c>
      <c r="Q1190" t="s">
        <v>517</v>
      </c>
    </row>
    <row r="1191" spans="1:17" x14ac:dyDescent="0.35">
      <c r="A1191">
        <v>102093</v>
      </c>
      <c r="B1191" s="5">
        <v>45864</v>
      </c>
      <c r="C1191" t="s">
        <v>31</v>
      </c>
      <c r="D1191" t="s">
        <v>80</v>
      </c>
      <c r="E1191" t="s">
        <v>80</v>
      </c>
      <c r="F1191" t="s">
        <v>62</v>
      </c>
      <c r="G1191" t="s">
        <v>63</v>
      </c>
      <c r="H1191">
        <v>3</v>
      </c>
      <c r="I1191" t="s">
        <v>499</v>
      </c>
      <c r="J1191">
        <v>56.34</v>
      </c>
      <c r="K1191">
        <v>169.02</v>
      </c>
      <c r="L1191" t="s">
        <v>48</v>
      </c>
      <c r="M1191" t="s">
        <v>219</v>
      </c>
      <c r="N1191" t="s">
        <v>19</v>
      </c>
      <c r="O1191" t="s">
        <v>506</v>
      </c>
      <c r="P1191" t="s">
        <v>507</v>
      </c>
      <c r="Q1191" t="s">
        <v>517</v>
      </c>
    </row>
    <row r="1192" spans="1:17" x14ac:dyDescent="0.35">
      <c r="A1192">
        <v>102327</v>
      </c>
      <c r="B1192" s="5">
        <v>45864</v>
      </c>
      <c r="C1192" t="s">
        <v>26</v>
      </c>
      <c r="D1192" t="s">
        <v>27</v>
      </c>
      <c r="E1192" t="s">
        <v>28</v>
      </c>
      <c r="F1192" t="s">
        <v>62</v>
      </c>
      <c r="G1192" t="s">
        <v>114</v>
      </c>
      <c r="H1192">
        <v>1</v>
      </c>
      <c r="I1192" t="s">
        <v>503</v>
      </c>
      <c r="J1192">
        <v>136.32</v>
      </c>
      <c r="K1192">
        <v>136.32</v>
      </c>
      <c r="L1192" t="s">
        <v>24</v>
      </c>
      <c r="M1192" t="s">
        <v>250</v>
      </c>
      <c r="N1192" t="s">
        <v>19</v>
      </c>
      <c r="O1192" t="s">
        <v>506</v>
      </c>
      <c r="P1192" t="s">
        <v>507</v>
      </c>
      <c r="Q1192" t="s">
        <v>517</v>
      </c>
    </row>
    <row r="1193" spans="1:17" x14ac:dyDescent="0.35">
      <c r="A1193">
        <v>102443</v>
      </c>
      <c r="B1193" s="5">
        <v>45864</v>
      </c>
      <c r="C1193" t="s">
        <v>65</v>
      </c>
      <c r="D1193" t="s">
        <v>66</v>
      </c>
      <c r="E1193" t="s">
        <v>67</v>
      </c>
      <c r="F1193" t="s">
        <v>53</v>
      </c>
      <c r="G1193" t="s">
        <v>126</v>
      </c>
      <c r="H1193">
        <v>2</v>
      </c>
      <c r="I1193" t="s">
        <v>508</v>
      </c>
      <c r="J1193">
        <v>143.24</v>
      </c>
      <c r="K1193">
        <v>286.48</v>
      </c>
      <c r="L1193" t="s">
        <v>24</v>
      </c>
      <c r="M1193" t="s">
        <v>199</v>
      </c>
      <c r="N1193" t="s">
        <v>89</v>
      </c>
      <c r="O1193" t="s">
        <v>506</v>
      </c>
      <c r="P1193" t="s">
        <v>507</v>
      </c>
      <c r="Q1193" t="s">
        <v>517</v>
      </c>
    </row>
    <row r="1194" spans="1:17" x14ac:dyDescent="0.35">
      <c r="A1194">
        <v>102751</v>
      </c>
      <c r="B1194" s="5">
        <v>45864</v>
      </c>
      <c r="C1194" t="s">
        <v>26</v>
      </c>
      <c r="D1194" t="s">
        <v>41</v>
      </c>
      <c r="E1194" t="s">
        <v>42</v>
      </c>
      <c r="F1194" t="s">
        <v>59</v>
      </c>
      <c r="G1194" t="s">
        <v>95</v>
      </c>
      <c r="H1194">
        <v>10</v>
      </c>
      <c r="I1194" t="s">
        <v>499</v>
      </c>
      <c r="J1194">
        <v>33.71</v>
      </c>
      <c r="K1194">
        <v>337.1</v>
      </c>
      <c r="L1194" t="s">
        <v>48</v>
      </c>
      <c r="M1194" t="s">
        <v>303</v>
      </c>
      <c r="N1194" t="s">
        <v>19</v>
      </c>
      <c r="O1194" t="s">
        <v>506</v>
      </c>
      <c r="P1194" t="s">
        <v>507</v>
      </c>
      <c r="Q1194" t="s">
        <v>517</v>
      </c>
    </row>
    <row r="1195" spans="1:17" x14ac:dyDescent="0.35">
      <c r="A1195">
        <v>102762</v>
      </c>
      <c r="B1195" s="5">
        <v>45864</v>
      </c>
      <c r="C1195" t="s">
        <v>50</v>
      </c>
      <c r="D1195" t="s">
        <v>51</v>
      </c>
      <c r="E1195" t="s">
        <v>52</v>
      </c>
      <c r="F1195" t="s">
        <v>15</v>
      </c>
      <c r="G1195" t="s">
        <v>29</v>
      </c>
      <c r="H1195">
        <v>1</v>
      </c>
      <c r="I1195" t="s">
        <v>503</v>
      </c>
      <c r="J1195">
        <v>23.44</v>
      </c>
      <c r="K1195">
        <v>23.44</v>
      </c>
      <c r="L1195" t="s">
        <v>48</v>
      </c>
      <c r="M1195" t="s">
        <v>357</v>
      </c>
      <c r="N1195" t="s">
        <v>19</v>
      </c>
      <c r="O1195" t="s">
        <v>506</v>
      </c>
      <c r="P1195" t="s">
        <v>507</v>
      </c>
      <c r="Q1195" t="s">
        <v>517</v>
      </c>
    </row>
    <row r="1196" spans="1:17" x14ac:dyDescent="0.35">
      <c r="A1196">
        <v>102764</v>
      </c>
      <c r="B1196" s="5">
        <v>45864</v>
      </c>
      <c r="C1196" t="s">
        <v>50</v>
      </c>
      <c r="D1196" t="s">
        <v>77</v>
      </c>
      <c r="E1196" t="s">
        <v>78</v>
      </c>
      <c r="F1196" t="s">
        <v>15</v>
      </c>
      <c r="G1196" t="s">
        <v>39</v>
      </c>
      <c r="H1196">
        <v>3</v>
      </c>
      <c r="I1196" t="s">
        <v>499</v>
      </c>
      <c r="J1196">
        <v>46.55</v>
      </c>
      <c r="K1196">
        <v>139.64999999999998</v>
      </c>
      <c r="L1196" t="s">
        <v>24</v>
      </c>
      <c r="M1196" t="s">
        <v>246</v>
      </c>
      <c r="N1196" t="s">
        <v>89</v>
      </c>
      <c r="O1196" t="s">
        <v>506</v>
      </c>
      <c r="P1196" t="s">
        <v>507</v>
      </c>
      <c r="Q1196" t="s">
        <v>517</v>
      </c>
    </row>
    <row r="1197" spans="1:17" x14ac:dyDescent="0.35">
      <c r="A1197">
        <v>100201</v>
      </c>
      <c r="B1197" s="5">
        <v>45865</v>
      </c>
      <c r="C1197" t="s">
        <v>50</v>
      </c>
      <c r="D1197" t="s">
        <v>77</v>
      </c>
      <c r="E1197" t="s">
        <v>78</v>
      </c>
      <c r="F1197" t="s">
        <v>53</v>
      </c>
      <c r="G1197" t="s">
        <v>126</v>
      </c>
      <c r="H1197">
        <v>3</v>
      </c>
      <c r="I1197" t="s">
        <v>499</v>
      </c>
      <c r="J1197">
        <v>157.38</v>
      </c>
      <c r="K1197">
        <v>472.14</v>
      </c>
      <c r="L1197" t="s">
        <v>48</v>
      </c>
      <c r="M1197" t="s">
        <v>382</v>
      </c>
      <c r="N1197" t="s">
        <v>89</v>
      </c>
      <c r="O1197" t="s">
        <v>510</v>
      </c>
      <c r="P1197" t="s">
        <v>507</v>
      </c>
      <c r="Q1197" t="s">
        <v>517</v>
      </c>
    </row>
    <row r="1198" spans="1:17" x14ac:dyDescent="0.35">
      <c r="A1198">
        <v>100213</v>
      </c>
      <c r="B1198" s="5">
        <v>45865</v>
      </c>
      <c r="C1198" t="s">
        <v>31</v>
      </c>
      <c r="D1198" t="s">
        <v>45</v>
      </c>
      <c r="E1198" t="s">
        <v>46</v>
      </c>
      <c r="F1198" t="s">
        <v>22</v>
      </c>
      <c r="G1198" t="s">
        <v>23</v>
      </c>
      <c r="H1198">
        <v>3</v>
      </c>
      <c r="I1198" t="s">
        <v>499</v>
      </c>
      <c r="J1198">
        <v>66.78</v>
      </c>
      <c r="K1198">
        <v>200.34</v>
      </c>
      <c r="L1198" t="s">
        <v>24</v>
      </c>
      <c r="M1198" t="s">
        <v>478</v>
      </c>
      <c r="N1198" t="s">
        <v>19</v>
      </c>
      <c r="O1198" t="s">
        <v>510</v>
      </c>
      <c r="P1198" t="s">
        <v>507</v>
      </c>
      <c r="Q1198" t="s">
        <v>517</v>
      </c>
    </row>
    <row r="1199" spans="1:17" x14ac:dyDescent="0.35">
      <c r="A1199">
        <v>100438</v>
      </c>
      <c r="B1199" s="5">
        <v>45865</v>
      </c>
      <c r="C1199" t="s">
        <v>12</v>
      </c>
      <c r="D1199" t="s">
        <v>132</v>
      </c>
      <c r="E1199" t="s">
        <v>133</v>
      </c>
      <c r="F1199" t="s">
        <v>59</v>
      </c>
      <c r="G1199" t="s">
        <v>118</v>
      </c>
      <c r="H1199">
        <v>10</v>
      </c>
      <c r="I1199" t="s">
        <v>499</v>
      </c>
      <c r="J1199">
        <v>20.77</v>
      </c>
      <c r="K1199">
        <v>207.7</v>
      </c>
      <c r="L1199" t="s">
        <v>43</v>
      </c>
      <c r="M1199" t="s">
        <v>83</v>
      </c>
      <c r="N1199" t="s">
        <v>36</v>
      </c>
      <c r="O1199" t="s">
        <v>510</v>
      </c>
      <c r="P1199" t="s">
        <v>507</v>
      </c>
      <c r="Q1199" t="s">
        <v>517</v>
      </c>
    </row>
    <row r="1200" spans="1:17" x14ac:dyDescent="0.35">
      <c r="A1200">
        <v>101289</v>
      </c>
      <c r="B1200" s="5">
        <v>45865</v>
      </c>
      <c r="C1200" t="s">
        <v>31</v>
      </c>
      <c r="D1200" t="s">
        <v>45</v>
      </c>
      <c r="E1200" t="s">
        <v>46</v>
      </c>
      <c r="F1200" t="s">
        <v>53</v>
      </c>
      <c r="G1200" t="s">
        <v>54</v>
      </c>
      <c r="H1200">
        <v>1</v>
      </c>
      <c r="I1200" t="s">
        <v>503</v>
      </c>
      <c r="J1200">
        <v>24.08</v>
      </c>
      <c r="K1200">
        <v>24.08</v>
      </c>
      <c r="L1200" t="s">
        <v>43</v>
      </c>
      <c r="M1200" t="s">
        <v>273</v>
      </c>
      <c r="N1200" t="s">
        <v>36</v>
      </c>
      <c r="O1200" t="s">
        <v>510</v>
      </c>
      <c r="P1200" t="s">
        <v>507</v>
      </c>
      <c r="Q1200" t="s">
        <v>517</v>
      </c>
    </row>
    <row r="1201" spans="1:17" x14ac:dyDescent="0.35">
      <c r="A1201">
        <v>101338</v>
      </c>
      <c r="B1201" s="5">
        <v>45865</v>
      </c>
      <c r="C1201" t="s">
        <v>26</v>
      </c>
      <c r="D1201" t="s">
        <v>37</v>
      </c>
      <c r="E1201" t="s">
        <v>38</v>
      </c>
      <c r="F1201" t="s">
        <v>15</v>
      </c>
      <c r="G1201" t="s">
        <v>34</v>
      </c>
      <c r="H1201">
        <v>1</v>
      </c>
      <c r="I1201" t="s">
        <v>503</v>
      </c>
      <c r="J1201">
        <v>15.68</v>
      </c>
      <c r="K1201">
        <v>15.68</v>
      </c>
      <c r="L1201" t="s">
        <v>48</v>
      </c>
      <c r="M1201" t="s">
        <v>236</v>
      </c>
      <c r="N1201" t="s">
        <v>19</v>
      </c>
      <c r="O1201" t="s">
        <v>510</v>
      </c>
      <c r="P1201" t="s">
        <v>507</v>
      </c>
      <c r="Q1201" t="s">
        <v>517</v>
      </c>
    </row>
    <row r="1202" spans="1:17" x14ac:dyDescent="0.35">
      <c r="A1202">
        <v>102032</v>
      </c>
      <c r="B1202" s="5">
        <v>45865</v>
      </c>
      <c r="C1202" t="s">
        <v>26</v>
      </c>
      <c r="D1202" t="s">
        <v>27</v>
      </c>
      <c r="E1202" t="s">
        <v>28</v>
      </c>
      <c r="F1202" t="s">
        <v>22</v>
      </c>
      <c r="G1202" t="s">
        <v>47</v>
      </c>
      <c r="H1202">
        <v>10</v>
      </c>
      <c r="I1202" t="s">
        <v>499</v>
      </c>
      <c r="J1202">
        <v>76.28</v>
      </c>
      <c r="K1202">
        <v>762.8</v>
      </c>
      <c r="L1202" t="s">
        <v>43</v>
      </c>
      <c r="M1202" t="s">
        <v>240</v>
      </c>
      <c r="N1202" t="s">
        <v>19</v>
      </c>
      <c r="O1202" t="s">
        <v>510</v>
      </c>
      <c r="P1202" t="s">
        <v>507</v>
      </c>
      <c r="Q1202" t="s">
        <v>517</v>
      </c>
    </row>
    <row r="1203" spans="1:17" x14ac:dyDescent="0.35">
      <c r="A1203">
        <v>102585</v>
      </c>
      <c r="B1203" s="5">
        <v>45865</v>
      </c>
      <c r="C1203" t="s">
        <v>50</v>
      </c>
      <c r="D1203" t="s">
        <v>71</v>
      </c>
      <c r="E1203" t="s">
        <v>72</v>
      </c>
      <c r="F1203" t="s">
        <v>22</v>
      </c>
      <c r="G1203" t="s">
        <v>87</v>
      </c>
      <c r="H1203">
        <v>1</v>
      </c>
      <c r="I1203" t="s">
        <v>503</v>
      </c>
      <c r="J1203">
        <v>50.74</v>
      </c>
      <c r="K1203">
        <v>50.74</v>
      </c>
      <c r="L1203" t="s">
        <v>17</v>
      </c>
      <c r="M1203" t="s">
        <v>218</v>
      </c>
      <c r="N1203" t="s">
        <v>19</v>
      </c>
      <c r="O1203" t="s">
        <v>510</v>
      </c>
      <c r="P1203" t="s">
        <v>507</v>
      </c>
      <c r="Q1203" t="s">
        <v>517</v>
      </c>
    </row>
    <row r="1204" spans="1:17" x14ac:dyDescent="0.35">
      <c r="A1204">
        <v>102886</v>
      </c>
      <c r="B1204" s="5">
        <v>45865</v>
      </c>
      <c r="C1204" t="s">
        <v>31</v>
      </c>
      <c r="D1204" t="s">
        <v>56</v>
      </c>
      <c r="E1204" t="s">
        <v>57</v>
      </c>
      <c r="F1204" t="s">
        <v>15</v>
      </c>
      <c r="G1204" t="s">
        <v>34</v>
      </c>
      <c r="H1204">
        <v>1</v>
      </c>
      <c r="I1204" t="s">
        <v>503</v>
      </c>
      <c r="J1204">
        <v>15.74</v>
      </c>
      <c r="K1204">
        <v>15.74</v>
      </c>
      <c r="L1204" t="s">
        <v>43</v>
      </c>
      <c r="M1204" t="s">
        <v>210</v>
      </c>
      <c r="N1204" t="s">
        <v>19</v>
      </c>
      <c r="O1204" t="s">
        <v>510</v>
      </c>
      <c r="P1204" t="s">
        <v>507</v>
      </c>
      <c r="Q1204" t="s">
        <v>517</v>
      </c>
    </row>
    <row r="1205" spans="1:17" x14ac:dyDescent="0.35">
      <c r="A1205">
        <v>100010</v>
      </c>
      <c r="B1205" s="5">
        <v>45866</v>
      </c>
      <c r="C1205" t="s">
        <v>31</v>
      </c>
      <c r="D1205" t="s">
        <v>80</v>
      </c>
      <c r="E1205" t="s">
        <v>80</v>
      </c>
      <c r="F1205" t="s">
        <v>62</v>
      </c>
      <c r="G1205" t="s">
        <v>114</v>
      </c>
      <c r="H1205">
        <v>5</v>
      </c>
      <c r="I1205" t="s">
        <v>499</v>
      </c>
      <c r="J1205">
        <v>131.24</v>
      </c>
      <c r="K1205">
        <v>656.2</v>
      </c>
      <c r="L1205" t="s">
        <v>24</v>
      </c>
      <c r="M1205" t="s">
        <v>293</v>
      </c>
      <c r="N1205" t="s">
        <v>19</v>
      </c>
      <c r="O1205" t="s">
        <v>511</v>
      </c>
      <c r="P1205" t="s">
        <v>501</v>
      </c>
      <c r="Q1205" t="s">
        <v>517</v>
      </c>
    </row>
    <row r="1206" spans="1:17" x14ac:dyDescent="0.35">
      <c r="A1206">
        <v>100156</v>
      </c>
      <c r="B1206" s="5">
        <v>45866</v>
      </c>
      <c r="C1206" t="s">
        <v>31</v>
      </c>
      <c r="D1206" t="s">
        <v>45</v>
      </c>
      <c r="E1206" t="s">
        <v>46</v>
      </c>
      <c r="F1206" t="s">
        <v>53</v>
      </c>
      <c r="G1206" t="s">
        <v>54</v>
      </c>
      <c r="H1206">
        <v>1</v>
      </c>
      <c r="I1206" t="s">
        <v>503</v>
      </c>
      <c r="J1206">
        <v>24.99</v>
      </c>
      <c r="K1206">
        <v>24.99</v>
      </c>
      <c r="L1206" t="s">
        <v>24</v>
      </c>
      <c r="M1206" t="s">
        <v>139</v>
      </c>
      <c r="N1206" t="s">
        <v>36</v>
      </c>
      <c r="O1206" t="s">
        <v>511</v>
      </c>
      <c r="P1206" t="s">
        <v>501</v>
      </c>
      <c r="Q1206" t="s">
        <v>517</v>
      </c>
    </row>
    <row r="1207" spans="1:17" x14ac:dyDescent="0.35">
      <c r="A1207">
        <v>100313</v>
      </c>
      <c r="B1207" s="5">
        <v>45866</v>
      </c>
      <c r="C1207" t="s">
        <v>26</v>
      </c>
      <c r="D1207" t="s">
        <v>41</v>
      </c>
      <c r="E1207" t="s">
        <v>42</v>
      </c>
      <c r="F1207" t="s">
        <v>22</v>
      </c>
      <c r="G1207" t="s">
        <v>47</v>
      </c>
      <c r="H1207">
        <v>1</v>
      </c>
      <c r="I1207" t="s">
        <v>503</v>
      </c>
      <c r="J1207">
        <v>76.05</v>
      </c>
      <c r="K1207">
        <v>76.05</v>
      </c>
      <c r="L1207" t="s">
        <v>24</v>
      </c>
      <c r="M1207" t="s">
        <v>425</v>
      </c>
      <c r="N1207" t="s">
        <v>19</v>
      </c>
      <c r="O1207" t="s">
        <v>511</v>
      </c>
      <c r="P1207" t="s">
        <v>501</v>
      </c>
      <c r="Q1207" t="s">
        <v>517</v>
      </c>
    </row>
    <row r="1208" spans="1:17" x14ac:dyDescent="0.35">
      <c r="A1208">
        <v>101763</v>
      </c>
      <c r="B1208" s="5">
        <v>45866</v>
      </c>
      <c r="C1208" t="s">
        <v>65</v>
      </c>
      <c r="D1208" t="s">
        <v>190</v>
      </c>
      <c r="E1208" t="s">
        <v>191</v>
      </c>
      <c r="F1208" t="s">
        <v>62</v>
      </c>
      <c r="G1208" t="s">
        <v>169</v>
      </c>
      <c r="H1208">
        <v>2</v>
      </c>
      <c r="I1208" t="s">
        <v>508</v>
      </c>
      <c r="J1208">
        <v>23.91</v>
      </c>
      <c r="K1208">
        <v>47.82</v>
      </c>
      <c r="L1208" t="s">
        <v>48</v>
      </c>
      <c r="M1208" t="s">
        <v>345</v>
      </c>
      <c r="N1208" t="s">
        <v>36</v>
      </c>
      <c r="O1208" t="s">
        <v>511</v>
      </c>
      <c r="P1208" t="s">
        <v>501</v>
      </c>
      <c r="Q1208" t="s">
        <v>517</v>
      </c>
    </row>
    <row r="1209" spans="1:17" x14ac:dyDescent="0.35">
      <c r="A1209">
        <v>101779</v>
      </c>
      <c r="B1209" s="5">
        <v>45866</v>
      </c>
      <c r="C1209" t="s">
        <v>65</v>
      </c>
      <c r="D1209" t="s">
        <v>137</v>
      </c>
      <c r="E1209" t="s">
        <v>138</v>
      </c>
      <c r="F1209" t="s">
        <v>62</v>
      </c>
      <c r="G1209" t="s">
        <v>169</v>
      </c>
      <c r="H1209">
        <v>1</v>
      </c>
      <c r="I1209" t="s">
        <v>503</v>
      </c>
      <c r="J1209">
        <v>24.4</v>
      </c>
      <c r="K1209">
        <v>24.4</v>
      </c>
      <c r="L1209" t="s">
        <v>24</v>
      </c>
      <c r="M1209" t="s">
        <v>403</v>
      </c>
      <c r="N1209" t="s">
        <v>89</v>
      </c>
      <c r="O1209" t="s">
        <v>511</v>
      </c>
      <c r="P1209" t="s">
        <v>501</v>
      </c>
      <c r="Q1209" t="s">
        <v>517</v>
      </c>
    </row>
    <row r="1210" spans="1:17" x14ac:dyDescent="0.35">
      <c r="A1210">
        <v>101802</v>
      </c>
      <c r="B1210" s="5">
        <v>45866</v>
      </c>
      <c r="C1210" t="s">
        <v>31</v>
      </c>
      <c r="D1210" t="s">
        <v>45</v>
      </c>
      <c r="E1210" t="s">
        <v>46</v>
      </c>
      <c r="F1210" t="s">
        <v>62</v>
      </c>
      <c r="G1210" t="s">
        <v>169</v>
      </c>
      <c r="H1210">
        <v>1</v>
      </c>
      <c r="I1210" t="s">
        <v>503</v>
      </c>
      <c r="J1210">
        <v>24.29</v>
      </c>
      <c r="K1210">
        <v>24.29</v>
      </c>
      <c r="L1210" t="s">
        <v>24</v>
      </c>
      <c r="M1210" t="s">
        <v>116</v>
      </c>
      <c r="N1210" t="s">
        <v>89</v>
      </c>
      <c r="O1210" t="s">
        <v>511</v>
      </c>
      <c r="P1210" t="s">
        <v>501</v>
      </c>
      <c r="Q1210" t="s">
        <v>517</v>
      </c>
    </row>
    <row r="1211" spans="1:17" x14ac:dyDescent="0.35">
      <c r="A1211">
        <v>102898</v>
      </c>
      <c r="B1211" s="5">
        <v>45866</v>
      </c>
      <c r="C1211" t="s">
        <v>26</v>
      </c>
      <c r="D1211" t="s">
        <v>27</v>
      </c>
      <c r="E1211" t="s">
        <v>28</v>
      </c>
      <c r="F1211" t="s">
        <v>22</v>
      </c>
      <c r="G1211" t="s">
        <v>47</v>
      </c>
      <c r="H1211">
        <v>2</v>
      </c>
      <c r="I1211" t="s">
        <v>508</v>
      </c>
      <c r="J1211">
        <v>74.59</v>
      </c>
      <c r="K1211">
        <v>149.18</v>
      </c>
      <c r="L1211" t="s">
        <v>43</v>
      </c>
      <c r="M1211" t="s">
        <v>166</v>
      </c>
      <c r="N1211" t="s">
        <v>19</v>
      </c>
      <c r="O1211" t="s">
        <v>511</v>
      </c>
      <c r="P1211" t="s">
        <v>501</v>
      </c>
      <c r="Q1211" t="s">
        <v>517</v>
      </c>
    </row>
    <row r="1212" spans="1:17" x14ac:dyDescent="0.35">
      <c r="A1212">
        <v>100022</v>
      </c>
      <c r="B1212" s="5">
        <v>45867</v>
      </c>
      <c r="C1212" t="s">
        <v>31</v>
      </c>
      <c r="D1212" t="s">
        <v>56</v>
      </c>
      <c r="E1212" t="s">
        <v>57</v>
      </c>
      <c r="F1212" t="s">
        <v>53</v>
      </c>
      <c r="G1212" t="s">
        <v>92</v>
      </c>
      <c r="H1212">
        <v>5</v>
      </c>
      <c r="I1212" t="s">
        <v>499</v>
      </c>
      <c r="J1212">
        <v>28.5</v>
      </c>
      <c r="K1212">
        <v>142.5</v>
      </c>
      <c r="L1212" t="s">
        <v>17</v>
      </c>
      <c r="M1212" t="s">
        <v>408</v>
      </c>
      <c r="N1212" t="s">
        <v>89</v>
      </c>
      <c r="O1212" t="s">
        <v>509</v>
      </c>
      <c r="P1212" t="s">
        <v>501</v>
      </c>
      <c r="Q1212" t="s">
        <v>517</v>
      </c>
    </row>
    <row r="1213" spans="1:17" x14ac:dyDescent="0.35">
      <c r="A1213">
        <v>100781</v>
      </c>
      <c r="B1213" s="5">
        <v>45867</v>
      </c>
      <c r="C1213" t="s">
        <v>31</v>
      </c>
      <c r="D1213" t="s">
        <v>32</v>
      </c>
      <c r="E1213" t="s">
        <v>33</v>
      </c>
      <c r="F1213" t="s">
        <v>53</v>
      </c>
      <c r="G1213" t="s">
        <v>126</v>
      </c>
      <c r="H1213">
        <v>5</v>
      </c>
      <c r="I1213" t="s">
        <v>499</v>
      </c>
      <c r="J1213">
        <v>145.55000000000001</v>
      </c>
      <c r="K1213">
        <v>727.75</v>
      </c>
      <c r="L1213" t="s">
        <v>43</v>
      </c>
      <c r="M1213" t="s">
        <v>123</v>
      </c>
      <c r="N1213" t="s">
        <v>19</v>
      </c>
      <c r="O1213" t="s">
        <v>509</v>
      </c>
      <c r="P1213" t="s">
        <v>501</v>
      </c>
      <c r="Q1213" t="s">
        <v>517</v>
      </c>
    </row>
    <row r="1214" spans="1:17" x14ac:dyDescent="0.35">
      <c r="A1214">
        <v>100946</v>
      </c>
      <c r="B1214" s="5">
        <v>45867</v>
      </c>
      <c r="C1214" t="s">
        <v>31</v>
      </c>
      <c r="D1214" t="s">
        <v>56</v>
      </c>
      <c r="E1214" t="s">
        <v>57</v>
      </c>
      <c r="F1214" t="s">
        <v>15</v>
      </c>
      <c r="G1214" t="s">
        <v>16</v>
      </c>
      <c r="H1214">
        <v>1</v>
      </c>
      <c r="I1214" t="s">
        <v>503</v>
      </c>
      <c r="J1214">
        <v>41.75</v>
      </c>
      <c r="K1214">
        <v>41.75</v>
      </c>
      <c r="L1214" t="s">
        <v>24</v>
      </c>
      <c r="M1214" t="s">
        <v>329</v>
      </c>
      <c r="N1214" t="s">
        <v>19</v>
      </c>
      <c r="O1214" t="s">
        <v>509</v>
      </c>
      <c r="P1214" t="s">
        <v>501</v>
      </c>
      <c r="Q1214" t="s">
        <v>517</v>
      </c>
    </row>
    <row r="1215" spans="1:17" x14ac:dyDescent="0.35">
      <c r="A1215">
        <v>101278</v>
      </c>
      <c r="B1215" s="5">
        <v>45867</v>
      </c>
      <c r="C1215" t="s">
        <v>31</v>
      </c>
      <c r="D1215" t="s">
        <v>105</v>
      </c>
      <c r="E1215" t="s">
        <v>106</v>
      </c>
      <c r="F1215" t="s">
        <v>62</v>
      </c>
      <c r="G1215" t="s">
        <v>63</v>
      </c>
      <c r="H1215">
        <v>1</v>
      </c>
      <c r="I1215" t="s">
        <v>503</v>
      </c>
      <c r="J1215">
        <v>57.54</v>
      </c>
      <c r="K1215">
        <v>57.54</v>
      </c>
      <c r="L1215" t="s">
        <v>24</v>
      </c>
      <c r="M1215" t="s">
        <v>238</v>
      </c>
      <c r="N1215" t="s">
        <v>89</v>
      </c>
      <c r="O1215" t="s">
        <v>509</v>
      </c>
      <c r="P1215" t="s">
        <v>501</v>
      </c>
      <c r="Q1215" t="s">
        <v>517</v>
      </c>
    </row>
    <row r="1216" spans="1:17" x14ac:dyDescent="0.35">
      <c r="A1216">
        <v>101367</v>
      </c>
      <c r="B1216" s="5">
        <v>45867</v>
      </c>
      <c r="C1216" t="s">
        <v>31</v>
      </c>
      <c r="D1216" t="s">
        <v>45</v>
      </c>
      <c r="E1216" t="s">
        <v>46</v>
      </c>
      <c r="F1216" t="s">
        <v>62</v>
      </c>
      <c r="G1216" t="s">
        <v>63</v>
      </c>
      <c r="H1216">
        <v>1</v>
      </c>
      <c r="I1216" t="s">
        <v>503</v>
      </c>
      <c r="J1216">
        <v>56.35</v>
      </c>
      <c r="K1216">
        <v>56.35</v>
      </c>
      <c r="L1216" t="s">
        <v>48</v>
      </c>
      <c r="M1216" t="s">
        <v>254</v>
      </c>
      <c r="N1216" t="s">
        <v>19</v>
      </c>
      <c r="O1216" t="s">
        <v>509</v>
      </c>
      <c r="P1216" t="s">
        <v>501</v>
      </c>
      <c r="Q1216" t="s">
        <v>517</v>
      </c>
    </row>
    <row r="1217" spans="1:17" x14ac:dyDescent="0.35">
      <c r="A1217">
        <v>101542</v>
      </c>
      <c r="B1217" s="5">
        <v>45867</v>
      </c>
      <c r="C1217" t="s">
        <v>12</v>
      </c>
      <c r="D1217" t="s">
        <v>183</v>
      </c>
      <c r="E1217" t="s">
        <v>184</v>
      </c>
      <c r="F1217" t="s">
        <v>53</v>
      </c>
      <c r="G1217" t="s">
        <v>126</v>
      </c>
      <c r="H1217">
        <v>10</v>
      </c>
      <c r="I1217" t="s">
        <v>499</v>
      </c>
      <c r="J1217">
        <v>151.47</v>
      </c>
      <c r="K1217">
        <v>1514.7</v>
      </c>
      <c r="L1217" t="s">
        <v>43</v>
      </c>
      <c r="M1217" t="s">
        <v>479</v>
      </c>
      <c r="N1217" t="s">
        <v>89</v>
      </c>
      <c r="O1217" t="s">
        <v>509</v>
      </c>
      <c r="P1217" t="s">
        <v>501</v>
      </c>
      <c r="Q1217" t="s">
        <v>517</v>
      </c>
    </row>
    <row r="1218" spans="1:17" x14ac:dyDescent="0.35">
      <c r="A1218">
        <v>101738</v>
      </c>
      <c r="B1218" s="5">
        <v>45867</v>
      </c>
      <c r="C1218" t="s">
        <v>31</v>
      </c>
      <c r="D1218" t="s">
        <v>45</v>
      </c>
      <c r="E1218" t="s">
        <v>46</v>
      </c>
      <c r="F1218" t="s">
        <v>53</v>
      </c>
      <c r="G1218" t="s">
        <v>145</v>
      </c>
      <c r="H1218">
        <v>1</v>
      </c>
      <c r="I1218" t="s">
        <v>503</v>
      </c>
      <c r="J1218">
        <v>33.4</v>
      </c>
      <c r="K1218">
        <v>33.4</v>
      </c>
      <c r="L1218" t="s">
        <v>17</v>
      </c>
      <c r="M1218" t="s">
        <v>333</v>
      </c>
      <c r="N1218" t="s">
        <v>19</v>
      </c>
      <c r="O1218" t="s">
        <v>509</v>
      </c>
      <c r="P1218" t="s">
        <v>501</v>
      </c>
      <c r="Q1218" t="s">
        <v>517</v>
      </c>
    </row>
    <row r="1219" spans="1:17" x14ac:dyDescent="0.35">
      <c r="A1219">
        <v>101794</v>
      </c>
      <c r="B1219" s="5">
        <v>45867</v>
      </c>
      <c r="C1219" t="s">
        <v>12</v>
      </c>
      <c r="D1219" t="s">
        <v>183</v>
      </c>
      <c r="E1219" t="s">
        <v>184</v>
      </c>
      <c r="F1219" t="s">
        <v>53</v>
      </c>
      <c r="G1219" t="s">
        <v>126</v>
      </c>
      <c r="H1219">
        <v>1</v>
      </c>
      <c r="I1219" t="s">
        <v>503</v>
      </c>
      <c r="J1219">
        <v>150.16</v>
      </c>
      <c r="K1219">
        <v>150.16</v>
      </c>
      <c r="L1219" t="s">
        <v>43</v>
      </c>
      <c r="M1219" t="s">
        <v>354</v>
      </c>
      <c r="N1219" t="s">
        <v>36</v>
      </c>
      <c r="O1219" t="s">
        <v>509</v>
      </c>
      <c r="P1219" t="s">
        <v>501</v>
      </c>
      <c r="Q1219" t="s">
        <v>517</v>
      </c>
    </row>
    <row r="1220" spans="1:17" x14ac:dyDescent="0.35">
      <c r="A1220">
        <v>102168</v>
      </c>
      <c r="B1220" s="5">
        <v>45867</v>
      </c>
      <c r="C1220" t="s">
        <v>50</v>
      </c>
      <c r="D1220" t="s">
        <v>71</v>
      </c>
      <c r="E1220" t="s">
        <v>72</v>
      </c>
      <c r="F1220" t="s">
        <v>15</v>
      </c>
      <c r="G1220" t="s">
        <v>16</v>
      </c>
      <c r="H1220">
        <v>1</v>
      </c>
      <c r="I1220" t="s">
        <v>503</v>
      </c>
      <c r="J1220">
        <v>38.85</v>
      </c>
      <c r="K1220">
        <v>38.85</v>
      </c>
      <c r="L1220" t="s">
        <v>24</v>
      </c>
      <c r="M1220" t="s">
        <v>116</v>
      </c>
      <c r="N1220" t="s">
        <v>36</v>
      </c>
      <c r="O1220" t="s">
        <v>509</v>
      </c>
      <c r="P1220" t="s">
        <v>501</v>
      </c>
      <c r="Q1220" t="s">
        <v>517</v>
      </c>
    </row>
    <row r="1221" spans="1:17" x14ac:dyDescent="0.35">
      <c r="A1221">
        <v>102222</v>
      </c>
      <c r="B1221" s="5">
        <v>45867</v>
      </c>
      <c r="C1221" t="s">
        <v>26</v>
      </c>
      <c r="D1221" t="s">
        <v>27</v>
      </c>
      <c r="E1221" t="s">
        <v>28</v>
      </c>
      <c r="F1221" t="s">
        <v>53</v>
      </c>
      <c r="G1221" t="s">
        <v>145</v>
      </c>
      <c r="H1221">
        <v>1</v>
      </c>
      <c r="I1221" t="s">
        <v>503</v>
      </c>
      <c r="J1221">
        <v>33.97</v>
      </c>
      <c r="K1221">
        <v>33.97</v>
      </c>
      <c r="L1221" t="s">
        <v>48</v>
      </c>
      <c r="M1221" t="s">
        <v>179</v>
      </c>
      <c r="N1221" t="s">
        <v>19</v>
      </c>
      <c r="O1221" t="s">
        <v>509</v>
      </c>
      <c r="P1221" t="s">
        <v>501</v>
      </c>
      <c r="Q1221" t="s">
        <v>517</v>
      </c>
    </row>
    <row r="1222" spans="1:17" x14ac:dyDescent="0.35">
      <c r="A1222">
        <v>102396</v>
      </c>
      <c r="B1222" s="5">
        <v>45867</v>
      </c>
      <c r="C1222" t="s">
        <v>65</v>
      </c>
      <c r="D1222" t="s">
        <v>137</v>
      </c>
      <c r="E1222" t="s">
        <v>138</v>
      </c>
      <c r="F1222" t="s">
        <v>59</v>
      </c>
      <c r="G1222" t="s">
        <v>60</v>
      </c>
      <c r="H1222">
        <v>1</v>
      </c>
      <c r="I1222" t="s">
        <v>503</v>
      </c>
      <c r="J1222">
        <v>58.68</v>
      </c>
      <c r="K1222">
        <v>58.68</v>
      </c>
      <c r="L1222" t="s">
        <v>17</v>
      </c>
      <c r="M1222" t="s">
        <v>283</v>
      </c>
      <c r="N1222" t="s">
        <v>36</v>
      </c>
      <c r="O1222" t="s">
        <v>509</v>
      </c>
      <c r="P1222" t="s">
        <v>501</v>
      </c>
      <c r="Q1222" t="s">
        <v>517</v>
      </c>
    </row>
    <row r="1223" spans="1:17" x14ac:dyDescent="0.35">
      <c r="A1223">
        <v>102594</v>
      </c>
      <c r="B1223" s="5">
        <v>45867</v>
      </c>
      <c r="C1223" t="s">
        <v>26</v>
      </c>
      <c r="D1223" t="s">
        <v>27</v>
      </c>
      <c r="E1223" t="s">
        <v>28</v>
      </c>
      <c r="F1223" t="s">
        <v>22</v>
      </c>
      <c r="G1223" t="s">
        <v>109</v>
      </c>
      <c r="H1223">
        <v>2</v>
      </c>
      <c r="I1223" t="s">
        <v>508</v>
      </c>
      <c r="J1223">
        <v>86.16</v>
      </c>
      <c r="K1223">
        <v>172.32</v>
      </c>
      <c r="L1223" t="s">
        <v>43</v>
      </c>
      <c r="M1223" t="s">
        <v>367</v>
      </c>
      <c r="N1223" t="s">
        <v>19</v>
      </c>
      <c r="O1223" t="s">
        <v>509</v>
      </c>
      <c r="P1223" t="s">
        <v>501</v>
      </c>
      <c r="Q1223" t="s">
        <v>517</v>
      </c>
    </row>
    <row r="1224" spans="1:17" x14ac:dyDescent="0.35">
      <c r="A1224">
        <v>102823</v>
      </c>
      <c r="B1224" s="5">
        <v>45867</v>
      </c>
      <c r="C1224" t="s">
        <v>12</v>
      </c>
      <c r="D1224" t="s">
        <v>132</v>
      </c>
      <c r="E1224" t="s">
        <v>133</v>
      </c>
      <c r="F1224" t="s">
        <v>62</v>
      </c>
      <c r="G1224" t="s">
        <v>68</v>
      </c>
      <c r="H1224">
        <v>5</v>
      </c>
      <c r="I1224" t="s">
        <v>499</v>
      </c>
      <c r="J1224">
        <v>38.39</v>
      </c>
      <c r="K1224">
        <v>191.95</v>
      </c>
      <c r="L1224" t="s">
        <v>48</v>
      </c>
      <c r="M1224" t="s">
        <v>480</v>
      </c>
      <c r="N1224" t="s">
        <v>19</v>
      </c>
      <c r="O1224" t="s">
        <v>509</v>
      </c>
      <c r="P1224" t="s">
        <v>501</v>
      </c>
      <c r="Q1224" t="s">
        <v>517</v>
      </c>
    </row>
    <row r="1225" spans="1:17" x14ac:dyDescent="0.35">
      <c r="A1225">
        <v>100097</v>
      </c>
      <c r="B1225" s="5">
        <v>45868</v>
      </c>
      <c r="C1225" t="s">
        <v>50</v>
      </c>
      <c r="D1225" t="s">
        <v>51</v>
      </c>
      <c r="E1225" t="s">
        <v>52</v>
      </c>
      <c r="F1225" t="s">
        <v>15</v>
      </c>
      <c r="G1225" t="s">
        <v>16</v>
      </c>
      <c r="H1225">
        <v>3</v>
      </c>
      <c r="I1225" t="s">
        <v>499</v>
      </c>
      <c r="J1225">
        <v>38.35</v>
      </c>
      <c r="K1225">
        <v>115.05000000000001</v>
      </c>
      <c r="L1225" t="s">
        <v>48</v>
      </c>
      <c r="M1225" t="s">
        <v>343</v>
      </c>
      <c r="N1225" t="s">
        <v>19</v>
      </c>
      <c r="O1225" t="s">
        <v>504</v>
      </c>
      <c r="P1225" t="s">
        <v>501</v>
      </c>
      <c r="Q1225" t="s">
        <v>517</v>
      </c>
    </row>
    <row r="1226" spans="1:17" x14ac:dyDescent="0.35">
      <c r="A1226">
        <v>100183</v>
      </c>
      <c r="B1226" s="5">
        <v>45868</v>
      </c>
      <c r="C1226" t="s">
        <v>31</v>
      </c>
      <c r="D1226" t="s">
        <v>105</v>
      </c>
      <c r="E1226" t="s">
        <v>106</v>
      </c>
      <c r="F1226" t="s">
        <v>62</v>
      </c>
      <c r="G1226" t="s">
        <v>112</v>
      </c>
      <c r="H1226">
        <v>5</v>
      </c>
      <c r="I1226" t="s">
        <v>499</v>
      </c>
      <c r="J1226">
        <v>31.18</v>
      </c>
      <c r="K1226">
        <v>155.9</v>
      </c>
      <c r="L1226" t="s">
        <v>24</v>
      </c>
      <c r="M1226" t="s">
        <v>85</v>
      </c>
      <c r="N1226" t="s">
        <v>19</v>
      </c>
      <c r="O1226" t="s">
        <v>504</v>
      </c>
      <c r="P1226" t="s">
        <v>501</v>
      </c>
      <c r="Q1226" t="s">
        <v>517</v>
      </c>
    </row>
    <row r="1227" spans="1:17" x14ac:dyDescent="0.35">
      <c r="A1227">
        <v>100285</v>
      </c>
      <c r="B1227" s="5">
        <v>45868</v>
      </c>
      <c r="C1227" t="s">
        <v>65</v>
      </c>
      <c r="D1227" t="s">
        <v>190</v>
      </c>
      <c r="E1227" t="s">
        <v>191</v>
      </c>
      <c r="F1227" t="s">
        <v>59</v>
      </c>
      <c r="G1227" t="s">
        <v>60</v>
      </c>
      <c r="H1227">
        <v>1</v>
      </c>
      <c r="I1227" t="s">
        <v>503</v>
      </c>
      <c r="J1227">
        <v>60.81</v>
      </c>
      <c r="K1227">
        <v>60.81</v>
      </c>
      <c r="L1227" t="s">
        <v>48</v>
      </c>
      <c r="M1227" t="s">
        <v>279</v>
      </c>
      <c r="N1227" t="s">
        <v>19</v>
      </c>
      <c r="O1227" t="s">
        <v>504</v>
      </c>
      <c r="P1227" t="s">
        <v>501</v>
      </c>
      <c r="Q1227" t="s">
        <v>517</v>
      </c>
    </row>
    <row r="1228" spans="1:17" x14ac:dyDescent="0.35">
      <c r="A1228">
        <v>100286</v>
      </c>
      <c r="B1228" s="5">
        <v>45868</v>
      </c>
      <c r="C1228" t="s">
        <v>31</v>
      </c>
      <c r="D1228" t="s">
        <v>45</v>
      </c>
      <c r="E1228" t="s">
        <v>46</v>
      </c>
      <c r="F1228" t="s">
        <v>62</v>
      </c>
      <c r="G1228" t="s">
        <v>63</v>
      </c>
      <c r="H1228">
        <v>3</v>
      </c>
      <c r="I1228" t="s">
        <v>499</v>
      </c>
      <c r="J1228">
        <v>57.33</v>
      </c>
      <c r="K1228">
        <v>171.99</v>
      </c>
      <c r="L1228" t="s">
        <v>17</v>
      </c>
      <c r="M1228" t="s">
        <v>370</v>
      </c>
      <c r="N1228" t="s">
        <v>19</v>
      </c>
      <c r="O1228" t="s">
        <v>504</v>
      </c>
      <c r="P1228" t="s">
        <v>501</v>
      </c>
      <c r="Q1228" t="s">
        <v>517</v>
      </c>
    </row>
    <row r="1229" spans="1:17" x14ac:dyDescent="0.35">
      <c r="A1229">
        <v>100672</v>
      </c>
      <c r="B1229" s="5">
        <v>45868</v>
      </c>
      <c r="C1229" t="s">
        <v>65</v>
      </c>
      <c r="D1229" t="s">
        <v>190</v>
      </c>
      <c r="E1229" t="s">
        <v>191</v>
      </c>
      <c r="F1229" t="s">
        <v>62</v>
      </c>
      <c r="G1229" t="s">
        <v>112</v>
      </c>
      <c r="H1229">
        <v>5</v>
      </c>
      <c r="I1229" t="s">
        <v>499</v>
      </c>
      <c r="J1229">
        <v>29.4</v>
      </c>
      <c r="K1229">
        <v>147</v>
      </c>
      <c r="L1229" t="s">
        <v>48</v>
      </c>
      <c r="M1229" t="s">
        <v>85</v>
      </c>
      <c r="N1229" t="s">
        <v>19</v>
      </c>
      <c r="O1229" t="s">
        <v>504</v>
      </c>
      <c r="P1229" t="s">
        <v>501</v>
      </c>
      <c r="Q1229" t="s">
        <v>517</v>
      </c>
    </row>
    <row r="1230" spans="1:17" x14ac:dyDescent="0.35">
      <c r="A1230">
        <v>101039</v>
      </c>
      <c r="B1230" s="5">
        <v>45868</v>
      </c>
      <c r="C1230" t="s">
        <v>26</v>
      </c>
      <c r="D1230" t="s">
        <v>27</v>
      </c>
      <c r="E1230" t="s">
        <v>28</v>
      </c>
      <c r="F1230" t="s">
        <v>62</v>
      </c>
      <c r="G1230" t="s">
        <v>114</v>
      </c>
      <c r="H1230">
        <v>2</v>
      </c>
      <c r="I1230" t="s">
        <v>508</v>
      </c>
      <c r="J1230">
        <v>127.88</v>
      </c>
      <c r="K1230">
        <v>255.76</v>
      </c>
      <c r="L1230" t="s">
        <v>24</v>
      </c>
      <c r="M1230" t="s">
        <v>210</v>
      </c>
      <c r="N1230" t="s">
        <v>19</v>
      </c>
      <c r="O1230" t="s">
        <v>504</v>
      </c>
      <c r="P1230" t="s">
        <v>501</v>
      </c>
      <c r="Q1230" t="s">
        <v>517</v>
      </c>
    </row>
    <row r="1231" spans="1:17" x14ac:dyDescent="0.35">
      <c r="A1231">
        <v>101568</v>
      </c>
      <c r="B1231" s="5">
        <v>45868</v>
      </c>
      <c r="C1231" t="s">
        <v>31</v>
      </c>
      <c r="D1231" t="s">
        <v>105</v>
      </c>
      <c r="E1231" t="s">
        <v>106</v>
      </c>
      <c r="F1231" t="s">
        <v>62</v>
      </c>
      <c r="G1231" t="s">
        <v>114</v>
      </c>
      <c r="H1231">
        <v>5</v>
      </c>
      <c r="I1231" t="s">
        <v>499</v>
      </c>
      <c r="J1231">
        <v>129.47999999999999</v>
      </c>
      <c r="K1231">
        <v>647.4</v>
      </c>
      <c r="L1231" t="s">
        <v>24</v>
      </c>
      <c r="M1231" t="s">
        <v>477</v>
      </c>
      <c r="N1231" t="s">
        <v>19</v>
      </c>
      <c r="O1231" t="s">
        <v>504</v>
      </c>
      <c r="P1231" t="s">
        <v>501</v>
      </c>
      <c r="Q1231" t="s">
        <v>517</v>
      </c>
    </row>
    <row r="1232" spans="1:17" x14ac:dyDescent="0.35">
      <c r="A1232">
        <v>101598</v>
      </c>
      <c r="B1232" s="5">
        <v>45868</v>
      </c>
      <c r="C1232" t="s">
        <v>31</v>
      </c>
      <c r="D1232" t="s">
        <v>56</v>
      </c>
      <c r="E1232" t="s">
        <v>57</v>
      </c>
      <c r="F1232" t="s">
        <v>59</v>
      </c>
      <c r="G1232" t="s">
        <v>118</v>
      </c>
      <c r="H1232">
        <v>2</v>
      </c>
      <c r="I1232" t="s">
        <v>508</v>
      </c>
      <c r="J1232">
        <v>19.309999999999999</v>
      </c>
      <c r="K1232">
        <v>38.619999999999997</v>
      </c>
      <c r="L1232" t="s">
        <v>24</v>
      </c>
      <c r="M1232" t="s">
        <v>292</v>
      </c>
      <c r="N1232" t="s">
        <v>19</v>
      </c>
      <c r="O1232" t="s">
        <v>504</v>
      </c>
      <c r="P1232" t="s">
        <v>501</v>
      </c>
      <c r="Q1232" t="s">
        <v>517</v>
      </c>
    </row>
    <row r="1233" spans="1:17" x14ac:dyDescent="0.35">
      <c r="A1233">
        <v>101726</v>
      </c>
      <c r="B1233" s="5">
        <v>45868</v>
      </c>
      <c r="C1233" t="s">
        <v>50</v>
      </c>
      <c r="D1233" t="s">
        <v>71</v>
      </c>
      <c r="E1233" t="s">
        <v>72</v>
      </c>
      <c r="F1233" t="s">
        <v>62</v>
      </c>
      <c r="G1233" t="s">
        <v>103</v>
      </c>
      <c r="H1233">
        <v>2</v>
      </c>
      <c r="I1233" t="s">
        <v>508</v>
      </c>
      <c r="J1233">
        <v>193.88</v>
      </c>
      <c r="K1233">
        <v>387.76</v>
      </c>
      <c r="L1233" t="s">
        <v>24</v>
      </c>
      <c r="M1233" t="s">
        <v>469</v>
      </c>
      <c r="N1233" t="s">
        <v>19</v>
      </c>
      <c r="O1233" t="s">
        <v>504</v>
      </c>
      <c r="P1233" t="s">
        <v>501</v>
      </c>
      <c r="Q1233" t="s">
        <v>517</v>
      </c>
    </row>
    <row r="1234" spans="1:17" x14ac:dyDescent="0.35">
      <c r="A1234">
        <v>101741</v>
      </c>
      <c r="B1234" s="5">
        <v>45868</v>
      </c>
      <c r="C1234" t="s">
        <v>26</v>
      </c>
      <c r="D1234" t="s">
        <v>27</v>
      </c>
      <c r="E1234" t="s">
        <v>28</v>
      </c>
      <c r="F1234" t="s">
        <v>59</v>
      </c>
      <c r="G1234" t="s">
        <v>73</v>
      </c>
      <c r="H1234">
        <v>2</v>
      </c>
      <c r="I1234" t="s">
        <v>508</v>
      </c>
      <c r="J1234">
        <v>26.65</v>
      </c>
      <c r="K1234">
        <v>53.3</v>
      </c>
      <c r="L1234" t="s">
        <v>43</v>
      </c>
      <c r="M1234" t="s">
        <v>225</v>
      </c>
      <c r="N1234" t="s">
        <v>19</v>
      </c>
      <c r="O1234" t="s">
        <v>504</v>
      </c>
      <c r="P1234" t="s">
        <v>501</v>
      </c>
      <c r="Q1234" t="s">
        <v>517</v>
      </c>
    </row>
    <row r="1235" spans="1:17" x14ac:dyDescent="0.35">
      <c r="A1235">
        <v>101747</v>
      </c>
      <c r="B1235" s="5">
        <v>45868</v>
      </c>
      <c r="C1235" t="s">
        <v>26</v>
      </c>
      <c r="D1235" t="s">
        <v>150</v>
      </c>
      <c r="E1235" t="s">
        <v>151</v>
      </c>
      <c r="F1235" t="s">
        <v>62</v>
      </c>
      <c r="G1235" t="s">
        <v>112</v>
      </c>
      <c r="H1235">
        <v>5</v>
      </c>
      <c r="I1235" t="s">
        <v>499</v>
      </c>
      <c r="J1235">
        <v>29.43</v>
      </c>
      <c r="K1235">
        <v>147.15</v>
      </c>
      <c r="L1235" t="s">
        <v>17</v>
      </c>
      <c r="M1235" t="s">
        <v>275</v>
      </c>
      <c r="N1235" t="s">
        <v>89</v>
      </c>
      <c r="O1235" t="s">
        <v>504</v>
      </c>
      <c r="P1235" t="s">
        <v>501</v>
      </c>
      <c r="Q1235" t="s">
        <v>517</v>
      </c>
    </row>
    <row r="1236" spans="1:17" x14ac:dyDescent="0.35">
      <c r="A1236">
        <v>103000</v>
      </c>
      <c r="B1236" s="5">
        <v>45868</v>
      </c>
      <c r="C1236" t="s">
        <v>12</v>
      </c>
      <c r="D1236" t="s">
        <v>183</v>
      </c>
      <c r="E1236" t="s">
        <v>184</v>
      </c>
      <c r="F1236" t="s">
        <v>15</v>
      </c>
      <c r="G1236" t="s">
        <v>34</v>
      </c>
      <c r="H1236">
        <v>2</v>
      </c>
      <c r="I1236" t="s">
        <v>508</v>
      </c>
      <c r="J1236">
        <v>16.489999999999998</v>
      </c>
      <c r="K1236">
        <v>32.979999999999997</v>
      </c>
      <c r="L1236" t="s">
        <v>17</v>
      </c>
      <c r="M1236" t="s">
        <v>433</v>
      </c>
      <c r="N1236" t="s">
        <v>19</v>
      </c>
      <c r="O1236" t="s">
        <v>504</v>
      </c>
      <c r="P1236" t="s">
        <v>501</v>
      </c>
      <c r="Q1236" t="s">
        <v>517</v>
      </c>
    </row>
    <row r="1237" spans="1:17" x14ac:dyDescent="0.35">
      <c r="A1237">
        <v>100086</v>
      </c>
      <c r="B1237" s="5">
        <v>45869</v>
      </c>
      <c r="C1237" t="s">
        <v>31</v>
      </c>
      <c r="D1237" t="s">
        <v>45</v>
      </c>
      <c r="E1237" t="s">
        <v>46</v>
      </c>
      <c r="F1237" t="s">
        <v>62</v>
      </c>
      <c r="G1237" t="s">
        <v>63</v>
      </c>
      <c r="H1237">
        <v>3</v>
      </c>
      <c r="I1237" t="s">
        <v>499</v>
      </c>
      <c r="J1237">
        <v>55.67</v>
      </c>
      <c r="K1237">
        <v>167.01</v>
      </c>
      <c r="L1237" t="s">
        <v>17</v>
      </c>
      <c r="M1237" t="s">
        <v>265</v>
      </c>
      <c r="N1237" t="s">
        <v>19</v>
      </c>
      <c r="O1237" t="s">
        <v>505</v>
      </c>
      <c r="P1237" t="s">
        <v>501</v>
      </c>
      <c r="Q1237" t="s">
        <v>517</v>
      </c>
    </row>
    <row r="1238" spans="1:17" x14ac:dyDescent="0.35">
      <c r="A1238">
        <v>100140</v>
      </c>
      <c r="B1238" s="5">
        <v>45869</v>
      </c>
      <c r="C1238" t="s">
        <v>12</v>
      </c>
      <c r="D1238" t="s">
        <v>98</v>
      </c>
      <c r="E1238" t="s">
        <v>99</v>
      </c>
      <c r="F1238" t="s">
        <v>15</v>
      </c>
      <c r="G1238" t="s">
        <v>34</v>
      </c>
      <c r="H1238">
        <v>1</v>
      </c>
      <c r="I1238" t="s">
        <v>503</v>
      </c>
      <c r="J1238">
        <v>15.85</v>
      </c>
      <c r="K1238">
        <v>15.85</v>
      </c>
      <c r="L1238" t="s">
        <v>17</v>
      </c>
      <c r="M1238" t="s">
        <v>231</v>
      </c>
      <c r="N1238" t="s">
        <v>19</v>
      </c>
      <c r="O1238" t="s">
        <v>505</v>
      </c>
      <c r="P1238" t="s">
        <v>501</v>
      </c>
      <c r="Q1238" t="s">
        <v>517</v>
      </c>
    </row>
    <row r="1239" spans="1:17" x14ac:dyDescent="0.35">
      <c r="A1239">
        <v>100289</v>
      </c>
      <c r="B1239" s="5">
        <v>45869</v>
      </c>
      <c r="C1239" t="s">
        <v>26</v>
      </c>
      <c r="D1239" t="s">
        <v>27</v>
      </c>
      <c r="E1239" t="s">
        <v>28</v>
      </c>
      <c r="F1239" t="s">
        <v>62</v>
      </c>
      <c r="G1239" t="s">
        <v>169</v>
      </c>
      <c r="H1239">
        <v>2</v>
      </c>
      <c r="I1239" t="s">
        <v>508</v>
      </c>
      <c r="J1239">
        <v>26.16</v>
      </c>
      <c r="K1239">
        <v>52.32</v>
      </c>
      <c r="L1239" t="s">
        <v>24</v>
      </c>
      <c r="M1239" t="s">
        <v>189</v>
      </c>
      <c r="N1239" t="s">
        <v>36</v>
      </c>
      <c r="O1239" t="s">
        <v>505</v>
      </c>
      <c r="P1239" t="s">
        <v>501</v>
      </c>
      <c r="Q1239" t="s">
        <v>517</v>
      </c>
    </row>
    <row r="1240" spans="1:17" x14ac:dyDescent="0.35">
      <c r="A1240">
        <v>100442</v>
      </c>
      <c r="B1240" s="5">
        <v>45869</v>
      </c>
      <c r="C1240" t="s">
        <v>50</v>
      </c>
      <c r="D1240" t="s">
        <v>51</v>
      </c>
      <c r="E1240" t="s">
        <v>52</v>
      </c>
      <c r="F1240" t="s">
        <v>53</v>
      </c>
      <c r="G1240" t="s">
        <v>126</v>
      </c>
      <c r="H1240">
        <v>1</v>
      </c>
      <c r="I1240" t="s">
        <v>503</v>
      </c>
      <c r="J1240">
        <v>142.88999999999999</v>
      </c>
      <c r="K1240">
        <v>142.88999999999999</v>
      </c>
      <c r="L1240" t="s">
        <v>24</v>
      </c>
      <c r="M1240" t="s">
        <v>127</v>
      </c>
      <c r="N1240" t="s">
        <v>19</v>
      </c>
      <c r="O1240" t="s">
        <v>505</v>
      </c>
      <c r="P1240" t="s">
        <v>501</v>
      </c>
      <c r="Q1240" t="s">
        <v>517</v>
      </c>
    </row>
    <row r="1241" spans="1:17" x14ac:dyDescent="0.35">
      <c r="A1241">
        <v>100501</v>
      </c>
      <c r="B1241" s="5">
        <v>45869</v>
      </c>
      <c r="C1241" t="s">
        <v>50</v>
      </c>
      <c r="D1241" t="s">
        <v>71</v>
      </c>
      <c r="E1241" t="s">
        <v>72</v>
      </c>
      <c r="F1241" t="s">
        <v>22</v>
      </c>
      <c r="G1241" t="s">
        <v>100</v>
      </c>
      <c r="H1241">
        <v>2</v>
      </c>
      <c r="I1241" t="s">
        <v>508</v>
      </c>
      <c r="J1241">
        <v>14.68</v>
      </c>
      <c r="K1241">
        <v>29.36</v>
      </c>
      <c r="L1241" t="s">
        <v>17</v>
      </c>
      <c r="M1241" t="s">
        <v>475</v>
      </c>
      <c r="N1241" t="s">
        <v>19</v>
      </c>
      <c r="O1241" t="s">
        <v>505</v>
      </c>
      <c r="P1241" t="s">
        <v>501</v>
      </c>
      <c r="Q1241" t="s">
        <v>517</v>
      </c>
    </row>
    <row r="1242" spans="1:17" x14ac:dyDescent="0.35">
      <c r="A1242">
        <v>100725</v>
      </c>
      <c r="B1242" s="5">
        <v>45869</v>
      </c>
      <c r="C1242" t="s">
        <v>31</v>
      </c>
      <c r="D1242" t="s">
        <v>80</v>
      </c>
      <c r="E1242" t="s">
        <v>80</v>
      </c>
      <c r="F1242" t="s">
        <v>15</v>
      </c>
      <c r="G1242" t="s">
        <v>16</v>
      </c>
      <c r="H1242">
        <v>5</v>
      </c>
      <c r="I1242" t="s">
        <v>499</v>
      </c>
      <c r="J1242">
        <v>38.92</v>
      </c>
      <c r="K1242">
        <v>194.60000000000002</v>
      </c>
      <c r="L1242" t="s">
        <v>17</v>
      </c>
      <c r="M1242" t="s">
        <v>243</v>
      </c>
      <c r="N1242" t="s">
        <v>89</v>
      </c>
      <c r="O1242" t="s">
        <v>505</v>
      </c>
      <c r="P1242" t="s">
        <v>501</v>
      </c>
      <c r="Q1242" t="s">
        <v>517</v>
      </c>
    </row>
    <row r="1243" spans="1:17" x14ac:dyDescent="0.35">
      <c r="A1243">
        <v>100770</v>
      </c>
      <c r="B1243" s="5">
        <v>45869</v>
      </c>
      <c r="C1243" t="s">
        <v>65</v>
      </c>
      <c r="D1243" t="s">
        <v>190</v>
      </c>
      <c r="E1243" t="s">
        <v>191</v>
      </c>
      <c r="F1243" t="s">
        <v>62</v>
      </c>
      <c r="G1243" t="s">
        <v>114</v>
      </c>
      <c r="H1243">
        <v>10</v>
      </c>
      <c r="I1243" t="s">
        <v>499</v>
      </c>
      <c r="J1243">
        <v>134.71</v>
      </c>
      <c r="K1243">
        <v>1347.1000000000001</v>
      </c>
      <c r="L1243" t="s">
        <v>17</v>
      </c>
      <c r="M1243" t="s">
        <v>342</v>
      </c>
      <c r="N1243" t="s">
        <v>19</v>
      </c>
      <c r="O1243" t="s">
        <v>505</v>
      </c>
      <c r="P1243" t="s">
        <v>501</v>
      </c>
      <c r="Q1243" t="s">
        <v>517</v>
      </c>
    </row>
    <row r="1244" spans="1:17" x14ac:dyDescent="0.35">
      <c r="A1244">
        <v>101166</v>
      </c>
      <c r="B1244" s="5">
        <v>45869</v>
      </c>
      <c r="C1244" t="s">
        <v>31</v>
      </c>
      <c r="D1244" t="s">
        <v>32</v>
      </c>
      <c r="E1244" t="s">
        <v>33</v>
      </c>
      <c r="F1244" t="s">
        <v>53</v>
      </c>
      <c r="G1244" t="s">
        <v>92</v>
      </c>
      <c r="H1244">
        <v>3</v>
      </c>
      <c r="I1244" t="s">
        <v>499</v>
      </c>
      <c r="J1244">
        <v>30.48</v>
      </c>
      <c r="K1244">
        <v>91.44</v>
      </c>
      <c r="L1244" t="s">
        <v>48</v>
      </c>
      <c r="M1244" t="s">
        <v>435</v>
      </c>
      <c r="N1244" t="s">
        <v>19</v>
      </c>
      <c r="O1244" t="s">
        <v>505</v>
      </c>
      <c r="P1244" t="s">
        <v>501</v>
      </c>
      <c r="Q1244" t="s">
        <v>517</v>
      </c>
    </row>
    <row r="1245" spans="1:17" x14ac:dyDescent="0.35">
      <c r="A1245">
        <v>101520</v>
      </c>
      <c r="B1245" s="5">
        <v>45869</v>
      </c>
      <c r="C1245" t="s">
        <v>50</v>
      </c>
      <c r="D1245" t="s">
        <v>71</v>
      </c>
      <c r="E1245" t="s">
        <v>72</v>
      </c>
      <c r="F1245" t="s">
        <v>59</v>
      </c>
      <c r="G1245" t="s">
        <v>73</v>
      </c>
      <c r="H1245">
        <v>2</v>
      </c>
      <c r="I1245" t="s">
        <v>508</v>
      </c>
      <c r="J1245">
        <v>27.97</v>
      </c>
      <c r="K1245">
        <v>55.94</v>
      </c>
      <c r="L1245" t="s">
        <v>48</v>
      </c>
      <c r="M1245" t="s">
        <v>270</v>
      </c>
      <c r="N1245" t="s">
        <v>19</v>
      </c>
      <c r="O1245" t="s">
        <v>505</v>
      </c>
      <c r="P1245" t="s">
        <v>501</v>
      </c>
      <c r="Q1245" t="s">
        <v>517</v>
      </c>
    </row>
    <row r="1246" spans="1:17" x14ac:dyDescent="0.35">
      <c r="A1246">
        <v>101549</v>
      </c>
      <c r="B1246" s="5">
        <v>45869</v>
      </c>
      <c r="C1246" t="s">
        <v>31</v>
      </c>
      <c r="D1246" t="s">
        <v>45</v>
      </c>
      <c r="E1246" t="s">
        <v>46</v>
      </c>
      <c r="F1246" t="s">
        <v>15</v>
      </c>
      <c r="G1246" t="s">
        <v>34</v>
      </c>
      <c r="H1246">
        <v>1</v>
      </c>
      <c r="I1246" t="s">
        <v>503</v>
      </c>
      <c r="J1246">
        <v>15.42</v>
      </c>
      <c r="K1246">
        <v>15.42</v>
      </c>
      <c r="L1246" t="s">
        <v>48</v>
      </c>
      <c r="M1246" t="s">
        <v>378</v>
      </c>
      <c r="N1246" t="s">
        <v>19</v>
      </c>
      <c r="O1246" t="s">
        <v>505</v>
      </c>
      <c r="P1246" t="s">
        <v>501</v>
      </c>
      <c r="Q1246" t="s">
        <v>517</v>
      </c>
    </row>
    <row r="1247" spans="1:17" x14ac:dyDescent="0.35">
      <c r="A1247">
        <v>101550</v>
      </c>
      <c r="B1247" s="5">
        <v>45869</v>
      </c>
      <c r="C1247" t="s">
        <v>12</v>
      </c>
      <c r="D1247" t="s">
        <v>183</v>
      </c>
      <c r="E1247" t="s">
        <v>184</v>
      </c>
      <c r="F1247" t="s">
        <v>62</v>
      </c>
      <c r="G1247" t="s">
        <v>114</v>
      </c>
      <c r="H1247">
        <v>2</v>
      </c>
      <c r="I1247" t="s">
        <v>508</v>
      </c>
      <c r="J1247">
        <v>134.31</v>
      </c>
      <c r="K1247">
        <v>268.62</v>
      </c>
      <c r="L1247" t="s">
        <v>43</v>
      </c>
      <c r="M1247" t="s">
        <v>139</v>
      </c>
      <c r="N1247" t="s">
        <v>19</v>
      </c>
      <c r="O1247" t="s">
        <v>505</v>
      </c>
      <c r="P1247" t="s">
        <v>501</v>
      </c>
      <c r="Q1247" t="s">
        <v>517</v>
      </c>
    </row>
    <row r="1248" spans="1:17" x14ac:dyDescent="0.35">
      <c r="A1248">
        <v>101602</v>
      </c>
      <c r="B1248" s="5">
        <v>45869</v>
      </c>
      <c r="C1248" t="s">
        <v>50</v>
      </c>
      <c r="D1248" t="s">
        <v>77</v>
      </c>
      <c r="E1248" t="s">
        <v>78</v>
      </c>
      <c r="F1248" t="s">
        <v>15</v>
      </c>
      <c r="G1248" t="s">
        <v>29</v>
      </c>
      <c r="H1248">
        <v>1</v>
      </c>
      <c r="I1248" t="s">
        <v>503</v>
      </c>
      <c r="J1248">
        <v>23.66</v>
      </c>
      <c r="K1248">
        <v>23.66</v>
      </c>
      <c r="L1248" t="s">
        <v>43</v>
      </c>
      <c r="M1248" t="s">
        <v>113</v>
      </c>
      <c r="N1248" t="s">
        <v>19</v>
      </c>
      <c r="O1248" t="s">
        <v>505</v>
      </c>
      <c r="P1248" t="s">
        <v>501</v>
      </c>
      <c r="Q1248" t="s">
        <v>517</v>
      </c>
    </row>
    <row r="1249" spans="1:17" x14ac:dyDescent="0.35">
      <c r="A1249">
        <v>101795</v>
      </c>
      <c r="B1249" s="5">
        <v>45869</v>
      </c>
      <c r="C1249" t="s">
        <v>26</v>
      </c>
      <c r="D1249" t="s">
        <v>41</v>
      </c>
      <c r="E1249" t="s">
        <v>42</v>
      </c>
      <c r="F1249" t="s">
        <v>62</v>
      </c>
      <c r="G1249" t="s">
        <v>68</v>
      </c>
      <c r="H1249">
        <v>10</v>
      </c>
      <c r="I1249" t="s">
        <v>499</v>
      </c>
      <c r="J1249">
        <v>38.49</v>
      </c>
      <c r="K1249">
        <v>384.90000000000003</v>
      </c>
      <c r="L1249" t="s">
        <v>43</v>
      </c>
      <c r="M1249" t="s">
        <v>291</v>
      </c>
      <c r="N1249" t="s">
        <v>19</v>
      </c>
      <c r="O1249" t="s">
        <v>505</v>
      </c>
      <c r="P1249" t="s">
        <v>501</v>
      </c>
      <c r="Q1249" t="s">
        <v>517</v>
      </c>
    </row>
    <row r="1250" spans="1:17" x14ac:dyDescent="0.35">
      <c r="A1250">
        <v>101831</v>
      </c>
      <c r="B1250" s="5">
        <v>45869</v>
      </c>
      <c r="C1250" t="s">
        <v>12</v>
      </c>
      <c r="D1250" t="s">
        <v>132</v>
      </c>
      <c r="E1250" t="s">
        <v>133</v>
      </c>
      <c r="F1250" t="s">
        <v>22</v>
      </c>
      <c r="G1250" t="s">
        <v>23</v>
      </c>
      <c r="H1250">
        <v>2</v>
      </c>
      <c r="I1250" t="s">
        <v>508</v>
      </c>
      <c r="J1250">
        <v>66.260000000000005</v>
      </c>
      <c r="K1250">
        <v>132.52000000000001</v>
      </c>
      <c r="L1250" t="s">
        <v>48</v>
      </c>
      <c r="M1250" t="s">
        <v>481</v>
      </c>
      <c r="N1250" t="s">
        <v>19</v>
      </c>
      <c r="O1250" t="s">
        <v>505</v>
      </c>
      <c r="P1250" t="s">
        <v>501</v>
      </c>
      <c r="Q1250" t="s">
        <v>517</v>
      </c>
    </row>
    <row r="1251" spans="1:17" x14ac:dyDescent="0.35">
      <c r="A1251">
        <v>102430</v>
      </c>
      <c r="B1251" s="5">
        <v>45869</v>
      </c>
      <c r="C1251" t="s">
        <v>12</v>
      </c>
      <c r="D1251" t="s">
        <v>20</v>
      </c>
      <c r="E1251" t="s">
        <v>21</v>
      </c>
      <c r="F1251" t="s">
        <v>15</v>
      </c>
      <c r="G1251" t="s">
        <v>29</v>
      </c>
      <c r="H1251">
        <v>2</v>
      </c>
      <c r="I1251" t="s">
        <v>508</v>
      </c>
      <c r="J1251">
        <v>22.87</v>
      </c>
      <c r="K1251">
        <v>45.74</v>
      </c>
      <c r="L1251" t="s">
        <v>43</v>
      </c>
      <c r="M1251" t="s">
        <v>203</v>
      </c>
      <c r="N1251" t="s">
        <v>19</v>
      </c>
      <c r="O1251" t="s">
        <v>505</v>
      </c>
      <c r="P1251" t="s">
        <v>501</v>
      </c>
      <c r="Q1251" t="s">
        <v>517</v>
      </c>
    </row>
    <row r="1252" spans="1:17" x14ac:dyDescent="0.35">
      <c r="A1252">
        <v>102493</v>
      </c>
      <c r="B1252" s="5">
        <v>45869</v>
      </c>
      <c r="C1252" t="s">
        <v>31</v>
      </c>
      <c r="D1252" t="s">
        <v>105</v>
      </c>
      <c r="E1252" t="s">
        <v>106</v>
      </c>
      <c r="F1252" t="s">
        <v>62</v>
      </c>
      <c r="G1252" t="s">
        <v>112</v>
      </c>
      <c r="H1252">
        <v>2</v>
      </c>
      <c r="I1252" t="s">
        <v>508</v>
      </c>
      <c r="J1252">
        <v>28.83</v>
      </c>
      <c r="K1252">
        <v>57.66</v>
      </c>
      <c r="L1252" t="s">
        <v>43</v>
      </c>
      <c r="M1252" t="s">
        <v>35</v>
      </c>
      <c r="N1252" t="s">
        <v>19</v>
      </c>
      <c r="O1252" t="s">
        <v>505</v>
      </c>
      <c r="P1252" t="s">
        <v>501</v>
      </c>
      <c r="Q1252" t="s">
        <v>517</v>
      </c>
    </row>
    <row r="1253" spans="1:17" x14ac:dyDescent="0.35">
      <c r="A1253">
        <v>102888</v>
      </c>
      <c r="B1253" s="5">
        <v>45869</v>
      </c>
      <c r="C1253" t="s">
        <v>12</v>
      </c>
      <c r="D1253" t="s">
        <v>20</v>
      </c>
      <c r="E1253" t="s">
        <v>21</v>
      </c>
      <c r="F1253" t="s">
        <v>15</v>
      </c>
      <c r="G1253" t="s">
        <v>16</v>
      </c>
      <c r="H1253">
        <v>5</v>
      </c>
      <c r="I1253" t="s">
        <v>499</v>
      </c>
      <c r="J1253">
        <v>41.17</v>
      </c>
      <c r="K1253">
        <v>205.85000000000002</v>
      </c>
      <c r="L1253" t="s">
        <v>17</v>
      </c>
      <c r="M1253" t="s">
        <v>374</v>
      </c>
      <c r="N1253" t="s">
        <v>19</v>
      </c>
      <c r="O1253" t="s">
        <v>505</v>
      </c>
      <c r="P1253" t="s">
        <v>501</v>
      </c>
      <c r="Q1253" t="s">
        <v>517</v>
      </c>
    </row>
    <row r="1254" spans="1:17" x14ac:dyDescent="0.35">
      <c r="A1254">
        <v>100009</v>
      </c>
      <c r="B1254" s="5">
        <v>45870</v>
      </c>
      <c r="C1254" t="s">
        <v>50</v>
      </c>
      <c r="D1254" t="s">
        <v>77</v>
      </c>
      <c r="E1254" t="s">
        <v>78</v>
      </c>
      <c r="F1254" t="s">
        <v>22</v>
      </c>
      <c r="G1254" t="s">
        <v>109</v>
      </c>
      <c r="H1254">
        <v>5</v>
      </c>
      <c r="I1254" t="s">
        <v>499</v>
      </c>
      <c r="J1254">
        <v>93.57</v>
      </c>
      <c r="K1254">
        <v>467.84999999999997</v>
      </c>
      <c r="L1254" t="s">
        <v>17</v>
      </c>
      <c r="M1254" t="s">
        <v>473</v>
      </c>
      <c r="N1254" t="s">
        <v>19</v>
      </c>
      <c r="O1254" t="s">
        <v>500</v>
      </c>
      <c r="P1254" t="s">
        <v>501</v>
      </c>
      <c r="Q1254" t="s">
        <v>518</v>
      </c>
    </row>
    <row r="1255" spans="1:17" x14ac:dyDescent="0.35">
      <c r="A1255">
        <v>100067</v>
      </c>
      <c r="B1255" s="5">
        <v>45870</v>
      </c>
      <c r="C1255" t="s">
        <v>50</v>
      </c>
      <c r="D1255" t="s">
        <v>51</v>
      </c>
      <c r="E1255" t="s">
        <v>52</v>
      </c>
      <c r="F1255" t="s">
        <v>62</v>
      </c>
      <c r="G1255" t="s">
        <v>103</v>
      </c>
      <c r="H1255">
        <v>1</v>
      </c>
      <c r="I1255" t="s">
        <v>503</v>
      </c>
      <c r="J1255">
        <v>196.11</v>
      </c>
      <c r="K1255">
        <v>196.11</v>
      </c>
      <c r="L1255" t="s">
        <v>48</v>
      </c>
      <c r="M1255" t="s">
        <v>128</v>
      </c>
      <c r="N1255" t="s">
        <v>19</v>
      </c>
      <c r="O1255" t="s">
        <v>500</v>
      </c>
      <c r="P1255" t="s">
        <v>501</v>
      </c>
      <c r="Q1255" t="s">
        <v>518</v>
      </c>
    </row>
    <row r="1256" spans="1:17" x14ac:dyDescent="0.35">
      <c r="A1256">
        <v>100123</v>
      </c>
      <c r="B1256" s="5">
        <v>45870</v>
      </c>
      <c r="C1256" t="s">
        <v>31</v>
      </c>
      <c r="D1256" t="s">
        <v>105</v>
      </c>
      <c r="E1256" t="s">
        <v>106</v>
      </c>
      <c r="F1256" t="s">
        <v>62</v>
      </c>
      <c r="G1256" t="s">
        <v>68</v>
      </c>
      <c r="H1256">
        <v>2</v>
      </c>
      <c r="I1256" t="s">
        <v>508</v>
      </c>
      <c r="J1256">
        <v>39.729999999999997</v>
      </c>
      <c r="K1256">
        <v>79.459999999999994</v>
      </c>
      <c r="L1256" t="s">
        <v>24</v>
      </c>
      <c r="M1256" t="s">
        <v>363</v>
      </c>
      <c r="N1256" t="s">
        <v>89</v>
      </c>
      <c r="O1256" t="s">
        <v>500</v>
      </c>
      <c r="P1256" t="s">
        <v>501</v>
      </c>
      <c r="Q1256" t="s">
        <v>518</v>
      </c>
    </row>
    <row r="1257" spans="1:17" x14ac:dyDescent="0.35">
      <c r="A1257">
        <v>100205</v>
      </c>
      <c r="B1257" s="5">
        <v>45870</v>
      </c>
      <c r="C1257" t="s">
        <v>50</v>
      </c>
      <c r="D1257" t="s">
        <v>51</v>
      </c>
      <c r="E1257" t="s">
        <v>52</v>
      </c>
      <c r="F1257" t="s">
        <v>22</v>
      </c>
      <c r="G1257" t="s">
        <v>100</v>
      </c>
      <c r="H1257">
        <v>2</v>
      </c>
      <c r="I1257" t="s">
        <v>508</v>
      </c>
      <c r="J1257">
        <v>15.35</v>
      </c>
      <c r="K1257">
        <v>30.7</v>
      </c>
      <c r="L1257" t="s">
        <v>43</v>
      </c>
      <c r="M1257" t="s">
        <v>355</v>
      </c>
      <c r="N1257" t="s">
        <v>36</v>
      </c>
      <c r="O1257" t="s">
        <v>500</v>
      </c>
      <c r="P1257" t="s">
        <v>501</v>
      </c>
      <c r="Q1257" t="s">
        <v>518</v>
      </c>
    </row>
    <row r="1258" spans="1:17" x14ac:dyDescent="0.35">
      <c r="A1258">
        <v>100606</v>
      </c>
      <c r="B1258" s="5">
        <v>45870</v>
      </c>
      <c r="C1258" t="s">
        <v>31</v>
      </c>
      <c r="D1258" t="s">
        <v>56</v>
      </c>
      <c r="E1258" t="s">
        <v>57</v>
      </c>
      <c r="F1258" t="s">
        <v>53</v>
      </c>
      <c r="G1258" t="s">
        <v>92</v>
      </c>
      <c r="H1258">
        <v>1</v>
      </c>
      <c r="I1258" t="s">
        <v>503</v>
      </c>
      <c r="J1258">
        <v>29.41</v>
      </c>
      <c r="K1258">
        <v>29.41</v>
      </c>
      <c r="L1258" t="s">
        <v>24</v>
      </c>
      <c r="M1258" t="s">
        <v>256</v>
      </c>
      <c r="N1258" t="s">
        <v>19</v>
      </c>
      <c r="O1258" t="s">
        <v>500</v>
      </c>
      <c r="P1258" t="s">
        <v>501</v>
      </c>
      <c r="Q1258" t="s">
        <v>518</v>
      </c>
    </row>
    <row r="1259" spans="1:17" x14ac:dyDescent="0.35">
      <c r="A1259">
        <v>100683</v>
      </c>
      <c r="B1259" s="5">
        <v>45870</v>
      </c>
      <c r="C1259" t="s">
        <v>50</v>
      </c>
      <c r="D1259" t="s">
        <v>71</v>
      </c>
      <c r="E1259" t="s">
        <v>72</v>
      </c>
      <c r="F1259" t="s">
        <v>62</v>
      </c>
      <c r="G1259" t="s">
        <v>114</v>
      </c>
      <c r="H1259">
        <v>1</v>
      </c>
      <c r="I1259" t="s">
        <v>503</v>
      </c>
      <c r="J1259">
        <v>128.54</v>
      </c>
      <c r="K1259">
        <v>128.54</v>
      </c>
      <c r="L1259" t="s">
        <v>24</v>
      </c>
      <c r="M1259" t="s">
        <v>283</v>
      </c>
      <c r="N1259" t="s">
        <v>19</v>
      </c>
      <c r="O1259" t="s">
        <v>500</v>
      </c>
      <c r="P1259" t="s">
        <v>501</v>
      </c>
      <c r="Q1259" t="s">
        <v>518</v>
      </c>
    </row>
    <row r="1260" spans="1:17" x14ac:dyDescent="0.35">
      <c r="A1260">
        <v>101652</v>
      </c>
      <c r="B1260" s="5">
        <v>45870</v>
      </c>
      <c r="C1260" t="s">
        <v>31</v>
      </c>
      <c r="D1260" t="s">
        <v>45</v>
      </c>
      <c r="E1260" t="s">
        <v>46</v>
      </c>
      <c r="F1260" t="s">
        <v>62</v>
      </c>
      <c r="G1260" t="s">
        <v>112</v>
      </c>
      <c r="H1260">
        <v>2</v>
      </c>
      <c r="I1260" t="s">
        <v>508</v>
      </c>
      <c r="J1260">
        <v>29.29</v>
      </c>
      <c r="K1260">
        <v>58.58</v>
      </c>
      <c r="L1260" t="s">
        <v>48</v>
      </c>
      <c r="M1260" t="s">
        <v>193</v>
      </c>
      <c r="N1260" t="s">
        <v>19</v>
      </c>
      <c r="O1260" t="s">
        <v>500</v>
      </c>
      <c r="P1260" t="s">
        <v>501</v>
      </c>
      <c r="Q1260" t="s">
        <v>518</v>
      </c>
    </row>
    <row r="1261" spans="1:17" x14ac:dyDescent="0.35">
      <c r="A1261">
        <v>101774</v>
      </c>
      <c r="B1261" s="5">
        <v>45870</v>
      </c>
      <c r="C1261" t="s">
        <v>31</v>
      </c>
      <c r="D1261" t="s">
        <v>32</v>
      </c>
      <c r="E1261" t="s">
        <v>33</v>
      </c>
      <c r="F1261" t="s">
        <v>59</v>
      </c>
      <c r="G1261" t="s">
        <v>118</v>
      </c>
      <c r="H1261">
        <v>3</v>
      </c>
      <c r="I1261" t="s">
        <v>499</v>
      </c>
      <c r="J1261">
        <v>20.58</v>
      </c>
      <c r="K1261">
        <v>61.739999999999995</v>
      </c>
      <c r="L1261" t="s">
        <v>43</v>
      </c>
      <c r="M1261" t="s">
        <v>171</v>
      </c>
      <c r="N1261" t="s">
        <v>19</v>
      </c>
      <c r="O1261" t="s">
        <v>500</v>
      </c>
      <c r="P1261" t="s">
        <v>501</v>
      </c>
      <c r="Q1261" t="s">
        <v>518</v>
      </c>
    </row>
    <row r="1262" spans="1:17" x14ac:dyDescent="0.35">
      <c r="A1262">
        <v>101858</v>
      </c>
      <c r="B1262" s="5">
        <v>45870</v>
      </c>
      <c r="C1262" t="s">
        <v>50</v>
      </c>
      <c r="D1262" t="s">
        <v>71</v>
      </c>
      <c r="E1262" t="s">
        <v>72</v>
      </c>
      <c r="F1262" t="s">
        <v>59</v>
      </c>
      <c r="G1262" t="s">
        <v>129</v>
      </c>
      <c r="H1262">
        <v>5</v>
      </c>
      <c r="I1262" t="s">
        <v>499</v>
      </c>
      <c r="J1262">
        <v>114.96</v>
      </c>
      <c r="K1262">
        <v>574.79999999999995</v>
      </c>
      <c r="L1262" t="s">
        <v>43</v>
      </c>
      <c r="M1262" t="s">
        <v>317</v>
      </c>
      <c r="N1262" t="s">
        <v>36</v>
      </c>
      <c r="O1262" t="s">
        <v>500</v>
      </c>
      <c r="P1262" t="s">
        <v>501</v>
      </c>
      <c r="Q1262" t="s">
        <v>518</v>
      </c>
    </row>
    <row r="1263" spans="1:17" x14ac:dyDescent="0.35">
      <c r="A1263">
        <v>102591</v>
      </c>
      <c r="B1263" s="5">
        <v>45870</v>
      </c>
      <c r="C1263" t="s">
        <v>26</v>
      </c>
      <c r="D1263" t="s">
        <v>27</v>
      </c>
      <c r="E1263" t="s">
        <v>28</v>
      </c>
      <c r="F1263" t="s">
        <v>53</v>
      </c>
      <c r="G1263" t="s">
        <v>145</v>
      </c>
      <c r="H1263">
        <v>10</v>
      </c>
      <c r="I1263" t="s">
        <v>499</v>
      </c>
      <c r="J1263">
        <v>36.58</v>
      </c>
      <c r="K1263">
        <v>365.79999999999995</v>
      </c>
      <c r="L1263" t="s">
        <v>48</v>
      </c>
      <c r="M1263" t="s">
        <v>372</v>
      </c>
      <c r="N1263" t="s">
        <v>89</v>
      </c>
      <c r="O1263" t="s">
        <v>500</v>
      </c>
      <c r="P1263" t="s">
        <v>501</v>
      </c>
      <c r="Q1263" t="s">
        <v>518</v>
      </c>
    </row>
    <row r="1264" spans="1:17" x14ac:dyDescent="0.35">
      <c r="A1264">
        <v>102630</v>
      </c>
      <c r="B1264" s="5">
        <v>45870</v>
      </c>
      <c r="C1264" t="s">
        <v>31</v>
      </c>
      <c r="D1264" t="s">
        <v>56</v>
      </c>
      <c r="E1264" t="s">
        <v>57</v>
      </c>
      <c r="F1264" t="s">
        <v>22</v>
      </c>
      <c r="G1264" t="s">
        <v>109</v>
      </c>
      <c r="H1264">
        <v>1</v>
      </c>
      <c r="I1264" t="s">
        <v>503</v>
      </c>
      <c r="J1264">
        <v>91.37</v>
      </c>
      <c r="K1264">
        <v>91.37</v>
      </c>
      <c r="L1264" t="s">
        <v>24</v>
      </c>
      <c r="M1264" t="s">
        <v>155</v>
      </c>
      <c r="N1264" t="s">
        <v>89</v>
      </c>
      <c r="O1264" t="s">
        <v>500</v>
      </c>
      <c r="P1264" t="s">
        <v>501</v>
      </c>
      <c r="Q1264" t="s">
        <v>518</v>
      </c>
    </row>
    <row r="1265" spans="1:17" x14ac:dyDescent="0.35">
      <c r="A1265">
        <v>102739</v>
      </c>
      <c r="B1265" s="5">
        <v>45870</v>
      </c>
      <c r="C1265" t="s">
        <v>65</v>
      </c>
      <c r="D1265" t="s">
        <v>190</v>
      </c>
      <c r="E1265" t="s">
        <v>191</v>
      </c>
      <c r="F1265" t="s">
        <v>53</v>
      </c>
      <c r="G1265" t="s">
        <v>54</v>
      </c>
      <c r="H1265">
        <v>5</v>
      </c>
      <c r="I1265" t="s">
        <v>499</v>
      </c>
      <c r="J1265">
        <v>24.58</v>
      </c>
      <c r="K1265">
        <v>122.89999999999999</v>
      </c>
      <c r="L1265" t="s">
        <v>43</v>
      </c>
      <c r="M1265" t="s">
        <v>377</v>
      </c>
      <c r="N1265" t="s">
        <v>19</v>
      </c>
      <c r="O1265" t="s">
        <v>500</v>
      </c>
      <c r="P1265" t="s">
        <v>501</v>
      </c>
      <c r="Q1265" t="s">
        <v>518</v>
      </c>
    </row>
    <row r="1266" spans="1:17" x14ac:dyDescent="0.35">
      <c r="A1266">
        <v>100321</v>
      </c>
      <c r="B1266" s="5">
        <v>45871</v>
      </c>
      <c r="C1266" t="s">
        <v>12</v>
      </c>
      <c r="D1266" t="s">
        <v>13</v>
      </c>
      <c r="E1266" t="s">
        <v>14</v>
      </c>
      <c r="F1266" t="s">
        <v>59</v>
      </c>
      <c r="G1266" t="s">
        <v>118</v>
      </c>
      <c r="H1266">
        <v>1</v>
      </c>
      <c r="I1266" t="s">
        <v>503</v>
      </c>
      <c r="J1266">
        <v>19.329999999999998</v>
      </c>
      <c r="K1266">
        <v>19.329999999999998</v>
      </c>
      <c r="L1266" t="s">
        <v>17</v>
      </c>
      <c r="M1266" t="s">
        <v>201</v>
      </c>
      <c r="N1266" t="s">
        <v>19</v>
      </c>
      <c r="O1266" t="s">
        <v>506</v>
      </c>
      <c r="P1266" t="s">
        <v>507</v>
      </c>
      <c r="Q1266" t="s">
        <v>518</v>
      </c>
    </row>
    <row r="1267" spans="1:17" x14ac:dyDescent="0.35">
      <c r="A1267">
        <v>101202</v>
      </c>
      <c r="B1267" s="5">
        <v>45871</v>
      </c>
      <c r="C1267" t="s">
        <v>26</v>
      </c>
      <c r="D1267" t="s">
        <v>37</v>
      </c>
      <c r="E1267" t="s">
        <v>38</v>
      </c>
      <c r="F1267" t="s">
        <v>15</v>
      </c>
      <c r="G1267" t="s">
        <v>29</v>
      </c>
      <c r="H1267">
        <v>10</v>
      </c>
      <c r="I1267" t="s">
        <v>499</v>
      </c>
      <c r="J1267">
        <v>22.31</v>
      </c>
      <c r="K1267">
        <v>223.1</v>
      </c>
      <c r="L1267" t="s">
        <v>24</v>
      </c>
      <c r="M1267" t="s">
        <v>446</v>
      </c>
      <c r="N1267" t="s">
        <v>19</v>
      </c>
      <c r="O1267" t="s">
        <v>506</v>
      </c>
      <c r="P1267" t="s">
        <v>507</v>
      </c>
      <c r="Q1267" t="s">
        <v>518</v>
      </c>
    </row>
    <row r="1268" spans="1:17" x14ac:dyDescent="0.35">
      <c r="A1268">
        <v>101460</v>
      </c>
      <c r="B1268" s="5">
        <v>45871</v>
      </c>
      <c r="C1268" t="s">
        <v>12</v>
      </c>
      <c r="D1268" t="s">
        <v>20</v>
      </c>
      <c r="E1268" t="s">
        <v>21</v>
      </c>
      <c r="F1268" t="s">
        <v>59</v>
      </c>
      <c r="G1268" t="s">
        <v>95</v>
      </c>
      <c r="H1268">
        <v>2</v>
      </c>
      <c r="I1268" t="s">
        <v>508</v>
      </c>
      <c r="J1268">
        <v>34.450000000000003</v>
      </c>
      <c r="K1268">
        <v>68.900000000000006</v>
      </c>
      <c r="L1268" t="s">
        <v>24</v>
      </c>
      <c r="M1268" t="s">
        <v>122</v>
      </c>
      <c r="N1268" t="s">
        <v>19</v>
      </c>
      <c r="O1268" t="s">
        <v>506</v>
      </c>
      <c r="P1268" t="s">
        <v>507</v>
      </c>
      <c r="Q1268" t="s">
        <v>518</v>
      </c>
    </row>
    <row r="1269" spans="1:17" x14ac:dyDescent="0.35">
      <c r="A1269">
        <v>101723</v>
      </c>
      <c r="B1269" s="5">
        <v>45871</v>
      </c>
      <c r="C1269" t="s">
        <v>50</v>
      </c>
      <c r="D1269" t="s">
        <v>51</v>
      </c>
      <c r="E1269" t="s">
        <v>52</v>
      </c>
      <c r="F1269" t="s">
        <v>62</v>
      </c>
      <c r="G1269" t="s">
        <v>114</v>
      </c>
      <c r="H1269">
        <v>5</v>
      </c>
      <c r="I1269" t="s">
        <v>499</v>
      </c>
      <c r="J1269">
        <v>130.38</v>
      </c>
      <c r="K1269">
        <v>651.9</v>
      </c>
      <c r="L1269" t="s">
        <v>17</v>
      </c>
      <c r="M1269" t="s">
        <v>343</v>
      </c>
      <c r="N1269" t="s">
        <v>19</v>
      </c>
      <c r="O1269" t="s">
        <v>506</v>
      </c>
      <c r="P1269" t="s">
        <v>507</v>
      </c>
      <c r="Q1269" t="s">
        <v>518</v>
      </c>
    </row>
    <row r="1270" spans="1:17" x14ac:dyDescent="0.35">
      <c r="A1270">
        <v>102178</v>
      </c>
      <c r="B1270" s="5">
        <v>45871</v>
      </c>
      <c r="C1270" t="s">
        <v>12</v>
      </c>
      <c r="D1270" t="s">
        <v>132</v>
      </c>
      <c r="E1270" t="s">
        <v>133</v>
      </c>
      <c r="F1270" t="s">
        <v>22</v>
      </c>
      <c r="G1270" t="s">
        <v>23</v>
      </c>
      <c r="H1270">
        <v>5</v>
      </c>
      <c r="I1270" t="s">
        <v>499</v>
      </c>
      <c r="J1270">
        <v>67.599999999999994</v>
      </c>
      <c r="K1270">
        <v>338</v>
      </c>
      <c r="L1270" t="s">
        <v>24</v>
      </c>
      <c r="M1270" t="s">
        <v>262</v>
      </c>
      <c r="N1270" t="s">
        <v>36</v>
      </c>
      <c r="O1270" t="s">
        <v>506</v>
      </c>
      <c r="P1270" t="s">
        <v>507</v>
      </c>
      <c r="Q1270" t="s">
        <v>518</v>
      </c>
    </row>
    <row r="1271" spans="1:17" x14ac:dyDescent="0.35">
      <c r="A1271">
        <v>102213</v>
      </c>
      <c r="B1271" s="5">
        <v>45871</v>
      </c>
      <c r="C1271" t="s">
        <v>50</v>
      </c>
      <c r="D1271" t="s">
        <v>71</v>
      </c>
      <c r="E1271" t="s">
        <v>72</v>
      </c>
      <c r="F1271" t="s">
        <v>62</v>
      </c>
      <c r="G1271" t="s">
        <v>63</v>
      </c>
      <c r="H1271">
        <v>10</v>
      </c>
      <c r="I1271" t="s">
        <v>499</v>
      </c>
      <c r="J1271">
        <v>56</v>
      </c>
      <c r="K1271">
        <v>560</v>
      </c>
      <c r="L1271" t="s">
        <v>17</v>
      </c>
      <c r="M1271" t="s">
        <v>171</v>
      </c>
      <c r="N1271" t="s">
        <v>89</v>
      </c>
      <c r="O1271" t="s">
        <v>506</v>
      </c>
      <c r="P1271" t="s">
        <v>507</v>
      </c>
      <c r="Q1271" t="s">
        <v>518</v>
      </c>
    </row>
    <row r="1272" spans="1:17" x14ac:dyDescent="0.35">
      <c r="A1272">
        <v>102388</v>
      </c>
      <c r="B1272" s="5">
        <v>45871</v>
      </c>
      <c r="C1272" t="s">
        <v>31</v>
      </c>
      <c r="D1272" t="s">
        <v>80</v>
      </c>
      <c r="E1272" t="s">
        <v>80</v>
      </c>
      <c r="F1272" t="s">
        <v>62</v>
      </c>
      <c r="G1272" t="s">
        <v>63</v>
      </c>
      <c r="H1272">
        <v>2</v>
      </c>
      <c r="I1272" t="s">
        <v>508</v>
      </c>
      <c r="J1272">
        <v>52.59</v>
      </c>
      <c r="K1272">
        <v>105.18</v>
      </c>
      <c r="L1272" t="s">
        <v>48</v>
      </c>
      <c r="M1272" t="s">
        <v>399</v>
      </c>
      <c r="N1272" t="s">
        <v>89</v>
      </c>
      <c r="O1272" t="s">
        <v>506</v>
      </c>
      <c r="P1272" t="s">
        <v>507</v>
      </c>
      <c r="Q1272" t="s">
        <v>518</v>
      </c>
    </row>
    <row r="1273" spans="1:17" x14ac:dyDescent="0.35">
      <c r="A1273">
        <v>102390</v>
      </c>
      <c r="B1273" s="5">
        <v>45871</v>
      </c>
      <c r="C1273" t="s">
        <v>12</v>
      </c>
      <c r="D1273" t="s">
        <v>183</v>
      </c>
      <c r="E1273" t="s">
        <v>184</v>
      </c>
      <c r="F1273" t="s">
        <v>62</v>
      </c>
      <c r="G1273" t="s">
        <v>112</v>
      </c>
      <c r="H1273">
        <v>1</v>
      </c>
      <c r="I1273" t="s">
        <v>503</v>
      </c>
      <c r="J1273">
        <v>28.8</v>
      </c>
      <c r="K1273">
        <v>28.8</v>
      </c>
      <c r="L1273" t="s">
        <v>24</v>
      </c>
      <c r="M1273" t="s">
        <v>368</v>
      </c>
      <c r="N1273" t="s">
        <v>19</v>
      </c>
      <c r="O1273" t="s">
        <v>506</v>
      </c>
      <c r="P1273" t="s">
        <v>507</v>
      </c>
      <c r="Q1273" t="s">
        <v>518</v>
      </c>
    </row>
    <row r="1274" spans="1:17" x14ac:dyDescent="0.35">
      <c r="A1274">
        <v>102857</v>
      </c>
      <c r="B1274" s="5">
        <v>45871</v>
      </c>
      <c r="C1274" t="s">
        <v>31</v>
      </c>
      <c r="D1274" t="s">
        <v>80</v>
      </c>
      <c r="E1274" t="s">
        <v>80</v>
      </c>
      <c r="F1274" t="s">
        <v>15</v>
      </c>
      <c r="G1274" t="s">
        <v>34</v>
      </c>
      <c r="H1274">
        <v>1</v>
      </c>
      <c r="I1274" t="s">
        <v>503</v>
      </c>
      <c r="J1274">
        <v>15.89</v>
      </c>
      <c r="K1274">
        <v>15.89</v>
      </c>
      <c r="L1274" t="s">
        <v>43</v>
      </c>
      <c r="M1274" t="s">
        <v>440</v>
      </c>
      <c r="N1274" t="s">
        <v>19</v>
      </c>
      <c r="O1274" t="s">
        <v>506</v>
      </c>
      <c r="P1274" t="s">
        <v>507</v>
      </c>
      <c r="Q1274" t="s">
        <v>518</v>
      </c>
    </row>
    <row r="1275" spans="1:17" x14ac:dyDescent="0.35">
      <c r="A1275">
        <v>100208</v>
      </c>
      <c r="B1275" s="5">
        <v>45872</v>
      </c>
      <c r="C1275" t="s">
        <v>31</v>
      </c>
      <c r="D1275" t="s">
        <v>105</v>
      </c>
      <c r="E1275" t="s">
        <v>106</v>
      </c>
      <c r="F1275" t="s">
        <v>53</v>
      </c>
      <c r="G1275" t="s">
        <v>126</v>
      </c>
      <c r="H1275">
        <v>3</v>
      </c>
      <c r="I1275" t="s">
        <v>499</v>
      </c>
      <c r="J1275">
        <v>152.93</v>
      </c>
      <c r="K1275">
        <v>458.79</v>
      </c>
      <c r="L1275" t="s">
        <v>43</v>
      </c>
      <c r="M1275" t="s">
        <v>423</v>
      </c>
      <c r="N1275" t="s">
        <v>36</v>
      </c>
      <c r="O1275" t="s">
        <v>510</v>
      </c>
      <c r="P1275" t="s">
        <v>507</v>
      </c>
      <c r="Q1275" t="s">
        <v>518</v>
      </c>
    </row>
    <row r="1276" spans="1:17" x14ac:dyDescent="0.35">
      <c r="A1276">
        <v>100650</v>
      </c>
      <c r="B1276" s="5">
        <v>45872</v>
      </c>
      <c r="C1276" t="s">
        <v>12</v>
      </c>
      <c r="D1276" t="s">
        <v>98</v>
      </c>
      <c r="E1276" t="s">
        <v>99</v>
      </c>
      <c r="F1276" t="s">
        <v>62</v>
      </c>
      <c r="G1276" t="s">
        <v>169</v>
      </c>
      <c r="H1276">
        <v>2</v>
      </c>
      <c r="I1276" t="s">
        <v>508</v>
      </c>
      <c r="J1276">
        <v>25.85</v>
      </c>
      <c r="K1276">
        <v>51.7</v>
      </c>
      <c r="L1276" t="s">
        <v>17</v>
      </c>
      <c r="M1276" t="s">
        <v>220</v>
      </c>
      <c r="N1276" t="s">
        <v>19</v>
      </c>
      <c r="O1276" t="s">
        <v>510</v>
      </c>
      <c r="P1276" t="s">
        <v>507</v>
      </c>
      <c r="Q1276" t="s">
        <v>518</v>
      </c>
    </row>
    <row r="1277" spans="1:17" x14ac:dyDescent="0.35">
      <c r="A1277">
        <v>100669</v>
      </c>
      <c r="B1277" s="5">
        <v>45872</v>
      </c>
      <c r="C1277" t="s">
        <v>50</v>
      </c>
      <c r="D1277" t="s">
        <v>51</v>
      </c>
      <c r="E1277" t="s">
        <v>52</v>
      </c>
      <c r="F1277" t="s">
        <v>59</v>
      </c>
      <c r="G1277" t="s">
        <v>73</v>
      </c>
      <c r="H1277">
        <v>2</v>
      </c>
      <c r="I1277" t="s">
        <v>508</v>
      </c>
      <c r="J1277">
        <v>27.76</v>
      </c>
      <c r="K1277">
        <v>55.52</v>
      </c>
      <c r="L1277" t="s">
        <v>24</v>
      </c>
      <c r="M1277" t="s">
        <v>25</v>
      </c>
      <c r="N1277" t="s">
        <v>19</v>
      </c>
      <c r="O1277" t="s">
        <v>510</v>
      </c>
      <c r="P1277" t="s">
        <v>507</v>
      </c>
      <c r="Q1277" t="s">
        <v>518</v>
      </c>
    </row>
    <row r="1278" spans="1:17" x14ac:dyDescent="0.35">
      <c r="A1278">
        <v>100772</v>
      </c>
      <c r="B1278" s="5">
        <v>45872</v>
      </c>
      <c r="C1278" t="s">
        <v>50</v>
      </c>
      <c r="D1278" t="s">
        <v>77</v>
      </c>
      <c r="E1278" t="s">
        <v>78</v>
      </c>
      <c r="F1278" t="s">
        <v>59</v>
      </c>
      <c r="G1278" t="s">
        <v>118</v>
      </c>
      <c r="H1278">
        <v>10</v>
      </c>
      <c r="I1278" t="s">
        <v>499</v>
      </c>
      <c r="J1278">
        <v>19.93</v>
      </c>
      <c r="K1278">
        <v>199.3</v>
      </c>
      <c r="L1278" t="s">
        <v>24</v>
      </c>
      <c r="M1278" t="s">
        <v>299</v>
      </c>
      <c r="N1278" t="s">
        <v>19</v>
      </c>
      <c r="O1278" t="s">
        <v>510</v>
      </c>
      <c r="P1278" t="s">
        <v>507</v>
      </c>
      <c r="Q1278" t="s">
        <v>518</v>
      </c>
    </row>
    <row r="1279" spans="1:17" x14ac:dyDescent="0.35">
      <c r="A1279">
        <v>101140</v>
      </c>
      <c r="B1279" s="5">
        <v>45872</v>
      </c>
      <c r="C1279" t="s">
        <v>31</v>
      </c>
      <c r="D1279" t="s">
        <v>80</v>
      </c>
      <c r="E1279" t="s">
        <v>80</v>
      </c>
      <c r="F1279" t="s">
        <v>59</v>
      </c>
      <c r="G1279" t="s">
        <v>95</v>
      </c>
      <c r="H1279">
        <v>2</v>
      </c>
      <c r="I1279" t="s">
        <v>508</v>
      </c>
      <c r="J1279">
        <v>34.19</v>
      </c>
      <c r="K1279">
        <v>68.38</v>
      </c>
      <c r="L1279" t="s">
        <v>43</v>
      </c>
      <c r="M1279" t="s">
        <v>239</v>
      </c>
      <c r="N1279" t="s">
        <v>19</v>
      </c>
      <c r="O1279" t="s">
        <v>510</v>
      </c>
      <c r="P1279" t="s">
        <v>507</v>
      </c>
      <c r="Q1279" t="s">
        <v>518</v>
      </c>
    </row>
    <row r="1280" spans="1:17" x14ac:dyDescent="0.35">
      <c r="A1280">
        <v>101179</v>
      </c>
      <c r="B1280" s="5">
        <v>45872</v>
      </c>
      <c r="C1280" t="s">
        <v>12</v>
      </c>
      <c r="D1280" t="s">
        <v>13</v>
      </c>
      <c r="E1280" t="s">
        <v>14</v>
      </c>
      <c r="F1280" t="s">
        <v>15</v>
      </c>
      <c r="G1280" t="s">
        <v>29</v>
      </c>
      <c r="H1280">
        <v>5</v>
      </c>
      <c r="I1280" t="s">
        <v>499</v>
      </c>
      <c r="J1280">
        <v>21.97</v>
      </c>
      <c r="K1280">
        <v>109.85</v>
      </c>
      <c r="L1280" t="s">
        <v>24</v>
      </c>
      <c r="M1280" t="s">
        <v>338</v>
      </c>
      <c r="N1280" t="s">
        <v>19</v>
      </c>
      <c r="O1280" t="s">
        <v>510</v>
      </c>
      <c r="P1280" t="s">
        <v>507</v>
      </c>
      <c r="Q1280" t="s">
        <v>518</v>
      </c>
    </row>
    <row r="1281" spans="1:17" x14ac:dyDescent="0.35">
      <c r="A1281">
        <v>101274</v>
      </c>
      <c r="B1281" s="5">
        <v>45872</v>
      </c>
      <c r="C1281" t="s">
        <v>50</v>
      </c>
      <c r="D1281" t="s">
        <v>77</v>
      </c>
      <c r="E1281" t="s">
        <v>78</v>
      </c>
      <c r="F1281" t="s">
        <v>53</v>
      </c>
      <c r="G1281" t="s">
        <v>54</v>
      </c>
      <c r="H1281">
        <v>1</v>
      </c>
      <c r="I1281" t="s">
        <v>503</v>
      </c>
      <c r="J1281">
        <v>25.45</v>
      </c>
      <c r="K1281">
        <v>25.45</v>
      </c>
      <c r="L1281" t="s">
        <v>43</v>
      </c>
      <c r="M1281" t="s">
        <v>180</v>
      </c>
      <c r="N1281" t="s">
        <v>89</v>
      </c>
      <c r="O1281" t="s">
        <v>510</v>
      </c>
      <c r="P1281" t="s">
        <v>507</v>
      </c>
      <c r="Q1281" t="s">
        <v>518</v>
      </c>
    </row>
    <row r="1282" spans="1:17" x14ac:dyDescent="0.35">
      <c r="A1282">
        <v>101876</v>
      </c>
      <c r="B1282" s="5">
        <v>45872</v>
      </c>
      <c r="C1282" t="s">
        <v>31</v>
      </c>
      <c r="D1282" t="s">
        <v>56</v>
      </c>
      <c r="E1282" t="s">
        <v>57</v>
      </c>
      <c r="F1282" t="s">
        <v>59</v>
      </c>
      <c r="G1282" t="s">
        <v>95</v>
      </c>
      <c r="H1282">
        <v>2</v>
      </c>
      <c r="I1282" t="s">
        <v>508</v>
      </c>
      <c r="J1282">
        <v>36.090000000000003</v>
      </c>
      <c r="K1282">
        <v>72.180000000000007</v>
      </c>
      <c r="L1282" t="s">
        <v>24</v>
      </c>
      <c r="M1282" t="s">
        <v>349</v>
      </c>
      <c r="N1282" t="s">
        <v>89</v>
      </c>
      <c r="O1282" t="s">
        <v>510</v>
      </c>
      <c r="P1282" t="s">
        <v>507</v>
      </c>
      <c r="Q1282" t="s">
        <v>518</v>
      </c>
    </row>
    <row r="1283" spans="1:17" x14ac:dyDescent="0.35">
      <c r="A1283">
        <v>101994</v>
      </c>
      <c r="B1283" s="5">
        <v>45872</v>
      </c>
      <c r="C1283" t="s">
        <v>50</v>
      </c>
      <c r="D1283" t="s">
        <v>51</v>
      </c>
      <c r="E1283" t="s">
        <v>52</v>
      </c>
      <c r="F1283" t="s">
        <v>22</v>
      </c>
      <c r="G1283" t="s">
        <v>87</v>
      </c>
      <c r="H1283">
        <v>1</v>
      </c>
      <c r="I1283" t="s">
        <v>503</v>
      </c>
      <c r="J1283">
        <v>49.95</v>
      </c>
      <c r="K1283">
        <v>49.95</v>
      </c>
      <c r="L1283" t="s">
        <v>24</v>
      </c>
      <c r="M1283" t="s">
        <v>391</v>
      </c>
      <c r="N1283" t="s">
        <v>36</v>
      </c>
      <c r="O1283" t="s">
        <v>510</v>
      </c>
      <c r="P1283" t="s">
        <v>507</v>
      </c>
      <c r="Q1283" t="s">
        <v>518</v>
      </c>
    </row>
    <row r="1284" spans="1:17" x14ac:dyDescent="0.35">
      <c r="A1284">
        <v>102143</v>
      </c>
      <c r="B1284" s="5">
        <v>45872</v>
      </c>
      <c r="C1284" t="s">
        <v>50</v>
      </c>
      <c r="D1284" t="s">
        <v>77</v>
      </c>
      <c r="E1284" t="s">
        <v>78</v>
      </c>
      <c r="F1284" t="s">
        <v>22</v>
      </c>
      <c r="G1284" t="s">
        <v>100</v>
      </c>
      <c r="H1284">
        <v>10</v>
      </c>
      <c r="I1284" t="s">
        <v>499</v>
      </c>
      <c r="J1284">
        <v>15.16</v>
      </c>
      <c r="K1284">
        <v>151.6</v>
      </c>
      <c r="L1284" t="s">
        <v>24</v>
      </c>
      <c r="M1284" t="s">
        <v>40</v>
      </c>
      <c r="N1284" t="s">
        <v>19</v>
      </c>
      <c r="O1284" t="s">
        <v>510</v>
      </c>
      <c r="P1284" t="s">
        <v>507</v>
      </c>
      <c r="Q1284" t="s">
        <v>518</v>
      </c>
    </row>
    <row r="1285" spans="1:17" x14ac:dyDescent="0.35">
      <c r="A1285">
        <v>102329</v>
      </c>
      <c r="B1285" s="5">
        <v>45872</v>
      </c>
      <c r="C1285" t="s">
        <v>12</v>
      </c>
      <c r="D1285" t="s">
        <v>183</v>
      </c>
      <c r="E1285" t="s">
        <v>184</v>
      </c>
      <c r="F1285" t="s">
        <v>22</v>
      </c>
      <c r="G1285" t="s">
        <v>109</v>
      </c>
      <c r="H1285">
        <v>1</v>
      </c>
      <c r="I1285" t="s">
        <v>503</v>
      </c>
      <c r="J1285">
        <v>85.56</v>
      </c>
      <c r="K1285">
        <v>85.56</v>
      </c>
      <c r="L1285" t="s">
        <v>48</v>
      </c>
      <c r="M1285" t="s">
        <v>337</v>
      </c>
      <c r="N1285" t="s">
        <v>19</v>
      </c>
      <c r="O1285" t="s">
        <v>510</v>
      </c>
      <c r="P1285" t="s">
        <v>507</v>
      </c>
      <c r="Q1285" t="s">
        <v>518</v>
      </c>
    </row>
    <row r="1286" spans="1:17" x14ac:dyDescent="0.35">
      <c r="A1286">
        <v>102362</v>
      </c>
      <c r="B1286" s="5">
        <v>45872</v>
      </c>
      <c r="C1286" t="s">
        <v>26</v>
      </c>
      <c r="D1286" t="s">
        <v>150</v>
      </c>
      <c r="E1286" t="s">
        <v>151</v>
      </c>
      <c r="F1286" t="s">
        <v>22</v>
      </c>
      <c r="G1286" t="s">
        <v>47</v>
      </c>
      <c r="H1286">
        <v>10</v>
      </c>
      <c r="I1286" t="s">
        <v>499</v>
      </c>
      <c r="J1286">
        <v>75.349999999999994</v>
      </c>
      <c r="K1286">
        <v>753.5</v>
      </c>
      <c r="L1286" t="s">
        <v>48</v>
      </c>
      <c r="M1286" t="s">
        <v>450</v>
      </c>
      <c r="N1286" t="s">
        <v>19</v>
      </c>
      <c r="O1286" t="s">
        <v>510</v>
      </c>
      <c r="P1286" t="s">
        <v>507</v>
      </c>
      <c r="Q1286" t="s">
        <v>518</v>
      </c>
    </row>
    <row r="1287" spans="1:17" x14ac:dyDescent="0.35">
      <c r="A1287">
        <v>102373</v>
      </c>
      <c r="B1287" s="5">
        <v>45872</v>
      </c>
      <c r="C1287" t="s">
        <v>12</v>
      </c>
      <c r="D1287" t="s">
        <v>20</v>
      </c>
      <c r="E1287" t="s">
        <v>21</v>
      </c>
      <c r="F1287" t="s">
        <v>62</v>
      </c>
      <c r="G1287" t="s">
        <v>63</v>
      </c>
      <c r="H1287">
        <v>1</v>
      </c>
      <c r="I1287" t="s">
        <v>503</v>
      </c>
      <c r="J1287">
        <v>52.36</v>
      </c>
      <c r="K1287">
        <v>52.36</v>
      </c>
      <c r="L1287" t="s">
        <v>48</v>
      </c>
      <c r="M1287" t="s">
        <v>306</v>
      </c>
      <c r="N1287" t="s">
        <v>19</v>
      </c>
      <c r="O1287" t="s">
        <v>510</v>
      </c>
      <c r="P1287" t="s">
        <v>507</v>
      </c>
      <c r="Q1287" t="s">
        <v>518</v>
      </c>
    </row>
    <row r="1288" spans="1:17" x14ac:dyDescent="0.35">
      <c r="A1288">
        <v>102380</v>
      </c>
      <c r="B1288" s="5">
        <v>45872</v>
      </c>
      <c r="C1288" t="s">
        <v>50</v>
      </c>
      <c r="D1288" t="s">
        <v>71</v>
      </c>
      <c r="E1288" t="s">
        <v>72</v>
      </c>
      <c r="F1288" t="s">
        <v>22</v>
      </c>
      <c r="G1288" t="s">
        <v>87</v>
      </c>
      <c r="H1288">
        <v>1</v>
      </c>
      <c r="I1288" t="s">
        <v>503</v>
      </c>
      <c r="J1288">
        <v>49.47</v>
      </c>
      <c r="K1288">
        <v>49.47</v>
      </c>
      <c r="L1288" t="s">
        <v>17</v>
      </c>
      <c r="M1288" t="s">
        <v>473</v>
      </c>
      <c r="N1288" t="s">
        <v>19</v>
      </c>
      <c r="O1288" t="s">
        <v>510</v>
      </c>
      <c r="P1288" t="s">
        <v>507</v>
      </c>
      <c r="Q1288" t="s">
        <v>518</v>
      </c>
    </row>
    <row r="1289" spans="1:17" x14ac:dyDescent="0.35">
      <c r="A1289">
        <v>102406</v>
      </c>
      <c r="B1289" s="5">
        <v>45872</v>
      </c>
      <c r="C1289" t="s">
        <v>12</v>
      </c>
      <c r="D1289" t="s">
        <v>20</v>
      </c>
      <c r="E1289" t="s">
        <v>21</v>
      </c>
      <c r="F1289" t="s">
        <v>22</v>
      </c>
      <c r="G1289" t="s">
        <v>87</v>
      </c>
      <c r="H1289">
        <v>5</v>
      </c>
      <c r="I1289" t="s">
        <v>499</v>
      </c>
      <c r="J1289">
        <v>51.34</v>
      </c>
      <c r="K1289">
        <v>256.70000000000005</v>
      </c>
      <c r="L1289" t="s">
        <v>17</v>
      </c>
      <c r="M1289" t="s">
        <v>235</v>
      </c>
      <c r="N1289" t="s">
        <v>19</v>
      </c>
      <c r="O1289" t="s">
        <v>510</v>
      </c>
      <c r="P1289" t="s">
        <v>507</v>
      </c>
      <c r="Q1289" t="s">
        <v>518</v>
      </c>
    </row>
    <row r="1290" spans="1:17" x14ac:dyDescent="0.35">
      <c r="A1290">
        <v>100231</v>
      </c>
      <c r="B1290" s="5">
        <v>45873</v>
      </c>
      <c r="C1290" t="s">
        <v>31</v>
      </c>
      <c r="D1290" t="s">
        <v>32</v>
      </c>
      <c r="E1290" t="s">
        <v>33</v>
      </c>
      <c r="F1290" t="s">
        <v>59</v>
      </c>
      <c r="G1290" t="s">
        <v>73</v>
      </c>
      <c r="H1290">
        <v>5</v>
      </c>
      <c r="I1290" t="s">
        <v>499</v>
      </c>
      <c r="J1290">
        <v>26.63</v>
      </c>
      <c r="K1290">
        <v>133.15</v>
      </c>
      <c r="L1290" t="s">
        <v>43</v>
      </c>
      <c r="M1290" t="s">
        <v>468</v>
      </c>
      <c r="N1290" t="s">
        <v>19</v>
      </c>
      <c r="O1290" t="s">
        <v>511</v>
      </c>
      <c r="P1290" t="s">
        <v>501</v>
      </c>
      <c r="Q1290" t="s">
        <v>518</v>
      </c>
    </row>
    <row r="1291" spans="1:17" x14ac:dyDescent="0.35">
      <c r="A1291">
        <v>100425</v>
      </c>
      <c r="B1291" s="5">
        <v>45873</v>
      </c>
      <c r="C1291" t="s">
        <v>50</v>
      </c>
      <c r="D1291" t="s">
        <v>51</v>
      </c>
      <c r="E1291" t="s">
        <v>52</v>
      </c>
      <c r="F1291" t="s">
        <v>22</v>
      </c>
      <c r="G1291" t="s">
        <v>23</v>
      </c>
      <c r="H1291">
        <v>2</v>
      </c>
      <c r="I1291" t="s">
        <v>508</v>
      </c>
      <c r="J1291">
        <v>66.94</v>
      </c>
      <c r="K1291">
        <v>133.88</v>
      </c>
      <c r="L1291" t="s">
        <v>48</v>
      </c>
      <c r="M1291" t="s">
        <v>261</v>
      </c>
      <c r="N1291" t="s">
        <v>89</v>
      </c>
      <c r="O1291" t="s">
        <v>511</v>
      </c>
      <c r="P1291" t="s">
        <v>501</v>
      </c>
      <c r="Q1291" t="s">
        <v>518</v>
      </c>
    </row>
    <row r="1292" spans="1:17" x14ac:dyDescent="0.35">
      <c r="A1292">
        <v>100688</v>
      </c>
      <c r="B1292" s="5">
        <v>45873</v>
      </c>
      <c r="C1292" t="s">
        <v>31</v>
      </c>
      <c r="D1292" t="s">
        <v>32</v>
      </c>
      <c r="E1292" t="s">
        <v>33</v>
      </c>
      <c r="F1292" t="s">
        <v>62</v>
      </c>
      <c r="G1292" t="s">
        <v>68</v>
      </c>
      <c r="H1292">
        <v>1</v>
      </c>
      <c r="I1292" t="s">
        <v>503</v>
      </c>
      <c r="J1292">
        <v>40.03</v>
      </c>
      <c r="K1292">
        <v>40.03</v>
      </c>
      <c r="L1292" t="s">
        <v>24</v>
      </c>
      <c r="M1292" t="s">
        <v>387</v>
      </c>
      <c r="N1292" t="s">
        <v>19</v>
      </c>
      <c r="O1292" t="s">
        <v>511</v>
      </c>
      <c r="P1292" t="s">
        <v>501</v>
      </c>
      <c r="Q1292" t="s">
        <v>518</v>
      </c>
    </row>
    <row r="1293" spans="1:17" x14ac:dyDescent="0.35">
      <c r="A1293">
        <v>101074</v>
      </c>
      <c r="B1293" s="5">
        <v>45873</v>
      </c>
      <c r="C1293" t="s">
        <v>26</v>
      </c>
      <c r="D1293" t="s">
        <v>37</v>
      </c>
      <c r="E1293" t="s">
        <v>38</v>
      </c>
      <c r="F1293" t="s">
        <v>59</v>
      </c>
      <c r="G1293" t="s">
        <v>73</v>
      </c>
      <c r="H1293">
        <v>2</v>
      </c>
      <c r="I1293" t="s">
        <v>508</v>
      </c>
      <c r="J1293">
        <v>28.48</v>
      </c>
      <c r="K1293">
        <v>56.96</v>
      </c>
      <c r="L1293" t="s">
        <v>17</v>
      </c>
      <c r="M1293" t="s">
        <v>209</v>
      </c>
      <c r="N1293" t="s">
        <v>19</v>
      </c>
      <c r="O1293" t="s">
        <v>511</v>
      </c>
      <c r="P1293" t="s">
        <v>501</v>
      </c>
      <c r="Q1293" t="s">
        <v>518</v>
      </c>
    </row>
    <row r="1294" spans="1:17" x14ac:dyDescent="0.35">
      <c r="A1294">
        <v>101230</v>
      </c>
      <c r="B1294" s="5">
        <v>45873</v>
      </c>
      <c r="C1294" t="s">
        <v>31</v>
      </c>
      <c r="D1294" t="s">
        <v>80</v>
      </c>
      <c r="E1294" t="s">
        <v>80</v>
      </c>
      <c r="F1294" t="s">
        <v>59</v>
      </c>
      <c r="G1294" t="s">
        <v>73</v>
      </c>
      <c r="H1294">
        <v>1</v>
      </c>
      <c r="I1294" t="s">
        <v>503</v>
      </c>
      <c r="J1294">
        <v>27.41</v>
      </c>
      <c r="K1294">
        <v>27.41</v>
      </c>
      <c r="L1294" t="s">
        <v>24</v>
      </c>
      <c r="M1294" t="s">
        <v>386</v>
      </c>
      <c r="N1294" t="s">
        <v>19</v>
      </c>
      <c r="O1294" t="s">
        <v>511</v>
      </c>
      <c r="P1294" t="s">
        <v>501</v>
      </c>
      <c r="Q1294" t="s">
        <v>518</v>
      </c>
    </row>
    <row r="1295" spans="1:17" x14ac:dyDescent="0.35">
      <c r="A1295">
        <v>101327</v>
      </c>
      <c r="B1295" s="5">
        <v>45873</v>
      </c>
      <c r="C1295" t="s">
        <v>50</v>
      </c>
      <c r="D1295" t="s">
        <v>77</v>
      </c>
      <c r="E1295" t="s">
        <v>78</v>
      </c>
      <c r="F1295" t="s">
        <v>62</v>
      </c>
      <c r="G1295" t="s">
        <v>63</v>
      </c>
      <c r="H1295">
        <v>3</v>
      </c>
      <c r="I1295" t="s">
        <v>499</v>
      </c>
      <c r="J1295">
        <v>54.1</v>
      </c>
      <c r="K1295">
        <v>162.30000000000001</v>
      </c>
      <c r="L1295" t="s">
        <v>17</v>
      </c>
      <c r="M1295" t="s">
        <v>223</v>
      </c>
      <c r="N1295" t="s">
        <v>19</v>
      </c>
      <c r="O1295" t="s">
        <v>511</v>
      </c>
      <c r="P1295" t="s">
        <v>501</v>
      </c>
      <c r="Q1295" t="s">
        <v>518</v>
      </c>
    </row>
    <row r="1296" spans="1:17" x14ac:dyDescent="0.35">
      <c r="A1296">
        <v>102320</v>
      </c>
      <c r="B1296" s="5">
        <v>45873</v>
      </c>
      <c r="C1296" t="s">
        <v>50</v>
      </c>
      <c r="D1296" t="s">
        <v>51</v>
      </c>
      <c r="E1296" t="s">
        <v>52</v>
      </c>
      <c r="F1296" t="s">
        <v>62</v>
      </c>
      <c r="G1296" t="s">
        <v>63</v>
      </c>
      <c r="H1296">
        <v>2</v>
      </c>
      <c r="I1296" t="s">
        <v>508</v>
      </c>
      <c r="J1296">
        <v>54.06</v>
      </c>
      <c r="K1296">
        <v>108.12</v>
      </c>
      <c r="L1296" t="s">
        <v>17</v>
      </c>
      <c r="M1296" t="s">
        <v>250</v>
      </c>
      <c r="N1296" t="s">
        <v>19</v>
      </c>
      <c r="O1296" t="s">
        <v>511</v>
      </c>
      <c r="P1296" t="s">
        <v>501</v>
      </c>
      <c r="Q1296" t="s">
        <v>518</v>
      </c>
    </row>
    <row r="1297" spans="1:17" x14ac:dyDescent="0.35">
      <c r="A1297">
        <v>102796</v>
      </c>
      <c r="B1297" s="5">
        <v>45873</v>
      </c>
      <c r="C1297" t="s">
        <v>12</v>
      </c>
      <c r="D1297" t="s">
        <v>183</v>
      </c>
      <c r="E1297" t="s">
        <v>184</v>
      </c>
      <c r="F1297" t="s">
        <v>22</v>
      </c>
      <c r="G1297" t="s">
        <v>87</v>
      </c>
      <c r="H1297">
        <v>2</v>
      </c>
      <c r="I1297" t="s">
        <v>508</v>
      </c>
      <c r="J1297">
        <v>50.63</v>
      </c>
      <c r="K1297">
        <v>101.26</v>
      </c>
      <c r="L1297" t="s">
        <v>17</v>
      </c>
      <c r="M1297" t="s">
        <v>288</v>
      </c>
      <c r="N1297" t="s">
        <v>19</v>
      </c>
      <c r="O1297" t="s">
        <v>511</v>
      </c>
      <c r="P1297" t="s">
        <v>501</v>
      </c>
      <c r="Q1297" t="s">
        <v>518</v>
      </c>
    </row>
    <row r="1298" spans="1:17" x14ac:dyDescent="0.35">
      <c r="A1298">
        <v>102798</v>
      </c>
      <c r="B1298" s="5">
        <v>45873</v>
      </c>
      <c r="C1298" t="s">
        <v>12</v>
      </c>
      <c r="D1298" t="s">
        <v>13</v>
      </c>
      <c r="E1298" t="s">
        <v>14</v>
      </c>
      <c r="F1298" t="s">
        <v>22</v>
      </c>
      <c r="G1298" t="s">
        <v>23</v>
      </c>
      <c r="H1298">
        <v>1</v>
      </c>
      <c r="I1298" t="s">
        <v>503</v>
      </c>
      <c r="J1298">
        <v>62.75</v>
      </c>
      <c r="K1298">
        <v>62.75</v>
      </c>
      <c r="L1298" t="s">
        <v>43</v>
      </c>
      <c r="M1298" t="s">
        <v>157</v>
      </c>
      <c r="N1298" t="s">
        <v>19</v>
      </c>
      <c r="O1298" t="s">
        <v>511</v>
      </c>
      <c r="P1298" t="s">
        <v>501</v>
      </c>
      <c r="Q1298" t="s">
        <v>518</v>
      </c>
    </row>
    <row r="1299" spans="1:17" x14ac:dyDescent="0.35">
      <c r="A1299">
        <v>102908</v>
      </c>
      <c r="B1299" s="5">
        <v>45873</v>
      </c>
      <c r="C1299" t="s">
        <v>50</v>
      </c>
      <c r="D1299" t="s">
        <v>71</v>
      </c>
      <c r="E1299" t="s">
        <v>72</v>
      </c>
      <c r="F1299" t="s">
        <v>53</v>
      </c>
      <c r="G1299" t="s">
        <v>92</v>
      </c>
      <c r="H1299">
        <v>10</v>
      </c>
      <c r="I1299" t="s">
        <v>499</v>
      </c>
      <c r="J1299">
        <v>28.69</v>
      </c>
      <c r="K1299">
        <v>286.90000000000003</v>
      </c>
      <c r="L1299" t="s">
        <v>24</v>
      </c>
      <c r="M1299" t="s">
        <v>428</v>
      </c>
      <c r="N1299" t="s">
        <v>19</v>
      </c>
      <c r="O1299" t="s">
        <v>511</v>
      </c>
      <c r="P1299" t="s">
        <v>501</v>
      </c>
      <c r="Q1299" t="s">
        <v>518</v>
      </c>
    </row>
    <row r="1300" spans="1:17" x14ac:dyDescent="0.35">
      <c r="A1300">
        <v>100167</v>
      </c>
      <c r="B1300" s="5">
        <v>45874</v>
      </c>
      <c r="C1300" t="s">
        <v>26</v>
      </c>
      <c r="D1300" t="s">
        <v>41</v>
      </c>
      <c r="E1300" t="s">
        <v>42</v>
      </c>
      <c r="F1300" t="s">
        <v>62</v>
      </c>
      <c r="G1300" t="s">
        <v>68</v>
      </c>
      <c r="H1300">
        <v>1</v>
      </c>
      <c r="I1300" t="s">
        <v>503</v>
      </c>
      <c r="J1300">
        <v>38.619999999999997</v>
      </c>
      <c r="K1300">
        <v>38.619999999999997</v>
      </c>
      <c r="L1300" t="s">
        <v>24</v>
      </c>
      <c r="M1300" t="s">
        <v>482</v>
      </c>
      <c r="N1300" t="s">
        <v>19</v>
      </c>
      <c r="O1300" t="s">
        <v>509</v>
      </c>
      <c r="P1300" t="s">
        <v>501</v>
      </c>
      <c r="Q1300" t="s">
        <v>518</v>
      </c>
    </row>
    <row r="1301" spans="1:17" x14ac:dyDescent="0.35">
      <c r="A1301">
        <v>100251</v>
      </c>
      <c r="B1301" s="5">
        <v>45874</v>
      </c>
      <c r="C1301" t="s">
        <v>12</v>
      </c>
      <c r="D1301" t="s">
        <v>20</v>
      </c>
      <c r="E1301" t="s">
        <v>21</v>
      </c>
      <c r="F1301" t="s">
        <v>22</v>
      </c>
      <c r="G1301" t="s">
        <v>87</v>
      </c>
      <c r="H1301">
        <v>5</v>
      </c>
      <c r="I1301" t="s">
        <v>499</v>
      </c>
      <c r="J1301">
        <v>50.91</v>
      </c>
      <c r="K1301">
        <v>254.54999999999998</v>
      </c>
      <c r="L1301" t="s">
        <v>43</v>
      </c>
      <c r="M1301" t="s">
        <v>351</v>
      </c>
      <c r="N1301" t="s">
        <v>19</v>
      </c>
      <c r="O1301" t="s">
        <v>509</v>
      </c>
      <c r="P1301" t="s">
        <v>501</v>
      </c>
      <c r="Q1301" t="s">
        <v>518</v>
      </c>
    </row>
    <row r="1302" spans="1:17" x14ac:dyDescent="0.35">
      <c r="A1302">
        <v>100719</v>
      </c>
      <c r="B1302" s="5">
        <v>45874</v>
      </c>
      <c r="C1302" t="s">
        <v>12</v>
      </c>
      <c r="D1302" t="s">
        <v>13</v>
      </c>
      <c r="E1302" t="s">
        <v>14</v>
      </c>
      <c r="F1302" t="s">
        <v>59</v>
      </c>
      <c r="G1302" t="s">
        <v>118</v>
      </c>
      <c r="H1302">
        <v>10</v>
      </c>
      <c r="I1302" t="s">
        <v>499</v>
      </c>
      <c r="J1302">
        <v>20.45</v>
      </c>
      <c r="K1302">
        <v>204.5</v>
      </c>
      <c r="L1302" t="s">
        <v>43</v>
      </c>
      <c r="M1302" t="s">
        <v>345</v>
      </c>
      <c r="N1302" t="s">
        <v>19</v>
      </c>
      <c r="O1302" t="s">
        <v>509</v>
      </c>
      <c r="P1302" t="s">
        <v>501</v>
      </c>
      <c r="Q1302" t="s">
        <v>518</v>
      </c>
    </row>
    <row r="1303" spans="1:17" x14ac:dyDescent="0.35">
      <c r="A1303">
        <v>100723</v>
      </c>
      <c r="B1303" s="5">
        <v>45874</v>
      </c>
      <c r="C1303" t="s">
        <v>31</v>
      </c>
      <c r="D1303" t="s">
        <v>80</v>
      </c>
      <c r="E1303" t="s">
        <v>80</v>
      </c>
      <c r="F1303" t="s">
        <v>62</v>
      </c>
      <c r="G1303" t="s">
        <v>63</v>
      </c>
      <c r="H1303">
        <v>1</v>
      </c>
      <c r="I1303" t="s">
        <v>503</v>
      </c>
      <c r="J1303">
        <v>57.03</v>
      </c>
      <c r="K1303">
        <v>57.03</v>
      </c>
      <c r="L1303" t="s">
        <v>17</v>
      </c>
      <c r="M1303" t="s">
        <v>366</v>
      </c>
      <c r="N1303" t="s">
        <v>19</v>
      </c>
      <c r="O1303" t="s">
        <v>509</v>
      </c>
      <c r="P1303" t="s">
        <v>501</v>
      </c>
      <c r="Q1303" t="s">
        <v>518</v>
      </c>
    </row>
    <row r="1304" spans="1:17" x14ac:dyDescent="0.35">
      <c r="A1304">
        <v>100996</v>
      </c>
      <c r="B1304" s="5">
        <v>45874</v>
      </c>
      <c r="C1304" t="s">
        <v>31</v>
      </c>
      <c r="D1304" t="s">
        <v>105</v>
      </c>
      <c r="E1304" t="s">
        <v>106</v>
      </c>
      <c r="F1304" t="s">
        <v>15</v>
      </c>
      <c r="G1304" t="s">
        <v>39</v>
      </c>
      <c r="H1304">
        <v>2</v>
      </c>
      <c r="I1304" t="s">
        <v>508</v>
      </c>
      <c r="J1304">
        <v>43.87</v>
      </c>
      <c r="K1304">
        <v>87.74</v>
      </c>
      <c r="L1304" t="s">
        <v>24</v>
      </c>
      <c r="M1304" t="s">
        <v>472</v>
      </c>
      <c r="N1304" t="s">
        <v>19</v>
      </c>
      <c r="O1304" t="s">
        <v>509</v>
      </c>
      <c r="P1304" t="s">
        <v>501</v>
      </c>
      <c r="Q1304" t="s">
        <v>518</v>
      </c>
    </row>
    <row r="1305" spans="1:17" x14ac:dyDescent="0.35">
      <c r="A1305">
        <v>101150</v>
      </c>
      <c r="B1305" s="5">
        <v>45874</v>
      </c>
      <c r="C1305" t="s">
        <v>26</v>
      </c>
      <c r="D1305" t="s">
        <v>41</v>
      </c>
      <c r="E1305" t="s">
        <v>42</v>
      </c>
      <c r="F1305" t="s">
        <v>59</v>
      </c>
      <c r="G1305" t="s">
        <v>129</v>
      </c>
      <c r="H1305">
        <v>5</v>
      </c>
      <c r="I1305" t="s">
        <v>499</v>
      </c>
      <c r="J1305">
        <v>120.95</v>
      </c>
      <c r="K1305">
        <v>604.75</v>
      </c>
      <c r="L1305" t="s">
        <v>43</v>
      </c>
      <c r="M1305" t="s">
        <v>360</v>
      </c>
      <c r="N1305" t="s">
        <v>89</v>
      </c>
      <c r="O1305" t="s">
        <v>509</v>
      </c>
      <c r="P1305" t="s">
        <v>501</v>
      </c>
      <c r="Q1305" t="s">
        <v>518</v>
      </c>
    </row>
    <row r="1306" spans="1:17" x14ac:dyDescent="0.35">
      <c r="A1306">
        <v>101436</v>
      </c>
      <c r="B1306" s="5">
        <v>45874</v>
      </c>
      <c r="C1306" t="s">
        <v>12</v>
      </c>
      <c r="D1306" t="s">
        <v>183</v>
      </c>
      <c r="E1306" t="s">
        <v>184</v>
      </c>
      <c r="F1306" t="s">
        <v>22</v>
      </c>
      <c r="G1306" t="s">
        <v>100</v>
      </c>
      <c r="H1306">
        <v>10</v>
      </c>
      <c r="I1306" t="s">
        <v>499</v>
      </c>
      <c r="J1306">
        <v>15.48</v>
      </c>
      <c r="K1306">
        <v>154.80000000000001</v>
      </c>
      <c r="L1306" t="s">
        <v>43</v>
      </c>
      <c r="M1306" t="s">
        <v>469</v>
      </c>
      <c r="N1306" t="s">
        <v>19</v>
      </c>
      <c r="O1306" t="s">
        <v>509</v>
      </c>
      <c r="P1306" t="s">
        <v>501</v>
      </c>
      <c r="Q1306" t="s">
        <v>518</v>
      </c>
    </row>
    <row r="1307" spans="1:17" x14ac:dyDescent="0.35">
      <c r="A1307">
        <v>101514</v>
      </c>
      <c r="B1307" s="5">
        <v>45874</v>
      </c>
      <c r="C1307" t="s">
        <v>50</v>
      </c>
      <c r="D1307" t="s">
        <v>51</v>
      </c>
      <c r="E1307" t="s">
        <v>52</v>
      </c>
      <c r="F1307" t="s">
        <v>53</v>
      </c>
      <c r="G1307" t="s">
        <v>54</v>
      </c>
      <c r="H1307">
        <v>1</v>
      </c>
      <c r="I1307" t="s">
        <v>503</v>
      </c>
      <c r="J1307">
        <v>24.58</v>
      </c>
      <c r="K1307">
        <v>24.58</v>
      </c>
      <c r="L1307" t="s">
        <v>48</v>
      </c>
      <c r="M1307" t="s">
        <v>365</v>
      </c>
      <c r="N1307" t="s">
        <v>19</v>
      </c>
      <c r="O1307" t="s">
        <v>509</v>
      </c>
      <c r="P1307" t="s">
        <v>501</v>
      </c>
      <c r="Q1307" t="s">
        <v>518</v>
      </c>
    </row>
    <row r="1308" spans="1:17" x14ac:dyDescent="0.35">
      <c r="A1308">
        <v>101894</v>
      </c>
      <c r="B1308" s="5">
        <v>45874</v>
      </c>
      <c r="C1308" t="s">
        <v>31</v>
      </c>
      <c r="D1308" t="s">
        <v>56</v>
      </c>
      <c r="E1308" t="s">
        <v>57</v>
      </c>
      <c r="F1308" t="s">
        <v>62</v>
      </c>
      <c r="G1308" t="s">
        <v>169</v>
      </c>
      <c r="H1308">
        <v>1</v>
      </c>
      <c r="I1308" t="s">
        <v>503</v>
      </c>
      <c r="J1308">
        <v>25.12</v>
      </c>
      <c r="K1308">
        <v>25.12</v>
      </c>
      <c r="L1308" t="s">
        <v>43</v>
      </c>
      <c r="M1308" t="s">
        <v>292</v>
      </c>
      <c r="N1308" t="s">
        <v>19</v>
      </c>
      <c r="O1308" t="s">
        <v>509</v>
      </c>
      <c r="P1308" t="s">
        <v>501</v>
      </c>
      <c r="Q1308" t="s">
        <v>518</v>
      </c>
    </row>
    <row r="1309" spans="1:17" x14ac:dyDescent="0.35">
      <c r="A1309">
        <v>102582</v>
      </c>
      <c r="B1309" s="5">
        <v>45874</v>
      </c>
      <c r="C1309" t="s">
        <v>12</v>
      </c>
      <c r="D1309" t="s">
        <v>20</v>
      </c>
      <c r="E1309" t="s">
        <v>21</v>
      </c>
      <c r="F1309" t="s">
        <v>15</v>
      </c>
      <c r="G1309" t="s">
        <v>34</v>
      </c>
      <c r="H1309">
        <v>3</v>
      </c>
      <c r="I1309" t="s">
        <v>499</v>
      </c>
      <c r="J1309">
        <v>15.43</v>
      </c>
      <c r="K1309">
        <v>46.29</v>
      </c>
      <c r="L1309" t="s">
        <v>48</v>
      </c>
      <c r="M1309" t="s">
        <v>450</v>
      </c>
      <c r="N1309" t="s">
        <v>19</v>
      </c>
      <c r="O1309" t="s">
        <v>509</v>
      </c>
      <c r="P1309" t="s">
        <v>501</v>
      </c>
      <c r="Q1309" t="s">
        <v>518</v>
      </c>
    </row>
    <row r="1310" spans="1:17" x14ac:dyDescent="0.35">
      <c r="A1310">
        <v>102584</v>
      </c>
      <c r="B1310" s="5">
        <v>45874</v>
      </c>
      <c r="C1310" t="s">
        <v>31</v>
      </c>
      <c r="D1310" t="s">
        <v>45</v>
      </c>
      <c r="E1310" t="s">
        <v>46</v>
      </c>
      <c r="F1310" t="s">
        <v>15</v>
      </c>
      <c r="G1310" t="s">
        <v>29</v>
      </c>
      <c r="H1310">
        <v>5</v>
      </c>
      <c r="I1310" t="s">
        <v>499</v>
      </c>
      <c r="J1310">
        <v>23.07</v>
      </c>
      <c r="K1310">
        <v>115.35</v>
      </c>
      <c r="L1310" t="s">
        <v>43</v>
      </c>
      <c r="M1310" t="s">
        <v>393</v>
      </c>
      <c r="N1310" t="s">
        <v>89</v>
      </c>
      <c r="O1310" t="s">
        <v>509</v>
      </c>
      <c r="P1310" t="s">
        <v>501</v>
      </c>
      <c r="Q1310" t="s">
        <v>518</v>
      </c>
    </row>
    <row r="1311" spans="1:17" x14ac:dyDescent="0.35">
      <c r="A1311">
        <v>102736</v>
      </c>
      <c r="B1311" s="5">
        <v>45874</v>
      </c>
      <c r="C1311" t="s">
        <v>31</v>
      </c>
      <c r="D1311" t="s">
        <v>80</v>
      </c>
      <c r="E1311" t="s">
        <v>80</v>
      </c>
      <c r="F1311" t="s">
        <v>62</v>
      </c>
      <c r="G1311" t="s">
        <v>68</v>
      </c>
      <c r="H1311">
        <v>2</v>
      </c>
      <c r="I1311" t="s">
        <v>508</v>
      </c>
      <c r="J1311">
        <v>41.05</v>
      </c>
      <c r="K1311">
        <v>82.1</v>
      </c>
      <c r="L1311" t="s">
        <v>43</v>
      </c>
      <c r="M1311" t="s">
        <v>483</v>
      </c>
      <c r="N1311" t="s">
        <v>19</v>
      </c>
      <c r="O1311" t="s">
        <v>509</v>
      </c>
      <c r="P1311" t="s">
        <v>501</v>
      </c>
      <c r="Q1311" t="s">
        <v>518</v>
      </c>
    </row>
    <row r="1312" spans="1:17" x14ac:dyDescent="0.35">
      <c r="A1312">
        <v>102759</v>
      </c>
      <c r="B1312" s="5">
        <v>45874</v>
      </c>
      <c r="C1312" t="s">
        <v>12</v>
      </c>
      <c r="D1312" t="s">
        <v>20</v>
      </c>
      <c r="E1312" t="s">
        <v>21</v>
      </c>
      <c r="F1312" t="s">
        <v>62</v>
      </c>
      <c r="G1312" t="s">
        <v>112</v>
      </c>
      <c r="H1312">
        <v>5</v>
      </c>
      <c r="I1312" t="s">
        <v>499</v>
      </c>
      <c r="J1312">
        <v>30.89</v>
      </c>
      <c r="K1312">
        <v>154.44999999999999</v>
      </c>
      <c r="L1312" t="s">
        <v>17</v>
      </c>
      <c r="M1312" t="s">
        <v>421</v>
      </c>
      <c r="N1312" t="s">
        <v>19</v>
      </c>
      <c r="O1312" t="s">
        <v>509</v>
      </c>
      <c r="P1312" t="s">
        <v>501</v>
      </c>
      <c r="Q1312" t="s">
        <v>518</v>
      </c>
    </row>
    <row r="1313" spans="1:17" x14ac:dyDescent="0.35">
      <c r="A1313">
        <v>102987</v>
      </c>
      <c r="B1313" s="5">
        <v>45874</v>
      </c>
      <c r="C1313" t="s">
        <v>31</v>
      </c>
      <c r="D1313" t="s">
        <v>32</v>
      </c>
      <c r="E1313" t="s">
        <v>33</v>
      </c>
      <c r="F1313" t="s">
        <v>62</v>
      </c>
      <c r="G1313" t="s">
        <v>114</v>
      </c>
      <c r="H1313">
        <v>1</v>
      </c>
      <c r="I1313" t="s">
        <v>503</v>
      </c>
      <c r="J1313">
        <v>135.43</v>
      </c>
      <c r="K1313">
        <v>135.43</v>
      </c>
      <c r="L1313" t="s">
        <v>24</v>
      </c>
      <c r="M1313" t="s">
        <v>368</v>
      </c>
      <c r="N1313" t="s">
        <v>89</v>
      </c>
      <c r="O1313" t="s">
        <v>509</v>
      </c>
      <c r="P1313" t="s">
        <v>501</v>
      </c>
      <c r="Q1313" t="s">
        <v>518</v>
      </c>
    </row>
    <row r="1314" spans="1:17" x14ac:dyDescent="0.35">
      <c r="A1314">
        <v>100333</v>
      </c>
      <c r="B1314" s="5">
        <v>45875</v>
      </c>
      <c r="C1314" t="s">
        <v>12</v>
      </c>
      <c r="D1314" t="s">
        <v>98</v>
      </c>
      <c r="E1314" t="s">
        <v>99</v>
      </c>
      <c r="F1314" t="s">
        <v>59</v>
      </c>
      <c r="G1314" t="s">
        <v>118</v>
      </c>
      <c r="H1314">
        <v>2</v>
      </c>
      <c r="I1314" t="s">
        <v>508</v>
      </c>
      <c r="J1314">
        <v>19.510000000000002</v>
      </c>
      <c r="K1314">
        <v>39.020000000000003</v>
      </c>
      <c r="L1314" t="s">
        <v>43</v>
      </c>
      <c r="M1314" t="s">
        <v>116</v>
      </c>
      <c r="N1314" t="s">
        <v>19</v>
      </c>
      <c r="O1314" t="s">
        <v>504</v>
      </c>
      <c r="P1314" t="s">
        <v>501</v>
      </c>
      <c r="Q1314" t="s">
        <v>518</v>
      </c>
    </row>
    <row r="1315" spans="1:17" x14ac:dyDescent="0.35">
      <c r="A1315">
        <v>101054</v>
      </c>
      <c r="B1315" s="5">
        <v>45875</v>
      </c>
      <c r="C1315" t="s">
        <v>31</v>
      </c>
      <c r="D1315" t="s">
        <v>45</v>
      </c>
      <c r="E1315" t="s">
        <v>46</v>
      </c>
      <c r="F1315" t="s">
        <v>53</v>
      </c>
      <c r="G1315" t="s">
        <v>126</v>
      </c>
      <c r="H1315">
        <v>1</v>
      </c>
      <c r="I1315" t="s">
        <v>503</v>
      </c>
      <c r="J1315">
        <v>144.99</v>
      </c>
      <c r="K1315">
        <v>144.99</v>
      </c>
      <c r="L1315" t="s">
        <v>48</v>
      </c>
      <c r="M1315" t="s">
        <v>163</v>
      </c>
      <c r="N1315" t="s">
        <v>19</v>
      </c>
      <c r="O1315" t="s">
        <v>504</v>
      </c>
      <c r="P1315" t="s">
        <v>501</v>
      </c>
      <c r="Q1315" t="s">
        <v>518</v>
      </c>
    </row>
    <row r="1316" spans="1:17" x14ac:dyDescent="0.35">
      <c r="A1316">
        <v>101582</v>
      </c>
      <c r="B1316" s="5">
        <v>45875</v>
      </c>
      <c r="C1316" t="s">
        <v>12</v>
      </c>
      <c r="D1316" t="s">
        <v>132</v>
      </c>
      <c r="E1316" t="s">
        <v>133</v>
      </c>
      <c r="F1316" t="s">
        <v>53</v>
      </c>
      <c r="G1316" t="s">
        <v>145</v>
      </c>
      <c r="H1316">
        <v>3</v>
      </c>
      <c r="I1316" t="s">
        <v>499</v>
      </c>
      <c r="J1316">
        <v>35.799999999999997</v>
      </c>
      <c r="K1316">
        <v>107.39999999999999</v>
      </c>
      <c r="L1316" t="s">
        <v>24</v>
      </c>
      <c r="M1316" t="s">
        <v>288</v>
      </c>
      <c r="N1316" t="s">
        <v>19</v>
      </c>
      <c r="O1316" t="s">
        <v>504</v>
      </c>
      <c r="P1316" t="s">
        <v>501</v>
      </c>
      <c r="Q1316" t="s">
        <v>518</v>
      </c>
    </row>
    <row r="1317" spans="1:17" x14ac:dyDescent="0.35">
      <c r="A1317">
        <v>101999</v>
      </c>
      <c r="B1317" s="5">
        <v>45875</v>
      </c>
      <c r="C1317" t="s">
        <v>12</v>
      </c>
      <c r="D1317" t="s">
        <v>132</v>
      </c>
      <c r="E1317" t="s">
        <v>133</v>
      </c>
      <c r="F1317" t="s">
        <v>15</v>
      </c>
      <c r="G1317" t="s">
        <v>34</v>
      </c>
      <c r="H1317">
        <v>1</v>
      </c>
      <c r="I1317" t="s">
        <v>503</v>
      </c>
      <c r="J1317">
        <v>15.68</v>
      </c>
      <c r="K1317">
        <v>15.68</v>
      </c>
      <c r="L1317" t="s">
        <v>43</v>
      </c>
      <c r="M1317" t="s">
        <v>426</v>
      </c>
      <c r="N1317" t="s">
        <v>19</v>
      </c>
      <c r="O1317" t="s">
        <v>504</v>
      </c>
      <c r="P1317" t="s">
        <v>501</v>
      </c>
      <c r="Q1317" t="s">
        <v>518</v>
      </c>
    </row>
    <row r="1318" spans="1:17" x14ac:dyDescent="0.35">
      <c r="A1318">
        <v>102122</v>
      </c>
      <c r="B1318" s="5">
        <v>45875</v>
      </c>
      <c r="C1318" t="s">
        <v>50</v>
      </c>
      <c r="D1318" t="s">
        <v>77</v>
      </c>
      <c r="E1318" t="s">
        <v>78</v>
      </c>
      <c r="F1318" t="s">
        <v>62</v>
      </c>
      <c r="G1318" t="s">
        <v>68</v>
      </c>
      <c r="H1318">
        <v>1</v>
      </c>
      <c r="I1318" t="s">
        <v>503</v>
      </c>
      <c r="J1318">
        <v>41.97</v>
      </c>
      <c r="K1318">
        <v>41.97</v>
      </c>
      <c r="L1318" t="s">
        <v>24</v>
      </c>
      <c r="M1318" t="s">
        <v>319</v>
      </c>
      <c r="N1318" t="s">
        <v>19</v>
      </c>
      <c r="O1318" t="s">
        <v>504</v>
      </c>
      <c r="P1318" t="s">
        <v>501</v>
      </c>
      <c r="Q1318" t="s">
        <v>518</v>
      </c>
    </row>
    <row r="1319" spans="1:17" x14ac:dyDescent="0.35">
      <c r="A1319">
        <v>102230</v>
      </c>
      <c r="B1319" s="5">
        <v>45875</v>
      </c>
      <c r="C1319" t="s">
        <v>31</v>
      </c>
      <c r="D1319" t="s">
        <v>105</v>
      </c>
      <c r="E1319" t="s">
        <v>106</v>
      </c>
      <c r="F1319" t="s">
        <v>59</v>
      </c>
      <c r="G1319" t="s">
        <v>118</v>
      </c>
      <c r="H1319">
        <v>2</v>
      </c>
      <c r="I1319" t="s">
        <v>508</v>
      </c>
      <c r="J1319">
        <v>19.32</v>
      </c>
      <c r="K1319">
        <v>38.64</v>
      </c>
      <c r="L1319" t="s">
        <v>43</v>
      </c>
      <c r="M1319" t="s">
        <v>341</v>
      </c>
      <c r="N1319" t="s">
        <v>19</v>
      </c>
      <c r="O1319" t="s">
        <v>504</v>
      </c>
      <c r="P1319" t="s">
        <v>501</v>
      </c>
      <c r="Q1319" t="s">
        <v>518</v>
      </c>
    </row>
    <row r="1320" spans="1:17" x14ac:dyDescent="0.35">
      <c r="A1320">
        <v>102741</v>
      </c>
      <c r="B1320" s="5">
        <v>45875</v>
      </c>
      <c r="C1320" t="s">
        <v>31</v>
      </c>
      <c r="D1320" t="s">
        <v>105</v>
      </c>
      <c r="E1320" t="s">
        <v>106</v>
      </c>
      <c r="F1320" t="s">
        <v>22</v>
      </c>
      <c r="G1320" t="s">
        <v>23</v>
      </c>
      <c r="H1320">
        <v>10</v>
      </c>
      <c r="I1320" t="s">
        <v>499</v>
      </c>
      <c r="J1320">
        <v>63.11</v>
      </c>
      <c r="K1320">
        <v>631.1</v>
      </c>
      <c r="L1320" t="s">
        <v>43</v>
      </c>
      <c r="M1320" t="s">
        <v>386</v>
      </c>
      <c r="N1320" t="s">
        <v>89</v>
      </c>
      <c r="O1320" t="s">
        <v>504</v>
      </c>
      <c r="P1320" t="s">
        <v>501</v>
      </c>
      <c r="Q1320" t="s">
        <v>518</v>
      </c>
    </row>
    <row r="1321" spans="1:17" x14ac:dyDescent="0.35">
      <c r="A1321">
        <v>102906</v>
      </c>
      <c r="B1321" s="5">
        <v>45875</v>
      </c>
      <c r="C1321" t="s">
        <v>31</v>
      </c>
      <c r="D1321" t="s">
        <v>45</v>
      </c>
      <c r="E1321" t="s">
        <v>46</v>
      </c>
      <c r="F1321" t="s">
        <v>15</v>
      </c>
      <c r="G1321" t="s">
        <v>29</v>
      </c>
      <c r="H1321">
        <v>10</v>
      </c>
      <c r="I1321" t="s">
        <v>499</v>
      </c>
      <c r="J1321">
        <v>21.91</v>
      </c>
      <c r="K1321">
        <v>219.1</v>
      </c>
      <c r="L1321" t="s">
        <v>48</v>
      </c>
      <c r="M1321" t="s">
        <v>210</v>
      </c>
      <c r="N1321" t="s">
        <v>36</v>
      </c>
      <c r="O1321" t="s">
        <v>504</v>
      </c>
      <c r="P1321" t="s">
        <v>501</v>
      </c>
      <c r="Q1321" t="s">
        <v>518</v>
      </c>
    </row>
    <row r="1322" spans="1:17" x14ac:dyDescent="0.35">
      <c r="A1322">
        <v>100133</v>
      </c>
      <c r="B1322" s="5">
        <v>45876</v>
      </c>
      <c r="C1322" t="s">
        <v>26</v>
      </c>
      <c r="D1322" t="s">
        <v>150</v>
      </c>
      <c r="E1322" t="s">
        <v>151</v>
      </c>
      <c r="F1322" t="s">
        <v>59</v>
      </c>
      <c r="G1322" t="s">
        <v>60</v>
      </c>
      <c r="H1322">
        <v>1</v>
      </c>
      <c r="I1322" t="s">
        <v>503</v>
      </c>
      <c r="J1322">
        <v>60.87</v>
      </c>
      <c r="K1322">
        <v>60.87</v>
      </c>
      <c r="L1322" t="s">
        <v>24</v>
      </c>
      <c r="M1322" t="s">
        <v>188</v>
      </c>
      <c r="N1322" t="s">
        <v>19</v>
      </c>
      <c r="O1322" t="s">
        <v>505</v>
      </c>
      <c r="P1322" t="s">
        <v>501</v>
      </c>
      <c r="Q1322" t="s">
        <v>518</v>
      </c>
    </row>
    <row r="1323" spans="1:17" x14ac:dyDescent="0.35">
      <c r="A1323">
        <v>100543</v>
      </c>
      <c r="B1323" s="5">
        <v>45876</v>
      </c>
      <c r="C1323" t="s">
        <v>31</v>
      </c>
      <c r="D1323" t="s">
        <v>56</v>
      </c>
      <c r="E1323" t="s">
        <v>57</v>
      </c>
      <c r="F1323" t="s">
        <v>15</v>
      </c>
      <c r="G1323" t="s">
        <v>16</v>
      </c>
      <c r="H1323">
        <v>1</v>
      </c>
      <c r="I1323" t="s">
        <v>503</v>
      </c>
      <c r="J1323">
        <v>39.81</v>
      </c>
      <c r="K1323">
        <v>39.81</v>
      </c>
      <c r="L1323" t="s">
        <v>24</v>
      </c>
      <c r="M1323" t="s">
        <v>225</v>
      </c>
      <c r="N1323" t="s">
        <v>19</v>
      </c>
      <c r="O1323" t="s">
        <v>505</v>
      </c>
      <c r="P1323" t="s">
        <v>501</v>
      </c>
      <c r="Q1323" t="s">
        <v>518</v>
      </c>
    </row>
    <row r="1324" spans="1:17" x14ac:dyDescent="0.35">
      <c r="A1324">
        <v>100622</v>
      </c>
      <c r="B1324" s="5">
        <v>45876</v>
      </c>
      <c r="C1324" t="s">
        <v>31</v>
      </c>
      <c r="D1324" t="s">
        <v>45</v>
      </c>
      <c r="E1324" t="s">
        <v>46</v>
      </c>
      <c r="F1324" t="s">
        <v>62</v>
      </c>
      <c r="G1324" t="s">
        <v>114</v>
      </c>
      <c r="H1324">
        <v>1</v>
      </c>
      <c r="I1324" t="s">
        <v>503</v>
      </c>
      <c r="J1324">
        <v>136.24</v>
      </c>
      <c r="K1324">
        <v>136.24</v>
      </c>
      <c r="L1324" t="s">
        <v>48</v>
      </c>
      <c r="M1324" t="s">
        <v>207</v>
      </c>
      <c r="N1324" t="s">
        <v>36</v>
      </c>
      <c r="O1324" t="s">
        <v>505</v>
      </c>
      <c r="P1324" t="s">
        <v>501</v>
      </c>
      <c r="Q1324" t="s">
        <v>518</v>
      </c>
    </row>
    <row r="1325" spans="1:17" x14ac:dyDescent="0.35">
      <c r="A1325">
        <v>100632</v>
      </c>
      <c r="B1325" s="5">
        <v>45876</v>
      </c>
      <c r="C1325" t="s">
        <v>12</v>
      </c>
      <c r="D1325" t="s">
        <v>20</v>
      </c>
      <c r="E1325" t="s">
        <v>21</v>
      </c>
      <c r="F1325" t="s">
        <v>15</v>
      </c>
      <c r="G1325" t="s">
        <v>16</v>
      </c>
      <c r="H1325">
        <v>1</v>
      </c>
      <c r="I1325" t="s">
        <v>503</v>
      </c>
      <c r="J1325">
        <v>38.92</v>
      </c>
      <c r="K1325">
        <v>38.92</v>
      </c>
      <c r="L1325" t="s">
        <v>24</v>
      </c>
      <c r="M1325" t="s">
        <v>413</v>
      </c>
      <c r="N1325" t="s">
        <v>36</v>
      </c>
      <c r="O1325" t="s">
        <v>505</v>
      </c>
      <c r="P1325" t="s">
        <v>501</v>
      </c>
      <c r="Q1325" t="s">
        <v>518</v>
      </c>
    </row>
    <row r="1326" spans="1:17" x14ac:dyDescent="0.35">
      <c r="A1326">
        <v>100642</v>
      </c>
      <c r="B1326" s="5">
        <v>45876</v>
      </c>
      <c r="C1326" t="s">
        <v>12</v>
      </c>
      <c r="D1326" t="s">
        <v>183</v>
      </c>
      <c r="E1326" t="s">
        <v>184</v>
      </c>
      <c r="F1326" t="s">
        <v>22</v>
      </c>
      <c r="G1326" t="s">
        <v>100</v>
      </c>
      <c r="H1326">
        <v>10</v>
      </c>
      <c r="I1326" t="s">
        <v>499</v>
      </c>
      <c r="J1326">
        <v>15.23</v>
      </c>
      <c r="K1326">
        <v>152.30000000000001</v>
      </c>
      <c r="L1326" t="s">
        <v>24</v>
      </c>
      <c r="M1326" t="s">
        <v>40</v>
      </c>
      <c r="N1326" t="s">
        <v>19</v>
      </c>
      <c r="O1326" t="s">
        <v>505</v>
      </c>
      <c r="P1326" t="s">
        <v>501</v>
      </c>
      <c r="Q1326" t="s">
        <v>518</v>
      </c>
    </row>
    <row r="1327" spans="1:17" x14ac:dyDescent="0.35">
      <c r="A1327">
        <v>100685</v>
      </c>
      <c r="B1327" s="5">
        <v>45876</v>
      </c>
      <c r="C1327" t="s">
        <v>26</v>
      </c>
      <c r="D1327" t="s">
        <v>41</v>
      </c>
      <c r="E1327" t="s">
        <v>42</v>
      </c>
      <c r="F1327" t="s">
        <v>62</v>
      </c>
      <c r="G1327" t="s">
        <v>112</v>
      </c>
      <c r="H1327">
        <v>5</v>
      </c>
      <c r="I1327" t="s">
        <v>499</v>
      </c>
      <c r="J1327">
        <v>28.76</v>
      </c>
      <c r="K1327">
        <v>143.80000000000001</v>
      </c>
      <c r="L1327" t="s">
        <v>43</v>
      </c>
      <c r="M1327" t="s">
        <v>454</v>
      </c>
      <c r="N1327" t="s">
        <v>19</v>
      </c>
      <c r="O1327" t="s">
        <v>505</v>
      </c>
      <c r="P1327" t="s">
        <v>501</v>
      </c>
      <c r="Q1327" t="s">
        <v>518</v>
      </c>
    </row>
    <row r="1328" spans="1:17" x14ac:dyDescent="0.35">
      <c r="A1328">
        <v>100906</v>
      </c>
      <c r="B1328" s="5">
        <v>45876</v>
      </c>
      <c r="C1328" t="s">
        <v>12</v>
      </c>
      <c r="D1328" t="s">
        <v>98</v>
      </c>
      <c r="E1328" t="s">
        <v>99</v>
      </c>
      <c r="F1328" t="s">
        <v>62</v>
      </c>
      <c r="G1328" t="s">
        <v>103</v>
      </c>
      <c r="H1328">
        <v>3</v>
      </c>
      <c r="I1328" t="s">
        <v>499</v>
      </c>
      <c r="J1328">
        <v>186.56</v>
      </c>
      <c r="K1328">
        <v>559.68000000000006</v>
      </c>
      <c r="L1328" t="s">
        <v>24</v>
      </c>
      <c r="M1328" t="s">
        <v>352</v>
      </c>
      <c r="N1328" t="s">
        <v>19</v>
      </c>
      <c r="O1328" t="s">
        <v>505</v>
      </c>
      <c r="P1328" t="s">
        <v>501</v>
      </c>
      <c r="Q1328" t="s">
        <v>518</v>
      </c>
    </row>
    <row r="1329" spans="1:17" x14ac:dyDescent="0.35">
      <c r="A1329">
        <v>100939</v>
      </c>
      <c r="B1329" s="5">
        <v>45876</v>
      </c>
      <c r="C1329" t="s">
        <v>31</v>
      </c>
      <c r="D1329" t="s">
        <v>56</v>
      </c>
      <c r="E1329" t="s">
        <v>57</v>
      </c>
      <c r="F1329" t="s">
        <v>22</v>
      </c>
      <c r="G1329" t="s">
        <v>47</v>
      </c>
      <c r="H1329">
        <v>3</v>
      </c>
      <c r="I1329" t="s">
        <v>499</v>
      </c>
      <c r="J1329">
        <v>77.45</v>
      </c>
      <c r="K1329">
        <v>232.35000000000002</v>
      </c>
      <c r="L1329" t="s">
        <v>43</v>
      </c>
      <c r="M1329" t="s">
        <v>296</v>
      </c>
      <c r="N1329" t="s">
        <v>19</v>
      </c>
      <c r="O1329" t="s">
        <v>505</v>
      </c>
      <c r="P1329" t="s">
        <v>501</v>
      </c>
      <c r="Q1329" t="s">
        <v>518</v>
      </c>
    </row>
    <row r="1330" spans="1:17" x14ac:dyDescent="0.35">
      <c r="A1330">
        <v>101007</v>
      </c>
      <c r="B1330" s="5">
        <v>45876</v>
      </c>
      <c r="C1330" t="s">
        <v>12</v>
      </c>
      <c r="D1330" t="s">
        <v>13</v>
      </c>
      <c r="E1330" t="s">
        <v>14</v>
      </c>
      <c r="F1330" t="s">
        <v>59</v>
      </c>
      <c r="G1330" t="s">
        <v>129</v>
      </c>
      <c r="H1330">
        <v>10</v>
      </c>
      <c r="I1330" t="s">
        <v>499</v>
      </c>
      <c r="J1330">
        <v>118.99</v>
      </c>
      <c r="K1330">
        <v>1189.8999999999999</v>
      </c>
      <c r="L1330" t="s">
        <v>17</v>
      </c>
      <c r="M1330" t="s">
        <v>242</v>
      </c>
      <c r="N1330" t="s">
        <v>19</v>
      </c>
      <c r="O1330" t="s">
        <v>505</v>
      </c>
      <c r="P1330" t="s">
        <v>501</v>
      </c>
      <c r="Q1330" t="s">
        <v>518</v>
      </c>
    </row>
    <row r="1331" spans="1:17" x14ac:dyDescent="0.35">
      <c r="A1331">
        <v>101364</v>
      </c>
      <c r="B1331" s="5">
        <v>45876</v>
      </c>
      <c r="C1331" t="s">
        <v>31</v>
      </c>
      <c r="D1331" t="s">
        <v>56</v>
      </c>
      <c r="E1331" t="s">
        <v>57</v>
      </c>
      <c r="F1331" t="s">
        <v>22</v>
      </c>
      <c r="G1331" t="s">
        <v>47</v>
      </c>
      <c r="H1331">
        <v>5</v>
      </c>
      <c r="I1331" t="s">
        <v>499</v>
      </c>
      <c r="J1331">
        <v>75.42</v>
      </c>
      <c r="K1331">
        <v>377.1</v>
      </c>
      <c r="L1331" t="s">
        <v>24</v>
      </c>
      <c r="M1331" t="s">
        <v>459</v>
      </c>
      <c r="N1331" t="s">
        <v>89</v>
      </c>
      <c r="O1331" t="s">
        <v>505</v>
      </c>
      <c r="P1331" t="s">
        <v>501</v>
      </c>
      <c r="Q1331" t="s">
        <v>518</v>
      </c>
    </row>
    <row r="1332" spans="1:17" x14ac:dyDescent="0.35">
      <c r="A1332">
        <v>101377</v>
      </c>
      <c r="B1332" s="5">
        <v>45876</v>
      </c>
      <c r="C1332" t="s">
        <v>65</v>
      </c>
      <c r="D1332" t="s">
        <v>137</v>
      </c>
      <c r="E1332" t="s">
        <v>138</v>
      </c>
      <c r="F1332" t="s">
        <v>15</v>
      </c>
      <c r="G1332" t="s">
        <v>16</v>
      </c>
      <c r="H1332">
        <v>2</v>
      </c>
      <c r="I1332" t="s">
        <v>508</v>
      </c>
      <c r="J1332">
        <v>39.049999999999997</v>
      </c>
      <c r="K1332">
        <v>78.099999999999994</v>
      </c>
      <c r="L1332" t="s">
        <v>43</v>
      </c>
      <c r="M1332" t="s">
        <v>237</v>
      </c>
      <c r="N1332" t="s">
        <v>36</v>
      </c>
      <c r="O1332" t="s">
        <v>505</v>
      </c>
      <c r="P1332" t="s">
        <v>501</v>
      </c>
      <c r="Q1332" t="s">
        <v>518</v>
      </c>
    </row>
    <row r="1333" spans="1:17" x14ac:dyDescent="0.35">
      <c r="A1333">
        <v>101472</v>
      </c>
      <c r="B1333" s="5">
        <v>45876</v>
      </c>
      <c r="C1333" t="s">
        <v>12</v>
      </c>
      <c r="D1333" t="s">
        <v>13</v>
      </c>
      <c r="E1333" t="s">
        <v>14</v>
      </c>
      <c r="F1333" t="s">
        <v>62</v>
      </c>
      <c r="G1333" t="s">
        <v>68</v>
      </c>
      <c r="H1333">
        <v>2</v>
      </c>
      <c r="I1333" t="s">
        <v>508</v>
      </c>
      <c r="J1333">
        <v>40.869999999999997</v>
      </c>
      <c r="K1333">
        <v>81.739999999999995</v>
      </c>
      <c r="L1333" t="s">
        <v>43</v>
      </c>
      <c r="M1333" t="s">
        <v>248</v>
      </c>
      <c r="N1333" t="s">
        <v>89</v>
      </c>
      <c r="O1333" t="s">
        <v>505</v>
      </c>
      <c r="P1333" t="s">
        <v>501</v>
      </c>
      <c r="Q1333" t="s">
        <v>518</v>
      </c>
    </row>
    <row r="1334" spans="1:17" x14ac:dyDescent="0.35">
      <c r="A1334">
        <v>101622</v>
      </c>
      <c r="B1334" s="5">
        <v>45876</v>
      </c>
      <c r="C1334" t="s">
        <v>12</v>
      </c>
      <c r="D1334" t="s">
        <v>183</v>
      </c>
      <c r="E1334" t="s">
        <v>184</v>
      </c>
      <c r="F1334" t="s">
        <v>22</v>
      </c>
      <c r="G1334" t="s">
        <v>109</v>
      </c>
      <c r="H1334">
        <v>3</v>
      </c>
      <c r="I1334" t="s">
        <v>499</v>
      </c>
      <c r="J1334">
        <v>88.84</v>
      </c>
      <c r="K1334">
        <v>266.52</v>
      </c>
      <c r="L1334" t="s">
        <v>24</v>
      </c>
      <c r="M1334" t="s">
        <v>178</v>
      </c>
      <c r="N1334" t="s">
        <v>19</v>
      </c>
      <c r="O1334" t="s">
        <v>505</v>
      </c>
      <c r="P1334" t="s">
        <v>501</v>
      </c>
      <c r="Q1334" t="s">
        <v>518</v>
      </c>
    </row>
    <row r="1335" spans="1:17" x14ac:dyDescent="0.35">
      <c r="A1335">
        <v>101945</v>
      </c>
      <c r="B1335" s="5">
        <v>45876</v>
      </c>
      <c r="C1335" t="s">
        <v>26</v>
      </c>
      <c r="D1335" t="s">
        <v>37</v>
      </c>
      <c r="E1335" t="s">
        <v>38</v>
      </c>
      <c r="F1335" t="s">
        <v>22</v>
      </c>
      <c r="G1335" t="s">
        <v>23</v>
      </c>
      <c r="H1335">
        <v>1</v>
      </c>
      <c r="I1335" t="s">
        <v>503</v>
      </c>
      <c r="J1335">
        <v>65.91</v>
      </c>
      <c r="K1335">
        <v>65.91</v>
      </c>
      <c r="L1335" t="s">
        <v>48</v>
      </c>
      <c r="M1335" t="s">
        <v>377</v>
      </c>
      <c r="N1335" t="s">
        <v>36</v>
      </c>
      <c r="O1335" t="s">
        <v>505</v>
      </c>
      <c r="P1335" t="s">
        <v>501</v>
      </c>
      <c r="Q1335" t="s">
        <v>518</v>
      </c>
    </row>
    <row r="1336" spans="1:17" x14ac:dyDescent="0.35">
      <c r="A1336">
        <v>102275</v>
      </c>
      <c r="B1336" s="5">
        <v>45876</v>
      </c>
      <c r="C1336" t="s">
        <v>50</v>
      </c>
      <c r="D1336" t="s">
        <v>71</v>
      </c>
      <c r="E1336" t="s">
        <v>72</v>
      </c>
      <c r="F1336" t="s">
        <v>62</v>
      </c>
      <c r="G1336" t="s">
        <v>103</v>
      </c>
      <c r="H1336">
        <v>10</v>
      </c>
      <c r="I1336" t="s">
        <v>499</v>
      </c>
      <c r="J1336">
        <v>192.85</v>
      </c>
      <c r="K1336">
        <v>1928.5</v>
      </c>
      <c r="L1336" t="s">
        <v>48</v>
      </c>
      <c r="M1336" t="s">
        <v>457</v>
      </c>
      <c r="N1336" t="s">
        <v>89</v>
      </c>
      <c r="O1336" t="s">
        <v>505</v>
      </c>
      <c r="P1336" t="s">
        <v>501</v>
      </c>
      <c r="Q1336" t="s">
        <v>518</v>
      </c>
    </row>
    <row r="1337" spans="1:17" x14ac:dyDescent="0.35">
      <c r="A1337">
        <v>102313</v>
      </c>
      <c r="B1337" s="5">
        <v>45876</v>
      </c>
      <c r="C1337" t="s">
        <v>31</v>
      </c>
      <c r="D1337" t="s">
        <v>45</v>
      </c>
      <c r="E1337" t="s">
        <v>46</v>
      </c>
      <c r="F1337" t="s">
        <v>53</v>
      </c>
      <c r="G1337" t="s">
        <v>92</v>
      </c>
      <c r="H1337">
        <v>3</v>
      </c>
      <c r="I1337" t="s">
        <v>499</v>
      </c>
      <c r="J1337">
        <v>29.08</v>
      </c>
      <c r="K1337">
        <v>87.24</v>
      </c>
      <c r="L1337" t="s">
        <v>48</v>
      </c>
      <c r="M1337" t="s">
        <v>307</v>
      </c>
      <c r="N1337" t="s">
        <v>19</v>
      </c>
      <c r="O1337" t="s">
        <v>505</v>
      </c>
      <c r="P1337" t="s">
        <v>501</v>
      </c>
      <c r="Q1337" t="s">
        <v>518</v>
      </c>
    </row>
    <row r="1338" spans="1:17" x14ac:dyDescent="0.35">
      <c r="A1338">
        <v>100245</v>
      </c>
      <c r="B1338" s="5">
        <v>45877</v>
      </c>
      <c r="C1338" t="s">
        <v>31</v>
      </c>
      <c r="D1338" t="s">
        <v>56</v>
      </c>
      <c r="E1338" t="s">
        <v>57</v>
      </c>
      <c r="F1338" t="s">
        <v>62</v>
      </c>
      <c r="G1338" t="s">
        <v>112</v>
      </c>
      <c r="H1338">
        <v>2</v>
      </c>
      <c r="I1338" t="s">
        <v>508</v>
      </c>
      <c r="J1338">
        <v>29.84</v>
      </c>
      <c r="K1338">
        <v>59.68</v>
      </c>
      <c r="L1338" t="s">
        <v>43</v>
      </c>
      <c r="M1338" t="s">
        <v>76</v>
      </c>
      <c r="N1338" t="s">
        <v>19</v>
      </c>
      <c r="O1338" t="s">
        <v>500</v>
      </c>
      <c r="P1338" t="s">
        <v>501</v>
      </c>
      <c r="Q1338" t="s">
        <v>518</v>
      </c>
    </row>
    <row r="1339" spans="1:17" x14ac:dyDescent="0.35">
      <c r="A1339">
        <v>100808</v>
      </c>
      <c r="B1339" s="5">
        <v>45877</v>
      </c>
      <c r="C1339" t="s">
        <v>50</v>
      </c>
      <c r="D1339" t="s">
        <v>51</v>
      </c>
      <c r="E1339" t="s">
        <v>52</v>
      </c>
      <c r="F1339" t="s">
        <v>59</v>
      </c>
      <c r="G1339" t="s">
        <v>95</v>
      </c>
      <c r="H1339">
        <v>2</v>
      </c>
      <c r="I1339" t="s">
        <v>508</v>
      </c>
      <c r="J1339">
        <v>35.020000000000003</v>
      </c>
      <c r="K1339">
        <v>70.040000000000006</v>
      </c>
      <c r="L1339" t="s">
        <v>43</v>
      </c>
      <c r="M1339" t="s">
        <v>408</v>
      </c>
      <c r="N1339" t="s">
        <v>89</v>
      </c>
      <c r="O1339" t="s">
        <v>500</v>
      </c>
      <c r="P1339" t="s">
        <v>501</v>
      </c>
      <c r="Q1339" t="s">
        <v>518</v>
      </c>
    </row>
    <row r="1340" spans="1:17" x14ac:dyDescent="0.35">
      <c r="A1340">
        <v>100842</v>
      </c>
      <c r="B1340" s="5">
        <v>45877</v>
      </c>
      <c r="C1340" t="s">
        <v>31</v>
      </c>
      <c r="D1340" t="s">
        <v>32</v>
      </c>
      <c r="E1340" t="s">
        <v>33</v>
      </c>
      <c r="F1340" t="s">
        <v>62</v>
      </c>
      <c r="G1340" t="s">
        <v>114</v>
      </c>
      <c r="H1340">
        <v>5</v>
      </c>
      <c r="I1340" t="s">
        <v>499</v>
      </c>
      <c r="J1340">
        <v>135.84</v>
      </c>
      <c r="K1340">
        <v>679.2</v>
      </c>
      <c r="L1340" t="s">
        <v>48</v>
      </c>
      <c r="M1340" t="s">
        <v>202</v>
      </c>
      <c r="N1340" t="s">
        <v>19</v>
      </c>
      <c r="O1340" t="s">
        <v>500</v>
      </c>
      <c r="P1340" t="s">
        <v>501</v>
      </c>
      <c r="Q1340" t="s">
        <v>518</v>
      </c>
    </row>
    <row r="1341" spans="1:17" x14ac:dyDescent="0.35">
      <c r="A1341">
        <v>100879</v>
      </c>
      <c r="B1341" s="5">
        <v>45877</v>
      </c>
      <c r="C1341" t="s">
        <v>12</v>
      </c>
      <c r="D1341" t="s">
        <v>98</v>
      </c>
      <c r="E1341" t="s">
        <v>99</v>
      </c>
      <c r="F1341" t="s">
        <v>62</v>
      </c>
      <c r="G1341" t="s">
        <v>103</v>
      </c>
      <c r="H1341">
        <v>10</v>
      </c>
      <c r="I1341" t="s">
        <v>499</v>
      </c>
      <c r="J1341">
        <v>181.66</v>
      </c>
      <c r="K1341">
        <v>1816.6</v>
      </c>
      <c r="L1341" t="s">
        <v>48</v>
      </c>
      <c r="M1341" t="s">
        <v>189</v>
      </c>
      <c r="N1341" t="s">
        <v>19</v>
      </c>
      <c r="O1341" t="s">
        <v>500</v>
      </c>
      <c r="P1341" t="s">
        <v>501</v>
      </c>
      <c r="Q1341" t="s">
        <v>518</v>
      </c>
    </row>
    <row r="1342" spans="1:17" x14ac:dyDescent="0.35">
      <c r="A1342">
        <v>100896</v>
      </c>
      <c r="B1342" s="5">
        <v>45877</v>
      </c>
      <c r="C1342" t="s">
        <v>50</v>
      </c>
      <c r="D1342" t="s">
        <v>51</v>
      </c>
      <c r="E1342" t="s">
        <v>52</v>
      </c>
      <c r="F1342" t="s">
        <v>15</v>
      </c>
      <c r="G1342" t="s">
        <v>39</v>
      </c>
      <c r="H1342">
        <v>1</v>
      </c>
      <c r="I1342" t="s">
        <v>503</v>
      </c>
      <c r="J1342">
        <v>43.39</v>
      </c>
      <c r="K1342">
        <v>43.39</v>
      </c>
      <c r="L1342" t="s">
        <v>48</v>
      </c>
      <c r="M1342" t="s">
        <v>225</v>
      </c>
      <c r="N1342" t="s">
        <v>89</v>
      </c>
      <c r="O1342" t="s">
        <v>500</v>
      </c>
      <c r="P1342" t="s">
        <v>501</v>
      </c>
      <c r="Q1342" t="s">
        <v>518</v>
      </c>
    </row>
    <row r="1343" spans="1:17" x14ac:dyDescent="0.35">
      <c r="A1343">
        <v>101583</v>
      </c>
      <c r="B1343" s="5">
        <v>45877</v>
      </c>
      <c r="C1343" t="s">
        <v>31</v>
      </c>
      <c r="D1343" t="s">
        <v>105</v>
      </c>
      <c r="E1343" t="s">
        <v>106</v>
      </c>
      <c r="F1343" t="s">
        <v>53</v>
      </c>
      <c r="G1343" t="s">
        <v>54</v>
      </c>
      <c r="H1343">
        <v>1</v>
      </c>
      <c r="I1343" t="s">
        <v>503</v>
      </c>
      <c r="J1343">
        <v>25.77</v>
      </c>
      <c r="K1343">
        <v>25.77</v>
      </c>
      <c r="L1343" t="s">
        <v>43</v>
      </c>
      <c r="M1343" t="s">
        <v>340</v>
      </c>
      <c r="N1343" t="s">
        <v>36</v>
      </c>
      <c r="O1343" t="s">
        <v>500</v>
      </c>
      <c r="P1343" t="s">
        <v>501</v>
      </c>
      <c r="Q1343" t="s">
        <v>518</v>
      </c>
    </row>
    <row r="1344" spans="1:17" x14ac:dyDescent="0.35">
      <c r="A1344">
        <v>101804</v>
      </c>
      <c r="B1344" s="5">
        <v>45877</v>
      </c>
      <c r="C1344" t="s">
        <v>12</v>
      </c>
      <c r="D1344" t="s">
        <v>20</v>
      </c>
      <c r="E1344" t="s">
        <v>21</v>
      </c>
      <c r="F1344" t="s">
        <v>62</v>
      </c>
      <c r="G1344" t="s">
        <v>114</v>
      </c>
      <c r="H1344">
        <v>1</v>
      </c>
      <c r="I1344" t="s">
        <v>503</v>
      </c>
      <c r="J1344">
        <v>128.28</v>
      </c>
      <c r="K1344">
        <v>128.28</v>
      </c>
      <c r="L1344" t="s">
        <v>48</v>
      </c>
      <c r="M1344" t="s">
        <v>86</v>
      </c>
      <c r="N1344" t="s">
        <v>19</v>
      </c>
      <c r="O1344" t="s">
        <v>500</v>
      </c>
      <c r="P1344" t="s">
        <v>501</v>
      </c>
      <c r="Q1344" t="s">
        <v>518</v>
      </c>
    </row>
    <row r="1345" spans="1:17" x14ac:dyDescent="0.35">
      <c r="A1345">
        <v>102279</v>
      </c>
      <c r="B1345" s="5">
        <v>45877</v>
      </c>
      <c r="C1345" t="s">
        <v>50</v>
      </c>
      <c r="D1345" t="s">
        <v>71</v>
      </c>
      <c r="E1345" t="s">
        <v>72</v>
      </c>
      <c r="F1345" t="s">
        <v>15</v>
      </c>
      <c r="G1345" t="s">
        <v>16</v>
      </c>
      <c r="H1345">
        <v>1</v>
      </c>
      <c r="I1345" t="s">
        <v>503</v>
      </c>
      <c r="J1345">
        <v>38.56</v>
      </c>
      <c r="K1345">
        <v>38.56</v>
      </c>
      <c r="L1345" t="s">
        <v>43</v>
      </c>
      <c r="M1345" t="s">
        <v>75</v>
      </c>
      <c r="N1345" t="s">
        <v>36</v>
      </c>
      <c r="O1345" t="s">
        <v>500</v>
      </c>
      <c r="P1345" t="s">
        <v>501</v>
      </c>
      <c r="Q1345" t="s">
        <v>518</v>
      </c>
    </row>
    <row r="1346" spans="1:17" x14ac:dyDescent="0.35">
      <c r="A1346">
        <v>102427</v>
      </c>
      <c r="B1346" s="5">
        <v>45877</v>
      </c>
      <c r="C1346" t="s">
        <v>65</v>
      </c>
      <c r="D1346" t="s">
        <v>66</v>
      </c>
      <c r="E1346" t="s">
        <v>67</v>
      </c>
      <c r="F1346" t="s">
        <v>59</v>
      </c>
      <c r="G1346" t="s">
        <v>129</v>
      </c>
      <c r="H1346">
        <v>5</v>
      </c>
      <c r="I1346" t="s">
        <v>499</v>
      </c>
      <c r="J1346">
        <v>123.74</v>
      </c>
      <c r="K1346">
        <v>618.69999999999993</v>
      </c>
      <c r="L1346" t="s">
        <v>17</v>
      </c>
      <c r="M1346" t="s">
        <v>115</v>
      </c>
      <c r="N1346" t="s">
        <v>19</v>
      </c>
      <c r="O1346" t="s">
        <v>500</v>
      </c>
      <c r="P1346" t="s">
        <v>501</v>
      </c>
      <c r="Q1346" t="s">
        <v>518</v>
      </c>
    </row>
    <row r="1347" spans="1:17" x14ac:dyDescent="0.35">
      <c r="A1347">
        <v>100234</v>
      </c>
      <c r="B1347" s="5">
        <v>45878</v>
      </c>
      <c r="C1347" t="s">
        <v>65</v>
      </c>
      <c r="D1347" t="s">
        <v>66</v>
      </c>
      <c r="E1347" t="s">
        <v>67</v>
      </c>
      <c r="F1347" t="s">
        <v>15</v>
      </c>
      <c r="G1347" t="s">
        <v>16</v>
      </c>
      <c r="H1347">
        <v>3</v>
      </c>
      <c r="I1347" t="s">
        <v>499</v>
      </c>
      <c r="J1347">
        <v>39.75</v>
      </c>
      <c r="K1347">
        <v>119.25</v>
      </c>
      <c r="L1347" t="s">
        <v>24</v>
      </c>
      <c r="M1347" t="s">
        <v>246</v>
      </c>
      <c r="N1347" t="s">
        <v>19</v>
      </c>
      <c r="O1347" t="s">
        <v>506</v>
      </c>
      <c r="P1347" t="s">
        <v>507</v>
      </c>
      <c r="Q1347" t="s">
        <v>518</v>
      </c>
    </row>
    <row r="1348" spans="1:17" x14ac:dyDescent="0.35">
      <c r="A1348">
        <v>100555</v>
      </c>
      <c r="B1348" s="5">
        <v>45878</v>
      </c>
      <c r="C1348" t="s">
        <v>31</v>
      </c>
      <c r="D1348" t="s">
        <v>80</v>
      </c>
      <c r="E1348" t="s">
        <v>80</v>
      </c>
      <c r="F1348" t="s">
        <v>62</v>
      </c>
      <c r="G1348" t="s">
        <v>112</v>
      </c>
      <c r="H1348">
        <v>3</v>
      </c>
      <c r="I1348" t="s">
        <v>499</v>
      </c>
      <c r="J1348">
        <v>31.36</v>
      </c>
      <c r="K1348">
        <v>94.08</v>
      </c>
      <c r="L1348" t="s">
        <v>24</v>
      </c>
      <c r="M1348" t="s">
        <v>171</v>
      </c>
      <c r="N1348" t="s">
        <v>19</v>
      </c>
      <c r="O1348" t="s">
        <v>506</v>
      </c>
      <c r="P1348" t="s">
        <v>507</v>
      </c>
      <c r="Q1348" t="s">
        <v>518</v>
      </c>
    </row>
    <row r="1349" spans="1:17" x14ac:dyDescent="0.35">
      <c r="A1349">
        <v>100750</v>
      </c>
      <c r="B1349" s="5">
        <v>45878</v>
      </c>
      <c r="C1349" t="s">
        <v>50</v>
      </c>
      <c r="D1349" t="s">
        <v>71</v>
      </c>
      <c r="E1349" t="s">
        <v>72</v>
      </c>
      <c r="F1349" t="s">
        <v>62</v>
      </c>
      <c r="G1349" t="s">
        <v>169</v>
      </c>
      <c r="H1349">
        <v>1</v>
      </c>
      <c r="I1349" t="s">
        <v>503</v>
      </c>
      <c r="J1349">
        <v>23.81</v>
      </c>
      <c r="K1349">
        <v>23.81</v>
      </c>
      <c r="L1349" t="s">
        <v>24</v>
      </c>
      <c r="M1349" t="s">
        <v>244</v>
      </c>
      <c r="N1349" t="s">
        <v>36</v>
      </c>
      <c r="O1349" t="s">
        <v>506</v>
      </c>
      <c r="P1349" t="s">
        <v>507</v>
      </c>
      <c r="Q1349" t="s">
        <v>518</v>
      </c>
    </row>
    <row r="1350" spans="1:17" x14ac:dyDescent="0.35">
      <c r="A1350">
        <v>101138</v>
      </c>
      <c r="B1350" s="5">
        <v>45878</v>
      </c>
      <c r="C1350" t="s">
        <v>12</v>
      </c>
      <c r="D1350" t="s">
        <v>98</v>
      </c>
      <c r="E1350" t="s">
        <v>99</v>
      </c>
      <c r="F1350" t="s">
        <v>53</v>
      </c>
      <c r="G1350" t="s">
        <v>145</v>
      </c>
      <c r="H1350">
        <v>1</v>
      </c>
      <c r="I1350" t="s">
        <v>503</v>
      </c>
      <c r="J1350">
        <v>36.17</v>
      </c>
      <c r="K1350">
        <v>36.17</v>
      </c>
      <c r="L1350" t="s">
        <v>24</v>
      </c>
      <c r="M1350" t="s">
        <v>356</v>
      </c>
      <c r="N1350" t="s">
        <v>19</v>
      </c>
      <c r="O1350" t="s">
        <v>506</v>
      </c>
      <c r="P1350" t="s">
        <v>507</v>
      </c>
      <c r="Q1350" t="s">
        <v>518</v>
      </c>
    </row>
    <row r="1351" spans="1:17" x14ac:dyDescent="0.35">
      <c r="A1351">
        <v>101249</v>
      </c>
      <c r="B1351" s="5">
        <v>45878</v>
      </c>
      <c r="C1351" t="s">
        <v>12</v>
      </c>
      <c r="D1351" t="s">
        <v>132</v>
      </c>
      <c r="E1351" t="s">
        <v>133</v>
      </c>
      <c r="F1351" t="s">
        <v>62</v>
      </c>
      <c r="G1351" t="s">
        <v>63</v>
      </c>
      <c r="H1351">
        <v>3</v>
      </c>
      <c r="I1351" t="s">
        <v>499</v>
      </c>
      <c r="J1351">
        <v>53.22</v>
      </c>
      <c r="K1351">
        <v>159.66</v>
      </c>
      <c r="L1351" t="s">
        <v>48</v>
      </c>
      <c r="M1351" t="s">
        <v>111</v>
      </c>
      <c r="N1351" t="s">
        <v>19</v>
      </c>
      <c r="O1351" t="s">
        <v>506</v>
      </c>
      <c r="P1351" t="s">
        <v>507</v>
      </c>
      <c r="Q1351" t="s">
        <v>518</v>
      </c>
    </row>
    <row r="1352" spans="1:17" x14ac:dyDescent="0.35">
      <c r="A1352">
        <v>101371</v>
      </c>
      <c r="B1352" s="5">
        <v>45878</v>
      </c>
      <c r="C1352" t="s">
        <v>31</v>
      </c>
      <c r="D1352" t="s">
        <v>105</v>
      </c>
      <c r="E1352" t="s">
        <v>106</v>
      </c>
      <c r="F1352" t="s">
        <v>53</v>
      </c>
      <c r="G1352" t="s">
        <v>145</v>
      </c>
      <c r="H1352">
        <v>5</v>
      </c>
      <c r="I1352" t="s">
        <v>499</v>
      </c>
      <c r="J1352">
        <v>33.450000000000003</v>
      </c>
      <c r="K1352">
        <v>167.25</v>
      </c>
      <c r="L1352" t="s">
        <v>48</v>
      </c>
      <c r="M1352" t="s">
        <v>368</v>
      </c>
      <c r="N1352" t="s">
        <v>19</v>
      </c>
      <c r="O1352" t="s">
        <v>506</v>
      </c>
      <c r="P1352" t="s">
        <v>507</v>
      </c>
      <c r="Q1352" t="s">
        <v>518</v>
      </c>
    </row>
    <row r="1353" spans="1:17" x14ac:dyDescent="0.35">
      <c r="A1353">
        <v>101438</v>
      </c>
      <c r="B1353" s="5">
        <v>45878</v>
      </c>
      <c r="C1353" t="s">
        <v>50</v>
      </c>
      <c r="D1353" t="s">
        <v>51</v>
      </c>
      <c r="E1353" t="s">
        <v>52</v>
      </c>
      <c r="F1353" t="s">
        <v>62</v>
      </c>
      <c r="G1353" t="s">
        <v>103</v>
      </c>
      <c r="H1353">
        <v>2</v>
      </c>
      <c r="I1353" t="s">
        <v>508</v>
      </c>
      <c r="J1353">
        <v>188.03</v>
      </c>
      <c r="K1353">
        <v>376.06</v>
      </c>
      <c r="L1353" t="s">
        <v>17</v>
      </c>
      <c r="M1353" t="s">
        <v>389</v>
      </c>
      <c r="N1353" t="s">
        <v>19</v>
      </c>
      <c r="O1353" t="s">
        <v>506</v>
      </c>
      <c r="P1353" t="s">
        <v>507</v>
      </c>
      <c r="Q1353" t="s">
        <v>518</v>
      </c>
    </row>
    <row r="1354" spans="1:17" x14ac:dyDescent="0.35">
      <c r="A1354">
        <v>101830</v>
      </c>
      <c r="B1354" s="5">
        <v>45878</v>
      </c>
      <c r="C1354" t="s">
        <v>12</v>
      </c>
      <c r="D1354" t="s">
        <v>132</v>
      </c>
      <c r="E1354" t="s">
        <v>133</v>
      </c>
      <c r="F1354" t="s">
        <v>59</v>
      </c>
      <c r="G1354" t="s">
        <v>118</v>
      </c>
      <c r="H1354">
        <v>1</v>
      </c>
      <c r="I1354" t="s">
        <v>503</v>
      </c>
      <c r="J1354">
        <v>20.100000000000001</v>
      </c>
      <c r="K1354">
        <v>20.100000000000001</v>
      </c>
      <c r="L1354" t="s">
        <v>43</v>
      </c>
      <c r="M1354" t="s">
        <v>128</v>
      </c>
      <c r="N1354" t="s">
        <v>19</v>
      </c>
      <c r="O1354" t="s">
        <v>506</v>
      </c>
      <c r="P1354" t="s">
        <v>507</v>
      </c>
      <c r="Q1354" t="s">
        <v>518</v>
      </c>
    </row>
    <row r="1355" spans="1:17" x14ac:dyDescent="0.35">
      <c r="A1355">
        <v>101972</v>
      </c>
      <c r="B1355" s="5">
        <v>45878</v>
      </c>
      <c r="C1355" t="s">
        <v>31</v>
      </c>
      <c r="D1355" t="s">
        <v>80</v>
      </c>
      <c r="E1355" t="s">
        <v>80</v>
      </c>
      <c r="F1355" t="s">
        <v>62</v>
      </c>
      <c r="G1355" t="s">
        <v>112</v>
      </c>
      <c r="H1355">
        <v>5</v>
      </c>
      <c r="I1355" t="s">
        <v>499</v>
      </c>
      <c r="J1355">
        <v>29.45</v>
      </c>
      <c r="K1355">
        <v>147.25</v>
      </c>
      <c r="L1355" t="s">
        <v>43</v>
      </c>
      <c r="M1355" t="s">
        <v>25</v>
      </c>
      <c r="N1355" t="s">
        <v>19</v>
      </c>
      <c r="O1355" t="s">
        <v>506</v>
      </c>
      <c r="P1355" t="s">
        <v>507</v>
      </c>
      <c r="Q1355" t="s">
        <v>518</v>
      </c>
    </row>
    <row r="1356" spans="1:17" x14ac:dyDescent="0.35">
      <c r="A1356">
        <v>102425</v>
      </c>
      <c r="B1356" s="5">
        <v>45878</v>
      </c>
      <c r="C1356" t="s">
        <v>65</v>
      </c>
      <c r="D1356" t="s">
        <v>137</v>
      </c>
      <c r="E1356" t="s">
        <v>138</v>
      </c>
      <c r="F1356" t="s">
        <v>59</v>
      </c>
      <c r="G1356" t="s">
        <v>95</v>
      </c>
      <c r="H1356">
        <v>1</v>
      </c>
      <c r="I1356" t="s">
        <v>503</v>
      </c>
      <c r="J1356">
        <v>36.26</v>
      </c>
      <c r="K1356">
        <v>36.26</v>
      </c>
      <c r="L1356" t="s">
        <v>17</v>
      </c>
      <c r="M1356" t="s">
        <v>237</v>
      </c>
      <c r="N1356" t="s">
        <v>19</v>
      </c>
      <c r="O1356" t="s">
        <v>506</v>
      </c>
      <c r="P1356" t="s">
        <v>507</v>
      </c>
      <c r="Q1356" t="s">
        <v>518</v>
      </c>
    </row>
    <row r="1357" spans="1:17" x14ac:dyDescent="0.35">
      <c r="A1357">
        <v>102463</v>
      </c>
      <c r="B1357" s="5">
        <v>45878</v>
      </c>
      <c r="C1357" t="s">
        <v>31</v>
      </c>
      <c r="D1357" t="s">
        <v>80</v>
      </c>
      <c r="E1357" t="s">
        <v>80</v>
      </c>
      <c r="F1357" t="s">
        <v>22</v>
      </c>
      <c r="G1357" t="s">
        <v>23</v>
      </c>
      <c r="H1357">
        <v>1</v>
      </c>
      <c r="I1357" t="s">
        <v>503</v>
      </c>
      <c r="J1357">
        <v>65.66</v>
      </c>
      <c r="K1357">
        <v>65.66</v>
      </c>
      <c r="L1357" t="s">
        <v>24</v>
      </c>
      <c r="M1357" t="s">
        <v>55</v>
      </c>
      <c r="N1357" t="s">
        <v>19</v>
      </c>
      <c r="O1357" t="s">
        <v>506</v>
      </c>
      <c r="P1357" t="s">
        <v>507</v>
      </c>
      <c r="Q1357" t="s">
        <v>518</v>
      </c>
    </row>
    <row r="1358" spans="1:17" x14ac:dyDescent="0.35">
      <c r="A1358">
        <v>102623</v>
      </c>
      <c r="B1358" s="5">
        <v>45878</v>
      </c>
      <c r="C1358" t="s">
        <v>26</v>
      </c>
      <c r="D1358" t="s">
        <v>150</v>
      </c>
      <c r="E1358" t="s">
        <v>151</v>
      </c>
      <c r="F1358" t="s">
        <v>59</v>
      </c>
      <c r="G1358" t="s">
        <v>73</v>
      </c>
      <c r="H1358">
        <v>2</v>
      </c>
      <c r="I1358" t="s">
        <v>508</v>
      </c>
      <c r="J1358">
        <v>29.34</v>
      </c>
      <c r="K1358">
        <v>58.68</v>
      </c>
      <c r="L1358" t="s">
        <v>48</v>
      </c>
      <c r="M1358" t="s">
        <v>121</v>
      </c>
      <c r="N1358" t="s">
        <v>19</v>
      </c>
      <c r="O1358" t="s">
        <v>506</v>
      </c>
      <c r="P1358" t="s">
        <v>507</v>
      </c>
      <c r="Q1358" t="s">
        <v>518</v>
      </c>
    </row>
    <row r="1359" spans="1:17" x14ac:dyDescent="0.35">
      <c r="A1359">
        <v>102915</v>
      </c>
      <c r="B1359" s="5">
        <v>45878</v>
      </c>
      <c r="C1359" t="s">
        <v>26</v>
      </c>
      <c r="D1359" t="s">
        <v>150</v>
      </c>
      <c r="E1359" t="s">
        <v>151</v>
      </c>
      <c r="F1359" t="s">
        <v>62</v>
      </c>
      <c r="G1359" t="s">
        <v>114</v>
      </c>
      <c r="H1359">
        <v>1</v>
      </c>
      <c r="I1359" t="s">
        <v>503</v>
      </c>
      <c r="J1359">
        <v>126.19</v>
      </c>
      <c r="K1359">
        <v>126.19</v>
      </c>
      <c r="L1359" t="s">
        <v>17</v>
      </c>
      <c r="M1359" t="s">
        <v>373</v>
      </c>
      <c r="N1359" t="s">
        <v>19</v>
      </c>
      <c r="O1359" t="s">
        <v>506</v>
      </c>
      <c r="P1359" t="s">
        <v>507</v>
      </c>
      <c r="Q1359" t="s">
        <v>518</v>
      </c>
    </row>
    <row r="1360" spans="1:17" x14ac:dyDescent="0.35">
      <c r="A1360">
        <v>102925</v>
      </c>
      <c r="B1360" s="5">
        <v>45878</v>
      </c>
      <c r="C1360" t="s">
        <v>31</v>
      </c>
      <c r="D1360" t="s">
        <v>105</v>
      </c>
      <c r="E1360" t="s">
        <v>106</v>
      </c>
      <c r="F1360" t="s">
        <v>53</v>
      </c>
      <c r="G1360" t="s">
        <v>145</v>
      </c>
      <c r="H1360">
        <v>2</v>
      </c>
      <c r="I1360" t="s">
        <v>508</v>
      </c>
      <c r="J1360">
        <v>35.85</v>
      </c>
      <c r="K1360">
        <v>71.7</v>
      </c>
      <c r="L1360" t="s">
        <v>43</v>
      </c>
      <c r="M1360" t="s">
        <v>61</v>
      </c>
      <c r="N1360" t="s">
        <v>89</v>
      </c>
      <c r="O1360" t="s">
        <v>506</v>
      </c>
      <c r="P1360" t="s">
        <v>507</v>
      </c>
      <c r="Q1360" t="s">
        <v>518</v>
      </c>
    </row>
    <row r="1361" spans="1:17" x14ac:dyDescent="0.35">
      <c r="A1361">
        <v>100037</v>
      </c>
      <c r="B1361" s="5">
        <v>45879</v>
      </c>
      <c r="C1361" t="s">
        <v>26</v>
      </c>
      <c r="D1361" t="s">
        <v>27</v>
      </c>
      <c r="E1361" t="s">
        <v>28</v>
      </c>
      <c r="F1361" t="s">
        <v>62</v>
      </c>
      <c r="G1361" t="s">
        <v>63</v>
      </c>
      <c r="H1361">
        <v>1</v>
      </c>
      <c r="I1361" t="s">
        <v>503</v>
      </c>
      <c r="J1361">
        <v>52.84</v>
      </c>
      <c r="K1361">
        <v>52.84</v>
      </c>
      <c r="L1361" t="s">
        <v>48</v>
      </c>
      <c r="M1361" t="s">
        <v>332</v>
      </c>
      <c r="N1361" t="s">
        <v>19</v>
      </c>
      <c r="O1361" t="s">
        <v>510</v>
      </c>
      <c r="P1361" t="s">
        <v>507</v>
      </c>
      <c r="Q1361" t="s">
        <v>518</v>
      </c>
    </row>
    <row r="1362" spans="1:17" x14ac:dyDescent="0.35">
      <c r="A1362">
        <v>100058</v>
      </c>
      <c r="B1362" s="5">
        <v>45879</v>
      </c>
      <c r="C1362" t="s">
        <v>26</v>
      </c>
      <c r="D1362" t="s">
        <v>41</v>
      </c>
      <c r="E1362" t="s">
        <v>42</v>
      </c>
      <c r="F1362" t="s">
        <v>62</v>
      </c>
      <c r="G1362" t="s">
        <v>63</v>
      </c>
      <c r="H1362">
        <v>10</v>
      </c>
      <c r="I1362" t="s">
        <v>499</v>
      </c>
      <c r="J1362">
        <v>56.13</v>
      </c>
      <c r="K1362">
        <v>561.30000000000007</v>
      </c>
      <c r="L1362" t="s">
        <v>17</v>
      </c>
      <c r="M1362" t="s">
        <v>271</v>
      </c>
      <c r="N1362" t="s">
        <v>19</v>
      </c>
      <c r="O1362" t="s">
        <v>510</v>
      </c>
      <c r="P1362" t="s">
        <v>507</v>
      </c>
      <c r="Q1362" t="s">
        <v>518</v>
      </c>
    </row>
    <row r="1363" spans="1:17" x14ac:dyDescent="0.35">
      <c r="A1363">
        <v>100226</v>
      </c>
      <c r="B1363" s="5">
        <v>45879</v>
      </c>
      <c r="C1363" t="s">
        <v>31</v>
      </c>
      <c r="D1363" t="s">
        <v>45</v>
      </c>
      <c r="E1363" t="s">
        <v>46</v>
      </c>
      <c r="F1363" t="s">
        <v>15</v>
      </c>
      <c r="G1363" t="s">
        <v>29</v>
      </c>
      <c r="H1363">
        <v>3</v>
      </c>
      <c r="I1363" t="s">
        <v>499</v>
      </c>
      <c r="J1363">
        <v>21.96</v>
      </c>
      <c r="K1363">
        <v>65.88</v>
      </c>
      <c r="L1363" t="s">
        <v>17</v>
      </c>
      <c r="M1363" t="s">
        <v>265</v>
      </c>
      <c r="N1363" t="s">
        <v>36</v>
      </c>
      <c r="O1363" t="s">
        <v>510</v>
      </c>
      <c r="P1363" t="s">
        <v>507</v>
      </c>
      <c r="Q1363" t="s">
        <v>518</v>
      </c>
    </row>
    <row r="1364" spans="1:17" x14ac:dyDescent="0.35">
      <c r="A1364">
        <v>100417</v>
      </c>
      <c r="B1364" s="5">
        <v>45879</v>
      </c>
      <c r="C1364" t="s">
        <v>12</v>
      </c>
      <c r="D1364" t="s">
        <v>183</v>
      </c>
      <c r="E1364" t="s">
        <v>184</v>
      </c>
      <c r="F1364" t="s">
        <v>15</v>
      </c>
      <c r="G1364" t="s">
        <v>39</v>
      </c>
      <c r="H1364">
        <v>10</v>
      </c>
      <c r="I1364" t="s">
        <v>499</v>
      </c>
      <c r="J1364">
        <v>46.91</v>
      </c>
      <c r="K1364">
        <v>469.09999999999997</v>
      </c>
      <c r="L1364" t="s">
        <v>43</v>
      </c>
      <c r="M1364" t="s">
        <v>389</v>
      </c>
      <c r="N1364" t="s">
        <v>19</v>
      </c>
      <c r="O1364" t="s">
        <v>510</v>
      </c>
      <c r="P1364" t="s">
        <v>507</v>
      </c>
      <c r="Q1364" t="s">
        <v>518</v>
      </c>
    </row>
    <row r="1365" spans="1:17" x14ac:dyDescent="0.35">
      <c r="A1365">
        <v>100456</v>
      </c>
      <c r="B1365" s="5">
        <v>45879</v>
      </c>
      <c r="C1365" t="s">
        <v>12</v>
      </c>
      <c r="D1365" t="s">
        <v>132</v>
      </c>
      <c r="E1365" t="s">
        <v>133</v>
      </c>
      <c r="F1365" t="s">
        <v>53</v>
      </c>
      <c r="G1365" t="s">
        <v>92</v>
      </c>
      <c r="H1365">
        <v>1</v>
      </c>
      <c r="I1365" t="s">
        <v>503</v>
      </c>
      <c r="J1365">
        <v>29.2</v>
      </c>
      <c r="K1365">
        <v>29.2</v>
      </c>
      <c r="L1365" t="s">
        <v>24</v>
      </c>
      <c r="M1365" t="s">
        <v>227</v>
      </c>
      <c r="N1365" t="s">
        <v>19</v>
      </c>
      <c r="O1365" t="s">
        <v>510</v>
      </c>
      <c r="P1365" t="s">
        <v>507</v>
      </c>
      <c r="Q1365" t="s">
        <v>518</v>
      </c>
    </row>
    <row r="1366" spans="1:17" x14ac:dyDescent="0.35">
      <c r="A1366">
        <v>100676</v>
      </c>
      <c r="B1366" s="5">
        <v>45879</v>
      </c>
      <c r="C1366" t="s">
        <v>50</v>
      </c>
      <c r="D1366" t="s">
        <v>51</v>
      </c>
      <c r="E1366" t="s">
        <v>52</v>
      </c>
      <c r="F1366" t="s">
        <v>62</v>
      </c>
      <c r="G1366" t="s">
        <v>63</v>
      </c>
      <c r="H1366">
        <v>1</v>
      </c>
      <c r="I1366" t="s">
        <v>503</v>
      </c>
      <c r="J1366">
        <v>56.12</v>
      </c>
      <c r="K1366">
        <v>56.12</v>
      </c>
      <c r="L1366" t="s">
        <v>17</v>
      </c>
      <c r="M1366" t="s">
        <v>194</v>
      </c>
      <c r="N1366" t="s">
        <v>19</v>
      </c>
      <c r="O1366" t="s">
        <v>510</v>
      </c>
      <c r="P1366" t="s">
        <v>507</v>
      </c>
      <c r="Q1366" t="s">
        <v>518</v>
      </c>
    </row>
    <row r="1367" spans="1:17" x14ac:dyDescent="0.35">
      <c r="A1367">
        <v>100814</v>
      </c>
      <c r="B1367" s="5">
        <v>45879</v>
      </c>
      <c r="C1367" t="s">
        <v>26</v>
      </c>
      <c r="D1367" t="s">
        <v>37</v>
      </c>
      <c r="E1367" t="s">
        <v>38</v>
      </c>
      <c r="F1367" t="s">
        <v>22</v>
      </c>
      <c r="G1367" t="s">
        <v>109</v>
      </c>
      <c r="H1367">
        <v>1</v>
      </c>
      <c r="I1367" t="s">
        <v>503</v>
      </c>
      <c r="J1367">
        <v>87.24</v>
      </c>
      <c r="K1367">
        <v>87.24</v>
      </c>
      <c r="L1367" t="s">
        <v>17</v>
      </c>
      <c r="M1367" t="s">
        <v>388</v>
      </c>
      <c r="N1367" t="s">
        <v>89</v>
      </c>
      <c r="O1367" t="s">
        <v>510</v>
      </c>
      <c r="P1367" t="s">
        <v>507</v>
      </c>
      <c r="Q1367" t="s">
        <v>518</v>
      </c>
    </row>
    <row r="1368" spans="1:17" x14ac:dyDescent="0.35">
      <c r="A1368">
        <v>101027</v>
      </c>
      <c r="B1368" s="5">
        <v>45879</v>
      </c>
      <c r="C1368" t="s">
        <v>12</v>
      </c>
      <c r="D1368" t="s">
        <v>20</v>
      </c>
      <c r="E1368" t="s">
        <v>21</v>
      </c>
      <c r="F1368" t="s">
        <v>53</v>
      </c>
      <c r="G1368" t="s">
        <v>145</v>
      </c>
      <c r="H1368">
        <v>3</v>
      </c>
      <c r="I1368" t="s">
        <v>499</v>
      </c>
      <c r="J1368">
        <v>33.92</v>
      </c>
      <c r="K1368">
        <v>101.76</v>
      </c>
      <c r="L1368" t="s">
        <v>43</v>
      </c>
      <c r="M1368" t="s">
        <v>136</v>
      </c>
      <c r="N1368" t="s">
        <v>19</v>
      </c>
      <c r="O1368" t="s">
        <v>510</v>
      </c>
      <c r="P1368" t="s">
        <v>507</v>
      </c>
      <c r="Q1368" t="s">
        <v>518</v>
      </c>
    </row>
    <row r="1369" spans="1:17" x14ac:dyDescent="0.35">
      <c r="A1369">
        <v>101114</v>
      </c>
      <c r="B1369" s="5">
        <v>45879</v>
      </c>
      <c r="C1369" t="s">
        <v>65</v>
      </c>
      <c r="D1369" t="s">
        <v>90</v>
      </c>
      <c r="E1369" t="s">
        <v>91</v>
      </c>
      <c r="F1369" t="s">
        <v>62</v>
      </c>
      <c r="G1369" t="s">
        <v>112</v>
      </c>
      <c r="H1369">
        <v>2</v>
      </c>
      <c r="I1369" t="s">
        <v>508</v>
      </c>
      <c r="J1369">
        <v>31.47</v>
      </c>
      <c r="K1369">
        <v>62.94</v>
      </c>
      <c r="L1369" t="s">
        <v>24</v>
      </c>
      <c r="M1369" t="s">
        <v>252</v>
      </c>
      <c r="N1369" t="s">
        <v>89</v>
      </c>
      <c r="O1369" t="s">
        <v>510</v>
      </c>
      <c r="P1369" t="s">
        <v>507</v>
      </c>
      <c r="Q1369" t="s">
        <v>518</v>
      </c>
    </row>
    <row r="1370" spans="1:17" x14ac:dyDescent="0.35">
      <c r="A1370">
        <v>102367</v>
      </c>
      <c r="B1370" s="5">
        <v>45879</v>
      </c>
      <c r="C1370" t="s">
        <v>65</v>
      </c>
      <c r="D1370" t="s">
        <v>137</v>
      </c>
      <c r="E1370" t="s">
        <v>138</v>
      </c>
      <c r="F1370" t="s">
        <v>15</v>
      </c>
      <c r="G1370" t="s">
        <v>29</v>
      </c>
      <c r="H1370">
        <v>2</v>
      </c>
      <c r="I1370" t="s">
        <v>508</v>
      </c>
      <c r="J1370">
        <v>22.17</v>
      </c>
      <c r="K1370">
        <v>44.34</v>
      </c>
      <c r="L1370" t="s">
        <v>17</v>
      </c>
      <c r="M1370" t="s">
        <v>144</v>
      </c>
      <c r="N1370" t="s">
        <v>19</v>
      </c>
      <c r="O1370" t="s">
        <v>510</v>
      </c>
      <c r="P1370" t="s">
        <v>507</v>
      </c>
      <c r="Q1370" t="s">
        <v>518</v>
      </c>
    </row>
    <row r="1371" spans="1:17" x14ac:dyDescent="0.35">
      <c r="A1371">
        <v>102799</v>
      </c>
      <c r="B1371" s="5">
        <v>45879</v>
      </c>
      <c r="C1371" t="s">
        <v>31</v>
      </c>
      <c r="D1371" t="s">
        <v>105</v>
      </c>
      <c r="E1371" t="s">
        <v>106</v>
      </c>
      <c r="F1371" t="s">
        <v>53</v>
      </c>
      <c r="G1371" t="s">
        <v>54</v>
      </c>
      <c r="H1371">
        <v>5</v>
      </c>
      <c r="I1371" t="s">
        <v>499</v>
      </c>
      <c r="J1371">
        <v>25.86</v>
      </c>
      <c r="K1371">
        <v>129.30000000000001</v>
      </c>
      <c r="L1371" t="s">
        <v>43</v>
      </c>
      <c r="M1371" t="s">
        <v>55</v>
      </c>
      <c r="N1371" t="s">
        <v>19</v>
      </c>
      <c r="O1371" t="s">
        <v>510</v>
      </c>
      <c r="P1371" t="s">
        <v>507</v>
      </c>
      <c r="Q1371" t="s">
        <v>518</v>
      </c>
    </row>
    <row r="1372" spans="1:17" x14ac:dyDescent="0.35">
      <c r="A1372">
        <v>102903</v>
      </c>
      <c r="B1372" s="5">
        <v>45879</v>
      </c>
      <c r="C1372" t="s">
        <v>65</v>
      </c>
      <c r="D1372" t="s">
        <v>137</v>
      </c>
      <c r="E1372" t="s">
        <v>138</v>
      </c>
      <c r="F1372" t="s">
        <v>22</v>
      </c>
      <c r="G1372" t="s">
        <v>100</v>
      </c>
      <c r="H1372">
        <v>3</v>
      </c>
      <c r="I1372" t="s">
        <v>499</v>
      </c>
      <c r="J1372">
        <v>15.68</v>
      </c>
      <c r="K1372">
        <v>47.04</v>
      </c>
      <c r="L1372" t="s">
        <v>48</v>
      </c>
      <c r="M1372" t="s">
        <v>110</v>
      </c>
      <c r="N1372" t="s">
        <v>89</v>
      </c>
      <c r="O1372" t="s">
        <v>510</v>
      </c>
      <c r="P1372" t="s">
        <v>507</v>
      </c>
      <c r="Q1372" t="s">
        <v>518</v>
      </c>
    </row>
    <row r="1373" spans="1:17" x14ac:dyDescent="0.35">
      <c r="A1373">
        <v>101018</v>
      </c>
      <c r="B1373" s="5">
        <v>45880</v>
      </c>
      <c r="C1373" t="s">
        <v>50</v>
      </c>
      <c r="D1373" t="s">
        <v>71</v>
      </c>
      <c r="E1373" t="s">
        <v>72</v>
      </c>
      <c r="F1373" t="s">
        <v>22</v>
      </c>
      <c r="G1373" t="s">
        <v>47</v>
      </c>
      <c r="H1373">
        <v>1</v>
      </c>
      <c r="I1373" t="s">
        <v>503</v>
      </c>
      <c r="J1373">
        <v>77.25</v>
      </c>
      <c r="K1373">
        <v>77.25</v>
      </c>
      <c r="L1373" t="s">
        <v>48</v>
      </c>
      <c r="M1373" t="s">
        <v>135</v>
      </c>
      <c r="N1373" t="s">
        <v>19</v>
      </c>
      <c r="O1373" t="s">
        <v>511</v>
      </c>
      <c r="P1373" t="s">
        <v>501</v>
      </c>
      <c r="Q1373" t="s">
        <v>518</v>
      </c>
    </row>
    <row r="1374" spans="1:17" x14ac:dyDescent="0.35">
      <c r="A1374">
        <v>101184</v>
      </c>
      <c r="B1374" s="5">
        <v>45880</v>
      </c>
      <c r="C1374" t="s">
        <v>50</v>
      </c>
      <c r="D1374" t="s">
        <v>51</v>
      </c>
      <c r="E1374" t="s">
        <v>52</v>
      </c>
      <c r="F1374" t="s">
        <v>59</v>
      </c>
      <c r="G1374" t="s">
        <v>60</v>
      </c>
      <c r="H1374">
        <v>2</v>
      </c>
      <c r="I1374" t="s">
        <v>508</v>
      </c>
      <c r="J1374">
        <v>60.36</v>
      </c>
      <c r="K1374">
        <v>120.72</v>
      </c>
      <c r="L1374" t="s">
        <v>24</v>
      </c>
      <c r="M1374" t="s">
        <v>198</v>
      </c>
      <c r="N1374" t="s">
        <v>19</v>
      </c>
      <c r="O1374" t="s">
        <v>511</v>
      </c>
      <c r="P1374" t="s">
        <v>501</v>
      </c>
      <c r="Q1374" t="s">
        <v>518</v>
      </c>
    </row>
    <row r="1375" spans="1:17" x14ac:dyDescent="0.35">
      <c r="A1375">
        <v>101238</v>
      </c>
      <c r="B1375" s="5">
        <v>45880</v>
      </c>
      <c r="C1375" t="s">
        <v>65</v>
      </c>
      <c r="D1375" t="s">
        <v>190</v>
      </c>
      <c r="E1375" t="s">
        <v>191</v>
      </c>
      <c r="F1375" t="s">
        <v>22</v>
      </c>
      <c r="G1375" t="s">
        <v>23</v>
      </c>
      <c r="H1375">
        <v>2</v>
      </c>
      <c r="I1375" t="s">
        <v>508</v>
      </c>
      <c r="J1375">
        <v>67.430000000000007</v>
      </c>
      <c r="K1375">
        <v>134.86000000000001</v>
      </c>
      <c r="L1375" t="s">
        <v>48</v>
      </c>
      <c r="M1375" t="s">
        <v>143</v>
      </c>
      <c r="N1375" t="s">
        <v>19</v>
      </c>
      <c r="O1375" t="s">
        <v>511</v>
      </c>
      <c r="P1375" t="s">
        <v>501</v>
      </c>
      <c r="Q1375" t="s">
        <v>518</v>
      </c>
    </row>
    <row r="1376" spans="1:17" x14ac:dyDescent="0.35">
      <c r="A1376">
        <v>101273</v>
      </c>
      <c r="B1376" s="5">
        <v>45880</v>
      </c>
      <c r="C1376" t="s">
        <v>50</v>
      </c>
      <c r="D1376" t="s">
        <v>51</v>
      </c>
      <c r="E1376" t="s">
        <v>52</v>
      </c>
      <c r="F1376" t="s">
        <v>62</v>
      </c>
      <c r="G1376" t="s">
        <v>169</v>
      </c>
      <c r="H1376">
        <v>10</v>
      </c>
      <c r="I1376" t="s">
        <v>499</v>
      </c>
      <c r="J1376">
        <v>23.8</v>
      </c>
      <c r="K1376">
        <v>238</v>
      </c>
      <c r="L1376" t="s">
        <v>24</v>
      </c>
      <c r="M1376" t="s">
        <v>466</v>
      </c>
      <c r="N1376" t="s">
        <v>19</v>
      </c>
      <c r="O1376" t="s">
        <v>511</v>
      </c>
      <c r="P1376" t="s">
        <v>501</v>
      </c>
      <c r="Q1376" t="s">
        <v>518</v>
      </c>
    </row>
    <row r="1377" spans="1:17" x14ac:dyDescent="0.35">
      <c r="A1377">
        <v>101643</v>
      </c>
      <c r="B1377" s="5">
        <v>45880</v>
      </c>
      <c r="C1377" t="s">
        <v>31</v>
      </c>
      <c r="D1377" t="s">
        <v>56</v>
      </c>
      <c r="E1377" t="s">
        <v>57</v>
      </c>
      <c r="F1377" t="s">
        <v>53</v>
      </c>
      <c r="G1377" t="s">
        <v>145</v>
      </c>
      <c r="H1377">
        <v>2</v>
      </c>
      <c r="I1377" t="s">
        <v>508</v>
      </c>
      <c r="J1377">
        <v>35.24</v>
      </c>
      <c r="K1377">
        <v>70.48</v>
      </c>
      <c r="L1377" t="s">
        <v>17</v>
      </c>
      <c r="M1377" t="s">
        <v>230</v>
      </c>
      <c r="N1377" t="s">
        <v>19</v>
      </c>
      <c r="O1377" t="s">
        <v>511</v>
      </c>
      <c r="P1377" t="s">
        <v>501</v>
      </c>
      <c r="Q1377" t="s">
        <v>518</v>
      </c>
    </row>
    <row r="1378" spans="1:17" x14ac:dyDescent="0.35">
      <c r="A1378">
        <v>101766</v>
      </c>
      <c r="B1378" s="5">
        <v>45880</v>
      </c>
      <c r="C1378" t="s">
        <v>12</v>
      </c>
      <c r="D1378" t="s">
        <v>132</v>
      </c>
      <c r="E1378" t="s">
        <v>133</v>
      </c>
      <c r="F1378" t="s">
        <v>15</v>
      </c>
      <c r="G1378" t="s">
        <v>34</v>
      </c>
      <c r="H1378">
        <v>2</v>
      </c>
      <c r="I1378" t="s">
        <v>508</v>
      </c>
      <c r="J1378">
        <v>16.239999999999998</v>
      </c>
      <c r="K1378">
        <v>32.479999999999997</v>
      </c>
      <c r="L1378" t="s">
        <v>43</v>
      </c>
      <c r="M1378" t="s">
        <v>222</v>
      </c>
      <c r="N1378" t="s">
        <v>89</v>
      </c>
      <c r="O1378" t="s">
        <v>511</v>
      </c>
      <c r="P1378" t="s">
        <v>501</v>
      </c>
      <c r="Q1378" t="s">
        <v>518</v>
      </c>
    </row>
    <row r="1379" spans="1:17" x14ac:dyDescent="0.35">
      <c r="A1379">
        <v>102635</v>
      </c>
      <c r="B1379" s="5">
        <v>45880</v>
      </c>
      <c r="C1379" t="s">
        <v>50</v>
      </c>
      <c r="D1379" t="s">
        <v>71</v>
      </c>
      <c r="E1379" t="s">
        <v>72</v>
      </c>
      <c r="F1379" t="s">
        <v>59</v>
      </c>
      <c r="G1379" t="s">
        <v>129</v>
      </c>
      <c r="H1379">
        <v>1</v>
      </c>
      <c r="I1379" t="s">
        <v>503</v>
      </c>
      <c r="J1379">
        <v>123.09</v>
      </c>
      <c r="K1379">
        <v>123.09</v>
      </c>
      <c r="L1379" t="s">
        <v>17</v>
      </c>
      <c r="M1379" t="s">
        <v>69</v>
      </c>
      <c r="N1379" t="s">
        <v>19</v>
      </c>
      <c r="O1379" t="s">
        <v>511</v>
      </c>
      <c r="P1379" t="s">
        <v>501</v>
      </c>
      <c r="Q1379" t="s">
        <v>518</v>
      </c>
    </row>
    <row r="1380" spans="1:17" x14ac:dyDescent="0.35">
      <c r="A1380">
        <v>100075</v>
      </c>
      <c r="B1380" s="5">
        <v>45881</v>
      </c>
      <c r="C1380" t="s">
        <v>31</v>
      </c>
      <c r="D1380" t="s">
        <v>105</v>
      </c>
      <c r="E1380" t="s">
        <v>106</v>
      </c>
      <c r="F1380" t="s">
        <v>59</v>
      </c>
      <c r="G1380" t="s">
        <v>95</v>
      </c>
      <c r="H1380">
        <v>10</v>
      </c>
      <c r="I1380" t="s">
        <v>499</v>
      </c>
      <c r="J1380">
        <v>35.06</v>
      </c>
      <c r="K1380">
        <v>350.6</v>
      </c>
      <c r="L1380" t="s">
        <v>17</v>
      </c>
      <c r="M1380" t="s">
        <v>238</v>
      </c>
      <c r="N1380" t="s">
        <v>89</v>
      </c>
      <c r="O1380" t="s">
        <v>509</v>
      </c>
      <c r="P1380" t="s">
        <v>501</v>
      </c>
      <c r="Q1380" t="s">
        <v>518</v>
      </c>
    </row>
    <row r="1381" spans="1:17" x14ac:dyDescent="0.35">
      <c r="A1381">
        <v>100264</v>
      </c>
      <c r="B1381" s="5">
        <v>45881</v>
      </c>
      <c r="C1381" t="s">
        <v>50</v>
      </c>
      <c r="D1381" t="s">
        <v>51</v>
      </c>
      <c r="E1381" t="s">
        <v>52</v>
      </c>
      <c r="F1381" t="s">
        <v>22</v>
      </c>
      <c r="G1381" t="s">
        <v>23</v>
      </c>
      <c r="H1381">
        <v>2</v>
      </c>
      <c r="I1381" t="s">
        <v>508</v>
      </c>
      <c r="J1381">
        <v>65.12</v>
      </c>
      <c r="K1381">
        <v>130.24</v>
      </c>
      <c r="L1381" t="s">
        <v>48</v>
      </c>
      <c r="M1381" t="s">
        <v>70</v>
      </c>
      <c r="N1381" t="s">
        <v>36</v>
      </c>
      <c r="O1381" t="s">
        <v>509</v>
      </c>
      <c r="P1381" t="s">
        <v>501</v>
      </c>
      <c r="Q1381" t="s">
        <v>518</v>
      </c>
    </row>
    <row r="1382" spans="1:17" x14ac:dyDescent="0.35">
      <c r="A1382">
        <v>100440</v>
      </c>
      <c r="B1382" s="5">
        <v>45881</v>
      </c>
      <c r="C1382" t="s">
        <v>12</v>
      </c>
      <c r="D1382" t="s">
        <v>132</v>
      </c>
      <c r="E1382" t="s">
        <v>133</v>
      </c>
      <c r="F1382" t="s">
        <v>59</v>
      </c>
      <c r="G1382" t="s">
        <v>60</v>
      </c>
      <c r="H1382">
        <v>5</v>
      </c>
      <c r="I1382" t="s">
        <v>499</v>
      </c>
      <c r="J1382">
        <v>58.62</v>
      </c>
      <c r="K1382">
        <v>293.09999999999997</v>
      </c>
      <c r="L1382" t="s">
        <v>17</v>
      </c>
      <c r="M1382" t="s">
        <v>369</v>
      </c>
      <c r="N1382" t="s">
        <v>19</v>
      </c>
      <c r="O1382" t="s">
        <v>509</v>
      </c>
      <c r="P1382" t="s">
        <v>501</v>
      </c>
      <c r="Q1382" t="s">
        <v>518</v>
      </c>
    </row>
    <row r="1383" spans="1:17" x14ac:dyDescent="0.35">
      <c r="A1383">
        <v>100756</v>
      </c>
      <c r="B1383" s="5">
        <v>45881</v>
      </c>
      <c r="C1383" t="s">
        <v>50</v>
      </c>
      <c r="D1383" t="s">
        <v>77</v>
      </c>
      <c r="E1383" t="s">
        <v>78</v>
      </c>
      <c r="F1383" t="s">
        <v>62</v>
      </c>
      <c r="G1383" t="s">
        <v>103</v>
      </c>
      <c r="H1383">
        <v>10</v>
      </c>
      <c r="I1383" t="s">
        <v>499</v>
      </c>
      <c r="J1383">
        <v>194.26</v>
      </c>
      <c r="K1383">
        <v>1942.6</v>
      </c>
      <c r="L1383" t="s">
        <v>48</v>
      </c>
      <c r="M1383" t="s">
        <v>473</v>
      </c>
      <c r="N1383" t="s">
        <v>19</v>
      </c>
      <c r="O1383" t="s">
        <v>509</v>
      </c>
      <c r="P1383" t="s">
        <v>501</v>
      </c>
      <c r="Q1383" t="s">
        <v>518</v>
      </c>
    </row>
    <row r="1384" spans="1:17" x14ac:dyDescent="0.35">
      <c r="A1384">
        <v>101362</v>
      </c>
      <c r="B1384" s="5">
        <v>45881</v>
      </c>
      <c r="C1384" t="s">
        <v>12</v>
      </c>
      <c r="D1384" t="s">
        <v>98</v>
      </c>
      <c r="E1384" t="s">
        <v>99</v>
      </c>
      <c r="F1384" t="s">
        <v>22</v>
      </c>
      <c r="G1384" t="s">
        <v>109</v>
      </c>
      <c r="H1384">
        <v>10</v>
      </c>
      <c r="I1384" t="s">
        <v>499</v>
      </c>
      <c r="J1384">
        <v>87.55</v>
      </c>
      <c r="K1384">
        <v>875.5</v>
      </c>
      <c r="L1384" t="s">
        <v>43</v>
      </c>
      <c r="M1384" t="s">
        <v>82</v>
      </c>
      <c r="N1384" t="s">
        <v>19</v>
      </c>
      <c r="O1384" t="s">
        <v>509</v>
      </c>
      <c r="P1384" t="s">
        <v>501</v>
      </c>
      <c r="Q1384" t="s">
        <v>518</v>
      </c>
    </row>
    <row r="1385" spans="1:17" x14ac:dyDescent="0.35">
      <c r="A1385">
        <v>102091</v>
      </c>
      <c r="B1385" s="5">
        <v>45881</v>
      </c>
      <c r="C1385" t="s">
        <v>12</v>
      </c>
      <c r="D1385" t="s">
        <v>98</v>
      </c>
      <c r="E1385" t="s">
        <v>99</v>
      </c>
      <c r="F1385" t="s">
        <v>62</v>
      </c>
      <c r="G1385" t="s">
        <v>114</v>
      </c>
      <c r="H1385">
        <v>2</v>
      </c>
      <c r="I1385" t="s">
        <v>508</v>
      </c>
      <c r="J1385">
        <v>130.77000000000001</v>
      </c>
      <c r="K1385">
        <v>261.54000000000002</v>
      </c>
      <c r="L1385" t="s">
        <v>48</v>
      </c>
      <c r="M1385" t="s">
        <v>319</v>
      </c>
      <c r="N1385" t="s">
        <v>36</v>
      </c>
      <c r="O1385" t="s">
        <v>509</v>
      </c>
      <c r="P1385" t="s">
        <v>501</v>
      </c>
      <c r="Q1385" t="s">
        <v>518</v>
      </c>
    </row>
    <row r="1386" spans="1:17" x14ac:dyDescent="0.35">
      <c r="A1386">
        <v>102102</v>
      </c>
      <c r="B1386" s="5">
        <v>45881</v>
      </c>
      <c r="C1386" t="s">
        <v>12</v>
      </c>
      <c r="D1386" t="s">
        <v>13</v>
      </c>
      <c r="E1386" t="s">
        <v>14</v>
      </c>
      <c r="F1386" t="s">
        <v>62</v>
      </c>
      <c r="G1386" t="s">
        <v>68</v>
      </c>
      <c r="H1386">
        <v>2</v>
      </c>
      <c r="I1386" t="s">
        <v>508</v>
      </c>
      <c r="J1386">
        <v>40.81</v>
      </c>
      <c r="K1386">
        <v>81.62</v>
      </c>
      <c r="L1386" t="s">
        <v>43</v>
      </c>
      <c r="M1386" t="s">
        <v>214</v>
      </c>
      <c r="N1386" t="s">
        <v>19</v>
      </c>
      <c r="O1386" t="s">
        <v>509</v>
      </c>
      <c r="P1386" t="s">
        <v>501</v>
      </c>
      <c r="Q1386" t="s">
        <v>518</v>
      </c>
    </row>
    <row r="1387" spans="1:17" x14ac:dyDescent="0.35">
      <c r="A1387">
        <v>102149</v>
      </c>
      <c r="B1387" s="5">
        <v>45881</v>
      </c>
      <c r="C1387" t="s">
        <v>12</v>
      </c>
      <c r="D1387" t="s">
        <v>20</v>
      </c>
      <c r="E1387" t="s">
        <v>21</v>
      </c>
      <c r="F1387" t="s">
        <v>59</v>
      </c>
      <c r="G1387" t="s">
        <v>73</v>
      </c>
      <c r="H1387">
        <v>10</v>
      </c>
      <c r="I1387" t="s">
        <v>499</v>
      </c>
      <c r="J1387">
        <v>27.8</v>
      </c>
      <c r="K1387">
        <v>278</v>
      </c>
      <c r="L1387" t="s">
        <v>43</v>
      </c>
      <c r="M1387" t="s">
        <v>35</v>
      </c>
      <c r="N1387" t="s">
        <v>36</v>
      </c>
      <c r="O1387" t="s">
        <v>509</v>
      </c>
      <c r="P1387" t="s">
        <v>501</v>
      </c>
      <c r="Q1387" t="s">
        <v>518</v>
      </c>
    </row>
    <row r="1388" spans="1:17" x14ac:dyDescent="0.35">
      <c r="A1388">
        <v>102258</v>
      </c>
      <c r="B1388" s="5">
        <v>45881</v>
      </c>
      <c r="C1388" t="s">
        <v>50</v>
      </c>
      <c r="D1388" t="s">
        <v>77</v>
      </c>
      <c r="E1388" t="s">
        <v>78</v>
      </c>
      <c r="F1388" t="s">
        <v>22</v>
      </c>
      <c r="G1388" t="s">
        <v>109</v>
      </c>
      <c r="H1388">
        <v>1</v>
      </c>
      <c r="I1388" t="s">
        <v>503</v>
      </c>
      <c r="J1388">
        <v>89.31</v>
      </c>
      <c r="K1388">
        <v>89.31</v>
      </c>
      <c r="L1388" t="s">
        <v>43</v>
      </c>
      <c r="M1388" t="s">
        <v>340</v>
      </c>
      <c r="N1388" t="s">
        <v>19</v>
      </c>
      <c r="O1388" t="s">
        <v>509</v>
      </c>
      <c r="P1388" t="s">
        <v>501</v>
      </c>
      <c r="Q1388" t="s">
        <v>518</v>
      </c>
    </row>
    <row r="1389" spans="1:17" x14ac:dyDescent="0.35">
      <c r="A1389">
        <v>100461</v>
      </c>
      <c r="B1389" s="5">
        <v>45882</v>
      </c>
      <c r="C1389" t="s">
        <v>31</v>
      </c>
      <c r="D1389" t="s">
        <v>105</v>
      </c>
      <c r="E1389" t="s">
        <v>106</v>
      </c>
      <c r="F1389" t="s">
        <v>15</v>
      </c>
      <c r="G1389" t="s">
        <v>39</v>
      </c>
      <c r="H1389">
        <v>1</v>
      </c>
      <c r="I1389" t="s">
        <v>503</v>
      </c>
      <c r="J1389">
        <v>45.13</v>
      </c>
      <c r="K1389">
        <v>45.13</v>
      </c>
      <c r="L1389" t="s">
        <v>24</v>
      </c>
      <c r="M1389" t="s">
        <v>343</v>
      </c>
      <c r="N1389" t="s">
        <v>19</v>
      </c>
      <c r="O1389" t="s">
        <v>504</v>
      </c>
      <c r="P1389" t="s">
        <v>501</v>
      </c>
      <c r="Q1389" t="s">
        <v>518</v>
      </c>
    </row>
    <row r="1390" spans="1:17" x14ac:dyDescent="0.35">
      <c r="A1390">
        <v>100809</v>
      </c>
      <c r="B1390" s="5">
        <v>45882</v>
      </c>
      <c r="C1390" t="s">
        <v>50</v>
      </c>
      <c r="D1390" t="s">
        <v>71</v>
      </c>
      <c r="E1390" t="s">
        <v>72</v>
      </c>
      <c r="F1390" t="s">
        <v>62</v>
      </c>
      <c r="G1390" t="s">
        <v>114</v>
      </c>
      <c r="H1390">
        <v>2</v>
      </c>
      <c r="I1390" t="s">
        <v>508</v>
      </c>
      <c r="J1390">
        <v>127.2</v>
      </c>
      <c r="K1390">
        <v>254.4</v>
      </c>
      <c r="L1390" t="s">
        <v>17</v>
      </c>
      <c r="M1390" t="s">
        <v>323</v>
      </c>
      <c r="N1390" t="s">
        <v>19</v>
      </c>
      <c r="O1390" t="s">
        <v>504</v>
      </c>
      <c r="P1390" t="s">
        <v>501</v>
      </c>
      <c r="Q1390" t="s">
        <v>518</v>
      </c>
    </row>
    <row r="1391" spans="1:17" x14ac:dyDescent="0.35">
      <c r="A1391">
        <v>100885</v>
      </c>
      <c r="B1391" s="5">
        <v>45882</v>
      </c>
      <c r="C1391" t="s">
        <v>50</v>
      </c>
      <c r="D1391" t="s">
        <v>71</v>
      </c>
      <c r="E1391" t="s">
        <v>72</v>
      </c>
      <c r="F1391" t="s">
        <v>22</v>
      </c>
      <c r="G1391" t="s">
        <v>47</v>
      </c>
      <c r="H1391">
        <v>3</v>
      </c>
      <c r="I1391" t="s">
        <v>499</v>
      </c>
      <c r="J1391">
        <v>77.95</v>
      </c>
      <c r="K1391">
        <v>233.85000000000002</v>
      </c>
      <c r="L1391" t="s">
        <v>48</v>
      </c>
      <c r="M1391" t="s">
        <v>157</v>
      </c>
      <c r="N1391" t="s">
        <v>19</v>
      </c>
      <c r="O1391" t="s">
        <v>504</v>
      </c>
      <c r="P1391" t="s">
        <v>501</v>
      </c>
      <c r="Q1391" t="s">
        <v>518</v>
      </c>
    </row>
    <row r="1392" spans="1:17" x14ac:dyDescent="0.35">
      <c r="A1392">
        <v>100958</v>
      </c>
      <c r="B1392" s="5">
        <v>45882</v>
      </c>
      <c r="C1392" t="s">
        <v>26</v>
      </c>
      <c r="D1392" t="s">
        <v>27</v>
      </c>
      <c r="E1392" t="s">
        <v>28</v>
      </c>
      <c r="F1392" t="s">
        <v>62</v>
      </c>
      <c r="G1392" t="s">
        <v>114</v>
      </c>
      <c r="H1392">
        <v>10</v>
      </c>
      <c r="I1392" t="s">
        <v>499</v>
      </c>
      <c r="J1392">
        <v>129.13</v>
      </c>
      <c r="K1392">
        <v>1291.3</v>
      </c>
      <c r="L1392" t="s">
        <v>24</v>
      </c>
      <c r="M1392" t="s">
        <v>210</v>
      </c>
      <c r="N1392" t="s">
        <v>19</v>
      </c>
      <c r="O1392" t="s">
        <v>504</v>
      </c>
      <c r="P1392" t="s">
        <v>501</v>
      </c>
      <c r="Q1392" t="s">
        <v>518</v>
      </c>
    </row>
    <row r="1393" spans="1:17" x14ac:dyDescent="0.35">
      <c r="A1393">
        <v>101195</v>
      </c>
      <c r="B1393" s="5">
        <v>45882</v>
      </c>
      <c r="C1393" t="s">
        <v>50</v>
      </c>
      <c r="D1393" t="s">
        <v>71</v>
      </c>
      <c r="E1393" t="s">
        <v>72</v>
      </c>
      <c r="F1393" t="s">
        <v>62</v>
      </c>
      <c r="G1393" t="s">
        <v>169</v>
      </c>
      <c r="H1393">
        <v>2</v>
      </c>
      <c r="I1393" t="s">
        <v>508</v>
      </c>
      <c r="J1393">
        <v>24.69</v>
      </c>
      <c r="K1393">
        <v>49.38</v>
      </c>
      <c r="L1393" t="s">
        <v>43</v>
      </c>
      <c r="M1393" t="s">
        <v>303</v>
      </c>
      <c r="N1393" t="s">
        <v>36</v>
      </c>
      <c r="O1393" t="s">
        <v>504</v>
      </c>
      <c r="P1393" t="s">
        <v>501</v>
      </c>
      <c r="Q1393" t="s">
        <v>518</v>
      </c>
    </row>
    <row r="1394" spans="1:17" x14ac:dyDescent="0.35">
      <c r="A1394">
        <v>102046</v>
      </c>
      <c r="B1394" s="5">
        <v>45882</v>
      </c>
      <c r="C1394" t="s">
        <v>50</v>
      </c>
      <c r="D1394" t="s">
        <v>51</v>
      </c>
      <c r="E1394" t="s">
        <v>52</v>
      </c>
      <c r="F1394" t="s">
        <v>15</v>
      </c>
      <c r="G1394" t="s">
        <v>29</v>
      </c>
      <c r="H1394">
        <v>5</v>
      </c>
      <c r="I1394" t="s">
        <v>499</v>
      </c>
      <c r="J1394">
        <v>23.96</v>
      </c>
      <c r="K1394">
        <v>119.80000000000001</v>
      </c>
      <c r="L1394" t="s">
        <v>48</v>
      </c>
      <c r="M1394" t="s">
        <v>432</v>
      </c>
      <c r="N1394" t="s">
        <v>19</v>
      </c>
      <c r="O1394" t="s">
        <v>504</v>
      </c>
      <c r="P1394" t="s">
        <v>501</v>
      </c>
      <c r="Q1394" t="s">
        <v>518</v>
      </c>
    </row>
    <row r="1395" spans="1:17" x14ac:dyDescent="0.35">
      <c r="A1395">
        <v>102357</v>
      </c>
      <c r="B1395" s="5">
        <v>45882</v>
      </c>
      <c r="C1395" t="s">
        <v>31</v>
      </c>
      <c r="D1395" t="s">
        <v>32</v>
      </c>
      <c r="E1395" t="s">
        <v>33</v>
      </c>
      <c r="F1395" t="s">
        <v>59</v>
      </c>
      <c r="G1395" t="s">
        <v>73</v>
      </c>
      <c r="H1395">
        <v>2</v>
      </c>
      <c r="I1395" t="s">
        <v>508</v>
      </c>
      <c r="J1395">
        <v>26.6</v>
      </c>
      <c r="K1395">
        <v>53.2</v>
      </c>
      <c r="L1395" t="s">
        <v>43</v>
      </c>
      <c r="M1395" t="s">
        <v>246</v>
      </c>
      <c r="N1395" t="s">
        <v>19</v>
      </c>
      <c r="O1395" t="s">
        <v>504</v>
      </c>
      <c r="P1395" t="s">
        <v>501</v>
      </c>
      <c r="Q1395" t="s">
        <v>518</v>
      </c>
    </row>
    <row r="1396" spans="1:17" x14ac:dyDescent="0.35">
      <c r="A1396">
        <v>102488</v>
      </c>
      <c r="B1396" s="5">
        <v>45882</v>
      </c>
      <c r="C1396" t="s">
        <v>26</v>
      </c>
      <c r="D1396" t="s">
        <v>150</v>
      </c>
      <c r="E1396" t="s">
        <v>151</v>
      </c>
      <c r="F1396" t="s">
        <v>22</v>
      </c>
      <c r="G1396" t="s">
        <v>87</v>
      </c>
      <c r="H1396">
        <v>1</v>
      </c>
      <c r="I1396" t="s">
        <v>503</v>
      </c>
      <c r="J1396">
        <v>48.67</v>
      </c>
      <c r="K1396">
        <v>48.67</v>
      </c>
      <c r="L1396" t="s">
        <v>17</v>
      </c>
      <c r="M1396" t="s">
        <v>115</v>
      </c>
      <c r="N1396" t="s">
        <v>36</v>
      </c>
      <c r="O1396" t="s">
        <v>504</v>
      </c>
      <c r="P1396" t="s">
        <v>501</v>
      </c>
      <c r="Q1396" t="s">
        <v>518</v>
      </c>
    </row>
    <row r="1397" spans="1:17" x14ac:dyDescent="0.35">
      <c r="A1397">
        <v>102815</v>
      </c>
      <c r="B1397" s="5">
        <v>45882</v>
      </c>
      <c r="C1397" t="s">
        <v>12</v>
      </c>
      <c r="D1397" t="s">
        <v>98</v>
      </c>
      <c r="E1397" t="s">
        <v>99</v>
      </c>
      <c r="F1397" t="s">
        <v>62</v>
      </c>
      <c r="G1397" t="s">
        <v>114</v>
      </c>
      <c r="H1397">
        <v>1</v>
      </c>
      <c r="I1397" t="s">
        <v>503</v>
      </c>
      <c r="J1397">
        <v>124.32</v>
      </c>
      <c r="K1397">
        <v>124.32</v>
      </c>
      <c r="L1397" t="s">
        <v>24</v>
      </c>
      <c r="M1397" t="s">
        <v>376</v>
      </c>
      <c r="N1397" t="s">
        <v>19</v>
      </c>
      <c r="O1397" t="s">
        <v>504</v>
      </c>
      <c r="P1397" t="s">
        <v>501</v>
      </c>
      <c r="Q1397" t="s">
        <v>518</v>
      </c>
    </row>
    <row r="1398" spans="1:17" x14ac:dyDescent="0.35">
      <c r="A1398">
        <v>102907</v>
      </c>
      <c r="B1398" s="5">
        <v>45882</v>
      </c>
      <c r="C1398" t="s">
        <v>12</v>
      </c>
      <c r="D1398" t="s">
        <v>98</v>
      </c>
      <c r="E1398" t="s">
        <v>99</v>
      </c>
      <c r="F1398" t="s">
        <v>62</v>
      </c>
      <c r="G1398" t="s">
        <v>68</v>
      </c>
      <c r="H1398">
        <v>1</v>
      </c>
      <c r="I1398" t="s">
        <v>503</v>
      </c>
      <c r="J1398">
        <v>40.82</v>
      </c>
      <c r="K1398">
        <v>40.82</v>
      </c>
      <c r="L1398" t="s">
        <v>43</v>
      </c>
      <c r="M1398" t="s">
        <v>147</v>
      </c>
      <c r="N1398" t="s">
        <v>19</v>
      </c>
      <c r="O1398" t="s">
        <v>504</v>
      </c>
      <c r="P1398" t="s">
        <v>501</v>
      </c>
      <c r="Q1398" t="s">
        <v>518</v>
      </c>
    </row>
    <row r="1399" spans="1:17" x14ac:dyDescent="0.35">
      <c r="A1399">
        <v>100059</v>
      </c>
      <c r="B1399" s="5">
        <v>45883</v>
      </c>
      <c r="C1399" t="s">
        <v>12</v>
      </c>
      <c r="D1399" t="s">
        <v>20</v>
      </c>
      <c r="E1399" t="s">
        <v>21</v>
      </c>
      <c r="F1399" t="s">
        <v>62</v>
      </c>
      <c r="G1399" t="s">
        <v>114</v>
      </c>
      <c r="H1399">
        <v>1</v>
      </c>
      <c r="I1399" t="s">
        <v>503</v>
      </c>
      <c r="J1399">
        <v>127.12</v>
      </c>
      <c r="K1399">
        <v>127.12</v>
      </c>
      <c r="L1399" t="s">
        <v>17</v>
      </c>
      <c r="M1399" t="s">
        <v>387</v>
      </c>
      <c r="N1399" t="s">
        <v>19</v>
      </c>
      <c r="O1399" t="s">
        <v>505</v>
      </c>
      <c r="P1399" t="s">
        <v>501</v>
      </c>
      <c r="Q1399" t="s">
        <v>518</v>
      </c>
    </row>
    <row r="1400" spans="1:17" x14ac:dyDescent="0.35">
      <c r="A1400">
        <v>100393</v>
      </c>
      <c r="B1400" s="5">
        <v>45883</v>
      </c>
      <c r="C1400" t="s">
        <v>31</v>
      </c>
      <c r="D1400" t="s">
        <v>80</v>
      </c>
      <c r="E1400" t="s">
        <v>80</v>
      </c>
      <c r="F1400" t="s">
        <v>62</v>
      </c>
      <c r="G1400" t="s">
        <v>68</v>
      </c>
      <c r="H1400">
        <v>2</v>
      </c>
      <c r="I1400" t="s">
        <v>508</v>
      </c>
      <c r="J1400">
        <v>39.26</v>
      </c>
      <c r="K1400">
        <v>78.52</v>
      </c>
      <c r="L1400" t="s">
        <v>43</v>
      </c>
      <c r="M1400" t="s">
        <v>484</v>
      </c>
      <c r="N1400" t="s">
        <v>19</v>
      </c>
      <c r="O1400" t="s">
        <v>505</v>
      </c>
      <c r="P1400" t="s">
        <v>501</v>
      </c>
      <c r="Q1400" t="s">
        <v>518</v>
      </c>
    </row>
    <row r="1401" spans="1:17" x14ac:dyDescent="0.35">
      <c r="A1401">
        <v>100500</v>
      </c>
      <c r="B1401" s="5">
        <v>45883</v>
      </c>
      <c r="C1401" t="s">
        <v>31</v>
      </c>
      <c r="D1401" t="s">
        <v>56</v>
      </c>
      <c r="E1401" t="s">
        <v>57</v>
      </c>
      <c r="F1401" t="s">
        <v>59</v>
      </c>
      <c r="G1401" t="s">
        <v>118</v>
      </c>
      <c r="H1401">
        <v>1</v>
      </c>
      <c r="I1401" t="s">
        <v>503</v>
      </c>
      <c r="J1401">
        <v>20.03</v>
      </c>
      <c r="K1401">
        <v>20.03</v>
      </c>
      <c r="L1401" t="s">
        <v>17</v>
      </c>
      <c r="M1401" t="s">
        <v>136</v>
      </c>
      <c r="N1401" t="s">
        <v>89</v>
      </c>
      <c r="O1401" t="s">
        <v>505</v>
      </c>
      <c r="P1401" t="s">
        <v>501</v>
      </c>
      <c r="Q1401" t="s">
        <v>518</v>
      </c>
    </row>
    <row r="1402" spans="1:17" x14ac:dyDescent="0.35">
      <c r="A1402">
        <v>100502</v>
      </c>
      <c r="B1402" s="5">
        <v>45883</v>
      </c>
      <c r="C1402" t="s">
        <v>12</v>
      </c>
      <c r="D1402" t="s">
        <v>20</v>
      </c>
      <c r="E1402" t="s">
        <v>21</v>
      </c>
      <c r="F1402" t="s">
        <v>53</v>
      </c>
      <c r="G1402" t="s">
        <v>92</v>
      </c>
      <c r="H1402">
        <v>10</v>
      </c>
      <c r="I1402" t="s">
        <v>499</v>
      </c>
      <c r="J1402">
        <v>30.98</v>
      </c>
      <c r="K1402">
        <v>309.8</v>
      </c>
      <c r="L1402" t="s">
        <v>43</v>
      </c>
      <c r="M1402" t="s">
        <v>215</v>
      </c>
      <c r="N1402" t="s">
        <v>36</v>
      </c>
      <c r="O1402" t="s">
        <v>505</v>
      </c>
      <c r="P1402" t="s">
        <v>501</v>
      </c>
      <c r="Q1402" t="s">
        <v>518</v>
      </c>
    </row>
    <row r="1403" spans="1:17" x14ac:dyDescent="0.35">
      <c r="A1403">
        <v>100690</v>
      </c>
      <c r="B1403" s="5">
        <v>45883</v>
      </c>
      <c r="C1403" t="s">
        <v>12</v>
      </c>
      <c r="D1403" t="s">
        <v>132</v>
      </c>
      <c r="E1403" t="s">
        <v>133</v>
      </c>
      <c r="F1403" t="s">
        <v>62</v>
      </c>
      <c r="G1403" t="s">
        <v>169</v>
      </c>
      <c r="H1403">
        <v>10</v>
      </c>
      <c r="I1403" t="s">
        <v>499</v>
      </c>
      <c r="J1403">
        <v>25.63</v>
      </c>
      <c r="K1403">
        <v>256.3</v>
      </c>
      <c r="L1403" t="s">
        <v>43</v>
      </c>
      <c r="M1403" t="s">
        <v>171</v>
      </c>
      <c r="N1403" t="s">
        <v>19</v>
      </c>
      <c r="O1403" t="s">
        <v>505</v>
      </c>
      <c r="P1403" t="s">
        <v>501</v>
      </c>
      <c r="Q1403" t="s">
        <v>518</v>
      </c>
    </row>
    <row r="1404" spans="1:17" x14ac:dyDescent="0.35">
      <c r="A1404">
        <v>100778</v>
      </c>
      <c r="B1404" s="5">
        <v>45883</v>
      </c>
      <c r="C1404" t="s">
        <v>26</v>
      </c>
      <c r="D1404" t="s">
        <v>27</v>
      </c>
      <c r="E1404" t="s">
        <v>28</v>
      </c>
      <c r="F1404" t="s">
        <v>15</v>
      </c>
      <c r="G1404" t="s">
        <v>16</v>
      </c>
      <c r="H1404">
        <v>5</v>
      </c>
      <c r="I1404" t="s">
        <v>499</v>
      </c>
      <c r="J1404">
        <v>38.83</v>
      </c>
      <c r="K1404">
        <v>194.14999999999998</v>
      </c>
      <c r="L1404" t="s">
        <v>24</v>
      </c>
      <c r="M1404" t="s">
        <v>180</v>
      </c>
      <c r="N1404" t="s">
        <v>19</v>
      </c>
      <c r="O1404" t="s">
        <v>505</v>
      </c>
      <c r="P1404" t="s">
        <v>501</v>
      </c>
      <c r="Q1404" t="s">
        <v>518</v>
      </c>
    </row>
    <row r="1405" spans="1:17" x14ac:dyDescent="0.35">
      <c r="A1405">
        <v>101245</v>
      </c>
      <c r="B1405" s="5">
        <v>45883</v>
      </c>
      <c r="C1405" t="s">
        <v>50</v>
      </c>
      <c r="D1405" t="s">
        <v>77</v>
      </c>
      <c r="E1405" t="s">
        <v>78</v>
      </c>
      <c r="F1405" t="s">
        <v>22</v>
      </c>
      <c r="G1405" t="s">
        <v>23</v>
      </c>
      <c r="H1405">
        <v>5</v>
      </c>
      <c r="I1405" t="s">
        <v>499</v>
      </c>
      <c r="J1405">
        <v>63.14</v>
      </c>
      <c r="K1405">
        <v>315.7</v>
      </c>
      <c r="L1405" t="s">
        <v>24</v>
      </c>
      <c r="M1405" t="s">
        <v>424</v>
      </c>
      <c r="N1405" t="s">
        <v>19</v>
      </c>
      <c r="O1405" t="s">
        <v>505</v>
      </c>
      <c r="P1405" t="s">
        <v>501</v>
      </c>
      <c r="Q1405" t="s">
        <v>518</v>
      </c>
    </row>
    <row r="1406" spans="1:17" x14ac:dyDescent="0.35">
      <c r="A1406">
        <v>101280</v>
      </c>
      <c r="B1406" s="5">
        <v>45883</v>
      </c>
      <c r="C1406" t="s">
        <v>31</v>
      </c>
      <c r="D1406" t="s">
        <v>45</v>
      </c>
      <c r="E1406" t="s">
        <v>46</v>
      </c>
      <c r="F1406" t="s">
        <v>53</v>
      </c>
      <c r="G1406" t="s">
        <v>126</v>
      </c>
      <c r="H1406">
        <v>5</v>
      </c>
      <c r="I1406" t="s">
        <v>499</v>
      </c>
      <c r="J1406">
        <v>149.4</v>
      </c>
      <c r="K1406">
        <v>747</v>
      </c>
      <c r="L1406" t="s">
        <v>24</v>
      </c>
      <c r="M1406" t="s">
        <v>277</v>
      </c>
      <c r="N1406" t="s">
        <v>19</v>
      </c>
      <c r="O1406" t="s">
        <v>505</v>
      </c>
      <c r="P1406" t="s">
        <v>501</v>
      </c>
      <c r="Q1406" t="s">
        <v>518</v>
      </c>
    </row>
    <row r="1407" spans="1:17" x14ac:dyDescent="0.35">
      <c r="A1407">
        <v>101360</v>
      </c>
      <c r="B1407" s="5">
        <v>45883</v>
      </c>
      <c r="C1407" t="s">
        <v>65</v>
      </c>
      <c r="D1407" t="s">
        <v>190</v>
      </c>
      <c r="E1407" t="s">
        <v>191</v>
      </c>
      <c r="F1407" t="s">
        <v>62</v>
      </c>
      <c r="G1407" t="s">
        <v>68</v>
      </c>
      <c r="H1407">
        <v>10</v>
      </c>
      <c r="I1407" t="s">
        <v>499</v>
      </c>
      <c r="J1407">
        <v>38.69</v>
      </c>
      <c r="K1407">
        <v>386.9</v>
      </c>
      <c r="L1407" t="s">
        <v>24</v>
      </c>
      <c r="M1407" t="s">
        <v>202</v>
      </c>
      <c r="N1407" t="s">
        <v>19</v>
      </c>
      <c r="O1407" t="s">
        <v>505</v>
      </c>
      <c r="P1407" t="s">
        <v>501</v>
      </c>
      <c r="Q1407" t="s">
        <v>518</v>
      </c>
    </row>
    <row r="1408" spans="1:17" x14ac:dyDescent="0.35">
      <c r="A1408">
        <v>101563</v>
      </c>
      <c r="B1408" s="5">
        <v>45883</v>
      </c>
      <c r="C1408" t="s">
        <v>12</v>
      </c>
      <c r="D1408" t="s">
        <v>20</v>
      </c>
      <c r="E1408" t="s">
        <v>21</v>
      </c>
      <c r="F1408" t="s">
        <v>15</v>
      </c>
      <c r="G1408" t="s">
        <v>39</v>
      </c>
      <c r="H1408">
        <v>1</v>
      </c>
      <c r="I1408" t="s">
        <v>503</v>
      </c>
      <c r="J1408">
        <v>46.94</v>
      </c>
      <c r="K1408">
        <v>46.94</v>
      </c>
      <c r="L1408" t="s">
        <v>48</v>
      </c>
      <c r="M1408" t="s">
        <v>135</v>
      </c>
      <c r="N1408" t="s">
        <v>89</v>
      </c>
      <c r="O1408" t="s">
        <v>505</v>
      </c>
      <c r="P1408" t="s">
        <v>501</v>
      </c>
      <c r="Q1408" t="s">
        <v>518</v>
      </c>
    </row>
    <row r="1409" spans="1:17" x14ac:dyDescent="0.35">
      <c r="A1409">
        <v>101650</v>
      </c>
      <c r="B1409" s="5">
        <v>45883</v>
      </c>
      <c r="C1409" t="s">
        <v>31</v>
      </c>
      <c r="D1409" t="s">
        <v>56</v>
      </c>
      <c r="E1409" t="s">
        <v>57</v>
      </c>
      <c r="F1409" t="s">
        <v>22</v>
      </c>
      <c r="G1409" t="s">
        <v>47</v>
      </c>
      <c r="H1409">
        <v>5</v>
      </c>
      <c r="I1409" t="s">
        <v>499</v>
      </c>
      <c r="J1409">
        <v>71.430000000000007</v>
      </c>
      <c r="K1409">
        <v>357.15000000000003</v>
      </c>
      <c r="L1409" t="s">
        <v>48</v>
      </c>
      <c r="M1409" t="s">
        <v>474</v>
      </c>
      <c r="N1409" t="s">
        <v>19</v>
      </c>
      <c r="O1409" t="s">
        <v>505</v>
      </c>
      <c r="P1409" t="s">
        <v>501</v>
      </c>
      <c r="Q1409" t="s">
        <v>518</v>
      </c>
    </row>
    <row r="1410" spans="1:17" x14ac:dyDescent="0.35">
      <c r="A1410">
        <v>102134</v>
      </c>
      <c r="B1410" s="5">
        <v>45883</v>
      </c>
      <c r="C1410" t="s">
        <v>12</v>
      </c>
      <c r="D1410" t="s">
        <v>20</v>
      </c>
      <c r="E1410" t="s">
        <v>21</v>
      </c>
      <c r="F1410" t="s">
        <v>59</v>
      </c>
      <c r="G1410" t="s">
        <v>118</v>
      </c>
      <c r="H1410">
        <v>10</v>
      </c>
      <c r="I1410" t="s">
        <v>499</v>
      </c>
      <c r="J1410">
        <v>20.41</v>
      </c>
      <c r="K1410">
        <v>204.1</v>
      </c>
      <c r="L1410" t="s">
        <v>17</v>
      </c>
      <c r="M1410" t="s">
        <v>322</v>
      </c>
      <c r="N1410" t="s">
        <v>19</v>
      </c>
      <c r="O1410" t="s">
        <v>505</v>
      </c>
      <c r="P1410" t="s">
        <v>501</v>
      </c>
      <c r="Q1410" t="s">
        <v>518</v>
      </c>
    </row>
    <row r="1411" spans="1:17" x14ac:dyDescent="0.35">
      <c r="A1411">
        <v>102153</v>
      </c>
      <c r="B1411" s="5">
        <v>45883</v>
      </c>
      <c r="C1411" t="s">
        <v>12</v>
      </c>
      <c r="D1411" t="s">
        <v>183</v>
      </c>
      <c r="E1411" t="s">
        <v>184</v>
      </c>
      <c r="F1411" t="s">
        <v>59</v>
      </c>
      <c r="G1411" t="s">
        <v>129</v>
      </c>
      <c r="H1411">
        <v>3</v>
      </c>
      <c r="I1411" t="s">
        <v>499</v>
      </c>
      <c r="J1411">
        <v>124.73</v>
      </c>
      <c r="K1411">
        <v>374.19</v>
      </c>
      <c r="L1411" t="s">
        <v>17</v>
      </c>
      <c r="M1411" t="s">
        <v>97</v>
      </c>
      <c r="N1411" t="s">
        <v>89</v>
      </c>
      <c r="O1411" t="s">
        <v>505</v>
      </c>
      <c r="P1411" t="s">
        <v>501</v>
      </c>
      <c r="Q1411" t="s">
        <v>518</v>
      </c>
    </row>
    <row r="1412" spans="1:17" x14ac:dyDescent="0.35">
      <c r="A1412">
        <v>102206</v>
      </c>
      <c r="B1412" s="5">
        <v>45883</v>
      </c>
      <c r="C1412" t="s">
        <v>65</v>
      </c>
      <c r="D1412" t="s">
        <v>137</v>
      </c>
      <c r="E1412" t="s">
        <v>138</v>
      </c>
      <c r="F1412" t="s">
        <v>62</v>
      </c>
      <c r="G1412" t="s">
        <v>68</v>
      </c>
      <c r="H1412">
        <v>1</v>
      </c>
      <c r="I1412" t="s">
        <v>503</v>
      </c>
      <c r="J1412">
        <v>38.72</v>
      </c>
      <c r="K1412">
        <v>38.72</v>
      </c>
      <c r="L1412" t="s">
        <v>43</v>
      </c>
      <c r="M1412" t="s">
        <v>345</v>
      </c>
      <c r="N1412" t="s">
        <v>36</v>
      </c>
      <c r="O1412" t="s">
        <v>505</v>
      </c>
      <c r="P1412" t="s">
        <v>501</v>
      </c>
      <c r="Q1412" t="s">
        <v>518</v>
      </c>
    </row>
    <row r="1413" spans="1:17" x14ac:dyDescent="0.35">
      <c r="A1413">
        <v>102702</v>
      </c>
      <c r="B1413" s="5">
        <v>45883</v>
      </c>
      <c r="C1413" t="s">
        <v>31</v>
      </c>
      <c r="D1413" t="s">
        <v>105</v>
      </c>
      <c r="E1413" t="s">
        <v>106</v>
      </c>
      <c r="F1413" t="s">
        <v>62</v>
      </c>
      <c r="G1413" t="s">
        <v>114</v>
      </c>
      <c r="H1413">
        <v>1</v>
      </c>
      <c r="I1413" t="s">
        <v>503</v>
      </c>
      <c r="J1413">
        <v>136.09</v>
      </c>
      <c r="K1413">
        <v>136.09</v>
      </c>
      <c r="L1413" t="s">
        <v>43</v>
      </c>
      <c r="M1413" t="s">
        <v>294</v>
      </c>
      <c r="N1413" t="s">
        <v>36</v>
      </c>
      <c r="O1413" t="s">
        <v>505</v>
      </c>
      <c r="P1413" t="s">
        <v>501</v>
      </c>
      <c r="Q1413" t="s">
        <v>518</v>
      </c>
    </row>
    <row r="1414" spans="1:17" x14ac:dyDescent="0.35">
      <c r="A1414">
        <v>102767</v>
      </c>
      <c r="B1414" s="5">
        <v>45883</v>
      </c>
      <c r="C1414" t="s">
        <v>12</v>
      </c>
      <c r="D1414" t="s">
        <v>183</v>
      </c>
      <c r="E1414" t="s">
        <v>184</v>
      </c>
      <c r="F1414" t="s">
        <v>22</v>
      </c>
      <c r="G1414" t="s">
        <v>109</v>
      </c>
      <c r="H1414">
        <v>1</v>
      </c>
      <c r="I1414" t="s">
        <v>503</v>
      </c>
      <c r="J1414">
        <v>88.28</v>
      </c>
      <c r="K1414">
        <v>88.28</v>
      </c>
      <c r="L1414" t="s">
        <v>17</v>
      </c>
      <c r="M1414" t="s">
        <v>230</v>
      </c>
      <c r="N1414" t="s">
        <v>19</v>
      </c>
      <c r="O1414" t="s">
        <v>505</v>
      </c>
      <c r="P1414" t="s">
        <v>501</v>
      </c>
      <c r="Q1414" t="s">
        <v>518</v>
      </c>
    </row>
    <row r="1415" spans="1:17" x14ac:dyDescent="0.35">
      <c r="A1415">
        <v>100091</v>
      </c>
      <c r="B1415" s="5">
        <v>45884</v>
      </c>
      <c r="C1415" t="s">
        <v>12</v>
      </c>
      <c r="D1415" t="s">
        <v>132</v>
      </c>
      <c r="E1415" t="s">
        <v>133</v>
      </c>
      <c r="F1415" t="s">
        <v>53</v>
      </c>
      <c r="G1415" t="s">
        <v>145</v>
      </c>
      <c r="H1415">
        <v>5</v>
      </c>
      <c r="I1415" t="s">
        <v>499</v>
      </c>
      <c r="J1415">
        <v>35.659999999999997</v>
      </c>
      <c r="K1415">
        <v>178.29999999999998</v>
      </c>
      <c r="L1415" t="s">
        <v>17</v>
      </c>
      <c r="M1415" t="s">
        <v>252</v>
      </c>
      <c r="N1415" t="s">
        <v>36</v>
      </c>
      <c r="O1415" t="s">
        <v>500</v>
      </c>
      <c r="P1415" t="s">
        <v>501</v>
      </c>
      <c r="Q1415" t="s">
        <v>518</v>
      </c>
    </row>
    <row r="1416" spans="1:17" x14ac:dyDescent="0.35">
      <c r="A1416">
        <v>100116</v>
      </c>
      <c r="B1416" s="5">
        <v>45884</v>
      </c>
      <c r="C1416" t="s">
        <v>50</v>
      </c>
      <c r="D1416" t="s">
        <v>77</v>
      </c>
      <c r="E1416" t="s">
        <v>78</v>
      </c>
      <c r="F1416" t="s">
        <v>53</v>
      </c>
      <c r="G1416" t="s">
        <v>54</v>
      </c>
      <c r="H1416">
        <v>2</v>
      </c>
      <c r="I1416" t="s">
        <v>508</v>
      </c>
      <c r="J1416">
        <v>24.68</v>
      </c>
      <c r="K1416">
        <v>49.36</v>
      </c>
      <c r="L1416" t="s">
        <v>24</v>
      </c>
      <c r="M1416" t="s">
        <v>322</v>
      </c>
      <c r="N1416" t="s">
        <v>89</v>
      </c>
      <c r="O1416" t="s">
        <v>500</v>
      </c>
      <c r="P1416" t="s">
        <v>501</v>
      </c>
      <c r="Q1416" t="s">
        <v>518</v>
      </c>
    </row>
    <row r="1417" spans="1:17" x14ac:dyDescent="0.35">
      <c r="A1417">
        <v>100218</v>
      </c>
      <c r="B1417" s="5">
        <v>45884</v>
      </c>
      <c r="C1417" t="s">
        <v>26</v>
      </c>
      <c r="D1417" t="s">
        <v>150</v>
      </c>
      <c r="E1417" t="s">
        <v>151</v>
      </c>
      <c r="F1417" t="s">
        <v>62</v>
      </c>
      <c r="G1417" t="s">
        <v>114</v>
      </c>
      <c r="H1417">
        <v>1</v>
      </c>
      <c r="I1417" t="s">
        <v>503</v>
      </c>
      <c r="J1417">
        <v>126.33</v>
      </c>
      <c r="K1417">
        <v>126.33</v>
      </c>
      <c r="L1417" t="s">
        <v>17</v>
      </c>
      <c r="M1417" t="s">
        <v>235</v>
      </c>
      <c r="N1417" t="s">
        <v>89</v>
      </c>
      <c r="O1417" t="s">
        <v>500</v>
      </c>
      <c r="P1417" t="s">
        <v>501</v>
      </c>
      <c r="Q1417" t="s">
        <v>518</v>
      </c>
    </row>
    <row r="1418" spans="1:17" x14ac:dyDescent="0.35">
      <c r="A1418">
        <v>100351</v>
      </c>
      <c r="B1418" s="5">
        <v>45884</v>
      </c>
      <c r="C1418" t="s">
        <v>65</v>
      </c>
      <c r="D1418" t="s">
        <v>190</v>
      </c>
      <c r="E1418" t="s">
        <v>191</v>
      </c>
      <c r="F1418" t="s">
        <v>59</v>
      </c>
      <c r="G1418" t="s">
        <v>129</v>
      </c>
      <c r="H1418">
        <v>2</v>
      </c>
      <c r="I1418" t="s">
        <v>508</v>
      </c>
      <c r="J1418">
        <v>121.72</v>
      </c>
      <c r="K1418">
        <v>243.44</v>
      </c>
      <c r="L1418" t="s">
        <v>17</v>
      </c>
      <c r="M1418" t="s">
        <v>485</v>
      </c>
      <c r="N1418" t="s">
        <v>19</v>
      </c>
      <c r="O1418" t="s">
        <v>500</v>
      </c>
      <c r="P1418" t="s">
        <v>501</v>
      </c>
      <c r="Q1418" t="s">
        <v>518</v>
      </c>
    </row>
    <row r="1419" spans="1:17" x14ac:dyDescent="0.35">
      <c r="A1419">
        <v>100362</v>
      </c>
      <c r="B1419" s="5">
        <v>45884</v>
      </c>
      <c r="C1419" t="s">
        <v>31</v>
      </c>
      <c r="D1419" t="s">
        <v>32</v>
      </c>
      <c r="E1419" t="s">
        <v>33</v>
      </c>
      <c r="F1419" t="s">
        <v>59</v>
      </c>
      <c r="G1419" t="s">
        <v>60</v>
      </c>
      <c r="H1419">
        <v>2</v>
      </c>
      <c r="I1419" t="s">
        <v>508</v>
      </c>
      <c r="J1419">
        <v>60.92</v>
      </c>
      <c r="K1419">
        <v>121.84</v>
      </c>
      <c r="L1419" t="s">
        <v>48</v>
      </c>
      <c r="M1419" t="s">
        <v>324</v>
      </c>
      <c r="N1419" t="s">
        <v>36</v>
      </c>
      <c r="O1419" t="s">
        <v>500</v>
      </c>
      <c r="P1419" t="s">
        <v>501</v>
      </c>
      <c r="Q1419" t="s">
        <v>518</v>
      </c>
    </row>
    <row r="1420" spans="1:17" x14ac:dyDescent="0.35">
      <c r="A1420">
        <v>100601</v>
      </c>
      <c r="B1420" s="5">
        <v>45884</v>
      </c>
      <c r="C1420" t="s">
        <v>31</v>
      </c>
      <c r="D1420" t="s">
        <v>105</v>
      </c>
      <c r="E1420" t="s">
        <v>106</v>
      </c>
      <c r="F1420" t="s">
        <v>15</v>
      </c>
      <c r="G1420" t="s">
        <v>29</v>
      </c>
      <c r="H1420">
        <v>1</v>
      </c>
      <c r="I1420" t="s">
        <v>503</v>
      </c>
      <c r="J1420">
        <v>22.65</v>
      </c>
      <c r="K1420">
        <v>22.65</v>
      </c>
      <c r="L1420" t="s">
        <v>43</v>
      </c>
      <c r="M1420" t="s">
        <v>315</v>
      </c>
      <c r="N1420" t="s">
        <v>89</v>
      </c>
      <c r="O1420" t="s">
        <v>500</v>
      </c>
      <c r="P1420" t="s">
        <v>501</v>
      </c>
      <c r="Q1420" t="s">
        <v>518</v>
      </c>
    </row>
    <row r="1421" spans="1:17" x14ac:dyDescent="0.35">
      <c r="A1421">
        <v>100760</v>
      </c>
      <c r="B1421" s="5">
        <v>45884</v>
      </c>
      <c r="C1421" t="s">
        <v>31</v>
      </c>
      <c r="D1421" t="s">
        <v>105</v>
      </c>
      <c r="E1421" t="s">
        <v>106</v>
      </c>
      <c r="F1421" t="s">
        <v>59</v>
      </c>
      <c r="G1421" t="s">
        <v>118</v>
      </c>
      <c r="H1421">
        <v>3</v>
      </c>
      <c r="I1421" t="s">
        <v>499</v>
      </c>
      <c r="J1421">
        <v>19.309999999999999</v>
      </c>
      <c r="K1421">
        <v>57.929999999999993</v>
      </c>
      <c r="L1421" t="s">
        <v>43</v>
      </c>
      <c r="M1421" t="s">
        <v>285</v>
      </c>
      <c r="N1421" t="s">
        <v>19</v>
      </c>
      <c r="O1421" t="s">
        <v>500</v>
      </c>
      <c r="P1421" t="s">
        <v>501</v>
      </c>
      <c r="Q1421" t="s">
        <v>518</v>
      </c>
    </row>
    <row r="1422" spans="1:17" x14ac:dyDescent="0.35">
      <c r="A1422">
        <v>101381</v>
      </c>
      <c r="B1422" s="5">
        <v>45884</v>
      </c>
      <c r="C1422" t="s">
        <v>31</v>
      </c>
      <c r="D1422" t="s">
        <v>56</v>
      </c>
      <c r="E1422" t="s">
        <v>57</v>
      </c>
      <c r="F1422" t="s">
        <v>62</v>
      </c>
      <c r="G1422" t="s">
        <v>114</v>
      </c>
      <c r="H1422">
        <v>2</v>
      </c>
      <c r="I1422" t="s">
        <v>508</v>
      </c>
      <c r="J1422">
        <v>135.55000000000001</v>
      </c>
      <c r="K1422">
        <v>271.10000000000002</v>
      </c>
      <c r="L1422" t="s">
        <v>24</v>
      </c>
      <c r="M1422" t="s">
        <v>108</v>
      </c>
      <c r="N1422" t="s">
        <v>19</v>
      </c>
      <c r="O1422" t="s">
        <v>500</v>
      </c>
      <c r="P1422" t="s">
        <v>501</v>
      </c>
      <c r="Q1422" t="s">
        <v>518</v>
      </c>
    </row>
    <row r="1423" spans="1:17" x14ac:dyDescent="0.35">
      <c r="A1423">
        <v>101522</v>
      </c>
      <c r="B1423" s="5">
        <v>45884</v>
      </c>
      <c r="C1423" t="s">
        <v>12</v>
      </c>
      <c r="D1423" t="s">
        <v>20</v>
      </c>
      <c r="E1423" t="s">
        <v>21</v>
      </c>
      <c r="F1423" t="s">
        <v>62</v>
      </c>
      <c r="G1423" t="s">
        <v>68</v>
      </c>
      <c r="H1423">
        <v>5</v>
      </c>
      <c r="I1423" t="s">
        <v>499</v>
      </c>
      <c r="J1423">
        <v>38.61</v>
      </c>
      <c r="K1423">
        <v>193.05</v>
      </c>
      <c r="L1423" t="s">
        <v>48</v>
      </c>
      <c r="M1423" t="s">
        <v>176</v>
      </c>
      <c r="N1423" t="s">
        <v>19</v>
      </c>
      <c r="O1423" t="s">
        <v>500</v>
      </c>
      <c r="P1423" t="s">
        <v>501</v>
      </c>
      <c r="Q1423" t="s">
        <v>518</v>
      </c>
    </row>
    <row r="1424" spans="1:17" x14ac:dyDescent="0.35">
      <c r="A1424">
        <v>101612</v>
      </c>
      <c r="B1424" s="5">
        <v>45884</v>
      </c>
      <c r="C1424" t="s">
        <v>50</v>
      </c>
      <c r="D1424" t="s">
        <v>71</v>
      </c>
      <c r="E1424" t="s">
        <v>72</v>
      </c>
      <c r="F1424" t="s">
        <v>62</v>
      </c>
      <c r="G1424" t="s">
        <v>112</v>
      </c>
      <c r="H1424">
        <v>1</v>
      </c>
      <c r="I1424" t="s">
        <v>503</v>
      </c>
      <c r="J1424">
        <v>30.47</v>
      </c>
      <c r="K1424">
        <v>30.47</v>
      </c>
      <c r="L1424" t="s">
        <v>48</v>
      </c>
      <c r="M1424" t="s">
        <v>251</v>
      </c>
      <c r="N1424" t="s">
        <v>19</v>
      </c>
      <c r="O1424" t="s">
        <v>500</v>
      </c>
      <c r="P1424" t="s">
        <v>501</v>
      </c>
      <c r="Q1424" t="s">
        <v>518</v>
      </c>
    </row>
    <row r="1425" spans="1:17" x14ac:dyDescent="0.35">
      <c r="A1425">
        <v>101976</v>
      </c>
      <c r="B1425" s="5">
        <v>45884</v>
      </c>
      <c r="C1425" t="s">
        <v>31</v>
      </c>
      <c r="D1425" t="s">
        <v>45</v>
      </c>
      <c r="E1425" t="s">
        <v>46</v>
      </c>
      <c r="F1425" t="s">
        <v>15</v>
      </c>
      <c r="G1425" t="s">
        <v>39</v>
      </c>
      <c r="H1425">
        <v>10</v>
      </c>
      <c r="I1425" t="s">
        <v>499</v>
      </c>
      <c r="J1425">
        <v>43.65</v>
      </c>
      <c r="K1425">
        <v>436.5</v>
      </c>
      <c r="L1425" t="s">
        <v>17</v>
      </c>
      <c r="M1425" t="s">
        <v>444</v>
      </c>
      <c r="N1425" t="s">
        <v>89</v>
      </c>
      <c r="O1425" t="s">
        <v>500</v>
      </c>
      <c r="P1425" t="s">
        <v>501</v>
      </c>
      <c r="Q1425" t="s">
        <v>518</v>
      </c>
    </row>
    <row r="1426" spans="1:17" x14ac:dyDescent="0.35">
      <c r="A1426">
        <v>101986</v>
      </c>
      <c r="B1426" s="5">
        <v>45884</v>
      </c>
      <c r="C1426" t="s">
        <v>65</v>
      </c>
      <c r="D1426" t="s">
        <v>137</v>
      </c>
      <c r="E1426" t="s">
        <v>138</v>
      </c>
      <c r="F1426" t="s">
        <v>22</v>
      </c>
      <c r="G1426" t="s">
        <v>23</v>
      </c>
      <c r="H1426">
        <v>2</v>
      </c>
      <c r="I1426" t="s">
        <v>508</v>
      </c>
      <c r="J1426">
        <v>63.98</v>
      </c>
      <c r="K1426">
        <v>127.96</v>
      </c>
      <c r="L1426" t="s">
        <v>48</v>
      </c>
      <c r="M1426" t="s">
        <v>242</v>
      </c>
      <c r="N1426" t="s">
        <v>19</v>
      </c>
      <c r="O1426" t="s">
        <v>500</v>
      </c>
      <c r="P1426" t="s">
        <v>501</v>
      </c>
      <c r="Q1426" t="s">
        <v>518</v>
      </c>
    </row>
    <row r="1427" spans="1:17" x14ac:dyDescent="0.35">
      <c r="A1427">
        <v>102492</v>
      </c>
      <c r="B1427" s="5">
        <v>45884</v>
      </c>
      <c r="C1427" t="s">
        <v>12</v>
      </c>
      <c r="D1427" t="s">
        <v>98</v>
      </c>
      <c r="E1427" t="s">
        <v>99</v>
      </c>
      <c r="F1427" t="s">
        <v>62</v>
      </c>
      <c r="G1427" t="s">
        <v>169</v>
      </c>
      <c r="H1427">
        <v>1</v>
      </c>
      <c r="I1427" t="s">
        <v>503</v>
      </c>
      <c r="J1427">
        <v>23.92</v>
      </c>
      <c r="K1427">
        <v>23.92</v>
      </c>
      <c r="L1427" t="s">
        <v>43</v>
      </c>
      <c r="M1427" t="s">
        <v>447</v>
      </c>
      <c r="N1427" t="s">
        <v>89</v>
      </c>
      <c r="O1427" t="s">
        <v>500</v>
      </c>
      <c r="P1427" t="s">
        <v>501</v>
      </c>
      <c r="Q1427" t="s">
        <v>518</v>
      </c>
    </row>
    <row r="1428" spans="1:17" x14ac:dyDescent="0.35">
      <c r="A1428">
        <v>102895</v>
      </c>
      <c r="B1428" s="5">
        <v>45884</v>
      </c>
      <c r="C1428" t="s">
        <v>31</v>
      </c>
      <c r="D1428" t="s">
        <v>80</v>
      </c>
      <c r="E1428" t="s">
        <v>80</v>
      </c>
      <c r="F1428" t="s">
        <v>22</v>
      </c>
      <c r="G1428" t="s">
        <v>23</v>
      </c>
      <c r="H1428">
        <v>1</v>
      </c>
      <c r="I1428" t="s">
        <v>503</v>
      </c>
      <c r="J1428">
        <v>67.06</v>
      </c>
      <c r="K1428">
        <v>67.06</v>
      </c>
      <c r="L1428" t="s">
        <v>48</v>
      </c>
      <c r="M1428" t="s">
        <v>323</v>
      </c>
      <c r="N1428" t="s">
        <v>36</v>
      </c>
      <c r="O1428" t="s">
        <v>500</v>
      </c>
      <c r="P1428" t="s">
        <v>501</v>
      </c>
      <c r="Q1428" t="s">
        <v>518</v>
      </c>
    </row>
    <row r="1429" spans="1:17" x14ac:dyDescent="0.35">
      <c r="A1429">
        <v>100190</v>
      </c>
      <c r="B1429" s="5">
        <v>45885</v>
      </c>
      <c r="C1429" t="s">
        <v>31</v>
      </c>
      <c r="D1429" t="s">
        <v>105</v>
      </c>
      <c r="E1429" t="s">
        <v>106</v>
      </c>
      <c r="F1429" t="s">
        <v>62</v>
      </c>
      <c r="G1429" t="s">
        <v>68</v>
      </c>
      <c r="H1429">
        <v>3</v>
      </c>
      <c r="I1429" t="s">
        <v>499</v>
      </c>
      <c r="J1429">
        <v>38.64</v>
      </c>
      <c r="K1429">
        <v>115.92</v>
      </c>
      <c r="L1429" t="s">
        <v>48</v>
      </c>
      <c r="M1429" t="s">
        <v>238</v>
      </c>
      <c r="N1429" t="s">
        <v>89</v>
      </c>
      <c r="O1429" t="s">
        <v>506</v>
      </c>
      <c r="P1429" t="s">
        <v>507</v>
      </c>
      <c r="Q1429" t="s">
        <v>518</v>
      </c>
    </row>
    <row r="1430" spans="1:17" x14ac:dyDescent="0.35">
      <c r="A1430">
        <v>100424</v>
      </c>
      <c r="B1430" s="5">
        <v>45885</v>
      </c>
      <c r="C1430" t="s">
        <v>12</v>
      </c>
      <c r="D1430" t="s">
        <v>13</v>
      </c>
      <c r="E1430" t="s">
        <v>14</v>
      </c>
      <c r="F1430" t="s">
        <v>59</v>
      </c>
      <c r="G1430" t="s">
        <v>95</v>
      </c>
      <c r="H1430">
        <v>3</v>
      </c>
      <c r="I1430" t="s">
        <v>499</v>
      </c>
      <c r="J1430">
        <v>36.6</v>
      </c>
      <c r="K1430">
        <v>109.80000000000001</v>
      </c>
      <c r="L1430" t="s">
        <v>48</v>
      </c>
      <c r="M1430" t="s">
        <v>387</v>
      </c>
      <c r="N1430" t="s">
        <v>19</v>
      </c>
      <c r="O1430" t="s">
        <v>506</v>
      </c>
      <c r="P1430" t="s">
        <v>507</v>
      </c>
      <c r="Q1430" t="s">
        <v>518</v>
      </c>
    </row>
    <row r="1431" spans="1:17" x14ac:dyDescent="0.35">
      <c r="A1431">
        <v>100616</v>
      </c>
      <c r="B1431" s="5">
        <v>45885</v>
      </c>
      <c r="C1431" t="s">
        <v>31</v>
      </c>
      <c r="D1431" t="s">
        <v>80</v>
      </c>
      <c r="E1431" t="s">
        <v>80</v>
      </c>
      <c r="F1431" t="s">
        <v>15</v>
      </c>
      <c r="G1431" t="s">
        <v>39</v>
      </c>
      <c r="H1431">
        <v>1</v>
      </c>
      <c r="I1431" t="s">
        <v>503</v>
      </c>
      <c r="J1431">
        <v>43.4</v>
      </c>
      <c r="K1431">
        <v>43.4</v>
      </c>
      <c r="L1431" t="s">
        <v>43</v>
      </c>
      <c r="M1431" t="s">
        <v>477</v>
      </c>
      <c r="N1431" t="s">
        <v>19</v>
      </c>
      <c r="O1431" t="s">
        <v>506</v>
      </c>
      <c r="P1431" t="s">
        <v>507</v>
      </c>
      <c r="Q1431" t="s">
        <v>518</v>
      </c>
    </row>
    <row r="1432" spans="1:17" x14ac:dyDescent="0.35">
      <c r="A1432">
        <v>100724</v>
      </c>
      <c r="B1432" s="5">
        <v>45885</v>
      </c>
      <c r="C1432" t="s">
        <v>26</v>
      </c>
      <c r="D1432" t="s">
        <v>41</v>
      </c>
      <c r="E1432" t="s">
        <v>42</v>
      </c>
      <c r="F1432" t="s">
        <v>15</v>
      </c>
      <c r="G1432" t="s">
        <v>39</v>
      </c>
      <c r="H1432">
        <v>1</v>
      </c>
      <c r="I1432" t="s">
        <v>503</v>
      </c>
      <c r="J1432">
        <v>45.01</v>
      </c>
      <c r="K1432">
        <v>45.01</v>
      </c>
      <c r="L1432" t="s">
        <v>43</v>
      </c>
      <c r="M1432" t="s">
        <v>431</v>
      </c>
      <c r="N1432" t="s">
        <v>36</v>
      </c>
      <c r="O1432" t="s">
        <v>506</v>
      </c>
      <c r="P1432" t="s">
        <v>507</v>
      </c>
      <c r="Q1432" t="s">
        <v>518</v>
      </c>
    </row>
    <row r="1433" spans="1:17" x14ac:dyDescent="0.35">
      <c r="A1433">
        <v>101702</v>
      </c>
      <c r="B1433" s="5">
        <v>45885</v>
      </c>
      <c r="C1433" t="s">
        <v>31</v>
      </c>
      <c r="D1433" t="s">
        <v>32</v>
      </c>
      <c r="E1433" t="s">
        <v>33</v>
      </c>
      <c r="F1433" t="s">
        <v>59</v>
      </c>
      <c r="G1433" t="s">
        <v>118</v>
      </c>
      <c r="H1433">
        <v>1</v>
      </c>
      <c r="I1433" t="s">
        <v>503</v>
      </c>
      <c r="J1433">
        <v>19.77</v>
      </c>
      <c r="K1433">
        <v>19.77</v>
      </c>
      <c r="L1433" t="s">
        <v>43</v>
      </c>
      <c r="M1433" t="s">
        <v>371</v>
      </c>
      <c r="N1433" t="s">
        <v>19</v>
      </c>
      <c r="O1433" t="s">
        <v>506</v>
      </c>
      <c r="P1433" t="s">
        <v>507</v>
      </c>
      <c r="Q1433" t="s">
        <v>518</v>
      </c>
    </row>
    <row r="1434" spans="1:17" x14ac:dyDescent="0.35">
      <c r="A1434">
        <v>101829</v>
      </c>
      <c r="B1434" s="5">
        <v>45885</v>
      </c>
      <c r="C1434" t="s">
        <v>26</v>
      </c>
      <c r="D1434" t="s">
        <v>27</v>
      </c>
      <c r="E1434" t="s">
        <v>28</v>
      </c>
      <c r="F1434" t="s">
        <v>62</v>
      </c>
      <c r="G1434" t="s">
        <v>68</v>
      </c>
      <c r="H1434">
        <v>2</v>
      </c>
      <c r="I1434" t="s">
        <v>508</v>
      </c>
      <c r="J1434">
        <v>40.93</v>
      </c>
      <c r="K1434">
        <v>81.86</v>
      </c>
      <c r="L1434" t="s">
        <v>17</v>
      </c>
      <c r="M1434" t="s">
        <v>162</v>
      </c>
      <c r="N1434" t="s">
        <v>19</v>
      </c>
      <c r="O1434" t="s">
        <v>506</v>
      </c>
      <c r="P1434" t="s">
        <v>507</v>
      </c>
      <c r="Q1434" t="s">
        <v>518</v>
      </c>
    </row>
    <row r="1435" spans="1:17" x14ac:dyDescent="0.35">
      <c r="A1435">
        <v>101879</v>
      </c>
      <c r="B1435" s="5">
        <v>45885</v>
      </c>
      <c r="C1435" t="s">
        <v>31</v>
      </c>
      <c r="D1435" t="s">
        <v>32</v>
      </c>
      <c r="E1435" t="s">
        <v>33</v>
      </c>
      <c r="F1435" t="s">
        <v>59</v>
      </c>
      <c r="G1435" t="s">
        <v>95</v>
      </c>
      <c r="H1435">
        <v>3</v>
      </c>
      <c r="I1435" t="s">
        <v>499</v>
      </c>
      <c r="J1435">
        <v>36.380000000000003</v>
      </c>
      <c r="K1435">
        <v>109.14000000000001</v>
      </c>
      <c r="L1435" t="s">
        <v>17</v>
      </c>
      <c r="M1435" t="s">
        <v>268</v>
      </c>
      <c r="N1435" t="s">
        <v>19</v>
      </c>
      <c r="O1435" t="s">
        <v>506</v>
      </c>
      <c r="P1435" t="s">
        <v>507</v>
      </c>
      <c r="Q1435" t="s">
        <v>518</v>
      </c>
    </row>
    <row r="1436" spans="1:17" x14ac:dyDescent="0.35">
      <c r="A1436">
        <v>101958</v>
      </c>
      <c r="B1436" s="5">
        <v>45885</v>
      </c>
      <c r="C1436" t="s">
        <v>50</v>
      </c>
      <c r="D1436" t="s">
        <v>51</v>
      </c>
      <c r="E1436" t="s">
        <v>52</v>
      </c>
      <c r="F1436" t="s">
        <v>62</v>
      </c>
      <c r="G1436" t="s">
        <v>112</v>
      </c>
      <c r="H1436">
        <v>1</v>
      </c>
      <c r="I1436" t="s">
        <v>503</v>
      </c>
      <c r="J1436">
        <v>28.57</v>
      </c>
      <c r="K1436">
        <v>28.57</v>
      </c>
      <c r="L1436" t="s">
        <v>48</v>
      </c>
      <c r="M1436" t="s">
        <v>293</v>
      </c>
      <c r="N1436" t="s">
        <v>19</v>
      </c>
      <c r="O1436" t="s">
        <v>506</v>
      </c>
      <c r="P1436" t="s">
        <v>507</v>
      </c>
      <c r="Q1436" t="s">
        <v>518</v>
      </c>
    </row>
    <row r="1437" spans="1:17" x14ac:dyDescent="0.35">
      <c r="A1437">
        <v>102069</v>
      </c>
      <c r="B1437" s="5">
        <v>45885</v>
      </c>
      <c r="C1437" t="s">
        <v>50</v>
      </c>
      <c r="D1437" t="s">
        <v>51</v>
      </c>
      <c r="E1437" t="s">
        <v>52</v>
      </c>
      <c r="F1437" t="s">
        <v>22</v>
      </c>
      <c r="G1437" t="s">
        <v>87</v>
      </c>
      <c r="H1437">
        <v>10</v>
      </c>
      <c r="I1437" t="s">
        <v>499</v>
      </c>
      <c r="J1437">
        <v>52.08</v>
      </c>
      <c r="K1437">
        <v>520.79999999999995</v>
      </c>
      <c r="L1437" t="s">
        <v>17</v>
      </c>
      <c r="M1437" t="s">
        <v>448</v>
      </c>
      <c r="N1437" t="s">
        <v>19</v>
      </c>
      <c r="O1437" t="s">
        <v>506</v>
      </c>
      <c r="P1437" t="s">
        <v>507</v>
      </c>
      <c r="Q1437" t="s">
        <v>518</v>
      </c>
    </row>
    <row r="1438" spans="1:17" x14ac:dyDescent="0.35">
      <c r="A1438">
        <v>102227</v>
      </c>
      <c r="B1438" s="5">
        <v>45885</v>
      </c>
      <c r="C1438" t="s">
        <v>31</v>
      </c>
      <c r="D1438" t="s">
        <v>56</v>
      </c>
      <c r="E1438" t="s">
        <v>57</v>
      </c>
      <c r="F1438" t="s">
        <v>59</v>
      </c>
      <c r="G1438" t="s">
        <v>118</v>
      </c>
      <c r="H1438">
        <v>2</v>
      </c>
      <c r="I1438" t="s">
        <v>508</v>
      </c>
      <c r="J1438">
        <v>20.059999999999999</v>
      </c>
      <c r="K1438">
        <v>40.119999999999997</v>
      </c>
      <c r="L1438" t="s">
        <v>48</v>
      </c>
      <c r="M1438" t="s">
        <v>375</v>
      </c>
      <c r="N1438" t="s">
        <v>89</v>
      </c>
      <c r="O1438" t="s">
        <v>506</v>
      </c>
      <c r="P1438" t="s">
        <v>507</v>
      </c>
      <c r="Q1438" t="s">
        <v>518</v>
      </c>
    </row>
    <row r="1439" spans="1:17" x14ac:dyDescent="0.35">
      <c r="A1439">
        <v>102885</v>
      </c>
      <c r="B1439" s="5">
        <v>45885</v>
      </c>
      <c r="C1439" t="s">
        <v>50</v>
      </c>
      <c r="D1439" t="s">
        <v>71</v>
      </c>
      <c r="E1439" t="s">
        <v>72</v>
      </c>
      <c r="F1439" t="s">
        <v>22</v>
      </c>
      <c r="G1439" t="s">
        <v>109</v>
      </c>
      <c r="H1439">
        <v>10</v>
      </c>
      <c r="I1439" t="s">
        <v>499</v>
      </c>
      <c r="J1439">
        <v>87.91</v>
      </c>
      <c r="K1439">
        <v>879.09999999999991</v>
      </c>
      <c r="L1439" t="s">
        <v>17</v>
      </c>
      <c r="M1439" t="s">
        <v>154</v>
      </c>
      <c r="N1439" t="s">
        <v>19</v>
      </c>
      <c r="O1439" t="s">
        <v>506</v>
      </c>
      <c r="P1439" t="s">
        <v>507</v>
      </c>
      <c r="Q1439" t="s">
        <v>518</v>
      </c>
    </row>
    <row r="1440" spans="1:17" x14ac:dyDescent="0.35">
      <c r="A1440">
        <v>102924</v>
      </c>
      <c r="B1440" s="5">
        <v>45885</v>
      </c>
      <c r="C1440" t="s">
        <v>26</v>
      </c>
      <c r="D1440" t="s">
        <v>41</v>
      </c>
      <c r="E1440" t="s">
        <v>42</v>
      </c>
      <c r="F1440" t="s">
        <v>59</v>
      </c>
      <c r="G1440" t="s">
        <v>73</v>
      </c>
      <c r="H1440">
        <v>5</v>
      </c>
      <c r="I1440" t="s">
        <v>499</v>
      </c>
      <c r="J1440">
        <v>29.02</v>
      </c>
      <c r="K1440">
        <v>145.1</v>
      </c>
      <c r="L1440" t="s">
        <v>24</v>
      </c>
      <c r="M1440" t="s">
        <v>269</v>
      </c>
      <c r="N1440" t="s">
        <v>19</v>
      </c>
      <c r="O1440" t="s">
        <v>506</v>
      </c>
      <c r="P1440" t="s">
        <v>507</v>
      </c>
      <c r="Q1440" t="s">
        <v>518</v>
      </c>
    </row>
    <row r="1441" spans="1:17" x14ac:dyDescent="0.35">
      <c r="A1441">
        <v>100689</v>
      </c>
      <c r="B1441" s="5">
        <v>45886</v>
      </c>
      <c r="C1441" t="s">
        <v>50</v>
      </c>
      <c r="D1441" t="s">
        <v>51</v>
      </c>
      <c r="E1441" t="s">
        <v>52</v>
      </c>
      <c r="F1441" t="s">
        <v>15</v>
      </c>
      <c r="G1441" t="s">
        <v>29</v>
      </c>
      <c r="H1441">
        <v>1</v>
      </c>
      <c r="I1441" t="s">
        <v>503</v>
      </c>
      <c r="J1441">
        <v>23.54</v>
      </c>
      <c r="K1441">
        <v>23.54</v>
      </c>
      <c r="L1441" t="s">
        <v>48</v>
      </c>
      <c r="M1441" t="s">
        <v>329</v>
      </c>
      <c r="N1441" t="s">
        <v>19</v>
      </c>
      <c r="O1441" t="s">
        <v>510</v>
      </c>
      <c r="P1441" t="s">
        <v>507</v>
      </c>
      <c r="Q1441" t="s">
        <v>518</v>
      </c>
    </row>
    <row r="1442" spans="1:17" x14ac:dyDescent="0.35">
      <c r="A1442">
        <v>100754</v>
      </c>
      <c r="B1442" s="5">
        <v>45886</v>
      </c>
      <c r="C1442" t="s">
        <v>50</v>
      </c>
      <c r="D1442" t="s">
        <v>71</v>
      </c>
      <c r="E1442" t="s">
        <v>72</v>
      </c>
      <c r="F1442" t="s">
        <v>62</v>
      </c>
      <c r="G1442" t="s">
        <v>112</v>
      </c>
      <c r="H1442">
        <v>1</v>
      </c>
      <c r="I1442" t="s">
        <v>503</v>
      </c>
      <c r="J1442">
        <v>29.85</v>
      </c>
      <c r="K1442">
        <v>29.85</v>
      </c>
      <c r="L1442" t="s">
        <v>48</v>
      </c>
      <c r="M1442" t="s">
        <v>352</v>
      </c>
      <c r="N1442" t="s">
        <v>19</v>
      </c>
      <c r="O1442" t="s">
        <v>510</v>
      </c>
      <c r="P1442" t="s">
        <v>507</v>
      </c>
      <c r="Q1442" t="s">
        <v>518</v>
      </c>
    </row>
    <row r="1443" spans="1:17" x14ac:dyDescent="0.35">
      <c r="A1443">
        <v>101322</v>
      </c>
      <c r="B1443" s="5">
        <v>45886</v>
      </c>
      <c r="C1443" t="s">
        <v>50</v>
      </c>
      <c r="D1443" t="s">
        <v>51</v>
      </c>
      <c r="E1443" t="s">
        <v>52</v>
      </c>
      <c r="F1443" t="s">
        <v>62</v>
      </c>
      <c r="G1443" t="s">
        <v>169</v>
      </c>
      <c r="H1443">
        <v>5</v>
      </c>
      <c r="I1443" t="s">
        <v>499</v>
      </c>
      <c r="J1443">
        <v>23.94</v>
      </c>
      <c r="K1443">
        <v>119.7</v>
      </c>
      <c r="L1443" t="s">
        <v>17</v>
      </c>
      <c r="M1443" t="s">
        <v>338</v>
      </c>
      <c r="N1443" t="s">
        <v>19</v>
      </c>
      <c r="O1443" t="s">
        <v>510</v>
      </c>
      <c r="P1443" t="s">
        <v>507</v>
      </c>
      <c r="Q1443" t="s">
        <v>518</v>
      </c>
    </row>
    <row r="1444" spans="1:17" x14ac:dyDescent="0.35">
      <c r="A1444">
        <v>101905</v>
      </c>
      <c r="B1444" s="5">
        <v>45886</v>
      </c>
      <c r="C1444" t="s">
        <v>50</v>
      </c>
      <c r="D1444" t="s">
        <v>77</v>
      </c>
      <c r="E1444" t="s">
        <v>78</v>
      </c>
      <c r="F1444" t="s">
        <v>15</v>
      </c>
      <c r="G1444" t="s">
        <v>39</v>
      </c>
      <c r="H1444">
        <v>1</v>
      </c>
      <c r="I1444" t="s">
        <v>503</v>
      </c>
      <c r="J1444">
        <v>45.59</v>
      </c>
      <c r="K1444">
        <v>45.59</v>
      </c>
      <c r="L1444" t="s">
        <v>24</v>
      </c>
      <c r="M1444" t="s">
        <v>164</v>
      </c>
      <c r="N1444" t="s">
        <v>19</v>
      </c>
      <c r="O1444" t="s">
        <v>510</v>
      </c>
      <c r="P1444" t="s">
        <v>507</v>
      </c>
      <c r="Q1444" t="s">
        <v>518</v>
      </c>
    </row>
    <row r="1445" spans="1:17" x14ac:dyDescent="0.35">
      <c r="A1445">
        <v>101957</v>
      </c>
      <c r="B1445" s="5">
        <v>45886</v>
      </c>
      <c r="C1445" t="s">
        <v>50</v>
      </c>
      <c r="D1445" t="s">
        <v>77</v>
      </c>
      <c r="E1445" t="s">
        <v>78</v>
      </c>
      <c r="F1445" t="s">
        <v>22</v>
      </c>
      <c r="G1445" t="s">
        <v>87</v>
      </c>
      <c r="H1445">
        <v>1</v>
      </c>
      <c r="I1445" t="s">
        <v>503</v>
      </c>
      <c r="J1445">
        <v>47.54</v>
      </c>
      <c r="K1445">
        <v>47.54</v>
      </c>
      <c r="L1445" t="s">
        <v>48</v>
      </c>
      <c r="M1445" t="s">
        <v>372</v>
      </c>
      <c r="N1445" t="s">
        <v>19</v>
      </c>
      <c r="O1445" t="s">
        <v>510</v>
      </c>
      <c r="P1445" t="s">
        <v>507</v>
      </c>
      <c r="Q1445" t="s">
        <v>518</v>
      </c>
    </row>
    <row r="1446" spans="1:17" x14ac:dyDescent="0.35">
      <c r="A1446">
        <v>102082</v>
      </c>
      <c r="B1446" s="5">
        <v>45886</v>
      </c>
      <c r="C1446" t="s">
        <v>31</v>
      </c>
      <c r="D1446" t="s">
        <v>32</v>
      </c>
      <c r="E1446" t="s">
        <v>33</v>
      </c>
      <c r="F1446" t="s">
        <v>59</v>
      </c>
      <c r="G1446" t="s">
        <v>95</v>
      </c>
      <c r="H1446">
        <v>1</v>
      </c>
      <c r="I1446" t="s">
        <v>503</v>
      </c>
      <c r="J1446">
        <v>34.28</v>
      </c>
      <c r="K1446">
        <v>34.28</v>
      </c>
      <c r="L1446" t="s">
        <v>43</v>
      </c>
      <c r="M1446" t="s">
        <v>128</v>
      </c>
      <c r="N1446" t="s">
        <v>19</v>
      </c>
      <c r="O1446" t="s">
        <v>510</v>
      </c>
      <c r="P1446" t="s">
        <v>507</v>
      </c>
      <c r="Q1446" t="s">
        <v>518</v>
      </c>
    </row>
    <row r="1447" spans="1:17" x14ac:dyDescent="0.35">
      <c r="A1447">
        <v>102088</v>
      </c>
      <c r="B1447" s="5">
        <v>45886</v>
      </c>
      <c r="C1447" t="s">
        <v>26</v>
      </c>
      <c r="D1447" t="s">
        <v>27</v>
      </c>
      <c r="E1447" t="s">
        <v>28</v>
      </c>
      <c r="F1447" t="s">
        <v>62</v>
      </c>
      <c r="G1447" t="s">
        <v>169</v>
      </c>
      <c r="H1447">
        <v>2</v>
      </c>
      <c r="I1447" t="s">
        <v>508</v>
      </c>
      <c r="J1447">
        <v>24.89</v>
      </c>
      <c r="K1447">
        <v>49.78</v>
      </c>
      <c r="L1447" t="s">
        <v>24</v>
      </c>
      <c r="M1447" t="s">
        <v>373</v>
      </c>
      <c r="N1447" t="s">
        <v>19</v>
      </c>
      <c r="O1447" t="s">
        <v>510</v>
      </c>
      <c r="P1447" t="s">
        <v>507</v>
      </c>
      <c r="Q1447" t="s">
        <v>518</v>
      </c>
    </row>
    <row r="1448" spans="1:17" x14ac:dyDescent="0.35">
      <c r="A1448">
        <v>100444</v>
      </c>
      <c r="B1448" s="5">
        <v>45887</v>
      </c>
      <c r="C1448" t="s">
        <v>26</v>
      </c>
      <c r="D1448" t="s">
        <v>37</v>
      </c>
      <c r="E1448" t="s">
        <v>38</v>
      </c>
      <c r="F1448" t="s">
        <v>62</v>
      </c>
      <c r="G1448" t="s">
        <v>63</v>
      </c>
      <c r="H1448">
        <v>3</v>
      </c>
      <c r="I1448" t="s">
        <v>499</v>
      </c>
      <c r="J1448">
        <v>56.99</v>
      </c>
      <c r="K1448">
        <v>170.97</v>
      </c>
      <c r="L1448" t="s">
        <v>17</v>
      </c>
      <c r="M1448" t="s">
        <v>422</v>
      </c>
      <c r="N1448" t="s">
        <v>19</v>
      </c>
      <c r="O1448" t="s">
        <v>511</v>
      </c>
      <c r="P1448" t="s">
        <v>501</v>
      </c>
      <c r="Q1448" t="s">
        <v>518</v>
      </c>
    </row>
    <row r="1449" spans="1:17" x14ac:dyDescent="0.35">
      <c r="A1449">
        <v>100670</v>
      </c>
      <c r="B1449" s="5">
        <v>45887</v>
      </c>
      <c r="C1449" t="s">
        <v>50</v>
      </c>
      <c r="D1449" t="s">
        <v>71</v>
      </c>
      <c r="E1449" t="s">
        <v>72</v>
      </c>
      <c r="F1449" t="s">
        <v>53</v>
      </c>
      <c r="G1449" t="s">
        <v>145</v>
      </c>
      <c r="H1449">
        <v>10</v>
      </c>
      <c r="I1449" t="s">
        <v>499</v>
      </c>
      <c r="J1449">
        <v>33.54</v>
      </c>
      <c r="K1449">
        <v>335.4</v>
      </c>
      <c r="L1449" t="s">
        <v>43</v>
      </c>
      <c r="M1449" t="s">
        <v>368</v>
      </c>
      <c r="N1449" t="s">
        <v>89</v>
      </c>
      <c r="O1449" t="s">
        <v>511</v>
      </c>
      <c r="P1449" t="s">
        <v>501</v>
      </c>
      <c r="Q1449" t="s">
        <v>518</v>
      </c>
    </row>
    <row r="1450" spans="1:17" x14ac:dyDescent="0.35">
      <c r="A1450">
        <v>100812</v>
      </c>
      <c r="B1450" s="5">
        <v>45887</v>
      </c>
      <c r="C1450" t="s">
        <v>12</v>
      </c>
      <c r="D1450" t="s">
        <v>20</v>
      </c>
      <c r="E1450" t="s">
        <v>21</v>
      </c>
      <c r="F1450" t="s">
        <v>59</v>
      </c>
      <c r="G1450" t="s">
        <v>129</v>
      </c>
      <c r="H1450">
        <v>3</v>
      </c>
      <c r="I1450" t="s">
        <v>499</v>
      </c>
      <c r="J1450">
        <v>115.63</v>
      </c>
      <c r="K1450">
        <v>346.89</v>
      </c>
      <c r="L1450" t="s">
        <v>48</v>
      </c>
      <c r="M1450" t="s">
        <v>262</v>
      </c>
      <c r="N1450" t="s">
        <v>19</v>
      </c>
      <c r="O1450" t="s">
        <v>511</v>
      </c>
      <c r="P1450" t="s">
        <v>501</v>
      </c>
      <c r="Q1450" t="s">
        <v>518</v>
      </c>
    </row>
    <row r="1451" spans="1:17" x14ac:dyDescent="0.35">
      <c r="A1451">
        <v>101038</v>
      </c>
      <c r="B1451" s="5">
        <v>45887</v>
      </c>
      <c r="C1451" t="s">
        <v>31</v>
      </c>
      <c r="D1451" t="s">
        <v>32</v>
      </c>
      <c r="E1451" t="s">
        <v>33</v>
      </c>
      <c r="F1451" t="s">
        <v>15</v>
      </c>
      <c r="G1451" t="s">
        <v>34</v>
      </c>
      <c r="H1451">
        <v>1</v>
      </c>
      <c r="I1451" t="s">
        <v>503</v>
      </c>
      <c r="J1451">
        <v>16.73</v>
      </c>
      <c r="K1451">
        <v>16.73</v>
      </c>
      <c r="L1451" t="s">
        <v>48</v>
      </c>
      <c r="M1451" t="s">
        <v>473</v>
      </c>
      <c r="N1451" t="s">
        <v>19</v>
      </c>
      <c r="O1451" t="s">
        <v>511</v>
      </c>
      <c r="P1451" t="s">
        <v>501</v>
      </c>
      <c r="Q1451" t="s">
        <v>518</v>
      </c>
    </row>
    <row r="1452" spans="1:17" x14ac:dyDescent="0.35">
      <c r="A1452">
        <v>101109</v>
      </c>
      <c r="B1452" s="5">
        <v>45887</v>
      </c>
      <c r="C1452" t="s">
        <v>31</v>
      </c>
      <c r="D1452" t="s">
        <v>80</v>
      </c>
      <c r="E1452" t="s">
        <v>80</v>
      </c>
      <c r="F1452" t="s">
        <v>62</v>
      </c>
      <c r="G1452" t="s">
        <v>112</v>
      </c>
      <c r="H1452">
        <v>3</v>
      </c>
      <c r="I1452" t="s">
        <v>499</v>
      </c>
      <c r="J1452">
        <v>28.84</v>
      </c>
      <c r="K1452">
        <v>86.52</v>
      </c>
      <c r="L1452" t="s">
        <v>17</v>
      </c>
      <c r="M1452" t="s">
        <v>128</v>
      </c>
      <c r="N1452" t="s">
        <v>19</v>
      </c>
      <c r="O1452" t="s">
        <v>511</v>
      </c>
      <c r="P1452" t="s">
        <v>501</v>
      </c>
      <c r="Q1452" t="s">
        <v>518</v>
      </c>
    </row>
    <row r="1453" spans="1:17" x14ac:dyDescent="0.35">
      <c r="A1453">
        <v>101342</v>
      </c>
      <c r="B1453" s="5">
        <v>45887</v>
      </c>
      <c r="C1453" t="s">
        <v>50</v>
      </c>
      <c r="D1453" t="s">
        <v>77</v>
      </c>
      <c r="E1453" t="s">
        <v>78</v>
      </c>
      <c r="F1453" t="s">
        <v>22</v>
      </c>
      <c r="G1453" t="s">
        <v>100</v>
      </c>
      <c r="H1453">
        <v>10</v>
      </c>
      <c r="I1453" t="s">
        <v>499</v>
      </c>
      <c r="J1453">
        <v>14.89</v>
      </c>
      <c r="K1453">
        <v>148.9</v>
      </c>
      <c r="L1453" t="s">
        <v>48</v>
      </c>
      <c r="M1453" t="s">
        <v>234</v>
      </c>
      <c r="N1453" t="s">
        <v>89</v>
      </c>
      <c r="O1453" t="s">
        <v>511</v>
      </c>
      <c r="P1453" t="s">
        <v>501</v>
      </c>
      <c r="Q1453" t="s">
        <v>518</v>
      </c>
    </row>
    <row r="1454" spans="1:17" x14ac:dyDescent="0.35">
      <c r="A1454">
        <v>101639</v>
      </c>
      <c r="B1454" s="5">
        <v>45887</v>
      </c>
      <c r="C1454" t="s">
        <v>31</v>
      </c>
      <c r="D1454" t="s">
        <v>105</v>
      </c>
      <c r="E1454" t="s">
        <v>106</v>
      </c>
      <c r="F1454" t="s">
        <v>62</v>
      </c>
      <c r="G1454" t="s">
        <v>103</v>
      </c>
      <c r="H1454">
        <v>1</v>
      </c>
      <c r="I1454" t="s">
        <v>503</v>
      </c>
      <c r="J1454">
        <v>180.99</v>
      </c>
      <c r="K1454">
        <v>180.99</v>
      </c>
      <c r="L1454" t="s">
        <v>43</v>
      </c>
      <c r="M1454" t="s">
        <v>471</v>
      </c>
      <c r="N1454" t="s">
        <v>19</v>
      </c>
      <c r="O1454" t="s">
        <v>511</v>
      </c>
      <c r="P1454" t="s">
        <v>501</v>
      </c>
      <c r="Q1454" t="s">
        <v>518</v>
      </c>
    </row>
    <row r="1455" spans="1:17" x14ac:dyDescent="0.35">
      <c r="A1455">
        <v>101839</v>
      </c>
      <c r="B1455" s="5">
        <v>45887</v>
      </c>
      <c r="C1455" t="s">
        <v>50</v>
      </c>
      <c r="D1455" t="s">
        <v>51</v>
      </c>
      <c r="E1455" t="s">
        <v>52</v>
      </c>
      <c r="F1455" t="s">
        <v>62</v>
      </c>
      <c r="G1455" t="s">
        <v>114</v>
      </c>
      <c r="H1455">
        <v>2</v>
      </c>
      <c r="I1455" t="s">
        <v>508</v>
      </c>
      <c r="J1455">
        <v>126.79</v>
      </c>
      <c r="K1455">
        <v>253.58</v>
      </c>
      <c r="L1455" t="s">
        <v>17</v>
      </c>
      <c r="M1455" t="s">
        <v>127</v>
      </c>
      <c r="N1455" t="s">
        <v>36</v>
      </c>
      <c r="O1455" t="s">
        <v>511</v>
      </c>
      <c r="P1455" t="s">
        <v>501</v>
      </c>
      <c r="Q1455" t="s">
        <v>518</v>
      </c>
    </row>
    <row r="1456" spans="1:17" x14ac:dyDescent="0.35">
      <c r="A1456">
        <v>102322</v>
      </c>
      <c r="B1456" s="5">
        <v>45887</v>
      </c>
      <c r="C1456" t="s">
        <v>50</v>
      </c>
      <c r="D1456" t="s">
        <v>71</v>
      </c>
      <c r="E1456" t="s">
        <v>72</v>
      </c>
      <c r="F1456" t="s">
        <v>62</v>
      </c>
      <c r="G1456" t="s">
        <v>169</v>
      </c>
      <c r="H1456">
        <v>1</v>
      </c>
      <c r="I1456" t="s">
        <v>503</v>
      </c>
      <c r="J1456">
        <v>26.08</v>
      </c>
      <c r="K1456">
        <v>26.08</v>
      </c>
      <c r="L1456" t="s">
        <v>24</v>
      </c>
      <c r="M1456" t="s">
        <v>392</v>
      </c>
      <c r="N1456" t="s">
        <v>19</v>
      </c>
      <c r="O1456" t="s">
        <v>511</v>
      </c>
      <c r="P1456" t="s">
        <v>501</v>
      </c>
      <c r="Q1456" t="s">
        <v>518</v>
      </c>
    </row>
    <row r="1457" spans="1:17" x14ac:dyDescent="0.35">
      <c r="A1457">
        <v>102841</v>
      </c>
      <c r="B1457" s="5">
        <v>45887</v>
      </c>
      <c r="C1457" t="s">
        <v>31</v>
      </c>
      <c r="D1457" t="s">
        <v>32</v>
      </c>
      <c r="E1457" t="s">
        <v>33</v>
      </c>
      <c r="F1457" t="s">
        <v>15</v>
      </c>
      <c r="G1457" t="s">
        <v>34</v>
      </c>
      <c r="H1457">
        <v>2</v>
      </c>
      <c r="I1457" t="s">
        <v>508</v>
      </c>
      <c r="J1457">
        <v>16.739999999999998</v>
      </c>
      <c r="K1457">
        <v>33.479999999999997</v>
      </c>
      <c r="L1457" t="s">
        <v>48</v>
      </c>
      <c r="M1457" t="s">
        <v>131</v>
      </c>
      <c r="N1457" t="s">
        <v>89</v>
      </c>
      <c r="O1457" t="s">
        <v>511</v>
      </c>
      <c r="P1457" t="s">
        <v>501</v>
      </c>
      <c r="Q1457" t="s">
        <v>518</v>
      </c>
    </row>
    <row r="1458" spans="1:17" x14ac:dyDescent="0.35">
      <c r="A1458">
        <v>100018</v>
      </c>
      <c r="B1458" s="5">
        <v>45888</v>
      </c>
      <c r="C1458" t="s">
        <v>31</v>
      </c>
      <c r="D1458" t="s">
        <v>45</v>
      </c>
      <c r="E1458" t="s">
        <v>46</v>
      </c>
      <c r="F1458" t="s">
        <v>22</v>
      </c>
      <c r="G1458" t="s">
        <v>109</v>
      </c>
      <c r="H1458">
        <v>10</v>
      </c>
      <c r="I1458" t="s">
        <v>499</v>
      </c>
      <c r="J1458">
        <v>87.68</v>
      </c>
      <c r="K1458">
        <v>876.80000000000007</v>
      </c>
      <c r="L1458" t="s">
        <v>48</v>
      </c>
      <c r="M1458" t="s">
        <v>312</v>
      </c>
      <c r="N1458" t="s">
        <v>19</v>
      </c>
      <c r="O1458" t="s">
        <v>509</v>
      </c>
      <c r="P1458" t="s">
        <v>501</v>
      </c>
      <c r="Q1458" t="s">
        <v>518</v>
      </c>
    </row>
    <row r="1459" spans="1:17" x14ac:dyDescent="0.35">
      <c r="A1459">
        <v>100053</v>
      </c>
      <c r="B1459" s="5">
        <v>45888</v>
      </c>
      <c r="C1459" t="s">
        <v>26</v>
      </c>
      <c r="D1459" t="s">
        <v>27</v>
      </c>
      <c r="E1459" t="s">
        <v>28</v>
      </c>
      <c r="F1459" t="s">
        <v>15</v>
      </c>
      <c r="G1459" t="s">
        <v>16</v>
      </c>
      <c r="H1459">
        <v>2</v>
      </c>
      <c r="I1459" t="s">
        <v>508</v>
      </c>
      <c r="J1459">
        <v>41.33</v>
      </c>
      <c r="K1459">
        <v>82.66</v>
      </c>
      <c r="L1459" t="s">
        <v>24</v>
      </c>
      <c r="M1459" t="s">
        <v>243</v>
      </c>
      <c r="N1459" t="s">
        <v>19</v>
      </c>
      <c r="O1459" t="s">
        <v>509</v>
      </c>
      <c r="P1459" t="s">
        <v>501</v>
      </c>
      <c r="Q1459" t="s">
        <v>518</v>
      </c>
    </row>
    <row r="1460" spans="1:17" x14ac:dyDescent="0.35">
      <c r="A1460">
        <v>100098</v>
      </c>
      <c r="B1460" s="5">
        <v>45888</v>
      </c>
      <c r="C1460" t="s">
        <v>12</v>
      </c>
      <c r="D1460" t="s">
        <v>132</v>
      </c>
      <c r="E1460" t="s">
        <v>133</v>
      </c>
      <c r="F1460" t="s">
        <v>59</v>
      </c>
      <c r="G1460" t="s">
        <v>73</v>
      </c>
      <c r="H1460">
        <v>1</v>
      </c>
      <c r="I1460" t="s">
        <v>503</v>
      </c>
      <c r="J1460">
        <v>28.48</v>
      </c>
      <c r="K1460">
        <v>28.48</v>
      </c>
      <c r="L1460" t="s">
        <v>24</v>
      </c>
      <c r="M1460" t="s">
        <v>330</v>
      </c>
      <c r="N1460" t="s">
        <v>19</v>
      </c>
      <c r="O1460" t="s">
        <v>509</v>
      </c>
      <c r="P1460" t="s">
        <v>501</v>
      </c>
      <c r="Q1460" t="s">
        <v>518</v>
      </c>
    </row>
    <row r="1461" spans="1:17" x14ac:dyDescent="0.35">
      <c r="A1461">
        <v>100200</v>
      </c>
      <c r="B1461" s="5">
        <v>45888</v>
      </c>
      <c r="C1461" t="s">
        <v>12</v>
      </c>
      <c r="D1461" t="s">
        <v>183</v>
      </c>
      <c r="E1461" t="s">
        <v>184</v>
      </c>
      <c r="F1461" t="s">
        <v>22</v>
      </c>
      <c r="G1461" t="s">
        <v>100</v>
      </c>
      <c r="H1461">
        <v>1</v>
      </c>
      <c r="I1461" t="s">
        <v>503</v>
      </c>
      <c r="J1461">
        <v>15.72</v>
      </c>
      <c r="K1461">
        <v>15.72</v>
      </c>
      <c r="L1461" t="s">
        <v>43</v>
      </c>
      <c r="M1461" t="s">
        <v>342</v>
      </c>
      <c r="N1461" t="s">
        <v>36</v>
      </c>
      <c r="O1461" t="s">
        <v>509</v>
      </c>
      <c r="P1461" t="s">
        <v>501</v>
      </c>
      <c r="Q1461" t="s">
        <v>518</v>
      </c>
    </row>
    <row r="1462" spans="1:17" x14ac:dyDescent="0.35">
      <c r="A1462">
        <v>100407</v>
      </c>
      <c r="B1462" s="5">
        <v>45888</v>
      </c>
      <c r="C1462" t="s">
        <v>31</v>
      </c>
      <c r="D1462" t="s">
        <v>105</v>
      </c>
      <c r="E1462" t="s">
        <v>106</v>
      </c>
      <c r="F1462" t="s">
        <v>53</v>
      </c>
      <c r="G1462" t="s">
        <v>92</v>
      </c>
      <c r="H1462">
        <v>10</v>
      </c>
      <c r="I1462" t="s">
        <v>499</v>
      </c>
      <c r="J1462">
        <v>30.31</v>
      </c>
      <c r="K1462">
        <v>303.09999999999997</v>
      </c>
      <c r="L1462" t="s">
        <v>43</v>
      </c>
      <c r="M1462" t="s">
        <v>379</v>
      </c>
      <c r="N1462" t="s">
        <v>36</v>
      </c>
      <c r="O1462" t="s">
        <v>509</v>
      </c>
      <c r="P1462" t="s">
        <v>501</v>
      </c>
      <c r="Q1462" t="s">
        <v>518</v>
      </c>
    </row>
    <row r="1463" spans="1:17" x14ac:dyDescent="0.35">
      <c r="A1463">
        <v>100839</v>
      </c>
      <c r="B1463" s="5">
        <v>45888</v>
      </c>
      <c r="C1463" t="s">
        <v>31</v>
      </c>
      <c r="D1463" t="s">
        <v>45</v>
      </c>
      <c r="E1463" t="s">
        <v>46</v>
      </c>
      <c r="F1463" t="s">
        <v>53</v>
      </c>
      <c r="G1463" t="s">
        <v>126</v>
      </c>
      <c r="H1463">
        <v>3</v>
      </c>
      <c r="I1463" t="s">
        <v>499</v>
      </c>
      <c r="J1463">
        <v>148.83000000000001</v>
      </c>
      <c r="K1463">
        <v>446.49</v>
      </c>
      <c r="L1463" t="s">
        <v>17</v>
      </c>
      <c r="M1463" t="s">
        <v>425</v>
      </c>
      <c r="N1463" t="s">
        <v>19</v>
      </c>
      <c r="O1463" t="s">
        <v>509</v>
      </c>
      <c r="P1463" t="s">
        <v>501</v>
      </c>
      <c r="Q1463" t="s">
        <v>518</v>
      </c>
    </row>
    <row r="1464" spans="1:17" x14ac:dyDescent="0.35">
      <c r="A1464">
        <v>100925</v>
      </c>
      <c r="B1464" s="5">
        <v>45888</v>
      </c>
      <c r="C1464" t="s">
        <v>31</v>
      </c>
      <c r="D1464" t="s">
        <v>105</v>
      </c>
      <c r="E1464" t="s">
        <v>106</v>
      </c>
      <c r="F1464" t="s">
        <v>62</v>
      </c>
      <c r="G1464" t="s">
        <v>114</v>
      </c>
      <c r="H1464">
        <v>10</v>
      </c>
      <c r="I1464" t="s">
        <v>499</v>
      </c>
      <c r="J1464">
        <v>126.84</v>
      </c>
      <c r="K1464">
        <v>1268.4000000000001</v>
      </c>
      <c r="L1464" t="s">
        <v>43</v>
      </c>
      <c r="M1464" t="s">
        <v>443</v>
      </c>
      <c r="N1464" t="s">
        <v>19</v>
      </c>
      <c r="O1464" t="s">
        <v>509</v>
      </c>
      <c r="P1464" t="s">
        <v>501</v>
      </c>
      <c r="Q1464" t="s">
        <v>518</v>
      </c>
    </row>
    <row r="1465" spans="1:17" x14ac:dyDescent="0.35">
      <c r="A1465">
        <v>101139</v>
      </c>
      <c r="B1465" s="5">
        <v>45888</v>
      </c>
      <c r="C1465" t="s">
        <v>31</v>
      </c>
      <c r="D1465" t="s">
        <v>32</v>
      </c>
      <c r="E1465" t="s">
        <v>33</v>
      </c>
      <c r="F1465" t="s">
        <v>15</v>
      </c>
      <c r="G1465" t="s">
        <v>39</v>
      </c>
      <c r="H1465">
        <v>1</v>
      </c>
      <c r="I1465" t="s">
        <v>503</v>
      </c>
      <c r="J1465">
        <v>44.42</v>
      </c>
      <c r="K1465">
        <v>44.42</v>
      </c>
      <c r="L1465" t="s">
        <v>43</v>
      </c>
      <c r="M1465" t="s">
        <v>328</v>
      </c>
      <c r="N1465" t="s">
        <v>19</v>
      </c>
      <c r="O1465" t="s">
        <v>509</v>
      </c>
      <c r="P1465" t="s">
        <v>501</v>
      </c>
      <c r="Q1465" t="s">
        <v>518</v>
      </c>
    </row>
    <row r="1466" spans="1:17" x14ac:dyDescent="0.35">
      <c r="A1466">
        <v>101200</v>
      </c>
      <c r="B1466" s="5">
        <v>45888</v>
      </c>
      <c r="C1466" t="s">
        <v>50</v>
      </c>
      <c r="D1466" t="s">
        <v>77</v>
      </c>
      <c r="E1466" t="s">
        <v>78</v>
      </c>
      <c r="F1466" t="s">
        <v>62</v>
      </c>
      <c r="G1466" t="s">
        <v>112</v>
      </c>
      <c r="H1466">
        <v>1</v>
      </c>
      <c r="I1466" t="s">
        <v>503</v>
      </c>
      <c r="J1466">
        <v>28.91</v>
      </c>
      <c r="K1466">
        <v>28.91</v>
      </c>
      <c r="L1466" t="s">
        <v>43</v>
      </c>
      <c r="M1466" t="s">
        <v>333</v>
      </c>
      <c r="N1466" t="s">
        <v>36</v>
      </c>
      <c r="O1466" t="s">
        <v>509</v>
      </c>
      <c r="P1466" t="s">
        <v>501</v>
      </c>
      <c r="Q1466" t="s">
        <v>518</v>
      </c>
    </row>
    <row r="1467" spans="1:17" x14ac:dyDescent="0.35">
      <c r="A1467">
        <v>101282</v>
      </c>
      <c r="B1467" s="5">
        <v>45888</v>
      </c>
      <c r="C1467" t="s">
        <v>31</v>
      </c>
      <c r="D1467" t="s">
        <v>56</v>
      </c>
      <c r="E1467" t="s">
        <v>57</v>
      </c>
      <c r="F1467" t="s">
        <v>22</v>
      </c>
      <c r="G1467" t="s">
        <v>47</v>
      </c>
      <c r="H1467">
        <v>2</v>
      </c>
      <c r="I1467" t="s">
        <v>508</v>
      </c>
      <c r="J1467">
        <v>74.19</v>
      </c>
      <c r="K1467">
        <v>148.38</v>
      </c>
      <c r="L1467" t="s">
        <v>24</v>
      </c>
      <c r="M1467" t="s">
        <v>290</v>
      </c>
      <c r="N1467" t="s">
        <v>36</v>
      </c>
      <c r="O1467" t="s">
        <v>509</v>
      </c>
      <c r="P1467" t="s">
        <v>501</v>
      </c>
      <c r="Q1467" t="s">
        <v>518</v>
      </c>
    </row>
    <row r="1468" spans="1:17" x14ac:dyDescent="0.35">
      <c r="A1468">
        <v>101506</v>
      </c>
      <c r="B1468" s="5">
        <v>45888</v>
      </c>
      <c r="C1468" t="s">
        <v>31</v>
      </c>
      <c r="D1468" t="s">
        <v>45</v>
      </c>
      <c r="E1468" t="s">
        <v>46</v>
      </c>
      <c r="F1468" t="s">
        <v>62</v>
      </c>
      <c r="G1468" t="s">
        <v>169</v>
      </c>
      <c r="H1468">
        <v>1</v>
      </c>
      <c r="I1468" t="s">
        <v>503</v>
      </c>
      <c r="J1468">
        <v>25.41</v>
      </c>
      <c r="K1468">
        <v>25.41</v>
      </c>
      <c r="L1468" t="s">
        <v>24</v>
      </c>
      <c r="M1468" t="s">
        <v>342</v>
      </c>
      <c r="N1468" t="s">
        <v>36</v>
      </c>
      <c r="O1468" t="s">
        <v>509</v>
      </c>
      <c r="P1468" t="s">
        <v>501</v>
      </c>
      <c r="Q1468" t="s">
        <v>518</v>
      </c>
    </row>
    <row r="1469" spans="1:17" x14ac:dyDescent="0.35">
      <c r="A1469">
        <v>101752</v>
      </c>
      <c r="B1469" s="5">
        <v>45888</v>
      </c>
      <c r="C1469" t="s">
        <v>31</v>
      </c>
      <c r="D1469" t="s">
        <v>80</v>
      </c>
      <c r="E1469" t="s">
        <v>80</v>
      </c>
      <c r="F1469" t="s">
        <v>59</v>
      </c>
      <c r="G1469" t="s">
        <v>73</v>
      </c>
      <c r="H1469">
        <v>10</v>
      </c>
      <c r="I1469" t="s">
        <v>499</v>
      </c>
      <c r="J1469">
        <v>28.52</v>
      </c>
      <c r="K1469">
        <v>285.2</v>
      </c>
      <c r="L1469" t="s">
        <v>48</v>
      </c>
      <c r="M1469" t="s">
        <v>401</v>
      </c>
      <c r="N1469" t="s">
        <v>89</v>
      </c>
      <c r="O1469" t="s">
        <v>509</v>
      </c>
      <c r="P1469" t="s">
        <v>501</v>
      </c>
      <c r="Q1469" t="s">
        <v>518</v>
      </c>
    </row>
    <row r="1470" spans="1:17" x14ac:dyDescent="0.35">
      <c r="A1470">
        <v>102013</v>
      </c>
      <c r="B1470" s="5">
        <v>45888</v>
      </c>
      <c r="C1470" t="s">
        <v>50</v>
      </c>
      <c r="D1470" t="s">
        <v>71</v>
      </c>
      <c r="E1470" t="s">
        <v>72</v>
      </c>
      <c r="F1470" t="s">
        <v>62</v>
      </c>
      <c r="G1470" t="s">
        <v>68</v>
      </c>
      <c r="H1470">
        <v>1</v>
      </c>
      <c r="I1470" t="s">
        <v>503</v>
      </c>
      <c r="J1470">
        <v>41.11</v>
      </c>
      <c r="K1470">
        <v>41.11</v>
      </c>
      <c r="L1470" t="s">
        <v>43</v>
      </c>
      <c r="M1470" t="s">
        <v>217</v>
      </c>
      <c r="N1470" t="s">
        <v>89</v>
      </c>
      <c r="O1470" t="s">
        <v>509</v>
      </c>
      <c r="P1470" t="s">
        <v>501</v>
      </c>
      <c r="Q1470" t="s">
        <v>518</v>
      </c>
    </row>
    <row r="1471" spans="1:17" x14ac:dyDescent="0.35">
      <c r="A1471">
        <v>102103</v>
      </c>
      <c r="B1471" s="5">
        <v>45888</v>
      </c>
      <c r="C1471" t="s">
        <v>50</v>
      </c>
      <c r="D1471" t="s">
        <v>71</v>
      </c>
      <c r="E1471" t="s">
        <v>72</v>
      </c>
      <c r="F1471" t="s">
        <v>59</v>
      </c>
      <c r="G1471" t="s">
        <v>95</v>
      </c>
      <c r="H1471">
        <v>1</v>
      </c>
      <c r="I1471" t="s">
        <v>503</v>
      </c>
      <c r="J1471">
        <v>36.1</v>
      </c>
      <c r="K1471">
        <v>36.1</v>
      </c>
      <c r="L1471" t="s">
        <v>43</v>
      </c>
      <c r="M1471" t="s">
        <v>437</v>
      </c>
      <c r="N1471" t="s">
        <v>19</v>
      </c>
      <c r="O1471" t="s">
        <v>509</v>
      </c>
      <c r="P1471" t="s">
        <v>501</v>
      </c>
      <c r="Q1471" t="s">
        <v>518</v>
      </c>
    </row>
    <row r="1472" spans="1:17" x14ac:dyDescent="0.35">
      <c r="A1472">
        <v>102710</v>
      </c>
      <c r="B1472" s="5">
        <v>45888</v>
      </c>
      <c r="C1472" t="s">
        <v>26</v>
      </c>
      <c r="D1472" t="s">
        <v>27</v>
      </c>
      <c r="E1472" t="s">
        <v>28</v>
      </c>
      <c r="F1472" t="s">
        <v>53</v>
      </c>
      <c r="G1472" t="s">
        <v>54</v>
      </c>
      <c r="H1472">
        <v>2</v>
      </c>
      <c r="I1472" t="s">
        <v>508</v>
      </c>
      <c r="J1472">
        <v>24.05</v>
      </c>
      <c r="K1472">
        <v>48.1</v>
      </c>
      <c r="L1472" t="s">
        <v>48</v>
      </c>
      <c r="M1472" t="s">
        <v>270</v>
      </c>
      <c r="N1472" t="s">
        <v>89</v>
      </c>
      <c r="O1472" t="s">
        <v>509</v>
      </c>
      <c r="P1472" t="s">
        <v>501</v>
      </c>
      <c r="Q1472" t="s">
        <v>518</v>
      </c>
    </row>
    <row r="1473" spans="1:17" x14ac:dyDescent="0.35">
      <c r="A1473">
        <v>102769</v>
      </c>
      <c r="B1473" s="5">
        <v>45888</v>
      </c>
      <c r="C1473" t="s">
        <v>50</v>
      </c>
      <c r="D1473" t="s">
        <v>51</v>
      </c>
      <c r="E1473" t="s">
        <v>52</v>
      </c>
      <c r="F1473" t="s">
        <v>62</v>
      </c>
      <c r="G1473" t="s">
        <v>63</v>
      </c>
      <c r="H1473">
        <v>5</v>
      </c>
      <c r="I1473" t="s">
        <v>499</v>
      </c>
      <c r="J1473">
        <v>53.73</v>
      </c>
      <c r="K1473">
        <v>268.64999999999998</v>
      </c>
      <c r="L1473" t="s">
        <v>24</v>
      </c>
      <c r="M1473" t="s">
        <v>338</v>
      </c>
      <c r="N1473" t="s">
        <v>89</v>
      </c>
      <c r="O1473" t="s">
        <v>509</v>
      </c>
      <c r="P1473" t="s">
        <v>501</v>
      </c>
      <c r="Q1473" t="s">
        <v>518</v>
      </c>
    </row>
    <row r="1474" spans="1:17" x14ac:dyDescent="0.35">
      <c r="A1474">
        <v>100046</v>
      </c>
      <c r="B1474" s="5">
        <v>45889</v>
      </c>
      <c r="C1474" t="s">
        <v>26</v>
      </c>
      <c r="D1474" t="s">
        <v>41</v>
      </c>
      <c r="E1474" t="s">
        <v>42</v>
      </c>
      <c r="F1474" t="s">
        <v>15</v>
      </c>
      <c r="G1474" t="s">
        <v>16</v>
      </c>
      <c r="H1474">
        <v>1</v>
      </c>
      <c r="I1474" t="s">
        <v>503</v>
      </c>
      <c r="J1474">
        <v>40.96</v>
      </c>
      <c r="K1474">
        <v>40.96</v>
      </c>
      <c r="L1474" t="s">
        <v>24</v>
      </c>
      <c r="M1474" t="s">
        <v>456</v>
      </c>
      <c r="N1474" t="s">
        <v>36</v>
      </c>
      <c r="O1474" t="s">
        <v>504</v>
      </c>
      <c r="P1474" t="s">
        <v>501</v>
      </c>
      <c r="Q1474" t="s">
        <v>518</v>
      </c>
    </row>
    <row r="1475" spans="1:17" x14ac:dyDescent="0.35">
      <c r="A1475">
        <v>100553</v>
      </c>
      <c r="B1475" s="5">
        <v>45889</v>
      </c>
      <c r="C1475" t="s">
        <v>12</v>
      </c>
      <c r="D1475" t="s">
        <v>183</v>
      </c>
      <c r="E1475" t="s">
        <v>184</v>
      </c>
      <c r="F1475" t="s">
        <v>62</v>
      </c>
      <c r="G1475" t="s">
        <v>103</v>
      </c>
      <c r="H1475">
        <v>5</v>
      </c>
      <c r="I1475" t="s">
        <v>499</v>
      </c>
      <c r="J1475">
        <v>189.54</v>
      </c>
      <c r="K1475">
        <v>947.69999999999993</v>
      </c>
      <c r="L1475" t="s">
        <v>17</v>
      </c>
      <c r="M1475" t="s">
        <v>302</v>
      </c>
      <c r="N1475" t="s">
        <v>89</v>
      </c>
      <c r="O1475" t="s">
        <v>504</v>
      </c>
      <c r="P1475" t="s">
        <v>501</v>
      </c>
      <c r="Q1475" t="s">
        <v>518</v>
      </c>
    </row>
    <row r="1476" spans="1:17" x14ac:dyDescent="0.35">
      <c r="A1476">
        <v>100884</v>
      </c>
      <c r="B1476" s="5">
        <v>45889</v>
      </c>
      <c r="C1476" t="s">
        <v>31</v>
      </c>
      <c r="D1476" t="s">
        <v>80</v>
      </c>
      <c r="E1476" t="s">
        <v>80</v>
      </c>
      <c r="F1476" t="s">
        <v>62</v>
      </c>
      <c r="G1476" t="s">
        <v>112</v>
      </c>
      <c r="H1476">
        <v>3</v>
      </c>
      <c r="I1476" t="s">
        <v>499</v>
      </c>
      <c r="J1476">
        <v>29.39</v>
      </c>
      <c r="K1476">
        <v>88.17</v>
      </c>
      <c r="L1476" t="s">
        <v>43</v>
      </c>
      <c r="M1476" t="s">
        <v>441</v>
      </c>
      <c r="N1476" t="s">
        <v>19</v>
      </c>
      <c r="O1476" t="s">
        <v>504</v>
      </c>
      <c r="P1476" t="s">
        <v>501</v>
      </c>
      <c r="Q1476" t="s">
        <v>518</v>
      </c>
    </row>
    <row r="1477" spans="1:17" x14ac:dyDescent="0.35">
      <c r="A1477">
        <v>101142</v>
      </c>
      <c r="B1477" s="5">
        <v>45889</v>
      </c>
      <c r="C1477" t="s">
        <v>12</v>
      </c>
      <c r="D1477" t="s">
        <v>20</v>
      </c>
      <c r="E1477" t="s">
        <v>21</v>
      </c>
      <c r="F1477" t="s">
        <v>15</v>
      </c>
      <c r="G1477" t="s">
        <v>16</v>
      </c>
      <c r="H1477">
        <v>3</v>
      </c>
      <c r="I1477" t="s">
        <v>499</v>
      </c>
      <c r="J1477">
        <v>40.159999999999997</v>
      </c>
      <c r="K1477">
        <v>120.47999999999999</v>
      </c>
      <c r="L1477" t="s">
        <v>24</v>
      </c>
      <c r="M1477" t="s">
        <v>180</v>
      </c>
      <c r="N1477" t="s">
        <v>19</v>
      </c>
      <c r="O1477" t="s">
        <v>504</v>
      </c>
      <c r="P1477" t="s">
        <v>501</v>
      </c>
      <c r="Q1477" t="s">
        <v>518</v>
      </c>
    </row>
    <row r="1478" spans="1:17" x14ac:dyDescent="0.35">
      <c r="A1478">
        <v>101382</v>
      </c>
      <c r="B1478" s="5">
        <v>45889</v>
      </c>
      <c r="C1478" t="s">
        <v>31</v>
      </c>
      <c r="D1478" t="s">
        <v>45</v>
      </c>
      <c r="E1478" t="s">
        <v>46</v>
      </c>
      <c r="F1478" t="s">
        <v>62</v>
      </c>
      <c r="G1478" t="s">
        <v>103</v>
      </c>
      <c r="H1478">
        <v>10</v>
      </c>
      <c r="I1478" t="s">
        <v>499</v>
      </c>
      <c r="J1478">
        <v>191.8</v>
      </c>
      <c r="K1478">
        <v>1918</v>
      </c>
      <c r="L1478" t="s">
        <v>48</v>
      </c>
      <c r="M1478" t="s">
        <v>203</v>
      </c>
      <c r="N1478" t="s">
        <v>19</v>
      </c>
      <c r="O1478" t="s">
        <v>504</v>
      </c>
      <c r="P1478" t="s">
        <v>501</v>
      </c>
      <c r="Q1478" t="s">
        <v>518</v>
      </c>
    </row>
    <row r="1479" spans="1:17" x14ac:dyDescent="0.35">
      <c r="A1479">
        <v>102100</v>
      </c>
      <c r="B1479" s="5">
        <v>45889</v>
      </c>
      <c r="C1479" t="s">
        <v>50</v>
      </c>
      <c r="D1479" t="s">
        <v>71</v>
      </c>
      <c r="E1479" t="s">
        <v>72</v>
      </c>
      <c r="F1479" t="s">
        <v>15</v>
      </c>
      <c r="G1479" t="s">
        <v>29</v>
      </c>
      <c r="H1479">
        <v>1</v>
      </c>
      <c r="I1479" t="s">
        <v>503</v>
      </c>
      <c r="J1479">
        <v>22.18</v>
      </c>
      <c r="K1479">
        <v>22.18</v>
      </c>
      <c r="L1479" t="s">
        <v>48</v>
      </c>
      <c r="M1479" t="s">
        <v>240</v>
      </c>
      <c r="N1479" t="s">
        <v>19</v>
      </c>
      <c r="O1479" t="s">
        <v>504</v>
      </c>
      <c r="P1479" t="s">
        <v>501</v>
      </c>
      <c r="Q1479" t="s">
        <v>518</v>
      </c>
    </row>
    <row r="1480" spans="1:17" x14ac:dyDescent="0.35">
      <c r="A1480">
        <v>102221</v>
      </c>
      <c r="B1480" s="5">
        <v>45889</v>
      </c>
      <c r="C1480" t="s">
        <v>31</v>
      </c>
      <c r="D1480" t="s">
        <v>80</v>
      </c>
      <c r="E1480" t="s">
        <v>80</v>
      </c>
      <c r="F1480" t="s">
        <v>59</v>
      </c>
      <c r="G1480" t="s">
        <v>118</v>
      </c>
      <c r="H1480">
        <v>1</v>
      </c>
      <c r="I1480" t="s">
        <v>503</v>
      </c>
      <c r="J1480">
        <v>20.64</v>
      </c>
      <c r="K1480">
        <v>20.64</v>
      </c>
      <c r="L1480" t="s">
        <v>17</v>
      </c>
      <c r="M1480" t="s">
        <v>307</v>
      </c>
      <c r="N1480" t="s">
        <v>19</v>
      </c>
      <c r="O1480" t="s">
        <v>504</v>
      </c>
      <c r="P1480" t="s">
        <v>501</v>
      </c>
      <c r="Q1480" t="s">
        <v>518</v>
      </c>
    </row>
    <row r="1481" spans="1:17" x14ac:dyDescent="0.35">
      <c r="A1481">
        <v>102317</v>
      </c>
      <c r="B1481" s="5">
        <v>45889</v>
      </c>
      <c r="C1481" t="s">
        <v>50</v>
      </c>
      <c r="D1481" t="s">
        <v>71</v>
      </c>
      <c r="E1481" t="s">
        <v>72</v>
      </c>
      <c r="F1481" t="s">
        <v>53</v>
      </c>
      <c r="G1481" t="s">
        <v>54</v>
      </c>
      <c r="H1481">
        <v>2</v>
      </c>
      <c r="I1481" t="s">
        <v>508</v>
      </c>
      <c r="J1481">
        <v>26.16</v>
      </c>
      <c r="K1481">
        <v>52.32</v>
      </c>
      <c r="L1481" t="s">
        <v>17</v>
      </c>
      <c r="M1481" t="s">
        <v>230</v>
      </c>
      <c r="N1481" t="s">
        <v>19</v>
      </c>
      <c r="O1481" t="s">
        <v>504</v>
      </c>
      <c r="P1481" t="s">
        <v>501</v>
      </c>
      <c r="Q1481" t="s">
        <v>518</v>
      </c>
    </row>
    <row r="1482" spans="1:17" x14ac:dyDescent="0.35">
      <c r="A1482">
        <v>102790</v>
      </c>
      <c r="B1482" s="5">
        <v>45889</v>
      </c>
      <c r="C1482" t="s">
        <v>26</v>
      </c>
      <c r="D1482" t="s">
        <v>150</v>
      </c>
      <c r="E1482" t="s">
        <v>151</v>
      </c>
      <c r="F1482" t="s">
        <v>59</v>
      </c>
      <c r="G1482" t="s">
        <v>95</v>
      </c>
      <c r="H1482">
        <v>2</v>
      </c>
      <c r="I1482" t="s">
        <v>508</v>
      </c>
      <c r="J1482">
        <v>35.549999999999997</v>
      </c>
      <c r="K1482">
        <v>71.099999999999994</v>
      </c>
      <c r="L1482" t="s">
        <v>17</v>
      </c>
      <c r="M1482" t="s">
        <v>437</v>
      </c>
      <c r="N1482" t="s">
        <v>19</v>
      </c>
      <c r="O1482" t="s">
        <v>504</v>
      </c>
      <c r="P1482" t="s">
        <v>501</v>
      </c>
      <c r="Q1482" t="s">
        <v>518</v>
      </c>
    </row>
    <row r="1483" spans="1:17" x14ac:dyDescent="0.35">
      <c r="A1483">
        <v>102923</v>
      </c>
      <c r="B1483" s="5">
        <v>45889</v>
      </c>
      <c r="C1483" t="s">
        <v>26</v>
      </c>
      <c r="D1483" t="s">
        <v>41</v>
      </c>
      <c r="E1483" t="s">
        <v>42</v>
      </c>
      <c r="F1483" t="s">
        <v>59</v>
      </c>
      <c r="G1483" t="s">
        <v>73</v>
      </c>
      <c r="H1483">
        <v>1</v>
      </c>
      <c r="I1483" t="s">
        <v>503</v>
      </c>
      <c r="J1483">
        <v>26.88</v>
      </c>
      <c r="K1483">
        <v>26.88</v>
      </c>
      <c r="L1483" t="s">
        <v>48</v>
      </c>
      <c r="M1483" t="s">
        <v>377</v>
      </c>
      <c r="N1483" t="s">
        <v>19</v>
      </c>
      <c r="O1483" t="s">
        <v>504</v>
      </c>
      <c r="P1483" t="s">
        <v>501</v>
      </c>
      <c r="Q1483" t="s">
        <v>518</v>
      </c>
    </row>
    <row r="1484" spans="1:17" x14ac:dyDescent="0.35">
      <c r="A1484">
        <v>100238</v>
      </c>
      <c r="B1484" s="5">
        <v>45890</v>
      </c>
      <c r="C1484" t="s">
        <v>50</v>
      </c>
      <c r="D1484" t="s">
        <v>71</v>
      </c>
      <c r="E1484" t="s">
        <v>72</v>
      </c>
      <c r="F1484" t="s">
        <v>15</v>
      </c>
      <c r="G1484" t="s">
        <v>29</v>
      </c>
      <c r="H1484">
        <v>10</v>
      </c>
      <c r="I1484" t="s">
        <v>499</v>
      </c>
      <c r="J1484">
        <v>24.12</v>
      </c>
      <c r="K1484">
        <v>241.20000000000002</v>
      </c>
      <c r="L1484" t="s">
        <v>17</v>
      </c>
      <c r="M1484" t="s">
        <v>426</v>
      </c>
      <c r="N1484" t="s">
        <v>19</v>
      </c>
      <c r="O1484" t="s">
        <v>505</v>
      </c>
      <c r="P1484" t="s">
        <v>501</v>
      </c>
      <c r="Q1484" t="s">
        <v>518</v>
      </c>
    </row>
    <row r="1485" spans="1:17" x14ac:dyDescent="0.35">
      <c r="A1485">
        <v>100589</v>
      </c>
      <c r="B1485" s="5">
        <v>45890</v>
      </c>
      <c r="C1485" t="s">
        <v>65</v>
      </c>
      <c r="D1485" t="s">
        <v>190</v>
      </c>
      <c r="E1485" t="s">
        <v>191</v>
      </c>
      <c r="F1485" t="s">
        <v>53</v>
      </c>
      <c r="G1485" t="s">
        <v>54</v>
      </c>
      <c r="H1485">
        <v>5</v>
      </c>
      <c r="I1485" t="s">
        <v>499</v>
      </c>
      <c r="J1485">
        <v>25.07</v>
      </c>
      <c r="K1485">
        <v>125.35</v>
      </c>
      <c r="L1485" t="s">
        <v>17</v>
      </c>
      <c r="M1485" t="s">
        <v>396</v>
      </c>
      <c r="N1485" t="s">
        <v>19</v>
      </c>
      <c r="O1485" t="s">
        <v>505</v>
      </c>
      <c r="P1485" t="s">
        <v>501</v>
      </c>
      <c r="Q1485" t="s">
        <v>518</v>
      </c>
    </row>
    <row r="1486" spans="1:17" x14ac:dyDescent="0.35">
      <c r="A1486">
        <v>101916</v>
      </c>
      <c r="B1486" s="5">
        <v>45890</v>
      </c>
      <c r="C1486" t="s">
        <v>31</v>
      </c>
      <c r="D1486" t="s">
        <v>105</v>
      </c>
      <c r="E1486" t="s">
        <v>106</v>
      </c>
      <c r="F1486" t="s">
        <v>62</v>
      </c>
      <c r="G1486" t="s">
        <v>103</v>
      </c>
      <c r="H1486">
        <v>10</v>
      </c>
      <c r="I1486" t="s">
        <v>499</v>
      </c>
      <c r="J1486">
        <v>182.16</v>
      </c>
      <c r="K1486">
        <v>1821.6</v>
      </c>
      <c r="L1486" t="s">
        <v>17</v>
      </c>
      <c r="M1486" t="s">
        <v>229</v>
      </c>
      <c r="N1486" t="s">
        <v>19</v>
      </c>
      <c r="O1486" t="s">
        <v>505</v>
      </c>
      <c r="P1486" t="s">
        <v>501</v>
      </c>
      <c r="Q1486" t="s">
        <v>518</v>
      </c>
    </row>
    <row r="1487" spans="1:17" x14ac:dyDescent="0.35">
      <c r="A1487">
        <v>102277</v>
      </c>
      <c r="B1487" s="5">
        <v>45890</v>
      </c>
      <c r="C1487" t="s">
        <v>31</v>
      </c>
      <c r="D1487" t="s">
        <v>105</v>
      </c>
      <c r="E1487" t="s">
        <v>106</v>
      </c>
      <c r="F1487" t="s">
        <v>62</v>
      </c>
      <c r="G1487" t="s">
        <v>68</v>
      </c>
      <c r="H1487">
        <v>2</v>
      </c>
      <c r="I1487" t="s">
        <v>508</v>
      </c>
      <c r="J1487">
        <v>38.909999999999997</v>
      </c>
      <c r="K1487">
        <v>77.819999999999993</v>
      </c>
      <c r="L1487" t="s">
        <v>48</v>
      </c>
      <c r="M1487" t="s">
        <v>250</v>
      </c>
      <c r="N1487" t="s">
        <v>36</v>
      </c>
      <c r="O1487" t="s">
        <v>505</v>
      </c>
      <c r="P1487" t="s">
        <v>501</v>
      </c>
      <c r="Q1487" t="s">
        <v>518</v>
      </c>
    </row>
    <row r="1488" spans="1:17" x14ac:dyDescent="0.35">
      <c r="A1488">
        <v>102499</v>
      </c>
      <c r="B1488" s="5">
        <v>45890</v>
      </c>
      <c r="C1488" t="s">
        <v>50</v>
      </c>
      <c r="D1488" t="s">
        <v>77</v>
      </c>
      <c r="E1488" t="s">
        <v>78</v>
      </c>
      <c r="F1488" t="s">
        <v>59</v>
      </c>
      <c r="G1488" t="s">
        <v>118</v>
      </c>
      <c r="H1488">
        <v>1</v>
      </c>
      <c r="I1488" t="s">
        <v>503</v>
      </c>
      <c r="J1488">
        <v>20.69</v>
      </c>
      <c r="K1488">
        <v>20.69</v>
      </c>
      <c r="L1488" t="s">
        <v>24</v>
      </c>
      <c r="M1488" t="s">
        <v>348</v>
      </c>
      <c r="N1488" t="s">
        <v>36</v>
      </c>
      <c r="O1488" t="s">
        <v>505</v>
      </c>
      <c r="P1488" t="s">
        <v>501</v>
      </c>
      <c r="Q1488" t="s">
        <v>518</v>
      </c>
    </row>
    <row r="1489" spans="1:17" x14ac:dyDescent="0.35">
      <c r="A1489">
        <v>102880</v>
      </c>
      <c r="B1489" s="5">
        <v>45890</v>
      </c>
      <c r="C1489" t="s">
        <v>31</v>
      </c>
      <c r="D1489" t="s">
        <v>56</v>
      </c>
      <c r="E1489" t="s">
        <v>57</v>
      </c>
      <c r="F1489" t="s">
        <v>22</v>
      </c>
      <c r="G1489" t="s">
        <v>100</v>
      </c>
      <c r="H1489">
        <v>3</v>
      </c>
      <c r="I1489" t="s">
        <v>499</v>
      </c>
      <c r="J1489">
        <v>14.5</v>
      </c>
      <c r="K1489">
        <v>43.5</v>
      </c>
      <c r="L1489" t="s">
        <v>17</v>
      </c>
      <c r="M1489" t="s">
        <v>483</v>
      </c>
      <c r="N1489" t="s">
        <v>36</v>
      </c>
      <c r="O1489" t="s">
        <v>505</v>
      </c>
      <c r="P1489" t="s">
        <v>501</v>
      </c>
      <c r="Q1489" t="s">
        <v>518</v>
      </c>
    </row>
    <row r="1490" spans="1:17" x14ac:dyDescent="0.35">
      <c r="A1490">
        <v>100241</v>
      </c>
      <c r="B1490" s="5">
        <v>45891</v>
      </c>
      <c r="C1490" t="s">
        <v>12</v>
      </c>
      <c r="D1490" t="s">
        <v>13</v>
      </c>
      <c r="E1490" t="s">
        <v>14</v>
      </c>
      <c r="F1490" t="s">
        <v>15</v>
      </c>
      <c r="G1490" t="s">
        <v>39</v>
      </c>
      <c r="H1490">
        <v>3</v>
      </c>
      <c r="I1490" t="s">
        <v>499</v>
      </c>
      <c r="J1490">
        <v>47.23</v>
      </c>
      <c r="K1490">
        <v>141.69</v>
      </c>
      <c r="L1490" t="s">
        <v>48</v>
      </c>
      <c r="M1490" t="s">
        <v>342</v>
      </c>
      <c r="N1490" t="s">
        <v>19</v>
      </c>
      <c r="O1490" t="s">
        <v>500</v>
      </c>
      <c r="P1490" t="s">
        <v>501</v>
      </c>
      <c r="Q1490" t="s">
        <v>518</v>
      </c>
    </row>
    <row r="1491" spans="1:17" x14ac:dyDescent="0.35">
      <c r="A1491">
        <v>100488</v>
      </c>
      <c r="B1491" s="5">
        <v>45891</v>
      </c>
      <c r="C1491" t="s">
        <v>26</v>
      </c>
      <c r="D1491" t="s">
        <v>41</v>
      </c>
      <c r="E1491" t="s">
        <v>42</v>
      </c>
      <c r="F1491" t="s">
        <v>62</v>
      </c>
      <c r="G1491" t="s">
        <v>103</v>
      </c>
      <c r="H1491">
        <v>1</v>
      </c>
      <c r="I1491" t="s">
        <v>503</v>
      </c>
      <c r="J1491">
        <v>197.66</v>
      </c>
      <c r="K1491">
        <v>197.66</v>
      </c>
      <c r="L1491" t="s">
        <v>48</v>
      </c>
      <c r="M1491" t="s">
        <v>330</v>
      </c>
      <c r="N1491" t="s">
        <v>19</v>
      </c>
      <c r="O1491" t="s">
        <v>500</v>
      </c>
      <c r="P1491" t="s">
        <v>501</v>
      </c>
      <c r="Q1491" t="s">
        <v>518</v>
      </c>
    </row>
    <row r="1492" spans="1:17" x14ac:dyDescent="0.35">
      <c r="A1492">
        <v>100653</v>
      </c>
      <c r="B1492" s="5">
        <v>45891</v>
      </c>
      <c r="C1492" t="s">
        <v>50</v>
      </c>
      <c r="D1492" t="s">
        <v>71</v>
      </c>
      <c r="E1492" t="s">
        <v>72</v>
      </c>
      <c r="F1492" t="s">
        <v>59</v>
      </c>
      <c r="G1492" t="s">
        <v>95</v>
      </c>
      <c r="H1492">
        <v>1</v>
      </c>
      <c r="I1492" t="s">
        <v>503</v>
      </c>
      <c r="J1492">
        <v>36.61</v>
      </c>
      <c r="K1492">
        <v>36.61</v>
      </c>
      <c r="L1492" t="s">
        <v>48</v>
      </c>
      <c r="M1492" t="s">
        <v>107</v>
      </c>
      <c r="N1492" t="s">
        <v>19</v>
      </c>
      <c r="O1492" t="s">
        <v>500</v>
      </c>
      <c r="P1492" t="s">
        <v>501</v>
      </c>
      <c r="Q1492" t="s">
        <v>518</v>
      </c>
    </row>
    <row r="1493" spans="1:17" x14ac:dyDescent="0.35">
      <c r="A1493">
        <v>101809</v>
      </c>
      <c r="B1493" s="5">
        <v>45891</v>
      </c>
      <c r="C1493" t="s">
        <v>65</v>
      </c>
      <c r="D1493" t="s">
        <v>90</v>
      </c>
      <c r="E1493" t="s">
        <v>91</v>
      </c>
      <c r="F1493" t="s">
        <v>62</v>
      </c>
      <c r="G1493" t="s">
        <v>114</v>
      </c>
      <c r="H1493">
        <v>5</v>
      </c>
      <c r="I1493" t="s">
        <v>499</v>
      </c>
      <c r="J1493">
        <v>129.87</v>
      </c>
      <c r="K1493">
        <v>649.35</v>
      </c>
      <c r="L1493" t="s">
        <v>43</v>
      </c>
      <c r="M1493" t="s">
        <v>450</v>
      </c>
      <c r="N1493" t="s">
        <v>19</v>
      </c>
      <c r="O1493" t="s">
        <v>500</v>
      </c>
      <c r="P1493" t="s">
        <v>501</v>
      </c>
      <c r="Q1493" t="s">
        <v>518</v>
      </c>
    </row>
    <row r="1494" spans="1:17" x14ac:dyDescent="0.35">
      <c r="A1494">
        <v>101847</v>
      </c>
      <c r="B1494" s="5">
        <v>45891</v>
      </c>
      <c r="C1494" t="s">
        <v>12</v>
      </c>
      <c r="D1494" t="s">
        <v>20</v>
      </c>
      <c r="E1494" t="s">
        <v>21</v>
      </c>
      <c r="F1494" t="s">
        <v>62</v>
      </c>
      <c r="G1494" t="s">
        <v>63</v>
      </c>
      <c r="H1494">
        <v>1</v>
      </c>
      <c r="I1494" t="s">
        <v>503</v>
      </c>
      <c r="J1494">
        <v>57.45</v>
      </c>
      <c r="K1494">
        <v>57.45</v>
      </c>
      <c r="L1494" t="s">
        <v>48</v>
      </c>
      <c r="M1494" t="s">
        <v>120</v>
      </c>
      <c r="N1494" t="s">
        <v>36</v>
      </c>
      <c r="O1494" t="s">
        <v>500</v>
      </c>
      <c r="P1494" t="s">
        <v>501</v>
      </c>
      <c r="Q1494" t="s">
        <v>518</v>
      </c>
    </row>
    <row r="1495" spans="1:17" x14ac:dyDescent="0.35">
      <c r="A1495">
        <v>101998</v>
      </c>
      <c r="B1495" s="5">
        <v>45891</v>
      </c>
      <c r="C1495" t="s">
        <v>50</v>
      </c>
      <c r="D1495" t="s">
        <v>51</v>
      </c>
      <c r="E1495" t="s">
        <v>52</v>
      </c>
      <c r="F1495" t="s">
        <v>62</v>
      </c>
      <c r="G1495" t="s">
        <v>68</v>
      </c>
      <c r="H1495">
        <v>2</v>
      </c>
      <c r="I1495" t="s">
        <v>508</v>
      </c>
      <c r="J1495">
        <v>39.99</v>
      </c>
      <c r="K1495">
        <v>79.98</v>
      </c>
      <c r="L1495" t="s">
        <v>43</v>
      </c>
      <c r="M1495" t="s">
        <v>474</v>
      </c>
      <c r="N1495" t="s">
        <v>19</v>
      </c>
      <c r="O1495" t="s">
        <v>500</v>
      </c>
      <c r="P1495" t="s">
        <v>501</v>
      </c>
      <c r="Q1495" t="s">
        <v>518</v>
      </c>
    </row>
    <row r="1496" spans="1:17" x14ac:dyDescent="0.35">
      <c r="A1496">
        <v>102711</v>
      </c>
      <c r="B1496" s="5">
        <v>45891</v>
      </c>
      <c r="C1496" t="s">
        <v>50</v>
      </c>
      <c r="D1496" t="s">
        <v>71</v>
      </c>
      <c r="E1496" t="s">
        <v>72</v>
      </c>
      <c r="F1496" t="s">
        <v>62</v>
      </c>
      <c r="G1496" t="s">
        <v>68</v>
      </c>
      <c r="H1496">
        <v>5</v>
      </c>
      <c r="I1496" t="s">
        <v>499</v>
      </c>
      <c r="J1496">
        <v>40.79</v>
      </c>
      <c r="K1496">
        <v>203.95</v>
      </c>
      <c r="L1496" t="s">
        <v>43</v>
      </c>
      <c r="M1496" t="s">
        <v>445</v>
      </c>
      <c r="N1496" t="s">
        <v>19</v>
      </c>
      <c r="O1496" t="s">
        <v>500</v>
      </c>
      <c r="P1496" t="s">
        <v>501</v>
      </c>
      <c r="Q1496" t="s">
        <v>518</v>
      </c>
    </row>
    <row r="1497" spans="1:17" x14ac:dyDescent="0.35">
      <c r="A1497">
        <v>100013</v>
      </c>
      <c r="B1497" s="5">
        <v>45892</v>
      </c>
      <c r="C1497" t="s">
        <v>12</v>
      </c>
      <c r="D1497" t="s">
        <v>98</v>
      </c>
      <c r="E1497" t="s">
        <v>99</v>
      </c>
      <c r="F1497" t="s">
        <v>22</v>
      </c>
      <c r="G1497" t="s">
        <v>109</v>
      </c>
      <c r="H1497">
        <v>1</v>
      </c>
      <c r="I1497" t="s">
        <v>503</v>
      </c>
      <c r="J1497">
        <v>90.88</v>
      </c>
      <c r="K1497">
        <v>90.88</v>
      </c>
      <c r="L1497" t="s">
        <v>24</v>
      </c>
      <c r="M1497" t="s">
        <v>458</v>
      </c>
      <c r="N1497" t="s">
        <v>19</v>
      </c>
      <c r="O1497" t="s">
        <v>506</v>
      </c>
      <c r="P1497" t="s">
        <v>507</v>
      </c>
      <c r="Q1497" t="s">
        <v>518</v>
      </c>
    </row>
    <row r="1498" spans="1:17" x14ac:dyDescent="0.35">
      <c r="A1498">
        <v>100108</v>
      </c>
      <c r="B1498" s="5">
        <v>45892</v>
      </c>
      <c r="C1498" t="s">
        <v>65</v>
      </c>
      <c r="D1498" t="s">
        <v>190</v>
      </c>
      <c r="E1498" t="s">
        <v>191</v>
      </c>
      <c r="F1498" t="s">
        <v>53</v>
      </c>
      <c r="G1498" t="s">
        <v>126</v>
      </c>
      <c r="H1498">
        <v>5</v>
      </c>
      <c r="I1498" t="s">
        <v>499</v>
      </c>
      <c r="J1498">
        <v>152.78</v>
      </c>
      <c r="K1498">
        <v>763.9</v>
      </c>
      <c r="L1498" t="s">
        <v>48</v>
      </c>
      <c r="M1498" t="s">
        <v>167</v>
      </c>
      <c r="N1498" t="s">
        <v>19</v>
      </c>
      <c r="O1498" t="s">
        <v>506</v>
      </c>
      <c r="P1498" t="s">
        <v>507</v>
      </c>
      <c r="Q1498" t="s">
        <v>518</v>
      </c>
    </row>
    <row r="1499" spans="1:17" x14ac:dyDescent="0.35">
      <c r="A1499">
        <v>100249</v>
      </c>
      <c r="B1499" s="5">
        <v>45892</v>
      </c>
      <c r="C1499" t="s">
        <v>50</v>
      </c>
      <c r="D1499" t="s">
        <v>71</v>
      </c>
      <c r="E1499" t="s">
        <v>72</v>
      </c>
      <c r="F1499" t="s">
        <v>22</v>
      </c>
      <c r="G1499" t="s">
        <v>23</v>
      </c>
      <c r="H1499">
        <v>5</v>
      </c>
      <c r="I1499" t="s">
        <v>499</v>
      </c>
      <c r="J1499">
        <v>64.489999999999995</v>
      </c>
      <c r="K1499">
        <v>322.45</v>
      </c>
      <c r="L1499" t="s">
        <v>43</v>
      </c>
      <c r="M1499" t="s">
        <v>153</v>
      </c>
      <c r="N1499" t="s">
        <v>19</v>
      </c>
      <c r="O1499" t="s">
        <v>506</v>
      </c>
      <c r="P1499" t="s">
        <v>507</v>
      </c>
      <c r="Q1499" t="s">
        <v>518</v>
      </c>
    </row>
    <row r="1500" spans="1:17" x14ac:dyDescent="0.35">
      <c r="A1500">
        <v>100460</v>
      </c>
      <c r="B1500" s="5">
        <v>45892</v>
      </c>
      <c r="C1500" t="s">
        <v>26</v>
      </c>
      <c r="D1500" t="s">
        <v>41</v>
      </c>
      <c r="E1500" t="s">
        <v>42</v>
      </c>
      <c r="F1500" t="s">
        <v>59</v>
      </c>
      <c r="G1500" t="s">
        <v>60</v>
      </c>
      <c r="H1500">
        <v>2</v>
      </c>
      <c r="I1500" t="s">
        <v>508</v>
      </c>
      <c r="J1500">
        <v>60.25</v>
      </c>
      <c r="K1500">
        <v>120.5</v>
      </c>
      <c r="L1500" t="s">
        <v>24</v>
      </c>
      <c r="M1500" t="s">
        <v>236</v>
      </c>
      <c r="N1500" t="s">
        <v>19</v>
      </c>
      <c r="O1500" t="s">
        <v>506</v>
      </c>
      <c r="P1500" t="s">
        <v>507</v>
      </c>
      <c r="Q1500" t="s">
        <v>518</v>
      </c>
    </row>
    <row r="1501" spans="1:17" x14ac:dyDescent="0.35">
      <c r="A1501">
        <v>100845</v>
      </c>
      <c r="B1501" s="5">
        <v>45892</v>
      </c>
      <c r="C1501" t="s">
        <v>31</v>
      </c>
      <c r="D1501" t="s">
        <v>56</v>
      </c>
      <c r="E1501" t="s">
        <v>57</v>
      </c>
      <c r="F1501" t="s">
        <v>22</v>
      </c>
      <c r="G1501" t="s">
        <v>100</v>
      </c>
      <c r="H1501">
        <v>1</v>
      </c>
      <c r="I1501" t="s">
        <v>503</v>
      </c>
      <c r="J1501">
        <v>14.36</v>
      </c>
      <c r="K1501">
        <v>14.36</v>
      </c>
      <c r="L1501" t="s">
        <v>48</v>
      </c>
      <c r="M1501" t="s">
        <v>193</v>
      </c>
      <c r="N1501" t="s">
        <v>19</v>
      </c>
      <c r="O1501" t="s">
        <v>506</v>
      </c>
      <c r="P1501" t="s">
        <v>507</v>
      </c>
      <c r="Q1501" t="s">
        <v>518</v>
      </c>
    </row>
    <row r="1502" spans="1:17" x14ac:dyDescent="0.35">
      <c r="A1502">
        <v>101311</v>
      </c>
      <c r="B1502" s="5">
        <v>45892</v>
      </c>
      <c r="C1502" t="s">
        <v>50</v>
      </c>
      <c r="D1502" t="s">
        <v>71</v>
      </c>
      <c r="E1502" t="s">
        <v>72</v>
      </c>
      <c r="F1502" t="s">
        <v>22</v>
      </c>
      <c r="G1502" t="s">
        <v>47</v>
      </c>
      <c r="H1502">
        <v>2</v>
      </c>
      <c r="I1502" t="s">
        <v>508</v>
      </c>
      <c r="J1502">
        <v>72.95</v>
      </c>
      <c r="K1502">
        <v>145.9</v>
      </c>
      <c r="L1502" t="s">
        <v>17</v>
      </c>
      <c r="M1502" t="s">
        <v>445</v>
      </c>
      <c r="N1502" t="s">
        <v>36</v>
      </c>
      <c r="O1502" t="s">
        <v>506</v>
      </c>
      <c r="P1502" t="s">
        <v>507</v>
      </c>
      <c r="Q1502" t="s">
        <v>518</v>
      </c>
    </row>
    <row r="1503" spans="1:17" x14ac:dyDescent="0.35">
      <c r="A1503">
        <v>101903</v>
      </c>
      <c r="B1503" s="5">
        <v>45892</v>
      </c>
      <c r="C1503" t="s">
        <v>12</v>
      </c>
      <c r="D1503" t="s">
        <v>98</v>
      </c>
      <c r="E1503" t="s">
        <v>99</v>
      </c>
      <c r="F1503" t="s">
        <v>62</v>
      </c>
      <c r="G1503" t="s">
        <v>114</v>
      </c>
      <c r="H1503">
        <v>2</v>
      </c>
      <c r="I1503" t="s">
        <v>508</v>
      </c>
      <c r="J1503">
        <v>127.55</v>
      </c>
      <c r="K1503">
        <v>255.1</v>
      </c>
      <c r="L1503" t="s">
        <v>24</v>
      </c>
      <c r="M1503" t="s">
        <v>287</v>
      </c>
      <c r="N1503" t="s">
        <v>19</v>
      </c>
      <c r="O1503" t="s">
        <v>506</v>
      </c>
      <c r="P1503" t="s">
        <v>507</v>
      </c>
      <c r="Q1503" t="s">
        <v>518</v>
      </c>
    </row>
    <row r="1504" spans="1:17" x14ac:dyDescent="0.35">
      <c r="A1504">
        <v>102355</v>
      </c>
      <c r="B1504" s="5">
        <v>45892</v>
      </c>
      <c r="C1504" t="s">
        <v>31</v>
      </c>
      <c r="D1504" t="s">
        <v>45</v>
      </c>
      <c r="E1504" t="s">
        <v>46</v>
      </c>
      <c r="F1504" t="s">
        <v>62</v>
      </c>
      <c r="G1504" t="s">
        <v>112</v>
      </c>
      <c r="H1504">
        <v>2</v>
      </c>
      <c r="I1504" t="s">
        <v>508</v>
      </c>
      <c r="J1504">
        <v>29.96</v>
      </c>
      <c r="K1504">
        <v>59.92</v>
      </c>
      <c r="L1504" t="s">
        <v>48</v>
      </c>
      <c r="M1504" t="s">
        <v>326</v>
      </c>
      <c r="N1504" t="s">
        <v>19</v>
      </c>
      <c r="O1504" t="s">
        <v>506</v>
      </c>
      <c r="P1504" t="s">
        <v>507</v>
      </c>
      <c r="Q1504" t="s">
        <v>518</v>
      </c>
    </row>
    <row r="1505" spans="1:17" x14ac:dyDescent="0.35">
      <c r="A1505">
        <v>102853</v>
      </c>
      <c r="B1505" s="5">
        <v>45892</v>
      </c>
      <c r="C1505" t="s">
        <v>31</v>
      </c>
      <c r="D1505" t="s">
        <v>45</v>
      </c>
      <c r="E1505" t="s">
        <v>46</v>
      </c>
      <c r="F1505" t="s">
        <v>62</v>
      </c>
      <c r="G1505" t="s">
        <v>114</v>
      </c>
      <c r="H1505">
        <v>2</v>
      </c>
      <c r="I1505" t="s">
        <v>508</v>
      </c>
      <c r="J1505">
        <v>126.97</v>
      </c>
      <c r="K1505">
        <v>253.94</v>
      </c>
      <c r="L1505" t="s">
        <v>24</v>
      </c>
      <c r="M1505" t="s">
        <v>342</v>
      </c>
      <c r="N1505" t="s">
        <v>19</v>
      </c>
      <c r="O1505" t="s">
        <v>506</v>
      </c>
      <c r="P1505" t="s">
        <v>507</v>
      </c>
      <c r="Q1505" t="s">
        <v>518</v>
      </c>
    </row>
    <row r="1506" spans="1:17" x14ac:dyDescent="0.35">
      <c r="A1506">
        <v>100073</v>
      </c>
      <c r="B1506" s="5">
        <v>45893</v>
      </c>
      <c r="C1506" t="s">
        <v>50</v>
      </c>
      <c r="D1506" t="s">
        <v>77</v>
      </c>
      <c r="E1506" t="s">
        <v>78</v>
      </c>
      <c r="F1506" t="s">
        <v>62</v>
      </c>
      <c r="G1506" t="s">
        <v>103</v>
      </c>
      <c r="H1506">
        <v>2</v>
      </c>
      <c r="I1506" t="s">
        <v>508</v>
      </c>
      <c r="J1506">
        <v>190</v>
      </c>
      <c r="K1506">
        <v>380</v>
      </c>
      <c r="L1506" t="s">
        <v>48</v>
      </c>
      <c r="M1506" t="s">
        <v>450</v>
      </c>
      <c r="N1506" t="s">
        <v>19</v>
      </c>
      <c r="O1506" t="s">
        <v>510</v>
      </c>
      <c r="P1506" t="s">
        <v>507</v>
      </c>
      <c r="Q1506" t="s">
        <v>518</v>
      </c>
    </row>
    <row r="1507" spans="1:17" x14ac:dyDescent="0.35">
      <c r="A1507">
        <v>100614</v>
      </c>
      <c r="B1507" s="5">
        <v>45893</v>
      </c>
      <c r="C1507" t="s">
        <v>12</v>
      </c>
      <c r="D1507" t="s">
        <v>13</v>
      </c>
      <c r="E1507" t="s">
        <v>14</v>
      </c>
      <c r="F1507" t="s">
        <v>62</v>
      </c>
      <c r="G1507" t="s">
        <v>169</v>
      </c>
      <c r="H1507">
        <v>2</v>
      </c>
      <c r="I1507" t="s">
        <v>508</v>
      </c>
      <c r="J1507">
        <v>24.78</v>
      </c>
      <c r="K1507">
        <v>49.56</v>
      </c>
      <c r="L1507" t="s">
        <v>48</v>
      </c>
      <c r="M1507" t="s">
        <v>292</v>
      </c>
      <c r="N1507" t="s">
        <v>36</v>
      </c>
      <c r="O1507" t="s">
        <v>510</v>
      </c>
      <c r="P1507" t="s">
        <v>507</v>
      </c>
      <c r="Q1507" t="s">
        <v>518</v>
      </c>
    </row>
    <row r="1508" spans="1:17" x14ac:dyDescent="0.35">
      <c r="A1508">
        <v>100807</v>
      </c>
      <c r="B1508" s="5">
        <v>45893</v>
      </c>
      <c r="C1508" t="s">
        <v>26</v>
      </c>
      <c r="D1508" t="s">
        <v>27</v>
      </c>
      <c r="E1508" t="s">
        <v>28</v>
      </c>
      <c r="F1508" t="s">
        <v>62</v>
      </c>
      <c r="G1508" t="s">
        <v>169</v>
      </c>
      <c r="H1508">
        <v>1</v>
      </c>
      <c r="I1508" t="s">
        <v>503</v>
      </c>
      <c r="J1508">
        <v>23.9</v>
      </c>
      <c r="K1508">
        <v>23.9</v>
      </c>
      <c r="L1508" t="s">
        <v>43</v>
      </c>
      <c r="M1508" t="s">
        <v>204</v>
      </c>
      <c r="N1508" t="s">
        <v>19</v>
      </c>
      <c r="O1508" t="s">
        <v>510</v>
      </c>
      <c r="P1508" t="s">
        <v>507</v>
      </c>
      <c r="Q1508" t="s">
        <v>518</v>
      </c>
    </row>
    <row r="1509" spans="1:17" x14ac:dyDescent="0.35">
      <c r="A1509">
        <v>100907</v>
      </c>
      <c r="B1509" s="5">
        <v>45893</v>
      </c>
      <c r="C1509" t="s">
        <v>26</v>
      </c>
      <c r="D1509" t="s">
        <v>150</v>
      </c>
      <c r="E1509" t="s">
        <v>151</v>
      </c>
      <c r="F1509" t="s">
        <v>22</v>
      </c>
      <c r="G1509" t="s">
        <v>109</v>
      </c>
      <c r="H1509">
        <v>10</v>
      </c>
      <c r="I1509" t="s">
        <v>499</v>
      </c>
      <c r="J1509">
        <v>90.34</v>
      </c>
      <c r="K1509">
        <v>903.40000000000009</v>
      </c>
      <c r="L1509" t="s">
        <v>17</v>
      </c>
      <c r="M1509" t="s">
        <v>302</v>
      </c>
      <c r="N1509" t="s">
        <v>19</v>
      </c>
      <c r="O1509" t="s">
        <v>510</v>
      </c>
      <c r="P1509" t="s">
        <v>507</v>
      </c>
      <c r="Q1509" t="s">
        <v>518</v>
      </c>
    </row>
    <row r="1510" spans="1:17" x14ac:dyDescent="0.35">
      <c r="A1510">
        <v>101015</v>
      </c>
      <c r="B1510" s="5">
        <v>45893</v>
      </c>
      <c r="C1510" t="s">
        <v>31</v>
      </c>
      <c r="D1510" t="s">
        <v>56</v>
      </c>
      <c r="E1510" t="s">
        <v>57</v>
      </c>
      <c r="F1510" t="s">
        <v>62</v>
      </c>
      <c r="G1510" t="s">
        <v>169</v>
      </c>
      <c r="H1510">
        <v>2</v>
      </c>
      <c r="I1510" t="s">
        <v>508</v>
      </c>
      <c r="J1510">
        <v>24.23</v>
      </c>
      <c r="K1510">
        <v>48.46</v>
      </c>
      <c r="L1510" t="s">
        <v>43</v>
      </c>
      <c r="M1510" t="s">
        <v>147</v>
      </c>
      <c r="N1510" t="s">
        <v>89</v>
      </c>
      <c r="O1510" t="s">
        <v>510</v>
      </c>
      <c r="P1510" t="s">
        <v>507</v>
      </c>
      <c r="Q1510" t="s">
        <v>518</v>
      </c>
    </row>
    <row r="1511" spans="1:17" x14ac:dyDescent="0.35">
      <c r="A1511">
        <v>101159</v>
      </c>
      <c r="B1511" s="5">
        <v>45893</v>
      </c>
      <c r="C1511" t="s">
        <v>12</v>
      </c>
      <c r="D1511" t="s">
        <v>132</v>
      </c>
      <c r="E1511" t="s">
        <v>133</v>
      </c>
      <c r="F1511" t="s">
        <v>59</v>
      </c>
      <c r="G1511" t="s">
        <v>129</v>
      </c>
      <c r="H1511">
        <v>10</v>
      </c>
      <c r="I1511" t="s">
        <v>499</v>
      </c>
      <c r="J1511">
        <v>124.78</v>
      </c>
      <c r="K1511">
        <v>1247.8</v>
      </c>
      <c r="L1511" t="s">
        <v>24</v>
      </c>
      <c r="M1511" t="s">
        <v>412</v>
      </c>
      <c r="N1511" t="s">
        <v>19</v>
      </c>
      <c r="O1511" t="s">
        <v>510</v>
      </c>
      <c r="P1511" t="s">
        <v>507</v>
      </c>
      <c r="Q1511" t="s">
        <v>518</v>
      </c>
    </row>
    <row r="1512" spans="1:17" x14ac:dyDescent="0.35">
      <c r="A1512">
        <v>101172</v>
      </c>
      <c r="B1512" s="5">
        <v>45893</v>
      </c>
      <c r="C1512" t="s">
        <v>26</v>
      </c>
      <c r="D1512" t="s">
        <v>41</v>
      </c>
      <c r="E1512" t="s">
        <v>42</v>
      </c>
      <c r="F1512" t="s">
        <v>53</v>
      </c>
      <c r="G1512" t="s">
        <v>145</v>
      </c>
      <c r="H1512">
        <v>5</v>
      </c>
      <c r="I1512" t="s">
        <v>499</v>
      </c>
      <c r="J1512">
        <v>35.340000000000003</v>
      </c>
      <c r="K1512">
        <v>176.70000000000002</v>
      </c>
      <c r="L1512" t="s">
        <v>17</v>
      </c>
      <c r="M1512" t="s">
        <v>255</v>
      </c>
      <c r="N1512" t="s">
        <v>19</v>
      </c>
      <c r="O1512" t="s">
        <v>510</v>
      </c>
      <c r="P1512" t="s">
        <v>507</v>
      </c>
      <c r="Q1512" t="s">
        <v>518</v>
      </c>
    </row>
    <row r="1513" spans="1:17" x14ac:dyDescent="0.35">
      <c r="A1513">
        <v>101305</v>
      </c>
      <c r="B1513" s="5">
        <v>45893</v>
      </c>
      <c r="C1513" t="s">
        <v>26</v>
      </c>
      <c r="D1513" t="s">
        <v>27</v>
      </c>
      <c r="E1513" t="s">
        <v>28</v>
      </c>
      <c r="F1513" t="s">
        <v>62</v>
      </c>
      <c r="G1513" t="s">
        <v>114</v>
      </c>
      <c r="H1513">
        <v>1</v>
      </c>
      <c r="I1513" t="s">
        <v>503</v>
      </c>
      <c r="J1513">
        <v>124.29</v>
      </c>
      <c r="K1513">
        <v>124.29</v>
      </c>
      <c r="L1513" t="s">
        <v>17</v>
      </c>
      <c r="M1513" t="s">
        <v>235</v>
      </c>
      <c r="N1513" t="s">
        <v>19</v>
      </c>
      <c r="O1513" t="s">
        <v>510</v>
      </c>
      <c r="P1513" t="s">
        <v>507</v>
      </c>
      <c r="Q1513" t="s">
        <v>518</v>
      </c>
    </row>
    <row r="1514" spans="1:17" x14ac:dyDescent="0.35">
      <c r="A1514">
        <v>101674</v>
      </c>
      <c r="B1514" s="5">
        <v>45893</v>
      </c>
      <c r="C1514" t="s">
        <v>50</v>
      </c>
      <c r="D1514" t="s">
        <v>77</v>
      </c>
      <c r="E1514" t="s">
        <v>78</v>
      </c>
      <c r="F1514" t="s">
        <v>62</v>
      </c>
      <c r="G1514" t="s">
        <v>103</v>
      </c>
      <c r="H1514">
        <v>5</v>
      </c>
      <c r="I1514" t="s">
        <v>499</v>
      </c>
      <c r="J1514">
        <v>189.63</v>
      </c>
      <c r="K1514">
        <v>948.15</v>
      </c>
      <c r="L1514" t="s">
        <v>43</v>
      </c>
      <c r="M1514" t="s">
        <v>365</v>
      </c>
      <c r="N1514" t="s">
        <v>36</v>
      </c>
      <c r="O1514" t="s">
        <v>510</v>
      </c>
      <c r="P1514" t="s">
        <v>507</v>
      </c>
      <c r="Q1514" t="s">
        <v>518</v>
      </c>
    </row>
    <row r="1515" spans="1:17" x14ac:dyDescent="0.35">
      <c r="A1515">
        <v>101733</v>
      </c>
      <c r="B1515" s="5">
        <v>45893</v>
      </c>
      <c r="C1515" t="s">
        <v>26</v>
      </c>
      <c r="D1515" t="s">
        <v>27</v>
      </c>
      <c r="E1515" t="s">
        <v>28</v>
      </c>
      <c r="F1515" t="s">
        <v>62</v>
      </c>
      <c r="G1515" t="s">
        <v>63</v>
      </c>
      <c r="H1515">
        <v>1</v>
      </c>
      <c r="I1515" t="s">
        <v>503</v>
      </c>
      <c r="J1515">
        <v>57.5</v>
      </c>
      <c r="K1515">
        <v>57.5</v>
      </c>
      <c r="L1515" t="s">
        <v>43</v>
      </c>
      <c r="M1515" t="s">
        <v>482</v>
      </c>
      <c r="N1515" t="s">
        <v>19</v>
      </c>
      <c r="O1515" t="s">
        <v>510</v>
      </c>
      <c r="P1515" t="s">
        <v>507</v>
      </c>
      <c r="Q1515" t="s">
        <v>518</v>
      </c>
    </row>
    <row r="1516" spans="1:17" x14ac:dyDescent="0.35">
      <c r="A1516">
        <v>101851</v>
      </c>
      <c r="B1516" s="5">
        <v>45893</v>
      </c>
      <c r="C1516" t="s">
        <v>12</v>
      </c>
      <c r="D1516" t="s">
        <v>183</v>
      </c>
      <c r="E1516" t="s">
        <v>184</v>
      </c>
      <c r="F1516" t="s">
        <v>22</v>
      </c>
      <c r="G1516" t="s">
        <v>23</v>
      </c>
      <c r="H1516">
        <v>1</v>
      </c>
      <c r="I1516" t="s">
        <v>503</v>
      </c>
      <c r="J1516">
        <v>62.66</v>
      </c>
      <c r="K1516">
        <v>62.66</v>
      </c>
      <c r="L1516" t="s">
        <v>43</v>
      </c>
      <c r="M1516" t="s">
        <v>305</v>
      </c>
      <c r="N1516" t="s">
        <v>19</v>
      </c>
      <c r="O1516" t="s">
        <v>510</v>
      </c>
      <c r="P1516" t="s">
        <v>507</v>
      </c>
      <c r="Q1516" t="s">
        <v>518</v>
      </c>
    </row>
    <row r="1517" spans="1:17" x14ac:dyDescent="0.35">
      <c r="A1517">
        <v>102176</v>
      </c>
      <c r="B1517" s="5">
        <v>45893</v>
      </c>
      <c r="C1517" t="s">
        <v>12</v>
      </c>
      <c r="D1517" t="s">
        <v>13</v>
      </c>
      <c r="E1517" t="s">
        <v>14</v>
      </c>
      <c r="F1517" t="s">
        <v>62</v>
      </c>
      <c r="G1517" t="s">
        <v>114</v>
      </c>
      <c r="H1517">
        <v>3</v>
      </c>
      <c r="I1517" t="s">
        <v>499</v>
      </c>
      <c r="J1517">
        <v>125.43</v>
      </c>
      <c r="K1517">
        <v>376.29</v>
      </c>
      <c r="L1517" t="s">
        <v>24</v>
      </c>
      <c r="M1517" t="s">
        <v>194</v>
      </c>
      <c r="N1517" t="s">
        <v>89</v>
      </c>
      <c r="O1517" t="s">
        <v>510</v>
      </c>
      <c r="P1517" t="s">
        <v>507</v>
      </c>
      <c r="Q1517" t="s">
        <v>518</v>
      </c>
    </row>
    <row r="1518" spans="1:17" x14ac:dyDescent="0.35">
      <c r="A1518">
        <v>102223</v>
      </c>
      <c r="B1518" s="5">
        <v>45893</v>
      </c>
      <c r="C1518" t="s">
        <v>12</v>
      </c>
      <c r="D1518" t="s">
        <v>183</v>
      </c>
      <c r="E1518" t="s">
        <v>184</v>
      </c>
      <c r="F1518" t="s">
        <v>22</v>
      </c>
      <c r="G1518" t="s">
        <v>47</v>
      </c>
      <c r="H1518">
        <v>5</v>
      </c>
      <c r="I1518" t="s">
        <v>499</v>
      </c>
      <c r="J1518">
        <v>76.88</v>
      </c>
      <c r="K1518">
        <v>384.4</v>
      </c>
      <c r="L1518" t="s">
        <v>24</v>
      </c>
      <c r="M1518" t="s">
        <v>486</v>
      </c>
      <c r="N1518" t="s">
        <v>19</v>
      </c>
      <c r="O1518" t="s">
        <v>510</v>
      </c>
      <c r="P1518" t="s">
        <v>507</v>
      </c>
      <c r="Q1518" t="s">
        <v>518</v>
      </c>
    </row>
    <row r="1519" spans="1:17" x14ac:dyDescent="0.35">
      <c r="A1519">
        <v>102309</v>
      </c>
      <c r="B1519" s="5">
        <v>45893</v>
      </c>
      <c r="C1519" t="s">
        <v>31</v>
      </c>
      <c r="D1519" t="s">
        <v>105</v>
      </c>
      <c r="E1519" t="s">
        <v>106</v>
      </c>
      <c r="F1519" t="s">
        <v>62</v>
      </c>
      <c r="G1519" t="s">
        <v>68</v>
      </c>
      <c r="H1519">
        <v>1</v>
      </c>
      <c r="I1519" t="s">
        <v>503</v>
      </c>
      <c r="J1519">
        <v>41.45</v>
      </c>
      <c r="K1519">
        <v>41.45</v>
      </c>
      <c r="L1519" t="s">
        <v>48</v>
      </c>
      <c r="M1519" t="s">
        <v>204</v>
      </c>
      <c r="N1519" t="s">
        <v>19</v>
      </c>
      <c r="O1519" t="s">
        <v>510</v>
      </c>
      <c r="P1519" t="s">
        <v>507</v>
      </c>
      <c r="Q1519" t="s">
        <v>518</v>
      </c>
    </row>
    <row r="1520" spans="1:17" x14ac:dyDescent="0.35">
      <c r="A1520">
        <v>102593</v>
      </c>
      <c r="B1520" s="5">
        <v>45893</v>
      </c>
      <c r="C1520" t="s">
        <v>12</v>
      </c>
      <c r="D1520" t="s">
        <v>132</v>
      </c>
      <c r="E1520" t="s">
        <v>133</v>
      </c>
      <c r="F1520" t="s">
        <v>22</v>
      </c>
      <c r="G1520" t="s">
        <v>23</v>
      </c>
      <c r="H1520">
        <v>2</v>
      </c>
      <c r="I1520" t="s">
        <v>508</v>
      </c>
      <c r="J1520">
        <v>65.09</v>
      </c>
      <c r="K1520">
        <v>130.18</v>
      </c>
      <c r="L1520" t="s">
        <v>17</v>
      </c>
      <c r="M1520" t="s">
        <v>276</v>
      </c>
      <c r="N1520" t="s">
        <v>89</v>
      </c>
      <c r="O1520" t="s">
        <v>510</v>
      </c>
      <c r="P1520" t="s">
        <v>507</v>
      </c>
      <c r="Q1520" t="s">
        <v>518</v>
      </c>
    </row>
    <row r="1521" spans="1:17" x14ac:dyDescent="0.35">
      <c r="A1521">
        <v>100078</v>
      </c>
      <c r="B1521" s="5">
        <v>45894</v>
      </c>
      <c r="C1521" t="s">
        <v>26</v>
      </c>
      <c r="D1521" t="s">
        <v>41</v>
      </c>
      <c r="E1521" t="s">
        <v>42</v>
      </c>
      <c r="F1521" t="s">
        <v>22</v>
      </c>
      <c r="G1521" t="s">
        <v>23</v>
      </c>
      <c r="H1521">
        <v>3</v>
      </c>
      <c r="I1521" t="s">
        <v>499</v>
      </c>
      <c r="J1521">
        <v>65.790000000000006</v>
      </c>
      <c r="K1521">
        <v>197.37</v>
      </c>
      <c r="L1521" t="s">
        <v>43</v>
      </c>
      <c r="M1521" t="s">
        <v>385</v>
      </c>
      <c r="N1521" t="s">
        <v>19</v>
      </c>
      <c r="O1521" t="s">
        <v>511</v>
      </c>
      <c r="P1521" t="s">
        <v>501</v>
      </c>
      <c r="Q1521" t="s">
        <v>518</v>
      </c>
    </row>
    <row r="1522" spans="1:17" x14ac:dyDescent="0.35">
      <c r="A1522">
        <v>100120</v>
      </c>
      <c r="B1522" s="5">
        <v>45894</v>
      </c>
      <c r="C1522" t="s">
        <v>65</v>
      </c>
      <c r="D1522" t="s">
        <v>137</v>
      </c>
      <c r="E1522" t="s">
        <v>138</v>
      </c>
      <c r="F1522" t="s">
        <v>15</v>
      </c>
      <c r="G1522" t="s">
        <v>34</v>
      </c>
      <c r="H1522">
        <v>3</v>
      </c>
      <c r="I1522" t="s">
        <v>499</v>
      </c>
      <c r="J1522">
        <v>15.38</v>
      </c>
      <c r="K1522">
        <v>46.14</v>
      </c>
      <c r="L1522" t="s">
        <v>43</v>
      </c>
      <c r="M1522" t="s">
        <v>250</v>
      </c>
      <c r="N1522" t="s">
        <v>19</v>
      </c>
      <c r="O1522" t="s">
        <v>511</v>
      </c>
      <c r="P1522" t="s">
        <v>501</v>
      </c>
      <c r="Q1522" t="s">
        <v>518</v>
      </c>
    </row>
    <row r="1523" spans="1:17" x14ac:dyDescent="0.35">
      <c r="A1523">
        <v>100170</v>
      </c>
      <c r="B1523" s="5">
        <v>45894</v>
      </c>
      <c r="C1523" t="s">
        <v>65</v>
      </c>
      <c r="D1523" t="s">
        <v>66</v>
      </c>
      <c r="E1523" t="s">
        <v>67</v>
      </c>
      <c r="F1523" t="s">
        <v>53</v>
      </c>
      <c r="G1523" t="s">
        <v>145</v>
      </c>
      <c r="H1523">
        <v>2</v>
      </c>
      <c r="I1523" t="s">
        <v>508</v>
      </c>
      <c r="J1523">
        <v>35.909999999999997</v>
      </c>
      <c r="K1523">
        <v>71.819999999999993</v>
      </c>
      <c r="L1523" t="s">
        <v>17</v>
      </c>
      <c r="M1523" t="s">
        <v>471</v>
      </c>
      <c r="N1523" t="s">
        <v>19</v>
      </c>
      <c r="O1523" t="s">
        <v>511</v>
      </c>
      <c r="P1523" t="s">
        <v>501</v>
      </c>
      <c r="Q1523" t="s">
        <v>518</v>
      </c>
    </row>
    <row r="1524" spans="1:17" x14ac:dyDescent="0.35">
      <c r="A1524">
        <v>100769</v>
      </c>
      <c r="B1524" s="5">
        <v>45894</v>
      </c>
      <c r="C1524" t="s">
        <v>12</v>
      </c>
      <c r="D1524" t="s">
        <v>132</v>
      </c>
      <c r="E1524" t="s">
        <v>133</v>
      </c>
      <c r="F1524" t="s">
        <v>59</v>
      </c>
      <c r="G1524" t="s">
        <v>60</v>
      </c>
      <c r="H1524">
        <v>10</v>
      </c>
      <c r="I1524" t="s">
        <v>499</v>
      </c>
      <c r="J1524">
        <v>61.28</v>
      </c>
      <c r="K1524">
        <v>612.79999999999995</v>
      </c>
      <c r="L1524" t="s">
        <v>17</v>
      </c>
      <c r="M1524" t="s">
        <v>248</v>
      </c>
      <c r="N1524" t="s">
        <v>89</v>
      </c>
      <c r="O1524" t="s">
        <v>511</v>
      </c>
      <c r="P1524" t="s">
        <v>501</v>
      </c>
      <c r="Q1524" t="s">
        <v>518</v>
      </c>
    </row>
    <row r="1525" spans="1:17" x14ac:dyDescent="0.35">
      <c r="A1525">
        <v>102062</v>
      </c>
      <c r="B1525" s="5">
        <v>45894</v>
      </c>
      <c r="C1525" t="s">
        <v>65</v>
      </c>
      <c r="D1525" t="s">
        <v>137</v>
      </c>
      <c r="E1525" t="s">
        <v>138</v>
      </c>
      <c r="F1525" t="s">
        <v>53</v>
      </c>
      <c r="G1525" t="s">
        <v>54</v>
      </c>
      <c r="H1525">
        <v>1</v>
      </c>
      <c r="I1525" t="s">
        <v>503</v>
      </c>
      <c r="J1525">
        <v>24.35</v>
      </c>
      <c r="K1525">
        <v>24.35</v>
      </c>
      <c r="L1525" t="s">
        <v>17</v>
      </c>
      <c r="M1525" t="s">
        <v>117</v>
      </c>
      <c r="N1525" t="s">
        <v>19</v>
      </c>
      <c r="O1525" t="s">
        <v>511</v>
      </c>
      <c r="P1525" t="s">
        <v>501</v>
      </c>
      <c r="Q1525" t="s">
        <v>518</v>
      </c>
    </row>
    <row r="1526" spans="1:17" x14ac:dyDescent="0.35">
      <c r="A1526">
        <v>102184</v>
      </c>
      <c r="B1526" s="5">
        <v>45894</v>
      </c>
      <c r="C1526" t="s">
        <v>12</v>
      </c>
      <c r="D1526" t="s">
        <v>183</v>
      </c>
      <c r="E1526" t="s">
        <v>184</v>
      </c>
      <c r="F1526" t="s">
        <v>22</v>
      </c>
      <c r="G1526" t="s">
        <v>23</v>
      </c>
      <c r="H1526">
        <v>3</v>
      </c>
      <c r="I1526" t="s">
        <v>499</v>
      </c>
      <c r="J1526">
        <v>66.38</v>
      </c>
      <c r="K1526">
        <v>199.14</v>
      </c>
      <c r="L1526" t="s">
        <v>17</v>
      </c>
      <c r="M1526" t="s">
        <v>290</v>
      </c>
      <c r="N1526" t="s">
        <v>19</v>
      </c>
      <c r="O1526" t="s">
        <v>511</v>
      </c>
      <c r="P1526" t="s">
        <v>501</v>
      </c>
      <c r="Q1526" t="s">
        <v>518</v>
      </c>
    </row>
    <row r="1527" spans="1:17" x14ac:dyDescent="0.35">
      <c r="A1527">
        <v>102784</v>
      </c>
      <c r="B1527" s="5">
        <v>45894</v>
      </c>
      <c r="C1527" t="s">
        <v>50</v>
      </c>
      <c r="D1527" t="s">
        <v>77</v>
      </c>
      <c r="E1527" t="s">
        <v>78</v>
      </c>
      <c r="F1527" t="s">
        <v>15</v>
      </c>
      <c r="G1527" t="s">
        <v>16</v>
      </c>
      <c r="H1527">
        <v>1</v>
      </c>
      <c r="I1527" t="s">
        <v>503</v>
      </c>
      <c r="J1527">
        <v>39.08</v>
      </c>
      <c r="K1527">
        <v>39.08</v>
      </c>
      <c r="L1527" t="s">
        <v>24</v>
      </c>
      <c r="M1527" t="s">
        <v>262</v>
      </c>
      <c r="N1527" t="s">
        <v>36</v>
      </c>
      <c r="O1527" t="s">
        <v>511</v>
      </c>
      <c r="P1527" t="s">
        <v>501</v>
      </c>
      <c r="Q1527" t="s">
        <v>518</v>
      </c>
    </row>
    <row r="1528" spans="1:17" x14ac:dyDescent="0.35">
      <c r="A1528">
        <v>102998</v>
      </c>
      <c r="B1528" s="5">
        <v>45894</v>
      </c>
      <c r="C1528" t="s">
        <v>31</v>
      </c>
      <c r="D1528" t="s">
        <v>56</v>
      </c>
      <c r="E1528" t="s">
        <v>57</v>
      </c>
      <c r="F1528" t="s">
        <v>53</v>
      </c>
      <c r="G1528" t="s">
        <v>126</v>
      </c>
      <c r="H1528">
        <v>2</v>
      </c>
      <c r="I1528" t="s">
        <v>508</v>
      </c>
      <c r="J1528">
        <v>144.94999999999999</v>
      </c>
      <c r="K1528">
        <v>289.89999999999998</v>
      </c>
      <c r="L1528" t="s">
        <v>43</v>
      </c>
      <c r="M1528" t="s">
        <v>94</v>
      </c>
      <c r="N1528" t="s">
        <v>19</v>
      </c>
      <c r="O1528" t="s">
        <v>511</v>
      </c>
      <c r="P1528" t="s">
        <v>501</v>
      </c>
      <c r="Q1528" t="s">
        <v>518</v>
      </c>
    </row>
    <row r="1529" spans="1:17" x14ac:dyDescent="0.35">
      <c r="A1529">
        <v>100008</v>
      </c>
      <c r="B1529" s="5">
        <v>45895</v>
      </c>
      <c r="C1529" t="s">
        <v>12</v>
      </c>
      <c r="D1529" t="s">
        <v>132</v>
      </c>
      <c r="E1529" t="s">
        <v>133</v>
      </c>
      <c r="F1529" t="s">
        <v>62</v>
      </c>
      <c r="G1529" t="s">
        <v>112</v>
      </c>
      <c r="H1529">
        <v>3</v>
      </c>
      <c r="I1529" t="s">
        <v>499</v>
      </c>
      <c r="J1529">
        <v>29.13</v>
      </c>
      <c r="K1529">
        <v>87.39</v>
      </c>
      <c r="L1529" t="s">
        <v>24</v>
      </c>
      <c r="M1529" t="s">
        <v>433</v>
      </c>
      <c r="N1529" t="s">
        <v>19</v>
      </c>
      <c r="O1529" t="s">
        <v>509</v>
      </c>
      <c r="P1529" t="s">
        <v>501</v>
      </c>
      <c r="Q1529" t="s">
        <v>518</v>
      </c>
    </row>
    <row r="1530" spans="1:17" x14ac:dyDescent="0.35">
      <c r="A1530">
        <v>100272</v>
      </c>
      <c r="B1530" s="5">
        <v>45895</v>
      </c>
      <c r="C1530" t="s">
        <v>12</v>
      </c>
      <c r="D1530" t="s">
        <v>183</v>
      </c>
      <c r="E1530" t="s">
        <v>184</v>
      </c>
      <c r="F1530" t="s">
        <v>53</v>
      </c>
      <c r="G1530" t="s">
        <v>126</v>
      </c>
      <c r="H1530">
        <v>2</v>
      </c>
      <c r="I1530" t="s">
        <v>508</v>
      </c>
      <c r="J1530">
        <v>151.91999999999999</v>
      </c>
      <c r="K1530">
        <v>303.83999999999997</v>
      </c>
      <c r="L1530" t="s">
        <v>17</v>
      </c>
      <c r="M1530" t="s">
        <v>360</v>
      </c>
      <c r="N1530" t="s">
        <v>19</v>
      </c>
      <c r="O1530" t="s">
        <v>509</v>
      </c>
      <c r="P1530" t="s">
        <v>501</v>
      </c>
      <c r="Q1530" t="s">
        <v>518</v>
      </c>
    </row>
    <row r="1531" spans="1:17" x14ac:dyDescent="0.35">
      <c r="A1531">
        <v>100294</v>
      </c>
      <c r="B1531" s="5">
        <v>45895</v>
      </c>
      <c r="C1531" t="s">
        <v>12</v>
      </c>
      <c r="D1531" t="s">
        <v>13</v>
      </c>
      <c r="E1531" t="s">
        <v>14</v>
      </c>
      <c r="F1531" t="s">
        <v>53</v>
      </c>
      <c r="G1531" t="s">
        <v>54</v>
      </c>
      <c r="H1531">
        <v>2</v>
      </c>
      <c r="I1531" t="s">
        <v>508</v>
      </c>
      <c r="J1531">
        <v>25.36</v>
      </c>
      <c r="K1531">
        <v>50.72</v>
      </c>
      <c r="L1531" t="s">
        <v>48</v>
      </c>
      <c r="M1531" t="s">
        <v>163</v>
      </c>
      <c r="N1531" t="s">
        <v>19</v>
      </c>
      <c r="O1531" t="s">
        <v>509</v>
      </c>
      <c r="P1531" t="s">
        <v>501</v>
      </c>
      <c r="Q1531" t="s">
        <v>518</v>
      </c>
    </row>
    <row r="1532" spans="1:17" x14ac:dyDescent="0.35">
      <c r="A1532">
        <v>100337</v>
      </c>
      <c r="B1532" s="5">
        <v>45895</v>
      </c>
      <c r="C1532" t="s">
        <v>31</v>
      </c>
      <c r="D1532" t="s">
        <v>32</v>
      </c>
      <c r="E1532" t="s">
        <v>33</v>
      </c>
      <c r="F1532" t="s">
        <v>53</v>
      </c>
      <c r="G1532" t="s">
        <v>54</v>
      </c>
      <c r="H1532">
        <v>10</v>
      </c>
      <c r="I1532" t="s">
        <v>499</v>
      </c>
      <c r="J1532">
        <v>25.96</v>
      </c>
      <c r="K1532">
        <v>259.60000000000002</v>
      </c>
      <c r="L1532" t="s">
        <v>24</v>
      </c>
      <c r="M1532" t="s">
        <v>373</v>
      </c>
      <c r="N1532" t="s">
        <v>19</v>
      </c>
      <c r="O1532" t="s">
        <v>509</v>
      </c>
      <c r="P1532" t="s">
        <v>501</v>
      </c>
      <c r="Q1532" t="s">
        <v>518</v>
      </c>
    </row>
    <row r="1533" spans="1:17" x14ac:dyDescent="0.35">
      <c r="A1533">
        <v>100398</v>
      </c>
      <c r="B1533" s="5">
        <v>45895</v>
      </c>
      <c r="C1533" t="s">
        <v>26</v>
      </c>
      <c r="D1533" t="s">
        <v>27</v>
      </c>
      <c r="E1533" t="s">
        <v>28</v>
      </c>
      <c r="F1533" t="s">
        <v>22</v>
      </c>
      <c r="G1533" t="s">
        <v>109</v>
      </c>
      <c r="H1533">
        <v>2</v>
      </c>
      <c r="I1533" t="s">
        <v>508</v>
      </c>
      <c r="J1533">
        <v>86.7</v>
      </c>
      <c r="K1533">
        <v>173.4</v>
      </c>
      <c r="L1533" t="s">
        <v>24</v>
      </c>
      <c r="M1533" t="s">
        <v>363</v>
      </c>
      <c r="N1533" t="s">
        <v>19</v>
      </c>
      <c r="O1533" t="s">
        <v>509</v>
      </c>
      <c r="P1533" t="s">
        <v>501</v>
      </c>
      <c r="Q1533" t="s">
        <v>518</v>
      </c>
    </row>
    <row r="1534" spans="1:17" x14ac:dyDescent="0.35">
      <c r="A1534">
        <v>100596</v>
      </c>
      <c r="B1534" s="5">
        <v>45895</v>
      </c>
      <c r="C1534" t="s">
        <v>31</v>
      </c>
      <c r="D1534" t="s">
        <v>105</v>
      </c>
      <c r="E1534" t="s">
        <v>106</v>
      </c>
      <c r="F1534" t="s">
        <v>62</v>
      </c>
      <c r="G1534" t="s">
        <v>63</v>
      </c>
      <c r="H1534">
        <v>3</v>
      </c>
      <c r="I1534" t="s">
        <v>499</v>
      </c>
      <c r="J1534">
        <v>54.73</v>
      </c>
      <c r="K1534">
        <v>164.19</v>
      </c>
      <c r="L1534" t="s">
        <v>24</v>
      </c>
      <c r="M1534" t="s">
        <v>316</v>
      </c>
      <c r="N1534" t="s">
        <v>19</v>
      </c>
      <c r="O1534" t="s">
        <v>509</v>
      </c>
      <c r="P1534" t="s">
        <v>501</v>
      </c>
      <c r="Q1534" t="s">
        <v>518</v>
      </c>
    </row>
    <row r="1535" spans="1:17" x14ac:dyDescent="0.35">
      <c r="A1535">
        <v>100625</v>
      </c>
      <c r="B1535" s="5">
        <v>45895</v>
      </c>
      <c r="C1535" t="s">
        <v>50</v>
      </c>
      <c r="D1535" t="s">
        <v>77</v>
      </c>
      <c r="E1535" t="s">
        <v>78</v>
      </c>
      <c r="F1535" t="s">
        <v>53</v>
      </c>
      <c r="G1535" t="s">
        <v>145</v>
      </c>
      <c r="H1535">
        <v>3</v>
      </c>
      <c r="I1535" t="s">
        <v>499</v>
      </c>
      <c r="J1535">
        <v>33.799999999999997</v>
      </c>
      <c r="K1535">
        <v>101.39999999999999</v>
      </c>
      <c r="L1535" t="s">
        <v>48</v>
      </c>
      <c r="M1535" t="s">
        <v>228</v>
      </c>
      <c r="N1535" t="s">
        <v>19</v>
      </c>
      <c r="O1535" t="s">
        <v>509</v>
      </c>
      <c r="P1535" t="s">
        <v>501</v>
      </c>
      <c r="Q1535" t="s">
        <v>518</v>
      </c>
    </row>
    <row r="1536" spans="1:17" x14ac:dyDescent="0.35">
      <c r="A1536">
        <v>100817</v>
      </c>
      <c r="B1536" s="5">
        <v>45895</v>
      </c>
      <c r="C1536" t="s">
        <v>65</v>
      </c>
      <c r="D1536" t="s">
        <v>90</v>
      </c>
      <c r="E1536" t="s">
        <v>91</v>
      </c>
      <c r="F1536" t="s">
        <v>62</v>
      </c>
      <c r="G1536" t="s">
        <v>103</v>
      </c>
      <c r="H1536">
        <v>2</v>
      </c>
      <c r="I1536" t="s">
        <v>508</v>
      </c>
      <c r="J1536">
        <v>193.63</v>
      </c>
      <c r="K1536">
        <v>387.26</v>
      </c>
      <c r="L1536" t="s">
        <v>24</v>
      </c>
      <c r="M1536" t="s">
        <v>123</v>
      </c>
      <c r="N1536" t="s">
        <v>89</v>
      </c>
      <c r="O1536" t="s">
        <v>509</v>
      </c>
      <c r="P1536" t="s">
        <v>501</v>
      </c>
      <c r="Q1536" t="s">
        <v>518</v>
      </c>
    </row>
    <row r="1537" spans="1:17" x14ac:dyDescent="0.35">
      <c r="A1537">
        <v>100914</v>
      </c>
      <c r="B1537" s="5">
        <v>45895</v>
      </c>
      <c r="C1537" t="s">
        <v>12</v>
      </c>
      <c r="D1537" t="s">
        <v>13</v>
      </c>
      <c r="E1537" t="s">
        <v>14</v>
      </c>
      <c r="F1537" t="s">
        <v>59</v>
      </c>
      <c r="G1537" t="s">
        <v>118</v>
      </c>
      <c r="H1537">
        <v>2</v>
      </c>
      <c r="I1537" t="s">
        <v>508</v>
      </c>
      <c r="J1537">
        <v>20.83</v>
      </c>
      <c r="K1537">
        <v>41.66</v>
      </c>
      <c r="L1537" t="s">
        <v>43</v>
      </c>
      <c r="M1537" t="s">
        <v>451</v>
      </c>
      <c r="N1537" t="s">
        <v>19</v>
      </c>
      <c r="O1537" t="s">
        <v>509</v>
      </c>
      <c r="P1537" t="s">
        <v>501</v>
      </c>
      <c r="Q1537" t="s">
        <v>518</v>
      </c>
    </row>
    <row r="1538" spans="1:17" x14ac:dyDescent="0.35">
      <c r="A1538">
        <v>100977</v>
      </c>
      <c r="B1538" s="5">
        <v>45895</v>
      </c>
      <c r="C1538" t="s">
        <v>12</v>
      </c>
      <c r="D1538" t="s">
        <v>20</v>
      </c>
      <c r="E1538" t="s">
        <v>21</v>
      </c>
      <c r="F1538" t="s">
        <v>62</v>
      </c>
      <c r="G1538" t="s">
        <v>103</v>
      </c>
      <c r="H1538">
        <v>2</v>
      </c>
      <c r="I1538" t="s">
        <v>508</v>
      </c>
      <c r="J1538">
        <v>183.35</v>
      </c>
      <c r="K1538">
        <v>366.7</v>
      </c>
      <c r="L1538" t="s">
        <v>48</v>
      </c>
      <c r="M1538" t="s">
        <v>399</v>
      </c>
      <c r="N1538" t="s">
        <v>19</v>
      </c>
      <c r="O1538" t="s">
        <v>509</v>
      </c>
      <c r="P1538" t="s">
        <v>501</v>
      </c>
      <c r="Q1538" t="s">
        <v>518</v>
      </c>
    </row>
    <row r="1539" spans="1:17" x14ac:dyDescent="0.35">
      <c r="A1539">
        <v>101403</v>
      </c>
      <c r="B1539" s="5">
        <v>45895</v>
      </c>
      <c r="C1539" t="s">
        <v>31</v>
      </c>
      <c r="D1539" t="s">
        <v>56</v>
      </c>
      <c r="E1539" t="s">
        <v>57</v>
      </c>
      <c r="F1539" t="s">
        <v>15</v>
      </c>
      <c r="G1539" t="s">
        <v>16</v>
      </c>
      <c r="H1539">
        <v>1</v>
      </c>
      <c r="I1539" t="s">
        <v>503</v>
      </c>
      <c r="J1539">
        <v>40</v>
      </c>
      <c r="K1539">
        <v>40</v>
      </c>
      <c r="L1539" t="s">
        <v>48</v>
      </c>
      <c r="M1539" t="s">
        <v>346</v>
      </c>
      <c r="N1539" t="s">
        <v>19</v>
      </c>
      <c r="O1539" t="s">
        <v>509</v>
      </c>
      <c r="P1539" t="s">
        <v>501</v>
      </c>
      <c r="Q1539" t="s">
        <v>518</v>
      </c>
    </row>
    <row r="1540" spans="1:17" x14ac:dyDescent="0.35">
      <c r="A1540">
        <v>101740</v>
      </c>
      <c r="B1540" s="5">
        <v>45895</v>
      </c>
      <c r="C1540" t="s">
        <v>12</v>
      </c>
      <c r="D1540" t="s">
        <v>13</v>
      </c>
      <c r="E1540" t="s">
        <v>14</v>
      </c>
      <c r="F1540" t="s">
        <v>22</v>
      </c>
      <c r="G1540" t="s">
        <v>100</v>
      </c>
      <c r="H1540">
        <v>2</v>
      </c>
      <c r="I1540" t="s">
        <v>508</v>
      </c>
      <c r="J1540">
        <v>15.73</v>
      </c>
      <c r="K1540">
        <v>31.46</v>
      </c>
      <c r="L1540" t="s">
        <v>43</v>
      </c>
      <c r="M1540" t="s">
        <v>262</v>
      </c>
      <c r="N1540" t="s">
        <v>19</v>
      </c>
      <c r="O1540" t="s">
        <v>509</v>
      </c>
      <c r="P1540" t="s">
        <v>501</v>
      </c>
      <c r="Q1540" t="s">
        <v>518</v>
      </c>
    </row>
    <row r="1541" spans="1:17" x14ac:dyDescent="0.35">
      <c r="A1541">
        <v>101824</v>
      </c>
      <c r="B1541" s="5">
        <v>45895</v>
      </c>
      <c r="C1541" t="s">
        <v>31</v>
      </c>
      <c r="D1541" t="s">
        <v>32</v>
      </c>
      <c r="E1541" t="s">
        <v>33</v>
      </c>
      <c r="F1541" t="s">
        <v>62</v>
      </c>
      <c r="G1541" t="s">
        <v>114</v>
      </c>
      <c r="H1541">
        <v>1</v>
      </c>
      <c r="I1541" t="s">
        <v>503</v>
      </c>
      <c r="J1541">
        <v>131.19999999999999</v>
      </c>
      <c r="K1541">
        <v>131.19999999999999</v>
      </c>
      <c r="L1541" t="s">
        <v>17</v>
      </c>
      <c r="M1541" t="s">
        <v>278</v>
      </c>
      <c r="N1541" t="s">
        <v>89</v>
      </c>
      <c r="O1541" t="s">
        <v>509</v>
      </c>
      <c r="P1541" t="s">
        <v>501</v>
      </c>
      <c r="Q1541" t="s">
        <v>518</v>
      </c>
    </row>
    <row r="1542" spans="1:17" x14ac:dyDescent="0.35">
      <c r="A1542">
        <v>102016</v>
      </c>
      <c r="B1542" s="5">
        <v>45895</v>
      </c>
      <c r="C1542" t="s">
        <v>31</v>
      </c>
      <c r="D1542" t="s">
        <v>32</v>
      </c>
      <c r="E1542" t="s">
        <v>33</v>
      </c>
      <c r="F1542" t="s">
        <v>22</v>
      </c>
      <c r="G1542" t="s">
        <v>47</v>
      </c>
      <c r="H1542">
        <v>10</v>
      </c>
      <c r="I1542" t="s">
        <v>499</v>
      </c>
      <c r="J1542">
        <v>77.739999999999995</v>
      </c>
      <c r="K1542">
        <v>777.4</v>
      </c>
      <c r="L1542" t="s">
        <v>24</v>
      </c>
      <c r="M1542" t="s">
        <v>227</v>
      </c>
      <c r="N1542" t="s">
        <v>89</v>
      </c>
      <c r="O1542" t="s">
        <v>509</v>
      </c>
      <c r="P1542" t="s">
        <v>501</v>
      </c>
      <c r="Q1542" t="s">
        <v>518</v>
      </c>
    </row>
    <row r="1543" spans="1:17" x14ac:dyDescent="0.35">
      <c r="A1543">
        <v>102092</v>
      </c>
      <c r="B1543" s="5">
        <v>45895</v>
      </c>
      <c r="C1543" t="s">
        <v>31</v>
      </c>
      <c r="D1543" t="s">
        <v>45</v>
      </c>
      <c r="E1543" t="s">
        <v>46</v>
      </c>
      <c r="F1543" t="s">
        <v>62</v>
      </c>
      <c r="G1543" t="s">
        <v>103</v>
      </c>
      <c r="H1543">
        <v>3</v>
      </c>
      <c r="I1543" t="s">
        <v>499</v>
      </c>
      <c r="J1543">
        <v>195.62</v>
      </c>
      <c r="K1543">
        <v>586.86</v>
      </c>
      <c r="L1543" t="s">
        <v>24</v>
      </c>
      <c r="M1543" t="s">
        <v>357</v>
      </c>
      <c r="N1543" t="s">
        <v>19</v>
      </c>
      <c r="O1543" t="s">
        <v>509</v>
      </c>
      <c r="P1543" t="s">
        <v>501</v>
      </c>
      <c r="Q1543" t="s">
        <v>518</v>
      </c>
    </row>
    <row r="1544" spans="1:17" x14ac:dyDescent="0.35">
      <c r="A1544">
        <v>102228</v>
      </c>
      <c r="B1544" s="5">
        <v>45895</v>
      </c>
      <c r="C1544" t="s">
        <v>12</v>
      </c>
      <c r="D1544" t="s">
        <v>20</v>
      </c>
      <c r="E1544" t="s">
        <v>21</v>
      </c>
      <c r="F1544" t="s">
        <v>53</v>
      </c>
      <c r="G1544" t="s">
        <v>145</v>
      </c>
      <c r="H1544">
        <v>1</v>
      </c>
      <c r="I1544" t="s">
        <v>503</v>
      </c>
      <c r="J1544">
        <v>33.950000000000003</v>
      </c>
      <c r="K1544">
        <v>33.950000000000003</v>
      </c>
      <c r="L1544" t="s">
        <v>24</v>
      </c>
      <c r="M1544" t="s">
        <v>278</v>
      </c>
      <c r="N1544" t="s">
        <v>36</v>
      </c>
      <c r="O1544" t="s">
        <v>509</v>
      </c>
      <c r="P1544" t="s">
        <v>501</v>
      </c>
      <c r="Q1544" t="s">
        <v>518</v>
      </c>
    </row>
    <row r="1545" spans="1:17" x14ac:dyDescent="0.35">
      <c r="A1545">
        <v>102402</v>
      </c>
      <c r="B1545" s="5">
        <v>45895</v>
      </c>
      <c r="C1545" t="s">
        <v>26</v>
      </c>
      <c r="D1545" t="s">
        <v>41</v>
      </c>
      <c r="E1545" t="s">
        <v>42</v>
      </c>
      <c r="F1545" t="s">
        <v>22</v>
      </c>
      <c r="G1545" t="s">
        <v>100</v>
      </c>
      <c r="H1545">
        <v>1</v>
      </c>
      <c r="I1545" t="s">
        <v>503</v>
      </c>
      <c r="J1545">
        <v>15.56</v>
      </c>
      <c r="K1545">
        <v>15.56</v>
      </c>
      <c r="L1545" t="s">
        <v>43</v>
      </c>
      <c r="M1545" t="s">
        <v>306</v>
      </c>
      <c r="N1545" t="s">
        <v>89</v>
      </c>
      <c r="O1545" t="s">
        <v>509</v>
      </c>
      <c r="P1545" t="s">
        <v>501</v>
      </c>
      <c r="Q1545" t="s">
        <v>518</v>
      </c>
    </row>
    <row r="1546" spans="1:17" x14ac:dyDescent="0.35">
      <c r="A1546">
        <v>102804</v>
      </c>
      <c r="B1546" s="5">
        <v>45895</v>
      </c>
      <c r="C1546" t="s">
        <v>50</v>
      </c>
      <c r="D1546" t="s">
        <v>71</v>
      </c>
      <c r="E1546" t="s">
        <v>72</v>
      </c>
      <c r="F1546" t="s">
        <v>62</v>
      </c>
      <c r="G1546" t="s">
        <v>169</v>
      </c>
      <c r="H1546">
        <v>1</v>
      </c>
      <c r="I1546" t="s">
        <v>503</v>
      </c>
      <c r="J1546">
        <v>24.54</v>
      </c>
      <c r="K1546">
        <v>24.54</v>
      </c>
      <c r="L1546" t="s">
        <v>24</v>
      </c>
      <c r="M1546" t="s">
        <v>265</v>
      </c>
      <c r="N1546" t="s">
        <v>89</v>
      </c>
      <c r="O1546" t="s">
        <v>509</v>
      </c>
      <c r="P1546" t="s">
        <v>501</v>
      </c>
      <c r="Q1546" t="s">
        <v>518</v>
      </c>
    </row>
    <row r="1547" spans="1:17" x14ac:dyDescent="0.35">
      <c r="A1547">
        <v>100173</v>
      </c>
      <c r="B1547" s="5">
        <v>45896</v>
      </c>
      <c r="C1547" t="s">
        <v>12</v>
      </c>
      <c r="D1547" t="s">
        <v>20</v>
      </c>
      <c r="E1547" t="s">
        <v>21</v>
      </c>
      <c r="F1547" t="s">
        <v>59</v>
      </c>
      <c r="G1547" t="s">
        <v>73</v>
      </c>
      <c r="H1547">
        <v>2</v>
      </c>
      <c r="I1547" t="s">
        <v>508</v>
      </c>
      <c r="J1547">
        <v>26.8</v>
      </c>
      <c r="K1547">
        <v>53.6</v>
      </c>
      <c r="L1547" t="s">
        <v>48</v>
      </c>
      <c r="M1547" t="s">
        <v>422</v>
      </c>
      <c r="N1547" t="s">
        <v>19</v>
      </c>
      <c r="O1547" t="s">
        <v>504</v>
      </c>
      <c r="P1547" t="s">
        <v>501</v>
      </c>
      <c r="Q1547" t="s">
        <v>518</v>
      </c>
    </row>
    <row r="1548" spans="1:17" x14ac:dyDescent="0.35">
      <c r="A1548">
        <v>100326</v>
      </c>
      <c r="B1548" s="5">
        <v>45896</v>
      </c>
      <c r="C1548" t="s">
        <v>12</v>
      </c>
      <c r="D1548" t="s">
        <v>132</v>
      </c>
      <c r="E1548" t="s">
        <v>133</v>
      </c>
      <c r="F1548" t="s">
        <v>59</v>
      </c>
      <c r="G1548" t="s">
        <v>73</v>
      </c>
      <c r="H1548">
        <v>3</v>
      </c>
      <c r="I1548" t="s">
        <v>499</v>
      </c>
      <c r="J1548">
        <v>28.9</v>
      </c>
      <c r="K1548">
        <v>86.699999999999989</v>
      </c>
      <c r="L1548" t="s">
        <v>43</v>
      </c>
      <c r="M1548" t="s">
        <v>419</v>
      </c>
      <c r="N1548" t="s">
        <v>19</v>
      </c>
      <c r="O1548" t="s">
        <v>504</v>
      </c>
      <c r="P1548" t="s">
        <v>501</v>
      </c>
      <c r="Q1548" t="s">
        <v>518</v>
      </c>
    </row>
    <row r="1549" spans="1:17" x14ac:dyDescent="0.35">
      <c r="A1549">
        <v>100662</v>
      </c>
      <c r="B1549" s="5">
        <v>45896</v>
      </c>
      <c r="C1549" t="s">
        <v>12</v>
      </c>
      <c r="D1549" t="s">
        <v>13</v>
      </c>
      <c r="E1549" t="s">
        <v>14</v>
      </c>
      <c r="F1549" t="s">
        <v>15</v>
      </c>
      <c r="G1549" t="s">
        <v>29</v>
      </c>
      <c r="H1549">
        <v>1</v>
      </c>
      <c r="I1549" t="s">
        <v>503</v>
      </c>
      <c r="J1549">
        <v>23.45</v>
      </c>
      <c r="K1549">
        <v>23.45</v>
      </c>
      <c r="L1549" t="s">
        <v>24</v>
      </c>
      <c r="M1549" t="s">
        <v>263</v>
      </c>
      <c r="N1549" t="s">
        <v>19</v>
      </c>
      <c r="O1549" t="s">
        <v>504</v>
      </c>
      <c r="P1549" t="s">
        <v>501</v>
      </c>
      <c r="Q1549" t="s">
        <v>518</v>
      </c>
    </row>
    <row r="1550" spans="1:17" x14ac:dyDescent="0.35">
      <c r="A1550">
        <v>100758</v>
      </c>
      <c r="B1550" s="5">
        <v>45896</v>
      </c>
      <c r="C1550" t="s">
        <v>31</v>
      </c>
      <c r="D1550" t="s">
        <v>105</v>
      </c>
      <c r="E1550" t="s">
        <v>106</v>
      </c>
      <c r="F1550" t="s">
        <v>22</v>
      </c>
      <c r="G1550" t="s">
        <v>100</v>
      </c>
      <c r="H1550">
        <v>1</v>
      </c>
      <c r="I1550" t="s">
        <v>503</v>
      </c>
      <c r="J1550">
        <v>14.33</v>
      </c>
      <c r="K1550">
        <v>14.33</v>
      </c>
      <c r="L1550" t="s">
        <v>17</v>
      </c>
      <c r="M1550" t="s">
        <v>243</v>
      </c>
      <c r="N1550" t="s">
        <v>19</v>
      </c>
      <c r="O1550" t="s">
        <v>504</v>
      </c>
      <c r="P1550" t="s">
        <v>501</v>
      </c>
      <c r="Q1550" t="s">
        <v>518</v>
      </c>
    </row>
    <row r="1551" spans="1:17" x14ac:dyDescent="0.35">
      <c r="A1551">
        <v>100810</v>
      </c>
      <c r="B1551" s="5">
        <v>45896</v>
      </c>
      <c r="C1551" t="s">
        <v>65</v>
      </c>
      <c r="D1551" t="s">
        <v>66</v>
      </c>
      <c r="E1551" t="s">
        <v>67</v>
      </c>
      <c r="F1551" t="s">
        <v>22</v>
      </c>
      <c r="G1551" t="s">
        <v>23</v>
      </c>
      <c r="H1551">
        <v>10</v>
      </c>
      <c r="I1551" t="s">
        <v>499</v>
      </c>
      <c r="J1551">
        <v>64.61</v>
      </c>
      <c r="K1551">
        <v>646.1</v>
      </c>
      <c r="L1551" t="s">
        <v>17</v>
      </c>
      <c r="M1551" t="s">
        <v>161</v>
      </c>
      <c r="N1551" t="s">
        <v>19</v>
      </c>
      <c r="O1551" t="s">
        <v>504</v>
      </c>
      <c r="P1551" t="s">
        <v>501</v>
      </c>
      <c r="Q1551" t="s">
        <v>518</v>
      </c>
    </row>
    <row r="1552" spans="1:17" x14ac:dyDescent="0.35">
      <c r="A1552">
        <v>101661</v>
      </c>
      <c r="B1552" s="5">
        <v>45896</v>
      </c>
      <c r="C1552" t="s">
        <v>65</v>
      </c>
      <c r="D1552" t="s">
        <v>90</v>
      </c>
      <c r="E1552" t="s">
        <v>91</v>
      </c>
      <c r="F1552" t="s">
        <v>59</v>
      </c>
      <c r="G1552" t="s">
        <v>60</v>
      </c>
      <c r="H1552">
        <v>10</v>
      </c>
      <c r="I1552" t="s">
        <v>499</v>
      </c>
      <c r="J1552">
        <v>58.86</v>
      </c>
      <c r="K1552">
        <v>588.6</v>
      </c>
      <c r="L1552" t="s">
        <v>48</v>
      </c>
      <c r="M1552" t="s">
        <v>366</v>
      </c>
      <c r="N1552" t="s">
        <v>19</v>
      </c>
      <c r="O1552" t="s">
        <v>504</v>
      </c>
      <c r="P1552" t="s">
        <v>501</v>
      </c>
      <c r="Q1552" t="s">
        <v>518</v>
      </c>
    </row>
    <row r="1553" spans="1:17" x14ac:dyDescent="0.35">
      <c r="A1553">
        <v>101751</v>
      </c>
      <c r="B1553" s="5">
        <v>45896</v>
      </c>
      <c r="C1553" t="s">
        <v>50</v>
      </c>
      <c r="D1553" t="s">
        <v>71</v>
      </c>
      <c r="E1553" t="s">
        <v>72</v>
      </c>
      <c r="F1553" t="s">
        <v>59</v>
      </c>
      <c r="G1553" t="s">
        <v>118</v>
      </c>
      <c r="H1553">
        <v>1</v>
      </c>
      <c r="I1553" t="s">
        <v>503</v>
      </c>
      <c r="J1553">
        <v>20.54</v>
      </c>
      <c r="K1553">
        <v>20.54</v>
      </c>
      <c r="L1553" t="s">
        <v>24</v>
      </c>
      <c r="M1553" t="s">
        <v>441</v>
      </c>
      <c r="N1553" t="s">
        <v>19</v>
      </c>
      <c r="O1553" t="s">
        <v>504</v>
      </c>
      <c r="P1553" t="s">
        <v>501</v>
      </c>
      <c r="Q1553" t="s">
        <v>518</v>
      </c>
    </row>
    <row r="1554" spans="1:17" x14ac:dyDescent="0.35">
      <c r="A1554">
        <v>102195</v>
      </c>
      <c r="B1554" s="5">
        <v>45896</v>
      </c>
      <c r="C1554" t="s">
        <v>12</v>
      </c>
      <c r="D1554" t="s">
        <v>98</v>
      </c>
      <c r="E1554" t="s">
        <v>99</v>
      </c>
      <c r="F1554" t="s">
        <v>62</v>
      </c>
      <c r="G1554" t="s">
        <v>68</v>
      </c>
      <c r="H1554">
        <v>5</v>
      </c>
      <c r="I1554" t="s">
        <v>499</v>
      </c>
      <c r="J1554">
        <v>41.54</v>
      </c>
      <c r="K1554">
        <v>207.7</v>
      </c>
      <c r="L1554" t="s">
        <v>17</v>
      </c>
      <c r="M1554" t="s">
        <v>69</v>
      </c>
      <c r="N1554" t="s">
        <v>19</v>
      </c>
      <c r="O1554" t="s">
        <v>504</v>
      </c>
      <c r="P1554" t="s">
        <v>501</v>
      </c>
      <c r="Q1554" t="s">
        <v>518</v>
      </c>
    </row>
    <row r="1555" spans="1:17" x14ac:dyDescent="0.35">
      <c r="A1555">
        <v>102438</v>
      </c>
      <c r="B1555" s="5">
        <v>45896</v>
      </c>
      <c r="C1555" t="s">
        <v>50</v>
      </c>
      <c r="D1555" t="s">
        <v>77</v>
      </c>
      <c r="E1555" t="s">
        <v>78</v>
      </c>
      <c r="F1555" t="s">
        <v>15</v>
      </c>
      <c r="G1555" t="s">
        <v>34</v>
      </c>
      <c r="H1555">
        <v>1</v>
      </c>
      <c r="I1555" t="s">
        <v>503</v>
      </c>
      <c r="J1555">
        <v>15.29</v>
      </c>
      <c r="K1555">
        <v>15.29</v>
      </c>
      <c r="L1555" t="s">
        <v>24</v>
      </c>
      <c r="M1555" t="s">
        <v>285</v>
      </c>
      <c r="N1555" t="s">
        <v>19</v>
      </c>
      <c r="O1555" t="s">
        <v>504</v>
      </c>
      <c r="P1555" t="s">
        <v>501</v>
      </c>
      <c r="Q1555" t="s">
        <v>518</v>
      </c>
    </row>
    <row r="1556" spans="1:17" x14ac:dyDescent="0.35">
      <c r="A1556">
        <v>102477</v>
      </c>
      <c r="B1556" s="5">
        <v>45896</v>
      </c>
      <c r="C1556" t="s">
        <v>31</v>
      </c>
      <c r="D1556" t="s">
        <v>105</v>
      </c>
      <c r="E1556" t="s">
        <v>106</v>
      </c>
      <c r="F1556" t="s">
        <v>59</v>
      </c>
      <c r="G1556" t="s">
        <v>129</v>
      </c>
      <c r="H1556">
        <v>1</v>
      </c>
      <c r="I1556" t="s">
        <v>503</v>
      </c>
      <c r="J1556">
        <v>121.12</v>
      </c>
      <c r="K1556">
        <v>121.12</v>
      </c>
      <c r="L1556" t="s">
        <v>48</v>
      </c>
      <c r="M1556" t="s">
        <v>225</v>
      </c>
      <c r="N1556" t="s">
        <v>19</v>
      </c>
      <c r="O1556" t="s">
        <v>504</v>
      </c>
      <c r="P1556" t="s">
        <v>501</v>
      </c>
      <c r="Q1556" t="s">
        <v>518</v>
      </c>
    </row>
    <row r="1557" spans="1:17" x14ac:dyDescent="0.35">
      <c r="A1557">
        <v>100024</v>
      </c>
      <c r="B1557" s="5">
        <v>45897</v>
      </c>
      <c r="C1557" t="s">
        <v>50</v>
      </c>
      <c r="D1557" t="s">
        <v>71</v>
      </c>
      <c r="E1557" t="s">
        <v>72</v>
      </c>
      <c r="F1557" t="s">
        <v>22</v>
      </c>
      <c r="G1557" t="s">
        <v>109</v>
      </c>
      <c r="H1557">
        <v>1</v>
      </c>
      <c r="I1557" t="s">
        <v>503</v>
      </c>
      <c r="J1557">
        <v>86</v>
      </c>
      <c r="K1557">
        <v>86</v>
      </c>
      <c r="L1557" t="s">
        <v>48</v>
      </c>
      <c r="M1557" t="s">
        <v>149</v>
      </c>
      <c r="N1557" t="s">
        <v>89</v>
      </c>
      <c r="O1557" t="s">
        <v>505</v>
      </c>
      <c r="P1557" t="s">
        <v>501</v>
      </c>
      <c r="Q1557" t="s">
        <v>518</v>
      </c>
    </row>
    <row r="1558" spans="1:17" x14ac:dyDescent="0.35">
      <c r="A1558">
        <v>100036</v>
      </c>
      <c r="B1558" s="5">
        <v>45897</v>
      </c>
      <c r="C1558" t="s">
        <v>50</v>
      </c>
      <c r="D1558" t="s">
        <v>71</v>
      </c>
      <c r="E1558" t="s">
        <v>72</v>
      </c>
      <c r="F1558" t="s">
        <v>62</v>
      </c>
      <c r="G1558" t="s">
        <v>68</v>
      </c>
      <c r="H1558">
        <v>2</v>
      </c>
      <c r="I1558" t="s">
        <v>508</v>
      </c>
      <c r="J1558">
        <v>39.39</v>
      </c>
      <c r="K1558">
        <v>78.78</v>
      </c>
      <c r="L1558" t="s">
        <v>48</v>
      </c>
      <c r="M1558" t="s">
        <v>253</v>
      </c>
      <c r="N1558" t="s">
        <v>19</v>
      </c>
      <c r="O1558" t="s">
        <v>505</v>
      </c>
      <c r="P1558" t="s">
        <v>501</v>
      </c>
      <c r="Q1558" t="s">
        <v>518</v>
      </c>
    </row>
    <row r="1559" spans="1:17" x14ac:dyDescent="0.35">
      <c r="A1559">
        <v>100176</v>
      </c>
      <c r="B1559" s="5">
        <v>45897</v>
      </c>
      <c r="C1559" t="s">
        <v>12</v>
      </c>
      <c r="D1559" t="s">
        <v>20</v>
      </c>
      <c r="E1559" t="s">
        <v>21</v>
      </c>
      <c r="F1559" t="s">
        <v>59</v>
      </c>
      <c r="G1559" t="s">
        <v>73</v>
      </c>
      <c r="H1559">
        <v>3</v>
      </c>
      <c r="I1559" t="s">
        <v>499</v>
      </c>
      <c r="J1559">
        <v>28.01</v>
      </c>
      <c r="K1559">
        <v>84.03</v>
      </c>
      <c r="L1559" t="s">
        <v>24</v>
      </c>
      <c r="M1559" t="s">
        <v>307</v>
      </c>
      <c r="N1559" t="s">
        <v>19</v>
      </c>
      <c r="O1559" t="s">
        <v>505</v>
      </c>
      <c r="P1559" t="s">
        <v>501</v>
      </c>
      <c r="Q1559" t="s">
        <v>518</v>
      </c>
    </row>
    <row r="1560" spans="1:17" x14ac:dyDescent="0.35">
      <c r="A1560">
        <v>100269</v>
      </c>
      <c r="B1560" s="5">
        <v>45897</v>
      </c>
      <c r="C1560" t="s">
        <v>65</v>
      </c>
      <c r="D1560" t="s">
        <v>190</v>
      </c>
      <c r="E1560" t="s">
        <v>191</v>
      </c>
      <c r="F1560" t="s">
        <v>15</v>
      </c>
      <c r="G1560" t="s">
        <v>34</v>
      </c>
      <c r="H1560">
        <v>2</v>
      </c>
      <c r="I1560" t="s">
        <v>508</v>
      </c>
      <c r="J1560">
        <v>16.02</v>
      </c>
      <c r="K1560">
        <v>32.04</v>
      </c>
      <c r="L1560" t="s">
        <v>48</v>
      </c>
      <c r="M1560" t="s">
        <v>452</v>
      </c>
      <c r="N1560" t="s">
        <v>36</v>
      </c>
      <c r="O1560" t="s">
        <v>505</v>
      </c>
      <c r="P1560" t="s">
        <v>501</v>
      </c>
      <c r="Q1560" t="s">
        <v>518</v>
      </c>
    </row>
    <row r="1561" spans="1:17" x14ac:dyDescent="0.35">
      <c r="A1561">
        <v>100273</v>
      </c>
      <c r="B1561" s="5">
        <v>45897</v>
      </c>
      <c r="C1561" t="s">
        <v>31</v>
      </c>
      <c r="D1561" t="s">
        <v>32</v>
      </c>
      <c r="E1561" t="s">
        <v>33</v>
      </c>
      <c r="F1561" t="s">
        <v>59</v>
      </c>
      <c r="G1561" t="s">
        <v>73</v>
      </c>
      <c r="H1561">
        <v>1</v>
      </c>
      <c r="I1561" t="s">
        <v>503</v>
      </c>
      <c r="J1561">
        <v>27.46</v>
      </c>
      <c r="K1561">
        <v>27.46</v>
      </c>
      <c r="L1561" t="s">
        <v>24</v>
      </c>
      <c r="M1561" t="s">
        <v>143</v>
      </c>
      <c r="N1561" t="s">
        <v>19</v>
      </c>
      <c r="O1561" t="s">
        <v>505</v>
      </c>
      <c r="P1561" t="s">
        <v>501</v>
      </c>
      <c r="Q1561" t="s">
        <v>518</v>
      </c>
    </row>
    <row r="1562" spans="1:17" x14ac:dyDescent="0.35">
      <c r="A1562">
        <v>100277</v>
      </c>
      <c r="B1562" s="5">
        <v>45897</v>
      </c>
      <c r="C1562" t="s">
        <v>31</v>
      </c>
      <c r="D1562" t="s">
        <v>105</v>
      </c>
      <c r="E1562" t="s">
        <v>106</v>
      </c>
      <c r="F1562" t="s">
        <v>59</v>
      </c>
      <c r="G1562" t="s">
        <v>60</v>
      </c>
      <c r="H1562">
        <v>1</v>
      </c>
      <c r="I1562" t="s">
        <v>503</v>
      </c>
      <c r="J1562">
        <v>59.97</v>
      </c>
      <c r="K1562">
        <v>59.97</v>
      </c>
      <c r="L1562" t="s">
        <v>43</v>
      </c>
      <c r="M1562" t="s">
        <v>285</v>
      </c>
      <c r="N1562" t="s">
        <v>19</v>
      </c>
      <c r="O1562" t="s">
        <v>505</v>
      </c>
      <c r="P1562" t="s">
        <v>501</v>
      </c>
      <c r="Q1562" t="s">
        <v>518</v>
      </c>
    </row>
    <row r="1563" spans="1:17" x14ac:dyDescent="0.35">
      <c r="A1563">
        <v>100416</v>
      </c>
      <c r="B1563" s="5">
        <v>45897</v>
      </c>
      <c r="C1563" t="s">
        <v>26</v>
      </c>
      <c r="D1563" t="s">
        <v>37</v>
      </c>
      <c r="E1563" t="s">
        <v>38</v>
      </c>
      <c r="F1563" t="s">
        <v>15</v>
      </c>
      <c r="G1563" t="s">
        <v>16</v>
      </c>
      <c r="H1563">
        <v>1</v>
      </c>
      <c r="I1563" t="s">
        <v>503</v>
      </c>
      <c r="J1563">
        <v>38.39</v>
      </c>
      <c r="K1563">
        <v>38.39</v>
      </c>
      <c r="L1563" t="s">
        <v>48</v>
      </c>
      <c r="M1563" t="s">
        <v>362</v>
      </c>
      <c r="N1563" t="s">
        <v>19</v>
      </c>
      <c r="O1563" t="s">
        <v>505</v>
      </c>
      <c r="P1563" t="s">
        <v>501</v>
      </c>
      <c r="Q1563" t="s">
        <v>518</v>
      </c>
    </row>
    <row r="1564" spans="1:17" x14ac:dyDescent="0.35">
      <c r="A1564">
        <v>100473</v>
      </c>
      <c r="B1564" s="5">
        <v>45897</v>
      </c>
      <c r="C1564" t="s">
        <v>50</v>
      </c>
      <c r="D1564" t="s">
        <v>71</v>
      </c>
      <c r="E1564" t="s">
        <v>72</v>
      </c>
      <c r="F1564" t="s">
        <v>62</v>
      </c>
      <c r="G1564" t="s">
        <v>169</v>
      </c>
      <c r="H1564">
        <v>2</v>
      </c>
      <c r="I1564" t="s">
        <v>508</v>
      </c>
      <c r="J1564">
        <v>26.04</v>
      </c>
      <c r="K1564">
        <v>52.08</v>
      </c>
      <c r="L1564" t="s">
        <v>43</v>
      </c>
      <c r="M1564" t="s">
        <v>279</v>
      </c>
      <c r="N1564" t="s">
        <v>19</v>
      </c>
      <c r="O1564" t="s">
        <v>505</v>
      </c>
      <c r="P1564" t="s">
        <v>501</v>
      </c>
      <c r="Q1564" t="s">
        <v>518</v>
      </c>
    </row>
    <row r="1565" spans="1:17" x14ac:dyDescent="0.35">
      <c r="A1565">
        <v>100633</v>
      </c>
      <c r="B1565" s="5">
        <v>45897</v>
      </c>
      <c r="C1565" t="s">
        <v>26</v>
      </c>
      <c r="D1565" t="s">
        <v>41</v>
      </c>
      <c r="E1565" t="s">
        <v>42</v>
      </c>
      <c r="F1565" t="s">
        <v>22</v>
      </c>
      <c r="G1565" t="s">
        <v>109</v>
      </c>
      <c r="H1565">
        <v>5</v>
      </c>
      <c r="I1565" t="s">
        <v>499</v>
      </c>
      <c r="J1565">
        <v>94.38</v>
      </c>
      <c r="K1565">
        <v>471.9</v>
      </c>
      <c r="L1565" t="s">
        <v>48</v>
      </c>
      <c r="M1565" t="s">
        <v>338</v>
      </c>
      <c r="N1565" t="s">
        <v>19</v>
      </c>
      <c r="O1565" t="s">
        <v>505</v>
      </c>
      <c r="P1565" t="s">
        <v>501</v>
      </c>
      <c r="Q1565" t="s">
        <v>518</v>
      </c>
    </row>
    <row r="1566" spans="1:17" x14ac:dyDescent="0.35">
      <c r="A1566">
        <v>101024</v>
      </c>
      <c r="B1566" s="5">
        <v>45897</v>
      </c>
      <c r="C1566" t="s">
        <v>31</v>
      </c>
      <c r="D1566" t="s">
        <v>45</v>
      </c>
      <c r="E1566" t="s">
        <v>46</v>
      </c>
      <c r="F1566" t="s">
        <v>62</v>
      </c>
      <c r="G1566" t="s">
        <v>68</v>
      </c>
      <c r="H1566">
        <v>1</v>
      </c>
      <c r="I1566" t="s">
        <v>503</v>
      </c>
      <c r="J1566">
        <v>38.130000000000003</v>
      </c>
      <c r="K1566">
        <v>38.130000000000003</v>
      </c>
      <c r="L1566" t="s">
        <v>17</v>
      </c>
      <c r="M1566" t="s">
        <v>263</v>
      </c>
      <c r="N1566" t="s">
        <v>19</v>
      </c>
      <c r="O1566" t="s">
        <v>505</v>
      </c>
      <c r="P1566" t="s">
        <v>501</v>
      </c>
      <c r="Q1566" t="s">
        <v>518</v>
      </c>
    </row>
    <row r="1567" spans="1:17" x14ac:dyDescent="0.35">
      <c r="A1567">
        <v>101197</v>
      </c>
      <c r="B1567" s="5">
        <v>45897</v>
      </c>
      <c r="C1567" t="s">
        <v>65</v>
      </c>
      <c r="D1567" t="s">
        <v>90</v>
      </c>
      <c r="E1567" t="s">
        <v>91</v>
      </c>
      <c r="F1567" t="s">
        <v>62</v>
      </c>
      <c r="G1567" t="s">
        <v>68</v>
      </c>
      <c r="H1567">
        <v>3</v>
      </c>
      <c r="I1567" t="s">
        <v>499</v>
      </c>
      <c r="J1567">
        <v>39.9</v>
      </c>
      <c r="K1567">
        <v>119.69999999999999</v>
      </c>
      <c r="L1567" t="s">
        <v>48</v>
      </c>
      <c r="M1567" t="s">
        <v>449</v>
      </c>
      <c r="N1567" t="s">
        <v>19</v>
      </c>
      <c r="O1567" t="s">
        <v>505</v>
      </c>
      <c r="P1567" t="s">
        <v>501</v>
      </c>
      <c r="Q1567" t="s">
        <v>518</v>
      </c>
    </row>
    <row r="1568" spans="1:17" x14ac:dyDescent="0.35">
      <c r="A1568">
        <v>101523</v>
      </c>
      <c r="B1568" s="5">
        <v>45897</v>
      </c>
      <c r="C1568" t="s">
        <v>31</v>
      </c>
      <c r="D1568" t="s">
        <v>105</v>
      </c>
      <c r="E1568" t="s">
        <v>106</v>
      </c>
      <c r="F1568" t="s">
        <v>53</v>
      </c>
      <c r="G1568" t="s">
        <v>145</v>
      </c>
      <c r="H1568">
        <v>1</v>
      </c>
      <c r="I1568" t="s">
        <v>503</v>
      </c>
      <c r="J1568">
        <v>36.1</v>
      </c>
      <c r="K1568">
        <v>36.1</v>
      </c>
      <c r="L1568" t="s">
        <v>48</v>
      </c>
      <c r="M1568" t="s">
        <v>164</v>
      </c>
      <c r="N1568" t="s">
        <v>19</v>
      </c>
      <c r="O1568" t="s">
        <v>505</v>
      </c>
      <c r="P1568" t="s">
        <v>501</v>
      </c>
      <c r="Q1568" t="s">
        <v>518</v>
      </c>
    </row>
    <row r="1569" spans="1:17" x14ac:dyDescent="0.35">
      <c r="A1569">
        <v>101645</v>
      </c>
      <c r="B1569" s="5">
        <v>45897</v>
      </c>
      <c r="C1569" t="s">
        <v>31</v>
      </c>
      <c r="D1569" t="s">
        <v>105</v>
      </c>
      <c r="E1569" t="s">
        <v>106</v>
      </c>
      <c r="F1569" t="s">
        <v>59</v>
      </c>
      <c r="G1569" t="s">
        <v>129</v>
      </c>
      <c r="H1569">
        <v>1</v>
      </c>
      <c r="I1569" t="s">
        <v>503</v>
      </c>
      <c r="J1569">
        <v>125.2</v>
      </c>
      <c r="K1569">
        <v>125.2</v>
      </c>
      <c r="L1569" t="s">
        <v>24</v>
      </c>
      <c r="M1569" t="s">
        <v>307</v>
      </c>
      <c r="N1569" t="s">
        <v>36</v>
      </c>
      <c r="O1569" t="s">
        <v>505</v>
      </c>
      <c r="P1569" t="s">
        <v>501</v>
      </c>
      <c r="Q1569" t="s">
        <v>518</v>
      </c>
    </row>
    <row r="1570" spans="1:17" x14ac:dyDescent="0.35">
      <c r="A1570">
        <v>102372</v>
      </c>
      <c r="B1570" s="5">
        <v>45897</v>
      </c>
      <c r="C1570" t="s">
        <v>65</v>
      </c>
      <c r="D1570" t="s">
        <v>90</v>
      </c>
      <c r="E1570" t="s">
        <v>91</v>
      </c>
      <c r="F1570" t="s">
        <v>59</v>
      </c>
      <c r="G1570" t="s">
        <v>118</v>
      </c>
      <c r="H1570">
        <v>2</v>
      </c>
      <c r="I1570" t="s">
        <v>508</v>
      </c>
      <c r="J1570">
        <v>20.05</v>
      </c>
      <c r="K1570">
        <v>40.1</v>
      </c>
      <c r="L1570" t="s">
        <v>43</v>
      </c>
      <c r="M1570" t="s">
        <v>122</v>
      </c>
      <c r="N1570" t="s">
        <v>19</v>
      </c>
      <c r="O1570" t="s">
        <v>505</v>
      </c>
      <c r="P1570" t="s">
        <v>501</v>
      </c>
      <c r="Q1570" t="s">
        <v>518</v>
      </c>
    </row>
    <row r="1571" spans="1:17" x14ac:dyDescent="0.35">
      <c r="A1571">
        <v>102472</v>
      </c>
      <c r="B1571" s="5">
        <v>45897</v>
      </c>
      <c r="C1571" t="s">
        <v>65</v>
      </c>
      <c r="D1571" t="s">
        <v>66</v>
      </c>
      <c r="E1571" t="s">
        <v>67</v>
      </c>
      <c r="F1571" t="s">
        <v>15</v>
      </c>
      <c r="G1571" t="s">
        <v>16</v>
      </c>
      <c r="H1571">
        <v>2</v>
      </c>
      <c r="I1571" t="s">
        <v>508</v>
      </c>
      <c r="J1571">
        <v>41.42</v>
      </c>
      <c r="K1571">
        <v>82.84</v>
      </c>
      <c r="L1571" t="s">
        <v>48</v>
      </c>
      <c r="M1571" t="s">
        <v>161</v>
      </c>
      <c r="N1571" t="s">
        <v>89</v>
      </c>
      <c r="O1571" t="s">
        <v>505</v>
      </c>
      <c r="P1571" t="s">
        <v>501</v>
      </c>
      <c r="Q1571" t="s">
        <v>518</v>
      </c>
    </row>
    <row r="1572" spans="1:17" x14ac:dyDescent="0.35">
      <c r="A1572">
        <v>102483</v>
      </c>
      <c r="B1572" s="5">
        <v>45897</v>
      </c>
      <c r="C1572" t="s">
        <v>65</v>
      </c>
      <c r="D1572" t="s">
        <v>90</v>
      </c>
      <c r="E1572" t="s">
        <v>91</v>
      </c>
      <c r="F1572" t="s">
        <v>53</v>
      </c>
      <c r="G1572" t="s">
        <v>126</v>
      </c>
      <c r="H1572">
        <v>1</v>
      </c>
      <c r="I1572" t="s">
        <v>503</v>
      </c>
      <c r="J1572">
        <v>149.47999999999999</v>
      </c>
      <c r="K1572">
        <v>149.47999999999999</v>
      </c>
      <c r="L1572" t="s">
        <v>17</v>
      </c>
      <c r="M1572" t="s">
        <v>309</v>
      </c>
      <c r="N1572" t="s">
        <v>19</v>
      </c>
      <c r="O1572" t="s">
        <v>505</v>
      </c>
      <c r="P1572" t="s">
        <v>501</v>
      </c>
      <c r="Q1572" t="s">
        <v>518</v>
      </c>
    </row>
    <row r="1573" spans="1:17" x14ac:dyDescent="0.35">
      <c r="A1573">
        <v>102534</v>
      </c>
      <c r="B1573" s="5">
        <v>45897</v>
      </c>
      <c r="C1573" t="s">
        <v>50</v>
      </c>
      <c r="D1573" t="s">
        <v>77</v>
      </c>
      <c r="E1573" t="s">
        <v>78</v>
      </c>
      <c r="F1573" t="s">
        <v>15</v>
      </c>
      <c r="G1573" t="s">
        <v>34</v>
      </c>
      <c r="H1573">
        <v>2</v>
      </c>
      <c r="I1573" t="s">
        <v>508</v>
      </c>
      <c r="J1573">
        <v>15.41</v>
      </c>
      <c r="K1573">
        <v>30.82</v>
      </c>
      <c r="L1573" t="s">
        <v>24</v>
      </c>
      <c r="M1573" t="s">
        <v>482</v>
      </c>
      <c r="N1573" t="s">
        <v>19</v>
      </c>
      <c r="O1573" t="s">
        <v>505</v>
      </c>
      <c r="P1573" t="s">
        <v>501</v>
      </c>
      <c r="Q1573" t="s">
        <v>518</v>
      </c>
    </row>
    <row r="1574" spans="1:17" x14ac:dyDescent="0.35">
      <c r="A1574">
        <v>102562</v>
      </c>
      <c r="B1574" s="5">
        <v>45897</v>
      </c>
      <c r="C1574" t="s">
        <v>50</v>
      </c>
      <c r="D1574" t="s">
        <v>77</v>
      </c>
      <c r="E1574" t="s">
        <v>78</v>
      </c>
      <c r="F1574" t="s">
        <v>62</v>
      </c>
      <c r="G1574" t="s">
        <v>103</v>
      </c>
      <c r="H1574">
        <v>5</v>
      </c>
      <c r="I1574" t="s">
        <v>499</v>
      </c>
      <c r="J1574">
        <v>198.03</v>
      </c>
      <c r="K1574">
        <v>990.15</v>
      </c>
      <c r="L1574" t="s">
        <v>17</v>
      </c>
      <c r="M1574" t="s">
        <v>274</v>
      </c>
      <c r="N1574" t="s">
        <v>89</v>
      </c>
      <c r="O1574" t="s">
        <v>505</v>
      </c>
      <c r="P1574" t="s">
        <v>501</v>
      </c>
      <c r="Q1574" t="s">
        <v>518</v>
      </c>
    </row>
    <row r="1575" spans="1:17" x14ac:dyDescent="0.35">
      <c r="A1575">
        <v>102652</v>
      </c>
      <c r="B1575" s="5">
        <v>45897</v>
      </c>
      <c r="C1575" t="s">
        <v>12</v>
      </c>
      <c r="D1575" t="s">
        <v>20</v>
      </c>
      <c r="E1575" t="s">
        <v>21</v>
      </c>
      <c r="F1575" t="s">
        <v>62</v>
      </c>
      <c r="G1575" t="s">
        <v>103</v>
      </c>
      <c r="H1575">
        <v>1</v>
      </c>
      <c r="I1575" t="s">
        <v>503</v>
      </c>
      <c r="J1575">
        <v>184.21</v>
      </c>
      <c r="K1575">
        <v>184.21</v>
      </c>
      <c r="L1575" t="s">
        <v>17</v>
      </c>
      <c r="M1575" t="s">
        <v>452</v>
      </c>
      <c r="N1575" t="s">
        <v>19</v>
      </c>
      <c r="O1575" t="s">
        <v>505</v>
      </c>
      <c r="P1575" t="s">
        <v>501</v>
      </c>
      <c r="Q1575" t="s">
        <v>518</v>
      </c>
    </row>
    <row r="1576" spans="1:17" x14ac:dyDescent="0.35">
      <c r="A1576">
        <v>102867</v>
      </c>
      <c r="B1576" s="5">
        <v>45897</v>
      </c>
      <c r="C1576" t="s">
        <v>50</v>
      </c>
      <c r="D1576" t="s">
        <v>71</v>
      </c>
      <c r="E1576" t="s">
        <v>72</v>
      </c>
      <c r="F1576" t="s">
        <v>62</v>
      </c>
      <c r="G1576" t="s">
        <v>68</v>
      </c>
      <c r="H1576">
        <v>1</v>
      </c>
      <c r="I1576" t="s">
        <v>503</v>
      </c>
      <c r="J1576">
        <v>41.53</v>
      </c>
      <c r="K1576">
        <v>41.53</v>
      </c>
      <c r="L1576" t="s">
        <v>24</v>
      </c>
      <c r="M1576" t="s">
        <v>431</v>
      </c>
      <c r="N1576" t="s">
        <v>19</v>
      </c>
      <c r="O1576" t="s">
        <v>505</v>
      </c>
      <c r="P1576" t="s">
        <v>501</v>
      </c>
      <c r="Q1576" t="s">
        <v>518</v>
      </c>
    </row>
    <row r="1577" spans="1:17" x14ac:dyDescent="0.35">
      <c r="A1577">
        <v>100198</v>
      </c>
      <c r="B1577" s="5">
        <v>45898</v>
      </c>
      <c r="C1577" t="s">
        <v>31</v>
      </c>
      <c r="D1577" t="s">
        <v>80</v>
      </c>
      <c r="E1577" t="s">
        <v>80</v>
      </c>
      <c r="F1577" t="s">
        <v>53</v>
      </c>
      <c r="G1577" t="s">
        <v>126</v>
      </c>
      <c r="H1577">
        <v>1</v>
      </c>
      <c r="I1577" t="s">
        <v>503</v>
      </c>
      <c r="J1577">
        <v>149.29</v>
      </c>
      <c r="K1577">
        <v>149.29</v>
      </c>
      <c r="L1577" t="s">
        <v>48</v>
      </c>
      <c r="M1577" t="s">
        <v>387</v>
      </c>
      <c r="N1577" t="s">
        <v>19</v>
      </c>
      <c r="O1577" t="s">
        <v>500</v>
      </c>
      <c r="P1577" t="s">
        <v>501</v>
      </c>
      <c r="Q1577" t="s">
        <v>518</v>
      </c>
    </row>
    <row r="1578" spans="1:17" x14ac:dyDescent="0.35">
      <c r="A1578">
        <v>100230</v>
      </c>
      <c r="B1578" s="5">
        <v>45898</v>
      </c>
      <c r="C1578" t="s">
        <v>12</v>
      </c>
      <c r="D1578" t="s">
        <v>98</v>
      </c>
      <c r="E1578" t="s">
        <v>99</v>
      </c>
      <c r="F1578" t="s">
        <v>62</v>
      </c>
      <c r="G1578" t="s">
        <v>103</v>
      </c>
      <c r="H1578">
        <v>10</v>
      </c>
      <c r="I1578" t="s">
        <v>499</v>
      </c>
      <c r="J1578">
        <v>191.07</v>
      </c>
      <c r="K1578">
        <v>1910.6999999999998</v>
      </c>
      <c r="L1578" t="s">
        <v>48</v>
      </c>
      <c r="M1578" t="s">
        <v>419</v>
      </c>
      <c r="N1578" t="s">
        <v>19</v>
      </c>
      <c r="O1578" t="s">
        <v>500</v>
      </c>
      <c r="P1578" t="s">
        <v>501</v>
      </c>
      <c r="Q1578" t="s">
        <v>518</v>
      </c>
    </row>
    <row r="1579" spans="1:17" x14ac:dyDescent="0.35">
      <c r="A1579">
        <v>100564</v>
      </c>
      <c r="B1579" s="5">
        <v>45898</v>
      </c>
      <c r="C1579" t="s">
        <v>31</v>
      </c>
      <c r="D1579" t="s">
        <v>105</v>
      </c>
      <c r="E1579" t="s">
        <v>106</v>
      </c>
      <c r="F1579" t="s">
        <v>62</v>
      </c>
      <c r="G1579" t="s">
        <v>63</v>
      </c>
      <c r="H1579">
        <v>5</v>
      </c>
      <c r="I1579" t="s">
        <v>499</v>
      </c>
      <c r="J1579">
        <v>55.4</v>
      </c>
      <c r="K1579">
        <v>277</v>
      </c>
      <c r="L1579" t="s">
        <v>17</v>
      </c>
      <c r="M1579" t="s">
        <v>121</v>
      </c>
      <c r="N1579" t="s">
        <v>19</v>
      </c>
      <c r="O1579" t="s">
        <v>500</v>
      </c>
      <c r="P1579" t="s">
        <v>501</v>
      </c>
      <c r="Q1579" t="s">
        <v>518</v>
      </c>
    </row>
    <row r="1580" spans="1:17" x14ac:dyDescent="0.35">
      <c r="A1580">
        <v>100623</v>
      </c>
      <c r="B1580" s="5">
        <v>45898</v>
      </c>
      <c r="C1580" t="s">
        <v>31</v>
      </c>
      <c r="D1580" t="s">
        <v>56</v>
      </c>
      <c r="E1580" t="s">
        <v>57</v>
      </c>
      <c r="F1580" t="s">
        <v>62</v>
      </c>
      <c r="G1580" t="s">
        <v>68</v>
      </c>
      <c r="H1580">
        <v>1</v>
      </c>
      <c r="I1580" t="s">
        <v>503</v>
      </c>
      <c r="J1580">
        <v>41.16</v>
      </c>
      <c r="K1580">
        <v>41.16</v>
      </c>
      <c r="L1580" t="s">
        <v>48</v>
      </c>
      <c r="M1580" t="s">
        <v>285</v>
      </c>
      <c r="N1580" t="s">
        <v>19</v>
      </c>
      <c r="O1580" t="s">
        <v>500</v>
      </c>
      <c r="P1580" t="s">
        <v>501</v>
      </c>
      <c r="Q1580" t="s">
        <v>518</v>
      </c>
    </row>
    <row r="1581" spans="1:17" x14ac:dyDescent="0.35">
      <c r="A1581">
        <v>100713</v>
      </c>
      <c r="B1581" s="5">
        <v>45898</v>
      </c>
      <c r="C1581" t="s">
        <v>50</v>
      </c>
      <c r="D1581" t="s">
        <v>71</v>
      </c>
      <c r="E1581" t="s">
        <v>72</v>
      </c>
      <c r="F1581" t="s">
        <v>22</v>
      </c>
      <c r="G1581" t="s">
        <v>23</v>
      </c>
      <c r="H1581">
        <v>2</v>
      </c>
      <c r="I1581" t="s">
        <v>508</v>
      </c>
      <c r="J1581">
        <v>63.13</v>
      </c>
      <c r="K1581">
        <v>126.26</v>
      </c>
      <c r="L1581" t="s">
        <v>24</v>
      </c>
      <c r="M1581" t="s">
        <v>251</v>
      </c>
      <c r="N1581" t="s">
        <v>36</v>
      </c>
      <c r="O1581" t="s">
        <v>500</v>
      </c>
      <c r="P1581" t="s">
        <v>501</v>
      </c>
      <c r="Q1581" t="s">
        <v>518</v>
      </c>
    </row>
    <row r="1582" spans="1:17" x14ac:dyDescent="0.35">
      <c r="A1582">
        <v>101765</v>
      </c>
      <c r="B1582" s="5">
        <v>45898</v>
      </c>
      <c r="C1582" t="s">
        <v>65</v>
      </c>
      <c r="D1582" t="s">
        <v>190</v>
      </c>
      <c r="E1582" t="s">
        <v>191</v>
      </c>
      <c r="F1582" t="s">
        <v>22</v>
      </c>
      <c r="G1582" t="s">
        <v>87</v>
      </c>
      <c r="H1582">
        <v>1</v>
      </c>
      <c r="I1582" t="s">
        <v>503</v>
      </c>
      <c r="J1582">
        <v>47.91</v>
      </c>
      <c r="K1582">
        <v>47.91</v>
      </c>
      <c r="L1582" t="s">
        <v>24</v>
      </c>
      <c r="M1582" t="s">
        <v>162</v>
      </c>
      <c r="N1582" t="s">
        <v>19</v>
      </c>
      <c r="O1582" t="s">
        <v>500</v>
      </c>
      <c r="P1582" t="s">
        <v>501</v>
      </c>
      <c r="Q1582" t="s">
        <v>518</v>
      </c>
    </row>
    <row r="1583" spans="1:17" x14ac:dyDescent="0.35">
      <c r="A1583">
        <v>102398</v>
      </c>
      <c r="B1583" s="5">
        <v>45898</v>
      </c>
      <c r="C1583" t="s">
        <v>26</v>
      </c>
      <c r="D1583" t="s">
        <v>37</v>
      </c>
      <c r="E1583" t="s">
        <v>38</v>
      </c>
      <c r="F1583" t="s">
        <v>15</v>
      </c>
      <c r="G1583" t="s">
        <v>39</v>
      </c>
      <c r="H1583">
        <v>1</v>
      </c>
      <c r="I1583" t="s">
        <v>503</v>
      </c>
      <c r="J1583">
        <v>43.42</v>
      </c>
      <c r="K1583">
        <v>43.42</v>
      </c>
      <c r="L1583" t="s">
        <v>17</v>
      </c>
      <c r="M1583" t="s">
        <v>416</v>
      </c>
      <c r="N1583" t="s">
        <v>19</v>
      </c>
      <c r="O1583" t="s">
        <v>500</v>
      </c>
      <c r="P1583" t="s">
        <v>501</v>
      </c>
      <c r="Q1583" t="s">
        <v>518</v>
      </c>
    </row>
    <row r="1584" spans="1:17" x14ac:dyDescent="0.35">
      <c r="A1584">
        <v>102527</v>
      </c>
      <c r="B1584" s="5">
        <v>45898</v>
      </c>
      <c r="C1584" t="s">
        <v>31</v>
      </c>
      <c r="D1584" t="s">
        <v>45</v>
      </c>
      <c r="E1584" t="s">
        <v>46</v>
      </c>
      <c r="F1584" t="s">
        <v>62</v>
      </c>
      <c r="G1584" t="s">
        <v>103</v>
      </c>
      <c r="H1584">
        <v>5</v>
      </c>
      <c r="I1584" t="s">
        <v>499</v>
      </c>
      <c r="J1584">
        <v>193.28</v>
      </c>
      <c r="K1584">
        <v>966.4</v>
      </c>
      <c r="L1584" t="s">
        <v>17</v>
      </c>
      <c r="M1584" t="s">
        <v>323</v>
      </c>
      <c r="N1584" t="s">
        <v>19</v>
      </c>
      <c r="O1584" t="s">
        <v>500</v>
      </c>
      <c r="P1584" t="s">
        <v>501</v>
      </c>
      <c r="Q1584" t="s">
        <v>518</v>
      </c>
    </row>
    <row r="1585" spans="1:17" x14ac:dyDescent="0.35">
      <c r="A1585">
        <v>102618</v>
      </c>
      <c r="B1585" s="5">
        <v>45898</v>
      </c>
      <c r="C1585" t="s">
        <v>12</v>
      </c>
      <c r="D1585" t="s">
        <v>98</v>
      </c>
      <c r="E1585" t="s">
        <v>99</v>
      </c>
      <c r="F1585" t="s">
        <v>53</v>
      </c>
      <c r="G1585" t="s">
        <v>145</v>
      </c>
      <c r="H1585">
        <v>5</v>
      </c>
      <c r="I1585" t="s">
        <v>499</v>
      </c>
      <c r="J1585">
        <v>34.909999999999997</v>
      </c>
      <c r="K1585">
        <v>174.54999999999998</v>
      </c>
      <c r="L1585" t="s">
        <v>48</v>
      </c>
      <c r="M1585" t="s">
        <v>423</v>
      </c>
      <c r="N1585" t="s">
        <v>19</v>
      </c>
      <c r="O1585" t="s">
        <v>500</v>
      </c>
      <c r="P1585" t="s">
        <v>501</v>
      </c>
      <c r="Q1585" t="s">
        <v>518</v>
      </c>
    </row>
    <row r="1586" spans="1:17" x14ac:dyDescent="0.35">
      <c r="A1586">
        <v>100163</v>
      </c>
      <c r="B1586" s="5">
        <v>45899</v>
      </c>
      <c r="C1586" t="s">
        <v>50</v>
      </c>
      <c r="D1586" t="s">
        <v>71</v>
      </c>
      <c r="E1586" t="s">
        <v>72</v>
      </c>
      <c r="F1586" t="s">
        <v>53</v>
      </c>
      <c r="G1586" t="s">
        <v>92</v>
      </c>
      <c r="H1586">
        <v>3</v>
      </c>
      <c r="I1586" t="s">
        <v>499</v>
      </c>
      <c r="J1586">
        <v>31.33</v>
      </c>
      <c r="K1586">
        <v>93.99</v>
      </c>
      <c r="L1586" t="s">
        <v>24</v>
      </c>
      <c r="M1586" t="s">
        <v>364</v>
      </c>
      <c r="N1586" t="s">
        <v>19</v>
      </c>
      <c r="O1586" t="s">
        <v>506</v>
      </c>
      <c r="P1586" t="s">
        <v>507</v>
      </c>
      <c r="Q1586" t="s">
        <v>518</v>
      </c>
    </row>
    <row r="1587" spans="1:17" x14ac:dyDescent="0.35">
      <c r="A1587">
        <v>100280</v>
      </c>
      <c r="B1587" s="5">
        <v>45899</v>
      </c>
      <c r="C1587" t="s">
        <v>12</v>
      </c>
      <c r="D1587" t="s">
        <v>20</v>
      </c>
      <c r="E1587" t="s">
        <v>21</v>
      </c>
      <c r="F1587" t="s">
        <v>59</v>
      </c>
      <c r="G1587" t="s">
        <v>129</v>
      </c>
      <c r="H1587">
        <v>1</v>
      </c>
      <c r="I1587" t="s">
        <v>503</v>
      </c>
      <c r="J1587">
        <v>116.67</v>
      </c>
      <c r="K1587">
        <v>116.67</v>
      </c>
      <c r="L1587" t="s">
        <v>48</v>
      </c>
      <c r="M1587" t="s">
        <v>69</v>
      </c>
      <c r="N1587" t="s">
        <v>19</v>
      </c>
      <c r="O1587" t="s">
        <v>506</v>
      </c>
      <c r="P1587" t="s">
        <v>507</v>
      </c>
      <c r="Q1587" t="s">
        <v>518</v>
      </c>
    </row>
    <row r="1588" spans="1:17" x14ac:dyDescent="0.35">
      <c r="A1588">
        <v>100332</v>
      </c>
      <c r="B1588" s="5">
        <v>45899</v>
      </c>
      <c r="C1588" t="s">
        <v>12</v>
      </c>
      <c r="D1588" t="s">
        <v>132</v>
      </c>
      <c r="E1588" t="s">
        <v>133</v>
      </c>
      <c r="F1588" t="s">
        <v>62</v>
      </c>
      <c r="G1588" t="s">
        <v>169</v>
      </c>
      <c r="H1588">
        <v>2</v>
      </c>
      <c r="I1588" t="s">
        <v>508</v>
      </c>
      <c r="J1588">
        <v>24.21</v>
      </c>
      <c r="K1588">
        <v>48.42</v>
      </c>
      <c r="L1588" t="s">
        <v>17</v>
      </c>
      <c r="M1588" t="s">
        <v>131</v>
      </c>
      <c r="N1588" t="s">
        <v>89</v>
      </c>
      <c r="O1588" t="s">
        <v>506</v>
      </c>
      <c r="P1588" t="s">
        <v>507</v>
      </c>
      <c r="Q1588" t="s">
        <v>518</v>
      </c>
    </row>
    <row r="1589" spans="1:17" x14ac:dyDescent="0.35">
      <c r="A1589">
        <v>100406</v>
      </c>
      <c r="B1589" s="5">
        <v>45899</v>
      </c>
      <c r="C1589" t="s">
        <v>31</v>
      </c>
      <c r="D1589" t="s">
        <v>32</v>
      </c>
      <c r="E1589" t="s">
        <v>33</v>
      </c>
      <c r="F1589" t="s">
        <v>62</v>
      </c>
      <c r="G1589" t="s">
        <v>114</v>
      </c>
      <c r="H1589">
        <v>2</v>
      </c>
      <c r="I1589" t="s">
        <v>508</v>
      </c>
      <c r="J1589">
        <v>135.47999999999999</v>
      </c>
      <c r="K1589">
        <v>270.95999999999998</v>
      </c>
      <c r="L1589" t="s">
        <v>48</v>
      </c>
      <c r="M1589" t="s">
        <v>397</v>
      </c>
      <c r="N1589" t="s">
        <v>89</v>
      </c>
      <c r="O1589" t="s">
        <v>506</v>
      </c>
      <c r="P1589" t="s">
        <v>507</v>
      </c>
      <c r="Q1589" t="s">
        <v>518</v>
      </c>
    </row>
    <row r="1590" spans="1:17" x14ac:dyDescent="0.35">
      <c r="A1590">
        <v>100472</v>
      </c>
      <c r="B1590" s="5">
        <v>45899</v>
      </c>
      <c r="C1590" t="s">
        <v>12</v>
      </c>
      <c r="D1590" t="s">
        <v>13</v>
      </c>
      <c r="E1590" t="s">
        <v>14</v>
      </c>
      <c r="F1590" t="s">
        <v>62</v>
      </c>
      <c r="G1590" t="s">
        <v>68</v>
      </c>
      <c r="H1590">
        <v>2</v>
      </c>
      <c r="I1590" t="s">
        <v>508</v>
      </c>
      <c r="J1590">
        <v>40.369999999999997</v>
      </c>
      <c r="K1590">
        <v>80.739999999999995</v>
      </c>
      <c r="L1590" t="s">
        <v>24</v>
      </c>
      <c r="M1590" t="s">
        <v>335</v>
      </c>
      <c r="N1590" t="s">
        <v>19</v>
      </c>
      <c r="O1590" t="s">
        <v>506</v>
      </c>
      <c r="P1590" t="s">
        <v>507</v>
      </c>
      <c r="Q1590" t="s">
        <v>518</v>
      </c>
    </row>
    <row r="1591" spans="1:17" x14ac:dyDescent="0.35">
      <c r="A1591">
        <v>100628</v>
      </c>
      <c r="B1591" s="5">
        <v>45899</v>
      </c>
      <c r="C1591" t="s">
        <v>50</v>
      </c>
      <c r="D1591" t="s">
        <v>51</v>
      </c>
      <c r="E1591" t="s">
        <v>52</v>
      </c>
      <c r="F1591" t="s">
        <v>22</v>
      </c>
      <c r="G1591" t="s">
        <v>47</v>
      </c>
      <c r="H1591">
        <v>1</v>
      </c>
      <c r="I1591" t="s">
        <v>503</v>
      </c>
      <c r="J1591">
        <v>74.73</v>
      </c>
      <c r="K1591">
        <v>74.73</v>
      </c>
      <c r="L1591" t="s">
        <v>24</v>
      </c>
      <c r="M1591" t="s">
        <v>321</v>
      </c>
      <c r="N1591" t="s">
        <v>19</v>
      </c>
      <c r="O1591" t="s">
        <v>506</v>
      </c>
      <c r="P1591" t="s">
        <v>507</v>
      </c>
      <c r="Q1591" t="s">
        <v>518</v>
      </c>
    </row>
    <row r="1592" spans="1:17" x14ac:dyDescent="0.35">
      <c r="A1592">
        <v>100751</v>
      </c>
      <c r="B1592" s="5">
        <v>45899</v>
      </c>
      <c r="C1592" t="s">
        <v>50</v>
      </c>
      <c r="D1592" t="s">
        <v>51</v>
      </c>
      <c r="E1592" t="s">
        <v>52</v>
      </c>
      <c r="F1592" t="s">
        <v>22</v>
      </c>
      <c r="G1592" t="s">
        <v>47</v>
      </c>
      <c r="H1592">
        <v>1</v>
      </c>
      <c r="I1592" t="s">
        <v>503</v>
      </c>
      <c r="J1592">
        <v>77.400000000000006</v>
      </c>
      <c r="K1592">
        <v>77.400000000000006</v>
      </c>
      <c r="L1592" t="s">
        <v>17</v>
      </c>
      <c r="M1592" t="s">
        <v>481</v>
      </c>
      <c r="N1592" t="s">
        <v>36</v>
      </c>
      <c r="O1592" t="s">
        <v>506</v>
      </c>
      <c r="P1592" t="s">
        <v>507</v>
      </c>
      <c r="Q1592" t="s">
        <v>518</v>
      </c>
    </row>
    <row r="1593" spans="1:17" x14ac:dyDescent="0.35">
      <c r="A1593">
        <v>101555</v>
      </c>
      <c r="B1593" s="5">
        <v>45899</v>
      </c>
      <c r="C1593" t="s">
        <v>31</v>
      </c>
      <c r="D1593" t="s">
        <v>80</v>
      </c>
      <c r="E1593" t="s">
        <v>80</v>
      </c>
      <c r="F1593" t="s">
        <v>22</v>
      </c>
      <c r="G1593" t="s">
        <v>87</v>
      </c>
      <c r="H1593">
        <v>2</v>
      </c>
      <c r="I1593" t="s">
        <v>508</v>
      </c>
      <c r="J1593">
        <v>51.99</v>
      </c>
      <c r="K1593">
        <v>103.98</v>
      </c>
      <c r="L1593" t="s">
        <v>24</v>
      </c>
      <c r="M1593" t="s">
        <v>25</v>
      </c>
      <c r="N1593" t="s">
        <v>36</v>
      </c>
      <c r="O1593" t="s">
        <v>506</v>
      </c>
      <c r="P1593" t="s">
        <v>507</v>
      </c>
      <c r="Q1593" t="s">
        <v>518</v>
      </c>
    </row>
    <row r="1594" spans="1:17" x14ac:dyDescent="0.35">
      <c r="A1594">
        <v>101692</v>
      </c>
      <c r="B1594" s="5">
        <v>45899</v>
      </c>
      <c r="C1594" t="s">
        <v>65</v>
      </c>
      <c r="D1594" t="s">
        <v>90</v>
      </c>
      <c r="E1594" t="s">
        <v>91</v>
      </c>
      <c r="F1594" t="s">
        <v>62</v>
      </c>
      <c r="G1594" t="s">
        <v>114</v>
      </c>
      <c r="H1594">
        <v>2</v>
      </c>
      <c r="I1594" t="s">
        <v>508</v>
      </c>
      <c r="J1594">
        <v>136.27000000000001</v>
      </c>
      <c r="K1594">
        <v>272.54000000000002</v>
      </c>
      <c r="L1594" t="s">
        <v>43</v>
      </c>
      <c r="M1594" t="s">
        <v>378</v>
      </c>
      <c r="N1594" t="s">
        <v>19</v>
      </c>
      <c r="O1594" t="s">
        <v>506</v>
      </c>
      <c r="P1594" t="s">
        <v>507</v>
      </c>
      <c r="Q1594" t="s">
        <v>518</v>
      </c>
    </row>
    <row r="1595" spans="1:17" x14ac:dyDescent="0.35">
      <c r="A1595">
        <v>101854</v>
      </c>
      <c r="B1595" s="5">
        <v>45899</v>
      </c>
      <c r="C1595" t="s">
        <v>12</v>
      </c>
      <c r="D1595" t="s">
        <v>13</v>
      </c>
      <c r="E1595" t="s">
        <v>14</v>
      </c>
      <c r="F1595" t="s">
        <v>15</v>
      </c>
      <c r="G1595" t="s">
        <v>29</v>
      </c>
      <c r="H1595">
        <v>2</v>
      </c>
      <c r="I1595" t="s">
        <v>508</v>
      </c>
      <c r="J1595">
        <v>23</v>
      </c>
      <c r="K1595">
        <v>46</v>
      </c>
      <c r="L1595" t="s">
        <v>24</v>
      </c>
      <c r="M1595" t="s">
        <v>79</v>
      </c>
      <c r="N1595" t="s">
        <v>19</v>
      </c>
      <c r="O1595" t="s">
        <v>506</v>
      </c>
      <c r="P1595" t="s">
        <v>507</v>
      </c>
      <c r="Q1595" t="s">
        <v>518</v>
      </c>
    </row>
    <row r="1596" spans="1:17" x14ac:dyDescent="0.35">
      <c r="A1596">
        <v>102286</v>
      </c>
      <c r="B1596" s="5">
        <v>45899</v>
      </c>
      <c r="C1596" t="s">
        <v>50</v>
      </c>
      <c r="D1596" t="s">
        <v>51</v>
      </c>
      <c r="E1596" t="s">
        <v>52</v>
      </c>
      <c r="F1596" t="s">
        <v>62</v>
      </c>
      <c r="G1596" t="s">
        <v>169</v>
      </c>
      <c r="H1596">
        <v>1</v>
      </c>
      <c r="I1596" t="s">
        <v>503</v>
      </c>
      <c r="J1596">
        <v>24.65</v>
      </c>
      <c r="K1596">
        <v>24.65</v>
      </c>
      <c r="L1596" t="s">
        <v>43</v>
      </c>
      <c r="M1596" t="s">
        <v>356</v>
      </c>
      <c r="N1596" t="s">
        <v>19</v>
      </c>
      <c r="O1596" t="s">
        <v>506</v>
      </c>
      <c r="P1596" t="s">
        <v>507</v>
      </c>
      <c r="Q1596" t="s">
        <v>518</v>
      </c>
    </row>
    <row r="1597" spans="1:17" x14ac:dyDescent="0.35">
      <c r="A1597">
        <v>102757</v>
      </c>
      <c r="B1597" s="5">
        <v>45899</v>
      </c>
      <c r="C1597" t="s">
        <v>31</v>
      </c>
      <c r="D1597" t="s">
        <v>32</v>
      </c>
      <c r="E1597" t="s">
        <v>33</v>
      </c>
      <c r="F1597" t="s">
        <v>59</v>
      </c>
      <c r="G1597" t="s">
        <v>129</v>
      </c>
      <c r="H1597">
        <v>2</v>
      </c>
      <c r="I1597" t="s">
        <v>508</v>
      </c>
      <c r="J1597">
        <v>115.22</v>
      </c>
      <c r="K1597">
        <v>230.44</v>
      </c>
      <c r="L1597" t="s">
        <v>48</v>
      </c>
      <c r="M1597" t="s">
        <v>185</v>
      </c>
      <c r="N1597" t="s">
        <v>19</v>
      </c>
      <c r="O1597" t="s">
        <v>506</v>
      </c>
      <c r="P1597" t="s">
        <v>507</v>
      </c>
      <c r="Q1597" t="s">
        <v>518</v>
      </c>
    </row>
    <row r="1598" spans="1:17" x14ac:dyDescent="0.35">
      <c r="A1598">
        <v>102776</v>
      </c>
      <c r="B1598" s="5">
        <v>45899</v>
      </c>
      <c r="C1598" t="s">
        <v>12</v>
      </c>
      <c r="D1598" t="s">
        <v>20</v>
      </c>
      <c r="E1598" t="s">
        <v>21</v>
      </c>
      <c r="F1598" t="s">
        <v>22</v>
      </c>
      <c r="G1598" t="s">
        <v>109</v>
      </c>
      <c r="H1598">
        <v>2</v>
      </c>
      <c r="I1598" t="s">
        <v>508</v>
      </c>
      <c r="J1598">
        <v>90.07</v>
      </c>
      <c r="K1598">
        <v>180.14</v>
      </c>
      <c r="L1598" t="s">
        <v>43</v>
      </c>
      <c r="M1598" t="s">
        <v>449</v>
      </c>
      <c r="N1598" t="s">
        <v>19</v>
      </c>
      <c r="O1598" t="s">
        <v>506</v>
      </c>
      <c r="P1598" t="s">
        <v>507</v>
      </c>
      <c r="Q1598" t="s">
        <v>518</v>
      </c>
    </row>
    <row r="1599" spans="1:17" x14ac:dyDescent="0.35">
      <c r="A1599">
        <v>100242</v>
      </c>
      <c r="B1599" s="5">
        <v>45900</v>
      </c>
      <c r="C1599" t="s">
        <v>26</v>
      </c>
      <c r="D1599" t="s">
        <v>150</v>
      </c>
      <c r="E1599" t="s">
        <v>151</v>
      </c>
      <c r="F1599" t="s">
        <v>22</v>
      </c>
      <c r="G1599" t="s">
        <v>47</v>
      </c>
      <c r="H1599">
        <v>10</v>
      </c>
      <c r="I1599" t="s">
        <v>499</v>
      </c>
      <c r="J1599">
        <v>77.12</v>
      </c>
      <c r="K1599">
        <v>771.2</v>
      </c>
      <c r="L1599" t="s">
        <v>48</v>
      </c>
      <c r="M1599" t="s">
        <v>165</v>
      </c>
      <c r="N1599" t="s">
        <v>19</v>
      </c>
      <c r="O1599" t="s">
        <v>510</v>
      </c>
      <c r="P1599" t="s">
        <v>507</v>
      </c>
      <c r="Q1599" t="s">
        <v>518</v>
      </c>
    </row>
    <row r="1600" spans="1:17" x14ac:dyDescent="0.35">
      <c r="A1600">
        <v>100577</v>
      </c>
      <c r="B1600" s="5">
        <v>45900</v>
      </c>
      <c r="C1600" t="s">
        <v>26</v>
      </c>
      <c r="D1600" t="s">
        <v>41</v>
      </c>
      <c r="E1600" t="s">
        <v>42</v>
      </c>
      <c r="F1600" t="s">
        <v>59</v>
      </c>
      <c r="G1600" t="s">
        <v>95</v>
      </c>
      <c r="H1600">
        <v>1</v>
      </c>
      <c r="I1600" t="s">
        <v>503</v>
      </c>
      <c r="J1600">
        <v>35.479999999999997</v>
      </c>
      <c r="K1600">
        <v>35.479999999999997</v>
      </c>
      <c r="L1600" t="s">
        <v>43</v>
      </c>
      <c r="M1600" t="s">
        <v>463</v>
      </c>
      <c r="N1600" t="s">
        <v>19</v>
      </c>
      <c r="O1600" t="s">
        <v>510</v>
      </c>
      <c r="P1600" t="s">
        <v>507</v>
      </c>
      <c r="Q1600" t="s">
        <v>518</v>
      </c>
    </row>
    <row r="1601" spans="1:17" x14ac:dyDescent="0.35">
      <c r="A1601">
        <v>100861</v>
      </c>
      <c r="B1601" s="5">
        <v>45900</v>
      </c>
      <c r="C1601" t="s">
        <v>12</v>
      </c>
      <c r="D1601" t="s">
        <v>132</v>
      </c>
      <c r="E1601" t="s">
        <v>133</v>
      </c>
      <c r="F1601" t="s">
        <v>15</v>
      </c>
      <c r="G1601" t="s">
        <v>34</v>
      </c>
      <c r="H1601">
        <v>2</v>
      </c>
      <c r="I1601" t="s">
        <v>508</v>
      </c>
      <c r="J1601">
        <v>16.71</v>
      </c>
      <c r="K1601">
        <v>33.42</v>
      </c>
      <c r="L1601" t="s">
        <v>48</v>
      </c>
      <c r="M1601" t="s">
        <v>325</v>
      </c>
      <c r="N1601" t="s">
        <v>19</v>
      </c>
      <c r="O1601" t="s">
        <v>510</v>
      </c>
      <c r="P1601" t="s">
        <v>507</v>
      </c>
      <c r="Q1601" t="s">
        <v>518</v>
      </c>
    </row>
    <row r="1602" spans="1:17" x14ac:dyDescent="0.35">
      <c r="A1602">
        <v>101167</v>
      </c>
      <c r="B1602" s="5">
        <v>45900</v>
      </c>
      <c r="C1602" t="s">
        <v>31</v>
      </c>
      <c r="D1602" t="s">
        <v>32</v>
      </c>
      <c r="E1602" t="s">
        <v>33</v>
      </c>
      <c r="F1602" t="s">
        <v>15</v>
      </c>
      <c r="G1602" t="s">
        <v>29</v>
      </c>
      <c r="H1602">
        <v>1</v>
      </c>
      <c r="I1602" t="s">
        <v>503</v>
      </c>
      <c r="J1602">
        <v>22.87</v>
      </c>
      <c r="K1602">
        <v>22.87</v>
      </c>
      <c r="L1602" t="s">
        <v>43</v>
      </c>
      <c r="M1602" t="s">
        <v>412</v>
      </c>
      <c r="N1602" t="s">
        <v>89</v>
      </c>
      <c r="O1602" t="s">
        <v>510</v>
      </c>
      <c r="P1602" t="s">
        <v>507</v>
      </c>
      <c r="Q1602" t="s">
        <v>518</v>
      </c>
    </row>
    <row r="1603" spans="1:17" x14ac:dyDescent="0.35">
      <c r="A1603">
        <v>101229</v>
      </c>
      <c r="B1603" s="5">
        <v>45900</v>
      </c>
      <c r="C1603" t="s">
        <v>12</v>
      </c>
      <c r="D1603" t="s">
        <v>183</v>
      </c>
      <c r="E1603" t="s">
        <v>184</v>
      </c>
      <c r="F1603" t="s">
        <v>22</v>
      </c>
      <c r="G1603" t="s">
        <v>87</v>
      </c>
      <c r="H1603">
        <v>10</v>
      </c>
      <c r="I1603" t="s">
        <v>499</v>
      </c>
      <c r="J1603">
        <v>50.36</v>
      </c>
      <c r="K1603">
        <v>503.6</v>
      </c>
      <c r="L1603" t="s">
        <v>48</v>
      </c>
      <c r="M1603" t="s">
        <v>347</v>
      </c>
      <c r="N1603" t="s">
        <v>19</v>
      </c>
      <c r="O1603" t="s">
        <v>510</v>
      </c>
      <c r="P1603" t="s">
        <v>507</v>
      </c>
      <c r="Q1603" t="s">
        <v>518</v>
      </c>
    </row>
    <row r="1604" spans="1:17" x14ac:dyDescent="0.35">
      <c r="A1604">
        <v>101261</v>
      </c>
      <c r="B1604" s="5">
        <v>45900</v>
      </c>
      <c r="C1604" t="s">
        <v>12</v>
      </c>
      <c r="D1604" t="s">
        <v>20</v>
      </c>
      <c r="E1604" t="s">
        <v>21</v>
      </c>
      <c r="F1604" t="s">
        <v>62</v>
      </c>
      <c r="G1604" t="s">
        <v>169</v>
      </c>
      <c r="H1604">
        <v>5</v>
      </c>
      <c r="I1604" t="s">
        <v>499</v>
      </c>
      <c r="J1604">
        <v>25.59</v>
      </c>
      <c r="K1604">
        <v>127.95</v>
      </c>
      <c r="L1604" t="s">
        <v>24</v>
      </c>
      <c r="M1604" t="s">
        <v>185</v>
      </c>
      <c r="N1604" t="s">
        <v>89</v>
      </c>
      <c r="O1604" t="s">
        <v>510</v>
      </c>
      <c r="P1604" t="s">
        <v>507</v>
      </c>
      <c r="Q1604" t="s">
        <v>518</v>
      </c>
    </row>
    <row r="1605" spans="1:17" x14ac:dyDescent="0.35">
      <c r="A1605">
        <v>101719</v>
      </c>
      <c r="B1605" s="5">
        <v>45900</v>
      </c>
      <c r="C1605" t="s">
        <v>31</v>
      </c>
      <c r="D1605" t="s">
        <v>105</v>
      </c>
      <c r="E1605" t="s">
        <v>106</v>
      </c>
      <c r="F1605" t="s">
        <v>62</v>
      </c>
      <c r="G1605" t="s">
        <v>169</v>
      </c>
      <c r="H1605">
        <v>1</v>
      </c>
      <c r="I1605" t="s">
        <v>503</v>
      </c>
      <c r="J1605">
        <v>25.73</v>
      </c>
      <c r="K1605">
        <v>25.73</v>
      </c>
      <c r="L1605" t="s">
        <v>43</v>
      </c>
      <c r="M1605" t="s">
        <v>214</v>
      </c>
      <c r="N1605" t="s">
        <v>36</v>
      </c>
      <c r="O1605" t="s">
        <v>510</v>
      </c>
      <c r="P1605" t="s">
        <v>507</v>
      </c>
      <c r="Q1605" t="s">
        <v>518</v>
      </c>
    </row>
    <row r="1606" spans="1:17" x14ac:dyDescent="0.35">
      <c r="A1606">
        <v>101748</v>
      </c>
      <c r="B1606" s="5">
        <v>45900</v>
      </c>
      <c r="C1606" t="s">
        <v>26</v>
      </c>
      <c r="D1606" t="s">
        <v>150</v>
      </c>
      <c r="E1606" t="s">
        <v>151</v>
      </c>
      <c r="F1606" t="s">
        <v>15</v>
      </c>
      <c r="G1606" t="s">
        <v>39</v>
      </c>
      <c r="H1606">
        <v>10</v>
      </c>
      <c r="I1606" t="s">
        <v>499</v>
      </c>
      <c r="J1606">
        <v>44.41</v>
      </c>
      <c r="K1606">
        <v>444.09999999999997</v>
      </c>
      <c r="L1606" t="s">
        <v>17</v>
      </c>
      <c r="M1606" t="s">
        <v>389</v>
      </c>
      <c r="N1606" t="s">
        <v>19</v>
      </c>
      <c r="O1606" t="s">
        <v>510</v>
      </c>
      <c r="P1606" t="s">
        <v>507</v>
      </c>
      <c r="Q1606" t="s">
        <v>518</v>
      </c>
    </row>
    <row r="1607" spans="1:17" x14ac:dyDescent="0.35">
      <c r="A1607">
        <v>101989</v>
      </c>
      <c r="B1607" s="5">
        <v>45900</v>
      </c>
      <c r="C1607" t="s">
        <v>12</v>
      </c>
      <c r="D1607" t="s">
        <v>13</v>
      </c>
      <c r="E1607" t="s">
        <v>14</v>
      </c>
      <c r="F1607" t="s">
        <v>62</v>
      </c>
      <c r="G1607" t="s">
        <v>68</v>
      </c>
      <c r="H1607">
        <v>1</v>
      </c>
      <c r="I1607" t="s">
        <v>503</v>
      </c>
      <c r="J1607">
        <v>40.24</v>
      </c>
      <c r="K1607">
        <v>40.24</v>
      </c>
      <c r="L1607" t="s">
        <v>48</v>
      </c>
      <c r="M1607" t="s">
        <v>167</v>
      </c>
      <c r="N1607" t="s">
        <v>19</v>
      </c>
      <c r="O1607" t="s">
        <v>510</v>
      </c>
      <c r="P1607" t="s">
        <v>507</v>
      </c>
      <c r="Q1607" t="s">
        <v>518</v>
      </c>
    </row>
    <row r="1608" spans="1:17" x14ac:dyDescent="0.35">
      <c r="A1608">
        <v>102123</v>
      </c>
      <c r="B1608" s="5">
        <v>45900</v>
      </c>
      <c r="C1608" t="s">
        <v>12</v>
      </c>
      <c r="D1608" t="s">
        <v>20</v>
      </c>
      <c r="E1608" t="s">
        <v>21</v>
      </c>
      <c r="F1608" t="s">
        <v>22</v>
      </c>
      <c r="G1608" t="s">
        <v>23</v>
      </c>
      <c r="H1608">
        <v>2</v>
      </c>
      <c r="I1608" t="s">
        <v>508</v>
      </c>
      <c r="J1608">
        <v>63.91</v>
      </c>
      <c r="K1608">
        <v>127.82</v>
      </c>
      <c r="L1608" t="s">
        <v>48</v>
      </c>
      <c r="M1608" t="s">
        <v>175</v>
      </c>
      <c r="N1608" t="s">
        <v>19</v>
      </c>
      <c r="O1608" t="s">
        <v>510</v>
      </c>
      <c r="P1608" t="s">
        <v>507</v>
      </c>
      <c r="Q1608" t="s">
        <v>518</v>
      </c>
    </row>
    <row r="1609" spans="1:17" x14ac:dyDescent="0.35">
      <c r="A1609">
        <v>102476</v>
      </c>
      <c r="B1609" s="5">
        <v>45900</v>
      </c>
      <c r="C1609" t="s">
        <v>50</v>
      </c>
      <c r="D1609" t="s">
        <v>51</v>
      </c>
      <c r="E1609" t="s">
        <v>52</v>
      </c>
      <c r="F1609" t="s">
        <v>62</v>
      </c>
      <c r="G1609" t="s">
        <v>169</v>
      </c>
      <c r="H1609">
        <v>5</v>
      </c>
      <c r="I1609" t="s">
        <v>499</v>
      </c>
      <c r="J1609">
        <v>25.6</v>
      </c>
      <c r="K1609">
        <v>128</v>
      </c>
      <c r="L1609" t="s">
        <v>48</v>
      </c>
      <c r="M1609" t="s">
        <v>163</v>
      </c>
      <c r="N1609" t="s">
        <v>19</v>
      </c>
      <c r="O1609" t="s">
        <v>510</v>
      </c>
      <c r="P1609" t="s">
        <v>507</v>
      </c>
      <c r="Q1609" t="s">
        <v>518</v>
      </c>
    </row>
    <row r="1610" spans="1:17" x14ac:dyDescent="0.35">
      <c r="A1610">
        <v>102715</v>
      </c>
      <c r="B1610" s="5">
        <v>45900</v>
      </c>
      <c r="C1610" t="s">
        <v>65</v>
      </c>
      <c r="D1610" t="s">
        <v>66</v>
      </c>
      <c r="E1610" t="s">
        <v>67</v>
      </c>
      <c r="F1610" t="s">
        <v>22</v>
      </c>
      <c r="G1610" t="s">
        <v>100</v>
      </c>
      <c r="H1610">
        <v>1</v>
      </c>
      <c r="I1610" t="s">
        <v>503</v>
      </c>
      <c r="J1610">
        <v>15.19</v>
      </c>
      <c r="K1610">
        <v>15.19</v>
      </c>
      <c r="L1610" t="s">
        <v>43</v>
      </c>
      <c r="M1610" t="s">
        <v>278</v>
      </c>
      <c r="N1610" t="s">
        <v>19</v>
      </c>
      <c r="O1610" t="s">
        <v>510</v>
      </c>
      <c r="P1610" t="s">
        <v>507</v>
      </c>
      <c r="Q1610" t="s">
        <v>518</v>
      </c>
    </row>
    <row r="1611" spans="1:17" x14ac:dyDescent="0.35">
      <c r="A1611">
        <v>102874</v>
      </c>
      <c r="B1611" s="5">
        <v>45900</v>
      </c>
      <c r="C1611" t="s">
        <v>31</v>
      </c>
      <c r="D1611" t="s">
        <v>32</v>
      </c>
      <c r="E1611" t="s">
        <v>33</v>
      </c>
      <c r="F1611" t="s">
        <v>22</v>
      </c>
      <c r="G1611" t="s">
        <v>23</v>
      </c>
      <c r="H1611">
        <v>2</v>
      </c>
      <c r="I1611" t="s">
        <v>508</v>
      </c>
      <c r="J1611">
        <v>62.75</v>
      </c>
      <c r="K1611">
        <v>125.5</v>
      </c>
      <c r="L1611" t="s">
        <v>43</v>
      </c>
      <c r="M1611" t="s">
        <v>246</v>
      </c>
      <c r="N1611" t="s">
        <v>19</v>
      </c>
      <c r="O1611" t="s">
        <v>510</v>
      </c>
      <c r="P1611" t="s">
        <v>507</v>
      </c>
      <c r="Q1611" t="s">
        <v>518</v>
      </c>
    </row>
    <row r="1612" spans="1:17" x14ac:dyDescent="0.35">
      <c r="A1612">
        <v>102879</v>
      </c>
      <c r="B1612" s="5">
        <v>45900</v>
      </c>
      <c r="C1612" t="s">
        <v>50</v>
      </c>
      <c r="D1612" t="s">
        <v>77</v>
      </c>
      <c r="E1612" t="s">
        <v>78</v>
      </c>
      <c r="F1612" t="s">
        <v>59</v>
      </c>
      <c r="G1612" t="s">
        <v>60</v>
      </c>
      <c r="H1612">
        <v>2</v>
      </c>
      <c r="I1612" t="s">
        <v>508</v>
      </c>
      <c r="J1612">
        <v>60.33</v>
      </c>
      <c r="K1612">
        <v>120.66</v>
      </c>
      <c r="L1612" t="s">
        <v>17</v>
      </c>
      <c r="M1612" t="s">
        <v>434</v>
      </c>
      <c r="N1612" t="s">
        <v>19</v>
      </c>
      <c r="O1612" t="s">
        <v>510</v>
      </c>
      <c r="P1612" t="s">
        <v>507</v>
      </c>
      <c r="Q1612" t="s">
        <v>518</v>
      </c>
    </row>
    <row r="1613" spans="1:17" x14ac:dyDescent="0.35">
      <c r="A1613">
        <v>100145</v>
      </c>
      <c r="B1613" s="5">
        <v>45901</v>
      </c>
      <c r="C1613" t="s">
        <v>31</v>
      </c>
      <c r="D1613" t="s">
        <v>45</v>
      </c>
      <c r="E1613" t="s">
        <v>46</v>
      </c>
      <c r="F1613" t="s">
        <v>59</v>
      </c>
      <c r="G1613" t="s">
        <v>129</v>
      </c>
      <c r="H1613">
        <v>3</v>
      </c>
      <c r="I1613" t="s">
        <v>499</v>
      </c>
      <c r="J1613">
        <v>114.8</v>
      </c>
      <c r="K1613">
        <v>344.4</v>
      </c>
      <c r="L1613" t="s">
        <v>48</v>
      </c>
      <c r="M1613" t="s">
        <v>276</v>
      </c>
      <c r="N1613" t="s">
        <v>19</v>
      </c>
      <c r="O1613" t="s">
        <v>511</v>
      </c>
      <c r="P1613" t="s">
        <v>501</v>
      </c>
      <c r="Q1613" t="s">
        <v>519</v>
      </c>
    </row>
    <row r="1614" spans="1:17" x14ac:dyDescent="0.35">
      <c r="A1614">
        <v>100220</v>
      </c>
      <c r="B1614" s="5">
        <v>45901</v>
      </c>
      <c r="C1614" t="s">
        <v>26</v>
      </c>
      <c r="D1614" t="s">
        <v>41</v>
      </c>
      <c r="E1614" t="s">
        <v>42</v>
      </c>
      <c r="F1614" t="s">
        <v>15</v>
      </c>
      <c r="G1614" t="s">
        <v>39</v>
      </c>
      <c r="H1614">
        <v>1</v>
      </c>
      <c r="I1614" t="s">
        <v>503</v>
      </c>
      <c r="J1614">
        <v>46.87</v>
      </c>
      <c r="K1614">
        <v>46.87</v>
      </c>
      <c r="L1614" t="s">
        <v>24</v>
      </c>
      <c r="M1614" t="s">
        <v>61</v>
      </c>
      <c r="N1614" t="s">
        <v>36</v>
      </c>
      <c r="O1614" t="s">
        <v>511</v>
      </c>
      <c r="P1614" t="s">
        <v>501</v>
      </c>
      <c r="Q1614" t="s">
        <v>519</v>
      </c>
    </row>
    <row r="1615" spans="1:17" x14ac:dyDescent="0.35">
      <c r="A1615">
        <v>100512</v>
      </c>
      <c r="B1615" s="5">
        <v>45901</v>
      </c>
      <c r="C1615" t="s">
        <v>12</v>
      </c>
      <c r="D1615" t="s">
        <v>183</v>
      </c>
      <c r="E1615" t="s">
        <v>184</v>
      </c>
      <c r="F1615" t="s">
        <v>59</v>
      </c>
      <c r="G1615" t="s">
        <v>73</v>
      </c>
      <c r="H1615">
        <v>3</v>
      </c>
      <c r="I1615" t="s">
        <v>499</v>
      </c>
      <c r="J1615">
        <v>28.07</v>
      </c>
      <c r="K1615">
        <v>84.210000000000008</v>
      </c>
      <c r="L1615" t="s">
        <v>48</v>
      </c>
      <c r="M1615" t="s">
        <v>237</v>
      </c>
      <c r="N1615" t="s">
        <v>19</v>
      </c>
      <c r="O1615" t="s">
        <v>511</v>
      </c>
      <c r="P1615" t="s">
        <v>501</v>
      </c>
      <c r="Q1615" t="s">
        <v>519</v>
      </c>
    </row>
    <row r="1616" spans="1:17" x14ac:dyDescent="0.35">
      <c r="A1616">
        <v>100611</v>
      </c>
      <c r="B1616" s="5">
        <v>45901</v>
      </c>
      <c r="C1616" t="s">
        <v>31</v>
      </c>
      <c r="D1616" t="s">
        <v>80</v>
      </c>
      <c r="E1616" t="s">
        <v>80</v>
      </c>
      <c r="F1616" t="s">
        <v>62</v>
      </c>
      <c r="G1616" t="s">
        <v>63</v>
      </c>
      <c r="H1616">
        <v>10</v>
      </c>
      <c r="I1616" t="s">
        <v>499</v>
      </c>
      <c r="J1616">
        <v>57.68</v>
      </c>
      <c r="K1616">
        <v>576.79999999999995</v>
      </c>
      <c r="L1616" t="s">
        <v>17</v>
      </c>
      <c r="M1616" t="s">
        <v>18</v>
      </c>
      <c r="N1616" t="s">
        <v>19</v>
      </c>
      <c r="O1616" t="s">
        <v>511</v>
      </c>
      <c r="P1616" t="s">
        <v>501</v>
      </c>
      <c r="Q1616" t="s">
        <v>519</v>
      </c>
    </row>
    <row r="1617" spans="1:17" x14ac:dyDescent="0.35">
      <c r="A1617">
        <v>100729</v>
      </c>
      <c r="B1617" s="5">
        <v>45901</v>
      </c>
      <c r="C1617" t="s">
        <v>26</v>
      </c>
      <c r="D1617" t="s">
        <v>37</v>
      </c>
      <c r="E1617" t="s">
        <v>38</v>
      </c>
      <c r="F1617" t="s">
        <v>62</v>
      </c>
      <c r="G1617" t="s">
        <v>114</v>
      </c>
      <c r="H1617">
        <v>5</v>
      </c>
      <c r="I1617" t="s">
        <v>499</v>
      </c>
      <c r="J1617">
        <v>123.8</v>
      </c>
      <c r="K1617">
        <v>619</v>
      </c>
      <c r="L1617" t="s">
        <v>48</v>
      </c>
      <c r="M1617" t="s">
        <v>305</v>
      </c>
      <c r="N1617" t="s">
        <v>19</v>
      </c>
      <c r="O1617" t="s">
        <v>511</v>
      </c>
      <c r="P1617" t="s">
        <v>501</v>
      </c>
      <c r="Q1617" t="s">
        <v>519</v>
      </c>
    </row>
    <row r="1618" spans="1:17" x14ac:dyDescent="0.35">
      <c r="A1618">
        <v>100933</v>
      </c>
      <c r="B1618" s="5">
        <v>45901</v>
      </c>
      <c r="C1618" t="s">
        <v>50</v>
      </c>
      <c r="D1618" t="s">
        <v>71</v>
      </c>
      <c r="E1618" t="s">
        <v>72</v>
      </c>
      <c r="F1618" t="s">
        <v>22</v>
      </c>
      <c r="G1618" t="s">
        <v>47</v>
      </c>
      <c r="H1618">
        <v>10</v>
      </c>
      <c r="I1618" t="s">
        <v>499</v>
      </c>
      <c r="J1618">
        <v>77.77</v>
      </c>
      <c r="K1618">
        <v>777.69999999999993</v>
      </c>
      <c r="L1618" t="s">
        <v>48</v>
      </c>
      <c r="M1618" t="s">
        <v>238</v>
      </c>
      <c r="N1618" t="s">
        <v>19</v>
      </c>
      <c r="O1618" t="s">
        <v>511</v>
      </c>
      <c r="P1618" t="s">
        <v>501</v>
      </c>
      <c r="Q1618" t="s">
        <v>519</v>
      </c>
    </row>
    <row r="1619" spans="1:17" x14ac:dyDescent="0.35">
      <c r="A1619">
        <v>100997</v>
      </c>
      <c r="B1619" s="5">
        <v>45901</v>
      </c>
      <c r="C1619" t="s">
        <v>12</v>
      </c>
      <c r="D1619" t="s">
        <v>13</v>
      </c>
      <c r="E1619" t="s">
        <v>14</v>
      </c>
      <c r="F1619" t="s">
        <v>22</v>
      </c>
      <c r="G1619" t="s">
        <v>87</v>
      </c>
      <c r="H1619">
        <v>5</v>
      </c>
      <c r="I1619" t="s">
        <v>499</v>
      </c>
      <c r="J1619">
        <v>47.97</v>
      </c>
      <c r="K1619">
        <v>239.85</v>
      </c>
      <c r="L1619" t="s">
        <v>24</v>
      </c>
      <c r="M1619" t="s">
        <v>297</v>
      </c>
      <c r="N1619" t="s">
        <v>19</v>
      </c>
      <c r="O1619" t="s">
        <v>511</v>
      </c>
      <c r="P1619" t="s">
        <v>501</v>
      </c>
      <c r="Q1619" t="s">
        <v>519</v>
      </c>
    </row>
    <row r="1620" spans="1:17" x14ac:dyDescent="0.35">
      <c r="A1620">
        <v>101049</v>
      </c>
      <c r="B1620" s="5">
        <v>45901</v>
      </c>
      <c r="C1620" t="s">
        <v>31</v>
      </c>
      <c r="D1620" t="s">
        <v>32</v>
      </c>
      <c r="E1620" t="s">
        <v>33</v>
      </c>
      <c r="F1620" t="s">
        <v>59</v>
      </c>
      <c r="G1620" t="s">
        <v>118</v>
      </c>
      <c r="H1620">
        <v>1</v>
      </c>
      <c r="I1620" t="s">
        <v>503</v>
      </c>
      <c r="J1620">
        <v>20.68</v>
      </c>
      <c r="K1620">
        <v>20.68</v>
      </c>
      <c r="L1620" t="s">
        <v>17</v>
      </c>
      <c r="M1620" t="s">
        <v>235</v>
      </c>
      <c r="N1620" t="s">
        <v>89</v>
      </c>
      <c r="O1620" t="s">
        <v>511</v>
      </c>
      <c r="P1620" t="s">
        <v>501</v>
      </c>
      <c r="Q1620" t="s">
        <v>519</v>
      </c>
    </row>
    <row r="1621" spans="1:17" x14ac:dyDescent="0.35">
      <c r="A1621">
        <v>101395</v>
      </c>
      <c r="B1621" s="5">
        <v>45901</v>
      </c>
      <c r="C1621" t="s">
        <v>31</v>
      </c>
      <c r="D1621" t="s">
        <v>45</v>
      </c>
      <c r="E1621" t="s">
        <v>46</v>
      </c>
      <c r="F1621" t="s">
        <v>62</v>
      </c>
      <c r="G1621" t="s">
        <v>169</v>
      </c>
      <c r="H1621">
        <v>1</v>
      </c>
      <c r="I1621" t="s">
        <v>503</v>
      </c>
      <c r="J1621">
        <v>24.37</v>
      </c>
      <c r="K1621">
        <v>24.37</v>
      </c>
      <c r="L1621" t="s">
        <v>43</v>
      </c>
      <c r="M1621" t="s">
        <v>443</v>
      </c>
      <c r="N1621" t="s">
        <v>19</v>
      </c>
      <c r="O1621" t="s">
        <v>511</v>
      </c>
      <c r="P1621" t="s">
        <v>501</v>
      </c>
      <c r="Q1621" t="s">
        <v>519</v>
      </c>
    </row>
    <row r="1622" spans="1:17" x14ac:dyDescent="0.35">
      <c r="A1622">
        <v>101500</v>
      </c>
      <c r="B1622" s="5">
        <v>45901</v>
      </c>
      <c r="C1622" t="s">
        <v>50</v>
      </c>
      <c r="D1622" t="s">
        <v>71</v>
      </c>
      <c r="E1622" t="s">
        <v>72</v>
      </c>
      <c r="F1622" t="s">
        <v>15</v>
      </c>
      <c r="G1622" t="s">
        <v>29</v>
      </c>
      <c r="H1622">
        <v>5</v>
      </c>
      <c r="I1622" t="s">
        <v>499</v>
      </c>
      <c r="J1622">
        <v>22.42</v>
      </c>
      <c r="K1622">
        <v>112.10000000000001</v>
      </c>
      <c r="L1622" t="s">
        <v>48</v>
      </c>
      <c r="M1622" t="s">
        <v>436</v>
      </c>
      <c r="N1622" t="s">
        <v>19</v>
      </c>
      <c r="O1622" t="s">
        <v>511</v>
      </c>
      <c r="P1622" t="s">
        <v>501</v>
      </c>
      <c r="Q1622" t="s">
        <v>519</v>
      </c>
    </row>
    <row r="1623" spans="1:17" x14ac:dyDescent="0.35">
      <c r="A1623">
        <v>102457</v>
      </c>
      <c r="B1623" s="5">
        <v>45901</v>
      </c>
      <c r="C1623" t="s">
        <v>31</v>
      </c>
      <c r="D1623" t="s">
        <v>80</v>
      </c>
      <c r="E1623" t="s">
        <v>80</v>
      </c>
      <c r="F1623" t="s">
        <v>59</v>
      </c>
      <c r="G1623" t="s">
        <v>60</v>
      </c>
      <c r="H1623">
        <v>3</v>
      </c>
      <c r="I1623" t="s">
        <v>499</v>
      </c>
      <c r="J1623">
        <v>59.97</v>
      </c>
      <c r="K1623">
        <v>179.91</v>
      </c>
      <c r="L1623" t="s">
        <v>24</v>
      </c>
      <c r="M1623" t="s">
        <v>478</v>
      </c>
      <c r="N1623" t="s">
        <v>19</v>
      </c>
      <c r="O1623" t="s">
        <v>511</v>
      </c>
      <c r="P1623" t="s">
        <v>501</v>
      </c>
      <c r="Q1623" t="s">
        <v>519</v>
      </c>
    </row>
    <row r="1624" spans="1:17" x14ac:dyDescent="0.35">
      <c r="A1624">
        <v>102517</v>
      </c>
      <c r="B1624" s="5">
        <v>45901</v>
      </c>
      <c r="C1624" t="s">
        <v>50</v>
      </c>
      <c r="D1624" t="s">
        <v>51</v>
      </c>
      <c r="E1624" t="s">
        <v>52</v>
      </c>
      <c r="F1624" t="s">
        <v>59</v>
      </c>
      <c r="G1624" t="s">
        <v>73</v>
      </c>
      <c r="H1624">
        <v>1</v>
      </c>
      <c r="I1624" t="s">
        <v>503</v>
      </c>
      <c r="J1624">
        <v>28.52</v>
      </c>
      <c r="K1624">
        <v>28.52</v>
      </c>
      <c r="L1624" t="s">
        <v>17</v>
      </c>
      <c r="M1624" t="s">
        <v>131</v>
      </c>
      <c r="N1624" t="s">
        <v>89</v>
      </c>
      <c r="O1624" t="s">
        <v>511</v>
      </c>
      <c r="P1624" t="s">
        <v>501</v>
      </c>
      <c r="Q1624" t="s">
        <v>519</v>
      </c>
    </row>
    <row r="1625" spans="1:17" x14ac:dyDescent="0.35">
      <c r="A1625">
        <v>102977</v>
      </c>
      <c r="B1625" s="5">
        <v>45901</v>
      </c>
      <c r="C1625" t="s">
        <v>50</v>
      </c>
      <c r="D1625" t="s">
        <v>77</v>
      </c>
      <c r="E1625" t="s">
        <v>78</v>
      </c>
      <c r="F1625" t="s">
        <v>15</v>
      </c>
      <c r="G1625" t="s">
        <v>29</v>
      </c>
      <c r="H1625">
        <v>2</v>
      </c>
      <c r="I1625" t="s">
        <v>508</v>
      </c>
      <c r="J1625">
        <v>22.47</v>
      </c>
      <c r="K1625">
        <v>44.94</v>
      </c>
      <c r="L1625" t="s">
        <v>24</v>
      </c>
      <c r="M1625" t="s">
        <v>343</v>
      </c>
      <c r="N1625" t="s">
        <v>19</v>
      </c>
      <c r="O1625" t="s">
        <v>511</v>
      </c>
      <c r="P1625" t="s">
        <v>501</v>
      </c>
      <c r="Q1625" t="s">
        <v>519</v>
      </c>
    </row>
    <row r="1626" spans="1:17" x14ac:dyDescent="0.35">
      <c r="A1626">
        <v>100185</v>
      </c>
      <c r="B1626" s="5">
        <v>45902</v>
      </c>
      <c r="C1626" t="s">
        <v>50</v>
      </c>
      <c r="D1626" t="s">
        <v>77</v>
      </c>
      <c r="E1626" t="s">
        <v>78</v>
      </c>
      <c r="F1626" t="s">
        <v>59</v>
      </c>
      <c r="G1626" t="s">
        <v>95</v>
      </c>
      <c r="H1626">
        <v>1</v>
      </c>
      <c r="I1626" t="s">
        <v>503</v>
      </c>
      <c r="J1626">
        <v>35.58</v>
      </c>
      <c r="K1626">
        <v>35.58</v>
      </c>
      <c r="L1626" t="s">
        <v>48</v>
      </c>
      <c r="M1626" t="s">
        <v>131</v>
      </c>
      <c r="N1626" t="s">
        <v>19</v>
      </c>
      <c r="O1626" t="s">
        <v>509</v>
      </c>
      <c r="P1626" t="s">
        <v>501</v>
      </c>
      <c r="Q1626" t="s">
        <v>519</v>
      </c>
    </row>
    <row r="1627" spans="1:17" x14ac:dyDescent="0.35">
      <c r="A1627">
        <v>100489</v>
      </c>
      <c r="B1627" s="5">
        <v>45902</v>
      </c>
      <c r="C1627" t="s">
        <v>50</v>
      </c>
      <c r="D1627" t="s">
        <v>71</v>
      </c>
      <c r="E1627" t="s">
        <v>72</v>
      </c>
      <c r="F1627" t="s">
        <v>59</v>
      </c>
      <c r="G1627" t="s">
        <v>129</v>
      </c>
      <c r="H1627">
        <v>1</v>
      </c>
      <c r="I1627" t="s">
        <v>503</v>
      </c>
      <c r="J1627">
        <v>116.96</v>
      </c>
      <c r="K1627">
        <v>116.96</v>
      </c>
      <c r="L1627" t="s">
        <v>17</v>
      </c>
      <c r="M1627" t="s">
        <v>407</v>
      </c>
      <c r="N1627" t="s">
        <v>89</v>
      </c>
      <c r="O1627" t="s">
        <v>509</v>
      </c>
      <c r="P1627" t="s">
        <v>501</v>
      </c>
      <c r="Q1627" t="s">
        <v>519</v>
      </c>
    </row>
    <row r="1628" spans="1:17" x14ac:dyDescent="0.35">
      <c r="A1628">
        <v>100533</v>
      </c>
      <c r="B1628" s="5">
        <v>45902</v>
      </c>
      <c r="C1628" t="s">
        <v>50</v>
      </c>
      <c r="D1628" t="s">
        <v>77</v>
      </c>
      <c r="E1628" t="s">
        <v>78</v>
      </c>
      <c r="F1628" t="s">
        <v>15</v>
      </c>
      <c r="G1628" t="s">
        <v>34</v>
      </c>
      <c r="H1628">
        <v>1</v>
      </c>
      <c r="I1628" t="s">
        <v>503</v>
      </c>
      <c r="J1628">
        <v>16.46</v>
      </c>
      <c r="K1628">
        <v>16.46</v>
      </c>
      <c r="L1628" t="s">
        <v>17</v>
      </c>
      <c r="M1628" t="s">
        <v>357</v>
      </c>
      <c r="N1628" t="s">
        <v>19</v>
      </c>
      <c r="O1628" t="s">
        <v>509</v>
      </c>
      <c r="P1628" t="s">
        <v>501</v>
      </c>
      <c r="Q1628" t="s">
        <v>519</v>
      </c>
    </row>
    <row r="1629" spans="1:17" x14ac:dyDescent="0.35">
      <c r="A1629">
        <v>100617</v>
      </c>
      <c r="B1629" s="5">
        <v>45902</v>
      </c>
      <c r="C1629" t="s">
        <v>12</v>
      </c>
      <c r="D1629" t="s">
        <v>13</v>
      </c>
      <c r="E1629" t="s">
        <v>14</v>
      </c>
      <c r="F1629" t="s">
        <v>59</v>
      </c>
      <c r="G1629" t="s">
        <v>73</v>
      </c>
      <c r="H1629">
        <v>1</v>
      </c>
      <c r="I1629" t="s">
        <v>503</v>
      </c>
      <c r="J1629">
        <v>27.4</v>
      </c>
      <c r="K1629">
        <v>27.4</v>
      </c>
      <c r="L1629" t="s">
        <v>43</v>
      </c>
      <c r="M1629" t="s">
        <v>349</v>
      </c>
      <c r="N1629" t="s">
        <v>36</v>
      </c>
      <c r="O1629" t="s">
        <v>509</v>
      </c>
      <c r="P1629" t="s">
        <v>501</v>
      </c>
      <c r="Q1629" t="s">
        <v>519</v>
      </c>
    </row>
    <row r="1630" spans="1:17" x14ac:dyDescent="0.35">
      <c r="A1630">
        <v>101897</v>
      </c>
      <c r="B1630" s="5">
        <v>45902</v>
      </c>
      <c r="C1630" t="s">
        <v>12</v>
      </c>
      <c r="D1630" t="s">
        <v>183</v>
      </c>
      <c r="E1630" t="s">
        <v>184</v>
      </c>
      <c r="F1630" t="s">
        <v>22</v>
      </c>
      <c r="G1630" t="s">
        <v>87</v>
      </c>
      <c r="H1630">
        <v>1</v>
      </c>
      <c r="I1630" t="s">
        <v>503</v>
      </c>
      <c r="J1630">
        <v>50.76</v>
      </c>
      <c r="K1630">
        <v>50.76</v>
      </c>
      <c r="L1630" t="s">
        <v>48</v>
      </c>
      <c r="M1630" t="s">
        <v>164</v>
      </c>
      <c r="N1630" t="s">
        <v>19</v>
      </c>
      <c r="O1630" t="s">
        <v>509</v>
      </c>
      <c r="P1630" t="s">
        <v>501</v>
      </c>
      <c r="Q1630" t="s">
        <v>519</v>
      </c>
    </row>
    <row r="1631" spans="1:17" x14ac:dyDescent="0.35">
      <c r="A1631">
        <v>101908</v>
      </c>
      <c r="B1631" s="5">
        <v>45902</v>
      </c>
      <c r="C1631" t="s">
        <v>12</v>
      </c>
      <c r="D1631" t="s">
        <v>183</v>
      </c>
      <c r="E1631" t="s">
        <v>184</v>
      </c>
      <c r="F1631" t="s">
        <v>22</v>
      </c>
      <c r="G1631" t="s">
        <v>100</v>
      </c>
      <c r="H1631">
        <v>3</v>
      </c>
      <c r="I1631" t="s">
        <v>499</v>
      </c>
      <c r="J1631">
        <v>15.61</v>
      </c>
      <c r="K1631">
        <v>46.83</v>
      </c>
      <c r="L1631" t="s">
        <v>24</v>
      </c>
      <c r="M1631" t="s">
        <v>487</v>
      </c>
      <c r="N1631" t="s">
        <v>19</v>
      </c>
      <c r="O1631" t="s">
        <v>509</v>
      </c>
      <c r="P1631" t="s">
        <v>501</v>
      </c>
      <c r="Q1631" t="s">
        <v>519</v>
      </c>
    </row>
    <row r="1632" spans="1:17" x14ac:dyDescent="0.35">
      <c r="A1632">
        <v>101918</v>
      </c>
      <c r="B1632" s="5">
        <v>45902</v>
      </c>
      <c r="C1632" t="s">
        <v>50</v>
      </c>
      <c r="D1632" t="s">
        <v>77</v>
      </c>
      <c r="E1632" t="s">
        <v>78</v>
      </c>
      <c r="F1632" t="s">
        <v>59</v>
      </c>
      <c r="G1632" t="s">
        <v>129</v>
      </c>
      <c r="H1632">
        <v>1</v>
      </c>
      <c r="I1632" t="s">
        <v>503</v>
      </c>
      <c r="J1632">
        <v>115.34</v>
      </c>
      <c r="K1632">
        <v>115.34</v>
      </c>
      <c r="L1632" t="s">
        <v>17</v>
      </c>
      <c r="M1632" t="s">
        <v>253</v>
      </c>
      <c r="N1632" t="s">
        <v>19</v>
      </c>
      <c r="O1632" t="s">
        <v>509</v>
      </c>
      <c r="P1632" t="s">
        <v>501</v>
      </c>
      <c r="Q1632" t="s">
        <v>519</v>
      </c>
    </row>
    <row r="1633" spans="1:17" x14ac:dyDescent="0.35">
      <c r="A1633">
        <v>102805</v>
      </c>
      <c r="B1633" s="5">
        <v>45902</v>
      </c>
      <c r="C1633" t="s">
        <v>12</v>
      </c>
      <c r="D1633" t="s">
        <v>183</v>
      </c>
      <c r="E1633" t="s">
        <v>184</v>
      </c>
      <c r="F1633" t="s">
        <v>15</v>
      </c>
      <c r="G1633" t="s">
        <v>16</v>
      </c>
      <c r="H1633">
        <v>1</v>
      </c>
      <c r="I1633" t="s">
        <v>503</v>
      </c>
      <c r="J1633">
        <v>41.11</v>
      </c>
      <c r="K1633">
        <v>41.11</v>
      </c>
      <c r="L1633" t="s">
        <v>43</v>
      </c>
      <c r="M1633" t="s">
        <v>326</v>
      </c>
      <c r="N1633" t="s">
        <v>19</v>
      </c>
      <c r="O1633" t="s">
        <v>509</v>
      </c>
      <c r="P1633" t="s">
        <v>501</v>
      </c>
      <c r="Q1633" t="s">
        <v>519</v>
      </c>
    </row>
    <row r="1634" spans="1:17" x14ac:dyDescent="0.35">
      <c r="A1634">
        <v>102964</v>
      </c>
      <c r="B1634" s="5">
        <v>45902</v>
      </c>
      <c r="C1634" t="s">
        <v>12</v>
      </c>
      <c r="D1634" t="s">
        <v>20</v>
      </c>
      <c r="E1634" t="s">
        <v>21</v>
      </c>
      <c r="F1634" t="s">
        <v>15</v>
      </c>
      <c r="G1634" t="s">
        <v>39</v>
      </c>
      <c r="H1634">
        <v>1</v>
      </c>
      <c r="I1634" t="s">
        <v>503</v>
      </c>
      <c r="J1634">
        <v>47.03</v>
      </c>
      <c r="K1634">
        <v>47.03</v>
      </c>
      <c r="L1634" t="s">
        <v>43</v>
      </c>
      <c r="M1634" t="s">
        <v>267</v>
      </c>
      <c r="N1634" t="s">
        <v>19</v>
      </c>
      <c r="O1634" t="s">
        <v>509</v>
      </c>
      <c r="P1634" t="s">
        <v>501</v>
      </c>
      <c r="Q1634" t="s">
        <v>519</v>
      </c>
    </row>
    <row r="1635" spans="1:17" x14ac:dyDescent="0.35">
      <c r="A1635">
        <v>100051</v>
      </c>
      <c r="B1635" s="5">
        <v>45903</v>
      </c>
      <c r="C1635" t="s">
        <v>31</v>
      </c>
      <c r="D1635" t="s">
        <v>56</v>
      </c>
      <c r="E1635" t="s">
        <v>57</v>
      </c>
      <c r="F1635" t="s">
        <v>59</v>
      </c>
      <c r="G1635" t="s">
        <v>118</v>
      </c>
      <c r="H1635">
        <v>1</v>
      </c>
      <c r="I1635" t="s">
        <v>503</v>
      </c>
      <c r="J1635">
        <v>20.95</v>
      </c>
      <c r="K1635">
        <v>20.95</v>
      </c>
      <c r="L1635" t="s">
        <v>48</v>
      </c>
      <c r="M1635" t="s">
        <v>357</v>
      </c>
      <c r="N1635" t="s">
        <v>19</v>
      </c>
      <c r="O1635" t="s">
        <v>504</v>
      </c>
      <c r="P1635" t="s">
        <v>501</v>
      </c>
      <c r="Q1635" t="s">
        <v>519</v>
      </c>
    </row>
    <row r="1636" spans="1:17" x14ac:dyDescent="0.35">
      <c r="A1636">
        <v>100065</v>
      </c>
      <c r="B1636" s="5">
        <v>45903</v>
      </c>
      <c r="C1636" t="s">
        <v>26</v>
      </c>
      <c r="D1636" t="s">
        <v>27</v>
      </c>
      <c r="E1636" t="s">
        <v>28</v>
      </c>
      <c r="F1636" t="s">
        <v>62</v>
      </c>
      <c r="G1636" t="s">
        <v>114</v>
      </c>
      <c r="H1636">
        <v>2</v>
      </c>
      <c r="I1636" t="s">
        <v>508</v>
      </c>
      <c r="J1636">
        <v>123.67</v>
      </c>
      <c r="K1636">
        <v>247.34</v>
      </c>
      <c r="L1636" t="s">
        <v>48</v>
      </c>
      <c r="M1636" t="s">
        <v>359</v>
      </c>
      <c r="N1636" t="s">
        <v>19</v>
      </c>
      <c r="O1636" t="s">
        <v>504</v>
      </c>
      <c r="P1636" t="s">
        <v>501</v>
      </c>
      <c r="Q1636" t="s">
        <v>519</v>
      </c>
    </row>
    <row r="1637" spans="1:17" x14ac:dyDescent="0.35">
      <c r="A1637">
        <v>100202</v>
      </c>
      <c r="B1637" s="5">
        <v>45903</v>
      </c>
      <c r="C1637" t="s">
        <v>65</v>
      </c>
      <c r="D1637" t="s">
        <v>137</v>
      </c>
      <c r="E1637" t="s">
        <v>138</v>
      </c>
      <c r="F1637" t="s">
        <v>59</v>
      </c>
      <c r="G1637" t="s">
        <v>73</v>
      </c>
      <c r="H1637">
        <v>1</v>
      </c>
      <c r="I1637" t="s">
        <v>503</v>
      </c>
      <c r="J1637">
        <v>27.09</v>
      </c>
      <c r="K1637">
        <v>27.09</v>
      </c>
      <c r="L1637" t="s">
        <v>43</v>
      </c>
      <c r="M1637" t="s">
        <v>393</v>
      </c>
      <c r="N1637" t="s">
        <v>36</v>
      </c>
      <c r="O1637" t="s">
        <v>504</v>
      </c>
      <c r="P1637" t="s">
        <v>501</v>
      </c>
      <c r="Q1637" t="s">
        <v>519</v>
      </c>
    </row>
    <row r="1638" spans="1:17" x14ac:dyDescent="0.35">
      <c r="A1638">
        <v>100834</v>
      </c>
      <c r="B1638" s="5">
        <v>45903</v>
      </c>
      <c r="C1638" t="s">
        <v>26</v>
      </c>
      <c r="D1638" t="s">
        <v>41</v>
      </c>
      <c r="E1638" t="s">
        <v>42</v>
      </c>
      <c r="F1638" t="s">
        <v>59</v>
      </c>
      <c r="G1638" t="s">
        <v>129</v>
      </c>
      <c r="H1638">
        <v>2</v>
      </c>
      <c r="I1638" t="s">
        <v>508</v>
      </c>
      <c r="J1638">
        <v>114.73</v>
      </c>
      <c r="K1638">
        <v>229.46</v>
      </c>
      <c r="L1638" t="s">
        <v>24</v>
      </c>
      <c r="M1638" t="s">
        <v>347</v>
      </c>
      <c r="N1638" t="s">
        <v>36</v>
      </c>
      <c r="O1638" t="s">
        <v>504</v>
      </c>
      <c r="P1638" t="s">
        <v>501</v>
      </c>
      <c r="Q1638" t="s">
        <v>519</v>
      </c>
    </row>
    <row r="1639" spans="1:17" x14ac:dyDescent="0.35">
      <c r="A1639">
        <v>101260</v>
      </c>
      <c r="B1639" s="5">
        <v>45903</v>
      </c>
      <c r="C1639" t="s">
        <v>65</v>
      </c>
      <c r="D1639" t="s">
        <v>66</v>
      </c>
      <c r="E1639" t="s">
        <v>67</v>
      </c>
      <c r="F1639" t="s">
        <v>53</v>
      </c>
      <c r="G1639" t="s">
        <v>92</v>
      </c>
      <c r="H1639">
        <v>3</v>
      </c>
      <c r="I1639" t="s">
        <v>499</v>
      </c>
      <c r="J1639">
        <v>30.71</v>
      </c>
      <c r="K1639">
        <v>92.13</v>
      </c>
      <c r="L1639" t="s">
        <v>17</v>
      </c>
      <c r="M1639" t="s">
        <v>189</v>
      </c>
      <c r="N1639" t="s">
        <v>19</v>
      </c>
      <c r="O1639" t="s">
        <v>504</v>
      </c>
      <c r="P1639" t="s">
        <v>501</v>
      </c>
      <c r="Q1639" t="s">
        <v>519</v>
      </c>
    </row>
    <row r="1640" spans="1:17" x14ac:dyDescent="0.35">
      <c r="A1640">
        <v>101475</v>
      </c>
      <c r="B1640" s="5">
        <v>45903</v>
      </c>
      <c r="C1640" t="s">
        <v>26</v>
      </c>
      <c r="D1640" t="s">
        <v>150</v>
      </c>
      <c r="E1640" t="s">
        <v>151</v>
      </c>
      <c r="F1640" t="s">
        <v>22</v>
      </c>
      <c r="G1640" t="s">
        <v>100</v>
      </c>
      <c r="H1640">
        <v>2</v>
      </c>
      <c r="I1640" t="s">
        <v>508</v>
      </c>
      <c r="J1640">
        <v>14.94</v>
      </c>
      <c r="K1640">
        <v>29.88</v>
      </c>
      <c r="L1640" t="s">
        <v>17</v>
      </c>
      <c r="M1640" t="s">
        <v>127</v>
      </c>
      <c r="N1640" t="s">
        <v>89</v>
      </c>
      <c r="O1640" t="s">
        <v>504</v>
      </c>
      <c r="P1640" t="s">
        <v>501</v>
      </c>
      <c r="Q1640" t="s">
        <v>519</v>
      </c>
    </row>
    <row r="1641" spans="1:17" x14ac:dyDescent="0.35">
      <c r="A1641">
        <v>101604</v>
      </c>
      <c r="B1641" s="5">
        <v>45903</v>
      </c>
      <c r="C1641" t="s">
        <v>31</v>
      </c>
      <c r="D1641" t="s">
        <v>105</v>
      </c>
      <c r="E1641" t="s">
        <v>106</v>
      </c>
      <c r="F1641" t="s">
        <v>59</v>
      </c>
      <c r="G1641" t="s">
        <v>73</v>
      </c>
      <c r="H1641">
        <v>1</v>
      </c>
      <c r="I1641" t="s">
        <v>503</v>
      </c>
      <c r="J1641">
        <v>27.25</v>
      </c>
      <c r="K1641">
        <v>27.25</v>
      </c>
      <c r="L1641" t="s">
        <v>43</v>
      </c>
      <c r="M1641" t="s">
        <v>333</v>
      </c>
      <c r="N1641" t="s">
        <v>19</v>
      </c>
      <c r="O1641" t="s">
        <v>504</v>
      </c>
      <c r="P1641" t="s">
        <v>501</v>
      </c>
      <c r="Q1641" t="s">
        <v>519</v>
      </c>
    </row>
    <row r="1642" spans="1:17" x14ac:dyDescent="0.35">
      <c r="A1642">
        <v>101836</v>
      </c>
      <c r="B1642" s="5">
        <v>45903</v>
      </c>
      <c r="C1642" t="s">
        <v>12</v>
      </c>
      <c r="D1642" t="s">
        <v>183</v>
      </c>
      <c r="E1642" t="s">
        <v>184</v>
      </c>
      <c r="F1642" t="s">
        <v>62</v>
      </c>
      <c r="G1642" t="s">
        <v>63</v>
      </c>
      <c r="H1642">
        <v>1</v>
      </c>
      <c r="I1642" t="s">
        <v>503</v>
      </c>
      <c r="J1642">
        <v>53.09</v>
      </c>
      <c r="K1642">
        <v>53.09</v>
      </c>
      <c r="L1642" t="s">
        <v>43</v>
      </c>
      <c r="M1642" t="s">
        <v>254</v>
      </c>
      <c r="N1642" t="s">
        <v>19</v>
      </c>
      <c r="O1642" t="s">
        <v>504</v>
      </c>
      <c r="P1642" t="s">
        <v>501</v>
      </c>
      <c r="Q1642" t="s">
        <v>519</v>
      </c>
    </row>
    <row r="1643" spans="1:17" x14ac:dyDescent="0.35">
      <c r="A1643">
        <v>101882</v>
      </c>
      <c r="B1643" s="5">
        <v>45903</v>
      </c>
      <c r="C1643" t="s">
        <v>50</v>
      </c>
      <c r="D1643" t="s">
        <v>77</v>
      </c>
      <c r="E1643" t="s">
        <v>78</v>
      </c>
      <c r="F1643" t="s">
        <v>59</v>
      </c>
      <c r="G1643" t="s">
        <v>73</v>
      </c>
      <c r="H1643">
        <v>5</v>
      </c>
      <c r="I1643" t="s">
        <v>499</v>
      </c>
      <c r="J1643">
        <v>28.21</v>
      </c>
      <c r="K1643">
        <v>141.05000000000001</v>
      </c>
      <c r="L1643" t="s">
        <v>24</v>
      </c>
      <c r="M1643" t="s">
        <v>355</v>
      </c>
      <c r="N1643" t="s">
        <v>19</v>
      </c>
      <c r="O1643" t="s">
        <v>504</v>
      </c>
      <c r="P1643" t="s">
        <v>501</v>
      </c>
      <c r="Q1643" t="s">
        <v>519</v>
      </c>
    </row>
    <row r="1644" spans="1:17" x14ac:dyDescent="0.35">
      <c r="A1644">
        <v>101943</v>
      </c>
      <c r="B1644" s="5">
        <v>45903</v>
      </c>
      <c r="C1644" t="s">
        <v>50</v>
      </c>
      <c r="D1644" t="s">
        <v>77</v>
      </c>
      <c r="E1644" t="s">
        <v>78</v>
      </c>
      <c r="F1644" t="s">
        <v>15</v>
      </c>
      <c r="G1644" t="s">
        <v>29</v>
      </c>
      <c r="H1644">
        <v>1</v>
      </c>
      <c r="I1644" t="s">
        <v>503</v>
      </c>
      <c r="J1644">
        <v>22.24</v>
      </c>
      <c r="K1644">
        <v>22.24</v>
      </c>
      <c r="L1644" t="s">
        <v>17</v>
      </c>
      <c r="M1644" t="s">
        <v>97</v>
      </c>
      <c r="N1644" t="s">
        <v>36</v>
      </c>
      <c r="O1644" t="s">
        <v>504</v>
      </c>
      <c r="P1644" t="s">
        <v>501</v>
      </c>
      <c r="Q1644" t="s">
        <v>519</v>
      </c>
    </row>
    <row r="1645" spans="1:17" x14ac:dyDescent="0.35">
      <c r="A1645">
        <v>102157</v>
      </c>
      <c r="B1645" s="5">
        <v>45903</v>
      </c>
      <c r="C1645" t="s">
        <v>31</v>
      </c>
      <c r="D1645" t="s">
        <v>56</v>
      </c>
      <c r="E1645" t="s">
        <v>57</v>
      </c>
      <c r="F1645" t="s">
        <v>59</v>
      </c>
      <c r="G1645" t="s">
        <v>73</v>
      </c>
      <c r="H1645">
        <v>1</v>
      </c>
      <c r="I1645" t="s">
        <v>503</v>
      </c>
      <c r="J1645">
        <v>28.44</v>
      </c>
      <c r="K1645">
        <v>28.44</v>
      </c>
      <c r="L1645" t="s">
        <v>17</v>
      </c>
      <c r="M1645" t="s">
        <v>206</v>
      </c>
      <c r="N1645" t="s">
        <v>19</v>
      </c>
      <c r="O1645" t="s">
        <v>504</v>
      </c>
      <c r="P1645" t="s">
        <v>501</v>
      </c>
      <c r="Q1645" t="s">
        <v>519</v>
      </c>
    </row>
    <row r="1646" spans="1:17" x14ac:dyDescent="0.35">
      <c r="A1646">
        <v>102276</v>
      </c>
      <c r="B1646" s="5">
        <v>45903</v>
      </c>
      <c r="C1646" t="s">
        <v>31</v>
      </c>
      <c r="D1646" t="s">
        <v>105</v>
      </c>
      <c r="E1646" t="s">
        <v>106</v>
      </c>
      <c r="F1646" t="s">
        <v>22</v>
      </c>
      <c r="G1646" t="s">
        <v>100</v>
      </c>
      <c r="H1646">
        <v>1</v>
      </c>
      <c r="I1646" t="s">
        <v>503</v>
      </c>
      <c r="J1646">
        <v>15.32</v>
      </c>
      <c r="K1646">
        <v>15.32</v>
      </c>
      <c r="L1646" t="s">
        <v>24</v>
      </c>
      <c r="M1646" t="s">
        <v>481</v>
      </c>
      <c r="N1646" t="s">
        <v>19</v>
      </c>
      <c r="O1646" t="s">
        <v>504</v>
      </c>
      <c r="P1646" t="s">
        <v>501</v>
      </c>
      <c r="Q1646" t="s">
        <v>519</v>
      </c>
    </row>
    <row r="1647" spans="1:17" x14ac:dyDescent="0.35">
      <c r="A1647">
        <v>102697</v>
      </c>
      <c r="B1647" s="5">
        <v>45903</v>
      </c>
      <c r="C1647" t="s">
        <v>12</v>
      </c>
      <c r="D1647" t="s">
        <v>183</v>
      </c>
      <c r="E1647" t="s">
        <v>184</v>
      </c>
      <c r="F1647" t="s">
        <v>62</v>
      </c>
      <c r="G1647" t="s">
        <v>169</v>
      </c>
      <c r="H1647">
        <v>5</v>
      </c>
      <c r="I1647" t="s">
        <v>499</v>
      </c>
      <c r="J1647">
        <v>23.88</v>
      </c>
      <c r="K1647">
        <v>119.39999999999999</v>
      </c>
      <c r="L1647" t="s">
        <v>43</v>
      </c>
      <c r="M1647" t="s">
        <v>148</v>
      </c>
      <c r="N1647" t="s">
        <v>19</v>
      </c>
      <c r="O1647" t="s">
        <v>504</v>
      </c>
      <c r="P1647" t="s">
        <v>501</v>
      </c>
      <c r="Q1647" t="s">
        <v>519</v>
      </c>
    </row>
    <row r="1648" spans="1:17" x14ac:dyDescent="0.35">
      <c r="A1648">
        <v>102849</v>
      </c>
      <c r="B1648" s="5">
        <v>45903</v>
      </c>
      <c r="C1648" t="s">
        <v>31</v>
      </c>
      <c r="D1648" t="s">
        <v>45</v>
      </c>
      <c r="E1648" t="s">
        <v>46</v>
      </c>
      <c r="F1648" t="s">
        <v>62</v>
      </c>
      <c r="G1648" t="s">
        <v>68</v>
      </c>
      <c r="H1648">
        <v>1</v>
      </c>
      <c r="I1648" t="s">
        <v>503</v>
      </c>
      <c r="J1648">
        <v>39.96</v>
      </c>
      <c r="K1648">
        <v>39.96</v>
      </c>
      <c r="L1648" t="s">
        <v>43</v>
      </c>
      <c r="M1648" t="s">
        <v>357</v>
      </c>
      <c r="N1648" t="s">
        <v>19</v>
      </c>
      <c r="O1648" t="s">
        <v>504</v>
      </c>
      <c r="P1648" t="s">
        <v>501</v>
      </c>
      <c r="Q1648" t="s">
        <v>519</v>
      </c>
    </row>
    <row r="1649" spans="1:17" x14ac:dyDescent="0.35">
      <c r="A1649">
        <v>102918</v>
      </c>
      <c r="B1649" s="5">
        <v>45903</v>
      </c>
      <c r="C1649" t="s">
        <v>12</v>
      </c>
      <c r="D1649" t="s">
        <v>183</v>
      </c>
      <c r="E1649" t="s">
        <v>184</v>
      </c>
      <c r="F1649" t="s">
        <v>53</v>
      </c>
      <c r="G1649" t="s">
        <v>54</v>
      </c>
      <c r="H1649">
        <v>5</v>
      </c>
      <c r="I1649" t="s">
        <v>499</v>
      </c>
      <c r="J1649">
        <v>24.2</v>
      </c>
      <c r="K1649">
        <v>121</v>
      </c>
      <c r="L1649" t="s">
        <v>24</v>
      </c>
      <c r="M1649" t="s">
        <v>412</v>
      </c>
      <c r="N1649" t="s">
        <v>36</v>
      </c>
      <c r="O1649" t="s">
        <v>504</v>
      </c>
      <c r="P1649" t="s">
        <v>501</v>
      </c>
      <c r="Q1649" t="s">
        <v>519</v>
      </c>
    </row>
    <row r="1650" spans="1:17" x14ac:dyDescent="0.35">
      <c r="A1650">
        <v>100410</v>
      </c>
      <c r="B1650" s="5">
        <v>45904</v>
      </c>
      <c r="C1650" t="s">
        <v>31</v>
      </c>
      <c r="D1650" t="s">
        <v>80</v>
      </c>
      <c r="E1650" t="s">
        <v>80</v>
      </c>
      <c r="F1650" t="s">
        <v>62</v>
      </c>
      <c r="G1650" t="s">
        <v>169</v>
      </c>
      <c r="H1650">
        <v>1</v>
      </c>
      <c r="I1650" t="s">
        <v>503</v>
      </c>
      <c r="J1650">
        <v>25.99</v>
      </c>
      <c r="K1650">
        <v>25.99</v>
      </c>
      <c r="L1650" t="s">
        <v>17</v>
      </c>
      <c r="M1650" t="s">
        <v>239</v>
      </c>
      <c r="N1650" t="s">
        <v>19</v>
      </c>
      <c r="O1650" t="s">
        <v>505</v>
      </c>
      <c r="P1650" t="s">
        <v>501</v>
      </c>
      <c r="Q1650" t="s">
        <v>519</v>
      </c>
    </row>
    <row r="1651" spans="1:17" x14ac:dyDescent="0.35">
      <c r="A1651">
        <v>100546</v>
      </c>
      <c r="B1651" s="5">
        <v>45904</v>
      </c>
      <c r="C1651" t="s">
        <v>50</v>
      </c>
      <c r="D1651" t="s">
        <v>77</v>
      </c>
      <c r="E1651" t="s">
        <v>78</v>
      </c>
      <c r="F1651" t="s">
        <v>62</v>
      </c>
      <c r="G1651" t="s">
        <v>103</v>
      </c>
      <c r="H1651">
        <v>1</v>
      </c>
      <c r="I1651" t="s">
        <v>503</v>
      </c>
      <c r="J1651">
        <v>193.49</v>
      </c>
      <c r="K1651">
        <v>193.49</v>
      </c>
      <c r="L1651" t="s">
        <v>48</v>
      </c>
      <c r="M1651" t="s">
        <v>366</v>
      </c>
      <c r="N1651" t="s">
        <v>19</v>
      </c>
      <c r="O1651" t="s">
        <v>505</v>
      </c>
      <c r="P1651" t="s">
        <v>501</v>
      </c>
      <c r="Q1651" t="s">
        <v>519</v>
      </c>
    </row>
    <row r="1652" spans="1:17" x14ac:dyDescent="0.35">
      <c r="A1652">
        <v>100562</v>
      </c>
      <c r="B1652" s="5">
        <v>45904</v>
      </c>
      <c r="C1652" t="s">
        <v>31</v>
      </c>
      <c r="D1652" t="s">
        <v>45</v>
      </c>
      <c r="E1652" t="s">
        <v>46</v>
      </c>
      <c r="F1652" t="s">
        <v>59</v>
      </c>
      <c r="G1652" t="s">
        <v>95</v>
      </c>
      <c r="H1652">
        <v>10</v>
      </c>
      <c r="I1652" t="s">
        <v>499</v>
      </c>
      <c r="J1652">
        <v>33.619999999999997</v>
      </c>
      <c r="K1652">
        <v>336.2</v>
      </c>
      <c r="L1652" t="s">
        <v>48</v>
      </c>
      <c r="M1652" t="s">
        <v>312</v>
      </c>
      <c r="N1652" t="s">
        <v>19</v>
      </c>
      <c r="O1652" t="s">
        <v>505</v>
      </c>
      <c r="P1652" t="s">
        <v>501</v>
      </c>
      <c r="Q1652" t="s">
        <v>519</v>
      </c>
    </row>
    <row r="1653" spans="1:17" x14ac:dyDescent="0.35">
      <c r="A1653">
        <v>100636</v>
      </c>
      <c r="B1653" s="5">
        <v>45904</v>
      </c>
      <c r="C1653" t="s">
        <v>12</v>
      </c>
      <c r="D1653" t="s">
        <v>13</v>
      </c>
      <c r="E1653" t="s">
        <v>14</v>
      </c>
      <c r="F1653" t="s">
        <v>22</v>
      </c>
      <c r="G1653" t="s">
        <v>47</v>
      </c>
      <c r="H1653">
        <v>3</v>
      </c>
      <c r="I1653" t="s">
        <v>499</v>
      </c>
      <c r="J1653">
        <v>77.31</v>
      </c>
      <c r="K1653">
        <v>231.93</v>
      </c>
      <c r="L1653" t="s">
        <v>17</v>
      </c>
      <c r="M1653" t="s">
        <v>107</v>
      </c>
      <c r="N1653" t="s">
        <v>19</v>
      </c>
      <c r="O1653" t="s">
        <v>505</v>
      </c>
      <c r="P1653" t="s">
        <v>501</v>
      </c>
      <c r="Q1653" t="s">
        <v>519</v>
      </c>
    </row>
    <row r="1654" spans="1:17" x14ac:dyDescent="0.35">
      <c r="A1654">
        <v>100647</v>
      </c>
      <c r="B1654" s="5">
        <v>45904</v>
      </c>
      <c r="C1654" t="s">
        <v>50</v>
      </c>
      <c r="D1654" t="s">
        <v>51</v>
      </c>
      <c r="E1654" t="s">
        <v>52</v>
      </c>
      <c r="F1654" t="s">
        <v>59</v>
      </c>
      <c r="G1654" t="s">
        <v>73</v>
      </c>
      <c r="H1654">
        <v>2</v>
      </c>
      <c r="I1654" t="s">
        <v>508</v>
      </c>
      <c r="J1654">
        <v>27.8</v>
      </c>
      <c r="K1654">
        <v>55.6</v>
      </c>
      <c r="L1654" t="s">
        <v>17</v>
      </c>
      <c r="M1654" t="s">
        <v>404</v>
      </c>
      <c r="N1654" t="s">
        <v>19</v>
      </c>
      <c r="O1654" t="s">
        <v>505</v>
      </c>
      <c r="P1654" t="s">
        <v>501</v>
      </c>
      <c r="Q1654" t="s">
        <v>519</v>
      </c>
    </row>
    <row r="1655" spans="1:17" x14ac:dyDescent="0.35">
      <c r="A1655">
        <v>100757</v>
      </c>
      <c r="B1655" s="5">
        <v>45904</v>
      </c>
      <c r="C1655" t="s">
        <v>50</v>
      </c>
      <c r="D1655" t="s">
        <v>77</v>
      </c>
      <c r="E1655" t="s">
        <v>78</v>
      </c>
      <c r="F1655" t="s">
        <v>22</v>
      </c>
      <c r="G1655" t="s">
        <v>47</v>
      </c>
      <c r="H1655">
        <v>2</v>
      </c>
      <c r="I1655" t="s">
        <v>508</v>
      </c>
      <c r="J1655">
        <v>75.62</v>
      </c>
      <c r="K1655">
        <v>151.24</v>
      </c>
      <c r="L1655" t="s">
        <v>17</v>
      </c>
      <c r="M1655" t="s">
        <v>217</v>
      </c>
      <c r="N1655" t="s">
        <v>19</v>
      </c>
      <c r="O1655" t="s">
        <v>505</v>
      </c>
      <c r="P1655" t="s">
        <v>501</v>
      </c>
      <c r="Q1655" t="s">
        <v>519</v>
      </c>
    </row>
    <row r="1656" spans="1:17" x14ac:dyDescent="0.35">
      <c r="A1656">
        <v>101019</v>
      </c>
      <c r="B1656" s="5">
        <v>45904</v>
      </c>
      <c r="C1656" t="s">
        <v>26</v>
      </c>
      <c r="D1656" t="s">
        <v>27</v>
      </c>
      <c r="E1656" t="s">
        <v>28</v>
      </c>
      <c r="F1656" t="s">
        <v>62</v>
      </c>
      <c r="G1656" t="s">
        <v>103</v>
      </c>
      <c r="H1656">
        <v>2</v>
      </c>
      <c r="I1656" t="s">
        <v>508</v>
      </c>
      <c r="J1656">
        <v>181.47</v>
      </c>
      <c r="K1656">
        <v>362.94</v>
      </c>
      <c r="L1656" t="s">
        <v>24</v>
      </c>
      <c r="M1656" t="s">
        <v>55</v>
      </c>
      <c r="N1656" t="s">
        <v>36</v>
      </c>
      <c r="O1656" t="s">
        <v>505</v>
      </c>
      <c r="P1656" t="s">
        <v>501</v>
      </c>
      <c r="Q1656" t="s">
        <v>519</v>
      </c>
    </row>
    <row r="1657" spans="1:17" x14ac:dyDescent="0.35">
      <c r="A1657">
        <v>101076</v>
      </c>
      <c r="B1657" s="5">
        <v>45904</v>
      </c>
      <c r="C1657" t="s">
        <v>26</v>
      </c>
      <c r="D1657" t="s">
        <v>150</v>
      </c>
      <c r="E1657" t="s">
        <v>151</v>
      </c>
      <c r="F1657" t="s">
        <v>15</v>
      </c>
      <c r="G1657" t="s">
        <v>29</v>
      </c>
      <c r="H1657">
        <v>3</v>
      </c>
      <c r="I1657" t="s">
        <v>499</v>
      </c>
      <c r="J1657">
        <v>22.14</v>
      </c>
      <c r="K1657">
        <v>66.42</v>
      </c>
      <c r="L1657" t="s">
        <v>48</v>
      </c>
      <c r="M1657" t="s">
        <v>488</v>
      </c>
      <c r="N1657" t="s">
        <v>36</v>
      </c>
      <c r="O1657" t="s">
        <v>505</v>
      </c>
      <c r="P1657" t="s">
        <v>501</v>
      </c>
      <c r="Q1657" t="s">
        <v>519</v>
      </c>
    </row>
    <row r="1658" spans="1:17" x14ac:dyDescent="0.35">
      <c r="A1658">
        <v>101193</v>
      </c>
      <c r="B1658" s="5">
        <v>45904</v>
      </c>
      <c r="C1658" t="s">
        <v>50</v>
      </c>
      <c r="D1658" t="s">
        <v>71</v>
      </c>
      <c r="E1658" t="s">
        <v>72</v>
      </c>
      <c r="F1658" t="s">
        <v>62</v>
      </c>
      <c r="G1658" t="s">
        <v>68</v>
      </c>
      <c r="H1658">
        <v>1</v>
      </c>
      <c r="I1658" t="s">
        <v>503</v>
      </c>
      <c r="J1658">
        <v>41.11</v>
      </c>
      <c r="K1658">
        <v>41.11</v>
      </c>
      <c r="L1658" t="s">
        <v>24</v>
      </c>
      <c r="M1658" t="s">
        <v>265</v>
      </c>
      <c r="N1658" t="s">
        <v>19</v>
      </c>
      <c r="O1658" t="s">
        <v>505</v>
      </c>
      <c r="P1658" t="s">
        <v>501</v>
      </c>
      <c r="Q1658" t="s">
        <v>519</v>
      </c>
    </row>
    <row r="1659" spans="1:17" x14ac:dyDescent="0.35">
      <c r="A1659">
        <v>101235</v>
      </c>
      <c r="B1659" s="5">
        <v>45904</v>
      </c>
      <c r="C1659" t="s">
        <v>50</v>
      </c>
      <c r="D1659" t="s">
        <v>51</v>
      </c>
      <c r="E1659" t="s">
        <v>52</v>
      </c>
      <c r="F1659" t="s">
        <v>59</v>
      </c>
      <c r="G1659" t="s">
        <v>60</v>
      </c>
      <c r="H1659">
        <v>2</v>
      </c>
      <c r="I1659" t="s">
        <v>508</v>
      </c>
      <c r="J1659">
        <v>61.53</v>
      </c>
      <c r="K1659">
        <v>123.06</v>
      </c>
      <c r="L1659" t="s">
        <v>48</v>
      </c>
      <c r="M1659" t="s">
        <v>397</v>
      </c>
      <c r="N1659" t="s">
        <v>19</v>
      </c>
      <c r="O1659" t="s">
        <v>505</v>
      </c>
      <c r="P1659" t="s">
        <v>501</v>
      </c>
      <c r="Q1659" t="s">
        <v>519</v>
      </c>
    </row>
    <row r="1660" spans="1:17" x14ac:dyDescent="0.35">
      <c r="A1660">
        <v>101279</v>
      </c>
      <c r="B1660" s="5">
        <v>45904</v>
      </c>
      <c r="C1660" t="s">
        <v>50</v>
      </c>
      <c r="D1660" t="s">
        <v>71</v>
      </c>
      <c r="E1660" t="s">
        <v>72</v>
      </c>
      <c r="F1660" t="s">
        <v>62</v>
      </c>
      <c r="G1660" t="s">
        <v>103</v>
      </c>
      <c r="H1660">
        <v>5</v>
      </c>
      <c r="I1660" t="s">
        <v>499</v>
      </c>
      <c r="J1660">
        <v>193.99</v>
      </c>
      <c r="K1660">
        <v>969.95</v>
      </c>
      <c r="L1660" t="s">
        <v>43</v>
      </c>
      <c r="M1660" t="s">
        <v>409</v>
      </c>
      <c r="N1660" t="s">
        <v>36</v>
      </c>
      <c r="O1660" t="s">
        <v>505</v>
      </c>
      <c r="P1660" t="s">
        <v>501</v>
      </c>
      <c r="Q1660" t="s">
        <v>519</v>
      </c>
    </row>
    <row r="1661" spans="1:17" x14ac:dyDescent="0.35">
      <c r="A1661">
        <v>101348</v>
      </c>
      <c r="B1661" s="5">
        <v>45904</v>
      </c>
      <c r="C1661" t="s">
        <v>31</v>
      </c>
      <c r="D1661" t="s">
        <v>45</v>
      </c>
      <c r="E1661" t="s">
        <v>46</v>
      </c>
      <c r="F1661" t="s">
        <v>53</v>
      </c>
      <c r="G1661" t="s">
        <v>145</v>
      </c>
      <c r="H1661">
        <v>1</v>
      </c>
      <c r="I1661" t="s">
        <v>503</v>
      </c>
      <c r="J1661">
        <v>35.340000000000003</v>
      </c>
      <c r="K1661">
        <v>35.340000000000003</v>
      </c>
      <c r="L1661" t="s">
        <v>43</v>
      </c>
      <c r="M1661" t="s">
        <v>240</v>
      </c>
      <c r="N1661" t="s">
        <v>36</v>
      </c>
      <c r="O1661" t="s">
        <v>505</v>
      </c>
      <c r="P1661" t="s">
        <v>501</v>
      </c>
      <c r="Q1661" t="s">
        <v>519</v>
      </c>
    </row>
    <row r="1662" spans="1:17" x14ac:dyDescent="0.35">
      <c r="A1662">
        <v>101487</v>
      </c>
      <c r="B1662" s="5">
        <v>45904</v>
      </c>
      <c r="C1662" t="s">
        <v>31</v>
      </c>
      <c r="D1662" t="s">
        <v>32</v>
      </c>
      <c r="E1662" t="s">
        <v>33</v>
      </c>
      <c r="F1662" t="s">
        <v>59</v>
      </c>
      <c r="G1662" t="s">
        <v>95</v>
      </c>
      <c r="H1662">
        <v>1</v>
      </c>
      <c r="I1662" t="s">
        <v>503</v>
      </c>
      <c r="J1662">
        <v>35.049999999999997</v>
      </c>
      <c r="K1662">
        <v>35.049999999999997</v>
      </c>
      <c r="L1662" t="s">
        <v>43</v>
      </c>
      <c r="M1662" t="s">
        <v>473</v>
      </c>
      <c r="N1662" t="s">
        <v>19</v>
      </c>
      <c r="O1662" t="s">
        <v>505</v>
      </c>
      <c r="P1662" t="s">
        <v>501</v>
      </c>
      <c r="Q1662" t="s">
        <v>519</v>
      </c>
    </row>
    <row r="1663" spans="1:17" x14ac:dyDescent="0.35">
      <c r="A1663">
        <v>101842</v>
      </c>
      <c r="B1663" s="5">
        <v>45904</v>
      </c>
      <c r="C1663" t="s">
        <v>31</v>
      </c>
      <c r="D1663" t="s">
        <v>45</v>
      </c>
      <c r="E1663" t="s">
        <v>46</v>
      </c>
      <c r="F1663" t="s">
        <v>62</v>
      </c>
      <c r="G1663" t="s">
        <v>63</v>
      </c>
      <c r="H1663">
        <v>1</v>
      </c>
      <c r="I1663" t="s">
        <v>503</v>
      </c>
      <c r="J1663">
        <v>52.5</v>
      </c>
      <c r="K1663">
        <v>52.5</v>
      </c>
      <c r="L1663" t="s">
        <v>48</v>
      </c>
      <c r="M1663" t="s">
        <v>167</v>
      </c>
      <c r="N1663" t="s">
        <v>19</v>
      </c>
      <c r="O1663" t="s">
        <v>505</v>
      </c>
      <c r="P1663" t="s">
        <v>501</v>
      </c>
      <c r="Q1663" t="s">
        <v>519</v>
      </c>
    </row>
    <row r="1664" spans="1:17" x14ac:dyDescent="0.35">
      <c r="A1664">
        <v>101862</v>
      </c>
      <c r="B1664" s="5">
        <v>45904</v>
      </c>
      <c r="C1664" t="s">
        <v>31</v>
      </c>
      <c r="D1664" t="s">
        <v>105</v>
      </c>
      <c r="E1664" t="s">
        <v>106</v>
      </c>
      <c r="F1664" t="s">
        <v>62</v>
      </c>
      <c r="G1664" t="s">
        <v>114</v>
      </c>
      <c r="H1664">
        <v>1</v>
      </c>
      <c r="I1664" t="s">
        <v>503</v>
      </c>
      <c r="J1664">
        <v>126.39</v>
      </c>
      <c r="K1664">
        <v>126.39</v>
      </c>
      <c r="L1664" t="s">
        <v>24</v>
      </c>
      <c r="M1664" t="s">
        <v>333</v>
      </c>
      <c r="N1664" t="s">
        <v>19</v>
      </c>
      <c r="O1664" t="s">
        <v>505</v>
      </c>
      <c r="P1664" t="s">
        <v>501</v>
      </c>
      <c r="Q1664" t="s">
        <v>519</v>
      </c>
    </row>
    <row r="1665" spans="1:17" x14ac:dyDescent="0.35">
      <c r="A1665">
        <v>101864</v>
      </c>
      <c r="B1665" s="5">
        <v>45904</v>
      </c>
      <c r="C1665" t="s">
        <v>50</v>
      </c>
      <c r="D1665" t="s">
        <v>77</v>
      </c>
      <c r="E1665" t="s">
        <v>78</v>
      </c>
      <c r="F1665" t="s">
        <v>62</v>
      </c>
      <c r="G1665" t="s">
        <v>169</v>
      </c>
      <c r="H1665">
        <v>1</v>
      </c>
      <c r="I1665" t="s">
        <v>503</v>
      </c>
      <c r="J1665">
        <v>25.52</v>
      </c>
      <c r="K1665">
        <v>25.52</v>
      </c>
      <c r="L1665" t="s">
        <v>17</v>
      </c>
      <c r="M1665" t="s">
        <v>320</v>
      </c>
      <c r="N1665" t="s">
        <v>19</v>
      </c>
      <c r="O1665" t="s">
        <v>505</v>
      </c>
      <c r="P1665" t="s">
        <v>501</v>
      </c>
      <c r="Q1665" t="s">
        <v>519</v>
      </c>
    </row>
    <row r="1666" spans="1:17" x14ac:dyDescent="0.35">
      <c r="A1666">
        <v>101928</v>
      </c>
      <c r="B1666" s="5">
        <v>45904</v>
      </c>
      <c r="C1666" t="s">
        <v>26</v>
      </c>
      <c r="D1666" t="s">
        <v>27</v>
      </c>
      <c r="E1666" t="s">
        <v>28</v>
      </c>
      <c r="F1666" t="s">
        <v>62</v>
      </c>
      <c r="G1666" t="s">
        <v>169</v>
      </c>
      <c r="H1666">
        <v>3</v>
      </c>
      <c r="I1666" t="s">
        <v>499</v>
      </c>
      <c r="J1666">
        <v>25.6</v>
      </c>
      <c r="K1666">
        <v>76.800000000000011</v>
      </c>
      <c r="L1666" t="s">
        <v>48</v>
      </c>
      <c r="M1666" t="s">
        <v>386</v>
      </c>
      <c r="N1666" t="s">
        <v>36</v>
      </c>
      <c r="O1666" t="s">
        <v>505</v>
      </c>
      <c r="P1666" t="s">
        <v>501</v>
      </c>
      <c r="Q1666" t="s">
        <v>519</v>
      </c>
    </row>
    <row r="1667" spans="1:17" x14ac:dyDescent="0.35">
      <c r="A1667">
        <v>102060</v>
      </c>
      <c r="B1667" s="5">
        <v>45904</v>
      </c>
      <c r="C1667" t="s">
        <v>26</v>
      </c>
      <c r="D1667" t="s">
        <v>41</v>
      </c>
      <c r="E1667" t="s">
        <v>42</v>
      </c>
      <c r="F1667" t="s">
        <v>53</v>
      </c>
      <c r="G1667" t="s">
        <v>126</v>
      </c>
      <c r="H1667">
        <v>1</v>
      </c>
      <c r="I1667" t="s">
        <v>503</v>
      </c>
      <c r="J1667">
        <v>142.6</v>
      </c>
      <c r="K1667">
        <v>142.6</v>
      </c>
      <c r="L1667" t="s">
        <v>43</v>
      </c>
      <c r="M1667" t="s">
        <v>369</v>
      </c>
      <c r="N1667" t="s">
        <v>19</v>
      </c>
      <c r="O1667" t="s">
        <v>505</v>
      </c>
      <c r="P1667" t="s">
        <v>501</v>
      </c>
      <c r="Q1667" t="s">
        <v>519</v>
      </c>
    </row>
    <row r="1668" spans="1:17" x14ac:dyDescent="0.35">
      <c r="A1668">
        <v>102074</v>
      </c>
      <c r="B1668" s="5">
        <v>45904</v>
      </c>
      <c r="C1668" t="s">
        <v>26</v>
      </c>
      <c r="D1668" t="s">
        <v>27</v>
      </c>
      <c r="E1668" t="s">
        <v>28</v>
      </c>
      <c r="F1668" t="s">
        <v>59</v>
      </c>
      <c r="G1668" t="s">
        <v>73</v>
      </c>
      <c r="H1668">
        <v>2</v>
      </c>
      <c r="I1668" t="s">
        <v>508</v>
      </c>
      <c r="J1668">
        <v>28.91</v>
      </c>
      <c r="K1668">
        <v>57.82</v>
      </c>
      <c r="L1668" t="s">
        <v>17</v>
      </c>
      <c r="M1668" t="s">
        <v>332</v>
      </c>
      <c r="N1668" t="s">
        <v>19</v>
      </c>
      <c r="O1668" t="s">
        <v>505</v>
      </c>
      <c r="P1668" t="s">
        <v>501</v>
      </c>
      <c r="Q1668" t="s">
        <v>519</v>
      </c>
    </row>
    <row r="1669" spans="1:17" x14ac:dyDescent="0.35">
      <c r="A1669">
        <v>102120</v>
      </c>
      <c r="B1669" s="5">
        <v>45904</v>
      </c>
      <c r="C1669" t="s">
        <v>50</v>
      </c>
      <c r="D1669" t="s">
        <v>77</v>
      </c>
      <c r="E1669" t="s">
        <v>78</v>
      </c>
      <c r="F1669" t="s">
        <v>22</v>
      </c>
      <c r="G1669" t="s">
        <v>47</v>
      </c>
      <c r="H1669">
        <v>1</v>
      </c>
      <c r="I1669" t="s">
        <v>503</v>
      </c>
      <c r="J1669">
        <v>71.8</v>
      </c>
      <c r="K1669">
        <v>71.8</v>
      </c>
      <c r="L1669" t="s">
        <v>48</v>
      </c>
      <c r="M1669" t="s">
        <v>214</v>
      </c>
      <c r="N1669" t="s">
        <v>89</v>
      </c>
      <c r="O1669" t="s">
        <v>505</v>
      </c>
      <c r="P1669" t="s">
        <v>501</v>
      </c>
      <c r="Q1669" t="s">
        <v>519</v>
      </c>
    </row>
    <row r="1670" spans="1:17" x14ac:dyDescent="0.35">
      <c r="A1670">
        <v>102211</v>
      </c>
      <c r="B1670" s="5">
        <v>45904</v>
      </c>
      <c r="C1670" t="s">
        <v>12</v>
      </c>
      <c r="D1670" t="s">
        <v>132</v>
      </c>
      <c r="E1670" t="s">
        <v>133</v>
      </c>
      <c r="F1670" t="s">
        <v>59</v>
      </c>
      <c r="G1670" t="s">
        <v>118</v>
      </c>
      <c r="H1670">
        <v>2</v>
      </c>
      <c r="I1670" t="s">
        <v>508</v>
      </c>
      <c r="J1670">
        <v>20.76</v>
      </c>
      <c r="K1670">
        <v>41.52</v>
      </c>
      <c r="L1670" t="s">
        <v>17</v>
      </c>
      <c r="M1670" t="s">
        <v>124</v>
      </c>
      <c r="N1670" t="s">
        <v>19</v>
      </c>
      <c r="O1670" t="s">
        <v>505</v>
      </c>
      <c r="P1670" t="s">
        <v>501</v>
      </c>
      <c r="Q1670" t="s">
        <v>519</v>
      </c>
    </row>
    <row r="1671" spans="1:17" x14ac:dyDescent="0.35">
      <c r="A1671">
        <v>102495</v>
      </c>
      <c r="B1671" s="5">
        <v>45904</v>
      </c>
      <c r="C1671" t="s">
        <v>50</v>
      </c>
      <c r="D1671" t="s">
        <v>77</v>
      </c>
      <c r="E1671" t="s">
        <v>78</v>
      </c>
      <c r="F1671" t="s">
        <v>22</v>
      </c>
      <c r="G1671" t="s">
        <v>23</v>
      </c>
      <c r="H1671">
        <v>1</v>
      </c>
      <c r="I1671" t="s">
        <v>503</v>
      </c>
      <c r="J1671">
        <v>61.92</v>
      </c>
      <c r="K1671">
        <v>61.92</v>
      </c>
      <c r="L1671" t="s">
        <v>43</v>
      </c>
      <c r="M1671" t="s">
        <v>212</v>
      </c>
      <c r="N1671" t="s">
        <v>19</v>
      </c>
      <c r="O1671" t="s">
        <v>505</v>
      </c>
      <c r="P1671" t="s">
        <v>501</v>
      </c>
      <c r="Q1671" t="s">
        <v>519</v>
      </c>
    </row>
    <row r="1672" spans="1:17" x14ac:dyDescent="0.35">
      <c r="A1672">
        <v>102673</v>
      </c>
      <c r="B1672" s="5">
        <v>45904</v>
      </c>
      <c r="C1672" t="s">
        <v>26</v>
      </c>
      <c r="D1672" t="s">
        <v>27</v>
      </c>
      <c r="E1672" t="s">
        <v>28</v>
      </c>
      <c r="F1672" t="s">
        <v>59</v>
      </c>
      <c r="G1672" t="s">
        <v>118</v>
      </c>
      <c r="H1672">
        <v>2</v>
      </c>
      <c r="I1672" t="s">
        <v>508</v>
      </c>
      <c r="J1672">
        <v>20.68</v>
      </c>
      <c r="K1672">
        <v>41.36</v>
      </c>
      <c r="L1672" t="s">
        <v>48</v>
      </c>
      <c r="M1672" t="s">
        <v>425</v>
      </c>
      <c r="N1672" t="s">
        <v>36</v>
      </c>
      <c r="O1672" t="s">
        <v>505</v>
      </c>
      <c r="P1672" t="s">
        <v>501</v>
      </c>
      <c r="Q1672" t="s">
        <v>519</v>
      </c>
    </row>
    <row r="1673" spans="1:17" x14ac:dyDescent="0.35">
      <c r="A1673">
        <v>102716</v>
      </c>
      <c r="B1673" s="5">
        <v>45904</v>
      </c>
      <c r="C1673" t="s">
        <v>65</v>
      </c>
      <c r="D1673" t="s">
        <v>66</v>
      </c>
      <c r="E1673" t="s">
        <v>67</v>
      </c>
      <c r="F1673" t="s">
        <v>22</v>
      </c>
      <c r="G1673" t="s">
        <v>47</v>
      </c>
      <c r="H1673">
        <v>1</v>
      </c>
      <c r="I1673" t="s">
        <v>503</v>
      </c>
      <c r="J1673">
        <v>72.42</v>
      </c>
      <c r="K1673">
        <v>72.42</v>
      </c>
      <c r="L1673" t="s">
        <v>17</v>
      </c>
      <c r="M1673" t="s">
        <v>125</v>
      </c>
      <c r="N1673" t="s">
        <v>89</v>
      </c>
      <c r="O1673" t="s">
        <v>505</v>
      </c>
      <c r="P1673" t="s">
        <v>501</v>
      </c>
      <c r="Q1673" t="s">
        <v>519</v>
      </c>
    </row>
    <row r="1674" spans="1:17" x14ac:dyDescent="0.35">
      <c r="A1674">
        <v>102868</v>
      </c>
      <c r="B1674" s="5">
        <v>45904</v>
      </c>
      <c r="C1674" t="s">
        <v>12</v>
      </c>
      <c r="D1674" t="s">
        <v>183</v>
      </c>
      <c r="E1674" t="s">
        <v>184</v>
      </c>
      <c r="F1674" t="s">
        <v>62</v>
      </c>
      <c r="G1674" t="s">
        <v>112</v>
      </c>
      <c r="H1674">
        <v>3</v>
      </c>
      <c r="I1674" t="s">
        <v>499</v>
      </c>
      <c r="J1674">
        <v>29.96</v>
      </c>
      <c r="K1674">
        <v>89.88</v>
      </c>
      <c r="L1674" t="s">
        <v>43</v>
      </c>
      <c r="M1674" t="s">
        <v>489</v>
      </c>
      <c r="N1674" t="s">
        <v>19</v>
      </c>
      <c r="O1674" t="s">
        <v>505</v>
      </c>
      <c r="P1674" t="s">
        <v>501</v>
      </c>
      <c r="Q1674" t="s">
        <v>519</v>
      </c>
    </row>
    <row r="1675" spans="1:17" x14ac:dyDescent="0.35">
      <c r="A1675">
        <v>100147</v>
      </c>
      <c r="B1675" s="5">
        <v>45905</v>
      </c>
      <c r="C1675" t="s">
        <v>31</v>
      </c>
      <c r="D1675" t="s">
        <v>80</v>
      </c>
      <c r="E1675" t="s">
        <v>80</v>
      </c>
      <c r="F1675" t="s">
        <v>15</v>
      </c>
      <c r="G1675" t="s">
        <v>34</v>
      </c>
      <c r="H1675">
        <v>1</v>
      </c>
      <c r="I1675" t="s">
        <v>503</v>
      </c>
      <c r="J1675">
        <v>15.26</v>
      </c>
      <c r="K1675">
        <v>15.26</v>
      </c>
      <c r="L1675" t="s">
        <v>17</v>
      </c>
      <c r="M1675" t="s">
        <v>96</v>
      </c>
      <c r="N1675" t="s">
        <v>89</v>
      </c>
      <c r="O1675" t="s">
        <v>500</v>
      </c>
      <c r="P1675" t="s">
        <v>501</v>
      </c>
      <c r="Q1675" t="s">
        <v>519</v>
      </c>
    </row>
    <row r="1676" spans="1:17" x14ac:dyDescent="0.35">
      <c r="A1676">
        <v>100166</v>
      </c>
      <c r="B1676" s="5">
        <v>45905</v>
      </c>
      <c r="C1676" t="s">
        <v>50</v>
      </c>
      <c r="D1676" t="s">
        <v>77</v>
      </c>
      <c r="E1676" t="s">
        <v>78</v>
      </c>
      <c r="F1676" t="s">
        <v>22</v>
      </c>
      <c r="G1676" t="s">
        <v>100</v>
      </c>
      <c r="H1676">
        <v>10</v>
      </c>
      <c r="I1676" t="s">
        <v>499</v>
      </c>
      <c r="J1676">
        <v>15.57</v>
      </c>
      <c r="K1676">
        <v>155.69999999999999</v>
      </c>
      <c r="L1676" t="s">
        <v>43</v>
      </c>
      <c r="M1676" t="s">
        <v>309</v>
      </c>
      <c r="N1676" t="s">
        <v>36</v>
      </c>
      <c r="O1676" t="s">
        <v>500</v>
      </c>
      <c r="P1676" t="s">
        <v>501</v>
      </c>
      <c r="Q1676" t="s">
        <v>519</v>
      </c>
    </row>
    <row r="1677" spans="1:17" x14ac:dyDescent="0.35">
      <c r="A1677">
        <v>100236</v>
      </c>
      <c r="B1677" s="5">
        <v>45905</v>
      </c>
      <c r="C1677" t="s">
        <v>12</v>
      </c>
      <c r="D1677" t="s">
        <v>13</v>
      </c>
      <c r="E1677" t="s">
        <v>14</v>
      </c>
      <c r="F1677" t="s">
        <v>22</v>
      </c>
      <c r="G1677" t="s">
        <v>109</v>
      </c>
      <c r="H1677">
        <v>2</v>
      </c>
      <c r="I1677" t="s">
        <v>508</v>
      </c>
      <c r="J1677">
        <v>90.82</v>
      </c>
      <c r="K1677">
        <v>181.64</v>
      </c>
      <c r="L1677" t="s">
        <v>17</v>
      </c>
      <c r="M1677" t="s">
        <v>180</v>
      </c>
      <c r="N1677" t="s">
        <v>89</v>
      </c>
      <c r="O1677" t="s">
        <v>500</v>
      </c>
      <c r="P1677" t="s">
        <v>501</v>
      </c>
      <c r="Q1677" t="s">
        <v>519</v>
      </c>
    </row>
    <row r="1678" spans="1:17" x14ac:dyDescent="0.35">
      <c r="A1678">
        <v>100412</v>
      </c>
      <c r="B1678" s="5">
        <v>45905</v>
      </c>
      <c r="C1678" t="s">
        <v>50</v>
      </c>
      <c r="D1678" t="s">
        <v>51</v>
      </c>
      <c r="E1678" t="s">
        <v>52</v>
      </c>
      <c r="F1678" t="s">
        <v>53</v>
      </c>
      <c r="G1678" t="s">
        <v>54</v>
      </c>
      <c r="H1678">
        <v>2</v>
      </c>
      <c r="I1678" t="s">
        <v>508</v>
      </c>
      <c r="J1678">
        <v>25.24</v>
      </c>
      <c r="K1678">
        <v>50.48</v>
      </c>
      <c r="L1678" t="s">
        <v>48</v>
      </c>
      <c r="M1678" t="s">
        <v>81</v>
      </c>
      <c r="N1678" t="s">
        <v>89</v>
      </c>
      <c r="O1678" t="s">
        <v>500</v>
      </c>
      <c r="P1678" t="s">
        <v>501</v>
      </c>
      <c r="Q1678" t="s">
        <v>519</v>
      </c>
    </row>
    <row r="1679" spans="1:17" x14ac:dyDescent="0.35">
      <c r="A1679">
        <v>101211</v>
      </c>
      <c r="B1679" s="5">
        <v>45905</v>
      </c>
      <c r="C1679" t="s">
        <v>31</v>
      </c>
      <c r="D1679" t="s">
        <v>32</v>
      </c>
      <c r="E1679" t="s">
        <v>33</v>
      </c>
      <c r="F1679" t="s">
        <v>22</v>
      </c>
      <c r="G1679" t="s">
        <v>23</v>
      </c>
      <c r="H1679">
        <v>10</v>
      </c>
      <c r="I1679" t="s">
        <v>499</v>
      </c>
      <c r="J1679">
        <v>65.78</v>
      </c>
      <c r="K1679">
        <v>657.8</v>
      </c>
      <c r="L1679" t="s">
        <v>24</v>
      </c>
      <c r="M1679" t="s">
        <v>410</v>
      </c>
      <c r="N1679" t="s">
        <v>19</v>
      </c>
      <c r="O1679" t="s">
        <v>500</v>
      </c>
      <c r="P1679" t="s">
        <v>501</v>
      </c>
      <c r="Q1679" t="s">
        <v>519</v>
      </c>
    </row>
    <row r="1680" spans="1:17" x14ac:dyDescent="0.35">
      <c r="A1680">
        <v>101349</v>
      </c>
      <c r="B1680" s="5">
        <v>45905</v>
      </c>
      <c r="C1680" t="s">
        <v>26</v>
      </c>
      <c r="D1680" t="s">
        <v>41</v>
      </c>
      <c r="E1680" t="s">
        <v>42</v>
      </c>
      <c r="F1680" t="s">
        <v>62</v>
      </c>
      <c r="G1680" t="s">
        <v>103</v>
      </c>
      <c r="H1680">
        <v>1</v>
      </c>
      <c r="I1680" t="s">
        <v>503</v>
      </c>
      <c r="J1680">
        <v>199.31</v>
      </c>
      <c r="K1680">
        <v>199.31</v>
      </c>
      <c r="L1680" t="s">
        <v>48</v>
      </c>
      <c r="M1680" t="s">
        <v>215</v>
      </c>
      <c r="N1680" t="s">
        <v>19</v>
      </c>
      <c r="O1680" t="s">
        <v>500</v>
      </c>
      <c r="P1680" t="s">
        <v>501</v>
      </c>
      <c r="Q1680" t="s">
        <v>519</v>
      </c>
    </row>
    <row r="1681" spans="1:17" x14ac:dyDescent="0.35">
      <c r="A1681">
        <v>101560</v>
      </c>
      <c r="B1681" s="5">
        <v>45905</v>
      </c>
      <c r="C1681" t="s">
        <v>50</v>
      </c>
      <c r="D1681" t="s">
        <v>51</v>
      </c>
      <c r="E1681" t="s">
        <v>52</v>
      </c>
      <c r="F1681" t="s">
        <v>15</v>
      </c>
      <c r="G1681" t="s">
        <v>29</v>
      </c>
      <c r="H1681">
        <v>2</v>
      </c>
      <c r="I1681" t="s">
        <v>508</v>
      </c>
      <c r="J1681">
        <v>23.36</v>
      </c>
      <c r="K1681">
        <v>46.72</v>
      </c>
      <c r="L1681" t="s">
        <v>24</v>
      </c>
      <c r="M1681" t="s">
        <v>210</v>
      </c>
      <c r="N1681" t="s">
        <v>89</v>
      </c>
      <c r="O1681" t="s">
        <v>500</v>
      </c>
      <c r="P1681" t="s">
        <v>501</v>
      </c>
      <c r="Q1681" t="s">
        <v>519</v>
      </c>
    </row>
    <row r="1682" spans="1:17" x14ac:dyDescent="0.35">
      <c r="A1682">
        <v>101633</v>
      </c>
      <c r="B1682" s="5">
        <v>45905</v>
      </c>
      <c r="C1682" t="s">
        <v>65</v>
      </c>
      <c r="D1682" t="s">
        <v>190</v>
      </c>
      <c r="E1682" t="s">
        <v>191</v>
      </c>
      <c r="F1682" t="s">
        <v>62</v>
      </c>
      <c r="G1682" t="s">
        <v>169</v>
      </c>
      <c r="H1682">
        <v>2</v>
      </c>
      <c r="I1682" t="s">
        <v>508</v>
      </c>
      <c r="J1682">
        <v>25.2</v>
      </c>
      <c r="K1682">
        <v>50.4</v>
      </c>
      <c r="L1682" t="s">
        <v>24</v>
      </c>
      <c r="M1682" t="s">
        <v>317</v>
      </c>
      <c r="N1682" t="s">
        <v>19</v>
      </c>
      <c r="O1682" t="s">
        <v>500</v>
      </c>
      <c r="P1682" t="s">
        <v>501</v>
      </c>
      <c r="Q1682" t="s">
        <v>519</v>
      </c>
    </row>
    <row r="1683" spans="1:17" x14ac:dyDescent="0.35">
      <c r="A1683">
        <v>101660</v>
      </c>
      <c r="B1683" s="5">
        <v>45905</v>
      </c>
      <c r="C1683" t="s">
        <v>50</v>
      </c>
      <c r="D1683" t="s">
        <v>71</v>
      </c>
      <c r="E1683" t="s">
        <v>72</v>
      </c>
      <c r="F1683" t="s">
        <v>59</v>
      </c>
      <c r="G1683" t="s">
        <v>118</v>
      </c>
      <c r="H1683">
        <v>5</v>
      </c>
      <c r="I1683" t="s">
        <v>499</v>
      </c>
      <c r="J1683">
        <v>20.88</v>
      </c>
      <c r="K1683">
        <v>104.39999999999999</v>
      </c>
      <c r="L1683" t="s">
        <v>43</v>
      </c>
      <c r="M1683" t="s">
        <v>330</v>
      </c>
      <c r="N1683" t="s">
        <v>89</v>
      </c>
      <c r="O1683" t="s">
        <v>500</v>
      </c>
      <c r="P1683" t="s">
        <v>501</v>
      </c>
      <c r="Q1683" t="s">
        <v>519</v>
      </c>
    </row>
    <row r="1684" spans="1:17" x14ac:dyDescent="0.35">
      <c r="A1684">
        <v>102042</v>
      </c>
      <c r="B1684" s="5">
        <v>45905</v>
      </c>
      <c r="C1684" t="s">
        <v>50</v>
      </c>
      <c r="D1684" t="s">
        <v>51</v>
      </c>
      <c r="E1684" t="s">
        <v>52</v>
      </c>
      <c r="F1684" t="s">
        <v>62</v>
      </c>
      <c r="G1684" t="s">
        <v>63</v>
      </c>
      <c r="H1684">
        <v>1</v>
      </c>
      <c r="I1684" t="s">
        <v>503</v>
      </c>
      <c r="J1684">
        <v>55.63</v>
      </c>
      <c r="K1684">
        <v>55.63</v>
      </c>
      <c r="L1684" t="s">
        <v>24</v>
      </c>
      <c r="M1684" t="s">
        <v>447</v>
      </c>
      <c r="N1684" t="s">
        <v>36</v>
      </c>
      <c r="O1684" t="s">
        <v>500</v>
      </c>
      <c r="P1684" t="s">
        <v>501</v>
      </c>
      <c r="Q1684" t="s">
        <v>519</v>
      </c>
    </row>
    <row r="1685" spans="1:17" x14ac:dyDescent="0.35">
      <c r="A1685">
        <v>102073</v>
      </c>
      <c r="B1685" s="5">
        <v>45905</v>
      </c>
      <c r="C1685" t="s">
        <v>50</v>
      </c>
      <c r="D1685" t="s">
        <v>77</v>
      </c>
      <c r="E1685" t="s">
        <v>78</v>
      </c>
      <c r="F1685" t="s">
        <v>53</v>
      </c>
      <c r="G1685" t="s">
        <v>92</v>
      </c>
      <c r="H1685">
        <v>3</v>
      </c>
      <c r="I1685" t="s">
        <v>499</v>
      </c>
      <c r="J1685">
        <v>29.89</v>
      </c>
      <c r="K1685">
        <v>89.67</v>
      </c>
      <c r="L1685" t="s">
        <v>24</v>
      </c>
      <c r="M1685" t="s">
        <v>342</v>
      </c>
      <c r="N1685" t="s">
        <v>19</v>
      </c>
      <c r="O1685" t="s">
        <v>500</v>
      </c>
      <c r="P1685" t="s">
        <v>501</v>
      </c>
      <c r="Q1685" t="s">
        <v>519</v>
      </c>
    </row>
    <row r="1686" spans="1:17" x14ac:dyDescent="0.35">
      <c r="A1686">
        <v>102831</v>
      </c>
      <c r="B1686" s="5">
        <v>45905</v>
      </c>
      <c r="C1686" t="s">
        <v>50</v>
      </c>
      <c r="D1686" t="s">
        <v>71</v>
      </c>
      <c r="E1686" t="s">
        <v>72</v>
      </c>
      <c r="F1686" t="s">
        <v>15</v>
      </c>
      <c r="G1686" t="s">
        <v>29</v>
      </c>
      <c r="H1686">
        <v>10</v>
      </c>
      <c r="I1686" t="s">
        <v>499</v>
      </c>
      <c r="J1686">
        <v>22.11</v>
      </c>
      <c r="K1686">
        <v>221.1</v>
      </c>
      <c r="L1686" t="s">
        <v>43</v>
      </c>
      <c r="M1686" t="s">
        <v>358</v>
      </c>
      <c r="N1686" t="s">
        <v>19</v>
      </c>
      <c r="O1686" t="s">
        <v>500</v>
      </c>
      <c r="P1686" t="s">
        <v>501</v>
      </c>
      <c r="Q1686" t="s">
        <v>519</v>
      </c>
    </row>
    <row r="1687" spans="1:17" x14ac:dyDescent="0.35">
      <c r="A1687">
        <v>102901</v>
      </c>
      <c r="B1687" s="5">
        <v>45905</v>
      </c>
      <c r="C1687" t="s">
        <v>65</v>
      </c>
      <c r="D1687" t="s">
        <v>90</v>
      </c>
      <c r="E1687" t="s">
        <v>91</v>
      </c>
      <c r="F1687" t="s">
        <v>59</v>
      </c>
      <c r="G1687" t="s">
        <v>60</v>
      </c>
      <c r="H1687">
        <v>10</v>
      </c>
      <c r="I1687" t="s">
        <v>499</v>
      </c>
      <c r="J1687">
        <v>60.53</v>
      </c>
      <c r="K1687">
        <v>605.29999999999995</v>
      </c>
      <c r="L1687" t="s">
        <v>24</v>
      </c>
      <c r="M1687" t="s">
        <v>351</v>
      </c>
      <c r="N1687" t="s">
        <v>19</v>
      </c>
      <c r="O1687" t="s">
        <v>500</v>
      </c>
      <c r="P1687" t="s">
        <v>501</v>
      </c>
      <c r="Q1687" t="s">
        <v>519</v>
      </c>
    </row>
    <row r="1688" spans="1:17" x14ac:dyDescent="0.35">
      <c r="A1688">
        <v>100195</v>
      </c>
      <c r="B1688" s="5">
        <v>45906</v>
      </c>
      <c r="C1688" t="s">
        <v>65</v>
      </c>
      <c r="D1688" t="s">
        <v>90</v>
      </c>
      <c r="E1688" t="s">
        <v>91</v>
      </c>
      <c r="F1688" t="s">
        <v>62</v>
      </c>
      <c r="G1688" t="s">
        <v>169</v>
      </c>
      <c r="H1688">
        <v>3</v>
      </c>
      <c r="I1688" t="s">
        <v>499</v>
      </c>
      <c r="J1688">
        <v>24.78</v>
      </c>
      <c r="K1688">
        <v>74.34</v>
      </c>
      <c r="L1688" t="s">
        <v>43</v>
      </c>
      <c r="M1688" t="s">
        <v>470</v>
      </c>
      <c r="N1688" t="s">
        <v>36</v>
      </c>
      <c r="O1688" t="s">
        <v>506</v>
      </c>
      <c r="P1688" t="s">
        <v>507</v>
      </c>
      <c r="Q1688" t="s">
        <v>519</v>
      </c>
    </row>
    <row r="1689" spans="1:17" x14ac:dyDescent="0.35">
      <c r="A1689">
        <v>100455</v>
      </c>
      <c r="B1689" s="5">
        <v>45906</v>
      </c>
      <c r="C1689" t="s">
        <v>12</v>
      </c>
      <c r="D1689" t="s">
        <v>132</v>
      </c>
      <c r="E1689" t="s">
        <v>133</v>
      </c>
      <c r="F1689" t="s">
        <v>53</v>
      </c>
      <c r="G1689" t="s">
        <v>92</v>
      </c>
      <c r="H1689">
        <v>1</v>
      </c>
      <c r="I1689" t="s">
        <v>503</v>
      </c>
      <c r="J1689">
        <v>30.72</v>
      </c>
      <c r="K1689">
        <v>30.72</v>
      </c>
      <c r="L1689" t="s">
        <v>17</v>
      </c>
      <c r="M1689" t="s">
        <v>410</v>
      </c>
      <c r="N1689" t="s">
        <v>89</v>
      </c>
      <c r="O1689" t="s">
        <v>506</v>
      </c>
      <c r="P1689" t="s">
        <v>507</v>
      </c>
      <c r="Q1689" t="s">
        <v>519</v>
      </c>
    </row>
    <row r="1690" spans="1:17" x14ac:dyDescent="0.35">
      <c r="A1690">
        <v>101701</v>
      </c>
      <c r="B1690" s="5">
        <v>45906</v>
      </c>
      <c r="C1690" t="s">
        <v>31</v>
      </c>
      <c r="D1690" t="s">
        <v>80</v>
      </c>
      <c r="E1690" t="s">
        <v>80</v>
      </c>
      <c r="F1690" t="s">
        <v>22</v>
      </c>
      <c r="G1690" t="s">
        <v>109</v>
      </c>
      <c r="H1690">
        <v>2</v>
      </c>
      <c r="I1690" t="s">
        <v>508</v>
      </c>
      <c r="J1690">
        <v>89.36</v>
      </c>
      <c r="K1690">
        <v>178.72</v>
      </c>
      <c r="L1690" t="s">
        <v>43</v>
      </c>
      <c r="M1690" t="s">
        <v>88</v>
      </c>
      <c r="N1690" t="s">
        <v>19</v>
      </c>
      <c r="O1690" t="s">
        <v>506</v>
      </c>
      <c r="P1690" t="s">
        <v>507</v>
      </c>
      <c r="Q1690" t="s">
        <v>519</v>
      </c>
    </row>
    <row r="1691" spans="1:17" x14ac:dyDescent="0.35">
      <c r="A1691">
        <v>101871</v>
      </c>
      <c r="B1691" s="5">
        <v>45906</v>
      </c>
      <c r="C1691" t="s">
        <v>31</v>
      </c>
      <c r="D1691" t="s">
        <v>80</v>
      </c>
      <c r="E1691" t="s">
        <v>80</v>
      </c>
      <c r="F1691" t="s">
        <v>59</v>
      </c>
      <c r="G1691" t="s">
        <v>60</v>
      </c>
      <c r="H1691">
        <v>2</v>
      </c>
      <c r="I1691" t="s">
        <v>508</v>
      </c>
      <c r="J1691">
        <v>57.66</v>
      </c>
      <c r="K1691">
        <v>115.32</v>
      </c>
      <c r="L1691" t="s">
        <v>17</v>
      </c>
      <c r="M1691" t="s">
        <v>136</v>
      </c>
      <c r="N1691" t="s">
        <v>19</v>
      </c>
      <c r="O1691" t="s">
        <v>506</v>
      </c>
      <c r="P1691" t="s">
        <v>507</v>
      </c>
      <c r="Q1691" t="s">
        <v>519</v>
      </c>
    </row>
    <row r="1692" spans="1:17" x14ac:dyDescent="0.35">
      <c r="A1692">
        <v>102024</v>
      </c>
      <c r="B1692" s="5">
        <v>45906</v>
      </c>
      <c r="C1692" t="s">
        <v>12</v>
      </c>
      <c r="D1692" t="s">
        <v>98</v>
      </c>
      <c r="E1692" t="s">
        <v>99</v>
      </c>
      <c r="F1692" t="s">
        <v>62</v>
      </c>
      <c r="G1692" t="s">
        <v>112</v>
      </c>
      <c r="H1692">
        <v>3</v>
      </c>
      <c r="I1692" t="s">
        <v>499</v>
      </c>
      <c r="J1692">
        <v>29.19</v>
      </c>
      <c r="K1692">
        <v>87.570000000000007</v>
      </c>
      <c r="L1692" t="s">
        <v>24</v>
      </c>
      <c r="M1692" t="s">
        <v>427</v>
      </c>
      <c r="N1692" t="s">
        <v>19</v>
      </c>
      <c r="O1692" t="s">
        <v>506</v>
      </c>
      <c r="P1692" t="s">
        <v>507</v>
      </c>
      <c r="Q1692" t="s">
        <v>519</v>
      </c>
    </row>
    <row r="1693" spans="1:17" x14ac:dyDescent="0.35">
      <c r="A1693">
        <v>102296</v>
      </c>
      <c r="B1693" s="5">
        <v>45906</v>
      </c>
      <c r="C1693" t="s">
        <v>50</v>
      </c>
      <c r="D1693" t="s">
        <v>77</v>
      </c>
      <c r="E1693" t="s">
        <v>78</v>
      </c>
      <c r="F1693" t="s">
        <v>22</v>
      </c>
      <c r="G1693" t="s">
        <v>87</v>
      </c>
      <c r="H1693">
        <v>2</v>
      </c>
      <c r="I1693" t="s">
        <v>508</v>
      </c>
      <c r="J1693">
        <v>51.21</v>
      </c>
      <c r="K1693">
        <v>102.42</v>
      </c>
      <c r="L1693" t="s">
        <v>24</v>
      </c>
      <c r="M1693" t="s">
        <v>125</v>
      </c>
      <c r="N1693" t="s">
        <v>19</v>
      </c>
      <c r="O1693" t="s">
        <v>506</v>
      </c>
      <c r="P1693" t="s">
        <v>507</v>
      </c>
      <c r="Q1693" t="s">
        <v>519</v>
      </c>
    </row>
    <row r="1694" spans="1:17" x14ac:dyDescent="0.35">
      <c r="A1694">
        <v>102580</v>
      </c>
      <c r="B1694" s="5">
        <v>45906</v>
      </c>
      <c r="C1694" t="s">
        <v>50</v>
      </c>
      <c r="D1694" t="s">
        <v>77</v>
      </c>
      <c r="E1694" t="s">
        <v>78</v>
      </c>
      <c r="F1694" t="s">
        <v>62</v>
      </c>
      <c r="G1694" t="s">
        <v>68</v>
      </c>
      <c r="H1694">
        <v>5</v>
      </c>
      <c r="I1694" t="s">
        <v>499</v>
      </c>
      <c r="J1694">
        <v>39.43</v>
      </c>
      <c r="K1694">
        <v>197.15</v>
      </c>
      <c r="L1694" t="s">
        <v>17</v>
      </c>
      <c r="M1694" t="s">
        <v>370</v>
      </c>
      <c r="N1694" t="s">
        <v>19</v>
      </c>
      <c r="O1694" t="s">
        <v>506</v>
      </c>
      <c r="P1694" t="s">
        <v>507</v>
      </c>
      <c r="Q1694" t="s">
        <v>519</v>
      </c>
    </row>
    <row r="1695" spans="1:17" x14ac:dyDescent="0.35">
      <c r="A1695">
        <v>102617</v>
      </c>
      <c r="B1695" s="5">
        <v>45906</v>
      </c>
      <c r="C1695" t="s">
        <v>50</v>
      </c>
      <c r="D1695" t="s">
        <v>51</v>
      </c>
      <c r="E1695" t="s">
        <v>52</v>
      </c>
      <c r="F1695" t="s">
        <v>59</v>
      </c>
      <c r="G1695" t="s">
        <v>118</v>
      </c>
      <c r="H1695">
        <v>3</v>
      </c>
      <c r="I1695" t="s">
        <v>499</v>
      </c>
      <c r="J1695">
        <v>20.74</v>
      </c>
      <c r="K1695">
        <v>62.22</v>
      </c>
      <c r="L1695" t="s">
        <v>17</v>
      </c>
      <c r="M1695" t="s">
        <v>394</v>
      </c>
      <c r="N1695" t="s">
        <v>19</v>
      </c>
      <c r="O1695" t="s">
        <v>506</v>
      </c>
      <c r="P1695" t="s">
        <v>507</v>
      </c>
      <c r="Q1695" t="s">
        <v>519</v>
      </c>
    </row>
    <row r="1696" spans="1:17" x14ac:dyDescent="0.35">
      <c r="A1696">
        <v>102897</v>
      </c>
      <c r="B1696" s="5">
        <v>45906</v>
      </c>
      <c r="C1696" t="s">
        <v>26</v>
      </c>
      <c r="D1696" t="s">
        <v>27</v>
      </c>
      <c r="E1696" t="s">
        <v>28</v>
      </c>
      <c r="F1696" t="s">
        <v>22</v>
      </c>
      <c r="G1696" t="s">
        <v>23</v>
      </c>
      <c r="H1696">
        <v>10</v>
      </c>
      <c r="I1696" t="s">
        <v>499</v>
      </c>
      <c r="J1696">
        <v>67.73</v>
      </c>
      <c r="K1696">
        <v>677.30000000000007</v>
      </c>
      <c r="L1696" t="s">
        <v>43</v>
      </c>
      <c r="M1696" t="s">
        <v>196</v>
      </c>
      <c r="N1696" t="s">
        <v>19</v>
      </c>
      <c r="O1696" t="s">
        <v>506</v>
      </c>
      <c r="P1696" t="s">
        <v>507</v>
      </c>
      <c r="Q1696" t="s">
        <v>519</v>
      </c>
    </row>
    <row r="1697" spans="1:17" x14ac:dyDescent="0.35">
      <c r="A1697">
        <v>100028</v>
      </c>
      <c r="B1697" s="5">
        <v>45907</v>
      </c>
      <c r="C1697" t="s">
        <v>12</v>
      </c>
      <c r="D1697" t="s">
        <v>13</v>
      </c>
      <c r="E1697" t="s">
        <v>14</v>
      </c>
      <c r="F1697" t="s">
        <v>15</v>
      </c>
      <c r="G1697" t="s">
        <v>34</v>
      </c>
      <c r="H1697">
        <v>1</v>
      </c>
      <c r="I1697" t="s">
        <v>503</v>
      </c>
      <c r="J1697">
        <v>16.260000000000002</v>
      </c>
      <c r="K1697">
        <v>16.260000000000002</v>
      </c>
      <c r="L1697" t="s">
        <v>24</v>
      </c>
      <c r="M1697" t="s">
        <v>281</v>
      </c>
      <c r="N1697" t="s">
        <v>19</v>
      </c>
      <c r="O1697" t="s">
        <v>510</v>
      </c>
      <c r="P1697" t="s">
        <v>507</v>
      </c>
      <c r="Q1697" t="s">
        <v>519</v>
      </c>
    </row>
    <row r="1698" spans="1:17" x14ac:dyDescent="0.35">
      <c r="A1698">
        <v>100128</v>
      </c>
      <c r="B1698" s="5">
        <v>45907</v>
      </c>
      <c r="C1698" t="s">
        <v>26</v>
      </c>
      <c r="D1698" t="s">
        <v>37</v>
      </c>
      <c r="E1698" t="s">
        <v>38</v>
      </c>
      <c r="F1698" t="s">
        <v>59</v>
      </c>
      <c r="G1698" t="s">
        <v>129</v>
      </c>
      <c r="H1698">
        <v>5</v>
      </c>
      <c r="I1698" t="s">
        <v>499</v>
      </c>
      <c r="J1698">
        <v>119.54</v>
      </c>
      <c r="K1698">
        <v>597.70000000000005</v>
      </c>
      <c r="L1698" t="s">
        <v>43</v>
      </c>
      <c r="M1698" t="s">
        <v>479</v>
      </c>
      <c r="N1698" t="s">
        <v>19</v>
      </c>
      <c r="O1698" t="s">
        <v>510</v>
      </c>
      <c r="P1698" t="s">
        <v>507</v>
      </c>
      <c r="Q1698" t="s">
        <v>519</v>
      </c>
    </row>
    <row r="1699" spans="1:17" x14ac:dyDescent="0.35">
      <c r="A1699">
        <v>100160</v>
      </c>
      <c r="B1699" s="5">
        <v>45907</v>
      </c>
      <c r="C1699" t="s">
        <v>31</v>
      </c>
      <c r="D1699" t="s">
        <v>105</v>
      </c>
      <c r="E1699" t="s">
        <v>106</v>
      </c>
      <c r="F1699" t="s">
        <v>22</v>
      </c>
      <c r="G1699" t="s">
        <v>47</v>
      </c>
      <c r="H1699">
        <v>10</v>
      </c>
      <c r="I1699" t="s">
        <v>499</v>
      </c>
      <c r="J1699">
        <v>77.27</v>
      </c>
      <c r="K1699">
        <v>772.69999999999993</v>
      </c>
      <c r="L1699" t="s">
        <v>48</v>
      </c>
      <c r="M1699" t="s">
        <v>268</v>
      </c>
      <c r="N1699" t="s">
        <v>19</v>
      </c>
      <c r="O1699" t="s">
        <v>510</v>
      </c>
      <c r="P1699" t="s">
        <v>507</v>
      </c>
      <c r="Q1699" t="s">
        <v>519</v>
      </c>
    </row>
    <row r="1700" spans="1:17" x14ac:dyDescent="0.35">
      <c r="A1700">
        <v>100227</v>
      </c>
      <c r="B1700" s="5">
        <v>45907</v>
      </c>
      <c r="C1700" t="s">
        <v>12</v>
      </c>
      <c r="D1700" t="s">
        <v>132</v>
      </c>
      <c r="E1700" t="s">
        <v>133</v>
      </c>
      <c r="F1700" t="s">
        <v>15</v>
      </c>
      <c r="G1700" t="s">
        <v>16</v>
      </c>
      <c r="H1700">
        <v>10</v>
      </c>
      <c r="I1700" t="s">
        <v>499</v>
      </c>
      <c r="J1700">
        <v>38.9</v>
      </c>
      <c r="K1700">
        <v>389</v>
      </c>
      <c r="L1700" t="s">
        <v>43</v>
      </c>
      <c r="M1700" t="s">
        <v>347</v>
      </c>
      <c r="N1700" t="s">
        <v>89</v>
      </c>
      <c r="O1700" t="s">
        <v>510</v>
      </c>
      <c r="P1700" t="s">
        <v>507</v>
      </c>
      <c r="Q1700" t="s">
        <v>519</v>
      </c>
    </row>
    <row r="1701" spans="1:17" x14ac:dyDescent="0.35">
      <c r="A1701">
        <v>100397</v>
      </c>
      <c r="B1701" s="5">
        <v>45907</v>
      </c>
      <c r="C1701" t="s">
        <v>31</v>
      </c>
      <c r="D1701" t="s">
        <v>80</v>
      </c>
      <c r="E1701" t="s">
        <v>80</v>
      </c>
      <c r="F1701" t="s">
        <v>15</v>
      </c>
      <c r="G1701" t="s">
        <v>16</v>
      </c>
      <c r="H1701">
        <v>2</v>
      </c>
      <c r="I1701" t="s">
        <v>508</v>
      </c>
      <c r="J1701">
        <v>41.61</v>
      </c>
      <c r="K1701">
        <v>83.22</v>
      </c>
      <c r="L1701" t="s">
        <v>17</v>
      </c>
      <c r="M1701" t="s">
        <v>377</v>
      </c>
      <c r="N1701" t="s">
        <v>89</v>
      </c>
      <c r="O1701" t="s">
        <v>510</v>
      </c>
      <c r="P1701" t="s">
        <v>507</v>
      </c>
      <c r="Q1701" t="s">
        <v>519</v>
      </c>
    </row>
    <row r="1702" spans="1:17" x14ac:dyDescent="0.35">
      <c r="A1702">
        <v>101037</v>
      </c>
      <c r="B1702" s="5">
        <v>45907</v>
      </c>
      <c r="C1702" t="s">
        <v>31</v>
      </c>
      <c r="D1702" t="s">
        <v>32</v>
      </c>
      <c r="E1702" t="s">
        <v>33</v>
      </c>
      <c r="F1702" t="s">
        <v>22</v>
      </c>
      <c r="G1702" t="s">
        <v>87</v>
      </c>
      <c r="H1702">
        <v>1</v>
      </c>
      <c r="I1702" t="s">
        <v>503</v>
      </c>
      <c r="J1702">
        <v>51.53</v>
      </c>
      <c r="K1702">
        <v>51.53</v>
      </c>
      <c r="L1702" t="s">
        <v>17</v>
      </c>
      <c r="M1702" t="s">
        <v>88</v>
      </c>
      <c r="N1702" t="s">
        <v>19</v>
      </c>
      <c r="O1702" t="s">
        <v>510</v>
      </c>
      <c r="P1702" t="s">
        <v>507</v>
      </c>
      <c r="Q1702" t="s">
        <v>519</v>
      </c>
    </row>
    <row r="1703" spans="1:17" x14ac:dyDescent="0.35">
      <c r="A1703">
        <v>101078</v>
      </c>
      <c r="B1703" s="5">
        <v>45907</v>
      </c>
      <c r="C1703" t="s">
        <v>31</v>
      </c>
      <c r="D1703" t="s">
        <v>105</v>
      </c>
      <c r="E1703" t="s">
        <v>106</v>
      </c>
      <c r="F1703" t="s">
        <v>15</v>
      </c>
      <c r="G1703" t="s">
        <v>34</v>
      </c>
      <c r="H1703">
        <v>3</v>
      </c>
      <c r="I1703" t="s">
        <v>499</v>
      </c>
      <c r="J1703">
        <v>15.85</v>
      </c>
      <c r="K1703">
        <v>47.55</v>
      </c>
      <c r="L1703" t="s">
        <v>48</v>
      </c>
      <c r="M1703" t="s">
        <v>292</v>
      </c>
      <c r="N1703" t="s">
        <v>36</v>
      </c>
      <c r="O1703" t="s">
        <v>510</v>
      </c>
      <c r="P1703" t="s">
        <v>507</v>
      </c>
      <c r="Q1703" t="s">
        <v>519</v>
      </c>
    </row>
    <row r="1704" spans="1:17" x14ac:dyDescent="0.35">
      <c r="A1704">
        <v>101239</v>
      </c>
      <c r="B1704" s="5">
        <v>45907</v>
      </c>
      <c r="C1704" t="s">
        <v>50</v>
      </c>
      <c r="D1704" t="s">
        <v>51</v>
      </c>
      <c r="E1704" t="s">
        <v>52</v>
      </c>
      <c r="F1704" t="s">
        <v>15</v>
      </c>
      <c r="G1704" t="s">
        <v>16</v>
      </c>
      <c r="H1704">
        <v>10</v>
      </c>
      <c r="I1704" t="s">
        <v>499</v>
      </c>
      <c r="J1704">
        <v>39.65</v>
      </c>
      <c r="K1704">
        <v>396.5</v>
      </c>
      <c r="L1704" t="s">
        <v>17</v>
      </c>
      <c r="M1704" t="s">
        <v>75</v>
      </c>
      <c r="N1704" t="s">
        <v>19</v>
      </c>
      <c r="O1704" t="s">
        <v>510</v>
      </c>
      <c r="P1704" t="s">
        <v>507</v>
      </c>
      <c r="Q1704" t="s">
        <v>519</v>
      </c>
    </row>
    <row r="1705" spans="1:17" x14ac:dyDescent="0.35">
      <c r="A1705">
        <v>101288</v>
      </c>
      <c r="B1705" s="5">
        <v>45907</v>
      </c>
      <c r="C1705" t="s">
        <v>31</v>
      </c>
      <c r="D1705" t="s">
        <v>45</v>
      </c>
      <c r="E1705" t="s">
        <v>46</v>
      </c>
      <c r="F1705" t="s">
        <v>62</v>
      </c>
      <c r="G1705" t="s">
        <v>68</v>
      </c>
      <c r="H1705">
        <v>5</v>
      </c>
      <c r="I1705" t="s">
        <v>499</v>
      </c>
      <c r="J1705">
        <v>38.619999999999997</v>
      </c>
      <c r="K1705">
        <v>193.1</v>
      </c>
      <c r="L1705" t="s">
        <v>43</v>
      </c>
      <c r="M1705" t="s">
        <v>413</v>
      </c>
      <c r="N1705" t="s">
        <v>19</v>
      </c>
      <c r="O1705" t="s">
        <v>510</v>
      </c>
      <c r="P1705" t="s">
        <v>507</v>
      </c>
      <c r="Q1705" t="s">
        <v>519</v>
      </c>
    </row>
    <row r="1706" spans="1:17" x14ac:dyDescent="0.35">
      <c r="A1706">
        <v>101324</v>
      </c>
      <c r="B1706" s="5">
        <v>45907</v>
      </c>
      <c r="C1706" t="s">
        <v>31</v>
      </c>
      <c r="D1706" t="s">
        <v>105</v>
      </c>
      <c r="E1706" t="s">
        <v>106</v>
      </c>
      <c r="F1706" t="s">
        <v>53</v>
      </c>
      <c r="G1706" t="s">
        <v>54</v>
      </c>
      <c r="H1706">
        <v>1</v>
      </c>
      <c r="I1706" t="s">
        <v>503</v>
      </c>
      <c r="J1706">
        <v>25.91</v>
      </c>
      <c r="K1706">
        <v>25.91</v>
      </c>
      <c r="L1706" t="s">
        <v>24</v>
      </c>
      <c r="M1706" t="s">
        <v>85</v>
      </c>
      <c r="N1706" t="s">
        <v>36</v>
      </c>
      <c r="O1706" t="s">
        <v>510</v>
      </c>
      <c r="P1706" t="s">
        <v>507</v>
      </c>
      <c r="Q1706" t="s">
        <v>519</v>
      </c>
    </row>
    <row r="1707" spans="1:17" x14ac:dyDescent="0.35">
      <c r="A1707">
        <v>101358</v>
      </c>
      <c r="B1707" s="5">
        <v>45907</v>
      </c>
      <c r="C1707" t="s">
        <v>31</v>
      </c>
      <c r="D1707" t="s">
        <v>45</v>
      </c>
      <c r="E1707" t="s">
        <v>46</v>
      </c>
      <c r="F1707" t="s">
        <v>59</v>
      </c>
      <c r="G1707" t="s">
        <v>118</v>
      </c>
      <c r="H1707">
        <v>1</v>
      </c>
      <c r="I1707" t="s">
        <v>503</v>
      </c>
      <c r="J1707">
        <v>19.64</v>
      </c>
      <c r="K1707">
        <v>19.64</v>
      </c>
      <c r="L1707" t="s">
        <v>17</v>
      </c>
      <c r="M1707" t="s">
        <v>482</v>
      </c>
      <c r="N1707" t="s">
        <v>19</v>
      </c>
      <c r="O1707" t="s">
        <v>510</v>
      </c>
      <c r="P1707" t="s">
        <v>507</v>
      </c>
      <c r="Q1707" t="s">
        <v>519</v>
      </c>
    </row>
    <row r="1708" spans="1:17" x14ac:dyDescent="0.35">
      <c r="A1708">
        <v>101378</v>
      </c>
      <c r="B1708" s="5">
        <v>45907</v>
      </c>
      <c r="C1708" t="s">
        <v>31</v>
      </c>
      <c r="D1708" t="s">
        <v>105</v>
      </c>
      <c r="E1708" t="s">
        <v>106</v>
      </c>
      <c r="F1708" t="s">
        <v>62</v>
      </c>
      <c r="G1708" t="s">
        <v>169</v>
      </c>
      <c r="H1708">
        <v>3</v>
      </c>
      <c r="I1708" t="s">
        <v>499</v>
      </c>
      <c r="J1708">
        <v>25.52</v>
      </c>
      <c r="K1708">
        <v>76.56</v>
      </c>
      <c r="L1708" t="s">
        <v>43</v>
      </c>
      <c r="M1708" t="s">
        <v>120</v>
      </c>
      <c r="N1708" t="s">
        <v>19</v>
      </c>
      <c r="O1708" t="s">
        <v>510</v>
      </c>
      <c r="P1708" t="s">
        <v>507</v>
      </c>
      <c r="Q1708" t="s">
        <v>519</v>
      </c>
    </row>
    <row r="1709" spans="1:17" x14ac:dyDescent="0.35">
      <c r="A1709">
        <v>101450</v>
      </c>
      <c r="B1709" s="5">
        <v>45907</v>
      </c>
      <c r="C1709" t="s">
        <v>26</v>
      </c>
      <c r="D1709" t="s">
        <v>37</v>
      </c>
      <c r="E1709" t="s">
        <v>38</v>
      </c>
      <c r="F1709" t="s">
        <v>59</v>
      </c>
      <c r="G1709" t="s">
        <v>118</v>
      </c>
      <c r="H1709">
        <v>10</v>
      </c>
      <c r="I1709" t="s">
        <v>499</v>
      </c>
      <c r="J1709">
        <v>20.100000000000001</v>
      </c>
      <c r="K1709">
        <v>201</v>
      </c>
      <c r="L1709" t="s">
        <v>48</v>
      </c>
      <c r="M1709" t="s">
        <v>296</v>
      </c>
      <c r="N1709" t="s">
        <v>36</v>
      </c>
      <c r="O1709" t="s">
        <v>510</v>
      </c>
      <c r="P1709" t="s">
        <v>507</v>
      </c>
      <c r="Q1709" t="s">
        <v>519</v>
      </c>
    </row>
    <row r="1710" spans="1:17" x14ac:dyDescent="0.35">
      <c r="A1710">
        <v>101469</v>
      </c>
      <c r="B1710" s="5">
        <v>45907</v>
      </c>
      <c r="C1710" t="s">
        <v>50</v>
      </c>
      <c r="D1710" t="s">
        <v>51</v>
      </c>
      <c r="E1710" t="s">
        <v>52</v>
      </c>
      <c r="F1710" t="s">
        <v>59</v>
      </c>
      <c r="G1710" t="s">
        <v>118</v>
      </c>
      <c r="H1710">
        <v>2</v>
      </c>
      <c r="I1710" t="s">
        <v>508</v>
      </c>
      <c r="J1710">
        <v>20.96</v>
      </c>
      <c r="K1710">
        <v>41.92</v>
      </c>
      <c r="L1710" t="s">
        <v>24</v>
      </c>
      <c r="M1710" t="s">
        <v>283</v>
      </c>
      <c r="N1710" t="s">
        <v>89</v>
      </c>
      <c r="O1710" t="s">
        <v>510</v>
      </c>
      <c r="P1710" t="s">
        <v>507</v>
      </c>
      <c r="Q1710" t="s">
        <v>519</v>
      </c>
    </row>
    <row r="1711" spans="1:17" x14ac:dyDescent="0.35">
      <c r="A1711">
        <v>101593</v>
      </c>
      <c r="B1711" s="5">
        <v>45907</v>
      </c>
      <c r="C1711" t="s">
        <v>31</v>
      </c>
      <c r="D1711" t="s">
        <v>32</v>
      </c>
      <c r="E1711" t="s">
        <v>33</v>
      </c>
      <c r="F1711" t="s">
        <v>15</v>
      </c>
      <c r="G1711" t="s">
        <v>16</v>
      </c>
      <c r="H1711">
        <v>5</v>
      </c>
      <c r="I1711" t="s">
        <v>499</v>
      </c>
      <c r="J1711">
        <v>41.59</v>
      </c>
      <c r="K1711">
        <v>207.95000000000002</v>
      </c>
      <c r="L1711" t="s">
        <v>48</v>
      </c>
      <c r="M1711" t="s">
        <v>401</v>
      </c>
      <c r="N1711" t="s">
        <v>19</v>
      </c>
      <c r="O1711" t="s">
        <v>510</v>
      </c>
      <c r="P1711" t="s">
        <v>507</v>
      </c>
      <c r="Q1711" t="s">
        <v>519</v>
      </c>
    </row>
    <row r="1712" spans="1:17" x14ac:dyDescent="0.35">
      <c r="A1712">
        <v>102007</v>
      </c>
      <c r="B1712" s="5">
        <v>45907</v>
      </c>
      <c r="C1712" t="s">
        <v>50</v>
      </c>
      <c r="D1712" t="s">
        <v>51</v>
      </c>
      <c r="E1712" t="s">
        <v>52</v>
      </c>
      <c r="F1712" t="s">
        <v>53</v>
      </c>
      <c r="G1712" t="s">
        <v>92</v>
      </c>
      <c r="H1712">
        <v>1</v>
      </c>
      <c r="I1712" t="s">
        <v>503</v>
      </c>
      <c r="J1712">
        <v>30.27</v>
      </c>
      <c r="K1712">
        <v>30.27</v>
      </c>
      <c r="L1712" t="s">
        <v>48</v>
      </c>
      <c r="M1712" t="s">
        <v>374</v>
      </c>
      <c r="N1712" t="s">
        <v>19</v>
      </c>
      <c r="O1712" t="s">
        <v>510</v>
      </c>
      <c r="P1712" t="s">
        <v>507</v>
      </c>
      <c r="Q1712" t="s">
        <v>519</v>
      </c>
    </row>
    <row r="1713" spans="1:17" x14ac:dyDescent="0.35">
      <c r="A1713">
        <v>102265</v>
      </c>
      <c r="B1713" s="5">
        <v>45907</v>
      </c>
      <c r="C1713" t="s">
        <v>31</v>
      </c>
      <c r="D1713" t="s">
        <v>80</v>
      </c>
      <c r="E1713" t="s">
        <v>80</v>
      </c>
      <c r="F1713" t="s">
        <v>62</v>
      </c>
      <c r="G1713" t="s">
        <v>114</v>
      </c>
      <c r="H1713">
        <v>10</v>
      </c>
      <c r="I1713" t="s">
        <v>499</v>
      </c>
      <c r="J1713">
        <v>136.12</v>
      </c>
      <c r="K1713">
        <v>1361.2</v>
      </c>
      <c r="L1713" t="s">
        <v>24</v>
      </c>
      <c r="M1713" t="s">
        <v>314</v>
      </c>
      <c r="N1713" t="s">
        <v>19</v>
      </c>
      <c r="O1713" t="s">
        <v>510</v>
      </c>
      <c r="P1713" t="s">
        <v>507</v>
      </c>
      <c r="Q1713" t="s">
        <v>519</v>
      </c>
    </row>
    <row r="1714" spans="1:17" x14ac:dyDescent="0.35">
      <c r="A1714">
        <v>102339</v>
      </c>
      <c r="B1714" s="5">
        <v>45907</v>
      </c>
      <c r="C1714" t="s">
        <v>26</v>
      </c>
      <c r="D1714" t="s">
        <v>41</v>
      </c>
      <c r="E1714" t="s">
        <v>42</v>
      </c>
      <c r="F1714" t="s">
        <v>59</v>
      </c>
      <c r="G1714" t="s">
        <v>129</v>
      </c>
      <c r="H1714">
        <v>3</v>
      </c>
      <c r="I1714" t="s">
        <v>499</v>
      </c>
      <c r="J1714">
        <v>123.76</v>
      </c>
      <c r="K1714">
        <v>371.28000000000003</v>
      </c>
      <c r="L1714" t="s">
        <v>24</v>
      </c>
      <c r="M1714" t="s">
        <v>165</v>
      </c>
      <c r="N1714" t="s">
        <v>19</v>
      </c>
      <c r="O1714" t="s">
        <v>510</v>
      </c>
      <c r="P1714" t="s">
        <v>507</v>
      </c>
      <c r="Q1714" t="s">
        <v>519</v>
      </c>
    </row>
    <row r="1715" spans="1:17" x14ac:dyDescent="0.35">
      <c r="A1715">
        <v>102368</v>
      </c>
      <c r="B1715" s="5">
        <v>45907</v>
      </c>
      <c r="C1715" t="s">
        <v>31</v>
      </c>
      <c r="D1715" t="s">
        <v>45</v>
      </c>
      <c r="E1715" t="s">
        <v>46</v>
      </c>
      <c r="F1715" t="s">
        <v>53</v>
      </c>
      <c r="G1715" t="s">
        <v>145</v>
      </c>
      <c r="H1715">
        <v>1</v>
      </c>
      <c r="I1715" t="s">
        <v>503</v>
      </c>
      <c r="J1715">
        <v>34.96</v>
      </c>
      <c r="K1715">
        <v>34.96</v>
      </c>
      <c r="L1715" t="s">
        <v>24</v>
      </c>
      <c r="M1715" t="s">
        <v>445</v>
      </c>
      <c r="N1715" t="s">
        <v>19</v>
      </c>
      <c r="O1715" t="s">
        <v>510</v>
      </c>
      <c r="P1715" t="s">
        <v>507</v>
      </c>
      <c r="Q1715" t="s">
        <v>519</v>
      </c>
    </row>
    <row r="1716" spans="1:17" x14ac:dyDescent="0.35">
      <c r="A1716">
        <v>102603</v>
      </c>
      <c r="B1716" s="5">
        <v>45907</v>
      </c>
      <c r="C1716" t="s">
        <v>31</v>
      </c>
      <c r="D1716" t="s">
        <v>80</v>
      </c>
      <c r="E1716" t="s">
        <v>80</v>
      </c>
      <c r="F1716" t="s">
        <v>59</v>
      </c>
      <c r="G1716" t="s">
        <v>118</v>
      </c>
      <c r="H1716">
        <v>2</v>
      </c>
      <c r="I1716" t="s">
        <v>508</v>
      </c>
      <c r="J1716">
        <v>19.64</v>
      </c>
      <c r="K1716">
        <v>39.28</v>
      </c>
      <c r="L1716" t="s">
        <v>24</v>
      </c>
      <c r="M1716" t="s">
        <v>413</v>
      </c>
      <c r="N1716" t="s">
        <v>19</v>
      </c>
      <c r="O1716" t="s">
        <v>510</v>
      </c>
      <c r="P1716" t="s">
        <v>507</v>
      </c>
      <c r="Q1716" t="s">
        <v>519</v>
      </c>
    </row>
    <row r="1717" spans="1:17" x14ac:dyDescent="0.35">
      <c r="A1717">
        <v>100112</v>
      </c>
      <c r="B1717" s="5">
        <v>45908</v>
      </c>
      <c r="C1717" t="s">
        <v>50</v>
      </c>
      <c r="D1717" t="s">
        <v>71</v>
      </c>
      <c r="E1717" t="s">
        <v>72</v>
      </c>
      <c r="F1717" t="s">
        <v>62</v>
      </c>
      <c r="G1717" t="s">
        <v>169</v>
      </c>
      <c r="H1717">
        <v>3</v>
      </c>
      <c r="I1717" t="s">
        <v>499</v>
      </c>
      <c r="J1717">
        <v>25.77</v>
      </c>
      <c r="K1717">
        <v>77.31</v>
      </c>
      <c r="L1717" t="s">
        <v>24</v>
      </c>
      <c r="M1717" t="s">
        <v>444</v>
      </c>
      <c r="N1717" t="s">
        <v>89</v>
      </c>
      <c r="O1717" t="s">
        <v>511</v>
      </c>
      <c r="P1717" t="s">
        <v>501</v>
      </c>
      <c r="Q1717" t="s">
        <v>519</v>
      </c>
    </row>
    <row r="1718" spans="1:17" x14ac:dyDescent="0.35">
      <c r="A1718">
        <v>100358</v>
      </c>
      <c r="B1718" s="5">
        <v>45908</v>
      </c>
      <c r="C1718" t="s">
        <v>31</v>
      </c>
      <c r="D1718" t="s">
        <v>45</v>
      </c>
      <c r="E1718" t="s">
        <v>46</v>
      </c>
      <c r="F1718" t="s">
        <v>22</v>
      </c>
      <c r="G1718" t="s">
        <v>87</v>
      </c>
      <c r="H1718">
        <v>1</v>
      </c>
      <c r="I1718" t="s">
        <v>503</v>
      </c>
      <c r="J1718">
        <v>51.68</v>
      </c>
      <c r="K1718">
        <v>51.68</v>
      </c>
      <c r="L1718" t="s">
        <v>48</v>
      </c>
      <c r="M1718" t="s">
        <v>326</v>
      </c>
      <c r="N1718" t="s">
        <v>89</v>
      </c>
      <c r="O1718" t="s">
        <v>511</v>
      </c>
      <c r="P1718" t="s">
        <v>501</v>
      </c>
      <c r="Q1718" t="s">
        <v>519</v>
      </c>
    </row>
    <row r="1719" spans="1:17" x14ac:dyDescent="0.35">
      <c r="A1719">
        <v>100389</v>
      </c>
      <c r="B1719" s="5">
        <v>45908</v>
      </c>
      <c r="C1719" t="s">
        <v>50</v>
      </c>
      <c r="D1719" t="s">
        <v>77</v>
      </c>
      <c r="E1719" t="s">
        <v>78</v>
      </c>
      <c r="F1719" t="s">
        <v>53</v>
      </c>
      <c r="G1719" t="s">
        <v>145</v>
      </c>
      <c r="H1719">
        <v>1</v>
      </c>
      <c r="I1719" t="s">
        <v>503</v>
      </c>
      <c r="J1719">
        <v>35.18</v>
      </c>
      <c r="K1719">
        <v>35.18</v>
      </c>
      <c r="L1719" t="s">
        <v>48</v>
      </c>
      <c r="M1719" t="s">
        <v>483</v>
      </c>
      <c r="N1719" t="s">
        <v>19</v>
      </c>
      <c r="O1719" t="s">
        <v>511</v>
      </c>
      <c r="P1719" t="s">
        <v>501</v>
      </c>
      <c r="Q1719" t="s">
        <v>519</v>
      </c>
    </row>
    <row r="1720" spans="1:17" x14ac:dyDescent="0.35">
      <c r="A1720">
        <v>100541</v>
      </c>
      <c r="B1720" s="5">
        <v>45908</v>
      </c>
      <c r="C1720" t="s">
        <v>12</v>
      </c>
      <c r="D1720" t="s">
        <v>20</v>
      </c>
      <c r="E1720" t="s">
        <v>21</v>
      </c>
      <c r="F1720" t="s">
        <v>62</v>
      </c>
      <c r="G1720" t="s">
        <v>114</v>
      </c>
      <c r="H1720">
        <v>10</v>
      </c>
      <c r="I1720" t="s">
        <v>499</v>
      </c>
      <c r="J1720">
        <v>125.3</v>
      </c>
      <c r="K1720">
        <v>1253</v>
      </c>
      <c r="L1720" t="s">
        <v>43</v>
      </c>
      <c r="M1720" t="s">
        <v>263</v>
      </c>
      <c r="N1720" t="s">
        <v>19</v>
      </c>
      <c r="O1720" t="s">
        <v>511</v>
      </c>
      <c r="P1720" t="s">
        <v>501</v>
      </c>
      <c r="Q1720" t="s">
        <v>519</v>
      </c>
    </row>
    <row r="1721" spans="1:17" x14ac:dyDescent="0.35">
      <c r="A1721">
        <v>100998</v>
      </c>
      <c r="B1721" s="5">
        <v>45908</v>
      </c>
      <c r="C1721" t="s">
        <v>12</v>
      </c>
      <c r="D1721" t="s">
        <v>13</v>
      </c>
      <c r="E1721" t="s">
        <v>14</v>
      </c>
      <c r="F1721" t="s">
        <v>22</v>
      </c>
      <c r="G1721" t="s">
        <v>87</v>
      </c>
      <c r="H1721">
        <v>10</v>
      </c>
      <c r="I1721" t="s">
        <v>499</v>
      </c>
      <c r="J1721">
        <v>47.63</v>
      </c>
      <c r="K1721">
        <v>476.3</v>
      </c>
      <c r="L1721" t="s">
        <v>43</v>
      </c>
      <c r="M1721" t="s">
        <v>344</v>
      </c>
      <c r="N1721" t="s">
        <v>19</v>
      </c>
      <c r="O1721" t="s">
        <v>511</v>
      </c>
      <c r="P1721" t="s">
        <v>501</v>
      </c>
      <c r="Q1721" t="s">
        <v>519</v>
      </c>
    </row>
    <row r="1722" spans="1:17" x14ac:dyDescent="0.35">
      <c r="A1722">
        <v>101543</v>
      </c>
      <c r="B1722" s="5">
        <v>45908</v>
      </c>
      <c r="C1722" t="s">
        <v>12</v>
      </c>
      <c r="D1722" t="s">
        <v>13</v>
      </c>
      <c r="E1722" t="s">
        <v>14</v>
      </c>
      <c r="F1722" t="s">
        <v>59</v>
      </c>
      <c r="G1722" t="s">
        <v>60</v>
      </c>
      <c r="H1722">
        <v>1</v>
      </c>
      <c r="I1722" t="s">
        <v>503</v>
      </c>
      <c r="J1722">
        <v>59.06</v>
      </c>
      <c r="K1722">
        <v>59.06</v>
      </c>
      <c r="L1722" t="s">
        <v>17</v>
      </c>
      <c r="M1722" t="s">
        <v>223</v>
      </c>
      <c r="N1722" t="s">
        <v>19</v>
      </c>
      <c r="O1722" t="s">
        <v>511</v>
      </c>
      <c r="P1722" t="s">
        <v>501</v>
      </c>
      <c r="Q1722" t="s">
        <v>519</v>
      </c>
    </row>
    <row r="1723" spans="1:17" x14ac:dyDescent="0.35">
      <c r="A1723">
        <v>101601</v>
      </c>
      <c r="B1723" s="5">
        <v>45908</v>
      </c>
      <c r="C1723" t="s">
        <v>50</v>
      </c>
      <c r="D1723" t="s">
        <v>71</v>
      </c>
      <c r="E1723" t="s">
        <v>72</v>
      </c>
      <c r="F1723" t="s">
        <v>59</v>
      </c>
      <c r="G1723" t="s">
        <v>73</v>
      </c>
      <c r="H1723">
        <v>1</v>
      </c>
      <c r="I1723" t="s">
        <v>503</v>
      </c>
      <c r="J1723">
        <v>28.21</v>
      </c>
      <c r="K1723">
        <v>28.21</v>
      </c>
      <c r="L1723" t="s">
        <v>43</v>
      </c>
      <c r="M1723" t="s">
        <v>193</v>
      </c>
      <c r="N1723" t="s">
        <v>19</v>
      </c>
      <c r="O1723" t="s">
        <v>511</v>
      </c>
      <c r="P1723" t="s">
        <v>501</v>
      </c>
      <c r="Q1723" t="s">
        <v>519</v>
      </c>
    </row>
    <row r="1724" spans="1:17" x14ac:dyDescent="0.35">
      <c r="A1724">
        <v>101613</v>
      </c>
      <c r="B1724" s="5">
        <v>45908</v>
      </c>
      <c r="C1724" t="s">
        <v>31</v>
      </c>
      <c r="D1724" t="s">
        <v>105</v>
      </c>
      <c r="E1724" t="s">
        <v>106</v>
      </c>
      <c r="F1724" t="s">
        <v>62</v>
      </c>
      <c r="G1724" t="s">
        <v>68</v>
      </c>
      <c r="H1724">
        <v>2</v>
      </c>
      <c r="I1724" t="s">
        <v>508</v>
      </c>
      <c r="J1724">
        <v>38.08</v>
      </c>
      <c r="K1724">
        <v>76.16</v>
      </c>
      <c r="L1724" t="s">
        <v>43</v>
      </c>
      <c r="M1724" t="s">
        <v>373</v>
      </c>
      <c r="N1724" t="s">
        <v>19</v>
      </c>
      <c r="O1724" t="s">
        <v>511</v>
      </c>
      <c r="P1724" t="s">
        <v>501</v>
      </c>
      <c r="Q1724" t="s">
        <v>519</v>
      </c>
    </row>
    <row r="1725" spans="1:17" x14ac:dyDescent="0.35">
      <c r="A1725">
        <v>101618</v>
      </c>
      <c r="B1725" s="5">
        <v>45908</v>
      </c>
      <c r="C1725" t="s">
        <v>65</v>
      </c>
      <c r="D1725" t="s">
        <v>190</v>
      </c>
      <c r="E1725" t="s">
        <v>191</v>
      </c>
      <c r="F1725" t="s">
        <v>22</v>
      </c>
      <c r="G1725" t="s">
        <v>47</v>
      </c>
      <c r="H1725">
        <v>1</v>
      </c>
      <c r="I1725" t="s">
        <v>503</v>
      </c>
      <c r="J1725">
        <v>74.83</v>
      </c>
      <c r="K1725">
        <v>74.83</v>
      </c>
      <c r="L1725" t="s">
        <v>43</v>
      </c>
      <c r="M1725" t="s">
        <v>359</v>
      </c>
      <c r="N1725" t="s">
        <v>19</v>
      </c>
      <c r="O1725" t="s">
        <v>511</v>
      </c>
      <c r="P1725" t="s">
        <v>501</v>
      </c>
      <c r="Q1725" t="s">
        <v>519</v>
      </c>
    </row>
    <row r="1726" spans="1:17" x14ac:dyDescent="0.35">
      <c r="A1726">
        <v>101764</v>
      </c>
      <c r="B1726" s="5">
        <v>45908</v>
      </c>
      <c r="C1726" t="s">
        <v>26</v>
      </c>
      <c r="D1726" t="s">
        <v>37</v>
      </c>
      <c r="E1726" t="s">
        <v>38</v>
      </c>
      <c r="F1726" t="s">
        <v>22</v>
      </c>
      <c r="G1726" t="s">
        <v>100</v>
      </c>
      <c r="H1726">
        <v>1</v>
      </c>
      <c r="I1726" t="s">
        <v>503</v>
      </c>
      <c r="J1726">
        <v>14.79</v>
      </c>
      <c r="K1726">
        <v>14.79</v>
      </c>
      <c r="L1726" t="s">
        <v>17</v>
      </c>
      <c r="M1726" t="s">
        <v>263</v>
      </c>
      <c r="N1726" t="s">
        <v>19</v>
      </c>
      <c r="O1726" t="s">
        <v>511</v>
      </c>
      <c r="P1726" t="s">
        <v>501</v>
      </c>
      <c r="Q1726" t="s">
        <v>519</v>
      </c>
    </row>
    <row r="1727" spans="1:17" x14ac:dyDescent="0.35">
      <c r="A1727">
        <v>101899</v>
      </c>
      <c r="B1727" s="5">
        <v>45908</v>
      </c>
      <c r="C1727" t="s">
        <v>31</v>
      </c>
      <c r="D1727" t="s">
        <v>80</v>
      </c>
      <c r="E1727" t="s">
        <v>80</v>
      </c>
      <c r="F1727" t="s">
        <v>22</v>
      </c>
      <c r="G1727" t="s">
        <v>47</v>
      </c>
      <c r="H1727">
        <v>3</v>
      </c>
      <c r="I1727" t="s">
        <v>499</v>
      </c>
      <c r="J1727">
        <v>78.400000000000006</v>
      </c>
      <c r="K1727">
        <v>235.20000000000002</v>
      </c>
      <c r="L1727" t="s">
        <v>43</v>
      </c>
      <c r="M1727" t="s">
        <v>162</v>
      </c>
      <c r="N1727" t="s">
        <v>19</v>
      </c>
      <c r="O1727" t="s">
        <v>511</v>
      </c>
      <c r="P1727" t="s">
        <v>501</v>
      </c>
      <c r="Q1727" t="s">
        <v>519</v>
      </c>
    </row>
    <row r="1728" spans="1:17" x14ac:dyDescent="0.35">
      <c r="A1728">
        <v>101969</v>
      </c>
      <c r="B1728" s="5">
        <v>45908</v>
      </c>
      <c r="C1728" t="s">
        <v>12</v>
      </c>
      <c r="D1728" t="s">
        <v>183</v>
      </c>
      <c r="E1728" t="s">
        <v>184</v>
      </c>
      <c r="F1728" t="s">
        <v>22</v>
      </c>
      <c r="G1728" t="s">
        <v>23</v>
      </c>
      <c r="H1728">
        <v>10</v>
      </c>
      <c r="I1728" t="s">
        <v>499</v>
      </c>
      <c r="J1728">
        <v>67.08</v>
      </c>
      <c r="K1728">
        <v>670.8</v>
      </c>
      <c r="L1728" t="s">
        <v>48</v>
      </c>
      <c r="M1728" t="s">
        <v>128</v>
      </c>
      <c r="N1728" t="s">
        <v>19</v>
      </c>
      <c r="O1728" t="s">
        <v>511</v>
      </c>
      <c r="P1728" t="s">
        <v>501</v>
      </c>
      <c r="Q1728" t="s">
        <v>519</v>
      </c>
    </row>
    <row r="1729" spans="1:17" x14ac:dyDescent="0.35">
      <c r="A1729">
        <v>102330</v>
      </c>
      <c r="B1729" s="5">
        <v>45908</v>
      </c>
      <c r="C1729" t="s">
        <v>12</v>
      </c>
      <c r="D1729" t="s">
        <v>98</v>
      </c>
      <c r="E1729" t="s">
        <v>99</v>
      </c>
      <c r="F1729" t="s">
        <v>62</v>
      </c>
      <c r="G1729" t="s">
        <v>114</v>
      </c>
      <c r="H1729">
        <v>1</v>
      </c>
      <c r="I1729" t="s">
        <v>503</v>
      </c>
      <c r="J1729">
        <v>125.84</v>
      </c>
      <c r="K1729">
        <v>125.84</v>
      </c>
      <c r="L1729" t="s">
        <v>24</v>
      </c>
      <c r="M1729" t="s">
        <v>335</v>
      </c>
      <c r="N1729" t="s">
        <v>19</v>
      </c>
      <c r="O1729" t="s">
        <v>511</v>
      </c>
      <c r="P1729" t="s">
        <v>501</v>
      </c>
      <c r="Q1729" t="s">
        <v>519</v>
      </c>
    </row>
    <row r="1730" spans="1:17" x14ac:dyDescent="0.35">
      <c r="A1730">
        <v>102669</v>
      </c>
      <c r="B1730" s="5">
        <v>45908</v>
      </c>
      <c r="C1730" t="s">
        <v>31</v>
      </c>
      <c r="D1730" t="s">
        <v>32</v>
      </c>
      <c r="E1730" t="s">
        <v>33</v>
      </c>
      <c r="F1730" t="s">
        <v>59</v>
      </c>
      <c r="G1730" t="s">
        <v>95</v>
      </c>
      <c r="H1730">
        <v>2</v>
      </c>
      <c r="I1730" t="s">
        <v>508</v>
      </c>
      <c r="J1730">
        <v>34.81</v>
      </c>
      <c r="K1730">
        <v>69.62</v>
      </c>
      <c r="L1730" t="s">
        <v>17</v>
      </c>
      <c r="M1730" t="s">
        <v>437</v>
      </c>
      <c r="N1730" t="s">
        <v>36</v>
      </c>
      <c r="O1730" t="s">
        <v>511</v>
      </c>
      <c r="P1730" t="s">
        <v>501</v>
      </c>
      <c r="Q1730" t="s">
        <v>519</v>
      </c>
    </row>
    <row r="1731" spans="1:17" x14ac:dyDescent="0.35">
      <c r="A1731">
        <v>100180</v>
      </c>
      <c r="B1731" s="5">
        <v>45909</v>
      </c>
      <c r="C1731" t="s">
        <v>31</v>
      </c>
      <c r="D1731" t="s">
        <v>32</v>
      </c>
      <c r="E1731" t="s">
        <v>33</v>
      </c>
      <c r="F1731" t="s">
        <v>53</v>
      </c>
      <c r="G1731" t="s">
        <v>54</v>
      </c>
      <c r="H1731">
        <v>1</v>
      </c>
      <c r="I1731" t="s">
        <v>503</v>
      </c>
      <c r="J1731">
        <v>25.04</v>
      </c>
      <c r="K1731">
        <v>25.04</v>
      </c>
      <c r="L1731" t="s">
        <v>17</v>
      </c>
      <c r="M1731" t="s">
        <v>170</v>
      </c>
      <c r="N1731" t="s">
        <v>19</v>
      </c>
      <c r="O1731" t="s">
        <v>509</v>
      </c>
      <c r="P1731" t="s">
        <v>501</v>
      </c>
      <c r="Q1731" t="s">
        <v>519</v>
      </c>
    </row>
    <row r="1732" spans="1:17" x14ac:dyDescent="0.35">
      <c r="A1732">
        <v>100371</v>
      </c>
      <c r="B1732" s="5">
        <v>45909</v>
      </c>
      <c r="C1732" t="s">
        <v>31</v>
      </c>
      <c r="D1732" t="s">
        <v>45</v>
      </c>
      <c r="E1732" t="s">
        <v>46</v>
      </c>
      <c r="F1732" t="s">
        <v>22</v>
      </c>
      <c r="G1732" t="s">
        <v>47</v>
      </c>
      <c r="H1732">
        <v>1</v>
      </c>
      <c r="I1732" t="s">
        <v>503</v>
      </c>
      <c r="J1732">
        <v>76.95</v>
      </c>
      <c r="K1732">
        <v>76.95</v>
      </c>
      <c r="L1732" t="s">
        <v>17</v>
      </c>
      <c r="M1732" t="s">
        <v>279</v>
      </c>
      <c r="N1732" t="s">
        <v>89</v>
      </c>
      <c r="O1732" t="s">
        <v>509</v>
      </c>
      <c r="P1732" t="s">
        <v>501</v>
      </c>
      <c r="Q1732" t="s">
        <v>519</v>
      </c>
    </row>
    <row r="1733" spans="1:17" x14ac:dyDescent="0.35">
      <c r="A1733">
        <v>100374</v>
      </c>
      <c r="B1733" s="5">
        <v>45909</v>
      </c>
      <c r="C1733" t="s">
        <v>26</v>
      </c>
      <c r="D1733" t="s">
        <v>37</v>
      </c>
      <c r="E1733" t="s">
        <v>38</v>
      </c>
      <c r="F1733" t="s">
        <v>59</v>
      </c>
      <c r="G1733" t="s">
        <v>60</v>
      </c>
      <c r="H1733">
        <v>2</v>
      </c>
      <c r="I1733" t="s">
        <v>508</v>
      </c>
      <c r="J1733">
        <v>61.44</v>
      </c>
      <c r="K1733">
        <v>122.88</v>
      </c>
      <c r="L1733" t="s">
        <v>24</v>
      </c>
      <c r="M1733" t="s">
        <v>311</v>
      </c>
      <c r="N1733" t="s">
        <v>89</v>
      </c>
      <c r="O1733" t="s">
        <v>509</v>
      </c>
      <c r="P1733" t="s">
        <v>501</v>
      </c>
      <c r="Q1733" t="s">
        <v>519</v>
      </c>
    </row>
    <row r="1734" spans="1:17" x14ac:dyDescent="0.35">
      <c r="A1734">
        <v>100435</v>
      </c>
      <c r="B1734" s="5">
        <v>45909</v>
      </c>
      <c r="C1734" t="s">
        <v>12</v>
      </c>
      <c r="D1734" t="s">
        <v>98</v>
      </c>
      <c r="E1734" t="s">
        <v>99</v>
      </c>
      <c r="F1734" t="s">
        <v>53</v>
      </c>
      <c r="G1734" t="s">
        <v>145</v>
      </c>
      <c r="H1734">
        <v>10</v>
      </c>
      <c r="I1734" t="s">
        <v>499</v>
      </c>
      <c r="J1734">
        <v>34.29</v>
      </c>
      <c r="K1734">
        <v>342.9</v>
      </c>
      <c r="L1734" t="s">
        <v>17</v>
      </c>
      <c r="M1734" t="s">
        <v>181</v>
      </c>
      <c r="N1734" t="s">
        <v>19</v>
      </c>
      <c r="O1734" t="s">
        <v>509</v>
      </c>
      <c r="P1734" t="s">
        <v>501</v>
      </c>
      <c r="Q1734" t="s">
        <v>519</v>
      </c>
    </row>
    <row r="1735" spans="1:17" x14ac:dyDescent="0.35">
      <c r="A1735">
        <v>101409</v>
      </c>
      <c r="B1735" s="5">
        <v>45909</v>
      </c>
      <c r="C1735" t="s">
        <v>50</v>
      </c>
      <c r="D1735" t="s">
        <v>77</v>
      </c>
      <c r="E1735" t="s">
        <v>78</v>
      </c>
      <c r="F1735" t="s">
        <v>62</v>
      </c>
      <c r="G1735" t="s">
        <v>68</v>
      </c>
      <c r="H1735">
        <v>1</v>
      </c>
      <c r="I1735" t="s">
        <v>503</v>
      </c>
      <c r="J1735">
        <v>40.97</v>
      </c>
      <c r="K1735">
        <v>40.97</v>
      </c>
      <c r="L1735" t="s">
        <v>43</v>
      </c>
      <c r="M1735" t="s">
        <v>264</v>
      </c>
      <c r="N1735" t="s">
        <v>89</v>
      </c>
      <c r="O1735" t="s">
        <v>509</v>
      </c>
      <c r="P1735" t="s">
        <v>501</v>
      </c>
      <c r="Q1735" t="s">
        <v>519</v>
      </c>
    </row>
    <row r="1736" spans="1:17" x14ac:dyDescent="0.35">
      <c r="A1736">
        <v>101533</v>
      </c>
      <c r="B1736" s="5">
        <v>45909</v>
      </c>
      <c r="C1736" t="s">
        <v>31</v>
      </c>
      <c r="D1736" t="s">
        <v>32</v>
      </c>
      <c r="E1736" t="s">
        <v>33</v>
      </c>
      <c r="F1736" t="s">
        <v>53</v>
      </c>
      <c r="G1736" t="s">
        <v>92</v>
      </c>
      <c r="H1736">
        <v>1</v>
      </c>
      <c r="I1736" t="s">
        <v>503</v>
      </c>
      <c r="J1736">
        <v>30.46</v>
      </c>
      <c r="K1736">
        <v>30.46</v>
      </c>
      <c r="L1736" t="s">
        <v>48</v>
      </c>
      <c r="M1736" t="s">
        <v>242</v>
      </c>
      <c r="N1736" t="s">
        <v>19</v>
      </c>
      <c r="O1736" t="s">
        <v>509</v>
      </c>
      <c r="P1736" t="s">
        <v>501</v>
      </c>
      <c r="Q1736" t="s">
        <v>519</v>
      </c>
    </row>
    <row r="1737" spans="1:17" x14ac:dyDescent="0.35">
      <c r="A1737">
        <v>101629</v>
      </c>
      <c r="B1737" s="5">
        <v>45909</v>
      </c>
      <c r="C1737" t="s">
        <v>12</v>
      </c>
      <c r="D1737" t="s">
        <v>13</v>
      </c>
      <c r="E1737" t="s">
        <v>14</v>
      </c>
      <c r="F1737" t="s">
        <v>59</v>
      </c>
      <c r="G1737" t="s">
        <v>118</v>
      </c>
      <c r="H1737">
        <v>1</v>
      </c>
      <c r="I1737" t="s">
        <v>503</v>
      </c>
      <c r="J1737">
        <v>19.399999999999999</v>
      </c>
      <c r="K1737">
        <v>19.399999999999999</v>
      </c>
      <c r="L1737" t="s">
        <v>43</v>
      </c>
      <c r="M1737" t="s">
        <v>176</v>
      </c>
      <c r="N1737" t="s">
        <v>19</v>
      </c>
      <c r="O1737" t="s">
        <v>509</v>
      </c>
      <c r="P1737" t="s">
        <v>501</v>
      </c>
      <c r="Q1737" t="s">
        <v>519</v>
      </c>
    </row>
    <row r="1738" spans="1:17" x14ac:dyDescent="0.35">
      <c r="A1738">
        <v>102109</v>
      </c>
      <c r="B1738" s="5">
        <v>45909</v>
      </c>
      <c r="C1738" t="s">
        <v>31</v>
      </c>
      <c r="D1738" t="s">
        <v>45</v>
      </c>
      <c r="E1738" t="s">
        <v>46</v>
      </c>
      <c r="F1738" t="s">
        <v>15</v>
      </c>
      <c r="G1738" t="s">
        <v>29</v>
      </c>
      <c r="H1738">
        <v>1</v>
      </c>
      <c r="I1738" t="s">
        <v>503</v>
      </c>
      <c r="J1738">
        <v>22.97</v>
      </c>
      <c r="K1738">
        <v>22.97</v>
      </c>
      <c r="L1738" t="s">
        <v>43</v>
      </c>
      <c r="M1738" t="s">
        <v>247</v>
      </c>
      <c r="N1738" t="s">
        <v>36</v>
      </c>
      <c r="O1738" t="s">
        <v>509</v>
      </c>
      <c r="P1738" t="s">
        <v>501</v>
      </c>
      <c r="Q1738" t="s">
        <v>519</v>
      </c>
    </row>
    <row r="1739" spans="1:17" x14ac:dyDescent="0.35">
      <c r="A1739">
        <v>102445</v>
      </c>
      <c r="B1739" s="5">
        <v>45909</v>
      </c>
      <c r="C1739" t="s">
        <v>65</v>
      </c>
      <c r="D1739" t="s">
        <v>137</v>
      </c>
      <c r="E1739" t="s">
        <v>138</v>
      </c>
      <c r="F1739" t="s">
        <v>59</v>
      </c>
      <c r="G1739" t="s">
        <v>73</v>
      </c>
      <c r="H1739">
        <v>2</v>
      </c>
      <c r="I1739" t="s">
        <v>508</v>
      </c>
      <c r="J1739">
        <v>28.79</v>
      </c>
      <c r="K1739">
        <v>57.58</v>
      </c>
      <c r="L1739" t="s">
        <v>17</v>
      </c>
      <c r="M1739" t="s">
        <v>490</v>
      </c>
      <c r="N1739" t="s">
        <v>89</v>
      </c>
      <c r="O1739" t="s">
        <v>509</v>
      </c>
      <c r="P1739" t="s">
        <v>501</v>
      </c>
      <c r="Q1739" t="s">
        <v>519</v>
      </c>
    </row>
    <row r="1740" spans="1:17" x14ac:dyDescent="0.35">
      <c r="A1740">
        <v>102598</v>
      </c>
      <c r="B1740" s="5">
        <v>45909</v>
      </c>
      <c r="C1740" t="s">
        <v>31</v>
      </c>
      <c r="D1740" t="s">
        <v>80</v>
      </c>
      <c r="E1740" t="s">
        <v>80</v>
      </c>
      <c r="F1740" t="s">
        <v>53</v>
      </c>
      <c r="G1740" t="s">
        <v>92</v>
      </c>
      <c r="H1740">
        <v>2</v>
      </c>
      <c r="I1740" t="s">
        <v>508</v>
      </c>
      <c r="J1740">
        <v>29.81</v>
      </c>
      <c r="K1740">
        <v>59.62</v>
      </c>
      <c r="L1740" t="s">
        <v>48</v>
      </c>
      <c r="M1740" t="s">
        <v>30</v>
      </c>
      <c r="N1740" t="s">
        <v>89</v>
      </c>
      <c r="O1740" t="s">
        <v>509</v>
      </c>
      <c r="P1740" t="s">
        <v>501</v>
      </c>
      <c r="Q1740" t="s">
        <v>519</v>
      </c>
    </row>
    <row r="1741" spans="1:17" x14ac:dyDescent="0.35">
      <c r="A1741">
        <v>102963</v>
      </c>
      <c r="B1741" s="5">
        <v>45909</v>
      </c>
      <c r="C1741" t="s">
        <v>65</v>
      </c>
      <c r="D1741" t="s">
        <v>137</v>
      </c>
      <c r="E1741" t="s">
        <v>138</v>
      </c>
      <c r="F1741" t="s">
        <v>15</v>
      </c>
      <c r="G1741" t="s">
        <v>39</v>
      </c>
      <c r="H1741">
        <v>5</v>
      </c>
      <c r="I1741" t="s">
        <v>499</v>
      </c>
      <c r="J1741">
        <v>44.97</v>
      </c>
      <c r="K1741">
        <v>224.85</v>
      </c>
      <c r="L1741" t="s">
        <v>17</v>
      </c>
      <c r="M1741" t="s">
        <v>441</v>
      </c>
      <c r="N1741" t="s">
        <v>19</v>
      </c>
      <c r="O1741" t="s">
        <v>509</v>
      </c>
      <c r="P1741" t="s">
        <v>501</v>
      </c>
      <c r="Q1741" t="s">
        <v>519</v>
      </c>
    </row>
    <row r="1742" spans="1:17" x14ac:dyDescent="0.35">
      <c r="A1742">
        <v>100225</v>
      </c>
      <c r="B1742" s="5">
        <v>45910</v>
      </c>
      <c r="C1742" t="s">
        <v>26</v>
      </c>
      <c r="D1742" t="s">
        <v>41</v>
      </c>
      <c r="E1742" t="s">
        <v>42</v>
      </c>
      <c r="F1742" t="s">
        <v>53</v>
      </c>
      <c r="G1742" t="s">
        <v>145</v>
      </c>
      <c r="H1742">
        <v>1</v>
      </c>
      <c r="I1742" t="s">
        <v>503</v>
      </c>
      <c r="J1742">
        <v>35.21</v>
      </c>
      <c r="K1742">
        <v>35.21</v>
      </c>
      <c r="L1742" t="s">
        <v>24</v>
      </c>
      <c r="M1742" t="s">
        <v>426</v>
      </c>
      <c r="N1742" t="s">
        <v>19</v>
      </c>
      <c r="O1742" t="s">
        <v>504</v>
      </c>
      <c r="P1742" t="s">
        <v>501</v>
      </c>
      <c r="Q1742" t="s">
        <v>519</v>
      </c>
    </row>
    <row r="1743" spans="1:17" x14ac:dyDescent="0.35">
      <c r="A1743">
        <v>100314</v>
      </c>
      <c r="B1743" s="5">
        <v>45910</v>
      </c>
      <c r="C1743" t="s">
        <v>12</v>
      </c>
      <c r="D1743" t="s">
        <v>132</v>
      </c>
      <c r="E1743" t="s">
        <v>133</v>
      </c>
      <c r="F1743" t="s">
        <v>22</v>
      </c>
      <c r="G1743" t="s">
        <v>47</v>
      </c>
      <c r="H1743">
        <v>2</v>
      </c>
      <c r="I1743" t="s">
        <v>508</v>
      </c>
      <c r="J1743">
        <v>77.52</v>
      </c>
      <c r="K1743">
        <v>155.04</v>
      </c>
      <c r="L1743" t="s">
        <v>48</v>
      </c>
      <c r="M1743" t="s">
        <v>283</v>
      </c>
      <c r="N1743" t="s">
        <v>89</v>
      </c>
      <c r="O1743" t="s">
        <v>504</v>
      </c>
      <c r="P1743" t="s">
        <v>501</v>
      </c>
      <c r="Q1743" t="s">
        <v>519</v>
      </c>
    </row>
    <row r="1744" spans="1:17" x14ac:dyDescent="0.35">
      <c r="A1744">
        <v>100600</v>
      </c>
      <c r="B1744" s="5">
        <v>45910</v>
      </c>
      <c r="C1744" t="s">
        <v>12</v>
      </c>
      <c r="D1744" t="s">
        <v>132</v>
      </c>
      <c r="E1744" t="s">
        <v>133</v>
      </c>
      <c r="F1744" t="s">
        <v>22</v>
      </c>
      <c r="G1744" t="s">
        <v>109</v>
      </c>
      <c r="H1744">
        <v>10</v>
      </c>
      <c r="I1744" t="s">
        <v>499</v>
      </c>
      <c r="J1744">
        <v>89.61</v>
      </c>
      <c r="K1744">
        <v>896.1</v>
      </c>
      <c r="L1744" t="s">
        <v>24</v>
      </c>
      <c r="M1744" t="s">
        <v>166</v>
      </c>
      <c r="N1744" t="s">
        <v>19</v>
      </c>
      <c r="O1744" t="s">
        <v>504</v>
      </c>
      <c r="P1744" t="s">
        <v>501</v>
      </c>
      <c r="Q1744" t="s">
        <v>519</v>
      </c>
    </row>
    <row r="1745" spans="1:17" x14ac:dyDescent="0.35">
      <c r="A1745">
        <v>100780</v>
      </c>
      <c r="B1745" s="5">
        <v>45910</v>
      </c>
      <c r="C1745" t="s">
        <v>12</v>
      </c>
      <c r="D1745" t="s">
        <v>13</v>
      </c>
      <c r="E1745" t="s">
        <v>14</v>
      </c>
      <c r="F1745" t="s">
        <v>15</v>
      </c>
      <c r="G1745" t="s">
        <v>34</v>
      </c>
      <c r="H1745">
        <v>3</v>
      </c>
      <c r="I1745" t="s">
        <v>499</v>
      </c>
      <c r="J1745">
        <v>16.13</v>
      </c>
      <c r="K1745">
        <v>48.39</v>
      </c>
      <c r="L1745" t="s">
        <v>43</v>
      </c>
      <c r="M1745" t="s">
        <v>104</v>
      </c>
      <c r="N1745" t="s">
        <v>19</v>
      </c>
      <c r="O1745" t="s">
        <v>504</v>
      </c>
      <c r="P1745" t="s">
        <v>501</v>
      </c>
      <c r="Q1745" t="s">
        <v>519</v>
      </c>
    </row>
    <row r="1746" spans="1:17" x14ac:dyDescent="0.35">
      <c r="A1746">
        <v>100923</v>
      </c>
      <c r="B1746" s="5">
        <v>45910</v>
      </c>
      <c r="C1746" t="s">
        <v>26</v>
      </c>
      <c r="D1746" t="s">
        <v>41</v>
      </c>
      <c r="E1746" t="s">
        <v>42</v>
      </c>
      <c r="F1746" t="s">
        <v>62</v>
      </c>
      <c r="G1746" t="s">
        <v>112</v>
      </c>
      <c r="H1746">
        <v>1</v>
      </c>
      <c r="I1746" t="s">
        <v>503</v>
      </c>
      <c r="J1746">
        <v>31.36</v>
      </c>
      <c r="K1746">
        <v>31.36</v>
      </c>
      <c r="L1746" t="s">
        <v>48</v>
      </c>
      <c r="M1746" t="s">
        <v>354</v>
      </c>
      <c r="N1746" t="s">
        <v>19</v>
      </c>
      <c r="O1746" t="s">
        <v>504</v>
      </c>
      <c r="P1746" t="s">
        <v>501</v>
      </c>
      <c r="Q1746" t="s">
        <v>519</v>
      </c>
    </row>
    <row r="1747" spans="1:17" x14ac:dyDescent="0.35">
      <c r="A1747">
        <v>100990</v>
      </c>
      <c r="B1747" s="5">
        <v>45910</v>
      </c>
      <c r="C1747" t="s">
        <v>31</v>
      </c>
      <c r="D1747" t="s">
        <v>105</v>
      </c>
      <c r="E1747" t="s">
        <v>106</v>
      </c>
      <c r="F1747" t="s">
        <v>15</v>
      </c>
      <c r="G1747" t="s">
        <v>29</v>
      </c>
      <c r="H1747">
        <v>5</v>
      </c>
      <c r="I1747" t="s">
        <v>499</v>
      </c>
      <c r="J1747">
        <v>23.67</v>
      </c>
      <c r="K1747">
        <v>118.35000000000001</v>
      </c>
      <c r="L1747" t="s">
        <v>48</v>
      </c>
      <c r="M1747" t="s">
        <v>102</v>
      </c>
      <c r="N1747" t="s">
        <v>19</v>
      </c>
      <c r="O1747" t="s">
        <v>504</v>
      </c>
      <c r="P1747" t="s">
        <v>501</v>
      </c>
      <c r="Q1747" t="s">
        <v>519</v>
      </c>
    </row>
    <row r="1748" spans="1:17" x14ac:dyDescent="0.35">
      <c r="A1748">
        <v>101621</v>
      </c>
      <c r="B1748" s="5">
        <v>45910</v>
      </c>
      <c r="C1748" t="s">
        <v>50</v>
      </c>
      <c r="D1748" t="s">
        <v>51</v>
      </c>
      <c r="E1748" t="s">
        <v>52</v>
      </c>
      <c r="F1748" t="s">
        <v>62</v>
      </c>
      <c r="G1748" t="s">
        <v>63</v>
      </c>
      <c r="H1748">
        <v>5</v>
      </c>
      <c r="I1748" t="s">
        <v>499</v>
      </c>
      <c r="J1748">
        <v>57.5</v>
      </c>
      <c r="K1748">
        <v>287.5</v>
      </c>
      <c r="L1748" t="s">
        <v>17</v>
      </c>
      <c r="M1748" t="s">
        <v>491</v>
      </c>
      <c r="N1748" t="s">
        <v>36</v>
      </c>
      <c r="O1748" t="s">
        <v>504</v>
      </c>
      <c r="P1748" t="s">
        <v>501</v>
      </c>
      <c r="Q1748" t="s">
        <v>519</v>
      </c>
    </row>
    <row r="1749" spans="1:17" x14ac:dyDescent="0.35">
      <c r="A1749">
        <v>101628</v>
      </c>
      <c r="B1749" s="5">
        <v>45910</v>
      </c>
      <c r="C1749" t="s">
        <v>12</v>
      </c>
      <c r="D1749" t="s">
        <v>13</v>
      </c>
      <c r="E1749" t="s">
        <v>14</v>
      </c>
      <c r="F1749" t="s">
        <v>62</v>
      </c>
      <c r="G1749" t="s">
        <v>169</v>
      </c>
      <c r="H1749">
        <v>2</v>
      </c>
      <c r="I1749" t="s">
        <v>508</v>
      </c>
      <c r="J1749">
        <v>23.8</v>
      </c>
      <c r="K1749">
        <v>47.6</v>
      </c>
      <c r="L1749" t="s">
        <v>24</v>
      </c>
      <c r="M1749" t="s">
        <v>322</v>
      </c>
      <c r="N1749" t="s">
        <v>19</v>
      </c>
      <c r="O1749" t="s">
        <v>504</v>
      </c>
      <c r="P1749" t="s">
        <v>501</v>
      </c>
      <c r="Q1749" t="s">
        <v>519</v>
      </c>
    </row>
    <row r="1750" spans="1:17" x14ac:dyDescent="0.35">
      <c r="A1750">
        <v>101688</v>
      </c>
      <c r="B1750" s="5">
        <v>45910</v>
      </c>
      <c r="C1750" t="s">
        <v>31</v>
      </c>
      <c r="D1750" t="s">
        <v>32</v>
      </c>
      <c r="E1750" t="s">
        <v>33</v>
      </c>
      <c r="F1750" t="s">
        <v>22</v>
      </c>
      <c r="G1750" t="s">
        <v>47</v>
      </c>
      <c r="H1750">
        <v>5</v>
      </c>
      <c r="I1750" t="s">
        <v>499</v>
      </c>
      <c r="J1750">
        <v>77.27</v>
      </c>
      <c r="K1750">
        <v>386.34999999999997</v>
      </c>
      <c r="L1750" t="s">
        <v>43</v>
      </c>
      <c r="M1750" t="s">
        <v>214</v>
      </c>
      <c r="N1750" t="s">
        <v>36</v>
      </c>
      <c r="O1750" t="s">
        <v>504</v>
      </c>
      <c r="P1750" t="s">
        <v>501</v>
      </c>
      <c r="Q1750" t="s">
        <v>519</v>
      </c>
    </row>
    <row r="1751" spans="1:17" x14ac:dyDescent="0.35">
      <c r="A1751">
        <v>101808</v>
      </c>
      <c r="B1751" s="5">
        <v>45910</v>
      </c>
      <c r="C1751" t="s">
        <v>65</v>
      </c>
      <c r="D1751" t="s">
        <v>137</v>
      </c>
      <c r="E1751" t="s">
        <v>138</v>
      </c>
      <c r="F1751" t="s">
        <v>15</v>
      </c>
      <c r="G1751" t="s">
        <v>16</v>
      </c>
      <c r="H1751">
        <v>5</v>
      </c>
      <c r="I1751" t="s">
        <v>499</v>
      </c>
      <c r="J1751">
        <v>39.840000000000003</v>
      </c>
      <c r="K1751">
        <v>199.20000000000002</v>
      </c>
      <c r="L1751" t="s">
        <v>48</v>
      </c>
      <c r="M1751" t="s">
        <v>225</v>
      </c>
      <c r="N1751" t="s">
        <v>19</v>
      </c>
      <c r="O1751" t="s">
        <v>504</v>
      </c>
      <c r="P1751" t="s">
        <v>501</v>
      </c>
      <c r="Q1751" t="s">
        <v>519</v>
      </c>
    </row>
    <row r="1752" spans="1:17" x14ac:dyDescent="0.35">
      <c r="A1752">
        <v>101915</v>
      </c>
      <c r="B1752" s="5">
        <v>45910</v>
      </c>
      <c r="C1752" t="s">
        <v>31</v>
      </c>
      <c r="D1752" t="s">
        <v>105</v>
      </c>
      <c r="E1752" t="s">
        <v>106</v>
      </c>
      <c r="F1752" t="s">
        <v>59</v>
      </c>
      <c r="G1752" t="s">
        <v>118</v>
      </c>
      <c r="H1752">
        <v>1</v>
      </c>
      <c r="I1752" t="s">
        <v>503</v>
      </c>
      <c r="J1752">
        <v>19.190000000000001</v>
      </c>
      <c r="K1752">
        <v>19.190000000000001</v>
      </c>
      <c r="L1752" t="s">
        <v>17</v>
      </c>
      <c r="M1752" t="s">
        <v>458</v>
      </c>
      <c r="N1752" t="s">
        <v>89</v>
      </c>
      <c r="O1752" t="s">
        <v>504</v>
      </c>
      <c r="P1752" t="s">
        <v>501</v>
      </c>
      <c r="Q1752" t="s">
        <v>519</v>
      </c>
    </row>
    <row r="1753" spans="1:17" x14ac:dyDescent="0.35">
      <c r="A1753">
        <v>100137</v>
      </c>
      <c r="B1753" s="5">
        <v>45911</v>
      </c>
      <c r="C1753" t="s">
        <v>65</v>
      </c>
      <c r="D1753" t="s">
        <v>90</v>
      </c>
      <c r="E1753" t="s">
        <v>91</v>
      </c>
      <c r="F1753" t="s">
        <v>53</v>
      </c>
      <c r="G1753" t="s">
        <v>92</v>
      </c>
      <c r="H1753">
        <v>3</v>
      </c>
      <c r="I1753" t="s">
        <v>499</v>
      </c>
      <c r="J1753">
        <v>30.52</v>
      </c>
      <c r="K1753">
        <v>91.56</v>
      </c>
      <c r="L1753" t="s">
        <v>24</v>
      </c>
      <c r="M1753" t="s">
        <v>431</v>
      </c>
      <c r="N1753" t="s">
        <v>36</v>
      </c>
      <c r="O1753" t="s">
        <v>505</v>
      </c>
      <c r="P1753" t="s">
        <v>501</v>
      </c>
      <c r="Q1753" t="s">
        <v>519</v>
      </c>
    </row>
    <row r="1754" spans="1:17" x14ac:dyDescent="0.35">
      <c r="A1754">
        <v>100338</v>
      </c>
      <c r="B1754" s="5">
        <v>45911</v>
      </c>
      <c r="C1754" t="s">
        <v>50</v>
      </c>
      <c r="D1754" t="s">
        <v>51</v>
      </c>
      <c r="E1754" t="s">
        <v>52</v>
      </c>
      <c r="F1754" t="s">
        <v>62</v>
      </c>
      <c r="G1754" t="s">
        <v>114</v>
      </c>
      <c r="H1754">
        <v>3</v>
      </c>
      <c r="I1754" t="s">
        <v>499</v>
      </c>
      <c r="J1754">
        <v>128.81</v>
      </c>
      <c r="K1754">
        <v>386.43</v>
      </c>
      <c r="L1754" t="s">
        <v>24</v>
      </c>
      <c r="M1754" t="s">
        <v>433</v>
      </c>
      <c r="N1754" t="s">
        <v>36</v>
      </c>
      <c r="O1754" t="s">
        <v>505</v>
      </c>
      <c r="P1754" t="s">
        <v>501</v>
      </c>
      <c r="Q1754" t="s">
        <v>519</v>
      </c>
    </row>
    <row r="1755" spans="1:17" x14ac:dyDescent="0.35">
      <c r="A1755">
        <v>100928</v>
      </c>
      <c r="B1755" s="5">
        <v>45911</v>
      </c>
      <c r="C1755" t="s">
        <v>26</v>
      </c>
      <c r="D1755" t="s">
        <v>37</v>
      </c>
      <c r="E1755" t="s">
        <v>38</v>
      </c>
      <c r="F1755" t="s">
        <v>62</v>
      </c>
      <c r="G1755" t="s">
        <v>68</v>
      </c>
      <c r="H1755">
        <v>2</v>
      </c>
      <c r="I1755" t="s">
        <v>508</v>
      </c>
      <c r="J1755">
        <v>39.49</v>
      </c>
      <c r="K1755">
        <v>78.98</v>
      </c>
      <c r="L1755" t="s">
        <v>17</v>
      </c>
      <c r="M1755" t="s">
        <v>310</v>
      </c>
      <c r="N1755" t="s">
        <v>36</v>
      </c>
      <c r="O1755" t="s">
        <v>505</v>
      </c>
      <c r="P1755" t="s">
        <v>501</v>
      </c>
      <c r="Q1755" t="s">
        <v>519</v>
      </c>
    </row>
    <row r="1756" spans="1:17" x14ac:dyDescent="0.35">
      <c r="A1756">
        <v>101147</v>
      </c>
      <c r="B1756" s="5">
        <v>45911</v>
      </c>
      <c r="C1756" t="s">
        <v>65</v>
      </c>
      <c r="D1756" t="s">
        <v>190</v>
      </c>
      <c r="E1756" t="s">
        <v>191</v>
      </c>
      <c r="F1756" t="s">
        <v>62</v>
      </c>
      <c r="G1756" t="s">
        <v>114</v>
      </c>
      <c r="H1756">
        <v>2</v>
      </c>
      <c r="I1756" t="s">
        <v>508</v>
      </c>
      <c r="J1756">
        <v>136.38999999999999</v>
      </c>
      <c r="K1756">
        <v>272.77999999999997</v>
      </c>
      <c r="L1756" t="s">
        <v>17</v>
      </c>
      <c r="M1756" t="s">
        <v>391</v>
      </c>
      <c r="N1756" t="s">
        <v>19</v>
      </c>
      <c r="O1756" t="s">
        <v>505</v>
      </c>
      <c r="P1756" t="s">
        <v>501</v>
      </c>
      <c r="Q1756" t="s">
        <v>519</v>
      </c>
    </row>
    <row r="1757" spans="1:17" x14ac:dyDescent="0.35">
      <c r="A1757">
        <v>101316</v>
      </c>
      <c r="B1757" s="5">
        <v>45911</v>
      </c>
      <c r="C1757" t="s">
        <v>12</v>
      </c>
      <c r="D1757" t="s">
        <v>132</v>
      </c>
      <c r="E1757" t="s">
        <v>133</v>
      </c>
      <c r="F1757" t="s">
        <v>59</v>
      </c>
      <c r="G1757" t="s">
        <v>95</v>
      </c>
      <c r="H1757">
        <v>3</v>
      </c>
      <c r="I1757" t="s">
        <v>499</v>
      </c>
      <c r="J1757">
        <v>35.979999999999997</v>
      </c>
      <c r="K1757">
        <v>107.94</v>
      </c>
      <c r="L1757" t="s">
        <v>43</v>
      </c>
      <c r="M1757" t="s">
        <v>226</v>
      </c>
      <c r="N1757" t="s">
        <v>36</v>
      </c>
      <c r="O1757" t="s">
        <v>505</v>
      </c>
      <c r="P1757" t="s">
        <v>501</v>
      </c>
      <c r="Q1757" t="s">
        <v>519</v>
      </c>
    </row>
    <row r="1758" spans="1:17" x14ac:dyDescent="0.35">
      <c r="A1758">
        <v>101529</v>
      </c>
      <c r="B1758" s="5">
        <v>45911</v>
      </c>
      <c r="C1758" t="s">
        <v>26</v>
      </c>
      <c r="D1758" t="s">
        <v>27</v>
      </c>
      <c r="E1758" t="s">
        <v>28</v>
      </c>
      <c r="F1758" t="s">
        <v>62</v>
      </c>
      <c r="G1758" t="s">
        <v>63</v>
      </c>
      <c r="H1758">
        <v>5</v>
      </c>
      <c r="I1758" t="s">
        <v>499</v>
      </c>
      <c r="J1758">
        <v>55.74</v>
      </c>
      <c r="K1758">
        <v>278.7</v>
      </c>
      <c r="L1758" t="s">
        <v>48</v>
      </c>
      <c r="M1758" t="s">
        <v>306</v>
      </c>
      <c r="N1758" t="s">
        <v>19</v>
      </c>
      <c r="O1758" t="s">
        <v>505</v>
      </c>
      <c r="P1758" t="s">
        <v>501</v>
      </c>
      <c r="Q1758" t="s">
        <v>519</v>
      </c>
    </row>
    <row r="1759" spans="1:17" x14ac:dyDescent="0.35">
      <c r="A1759">
        <v>101615</v>
      </c>
      <c r="B1759" s="5">
        <v>45911</v>
      </c>
      <c r="C1759" t="s">
        <v>31</v>
      </c>
      <c r="D1759" t="s">
        <v>80</v>
      </c>
      <c r="E1759" t="s">
        <v>80</v>
      </c>
      <c r="F1759" t="s">
        <v>15</v>
      </c>
      <c r="G1759" t="s">
        <v>29</v>
      </c>
      <c r="H1759">
        <v>2</v>
      </c>
      <c r="I1759" t="s">
        <v>508</v>
      </c>
      <c r="J1759">
        <v>23.49</v>
      </c>
      <c r="K1759">
        <v>46.98</v>
      </c>
      <c r="L1759" t="s">
        <v>17</v>
      </c>
      <c r="M1759" t="s">
        <v>85</v>
      </c>
      <c r="N1759" t="s">
        <v>36</v>
      </c>
      <c r="O1759" t="s">
        <v>505</v>
      </c>
      <c r="P1759" t="s">
        <v>501</v>
      </c>
      <c r="Q1759" t="s">
        <v>519</v>
      </c>
    </row>
    <row r="1760" spans="1:17" x14ac:dyDescent="0.35">
      <c r="A1760">
        <v>101704</v>
      </c>
      <c r="B1760" s="5">
        <v>45911</v>
      </c>
      <c r="C1760" t="s">
        <v>50</v>
      </c>
      <c r="D1760" t="s">
        <v>77</v>
      </c>
      <c r="E1760" t="s">
        <v>78</v>
      </c>
      <c r="F1760" t="s">
        <v>22</v>
      </c>
      <c r="G1760" t="s">
        <v>47</v>
      </c>
      <c r="H1760">
        <v>10</v>
      </c>
      <c r="I1760" t="s">
        <v>499</v>
      </c>
      <c r="J1760">
        <v>77.569999999999993</v>
      </c>
      <c r="K1760">
        <v>775.69999999999993</v>
      </c>
      <c r="L1760" t="s">
        <v>43</v>
      </c>
      <c r="M1760" t="s">
        <v>257</v>
      </c>
      <c r="N1760" t="s">
        <v>19</v>
      </c>
      <c r="O1760" t="s">
        <v>505</v>
      </c>
      <c r="P1760" t="s">
        <v>501</v>
      </c>
      <c r="Q1760" t="s">
        <v>519</v>
      </c>
    </row>
    <row r="1761" spans="1:17" x14ac:dyDescent="0.35">
      <c r="A1761">
        <v>101717</v>
      </c>
      <c r="B1761" s="5">
        <v>45911</v>
      </c>
      <c r="C1761" t="s">
        <v>31</v>
      </c>
      <c r="D1761" t="s">
        <v>80</v>
      </c>
      <c r="E1761" t="s">
        <v>80</v>
      </c>
      <c r="F1761" t="s">
        <v>15</v>
      </c>
      <c r="G1761" t="s">
        <v>39</v>
      </c>
      <c r="H1761">
        <v>10</v>
      </c>
      <c r="I1761" t="s">
        <v>499</v>
      </c>
      <c r="J1761">
        <v>42.98</v>
      </c>
      <c r="K1761">
        <v>429.79999999999995</v>
      </c>
      <c r="L1761" t="s">
        <v>48</v>
      </c>
      <c r="M1761" t="s">
        <v>204</v>
      </c>
      <c r="N1761" t="s">
        <v>19</v>
      </c>
      <c r="O1761" t="s">
        <v>505</v>
      </c>
      <c r="P1761" t="s">
        <v>501</v>
      </c>
      <c r="Q1761" t="s">
        <v>519</v>
      </c>
    </row>
    <row r="1762" spans="1:17" x14ac:dyDescent="0.35">
      <c r="A1762">
        <v>101815</v>
      </c>
      <c r="B1762" s="5">
        <v>45911</v>
      </c>
      <c r="C1762" t="s">
        <v>12</v>
      </c>
      <c r="D1762" t="s">
        <v>20</v>
      </c>
      <c r="E1762" t="s">
        <v>21</v>
      </c>
      <c r="F1762" t="s">
        <v>59</v>
      </c>
      <c r="G1762" t="s">
        <v>118</v>
      </c>
      <c r="H1762">
        <v>10</v>
      </c>
      <c r="I1762" t="s">
        <v>499</v>
      </c>
      <c r="J1762">
        <v>19.79</v>
      </c>
      <c r="K1762">
        <v>197.89999999999998</v>
      </c>
      <c r="L1762" t="s">
        <v>24</v>
      </c>
      <c r="M1762" t="s">
        <v>480</v>
      </c>
      <c r="N1762" t="s">
        <v>19</v>
      </c>
      <c r="O1762" t="s">
        <v>505</v>
      </c>
      <c r="P1762" t="s">
        <v>501</v>
      </c>
      <c r="Q1762" t="s">
        <v>519</v>
      </c>
    </row>
    <row r="1763" spans="1:17" x14ac:dyDescent="0.35">
      <c r="A1763">
        <v>101921</v>
      </c>
      <c r="B1763" s="5">
        <v>45911</v>
      </c>
      <c r="C1763" t="s">
        <v>50</v>
      </c>
      <c r="D1763" t="s">
        <v>71</v>
      </c>
      <c r="E1763" t="s">
        <v>72</v>
      </c>
      <c r="F1763" t="s">
        <v>15</v>
      </c>
      <c r="G1763" t="s">
        <v>16</v>
      </c>
      <c r="H1763">
        <v>3</v>
      </c>
      <c r="I1763" t="s">
        <v>499</v>
      </c>
      <c r="J1763">
        <v>40.53</v>
      </c>
      <c r="K1763">
        <v>121.59</v>
      </c>
      <c r="L1763" t="s">
        <v>48</v>
      </c>
      <c r="M1763" t="s">
        <v>393</v>
      </c>
      <c r="N1763" t="s">
        <v>36</v>
      </c>
      <c r="O1763" t="s">
        <v>505</v>
      </c>
      <c r="P1763" t="s">
        <v>501</v>
      </c>
      <c r="Q1763" t="s">
        <v>519</v>
      </c>
    </row>
    <row r="1764" spans="1:17" x14ac:dyDescent="0.35">
      <c r="A1764">
        <v>102525</v>
      </c>
      <c r="B1764" s="5">
        <v>45911</v>
      </c>
      <c r="C1764" t="s">
        <v>12</v>
      </c>
      <c r="D1764" t="s">
        <v>20</v>
      </c>
      <c r="E1764" t="s">
        <v>21</v>
      </c>
      <c r="F1764" t="s">
        <v>59</v>
      </c>
      <c r="G1764" t="s">
        <v>118</v>
      </c>
      <c r="H1764">
        <v>1</v>
      </c>
      <c r="I1764" t="s">
        <v>503</v>
      </c>
      <c r="J1764">
        <v>20.54</v>
      </c>
      <c r="K1764">
        <v>20.54</v>
      </c>
      <c r="L1764" t="s">
        <v>17</v>
      </c>
      <c r="M1764" t="s">
        <v>275</v>
      </c>
      <c r="N1764" t="s">
        <v>19</v>
      </c>
      <c r="O1764" t="s">
        <v>505</v>
      </c>
      <c r="P1764" t="s">
        <v>501</v>
      </c>
      <c r="Q1764" t="s">
        <v>519</v>
      </c>
    </row>
    <row r="1765" spans="1:17" x14ac:dyDescent="0.35">
      <c r="A1765">
        <v>102633</v>
      </c>
      <c r="B1765" s="5">
        <v>45911</v>
      </c>
      <c r="C1765" t="s">
        <v>26</v>
      </c>
      <c r="D1765" t="s">
        <v>150</v>
      </c>
      <c r="E1765" t="s">
        <v>151</v>
      </c>
      <c r="F1765" t="s">
        <v>53</v>
      </c>
      <c r="G1765" t="s">
        <v>54</v>
      </c>
      <c r="H1765">
        <v>3</v>
      </c>
      <c r="I1765" t="s">
        <v>499</v>
      </c>
      <c r="J1765">
        <v>25.52</v>
      </c>
      <c r="K1765">
        <v>76.56</v>
      </c>
      <c r="L1765" t="s">
        <v>43</v>
      </c>
      <c r="M1765" t="s">
        <v>304</v>
      </c>
      <c r="N1765" t="s">
        <v>19</v>
      </c>
      <c r="O1765" t="s">
        <v>505</v>
      </c>
      <c r="P1765" t="s">
        <v>501</v>
      </c>
      <c r="Q1765" t="s">
        <v>519</v>
      </c>
    </row>
    <row r="1766" spans="1:17" x14ac:dyDescent="0.35">
      <c r="A1766">
        <v>102701</v>
      </c>
      <c r="B1766" s="5">
        <v>45911</v>
      </c>
      <c r="C1766" t="s">
        <v>31</v>
      </c>
      <c r="D1766" t="s">
        <v>56</v>
      </c>
      <c r="E1766" t="s">
        <v>57</v>
      </c>
      <c r="F1766" t="s">
        <v>59</v>
      </c>
      <c r="G1766" t="s">
        <v>129</v>
      </c>
      <c r="H1766">
        <v>1</v>
      </c>
      <c r="I1766" t="s">
        <v>503</v>
      </c>
      <c r="J1766">
        <v>118.19</v>
      </c>
      <c r="K1766">
        <v>118.19</v>
      </c>
      <c r="L1766" t="s">
        <v>43</v>
      </c>
      <c r="M1766" t="s">
        <v>453</v>
      </c>
      <c r="N1766" t="s">
        <v>19</v>
      </c>
      <c r="O1766" t="s">
        <v>505</v>
      </c>
      <c r="P1766" t="s">
        <v>501</v>
      </c>
      <c r="Q1766" t="s">
        <v>519</v>
      </c>
    </row>
    <row r="1767" spans="1:17" x14ac:dyDescent="0.35">
      <c r="A1767">
        <v>102994</v>
      </c>
      <c r="B1767" s="5">
        <v>45911</v>
      </c>
      <c r="C1767" t="s">
        <v>31</v>
      </c>
      <c r="D1767" t="s">
        <v>32</v>
      </c>
      <c r="E1767" t="s">
        <v>33</v>
      </c>
      <c r="F1767" t="s">
        <v>15</v>
      </c>
      <c r="G1767" t="s">
        <v>39</v>
      </c>
      <c r="H1767">
        <v>1</v>
      </c>
      <c r="I1767" t="s">
        <v>503</v>
      </c>
      <c r="J1767">
        <v>44.57</v>
      </c>
      <c r="K1767">
        <v>44.57</v>
      </c>
      <c r="L1767" t="s">
        <v>17</v>
      </c>
      <c r="M1767" t="s">
        <v>181</v>
      </c>
      <c r="N1767" t="s">
        <v>89</v>
      </c>
      <c r="O1767" t="s">
        <v>505</v>
      </c>
      <c r="P1767" t="s">
        <v>501</v>
      </c>
      <c r="Q1767" t="s">
        <v>519</v>
      </c>
    </row>
    <row r="1768" spans="1:17" x14ac:dyDescent="0.35">
      <c r="A1768">
        <v>100066</v>
      </c>
      <c r="B1768" s="5">
        <v>45912</v>
      </c>
      <c r="C1768" t="s">
        <v>12</v>
      </c>
      <c r="D1768" t="s">
        <v>98</v>
      </c>
      <c r="E1768" t="s">
        <v>99</v>
      </c>
      <c r="F1768" t="s">
        <v>59</v>
      </c>
      <c r="G1768" t="s">
        <v>118</v>
      </c>
      <c r="H1768">
        <v>1</v>
      </c>
      <c r="I1768" t="s">
        <v>503</v>
      </c>
      <c r="J1768">
        <v>20.74</v>
      </c>
      <c r="K1768">
        <v>20.74</v>
      </c>
      <c r="L1768" t="s">
        <v>17</v>
      </c>
      <c r="M1768" t="s">
        <v>121</v>
      </c>
      <c r="N1768" t="s">
        <v>19</v>
      </c>
      <c r="O1768" t="s">
        <v>500</v>
      </c>
      <c r="P1768" t="s">
        <v>501</v>
      </c>
      <c r="Q1768" t="s">
        <v>519</v>
      </c>
    </row>
    <row r="1769" spans="1:17" x14ac:dyDescent="0.35">
      <c r="A1769">
        <v>100155</v>
      </c>
      <c r="B1769" s="5">
        <v>45912</v>
      </c>
      <c r="C1769" t="s">
        <v>50</v>
      </c>
      <c r="D1769" t="s">
        <v>71</v>
      </c>
      <c r="E1769" t="s">
        <v>72</v>
      </c>
      <c r="F1769" t="s">
        <v>53</v>
      </c>
      <c r="G1769" t="s">
        <v>145</v>
      </c>
      <c r="H1769">
        <v>10</v>
      </c>
      <c r="I1769" t="s">
        <v>499</v>
      </c>
      <c r="J1769">
        <v>35.909999999999997</v>
      </c>
      <c r="K1769">
        <v>359.09999999999997</v>
      </c>
      <c r="L1769" t="s">
        <v>17</v>
      </c>
      <c r="M1769" t="s">
        <v>230</v>
      </c>
      <c r="N1769" t="s">
        <v>19</v>
      </c>
      <c r="O1769" t="s">
        <v>500</v>
      </c>
      <c r="P1769" t="s">
        <v>501</v>
      </c>
      <c r="Q1769" t="s">
        <v>519</v>
      </c>
    </row>
    <row r="1770" spans="1:17" x14ac:dyDescent="0.35">
      <c r="A1770">
        <v>100422</v>
      </c>
      <c r="B1770" s="5">
        <v>45912</v>
      </c>
      <c r="C1770" t="s">
        <v>65</v>
      </c>
      <c r="D1770" t="s">
        <v>66</v>
      </c>
      <c r="E1770" t="s">
        <v>67</v>
      </c>
      <c r="F1770" t="s">
        <v>62</v>
      </c>
      <c r="G1770" t="s">
        <v>114</v>
      </c>
      <c r="H1770">
        <v>10</v>
      </c>
      <c r="I1770" t="s">
        <v>499</v>
      </c>
      <c r="J1770">
        <v>135.58000000000001</v>
      </c>
      <c r="K1770">
        <v>1355.8000000000002</v>
      </c>
      <c r="L1770" t="s">
        <v>17</v>
      </c>
      <c r="M1770" t="s">
        <v>238</v>
      </c>
      <c r="N1770" t="s">
        <v>19</v>
      </c>
      <c r="O1770" t="s">
        <v>500</v>
      </c>
      <c r="P1770" t="s">
        <v>501</v>
      </c>
      <c r="Q1770" t="s">
        <v>519</v>
      </c>
    </row>
    <row r="1771" spans="1:17" x14ac:dyDescent="0.35">
      <c r="A1771">
        <v>101020</v>
      </c>
      <c r="B1771" s="5">
        <v>45912</v>
      </c>
      <c r="C1771" t="s">
        <v>50</v>
      </c>
      <c r="D1771" t="s">
        <v>77</v>
      </c>
      <c r="E1771" t="s">
        <v>78</v>
      </c>
      <c r="F1771" t="s">
        <v>22</v>
      </c>
      <c r="G1771" t="s">
        <v>23</v>
      </c>
      <c r="H1771">
        <v>2</v>
      </c>
      <c r="I1771" t="s">
        <v>508</v>
      </c>
      <c r="J1771">
        <v>62.23</v>
      </c>
      <c r="K1771">
        <v>124.46</v>
      </c>
      <c r="L1771" t="s">
        <v>24</v>
      </c>
      <c r="M1771" t="s">
        <v>79</v>
      </c>
      <c r="N1771" t="s">
        <v>19</v>
      </c>
      <c r="O1771" t="s">
        <v>500</v>
      </c>
      <c r="P1771" t="s">
        <v>501</v>
      </c>
      <c r="Q1771" t="s">
        <v>519</v>
      </c>
    </row>
    <row r="1772" spans="1:17" x14ac:dyDescent="0.35">
      <c r="A1772">
        <v>101253</v>
      </c>
      <c r="B1772" s="5">
        <v>45912</v>
      </c>
      <c r="C1772" t="s">
        <v>50</v>
      </c>
      <c r="D1772" t="s">
        <v>71</v>
      </c>
      <c r="E1772" t="s">
        <v>72</v>
      </c>
      <c r="F1772" t="s">
        <v>62</v>
      </c>
      <c r="G1772" t="s">
        <v>169</v>
      </c>
      <c r="H1772">
        <v>1</v>
      </c>
      <c r="I1772" t="s">
        <v>503</v>
      </c>
      <c r="J1772">
        <v>25.24</v>
      </c>
      <c r="K1772">
        <v>25.24</v>
      </c>
      <c r="L1772" t="s">
        <v>43</v>
      </c>
      <c r="M1772" t="s">
        <v>489</v>
      </c>
      <c r="N1772" t="s">
        <v>36</v>
      </c>
      <c r="O1772" t="s">
        <v>500</v>
      </c>
      <c r="P1772" t="s">
        <v>501</v>
      </c>
      <c r="Q1772" t="s">
        <v>519</v>
      </c>
    </row>
    <row r="1773" spans="1:17" x14ac:dyDescent="0.35">
      <c r="A1773">
        <v>101785</v>
      </c>
      <c r="B1773" s="5">
        <v>45912</v>
      </c>
      <c r="C1773" t="s">
        <v>12</v>
      </c>
      <c r="D1773" t="s">
        <v>98</v>
      </c>
      <c r="E1773" t="s">
        <v>99</v>
      </c>
      <c r="F1773" t="s">
        <v>62</v>
      </c>
      <c r="G1773" t="s">
        <v>103</v>
      </c>
      <c r="H1773">
        <v>10</v>
      </c>
      <c r="I1773" t="s">
        <v>499</v>
      </c>
      <c r="J1773">
        <v>189.1</v>
      </c>
      <c r="K1773">
        <v>1891</v>
      </c>
      <c r="L1773" t="s">
        <v>17</v>
      </c>
      <c r="M1773" t="s">
        <v>203</v>
      </c>
      <c r="N1773" t="s">
        <v>19</v>
      </c>
      <c r="O1773" t="s">
        <v>500</v>
      </c>
      <c r="P1773" t="s">
        <v>501</v>
      </c>
      <c r="Q1773" t="s">
        <v>519</v>
      </c>
    </row>
    <row r="1774" spans="1:17" x14ac:dyDescent="0.35">
      <c r="A1774">
        <v>101917</v>
      </c>
      <c r="B1774" s="5">
        <v>45912</v>
      </c>
      <c r="C1774" t="s">
        <v>65</v>
      </c>
      <c r="D1774" t="s">
        <v>66</v>
      </c>
      <c r="E1774" t="s">
        <v>67</v>
      </c>
      <c r="F1774" t="s">
        <v>62</v>
      </c>
      <c r="G1774" t="s">
        <v>103</v>
      </c>
      <c r="H1774">
        <v>1</v>
      </c>
      <c r="I1774" t="s">
        <v>503</v>
      </c>
      <c r="J1774">
        <v>191.66</v>
      </c>
      <c r="K1774">
        <v>191.66</v>
      </c>
      <c r="L1774" t="s">
        <v>24</v>
      </c>
      <c r="M1774" t="s">
        <v>347</v>
      </c>
      <c r="N1774" t="s">
        <v>19</v>
      </c>
      <c r="O1774" t="s">
        <v>500</v>
      </c>
      <c r="P1774" t="s">
        <v>501</v>
      </c>
      <c r="Q1774" t="s">
        <v>519</v>
      </c>
    </row>
    <row r="1775" spans="1:17" x14ac:dyDescent="0.35">
      <c r="A1775">
        <v>101942</v>
      </c>
      <c r="B1775" s="5">
        <v>45912</v>
      </c>
      <c r="C1775" t="s">
        <v>31</v>
      </c>
      <c r="D1775" t="s">
        <v>45</v>
      </c>
      <c r="E1775" t="s">
        <v>46</v>
      </c>
      <c r="F1775" t="s">
        <v>59</v>
      </c>
      <c r="G1775" t="s">
        <v>95</v>
      </c>
      <c r="H1775">
        <v>1</v>
      </c>
      <c r="I1775" t="s">
        <v>503</v>
      </c>
      <c r="J1775">
        <v>35.25</v>
      </c>
      <c r="K1775">
        <v>35.25</v>
      </c>
      <c r="L1775" t="s">
        <v>17</v>
      </c>
      <c r="M1775" t="s">
        <v>367</v>
      </c>
      <c r="N1775" t="s">
        <v>19</v>
      </c>
      <c r="O1775" t="s">
        <v>500</v>
      </c>
      <c r="P1775" t="s">
        <v>501</v>
      </c>
      <c r="Q1775" t="s">
        <v>519</v>
      </c>
    </row>
    <row r="1776" spans="1:17" x14ac:dyDescent="0.35">
      <c r="A1776">
        <v>102521</v>
      </c>
      <c r="B1776" s="5">
        <v>45912</v>
      </c>
      <c r="C1776" t="s">
        <v>50</v>
      </c>
      <c r="D1776" t="s">
        <v>71</v>
      </c>
      <c r="E1776" t="s">
        <v>72</v>
      </c>
      <c r="F1776" t="s">
        <v>22</v>
      </c>
      <c r="G1776" t="s">
        <v>47</v>
      </c>
      <c r="H1776">
        <v>1</v>
      </c>
      <c r="I1776" t="s">
        <v>503</v>
      </c>
      <c r="J1776">
        <v>75.84</v>
      </c>
      <c r="K1776">
        <v>75.84</v>
      </c>
      <c r="L1776" t="s">
        <v>17</v>
      </c>
      <c r="M1776" t="s">
        <v>447</v>
      </c>
      <c r="N1776" t="s">
        <v>19</v>
      </c>
      <c r="O1776" t="s">
        <v>500</v>
      </c>
      <c r="P1776" t="s">
        <v>501</v>
      </c>
      <c r="Q1776" t="s">
        <v>519</v>
      </c>
    </row>
    <row r="1777" spans="1:17" x14ac:dyDescent="0.35">
      <c r="A1777">
        <v>102675</v>
      </c>
      <c r="B1777" s="5">
        <v>45912</v>
      </c>
      <c r="C1777" t="s">
        <v>12</v>
      </c>
      <c r="D1777" t="s">
        <v>183</v>
      </c>
      <c r="E1777" t="s">
        <v>184</v>
      </c>
      <c r="F1777" t="s">
        <v>62</v>
      </c>
      <c r="G1777" t="s">
        <v>68</v>
      </c>
      <c r="H1777">
        <v>10</v>
      </c>
      <c r="I1777" t="s">
        <v>499</v>
      </c>
      <c r="J1777">
        <v>41.8</v>
      </c>
      <c r="K1777">
        <v>418</v>
      </c>
      <c r="L1777" t="s">
        <v>17</v>
      </c>
      <c r="M1777" t="s">
        <v>452</v>
      </c>
      <c r="N1777" t="s">
        <v>19</v>
      </c>
      <c r="O1777" t="s">
        <v>500</v>
      </c>
      <c r="P1777" t="s">
        <v>501</v>
      </c>
      <c r="Q1777" t="s">
        <v>519</v>
      </c>
    </row>
    <row r="1778" spans="1:17" x14ac:dyDescent="0.35">
      <c r="A1778">
        <v>100023</v>
      </c>
      <c r="B1778" s="5">
        <v>45913</v>
      </c>
      <c r="C1778" t="s">
        <v>65</v>
      </c>
      <c r="D1778" t="s">
        <v>90</v>
      </c>
      <c r="E1778" t="s">
        <v>91</v>
      </c>
      <c r="F1778" t="s">
        <v>62</v>
      </c>
      <c r="G1778" t="s">
        <v>63</v>
      </c>
      <c r="H1778">
        <v>2</v>
      </c>
      <c r="I1778" t="s">
        <v>508</v>
      </c>
      <c r="J1778">
        <v>57.57</v>
      </c>
      <c r="K1778">
        <v>115.14</v>
      </c>
      <c r="L1778" t="s">
        <v>24</v>
      </c>
      <c r="M1778" t="s">
        <v>243</v>
      </c>
      <c r="N1778" t="s">
        <v>19</v>
      </c>
      <c r="O1778" t="s">
        <v>506</v>
      </c>
      <c r="P1778" t="s">
        <v>507</v>
      </c>
      <c r="Q1778" t="s">
        <v>519</v>
      </c>
    </row>
    <row r="1779" spans="1:17" x14ac:dyDescent="0.35">
      <c r="A1779">
        <v>100062</v>
      </c>
      <c r="B1779" s="5">
        <v>45913</v>
      </c>
      <c r="C1779" t="s">
        <v>50</v>
      </c>
      <c r="D1779" t="s">
        <v>71</v>
      </c>
      <c r="E1779" t="s">
        <v>72</v>
      </c>
      <c r="F1779" t="s">
        <v>62</v>
      </c>
      <c r="G1779" t="s">
        <v>169</v>
      </c>
      <c r="H1779">
        <v>2</v>
      </c>
      <c r="I1779" t="s">
        <v>508</v>
      </c>
      <c r="J1779">
        <v>24.51</v>
      </c>
      <c r="K1779">
        <v>49.02</v>
      </c>
      <c r="L1779" t="s">
        <v>24</v>
      </c>
      <c r="M1779" t="s">
        <v>470</v>
      </c>
      <c r="N1779" t="s">
        <v>19</v>
      </c>
      <c r="O1779" t="s">
        <v>506</v>
      </c>
      <c r="P1779" t="s">
        <v>507</v>
      </c>
      <c r="Q1779" t="s">
        <v>519</v>
      </c>
    </row>
    <row r="1780" spans="1:17" x14ac:dyDescent="0.35">
      <c r="A1780">
        <v>100392</v>
      </c>
      <c r="B1780" s="5">
        <v>45913</v>
      </c>
      <c r="C1780" t="s">
        <v>31</v>
      </c>
      <c r="D1780" t="s">
        <v>105</v>
      </c>
      <c r="E1780" t="s">
        <v>106</v>
      </c>
      <c r="F1780" t="s">
        <v>59</v>
      </c>
      <c r="G1780" t="s">
        <v>73</v>
      </c>
      <c r="H1780">
        <v>1</v>
      </c>
      <c r="I1780" t="s">
        <v>503</v>
      </c>
      <c r="J1780">
        <v>27.14</v>
      </c>
      <c r="K1780">
        <v>27.14</v>
      </c>
      <c r="L1780" t="s">
        <v>43</v>
      </c>
      <c r="M1780" t="s">
        <v>324</v>
      </c>
      <c r="N1780" t="s">
        <v>89</v>
      </c>
      <c r="O1780" t="s">
        <v>506</v>
      </c>
      <c r="P1780" t="s">
        <v>507</v>
      </c>
      <c r="Q1780" t="s">
        <v>519</v>
      </c>
    </row>
    <row r="1781" spans="1:17" x14ac:dyDescent="0.35">
      <c r="A1781">
        <v>100548</v>
      </c>
      <c r="B1781" s="5">
        <v>45913</v>
      </c>
      <c r="C1781" t="s">
        <v>50</v>
      </c>
      <c r="D1781" t="s">
        <v>77</v>
      </c>
      <c r="E1781" t="s">
        <v>78</v>
      </c>
      <c r="F1781" t="s">
        <v>15</v>
      </c>
      <c r="G1781" t="s">
        <v>34</v>
      </c>
      <c r="H1781">
        <v>1</v>
      </c>
      <c r="I1781" t="s">
        <v>503</v>
      </c>
      <c r="J1781">
        <v>16.2</v>
      </c>
      <c r="K1781">
        <v>16.2</v>
      </c>
      <c r="L1781" t="s">
        <v>24</v>
      </c>
      <c r="M1781" t="s">
        <v>181</v>
      </c>
      <c r="N1781" t="s">
        <v>36</v>
      </c>
      <c r="O1781" t="s">
        <v>506</v>
      </c>
      <c r="P1781" t="s">
        <v>507</v>
      </c>
      <c r="Q1781" t="s">
        <v>519</v>
      </c>
    </row>
    <row r="1782" spans="1:17" x14ac:dyDescent="0.35">
      <c r="A1782">
        <v>101041</v>
      </c>
      <c r="B1782" s="5">
        <v>45913</v>
      </c>
      <c r="C1782" t="s">
        <v>50</v>
      </c>
      <c r="D1782" t="s">
        <v>51</v>
      </c>
      <c r="E1782" t="s">
        <v>52</v>
      </c>
      <c r="F1782" t="s">
        <v>53</v>
      </c>
      <c r="G1782" t="s">
        <v>126</v>
      </c>
      <c r="H1782">
        <v>2</v>
      </c>
      <c r="I1782" t="s">
        <v>508</v>
      </c>
      <c r="J1782">
        <v>148.62</v>
      </c>
      <c r="K1782">
        <v>297.24</v>
      </c>
      <c r="L1782" t="s">
        <v>24</v>
      </c>
      <c r="M1782" t="s">
        <v>389</v>
      </c>
      <c r="N1782" t="s">
        <v>19</v>
      </c>
      <c r="O1782" t="s">
        <v>506</v>
      </c>
      <c r="P1782" t="s">
        <v>507</v>
      </c>
      <c r="Q1782" t="s">
        <v>519</v>
      </c>
    </row>
    <row r="1783" spans="1:17" x14ac:dyDescent="0.35">
      <c r="A1783">
        <v>102037</v>
      </c>
      <c r="B1783" s="5">
        <v>45913</v>
      </c>
      <c r="C1783" t="s">
        <v>50</v>
      </c>
      <c r="D1783" t="s">
        <v>51</v>
      </c>
      <c r="E1783" t="s">
        <v>52</v>
      </c>
      <c r="F1783" t="s">
        <v>22</v>
      </c>
      <c r="G1783" t="s">
        <v>100</v>
      </c>
      <c r="H1783">
        <v>1</v>
      </c>
      <c r="I1783" t="s">
        <v>503</v>
      </c>
      <c r="J1783">
        <v>14.95</v>
      </c>
      <c r="K1783">
        <v>14.95</v>
      </c>
      <c r="L1783" t="s">
        <v>17</v>
      </c>
      <c r="M1783" t="s">
        <v>265</v>
      </c>
      <c r="N1783" t="s">
        <v>19</v>
      </c>
      <c r="O1783" t="s">
        <v>506</v>
      </c>
      <c r="P1783" t="s">
        <v>507</v>
      </c>
      <c r="Q1783" t="s">
        <v>519</v>
      </c>
    </row>
    <row r="1784" spans="1:17" x14ac:dyDescent="0.35">
      <c r="A1784">
        <v>102297</v>
      </c>
      <c r="B1784" s="5">
        <v>45913</v>
      </c>
      <c r="C1784" t="s">
        <v>65</v>
      </c>
      <c r="D1784" t="s">
        <v>66</v>
      </c>
      <c r="E1784" t="s">
        <v>67</v>
      </c>
      <c r="F1784" t="s">
        <v>22</v>
      </c>
      <c r="G1784" t="s">
        <v>47</v>
      </c>
      <c r="H1784">
        <v>5</v>
      </c>
      <c r="I1784" t="s">
        <v>499</v>
      </c>
      <c r="J1784">
        <v>73.09</v>
      </c>
      <c r="K1784">
        <v>365.45000000000005</v>
      </c>
      <c r="L1784" t="s">
        <v>17</v>
      </c>
      <c r="M1784" t="s">
        <v>152</v>
      </c>
      <c r="N1784" t="s">
        <v>89</v>
      </c>
      <c r="O1784" t="s">
        <v>506</v>
      </c>
      <c r="P1784" t="s">
        <v>507</v>
      </c>
      <c r="Q1784" t="s">
        <v>519</v>
      </c>
    </row>
    <row r="1785" spans="1:17" x14ac:dyDescent="0.35">
      <c r="A1785">
        <v>102431</v>
      </c>
      <c r="B1785" s="5">
        <v>45913</v>
      </c>
      <c r="C1785" t="s">
        <v>31</v>
      </c>
      <c r="D1785" t="s">
        <v>32</v>
      </c>
      <c r="E1785" t="s">
        <v>33</v>
      </c>
      <c r="F1785" t="s">
        <v>59</v>
      </c>
      <c r="G1785" t="s">
        <v>60</v>
      </c>
      <c r="H1785">
        <v>1</v>
      </c>
      <c r="I1785" t="s">
        <v>503</v>
      </c>
      <c r="J1785">
        <v>59.77</v>
      </c>
      <c r="K1785">
        <v>59.77</v>
      </c>
      <c r="L1785" t="s">
        <v>48</v>
      </c>
      <c r="M1785" t="s">
        <v>125</v>
      </c>
      <c r="N1785" t="s">
        <v>19</v>
      </c>
      <c r="O1785" t="s">
        <v>506</v>
      </c>
      <c r="P1785" t="s">
        <v>507</v>
      </c>
      <c r="Q1785" t="s">
        <v>519</v>
      </c>
    </row>
    <row r="1786" spans="1:17" x14ac:dyDescent="0.35">
      <c r="A1786">
        <v>102677</v>
      </c>
      <c r="B1786" s="5">
        <v>45913</v>
      </c>
      <c r="C1786" t="s">
        <v>31</v>
      </c>
      <c r="D1786" t="s">
        <v>105</v>
      </c>
      <c r="E1786" t="s">
        <v>106</v>
      </c>
      <c r="F1786" t="s">
        <v>22</v>
      </c>
      <c r="G1786" t="s">
        <v>47</v>
      </c>
      <c r="H1786">
        <v>1</v>
      </c>
      <c r="I1786" t="s">
        <v>503</v>
      </c>
      <c r="J1786">
        <v>76.930000000000007</v>
      </c>
      <c r="K1786">
        <v>76.930000000000007</v>
      </c>
      <c r="L1786" t="s">
        <v>24</v>
      </c>
      <c r="M1786" t="s">
        <v>144</v>
      </c>
      <c r="N1786" t="s">
        <v>89</v>
      </c>
      <c r="O1786" t="s">
        <v>506</v>
      </c>
      <c r="P1786" t="s">
        <v>507</v>
      </c>
      <c r="Q1786" t="s">
        <v>519</v>
      </c>
    </row>
    <row r="1787" spans="1:17" x14ac:dyDescent="0.35">
      <c r="A1787">
        <v>102752</v>
      </c>
      <c r="B1787" s="5">
        <v>45913</v>
      </c>
      <c r="C1787" t="s">
        <v>26</v>
      </c>
      <c r="D1787" t="s">
        <v>27</v>
      </c>
      <c r="E1787" t="s">
        <v>28</v>
      </c>
      <c r="F1787" t="s">
        <v>62</v>
      </c>
      <c r="G1787" t="s">
        <v>114</v>
      </c>
      <c r="H1787">
        <v>1</v>
      </c>
      <c r="I1787" t="s">
        <v>503</v>
      </c>
      <c r="J1787">
        <v>123.85</v>
      </c>
      <c r="K1787">
        <v>123.85</v>
      </c>
      <c r="L1787" t="s">
        <v>24</v>
      </c>
      <c r="M1787" t="s">
        <v>147</v>
      </c>
      <c r="N1787" t="s">
        <v>19</v>
      </c>
      <c r="O1787" t="s">
        <v>506</v>
      </c>
      <c r="P1787" t="s">
        <v>507</v>
      </c>
      <c r="Q1787" t="s">
        <v>519</v>
      </c>
    </row>
    <row r="1788" spans="1:17" x14ac:dyDescent="0.35">
      <c r="A1788">
        <v>102958</v>
      </c>
      <c r="B1788" s="5">
        <v>45913</v>
      </c>
      <c r="C1788" t="s">
        <v>12</v>
      </c>
      <c r="D1788" t="s">
        <v>183</v>
      </c>
      <c r="E1788" t="s">
        <v>184</v>
      </c>
      <c r="F1788" t="s">
        <v>22</v>
      </c>
      <c r="G1788" t="s">
        <v>47</v>
      </c>
      <c r="H1788">
        <v>1</v>
      </c>
      <c r="I1788" t="s">
        <v>503</v>
      </c>
      <c r="J1788">
        <v>77.099999999999994</v>
      </c>
      <c r="K1788">
        <v>77.099999999999994</v>
      </c>
      <c r="L1788" t="s">
        <v>48</v>
      </c>
      <c r="M1788" t="s">
        <v>389</v>
      </c>
      <c r="N1788" t="s">
        <v>19</v>
      </c>
      <c r="O1788" t="s">
        <v>506</v>
      </c>
      <c r="P1788" t="s">
        <v>507</v>
      </c>
      <c r="Q1788" t="s">
        <v>519</v>
      </c>
    </row>
    <row r="1789" spans="1:17" x14ac:dyDescent="0.35">
      <c r="A1789">
        <v>100377</v>
      </c>
      <c r="B1789" s="5">
        <v>45914</v>
      </c>
      <c r="C1789" t="s">
        <v>31</v>
      </c>
      <c r="D1789" t="s">
        <v>56</v>
      </c>
      <c r="E1789" t="s">
        <v>57</v>
      </c>
      <c r="F1789" t="s">
        <v>62</v>
      </c>
      <c r="G1789" t="s">
        <v>63</v>
      </c>
      <c r="H1789">
        <v>2</v>
      </c>
      <c r="I1789" t="s">
        <v>508</v>
      </c>
      <c r="J1789">
        <v>52.96</v>
      </c>
      <c r="K1789">
        <v>105.92</v>
      </c>
      <c r="L1789" t="s">
        <v>24</v>
      </c>
      <c r="M1789" t="s">
        <v>295</v>
      </c>
      <c r="N1789" t="s">
        <v>19</v>
      </c>
      <c r="O1789" t="s">
        <v>510</v>
      </c>
      <c r="P1789" t="s">
        <v>507</v>
      </c>
      <c r="Q1789" t="s">
        <v>519</v>
      </c>
    </row>
    <row r="1790" spans="1:17" x14ac:dyDescent="0.35">
      <c r="A1790">
        <v>101001</v>
      </c>
      <c r="B1790" s="5">
        <v>45914</v>
      </c>
      <c r="C1790" t="s">
        <v>50</v>
      </c>
      <c r="D1790" t="s">
        <v>71</v>
      </c>
      <c r="E1790" t="s">
        <v>72</v>
      </c>
      <c r="F1790" t="s">
        <v>59</v>
      </c>
      <c r="G1790" t="s">
        <v>73</v>
      </c>
      <c r="H1790">
        <v>1</v>
      </c>
      <c r="I1790" t="s">
        <v>503</v>
      </c>
      <c r="J1790">
        <v>26.93</v>
      </c>
      <c r="K1790">
        <v>26.93</v>
      </c>
      <c r="L1790" t="s">
        <v>43</v>
      </c>
      <c r="M1790" t="s">
        <v>378</v>
      </c>
      <c r="N1790" t="s">
        <v>19</v>
      </c>
      <c r="O1790" t="s">
        <v>510</v>
      </c>
      <c r="P1790" t="s">
        <v>507</v>
      </c>
      <c r="Q1790" t="s">
        <v>519</v>
      </c>
    </row>
    <row r="1791" spans="1:17" x14ac:dyDescent="0.35">
      <c r="A1791">
        <v>101584</v>
      </c>
      <c r="B1791" s="5">
        <v>45914</v>
      </c>
      <c r="C1791" t="s">
        <v>50</v>
      </c>
      <c r="D1791" t="s">
        <v>51</v>
      </c>
      <c r="E1791" t="s">
        <v>52</v>
      </c>
      <c r="F1791" t="s">
        <v>62</v>
      </c>
      <c r="G1791" t="s">
        <v>63</v>
      </c>
      <c r="H1791">
        <v>3</v>
      </c>
      <c r="I1791" t="s">
        <v>499</v>
      </c>
      <c r="J1791">
        <v>55.76</v>
      </c>
      <c r="K1791">
        <v>167.28</v>
      </c>
      <c r="L1791" t="s">
        <v>43</v>
      </c>
      <c r="M1791" t="s">
        <v>481</v>
      </c>
      <c r="N1791" t="s">
        <v>19</v>
      </c>
      <c r="O1791" t="s">
        <v>510</v>
      </c>
      <c r="P1791" t="s">
        <v>507</v>
      </c>
      <c r="Q1791" t="s">
        <v>519</v>
      </c>
    </row>
    <row r="1792" spans="1:17" x14ac:dyDescent="0.35">
      <c r="A1792">
        <v>101596</v>
      </c>
      <c r="B1792" s="5">
        <v>45914</v>
      </c>
      <c r="C1792" t="s">
        <v>12</v>
      </c>
      <c r="D1792" t="s">
        <v>98</v>
      </c>
      <c r="E1792" t="s">
        <v>99</v>
      </c>
      <c r="F1792" t="s">
        <v>53</v>
      </c>
      <c r="G1792" t="s">
        <v>126</v>
      </c>
      <c r="H1792">
        <v>3</v>
      </c>
      <c r="I1792" t="s">
        <v>499</v>
      </c>
      <c r="J1792">
        <v>152.35</v>
      </c>
      <c r="K1792">
        <v>457.04999999999995</v>
      </c>
      <c r="L1792" t="s">
        <v>43</v>
      </c>
      <c r="M1792" t="s">
        <v>147</v>
      </c>
      <c r="N1792" t="s">
        <v>19</v>
      </c>
      <c r="O1792" t="s">
        <v>510</v>
      </c>
      <c r="P1792" t="s">
        <v>507</v>
      </c>
      <c r="Q1792" t="s">
        <v>519</v>
      </c>
    </row>
    <row r="1793" spans="1:17" x14ac:dyDescent="0.35">
      <c r="A1793">
        <v>102256</v>
      </c>
      <c r="B1793" s="5">
        <v>45914</v>
      </c>
      <c r="C1793" t="s">
        <v>26</v>
      </c>
      <c r="D1793" t="s">
        <v>27</v>
      </c>
      <c r="E1793" t="s">
        <v>28</v>
      </c>
      <c r="F1793" t="s">
        <v>62</v>
      </c>
      <c r="G1793" t="s">
        <v>63</v>
      </c>
      <c r="H1793">
        <v>2</v>
      </c>
      <c r="I1793" t="s">
        <v>508</v>
      </c>
      <c r="J1793">
        <v>55.2</v>
      </c>
      <c r="K1793">
        <v>110.4</v>
      </c>
      <c r="L1793" t="s">
        <v>17</v>
      </c>
      <c r="M1793" t="s">
        <v>257</v>
      </c>
      <c r="N1793" t="s">
        <v>19</v>
      </c>
      <c r="O1793" t="s">
        <v>510</v>
      </c>
      <c r="P1793" t="s">
        <v>507</v>
      </c>
      <c r="Q1793" t="s">
        <v>519</v>
      </c>
    </row>
    <row r="1794" spans="1:17" x14ac:dyDescent="0.35">
      <c r="A1794">
        <v>102288</v>
      </c>
      <c r="B1794" s="5">
        <v>45914</v>
      </c>
      <c r="C1794" t="s">
        <v>26</v>
      </c>
      <c r="D1794" t="s">
        <v>27</v>
      </c>
      <c r="E1794" t="s">
        <v>28</v>
      </c>
      <c r="F1794" t="s">
        <v>59</v>
      </c>
      <c r="G1794" t="s">
        <v>118</v>
      </c>
      <c r="H1794">
        <v>1</v>
      </c>
      <c r="I1794" t="s">
        <v>503</v>
      </c>
      <c r="J1794">
        <v>19.34</v>
      </c>
      <c r="K1794">
        <v>19.34</v>
      </c>
      <c r="L1794" t="s">
        <v>43</v>
      </c>
      <c r="M1794" t="s">
        <v>360</v>
      </c>
      <c r="N1794" t="s">
        <v>19</v>
      </c>
      <c r="O1794" t="s">
        <v>510</v>
      </c>
      <c r="P1794" t="s">
        <v>507</v>
      </c>
      <c r="Q1794" t="s">
        <v>519</v>
      </c>
    </row>
    <row r="1795" spans="1:17" x14ac:dyDescent="0.35">
      <c r="A1795">
        <v>102471</v>
      </c>
      <c r="B1795" s="5">
        <v>45914</v>
      </c>
      <c r="C1795" t="s">
        <v>50</v>
      </c>
      <c r="D1795" t="s">
        <v>77</v>
      </c>
      <c r="E1795" t="s">
        <v>78</v>
      </c>
      <c r="F1795" t="s">
        <v>62</v>
      </c>
      <c r="G1795" t="s">
        <v>68</v>
      </c>
      <c r="H1795">
        <v>5</v>
      </c>
      <c r="I1795" t="s">
        <v>499</v>
      </c>
      <c r="J1795">
        <v>38.58</v>
      </c>
      <c r="K1795">
        <v>192.89999999999998</v>
      </c>
      <c r="L1795" t="s">
        <v>43</v>
      </c>
      <c r="M1795" t="s">
        <v>469</v>
      </c>
      <c r="N1795" t="s">
        <v>19</v>
      </c>
      <c r="O1795" t="s">
        <v>510</v>
      </c>
      <c r="P1795" t="s">
        <v>507</v>
      </c>
      <c r="Q1795" t="s">
        <v>519</v>
      </c>
    </row>
    <row r="1796" spans="1:17" x14ac:dyDescent="0.35">
      <c r="A1796">
        <v>102486</v>
      </c>
      <c r="B1796" s="5">
        <v>45914</v>
      </c>
      <c r="C1796" t="s">
        <v>50</v>
      </c>
      <c r="D1796" t="s">
        <v>51</v>
      </c>
      <c r="E1796" t="s">
        <v>52</v>
      </c>
      <c r="F1796" t="s">
        <v>22</v>
      </c>
      <c r="G1796" t="s">
        <v>100</v>
      </c>
      <c r="H1796">
        <v>1</v>
      </c>
      <c r="I1796" t="s">
        <v>503</v>
      </c>
      <c r="J1796">
        <v>15.56</v>
      </c>
      <c r="K1796">
        <v>15.56</v>
      </c>
      <c r="L1796" t="s">
        <v>24</v>
      </c>
      <c r="M1796" t="s">
        <v>450</v>
      </c>
      <c r="N1796" t="s">
        <v>36</v>
      </c>
      <c r="O1796" t="s">
        <v>510</v>
      </c>
      <c r="P1796" t="s">
        <v>507</v>
      </c>
      <c r="Q1796" t="s">
        <v>519</v>
      </c>
    </row>
    <row r="1797" spans="1:17" x14ac:dyDescent="0.35">
      <c r="A1797">
        <v>102646</v>
      </c>
      <c r="B1797" s="5">
        <v>45914</v>
      </c>
      <c r="C1797" t="s">
        <v>31</v>
      </c>
      <c r="D1797" t="s">
        <v>105</v>
      </c>
      <c r="E1797" t="s">
        <v>106</v>
      </c>
      <c r="F1797" t="s">
        <v>15</v>
      </c>
      <c r="G1797" t="s">
        <v>16</v>
      </c>
      <c r="H1797">
        <v>1</v>
      </c>
      <c r="I1797" t="s">
        <v>503</v>
      </c>
      <c r="J1797">
        <v>41.68</v>
      </c>
      <c r="K1797">
        <v>41.68</v>
      </c>
      <c r="L1797" t="s">
        <v>43</v>
      </c>
      <c r="M1797" t="s">
        <v>108</v>
      </c>
      <c r="N1797" t="s">
        <v>36</v>
      </c>
      <c r="O1797" t="s">
        <v>510</v>
      </c>
      <c r="P1797" t="s">
        <v>507</v>
      </c>
      <c r="Q1797" t="s">
        <v>519</v>
      </c>
    </row>
    <row r="1798" spans="1:17" x14ac:dyDescent="0.35">
      <c r="A1798">
        <v>102877</v>
      </c>
      <c r="B1798" s="5">
        <v>45914</v>
      </c>
      <c r="C1798" t="s">
        <v>12</v>
      </c>
      <c r="D1798" t="s">
        <v>13</v>
      </c>
      <c r="E1798" t="s">
        <v>14</v>
      </c>
      <c r="F1798" t="s">
        <v>53</v>
      </c>
      <c r="G1798" t="s">
        <v>145</v>
      </c>
      <c r="H1798">
        <v>1</v>
      </c>
      <c r="I1798" t="s">
        <v>503</v>
      </c>
      <c r="J1798">
        <v>33.75</v>
      </c>
      <c r="K1798">
        <v>33.75</v>
      </c>
      <c r="L1798" t="s">
        <v>43</v>
      </c>
      <c r="M1798" t="s">
        <v>420</v>
      </c>
      <c r="N1798" t="s">
        <v>36</v>
      </c>
      <c r="O1798" t="s">
        <v>510</v>
      </c>
      <c r="P1798" t="s">
        <v>507</v>
      </c>
      <c r="Q1798" t="s">
        <v>519</v>
      </c>
    </row>
    <row r="1799" spans="1:17" x14ac:dyDescent="0.35">
      <c r="A1799">
        <v>102927</v>
      </c>
      <c r="B1799" s="5">
        <v>45914</v>
      </c>
      <c r="C1799" t="s">
        <v>50</v>
      </c>
      <c r="D1799" t="s">
        <v>71</v>
      </c>
      <c r="E1799" t="s">
        <v>72</v>
      </c>
      <c r="F1799" t="s">
        <v>53</v>
      </c>
      <c r="G1799" t="s">
        <v>92</v>
      </c>
      <c r="H1799">
        <v>2</v>
      </c>
      <c r="I1799" t="s">
        <v>508</v>
      </c>
      <c r="J1799">
        <v>31.31</v>
      </c>
      <c r="K1799">
        <v>62.62</v>
      </c>
      <c r="L1799" t="s">
        <v>43</v>
      </c>
      <c r="M1799" t="s">
        <v>455</v>
      </c>
      <c r="N1799" t="s">
        <v>19</v>
      </c>
      <c r="O1799" t="s">
        <v>510</v>
      </c>
      <c r="P1799" t="s">
        <v>507</v>
      </c>
      <c r="Q1799" t="s">
        <v>519</v>
      </c>
    </row>
    <row r="1800" spans="1:17" x14ac:dyDescent="0.35">
      <c r="A1800">
        <v>100064</v>
      </c>
      <c r="B1800" s="5">
        <v>45915</v>
      </c>
      <c r="C1800" t="s">
        <v>31</v>
      </c>
      <c r="D1800" t="s">
        <v>45</v>
      </c>
      <c r="E1800" t="s">
        <v>46</v>
      </c>
      <c r="F1800" t="s">
        <v>62</v>
      </c>
      <c r="G1800" t="s">
        <v>169</v>
      </c>
      <c r="H1800">
        <v>10</v>
      </c>
      <c r="I1800" t="s">
        <v>499</v>
      </c>
      <c r="J1800">
        <v>24.43</v>
      </c>
      <c r="K1800">
        <v>244.3</v>
      </c>
      <c r="L1800" t="s">
        <v>24</v>
      </c>
      <c r="M1800" t="s">
        <v>79</v>
      </c>
      <c r="N1800" t="s">
        <v>19</v>
      </c>
      <c r="O1800" t="s">
        <v>511</v>
      </c>
      <c r="P1800" t="s">
        <v>501</v>
      </c>
      <c r="Q1800" t="s">
        <v>519</v>
      </c>
    </row>
    <row r="1801" spans="1:17" x14ac:dyDescent="0.35">
      <c r="A1801">
        <v>100211</v>
      </c>
      <c r="B1801" s="5">
        <v>45915</v>
      </c>
      <c r="C1801" t="s">
        <v>12</v>
      </c>
      <c r="D1801" t="s">
        <v>20</v>
      </c>
      <c r="E1801" t="s">
        <v>21</v>
      </c>
      <c r="F1801" t="s">
        <v>59</v>
      </c>
      <c r="G1801" t="s">
        <v>129</v>
      </c>
      <c r="H1801">
        <v>2</v>
      </c>
      <c r="I1801" t="s">
        <v>508</v>
      </c>
      <c r="J1801">
        <v>123.65</v>
      </c>
      <c r="K1801">
        <v>247.3</v>
      </c>
      <c r="L1801" t="s">
        <v>17</v>
      </c>
      <c r="M1801" t="s">
        <v>44</v>
      </c>
      <c r="N1801" t="s">
        <v>19</v>
      </c>
      <c r="O1801" t="s">
        <v>511</v>
      </c>
      <c r="P1801" t="s">
        <v>501</v>
      </c>
      <c r="Q1801" t="s">
        <v>519</v>
      </c>
    </row>
    <row r="1802" spans="1:17" x14ac:dyDescent="0.35">
      <c r="A1802">
        <v>100777</v>
      </c>
      <c r="B1802" s="5">
        <v>45915</v>
      </c>
      <c r="C1802" t="s">
        <v>12</v>
      </c>
      <c r="D1802" t="s">
        <v>98</v>
      </c>
      <c r="E1802" t="s">
        <v>99</v>
      </c>
      <c r="F1802" t="s">
        <v>59</v>
      </c>
      <c r="G1802" t="s">
        <v>95</v>
      </c>
      <c r="H1802">
        <v>10</v>
      </c>
      <c r="I1802" t="s">
        <v>499</v>
      </c>
      <c r="J1802">
        <v>34.06</v>
      </c>
      <c r="K1802">
        <v>340.6</v>
      </c>
      <c r="L1802" t="s">
        <v>17</v>
      </c>
      <c r="M1802" t="s">
        <v>290</v>
      </c>
      <c r="N1802" t="s">
        <v>19</v>
      </c>
      <c r="O1802" t="s">
        <v>511</v>
      </c>
      <c r="P1802" t="s">
        <v>501</v>
      </c>
      <c r="Q1802" t="s">
        <v>519</v>
      </c>
    </row>
    <row r="1803" spans="1:17" x14ac:dyDescent="0.35">
      <c r="A1803">
        <v>101081</v>
      </c>
      <c r="B1803" s="5">
        <v>45915</v>
      </c>
      <c r="C1803" t="s">
        <v>31</v>
      </c>
      <c r="D1803" t="s">
        <v>56</v>
      </c>
      <c r="E1803" t="s">
        <v>57</v>
      </c>
      <c r="F1803" t="s">
        <v>62</v>
      </c>
      <c r="G1803" t="s">
        <v>169</v>
      </c>
      <c r="H1803">
        <v>1</v>
      </c>
      <c r="I1803" t="s">
        <v>503</v>
      </c>
      <c r="J1803">
        <v>23.98</v>
      </c>
      <c r="K1803">
        <v>23.98</v>
      </c>
      <c r="L1803" t="s">
        <v>24</v>
      </c>
      <c r="M1803" t="s">
        <v>303</v>
      </c>
      <c r="N1803" t="s">
        <v>36</v>
      </c>
      <c r="O1803" t="s">
        <v>511</v>
      </c>
      <c r="P1803" t="s">
        <v>501</v>
      </c>
      <c r="Q1803" t="s">
        <v>519</v>
      </c>
    </row>
    <row r="1804" spans="1:17" x14ac:dyDescent="0.35">
      <c r="A1804">
        <v>101292</v>
      </c>
      <c r="B1804" s="5">
        <v>45915</v>
      </c>
      <c r="C1804" t="s">
        <v>31</v>
      </c>
      <c r="D1804" t="s">
        <v>80</v>
      </c>
      <c r="E1804" t="s">
        <v>80</v>
      </c>
      <c r="F1804" t="s">
        <v>22</v>
      </c>
      <c r="G1804" t="s">
        <v>87</v>
      </c>
      <c r="H1804">
        <v>1</v>
      </c>
      <c r="I1804" t="s">
        <v>503</v>
      </c>
      <c r="J1804">
        <v>50.6</v>
      </c>
      <c r="K1804">
        <v>50.6</v>
      </c>
      <c r="L1804" t="s">
        <v>24</v>
      </c>
      <c r="M1804" t="s">
        <v>322</v>
      </c>
      <c r="N1804" t="s">
        <v>19</v>
      </c>
      <c r="O1804" t="s">
        <v>511</v>
      </c>
      <c r="P1804" t="s">
        <v>501</v>
      </c>
      <c r="Q1804" t="s">
        <v>519</v>
      </c>
    </row>
    <row r="1805" spans="1:17" x14ac:dyDescent="0.35">
      <c r="A1805">
        <v>101331</v>
      </c>
      <c r="B1805" s="5">
        <v>45915</v>
      </c>
      <c r="C1805" t="s">
        <v>50</v>
      </c>
      <c r="D1805" t="s">
        <v>77</v>
      </c>
      <c r="E1805" t="s">
        <v>78</v>
      </c>
      <c r="F1805" t="s">
        <v>59</v>
      </c>
      <c r="G1805" t="s">
        <v>60</v>
      </c>
      <c r="H1805">
        <v>1</v>
      </c>
      <c r="I1805" t="s">
        <v>503</v>
      </c>
      <c r="J1805">
        <v>57.23</v>
      </c>
      <c r="K1805">
        <v>57.23</v>
      </c>
      <c r="L1805" t="s">
        <v>17</v>
      </c>
      <c r="M1805" t="s">
        <v>289</v>
      </c>
      <c r="N1805" t="s">
        <v>19</v>
      </c>
      <c r="O1805" t="s">
        <v>511</v>
      </c>
      <c r="P1805" t="s">
        <v>501</v>
      </c>
      <c r="Q1805" t="s">
        <v>519</v>
      </c>
    </row>
    <row r="1806" spans="1:17" x14ac:dyDescent="0.35">
      <c r="A1806">
        <v>101356</v>
      </c>
      <c r="B1806" s="5">
        <v>45915</v>
      </c>
      <c r="C1806" t="s">
        <v>50</v>
      </c>
      <c r="D1806" t="s">
        <v>71</v>
      </c>
      <c r="E1806" t="s">
        <v>72</v>
      </c>
      <c r="F1806" t="s">
        <v>15</v>
      </c>
      <c r="G1806" t="s">
        <v>16</v>
      </c>
      <c r="H1806">
        <v>1</v>
      </c>
      <c r="I1806" t="s">
        <v>503</v>
      </c>
      <c r="J1806">
        <v>39.68</v>
      </c>
      <c r="K1806">
        <v>39.68</v>
      </c>
      <c r="L1806" t="s">
        <v>48</v>
      </c>
      <c r="M1806" t="s">
        <v>165</v>
      </c>
      <c r="N1806" t="s">
        <v>19</v>
      </c>
      <c r="O1806" t="s">
        <v>511</v>
      </c>
      <c r="P1806" t="s">
        <v>501</v>
      </c>
      <c r="Q1806" t="s">
        <v>519</v>
      </c>
    </row>
    <row r="1807" spans="1:17" x14ac:dyDescent="0.35">
      <c r="A1807">
        <v>101435</v>
      </c>
      <c r="B1807" s="5">
        <v>45915</v>
      </c>
      <c r="C1807" t="s">
        <v>65</v>
      </c>
      <c r="D1807" t="s">
        <v>137</v>
      </c>
      <c r="E1807" t="s">
        <v>138</v>
      </c>
      <c r="F1807" t="s">
        <v>22</v>
      </c>
      <c r="G1807" t="s">
        <v>100</v>
      </c>
      <c r="H1807">
        <v>10</v>
      </c>
      <c r="I1807" t="s">
        <v>499</v>
      </c>
      <c r="J1807">
        <v>15.69</v>
      </c>
      <c r="K1807">
        <v>156.9</v>
      </c>
      <c r="L1807" t="s">
        <v>17</v>
      </c>
      <c r="M1807" t="s">
        <v>88</v>
      </c>
      <c r="N1807" t="s">
        <v>19</v>
      </c>
      <c r="O1807" t="s">
        <v>511</v>
      </c>
      <c r="P1807" t="s">
        <v>501</v>
      </c>
      <c r="Q1807" t="s">
        <v>519</v>
      </c>
    </row>
    <row r="1808" spans="1:17" x14ac:dyDescent="0.35">
      <c r="A1808">
        <v>101554</v>
      </c>
      <c r="B1808" s="5">
        <v>45915</v>
      </c>
      <c r="C1808" t="s">
        <v>50</v>
      </c>
      <c r="D1808" t="s">
        <v>71</v>
      </c>
      <c r="E1808" t="s">
        <v>72</v>
      </c>
      <c r="F1808" t="s">
        <v>53</v>
      </c>
      <c r="G1808" t="s">
        <v>54</v>
      </c>
      <c r="H1808">
        <v>10</v>
      </c>
      <c r="I1808" t="s">
        <v>499</v>
      </c>
      <c r="J1808">
        <v>25.7</v>
      </c>
      <c r="K1808">
        <v>257</v>
      </c>
      <c r="L1808" t="s">
        <v>48</v>
      </c>
      <c r="M1808" t="s">
        <v>222</v>
      </c>
      <c r="N1808" t="s">
        <v>19</v>
      </c>
      <c r="O1808" t="s">
        <v>511</v>
      </c>
      <c r="P1808" t="s">
        <v>501</v>
      </c>
      <c r="Q1808" t="s">
        <v>519</v>
      </c>
    </row>
    <row r="1809" spans="1:17" x14ac:dyDescent="0.35">
      <c r="A1809">
        <v>101619</v>
      </c>
      <c r="B1809" s="5">
        <v>45915</v>
      </c>
      <c r="C1809" t="s">
        <v>31</v>
      </c>
      <c r="D1809" t="s">
        <v>56</v>
      </c>
      <c r="E1809" t="s">
        <v>57</v>
      </c>
      <c r="F1809" t="s">
        <v>59</v>
      </c>
      <c r="G1809" t="s">
        <v>129</v>
      </c>
      <c r="H1809">
        <v>5</v>
      </c>
      <c r="I1809" t="s">
        <v>499</v>
      </c>
      <c r="J1809">
        <v>119.1</v>
      </c>
      <c r="K1809">
        <v>595.5</v>
      </c>
      <c r="L1809" t="s">
        <v>43</v>
      </c>
      <c r="M1809" t="s">
        <v>463</v>
      </c>
      <c r="N1809" t="s">
        <v>19</v>
      </c>
      <c r="O1809" t="s">
        <v>511</v>
      </c>
      <c r="P1809" t="s">
        <v>501</v>
      </c>
      <c r="Q1809" t="s">
        <v>519</v>
      </c>
    </row>
    <row r="1810" spans="1:17" x14ac:dyDescent="0.35">
      <c r="A1810">
        <v>101963</v>
      </c>
      <c r="B1810" s="5">
        <v>45915</v>
      </c>
      <c r="C1810" t="s">
        <v>50</v>
      </c>
      <c r="D1810" t="s">
        <v>71</v>
      </c>
      <c r="E1810" t="s">
        <v>72</v>
      </c>
      <c r="F1810" t="s">
        <v>62</v>
      </c>
      <c r="G1810" t="s">
        <v>63</v>
      </c>
      <c r="H1810">
        <v>1</v>
      </c>
      <c r="I1810" t="s">
        <v>503</v>
      </c>
      <c r="J1810">
        <v>53.42</v>
      </c>
      <c r="K1810">
        <v>53.42</v>
      </c>
      <c r="L1810" t="s">
        <v>48</v>
      </c>
      <c r="M1810" t="s">
        <v>287</v>
      </c>
      <c r="N1810" t="s">
        <v>19</v>
      </c>
      <c r="O1810" t="s">
        <v>511</v>
      </c>
      <c r="P1810" t="s">
        <v>501</v>
      </c>
      <c r="Q1810" t="s">
        <v>519</v>
      </c>
    </row>
    <row r="1811" spans="1:17" x14ac:dyDescent="0.35">
      <c r="A1811">
        <v>102133</v>
      </c>
      <c r="B1811" s="5">
        <v>45915</v>
      </c>
      <c r="C1811" t="s">
        <v>65</v>
      </c>
      <c r="D1811" t="s">
        <v>90</v>
      </c>
      <c r="E1811" t="s">
        <v>91</v>
      </c>
      <c r="F1811" t="s">
        <v>62</v>
      </c>
      <c r="G1811" t="s">
        <v>63</v>
      </c>
      <c r="H1811">
        <v>5</v>
      </c>
      <c r="I1811" t="s">
        <v>499</v>
      </c>
      <c r="J1811">
        <v>55.6</v>
      </c>
      <c r="K1811">
        <v>278</v>
      </c>
      <c r="L1811" t="s">
        <v>43</v>
      </c>
      <c r="M1811" t="s">
        <v>246</v>
      </c>
      <c r="N1811" t="s">
        <v>19</v>
      </c>
      <c r="O1811" t="s">
        <v>511</v>
      </c>
      <c r="P1811" t="s">
        <v>501</v>
      </c>
      <c r="Q1811" t="s">
        <v>519</v>
      </c>
    </row>
    <row r="1812" spans="1:17" x14ac:dyDescent="0.35">
      <c r="A1812">
        <v>102170</v>
      </c>
      <c r="B1812" s="5">
        <v>45915</v>
      </c>
      <c r="C1812" t="s">
        <v>31</v>
      </c>
      <c r="D1812" t="s">
        <v>105</v>
      </c>
      <c r="E1812" t="s">
        <v>106</v>
      </c>
      <c r="F1812" t="s">
        <v>15</v>
      </c>
      <c r="G1812" t="s">
        <v>29</v>
      </c>
      <c r="H1812">
        <v>1</v>
      </c>
      <c r="I1812" t="s">
        <v>503</v>
      </c>
      <c r="J1812">
        <v>23.82</v>
      </c>
      <c r="K1812">
        <v>23.82</v>
      </c>
      <c r="L1812" t="s">
        <v>43</v>
      </c>
      <c r="M1812" t="s">
        <v>158</v>
      </c>
      <c r="N1812" t="s">
        <v>19</v>
      </c>
      <c r="O1812" t="s">
        <v>511</v>
      </c>
      <c r="P1812" t="s">
        <v>501</v>
      </c>
      <c r="Q1812" t="s">
        <v>519</v>
      </c>
    </row>
    <row r="1813" spans="1:17" x14ac:dyDescent="0.35">
      <c r="A1813">
        <v>102284</v>
      </c>
      <c r="B1813" s="5">
        <v>45915</v>
      </c>
      <c r="C1813" t="s">
        <v>26</v>
      </c>
      <c r="D1813" t="s">
        <v>27</v>
      </c>
      <c r="E1813" t="s">
        <v>28</v>
      </c>
      <c r="F1813" t="s">
        <v>62</v>
      </c>
      <c r="G1813" t="s">
        <v>63</v>
      </c>
      <c r="H1813">
        <v>2</v>
      </c>
      <c r="I1813" t="s">
        <v>508</v>
      </c>
      <c r="J1813">
        <v>57.02</v>
      </c>
      <c r="K1813">
        <v>114.04</v>
      </c>
      <c r="L1813" t="s">
        <v>48</v>
      </c>
      <c r="M1813" t="s">
        <v>391</v>
      </c>
      <c r="N1813" t="s">
        <v>19</v>
      </c>
      <c r="O1813" t="s">
        <v>511</v>
      </c>
      <c r="P1813" t="s">
        <v>501</v>
      </c>
      <c r="Q1813" t="s">
        <v>519</v>
      </c>
    </row>
    <row r="1814" spans="1:17" x14ac:dyDescent="0.35">
      <c r="A1814">
        <v>102451</v>
      </c>
      <c r="B1814" s="5">
        <v>45915</v>
      </c>
      <c r="C1814" t="s">
        <v>12</v>
      </c>
      <c r="D1814" t="s">
        <v>98</v>
      </c>
      <c r="E1814" t="s">
        <v>99</v>
      </c>
      <c r="F1814" t="s">
        <v>53</v>
      </c>
      <c r="G1814" t="s">
        <v>126</v>
      </c>
      <c r="H1814">
        <v>1</v>
      </c>
      <c r="I1814" t="s">
        <v>503</v>
      </c>
      <c r="J1814">
        <v>155.16</v>
      </c>
      <c r="K1814">
        <v>155.16</v>
      </c>
      <c r="L1814" t="s">
        <v>48</v>
      </c>
      <c r="M1814" t="s">
        <v>388</v>
      </c>
      <c r="N1814" t="s">
        <v>19</v>
      </c>
      <c r="O1814" t="s">
        <v>511</v>
      </c>
      <c r="P1814" t="s">
        <v>501</v>
      </c>
      <c r="Q1814" t="s">
        <v>519</v>
      </c>
    </row>
    <row r="1815" spans="1:17" x14ac:dyDescent="0.35">
      <c r="A1815">
        <v>102535</v>
      </c>
      <c r="B1815" s="5">
        <v>45915</v>
      </c>
      <c r="C1815" t="s">
        <v>31</v>
      </c>
      <c r="D1815" t="s">
        <v>32</v>
      </c>
      <c r="E1815" t="s">
        <v>33</v>
      </c>
      <c r="F1815" t="s">
        <v>59</v>
      </c>
      <c r="G1815" t="s">
        <v>118</v>
      </c>
      <c r="H1815">
        <v>5</v>
      </c>
      <c r="I1815" t="s">
        <v>499</v>
      </c>
      <c r="J1815">
        <v>19.850000000000001</v>
      </c>
      <c r="K1815">
        <v>99.25</v>
      </c>
      <c r="L1815" t="s">
        <v>24</v>
      </c>
      <c r="M1815" t="s">
        <v>218</v>
      </c>
      <c r="N1815" t="s">
        <v>19</v>
      </c>
      <c r="O1815" t="s">
        <v>511</v>
      </c>
      <c r="P1815" t="s">
        <v>501</v>
      </c>
      <c r="Q1815" t="s">
        <v>519</v>
      </c>
    </row>
    <row r="1816" spans="1:17" x14ac:dyDescent="0.35">
      <c r="A1816">
        <v>102678</v>
      </c>
      <c r="B1816" s="5">
        <v>45915</v>
      </c>
      <c r="C1816" t="s">
        <v>12</v>
      </c>
      <c r="D1816" t="s">
        <v>132</v>
      </c>
      <c r="E1816" t="s">
        <v>133</v>
      </c>
      <c r="F1816" t="s">
        <v>15</v>
      </c>
      <c r="G1816" t="s">
        <v>29</v>
      </c>
      <c r="H1816">
        <v>5</v>
      </c>
      <c r="I1816" t="s">
        <v>499</v>
      </c>
      <c r="J1816">
        <v>22.71</v>
      </c>
      <c r="K1816">
        <v>113.55000000000001</v>
      </c>
      <c r="L1816" t="s">
        <v>17</v>
      </c>
      <c r="M1816" t="s">
        <v>241</v>
      </c>
      <c r="N1816" t="s">
        <v>19</v>
      </c>
      <c r="O1816" t="s">
        <v>511</v>
      </c>
      <c r="P1816" t="s">
        <v>501</v>
      </c>
      <c r="Q1816" t="s">
        <v>519</v>
      </c>
    </row>
    <row r="1817" spans="1:17" x14ac:dyDescent="0.35">
      <c r="A1817">
        <v>102890</v>
      </c>
      <c r="B1817" s="5">
        <v>45915</v>
      </c>
      <c r="C1817" t="s">
        <v>12</v>
      </c>
      <c r="D1817" t="s">
        <v>132</v>
      </c>
      <c r="E1817" t="s">
        <v>133</v>
      </c>
      <c r="F1817" t="s">
        <v>59</v>
      </c>
      <c r="G1817" t="s">
        <v>118</v>
      </c>
      <c r="H1817">
        <v>1</v>
      </c>
      <c r="I1817" t="s">
        <v>503</v>
      </c>
      <c r="J1817">
        <v>19.54</v>
      </c>
      <c r="K1817">
        <v>19.54</v>
      </c>
      <c r="L1817" t="s">
        <v>48</v>
      </c>
      <c r="M1817" t="s">
        <v>304</v>
      </c>
      <c r="N1817" t="s">
        <v>19</v>
      </c>
      <c r="O1817" t="s">
        <v>511</v>
      </c>
      <c r="P1817" t="s">
        <v>501</v>
      </c>
      <c r="Q1817" t="s">
        <v>519</v>
      </c>
    </row>
    <row r="1818" spans="1:17" x14ac:dyDescent="0.35">
      <c r="A1818">
        <v>100270</v>
      </c>
      <c r="B1818" s="5">
        <v>45916</v>
      </c>
      <c r="C1818" t="s">
        <v>26</v>
      </c>
      <c r="D1818" t="s">
        <v>150</v>
      </c>
      <c r="E1818" t="s">
        <v>151</v>
      </c>
      <c r="F1818" t="s">
        <v>22</v>
      </c>
      <c r="G1818" t="s">
        <v>100</v>
      </c>
      <c r="H1818">
        <v>2</v>
      </c>
      <c r="I1818" t="s">
        <v>508</v>
      </c>
      <c r="J1818">
        <v>14.99</v>
      </c>
      <c r="K1818">
        <v>29.98</v>
      </c>
      <c r="L1818" t="s">
        <v>24</v>
      </c>
      <c r="M1818" t="s">
        <v>486</v>
      </c>
      <c r="N1818" t="s">
        <v>19</v>
      </c>
      <c r="O1818" t="s">
        <v>509</v>
      </c>
      <c r="P1818" t="s">
        <v>501</v>
      </c>
      <c r="Q1818" t="s">
        <v>519</v>
      </c>
    </row>
    <row r="1819" spans="1:17" x14ac:dyDescent="0.35">
      <c r="A1819">
        <v>100524</v>
      </c>
      <c r="B1819" s="5">
        <v>45916</v>
      </c>
      <c r="C1819" t="s">
        <v>12</v>
      </c>
      <c r="D1819" t="s">
        <v>20</v>
      </c>
      <c r="E1819" t="s">
        <v>21</v>
      </c>
      <c r="F1819" t="s">
        <v>62</v>
      </c>
      <c r="G1819" t="s">
        <v>63</v>
      </c>
      <c r="H1819">
        <v>1</v>
      </c>
      <c r="I1819" t="s">
        <v>503</v>
      </c>
      <c r="J1819">
        <v>56.02</v>
      </c>
      <c r="K1819">
        <v>56.02</v>
      </c>
      <c r="L1819" t="s">
        <v>17</v>
      </c>
      <c r="M1819" t="s">
        <v>265</v>
      </c>
      <c r="N1819" t="s">
        <v>19</v>
      </c>
      <c r="O1819" t="s">
        <v>509</v>
      </c>
      <c r="P1819" t="s">
        <v>501</v>
      </c>
      <c r="Q1819" t="s">
        <v>519</v>
      </c>
    </row>
    <row r="1820" spans="1:17" x14ac:dyDescent="0.35">
      <c r="A1820">
        <v>100588</v>
      </c>
      <c r="B1820" s="5">
        <v>45916</v>
      </c>
      <c r="C1820" t="s">
        <v>31</v>
      </c>
      <c r="D1820" t="s">
        <v>45</v>
      </c>
      <c r="E1820" t="s">
        <v>46</v>
      </c>
      <c r="F1820" t="s">
        <v>62</v>
      </c>
      <c r="G1820" t="s">
        <v>103</v>
      </c>
      <c r="H1820">
        <v>2</v>
      </c>
      <c r="I1820" t="s">
        <v>508</v>
      </c>
      <c r="J1820">
        <v>197.43</v>
      </c>
      <c r="K1820">
        <v>394.86</v>
      </c>
      <c r="L1820" t="s">
        <v>48</v>
      </c>
      <c r="M1820" t="s">
        <v>177</v>
      </c>
      <c r="N1820" t="s">
        <v>19</v>
      </c>
      <c r="O1820" t="s">
        <v>509</v>
      </c>
      <c r="P1820" t="s">
        <v>501</v>
      </c>
      <c r="Q1820" t="s">
        <v>519</v>
      </c>
    </row>
    <row r="1821" spans="1:17" x14ac:dyDescent="0.35">
      <c r="A1821">
        <v>101094</v>
      </c>
      <c r="B1821" s="5">
        <v>45916</v>
      </c>
      <c r="C1821" t="s">
        <v>31</v>
      </c>
      <c r="D1821" t="s">
        <v>32</v>
      </c>
      <c r="E1821" t="s">
        <v>33</v>
      </c>
      <c r="F1821" t="s">
        <v>22</v>
      </c>
      <c r="G1821" t="s">
        <v>100</v>
      </c>
      <c r="H1821">
        <v>1</v>
      </c>
      <c r="I1821" t="s">
        <v>503</v>
      </c>
      <c r="J1821">
        <v>15.18</v>
      </c>
      <c r="K1821">
        <v>15.18</v>
      </c>
      <c r="L1821" t="s">
        <v>43</v>
      </c>
      <c r="M1821" t="s">
        <v>417</v>
      </c>
      <c r="N1821" t="s">
        <v>19</v>
      </c>
      <c r="O1821" t="s">
        <v>509</v>
      </c>
      <c r="P1821" t="s">
        <v>501</v>
      </c>
      <c r="Q1821" t="s">
        <v>519</v>
      </c>
    </row>
    <row r="1822" spans="1:17" x14ac:dyDescent="0.35">
      <c r="A1822">
        <v>101658</v>
      </c>
      <c r="B1822" s="5">
        <v>45916</v>
      </c>
      <c r="C1822" t="s">
        <v>50</v>
      </c>
      <c r="D1822" t="s">
        <v>77</v>
      </c>
      <c r="E1822" t="s">
        <v>78</v>
      </c>
      <c r="F1822" t="s">
        <v>22</v>
      </c>
      <c r="G1822" t="s">
        <v>100</v>
      </c>
      <c r="H1822">
        <v>1</v>
      </c>
      <c r="I1822" t="s">
        <v>503</v>
      </c>
      <c r="J1822">
        <v>15.29</v>
      </c>
      <c r="K1822">
        <v>15.29</v>
      </c>
      <c r="L1822" t="s">
        <v>48</v>
      </c>
      <c r="M1822" t="s">
        <v>444</v>
      </c>
      <c r="N1822" t="s">
        <v>19</v>
      </c>
      <c r="O1822" t="s">
        <v>509</v>
      </c>
      <c r="P1822" t="s">
        <v>501</v>
      </c>
      <c r="Q1822" t="s">
        <v>519</v>
      </c>
    </row>
    <row r="1823" spans="1:17" x14ac:dyDescent="0.35">
      <c r="A1823">
        <v>102063</v>
      </c>
      <c r="B1823" s="5">
        <v>45916</v>
      </c>
      <c r="C1823" t="s">
        <v>12</v>
      </c>
      <c r="D1823" t="s">
        <v>132</v>
      </c>
      <c r="E1823" t="s">
        <v>133</v>
      </c>
      <c r="F1823" t="s">
        <v>62</v>
      </c>
      <c r="G1823" t="s">
        <v>68</v>
      </c>
      <c r="H1823">
        <v>1</v>
      </c>
      <c r="I1823" t="s">
        <v>503</v>
      </c>
      <c r="J1823">
        <v>39.53</v>
      </c>
      <c r="K1823">
        <v>39.53</v>
      </c>
      <c r="L1823" t="s">
        <v>43</v>
      </c>
      <c r="M1823" t="s">
        <v>86</v>
      </c>
      <c r="N1823" t="s">
        <v>19</v>
      </c>
      <c r="O1823" t="s">
        <v>509</v>
      </c>
      <c r="P1823" t="s">
        <v>501</v>
      </c>
      <c r="Q1823" t="s">
        <v>519</v>
      </c>
    </row>
    <row r="1824" spans="1:17" x14ac:dyDescent="0.35">
      <c r="A1824">
        <v>102295</v>
      </c>
      <c r="B1824" s="5">
        <v>45916</v>
      </c>
      <c r="C1824" t="s">
        <v>50</v>
      </c>
      <c r="D1824" t="s">
        <v>71</v>
      </c>
      <c r="E1824" t="s">
        <v>72</v>
      </c>
      <c r="F1824" t="s">
        <v>62</v>
      </c>
      <c r="G1824" t="s">
        <v>169</v>
      </c>
      <c r="H1824">
        <v>5</v>
      </c>
      <c r="I1824" t="s">
        <v>499</v>
      </c>
      <c r="J1824">
        <v>24.97</v>
      </c>
      <c r="K1824">
        <v>124.85</v>
      </c>
      <c r="L1824" t="s">
        <v>24</v>
      </c>
      <c r="M1824" t="s">
        <v>462</v>
      </c>
      <c r="N1824" t="s">
        <v>19</v>
      </c>
      <c r="O1824" t="s">
        <v>509</v>
      </c>
      <c r="P1824" t="s">
        <v>501</v>
      </c>
      <c r="Q1824" t="s">
        <v>519</v>
      </c>
    </row>
    <row r="1825" spans="1:17" x14ac:dyDescent="0.35">
      <c r="A1825">
        <v>102473</v>
      </c>
      <c r="B1825" s="5">
        <v>45916</v>
      </c>
      <c r="C1825" t="s">
        <v>50</v>
      </c>
      <c r="D1825" t="s">
        <v>77</v>
      </c>
      <c r="E1825" t="s">
        <v>78</v>
      </c>
      <c r="F1825" t="s">
        <v>22</v>
      </c>
      <c r="G1825" t="s">
        <v>109</v>
      </c>
      <c r="H1825">
        <v>1</v>
      </c>
      <c r="I1825" t="s">
        <v>503</v>
      </c>
      <c r="J1825">
        <v>86.9</v>
      </c>
      <c r="K1825">
        <v>86.9</v>
      </c>
      <c r="L1825" t="s">
        <v>48</v>
      </c>
      <c r="M1825" t="s">
        <v>409</v>
      </c>
      <c r="N1825" t="s">
        <v>36</v>
      </c>
      <c r="O1825" t="s">
        <v>509</v>
      </c>
      <c r="P1825" t="s">
        <v>501</v>
      </c>
      <c r="Q1825" t="s">
        <v>519</v>
      </c>
    </row>
    <row r="1826" spans="1:17" x14ac:dyDescent="0.35">
      <c r="A1826">
        <v>102712</v>
      </c>
      <c r="B1826" s="5">
        <v>45916</v>
      </c>
      <c r="C1826" t="s">
        <v>26</v>
      </c>
      <c r="D1826" t="s">
        <v>41</v>
      </c>
      <c r="E1826" t="s">
        <v>42</v>
      </c>
      <c r="F1826" t="s">
        <v>22</v>
      </c>
      <c r="G1826" t="s">
        <v>23</v>
      </c>
      <c r="H1826">
        <v>1</v>
      </c>
      <c r="I1826" t="s">
        <v>503</v>
      </c>
      <c r="J1826">
        <v>64.12</v>
      </c>
      <c r="K1826">
        <v>64.12</v>
      </c>
      <c r="L1826" t="s">
        <v>17</v>
      </c>
      <c r="M1826" t="s">
        <v>136</v>
      </c>
      <c r="N1826" t="s">
        <v>36</v>
      </c>
      <c r="O1826" t="s">
        <v>509</v>
      </c>
      <c r="P1826" t="s">
        <v>501</v>
      </c>
      <c r="Q1826" t="s">
        <v>519</v>
      </c>
    </row>
    <row r="1827" spans="1:17" x14ac:dyDescent="0.35">
      <c r="A1827">
        <v>102717</v>
      </c>
      <c r="B1827" s="5">
        <v>45916</v>
      </c>
      <c r="C1827" t="s">
        <v>12</v>
      </c>
      <c r="D1827" t="s">
        <v>13</v>
      </c>
      <c r="E1827" t="s">
        <v>14</v>
      </c>
      <c r="F1827" t="s">
        <v>15</v>
      </c>
      <c r="G1827" t="s">
        <v>29</v>
      </c>
      <c r="H1827">
        <v>3</v>
      </c>
      <c r="I1827" t="s">
        <v>499</v>
      </c>
      <c r="J1827">
        <v>22.41</v>
      </c>
      <c r="K1827">
        <v>67.23</v>
      </c>
      <c r="L1827" t="s">
        <v>17</v>
      </c>
      <c r="M1827" t="s">
        <v>391</v>
      </c>
      <c r="N1827" t="s">
        <v>36</v>
      </c>
      <c r="O1827" t="s">
        <v>509</v>
      </c>
      <c r="P1827" t="s">
        <v>501</v>
      </c>
      <c r="Q1827" t="s">
        <v>519</v>
      </c>
    </row>
    <row r="1828" spans="1:17" x14ac:dyDescent="0.35">
      <c r="A1828">
        <v>102946</v>
      </c>
      <c r="B1828" s="5">
        <v>45916</v>
      </c>
      <c r="C1828" t="s">
        <v>31</v>
      </c>
      <c r="D1828" t="s">
        <v>32</v>
      </c>
      <c r="E1828" t="s">
        <v>33</v>
      </c>
      <c r="F1828" t="s">
        <v>62</v>
      </c>
      <c r="G1828" t="s">
        <v>114</v>
      </c>
      <c r="H1828">
        <v>1</v>
      </c>
      <c r="I1828" t="s">
        <v>503</v>
      </c>
      <c r="J1828">
        <v>124.69</v>
      </c>
      <c r="K1828">
        <v>124.69</v>
      </c>
      <c r="L1828" t="s">
        <v>48</v>
      </c>
      <c r="M1828" t="s">
        <v>88</v>
      </c>
      <c r="N1828" t="s">
        <v>19</v>
      </c>
      <c r="O1828" t="s">
        <v>509</v>
      </c>
      <c r="P1828" t="s">
        <v>501</v>
      </c>
      <c r="Q1828" t="s">
        <v>519</v>
      </c>
    </row>
    <row r="1829" spans="1:17" x14ac:dyDescent="0.35">
      <c r="A1829">
        <v>102979</v>
      </c>
      <c r="B1829" s="5">
        <v>45916</v>
      </c>
      <c r="C1829" t="s">
        <v>31</v>
      </c>
      <c r="D1829" t="s">
        <v>105</v>
      </c>
      <c r="E1829" t="s">
        <v>106</v>
      </c>
      <c r="F1829" t="s">
        <v>15</v>
      </c>
      <c r="G1829" t="s">
        <v>29</v>
      </c>
      <c r="H1829">
        <v>2</v>
      </c>
      <c r="I1829" t="s">
        <v>508</v>
      </c>
      <c r="J1829">
        <v>23.71</v>
      </c>
      <c r="K1829">
        <v>47.42</v>
      </c>
      <c r="L1829" t="s">
        <v>24</v>
      </c>
      <c r="M1829" t="s">
        <v>446</v>
      </c>
      <c r="N1829" t="s">
        <v>19</v>
      </c>
      <c r="O1829" t="s">
        <v>509</v>
      </c>
      <c r="P1829" t="s">
        <v>501</v>
      </c>
      <c r="Q1829" t="s">
        <v>519</v>
      </c>
    </row>
    <row r="1830" spans="1:17" x14ac:dyDescent="0.35">
      <c r="A1830">
        <v>100109</v>
      </c>
      <c r="B1830" s="5">
        <v>45917</v>
      </c>
      <c r="C1830" t="s">
        <v>31</v>
      </c>
      <c r="D1830" t="s">
        <v>80</v>
      </c>
      <c r="E1830" t="s">
        <v>80</v>
      </c>
      <c r="F1830" t="s">
        <v>62</v>
      </c>
      <c r="G1830" t="s">
        <v>112</v>
      </c>
      <c r="H1830">
        <v>3</v>
      </c>
      <c r="I1830" t="s">
        <v>499</v>
      </c>
      <c r="J1830">
        <v>29.63</v>
      </c>
      <c r="K1830">
        <v>88.89</v>
      </c>
      <c r="L1830" t="s">
        <v>17</v>
      </c>
      <c r="M1830" t="s">
        <v>83</v>
      </c>
      <c r="N1830" t="s">
        <v>19</v>
      </c>
      <c r="O1830" t="s">
        <v>504</v>
      </c>
      <c r="P1830" t="s">
        <v>501</v>
      </c>
      <c r="Q1830" t="s">
        <v>519</v>
      </c>
    </row>
    <row r="1831" spans="1:17" x14ac:dyDescent="0.35">
      <c r="A1831">
        <v>100343</v>
      </c>
      <c r="B1831" s="5">
        <v>45917</v>
      </c>
      <c r="C1831" t="s">
        <v>50</v>
      </c>
      <c r="D1831" t="s">
        <v>51</v>
      </c>
      <c r="E1831" t="s">
        <v>52</v>
      </c>
      <c r="F1831" t="s">
        <v>62</v>
      </c>
      <c r="G1831" t="s">
        <v>63</v>
      </c>
      <c r="H1831">
        <v>10</v>
      </c>
      <c r="I1831" t="s">
        <v>499</v>
      </c>
      <c r="J1831">
        <v>56.24</v>
      </c>
      <c r="K1831">
        <v>562.4</v>
      </c>
      <c r="L1831" t="s">
        <v>43</v>
      </c>
      <c r="M1831" t="s">
        <v>332</v>
      </c>
      <c r="N1831" t="s">
        <v>19</v>
      </c>
      <c r="O1831" t="s">
        <v>504</v>
      </c>
      <c r="P1831" t="s">
        <v>501</v>
      </c>
      <c r="Q1831" t="s">
        <v>519</v>
      </c>
    </row>
    <row r="1832" spans="1:17" x14ac:dyDescent="0.35">
      <c r="A1832">
        <v>100418</v>
      </c>
      <c r="B1832" s="5">
        <v>45917</v>
      </c>
      <c r="C1832" t="s">
        <v>50</v>
      </c>
      <c r="D1832" t="s">
        <v>51</v>
      </c>
      <c r="E1832" t="s">
        <v>52</v>
      </c>
      <c r="F1832" t="s">
        <v>59</v>
      </c>
      <c r="G1832" t="s">
        <v>118</v>
      </c>
      <c r="H1832">
        <v>2</v>
      </c>
      <c r="I1832" t="s">
        <v>508</v>
      </c>
      <c r="J1832">
        <v>20.41</v>
      </c>
      <c r="K1832">
        <v>40.82</v>
      </c>
      <c r="L1832" t="s">
        <v>17</v>
      </c>
      <c r="M1832" t="s">
        <v>208</v>
      </c>
      <c r="N1832" t="s">
        <v>19</v>
      </c>
      <c r="O1832" t="s">
        <v>504</v>
      </c>
      <c r="P1832" t="s">
        <v>501</v>
      </c>
      <c r="Q1832" t="s">
        <v>519</v>
      </c>
    </row>
    <row r="1833" spans="1:17" x14ac:dyDescent="0.35">
      <c r="A1833">
        <v>100419</v>
      </c>
      <c r="B1833" s="5">
        <v>45917</v>
      </c>
      <c r="C1833" t="s">
        <v>50</v>
      </c>
      <c r="D1833" t="s">
        <v>77</v>
      </c>
      <c r="E1833" t="s">
        <v>78</v>
      </c>
      <c r="F1833" t="s">
        <v>53</v>
      </c>
      <c r="G1833" t="s">
        <v>145</v>
      </c>
      <c r="H1833">
        <v>2</v>
      </c>
      <c r="I1833" t="s">
        <v>508</v>
      </c>
      <c r="J1833">
        <v>33.36</v>
      </c>
      <c r="K1833">
        <v>66.72</v>
      </c>
      <c r="L1833" t="s">
        <v>43</v>
      </c>
      <c r="M1833" t="s">
        <v>193</v>
      </c>
      <c r="N1833" t="s">
        <v>89</v>
      </c>
      <c r="O1833" t="s">
        <v>504</v>
      </c>
      <c r="P1833" t="s">
        <v>501</v>
      </c>
      <c r="Q1833" t="s">
        <v>519</v>
      </c>
    </row>
    <row r="1834" spans="1:17" x14ac:dyDescent="0.35">
      <c r="A1834">
        <v>100508</v>
      </c>
      <c r="B1834" s="5">
        <v>45917</v>
      </c>
      <c r="C1834" t="s">
        <v>50</v>
      </c>
      <c r="D1834" t="s">
        <v>77</v>
      </c>
      <c r="E1834" t="s">
        <v>78</v>
      </c>
      <c r="F1834" t="s">
        <v>22</v>
      </c>
      <c r="G1834" t="s">
        <v>87</v>
      </c>
      <c r="H1834">
        <v>10</v>
      </c>
      <c r="I1834" t="s">
        <v>499</v>
      </c>
      <c r="J1834">
        <v>47.89</v>
      </c>
      <c r="K1834">
        <v>478.9</v>
      </c>
      <c r="L1834" t="s">
        <v>24</v>
      </c>
      <c r="M1834" t="s">
        <v>355</v>
      </c>
      <c r="N1834" t="s">
        <v>19</v>
      </c>
      <c r="O1834" t="s">
        <v>504</v>
      </c>
      <c r="P1834" t="s">
        <v>501</v>
      </c>
      <c r="Q1834" t="s">
        <v>519</v>
      </c>
    </row>
    <row r="1835" spans="1:17" x14ac:dyDescent="0.35">
      <c r="A1835">
        <v>100848</v>
      </c>
      <c r="B1835" s="5">
        <v>45917</v>
      </c>
      <c r="C1835" t="s">
        <v>26</v>
      </c>
      <c r="D1835" t="s">
        <v>37</v>
      </c>
      <c r="E1835" t="s">
        <v>38</v>
      </c>
      <c r="F1835" t="s">
        <v>15</v>
      </c>
      <c r="G1835" t="s">
        <v>39</v>
      </c>
      <c r="H1835">
        <v>1</v>
      </c>
      <c r="I1835" t="s">
        <v>503</v>
      </c>
      <c r="J1835">
        <v>43.55</v>
      </c>
      <c r="K1835">
        <v>43.55</v>
      </c>
      <c r="L1835" t="s">
        <v>17</v>
      </c>
      <c r="M1835" t="s">
        <v>234</v>
      </c>
      <c r="N1835" t="s">
        <v>36</v>
      </c>
      <c r="O1835" t="s">
        <v>504</v>
      </c>
      <c r="P1835" t="s">
        <v>501</v>
      </c>
      <c r="Q1835" t="s">
        <v>519</v>
      </c>
    </row>
    <row r="1836" spans="1:17" x14ac:dyDescent="0.35">
      <c r="A1836">
        <v>101133</v>
      </c>
      <c r="B1836" s="5">
        <v>45917</v>
      </c>
      <c r="C1836" t="s">
        <v>12</v>
      </c>
      <c r="D1836" t="s">
        <v>183</v>
      </c>
      <c r="E1836" t="s">
        <v>184</v>
      </c>
      <c r="F1836" t="s">
        <v>15</v>
      </c>
      <c r="G1836" t="s">
        <v>16</v>
      </c>
      <c r="H1836">
        <v>3</v>
      </c>
      <c r="I1836" t="s">
        <v>499</v>
      </c>
      <c r="J1836">
        <v>38.19</v>
      </c>
      <c r="K1836">
        <v>114.57</v>
      </c>
      <c r="L1836" t="s">
        <v>17</v>
      </c>
      <c r="M1836" t="s">
        <v>446</v>
      </c>
      <c r="N1836" t="s">
        <v>19</v>
      </c>
      <c r="O1836" t="s">
        <v>504</v>
      </c>
      <c r="P1836" t="s">
        <v>501</v>
      </c>
      <c r="Q1836" t="s">
        <v>519</v>
      </c>
    </row>
    <row r="1837" spans="1:17" x14ac:dyDescent="0.35">
      <c r="A1837">
        <v>101354</v>
      </c>
      <c r="B1837" s="5">
        <v>45917</v>
      </c>
      <c r="C1837" t="s">
        <v>50</v>
      </c>
      <c r="D1837" t="s">
        <v>51</v>
      </c>
      <c r="E1837" t="s">
        <v>52</v>
      </c>
      <c r="F1837" t="s">
        <v>22</v>
      </c>
      <c r="G1837" t="s">
        <v>47</v>
      </c>
      <c r="H1837">
        <v>5</v>
      </c>
      <c r="I1837" t="s">
        <v>499</v>
      </c>
      <c r="J1837">
        <v>71.319999999999993</v>
      </c>
      <c r="K1837">
        <v>356.59999999999997</v>
      </c>
      <c r="L1837" t="s">
        <v>24</v>
      </c>
      <c r="M1837" t="s">
        <v>368</v>
      </c>
      <c r="N1837" t="s">
        <v>19</v>
      </c>
      <c r="O1837" t="s">
        <v>504</v>
      </c>
      <c r="P1837" t="s">
        <v>501</v>
      </c>
      <c r="Q1837" t="s">
        <v>519</v>
      </c>
    </row>
    <row r="1838" spans="1:17" x14ac:dyDescent="0.35">
      <c r="A1838">
        <v>101728</v>
      </c>
      <c r="B1838" s="5">
        <v>45917</v>
      </c>
      <c r="C1838" t="s">
        <v>12</v>
      </c>
      <c r="D1838" t="s">
        <v>183</v>
      </c>
      <c r="E1838" t="s">
        <v>184</v>
      </c>
      <c r="F1838" t="s">
        <v>22</v>
      </c>
      <c r="G1838" t="s">
        <v>47</v>
      </c>
      <c r="H1838">
        <v>1</v>
      </c>
      <c r="I1838" t="s">
        <v>503</v>
      </c>
      <c r="J1838">
        <v>76.239999999999995</v>
      </c>
      <c r="K1838">
        <v>76.239999999999995</v>
      </c>
      <c r="L1838" t="s">
        <v>48</v>
      </c>
      <c r="M1838" t="s">
        <v>298</v>
      </c>
      <c r="N1838" t="s">
        <v>19</v>
      </c>
      <c r="O1838" t="s">
        <v>504</v>
      </c>
      <c r="P1838" t="s">
        <v>501</v>
      </c>
      <c r="Q1838" t="s">
        <v>519</v>
      </c>
    </row>
    <row r="1839" spans="1:17" x14ac:dyDescent="0.35">
      <c r="A1839">
        <v>102384</v>
      </c>
      <c r="B1839" s="5">
        <v>45917</v>
      </c>
      <c r="C1839" t="s">
        <v>12</v>
      </c>
      <c r="D1839" t="s">
        <v>132</v>
      </c>
      <c r="E1839" t="s">
        <v>133</v>
      </c>
      <c r="F1839" t="s">
        <v>59</v>
      </c>
      <c r="G1839" t="s">
        <v>73</v>
      </c>
      <c r="H1839">
        <v>5</v>
      </c>
      <c r="I1839" t="s">
        <v>499</v>
      </c>
      <c r="J1839">
        <v>29.04</v>
      </c>
      <c r="K1839">
        <v>145.19999999999999</v>
      </c>
      <c r="L1839" t="s">
        <v>24</v>
      </c>
      <c r="M1839" t="s">
        <v>376</v>
      </c>
      <c r="N1839" t="s">
        <v>19</v>
      </c>
      <c r="O1839" t="s">
        <v>504</v>
      </c>
      <c r="P1839" t="s">
        <v>501</v>
      </c>
      <c r="Q1839" t="s">
        <v>519</v>
      </c>
    </row>
    <row r="1840" spans="1:17" x14ac:dyDescent="0.35">
      <c r="A1840">
        <v>102560</v>
      </c>
      <c r="B1840" s="5">
        <v>45917</v>
      </c>
      <c r="C1840" t="s">
        <v>31</v>
      </c>
      <c r="D1840" t="s">
        <v>105</v>
      </c>
      <c r="E1840" t="s">
        <v>106</v>
      </c>
      <c r="F1840" t="s">
        <v>59</v>
      </c>
      <c r="G1840" t="s">
        <v>73</v>
      </c>
      <c r="H1840">
        <v>5</v>
      </c>
      <c r="I1840" t="s">
        <v>499</v>
      </c>
      <c r="J1840">
        <v>26.81</v>
      </c>
      <c r="K1840">
        <v>134.04999999999998</v>
      </c>
      <c r="L1840" t="s">
        <v>17</v>
      </c>
      <c r="M1840" t="s">
        <v>144</v>
      </c>
      <c r="N1840" t="s">
        <v>36</v>
      </c>
      <c r="O1840" t="s">
        <v>504</v>
      </c>
      <c r="P1840" t="s">
        <v>501</v>
      </c>
      <c r="Q1840" t="s">
        <v>519</v>
      </c>
    </row>
    <row r="1841" spans="1:17" x14ac:dyDescent="0.35">
      <c r="A1841">
        <v>102881</v>
      </c>
      <c r="B1841" s="5">
        <v>45917</v>
      </c>
      <c r="C1841" t="s">
        <v>12</v>
      </c>
      <c r="D1841" t="s">
        <v>132</v>
      </c>
      <c r="E1841" t="s">
        <v>133</v>
      </c>
      <c r="F1841" t="s">
        <v>62</v>
      </c>
      <c r="G1841" t="s">
        <v>103</v>
      </c>
      <c r="H1841">
        <v>3</v>
      </c>
      <c r="I1841" t="s">
        <v>499</v>
      </c>
      <c r="J1841">
        <v>194.4</v>
      </c>
      <c r="K1841">
        <v>583.20000000000005</v>
      </c>
      <c r="L1841" t="s">
        <v>24</v>
      </c>
      <c r="M1841" t="s">
        <v>433</v>
      </c>
      <c r="N1841" t="s">
        <v>19</v>
      </c>
      <c r="O1841" t="s">
        <v>504</v>
      </c>
      <c r="P1841" t="s">
        <v>501</v>
      </c>
      <c r="Q1841" t="s">
        <v>519</v>
      </c>
    </row>
    <row r="1842" spans="1:17" x14ac:dyDescent="0.35">
      <c r="A1842">
        <v>100113</v>
      </c>
      <c r="B1842" s="5">
        <v>45918</v>
      </c>
      <c r="C1842" t="s">
        <v>50</v>
      </c>
      <c r="D1842" t="s">
        <v>71</v>
      </c>
      <c r="E1842" t="s">
        <v>72</v>
      </c>
      <c r="F1842" t="s">
        <v>15</v>
      </c>
      <c r="G1842" t="s">
        <v>16</v>
      </c>
      <c r="H1842">
        <v>1</v>
      </c>
      <c r="I1842" t="s">
        <v>503</v>
      </c>
      <c r="J1842">
        <v>41.86</v>
      </c>
      <c r="K1842">
        <v>41.86</v>
      </c>
      <c r="L1842" t="s">
        <v>43</v>
      </c>
      <c r="M1842" t="s">
        <v>461</v>
      </c>
      <c r="N1842" t="s">
        <v>19</v>
      </c>
      <c r="O1842" t="s">
        <v>505</v>
      </c>
      <c r="P1842" t="s">
        <v>501</v>
      </c>
      <c r="Q1842" t="s">
        <v>519</v>
      </c>
    </row>
    <row r="1843" spans="1:17" x14ac:dyDescent="0.35">
      <c r="A1843">
        <v>100608</v>
      </c>
      <c r="B1843" s="5">
        <v>45918</v>
      </c>
      <c r="C1843" t="s">
        <v>26</v>
      </c>
      <c r="D1843" t="s">
        <v>37</v>
      </c>
      <c r="E1843" t="s">
        <v>38</v>
      </c>
      <c r="F1843" t="s">
        <v>53</v>
      </c>
      <c r="G1843" t="s">
        <v>126</v>
      </c>
      <c r="H1843">
        <v>2</v>
      </c>
      <c r="I1843" t="s">
        <v>508</v>
      </c>
      <c r="J1843">
        <v>149.85</v>
      </c>
      <c r="K1843">
        <v>299.7</v>
      </c>
      <c r="L1843" t="s">
        <v>24</v>
      </c>
      <c r="M1843" t="s">
        <v>378</v>
      </c>
      <c r="N1843" t="s">
        <v>19</v>
      </c>
      <c r="O1843" t="s">
        <v>505</v>
      </c>
      <c r="P1843" t="s">
        <v>501</v>
      </c>
      <c r="Q1843" t="s">
        <v>519</v>
      </c>
    </row>
    <row r="1844" spans="1:17" x14ac:dyDescent="0.35">
      <c r="A1844">
        <v>100629</v>
      </c>
      <c r="B1844" s="5">
        <v>45918</v>
      </c>
      <c r="C1844" t="s">
        <v>31</v>
      </c>
      <c r="D1844" t="s">
        <v>80</v>
      </c>
      <c r="E1844" t="s">
        <v>80</v>
      </c>
      <c r="F1844" t="s">
        <v>62</v>
      </c>
      <c r="G1844" t="s">
        <v>68</v>
      </c>
      <c r="H1844">
        <v>5</v>
      </c>
      <c r="I1844" t="s">
        <v>499</v>
      </c>
      <c r="J1844">
        <v>39.119999999999997</v>
      </c>
      <c r="K1844">
        <v>195.6</v>
      </c>
      <c r="L1844" t="s">
        <v>43</v>
      </c>
      <c r="M1844" t="s">
        <v>83</v>
      </c>
      <c r="N1844" t="s">
        <v>19</v>
      </c>
      <c r="O1844" t="s">
        <v>505</v>
      </c>
      <c r="P1844" t="s">
        <v>501</v>
      </c>
      <c r="Q1844" t="s">
        <v>519</v>
      </c>
    </row>
    <row r="1845" spans="1:17" x14ac:dyDescent="0.35">
      <c r="A1845">
        <v>100682</v>
      </c>
      <c r="B1845" s="5">
        <v>45918</v>
      </c>
      <c r="C1845" t="s">
        <v>50</v>
      </c>
      <c r="D1845" t="s">
        <v>77</v>
      </c>
      <c r="E1845" t="s">
        <v>78</v>
      </c>
      <c r="F1845" t="s">
        <v>62</v>
      </c>
      <c r="G1845" t="s">
        <v>68</v>
      </c>
      <c r="H1845">
        <v>1</v>
      </c>
      <c r="I1845" t="s">
        <v>503</v>
      </c>
      <c r="J1845">
        <v>40.18</v>
      </c>
      <c r="K1845">
        <v>40.18</v>
      </c>
      <c r="L1845" t="s">
        <v>24</v>
      </c>
      <c r="M1845" t="s">
        <v>363</v>
      </c>
      <c r="N1845" t="s">
        <v>19</v>
      </c>
      <c r="O1845" t="s">
        <v>505</v>
      </c>
      <c r="P1845" t="s">
        <v>501</v>
      </c>
      <c r="Q1845" t="s">
        <v>519</v>
      </c>
    </row>
    <row r="1846" spans="1:17" x14ac:dyDescent="0.35">
      <c r="A1846">
        <v>100855</v>
      </c>
      <c r="B1846" s="5">
        <v>45918</v>
      </c>
      <c r="C1846" t="s">
        <v>26</v>
      </c>
      <c r="D1846" t="s">
        <v>27</v>
      </c>
      <c r="E1846" t="s">
        <v>28</v>
      </c>
      <c r="F1846" t="s">
        <v>53</v>
      </c>
      <c r="G1846" t="s">
        <v>126</v>
      </c>
      <c r="H1846">
        <v>5</v>
      </c>
      <c r="I1846" t="s">
        <v>499</v>
      </c>
      <c r="J1846">
        <v>142.88</v>
      </c>
      <c r="K1846">
        <v>714.4</v>
      </c>
      <c r="L1846" t="s">
        <v>48</v>
      </c>
      <c r="M1846" t="s">
        <v>389</v>
      </c>
      <c r="N1846" t="s">
        <v>19</v>
      </c>
      <c r="O1846" t="s">
        <v>505</v>
      </c>
      <c r="P1846" t="s">
        <v>501</v>
      </c>
      <c r="Q1846" t="s">
        <v>519</v>
      </c>
    </row>
    <row r="1847" spans="1:17" x14ac:dyDescent="0.35">
      <c r="A1847">
        <v>101154</v>
      </c>
      <c r="B1847" s="5">
        <v>45918</v>
      </c>
      <c r="C1847" t="s">
        <v>50</v>
      </c>
      <c r="D1847" t="s">
        <v>51</v>
      </c>
      <c r="E1847" t="s">
        <v>52</v>
      </c>
      <c r="F1847" t="s">
        <v>62</v>
      </c>
      <c r="G1847" t="s">
        <v>103</v>
      </c>
      <c r="H1847">
        <v>10</v>
      </c>
      <c r="I1847" t="s">
        <v>499</v>
      </c>
      <c r="J1847">
        <v>185.15</v>
      </c>
      <c r="K1847">
        <v>1851.5</v>
      </c>
      <c r="L1847" t="s">
        <v>17</v>
      </c>
      <c r="M1847" t="s">
        <v>380</v>
      </c>
      <c r="N1847" t="s">
        <v>19</v>
      </c>
      <c r="O1847" t="s">
        <v>505</v>
      </c>
      <c r="P1847" t="s">
        <v>501</v>
      </c>
      <c r="Q1847" t="s">
        <v>519</v>
      </c>
    </row>
    <row r="1848" spans="1:17" x14ac:dyDescent="0.35">
      <c r="A1848">
        <v>101247</v>
      </c>
      <c r="B1848" s="5">
        <v>45918</v>
      </c>
      <c r="C1848" t="s">
        <v>65</v>
      </c>
      <c r="D1848" t="s">
        <v>190</v>
      </c>
      <c r="E1848" t="s">
        <v>191</v>
      </c>
      <c r="F1848" t="s">
        <v>22</v>
      </c>
      <c r="G1848" t="s">
        <v>23</v>
      </c>
      <c r="H1848">
        <v>2</v>
      </c>
      <c r="I1848" t="s">
        <v>508</v>
      </c>
      <c r="J1848">
        <v>63.36</v>
      </c>
      <c r="K1848">
        <v>126.72</v>
      </c>
      <c r="L1848" t="s">
        <v>48</v>
      </c>
      <c r="M1848" t="s">
        <v>391</v>
      </c>
      <c r="N1848" t="s">
        <v>89</v>
      </c>
      <c r="O1848" t="s">
        <v>505</v>
      </c>
      <c r="P1848" t="s">
        <v>501</v>
      </c>
      <c r="Q1848" t="s">
        <v>519</v>
      </c>
    </row>
    <row r="1849" spans="1:17" x14ac:dyDescent="0.35">
      <c r="A1849">
        <v>101599</v>
      </c>
      <c r="B1849" s="5">
        <v>45918</v>
      </c>
      <c r="C1849" t="s">
        <v>26</v>
      </c>
      <c r="D1849" t="s">
        <v>41</v>
      </c>
      <c r="E1849" t="s">
        <v>42</v>
      </c>
      <c r="F1849" t="s">
        <v>59</v>
      </c>
      <c r="G1849" t="s">
        <v>129</v>
      </c>
      <c r="H1849">
        <v>1</v>
      </c>
      <c r="I1849" t="s">
        <v>503</v>
      </c>
      <c r="J1849">
        <v>124.71</v>
      </c>
      <c r="K1849">
        <v>124.71</v>
      </c>
      <c r="L1849" t="s">
        <v>48</v>
      </c>
      <c r="M1849" t="s">
        <v>480</v>
      </c>
      <c r="N1849" t="s">
        <v>19</v>
      </c>
      <c r="O1849" t="s">
        <v>505</v>
      </c>
      <c r="P1849" t="s">
        <v>501</v>
      </c>
      <c r="Q1849" t="s">
        <v>519</v>
      </c>
    </row>
    <row r="1850" spans="1:17" x14ac:dyDescent="0.35">
      <c r="A1850">
        <v>101788</v>
      </c>
      <c r="B1850" s="5">
        <v>45918</v>
      </c>
      <c r="C1850" t="s">
        <v>12</v>
      </c>
      <c r="D1850" t="s">
        <v>132</v>
      </c>
      <c r="E1850" t="s">
        <v>133</v>
      </c>
      <c r="F1850" t="s">
        <v>22</v>
      </c>
      <c r="G1850" t="s">
        <v>23</v>
      </c>
      <c r="H1850">
        <v>1</v>
      </c>
      <c r="I1850" t="s">
        <v>503</v>
      </c>
      <c r="J1850">
        <v>64.510000000000005</v>
      </c>
      <c r="K1850">
        <v>64.510000000000005</v>
      </c>
      <c r="L1850" t="s">
        <v>48</v>
      </c>
      <c r="M1850" t="s">
        <v>226</v>
      </c>
      <c r="N1850" t="s">
        <v>36</v>
      </c>
      <c r="O1850" t="s">
        <v>505</v>
      </c>
      <c r="P1850" t="s">
        <v>501</v>
      </c>
      <c r="Q1850" t="s">
        <v>519</v>
      </c>
    </row>
    <row r="1851" spans="1:17" x14ac:dyDescent="0.35">
      <c r="A1851">
        <v>102118</v>
      </c>
      <c r="B1851" s="5">
        <v>45918</v>
      </c>
      <c r="C1851" t="s">
        <v>31</v>
      </c>
      <c r="D1851" t="s">
        <v>80</v>
      </c>
      <c r="E1851" t="s">
        <v>80</v>
      </c>
      <c r="F1851" t="s">
        <v>22</v>
      </c>
      <c r="G1851" t="s">
        <v>87</v>
      </c>
      <c r="H1851">
        <v>1</v>
      </c>
      <c r="I1851" t="s">
        <v>503</v>
      </c>
      <c r="J1851">
        <v>50.13</v>
      </c>
      <c r="K1851">
        <v>50.13</v>
      </c>
      <c r="L1851" t="s">
        <v>43</v>
      </c>
      <c r="M1851" t="s">
        <v>320</v>
      </c>
      <c r="N1851" t="s">
        <v>89</v>
      </c>
      <c r="O1851" t="s">
        <v>505</v>
      </c>
      <c r="P1851" t="s">
        <v>501</v>
      </c>
      <c r="Q1851" t="s">
        <v>519</v>
      </c>
    </row>
    <row r="1852" spans="1:17" x14ac:dyDescent="0.35">
      <c r="A1852">
        <v>102130</v>
      </c>
      <c r="B1852" s="5">
        <v>45918</v>
      </c>
      <c r="C1852" t="s">
        <v>65</v>
      </c>
      <c r="D1852" t="s">
        <v>137</v>
      </c>
      <c r="E1852" t="s">
        <v>138</v>
      </c>
      <c r="F1852" t="s">
        <v>22</v>
      </c>
      <c r="G1852" t="s">
        <v>87</v>
      </c>
      <c r="H1852">
        <v>5</v>
      </c>
      <c r="I1852" t="s">
        <v>499</v>
      </c>
      <c r="J1852">
        <v>51.52</v>
      </c>
      <c r="K1852">
        <v>257.60000000000002</v>
      </c>
      <c r="L1852" t="s">
        <v>17</v>
      </c>
      <c r="M1852" t="s">
        <v>144</v>
      </c>
      <c r="N1852" t="s">
        <v>19</v>
      </c>
      <c r="O1852" t="s">
        <v>505</v>
      </c>
      <c r="P1852" t="s">
        <v>501</v>
      </c>
      <c r="Q1852" t="s">
        <v>519</v>
      </c>
    </row>
    <row r="1853" spans="1:17" x14ac:dyDescent="0.35">
      <c r="A1853">
        <v>102186</v>
      </c>
      <c r="B1853" s="5">
        <v>45918</v>
      </c>
      <c r="C1853" t="s">
        <v>12</v>
      </c>
      <c r="D1853" t="s">
        <v>183</v>
      </c>
      <c r="E1853" t="s">
        <v>184</v>
      </c>
      <c r="F1853" t="s">
        <v>15</v>
      </c>
      <c r="G1853" t="s">
        <v>29</v>
      </c>
      <c r="H1853">
        <v>1</v>
      </c>
      <c r="I1853" t="s">
        <v>503</v>
      </c>
      <c r="J1853">
        <v>22.22</v>
      </c>
      <c r="K1853">
        <v>22.22</v>
      </c>
      <c r="L1853" t="s">
        <v>43</v>
      </c>
      <c r="M1853" t="s">
        <v>314</v>
      </c>
      <c r="N1853" t="s">
        <v>19</v>
      </c>
      <c r="O1853" t="s">
        <v>505</v>
      </c>
      <c r="P1853" t="s">
        <v>501</v>
      </c>
      <c r="Q1853" t="s">
        <v>519</v>
      </c>
    </row>
    <row r="1854" spans="1:17" x14ac:dyDescent="0.35">
      <c r="A1854">
        <v>102564</v>
      </c>
      <c r="B1854" s="5">
        <v>45918</v>
      </c>
      <c r="C1854" t="s">
        <v>31</v>
      </c>
      <c r="D1854" t="s">
        <v>105</v>
      </c>
      <c r="E1854" t="s">
        <v>106</v>
      </c>
      <c r="F1854" t="s">
        <v>59</v>
      </c>
      <c r="G1854" t="s">
        <v>73</v>
      </c>
      <c r="H1854">
        <v>5</v>
      </c>
      <c r="I1854" t="s">
        <v>499</v>
      </c>
      <c r="J1854">
        <v>27.55</v>
      </c>
      <c r="K1854">
        <v>137.75</v>
      </c>
      <c r="L1854" t="s">
        <v>48</v>
      </c>
      <c r="M1854" t="s">
        <v>188</v>
      </c>
      <c r="N1854" t="s">
        <v>19</v>
      </c>
      <c r="O1854" t="s">
        <v>505</v>
      </c>
      <c r="P1854" t="s">
        <v>501</v>
      </c>
      <c r="Q1854" t="s">
        <v>519</v>
      </c>
    </row>
    <row r="1855" spans="1:17" x14ac:dyDescent="0.35">
      <c r="A1855">
        <v>102640</v>
      </c>
      <c r="B1855" s="5">
        <v>45918</v>
      </c>
      <c r="C1855" t="s">
        <v>50</v>
      </c>
      <c r="D1855" t="s">
        <v>51</v>
      </c>
      <c r="E1855" t="s">
        <v>52</v>
      </c>
      <c r="F1855" t="s">
        <v>59</v>
      </c>
      <c r="G1855" t="s">
        <v>129</v>
      </c>
      <c r="H1855">
        <v>2</v>
      </c>
      <c r="I1855" t="s">
        <v>508</v>
      </c>
      <c r="J1855">
        <v>116.27</v>
      </c>
      <c r="K1855">
        <v>232.54</v>
      </c>
      <c r="L1855" t="s">
        <v>17</v>
      </c>
      <c r="M1855" t="s">
        <v>166</v>
      </c>
      <c r="N1855" t="s">
        <v>89</v>
      </c>
      <c r="O1855" t="s">
        <v>505</v>
      </c>
      <c r="P1855" t="s">
        <v>501</v>
      </c>
      <c r="Q1855" t="s">
        <v>519</v>
      </c>
    </row>
    <row r="1856" spans="1:17" x14ac:dyDescent="0.35">
      <c r="A1856">
        <v>102742</v>
      </c>
      <c r="B1856" s="5">
        <v>45918</v>
      </c>
      <c r="C1856" t="s">
        <v>31</v>
      </c>
      <c r="D1856" t="s">
        <v>80</v>
      </c>
      <c r="E1856" t="s">
        <v>80</v>
      </c>
      <c r="F1856" t="s">
        <v>53</v>
      </c>
      <c r="G1856" t="s">
        <v>92</v>
      </c>
      <c r="H1856">
        <v>1</v>
      </c>
      <c r="I1856" t="s">
        <v>503</v>
      </c>
      <c r="J1856">
        <v>30.8</v>
      </c>
      <c r="K1856">
        <v>30.8</v>
      </c>
      <c r="L1856" t="s">
        <v>24</v>
      </c>
      <c r="M1856" t="s">
        <v>79</v>
      </c>
      <c r="N1856" t="s">
        <v>19</v>
      </c>
      <c r="O1856" t="s">
        <v>505</v>
      </c>
      <c r="P1856" t="s">
        <v>501</v>
      </c>
      <c r="Q1856" t="s">
        <v>519</v>
      </c>
    </row>
    <row r="1857" spans="1:17" x14ac:dyDescent="0.35">
      <c r="A1857">
        <v>100041</v>
      </c>
      <c r="B1857" s="5">
        <v>45919</v>
      </c>
      <c r="C1857" t="s">
        <v>31</v>
      </c>
      <c r="D1857" t="s">
        <v>80</v>
      </c>
      <c r="E1857" t="s">
        <v>80</v>
      </c>
      <c r="F1857" t="s">
        <v>62</v>
      </c>
      <c r="G1857" t="s">
        <v>114</v>
      </c>
      <c r="H1857">
        <v>5</v>
      </c>
      <c r="I1857" t="s">
        <v>499</v>
      </c>
      <c r="J1857">
        <v>133.69999999999999</v>
      </c>
      <c r="K1857">
        <v>668.5</v>
      </c>
      <c r="L1857" t="s">
        <v>17</v>
      </c>
      <c r="M1857" t="s">
        <v>429</v>
      </c>
      <c r="N1857" t="s">
        <v>19</v>
      </c>
      <c r="O1857" t="s">
        <v>500</v>
      </c>
      <c r="P1857" t="s">
        <v>501</v>
      </c>
      <c r="Q1857" t="s">
        <v>519</v>
      </c>
    </row>
    <row r="1858" spans="1:17" x14ac:dyDescent="0.35">
      <c r="A1858">
        <v>100055</v>
      </c>
      <c r="B1858" s="5">
        <v>45919</v>
      </c>
      <c r="C1858" t="s">
        <v>50</v>
      </c>
      <c r="D1858" t="s">
        <v>51</v>
      </c>
      <c r="E1858" t="s">
        <v>52</v>
      </c>
      <c r="F1858" t="s">
        <v>22</v>
      </c>
      <c r="G1858" t="s">
        <v>47</v>
      </c>
      <c r="H1858">
        <v>3</v>
      </c>
      <c r="I1858" t="s">
        <v>499</v>
      </c>
      <c r="J1858">
        <v>72.5</v>
      </c>
      <c r="K1858">
        <v>217.5</v>
      </c>
      <c r="L1858" t="s">
        <v>24</v>
      </c>
      <c r="M1858" t="s">
        <v>245</v>
      </c>
      <c r="N1858" t="s">
        <v>19</v>
      </c>
      <c r="O1858" t="s">
        <v>500</v>
      </c>
      <c r="P1858" t="s">
        <v>501</v>
      </c>
      <c r="Q1858" t="s">
        <v>519</v>
      </c>
    </row>
    <row r="1859" spans="1:17" x14ac:dyDescent="0.35">
      <c r="A1859">
        <v>100089</v>
      </c>
      <c r="B1859" s="5">
        <v>45919</v>
      </c>
      <c r="C1859" t="s">
        <v>50</v>
      </c>
      <c r="D1859" t="s">
        <v>77</v>
      </c>
      <c r="E1859" t="s">
        <v>78</v>
      </c>
      <c r="F1859" t="s">
        <v>22</v>
      </c>
      <c r="G1859" t="s">
        <v>23</v>
      </c>
      <c r="H1859">
        <v>1</v>
      </c>
      <c r="I1859" t="s">
        <v>503</v>
      </c>
      <c r="J1859">
        <v>62.88</v>
      </c>
      <c r="K1859">
        <v>62.88</v>
      </c>
      <c r="L1859" t="s">
        <v>43</v>
      </c>
      <c r="M1859" t="s">
        <v>397</v>
      </c>
      <c r="N1859" t="s">
        <v>19</v>
      </c>
      <c r="O1859" t="s">
        <v>500</v>
      </c>
      <c r="P1859" t="s">
        <v>501</v>
      </c>
      <c r="Q1859" t="s">
        <v>519</v>
      </c>
    </row>
    <row r="1860" spans="1:17" x14ac:dyDescent="0.35">
      <c r="A1860">
        <v>100409</v>
      </c>
      <c r="B1860" s="5">
        <v>45919</v>
      </c>
      <c r="C1860" t="s">
        <v>12</v>
      </c>
      <c r="D1860" t="s">
        <v>98</v>
      </c>
      <c r="E1860" t="s">
        <v>99</v>
      </c>
      <c r="F1860" t="s">
        <v>62</v>
      </c>
      <c r="G1860" t="s">
        <v>114</v>
      </c>
      <c r="H1860">
        <v>5</v>
      </c>
      <c r="I1860" t="s">
        <v>499</v>
      </c>
      <c r="J1860">
        <v>134.22999999999999</v>
      </c>
      <c r="K1860">
        <v>671.15</v>
      </c>
      <c r="L1860" t="s">
        <v>48</v>
      </c>
      <c r="M1860" t="s">
        <v>208</v>
      </c>
      <c r="N1860" t="s">
        <v>36</v>
      </c>
      <c r="O1860" t="s">
        <v>500</v>
      </c>
      <c r="P1860" t="s">
        <v>501</v>
      </c>
      <c r="Q1860" t="s">
        <v>519</v>
      </c>
    </row>
    <row r="1861" spans="1:17" x14ac:dyDescent="0.35">
      <c r="A1861">
        <v>100584</v>
      </c>
      <c r="B1861" s="5">
        <v>45919</v>
      </c>
      <c r="C1861" t="s">
        <v>50</v>
      </c>
      <c r="D1861" t="s">
        <v>77</v>
      </c>
      <c r="E1861" t="s">
        <v>78</v>
      </c>
      <c r="F1861" t="s">
        <v>22</v>
      </c>
      <c r="G1861" t="s">
        <v>87</v>
      </c>
      <c r="H1861">
        <v>1</v>
      </c>
      <c r="I1861" t="s">
        <v>503</v>
      </c>
      <c r="J1861">
        <v>48.57</v>
      </c>
      <c r="K1861">
        <v>48.57</v>
      </c>
      <c r="L1861" t="s">
        <v>24</v>
      </c>
      <c r="M1861" t="s">
        <v>329</v>
      </c>
      <c r="N1861" t="s">
        <v>19</v>
      </c>
      <c r="O1861" t="s">
        <v>500</v>
      </c>
      <c r="P1861" t="s">
        <v>501</v>
      </c>
      <c r="Q1861" t="s">
        <v>519</v>
      </c>
    </row>
    <row r="1862" spans="1:17" x14ac:dyDescent="0.35">
      <c r="A1862">
        <v>100728</v>
      </c>
      <c r="B1862" s="5">
        <v>45919</v>
      </c>
      <c r="C1862" t="s">
        <v>26</v>
      </c>
      <c r="D1862" t="s">
        <v>150</v>
      </c>
      <c r="E1862" t="s">
        <v>151</v>
      </c>
      <c r="F1862" t="s">
        <v>15</v>
      </c>
      <c r="G1862" t="s">
        <v>16</v>
      </c>
      <c r="H1862">
        <v>1</v>
      </c>
      <c r="I1862" t="s">
        <v>503</v>
      </c>
      <c r="J1862">
        <v>41.22</v>
      </c>
      <c r="K1862">
        <v>41.22</v>
      </c>
      <c r="L1862" t="s">
        <v>48</v>
      </c>
      <c r="M1862" t="s">
        <v>357</v>
      </c>
      <c r="N1862" t="s">
        <v>19</v>
      </c>
      <c r="O1862" t="s">
        <v>500</v>
      </c>
      <c r="P1862" t="s">
        <v>501</v>
      </c>
      <c r="Q1862" t="s">
        <v>519</v>
      </c>
    </row>
    <row r="1863" spans="1:17" x14ac:dyDescent="0.35">
      <c r="A1863">
        <v>100802</v>
      </c>
      <c r="B1863" s="5">
        <v>45919</v>
      </c>
      <c r="C1863" t="s">
        <v>31</v>
      </c>
      <c r="D1863" t="s">
        <v>105</v>
      </c>
      <c r="E1863" t="s">
        <v>106</v>
      </c>
      <c r="F1863" t="s">
        <v>53</v>
      </c>
      <c r="G1863" t="s">
        <v>126</v>
      </c>
      <c r="H1863">
        <v>1</v>
      </c>
      <c r="I1863" t="s">
        <v>503</v>
      </c>
      <c r="J1863">
        <v>147.52000000000001</v>
      </c>
      <c r="K1863">
        <v>147.52000000000001</v>
      </c>
      <c r="L1863" t="s">
        <v>17</v>
      </c>
      <c r="M1863" t="s">
        <v>480</v>
      </c>
      <c r="N1863" t="s">
        <v>19</v>
      </c>
      <c r="O1863" t="s">
        <v>500</v>
      </c>
      <c r="P1863" t="s">
        <v>501</v>
      </c>
      <c r="Q1863" t="s">
        <v>519</v>
      </c>
    </row>
    <row r="1864" spans="1:17" x14ac:dyDescent="0.35">
      <c r="A1864">
        <v>100858</v>
      </c>
      <c r="B1864" s="5">
        <v>45919</v>
      </c>
      <c r="C1864" t="s">
        <v>26</v>
      </c>
      <c r="D1864" t="s">
        <v>41</v>
      </c>
      <c r="E1864" t="s">
        <v>42</v>
      </c>
      <c r="F1864" t="s">
        <v>62</v>
      </c>
      <c r="G1864" t="s">
        <v>63</v>
      </c>
      <c r="H1864">
        <v>2</v>
      </c>
      <c r="I1864" t="s">
        <v>508</v>
      </c>
      <c r="J1864">
        <v>55.27</v>
      </c>
      <c r="K1864">
        <v>110.54</v>
      </c>
      <c r="L1864" t="s">
        <v>24</v>
      </c>
      <c r="M1864" t="s">
        <v>286</v>
      </c>
      <c r="N1864" t="s">
        <v>36</v>
      </c>
      <c r="O1864" t="s">
        <v>500</v>
      </c>
      <c r="P1864" t="s">
        <v>501</v>
      </c>
      <c r="Q1864" t="s">
        <v>519</v>
      </c>
    </row>
    <row r="1865" spans="1:17" x14ac:dyDescent="0.35">
      <c r="A1865">
        <v>101182</v>
      </c>
      <c r="B1865" s="5">
        <v>45919</v>
      </c>
      <c r="C1865" t="s">
        <v>26</v>
      </c>
      <c r="D1865" t="s">
        <v>41</v>
      </c>
      <c r="E1865" t="s">
        <v>42</v>
      </c>
      <c r="F1865" t="s">
        <v>59</v>
      </c>
      <c r="G1865" t="s">
        <v>118</v>
      </c>
      <c r="H1865">
        <v>2</v>
      </c>
      <c r="I1865" t="s">
        <v>508</v>
      </c>
      <c r="J1865">
        <v>19.55</v>
      </c>
      <c r="K1865">
        <v>39.1</v>
      </c>
      <c r="L1865" t="s">
        <v>48</v>
      </c>
      <c r="M1865" t="s">
        <v>116</v>
      </c>
      <c r="N1865" t="s">
        <v>19</v>
      </c>
      <c r="O1865" t="s">
        <v>500</v>
      </c>
      <c r="P1865" t="s">
        <v>501</v>
      </c>
      <c r="Q1865" t="s">
        <v>519</v>
      </c>
    </row>
    <row r="1866" spans="1:17" x14ac:dyDescent="0.35">
      <c r="A1866">
        <v>101380</v>
      </c>
      <c r="B1866" s="5">
        <v>45919</v>
      </c>
      <c r="C1866" t="s">
        <v>31</v>
      </c>
      <c r="D1866" t="s">
        <v>105</v>
      </c>
      <c r="E1866" t="s">
        <v>106</v>
      </c>
      <c r="F1866" t="s">
        <v>53</v>
      </c>
      <c r="G1866" t="s">
        <v>126</v>
      </c>
      <c r="H1866">
        <v>3</v>
      </c>
      <c r="I1866" t="s">
        <v>499</v>
      </c>
      <c r="J1866">
        <v>144.69</v>
      </c>
      <c r="K1866">
        <v>434.07</v>
      </c>
      <c r="L1866" t="s">
        <v>17</v>
      </c>
      <c r="M1866" t="s">
        <v>280</v>
      </c>
      <c r="N1866" t="s">
        <v>36</v>
      </c>
      <c r="O1866" t="s">
        <v>500</v>
      </c>
      <c r="P1866" t="s">
        <v>501</v>
      </c>
      <c r="Q1866" t="s">
        <v>519</v>
      </c>
    </row>
    <row r="1867" spans="1:17" x14ac:dyDescent="0.35">
      <c r="A1867">
        <v>101485</v>
      </c>
      <c r="B1867" s="5">
        <v>45919</v>
      </c>
      <c r="C1867" t="s">
        <v>12</v>
      </c>
      <c r="D1867" t="s">
        <v>20</v>
      </c>
      <c r="E1867" t="s">
        <v>21</v>
      </c>
      <c r="F1867" t="s">
        <v>15</v>
      </c>
      <c r="G1867" t="s">
        <v>16</v>
      </c>
      <c r="H1867">
        <v>2</v>
      </c>
      <c r="I1867" t="s">
        <v>508</v>
      </c>
      <c r="J1867">
        <v>39.25</v>
      </c>
      <c r="K1867">
        <v>78.5</v>
      </c>
      <c r="L1867" t="s">
        <v>17</v>
      </c>
      <c r="M1867" t="s">
        <v>76</v>
      </c>
      <c r="N1867" t="s">
        <v>19</v>
      </c>
      <c r="O1867" t="s">
        <v>500</v>
      </c>
      <c r="P1867" t="s">
        <v>501</v>
      </c>
      <c r="Q1867" t="s">
        <v>519</v>
      </c>
    </row>
    <row r="1868" spans="1:17" x14ac:dyDescent="0.35">
      <c r="A1868">
        <v>101589</v>
      </c>
      <c r="B1868" s="5">
        <v>45919</v>
      </c>
      <c r="C1868" t="s">
        <v>26</v>
      </c>
      <c r="D1868" t="s">
        <v>37</v>
      </c>
      <c r="E1868" t="s">
        <v>38</v>
      </c>
      <c r="F1868" t="s">
        <v>59</v>
      </c>
      <c r="G1868" t="s">
        <v>95</v>
      </c>
      <c r="H1868">
        <v>1</v>
      </c>
      <c r="I1868" t="s">
        <v>503</v>
      </c>
      <c r="J1868">
        <v>33.68</v>
      </c>
      <c r="K1868">
        <v>33.68</v>
      </c>
      <c r="L1868" t="s">
        <v>48</v>
      </c>
      <c r="M1868" t="s">
        <v>242</v>
      </c>
      <c r="N1868" t="s">
        <v>19</v>
      </c>
      <c r="O1868" t="s">
        <v>500</v>
      </c>
      <c r="P1868" t="s">
        <v>501</v>
      </c>
      <c r="Q1868" t="s">
        <v>519</v>
      </c>
    </row>
    <row r="1869" spans="1:17" x14ac:dyDescent="0.35">
      <c r="A1869">
        <v>101708</v>
      </c>
      <c r="B1869" s="5">
        <v>45919</v>
      </c>
      <c r="C1869" t="s">
        <v>31</v>
      </c>
      <c r="D1869" t="s">
        <v>80</v>
      </c>
      <c r="E1869" t="s">
        <v>80</v>
      </c>
      <c r="F1869" t="s">
        <v>62</v>
      </c>
      <c r="G1869" t="s">
        <v>169</v>
      </c>
      <c r="H1869">
        <v>1</v>
      </c>
      <c r="I1869" t="s">
        <v>503</v>
      </c>
      <c r="J1869">
        <v>24.44</v>
      </c>
      <c r="K1869">
        <v>24.44</v>
      </c>
      <c r="L1869" t="s">
        <v>43</v>
      </c>
      <c r="M1869" t="s">
        <v>49</v>
      </c>
      <c r="N1869" t="s">
        <v>19</v>
      </c>
      <c r="O1869" t="s">
        <v>500</v>
      </c>
      <c r="P1869" t="s">
        <v>501</v>
      </c>
      <c r="Q1869" t="s">
        <v>519</v>
      </c>
    </row>
    <row r="1870" spans="1:17" x14ac:dyDescent="0.35">
      <c r="A1870">
        <v>101922</v>
      </c>
      <c r="B1870" s="5">
        <v>45919</v>
      </c>
      <c r="C1870" t="s">
        <v>31</v>
      </c>
      <c r="D1870" t="s">
        <v>45</v>
      </c>
      <c r="E1870" t="s">
        <v>46</v>
      </c>
      <c r="F1870" t="s">
        <v>62</v>
      </c>
      <c r="G1870" t="s">
        <v>103</v>
      </c>
      <c r="H1870">
        <v>10</v>
      </c>
      <c r="I1870" t="s">
        <v>499</v>
      </c>
      <c r="J1870">
        <v>194.38</v>
      </c>
      <c r="K1870">
        <v>1943.8</v>
      </c>
      <c r="L1870" t="s">
        <v>24</v>
      </c>
      <c r="M1870" t="s">
        <v>287</v>
      </c>
      <c r="N1870" t="s">
        <v>19</v>
      </c>
      <c r="O1870" t="s">
        <v>500</v>
      </c>
      <c r="P1870" t="s">
        <v>501</v>
      </c>
      <c r="Q1870" t="s">
        <v>519</v>
      </c>
    </row>
    <row r="1871" spans="1:17" x14ac:dyDescent="0.35">
      <c r="A1871">
        <v>102113</v>
      </c>
      <c r="B1871" s="5">
        <v>45919</v>
      </c>
      <c r="C1871" t="s">
        <v>12</v>
      </c>
      <c r="D1871" t="s">
        <v>20</v>
      </c>
      <c r="E1871" t="s">
        <v>21</v>
      </c>
      <c r="F1871" t="s">
        <v>22</v>
      </c>
      <c r="G1871" t="s">
        <v>100</v>
      </c>
      <c r="H1871">
        <v>3</v>
      </c>
      <c r="I1871" t="s">
        <v>499</v>
      </c>
      <c r="J1871">
        <v>14.63</v>
      </c>
      <c r="K1871">
        <v>43.89</v>
      </c>
      <c r="L1871" t="s">
        <v>43</v>
      </c>
      <c r="M1871" t="s">
        <v>140</v>
      </c>
      <c r="N1871" t="s">
        <v>19</v>
      </c>
      <c r="O1871" t="s">
        <v>500</v>
      </c>
      <c r="P1871" t="s">
        <v>501</v>
      </c>
      <c r="Q1871" t="s">
        <v>519</v>
      </c>
    </row>
    <row r="1872" spans="1:17" x14ac:dyDescent="0.35">
      <c r="A1872">
        <v>102171</v>
      </c>
      <c r="B1872" s="5">
        <v>45919</v>
      </c>
      <c r="C1872" t="s">
        <v>26</v>
      </c>
      <c r="D1872" t="s">
        <v>150</v>
      </c>
      <c r="E1872" t="s">
        <v>151</v>
      </c>
      <c r="F1872" t="s">
        <v>59</v>
      </c>
      <c r="G1872" t="s">
        <v>95</v>
      </c>
      <c r="H1872">
        <v>3</v>
      </c>
      <c r="I1872" t="s">
        <v>499</v>
      </c>
      <c r="J1872">
        <v>33.71</v>
      </c>
      <c r="K1872">
        <v>101.13</v>
      </c>
      <c r="L1872" t="s">
        <v>43</v>
      </c>
      <c r="M1872" t="s">
        <v>159</v>
      </c>
      <c r="N1872" t="s">
        <v>36</v>
      </c>
      <c r="O1872" t="s">
        <v>500</v>
      </c>
      <c r="P1872" t="s">
        <v>501</v>
      </c>
      <c r="Q1872" t="s">
        <v>519</v>
      </c>
    </row>
    <row r="1873" spans="1:17" x14ac:dyDescent="0.35">
      <c r="A1873">
        <v>102220</v>
      </c>
      <c r="B1873" s="5">
        <v>45919</v>
      </c>
      <c r="C1873" t="s">
        <v>26</v>
      </c>
      <c r="D1873" t="s">
        <v>27</v>
      </c>
      <c r="E1873" t="s">
        <v>28</v>
      </c>
      <c r="F1873" t="s">
        <v>59</v>
      </c>
      <c r="G1873" t="s">
        <v>60</v>
      </c>
      <c r="H1873">
        <v>2</v>
      </c>
      <c r="I1873" t="s">
        <v>508</v>
      </c>
      <c r="J1873">
        <v>57.17</v>
      </c>
      <c r="K1873">
        <v>114.34</v>
      </c>
      <c r="L1873" t="s">
        <v>43</v>
      </c>
      <c r="M1873" t="s">
        <v>86</v>
      </c>
      <c r="N1873" t="s">
        <v>19</v>
      </c>
      <c r="O1873" t="s">
        <v>500</v>
      </c>
      <c r="P1873" t="s">
        <v>501</v>
      </c>
      <c r="Q1873" t="s">
        <v>519</v>
      </c>
    </row>
    <row r="1874" spans="1:17" x14ac:dyDescent="0.35">
      <c r="A1874">
        <v>102243</v>
      </c>
      <c r="B1874" s="5">
        <v>45919</v>
      </c>
      <c r="C1874" t="s">
        <v>31</v>
      </c>
      <c r="D1874" t="s">
        <v>45</v>
      </c>
      <c r="E1874" t="s">
        <v>46</v>
      </c>
      <c r="F1874" t="s">
        <v>62</v>
      </c>
      <c r="G1874" t="s">
        <v>169</v>
      </c>
      <c r="H1874">
        <v>5</v>
      </c>
      <c r="I1874" t="s">
        <v>499</v>
      </c>
      <c r="J1874">
        <v>25.39</v>
      </c>
      <c r="K1874">
        <v>126.95</v>
      </c>
      <c r="L1874" t="s">
        <v>43</v>
      </c>
      <c r="M1874" t="s">
        <v>385</v>
      </c>
      <c r="N1874" t="s">
        <v>89</v>
      </c>
      <c r="O1874" t="s">
        <v>500</v>
      </c>
      <c r="P1874" t="s">
        <v>501</v>
      </c>
      <c r="Q1874" t="s">
        <v>519</v>
      </c>
    </row>
    <row r="1875" spans="1:17" x14ac:dyDescent="0.35">
      <c r="A1875">
        <v>102391</v>
      </c>
      <c r="B1875" s="5">
        <v>45919</v>
      </c>
      <c r="C1875" t="s">
        <v>50</v>
      </c>
      <c r="D1875" t="s">
        <v>71</v>
      </c>
      <c r="E1875" t="s">
        <v>72</v>
      </c>
      <c r="F1875" t="s">
        <v>22</v>
      </c>
      <c r="G1875" t="s">
        <v>100</v>
      </c>
      <c r="H1875">
        <v>1</v>
      </c>
      <c r="I1875" t="s">
        <v>503</v>
      </c>
      <c r="J1875">
        <v>15.68</v>
      </c>
      <c r="K1875">
        <v>15.68</v>
      </c>
      <c r="L1875" t="s">
        <v>48</v>
      </c>
      <c r="M1875" t="s">
        <v>338</v>
      </c>
      <c r="N1875" t="s">
        <v>19</v>
      </c>
      <c r="O1875" t="s">
        <v>500</v>
      </c>
      <c r="P1875" t="s">
        <v>501</v>
      </c>
      <c r="Q1875" t="s">
        <v>519</v>
      </c>
    </row>
    <row r="1876" spans="1:17" x14ac:dyDescent="0.35">
      <c r="A1876">
        <v>100414</v>
      </c>
      <c r="B1876" s="5">
        <v>45920</v>
      </c>
      <c r="C1876" t="s">
        <v>50</v>
      </c>
      <c r="D1876" t="s">
        <v>77</v>
      </c>
      <c r="E1876" t="s">
        <v>78</v>
      </c>
      <c r="F1876" t="s">
        <v>59</v>
      </c>
      <c r="G1876" t="s">
        <v>73</v>
      </c>
      <c r="H1876">
        <v>5</v>
      </c>
      <c r="I1876" t="s">
        <v>499</v>
      </c>
      <c r="J1876">
        <v>28.17</v>
      </c>
      <c r="K1876">
        <v>140.85000000000002</v>
      </c>
      <c r="L1876" t="s">
        <v>17</v>
      </c>
      <c r="M1876" t="s">
        <v>303</v>
      </c>
      <c r="N1876" t="s">
        <v>19</v>
      </c>
      <c r="O1876" t="s">
        <v>506</v>
      </c>
      <c r="P1876" t="s">
        <v>507</v>
      </c>
      <c r="Q1876" t="s">
        <v>519</v>
      </c>
    </row>
    <row r="1877" spans="1:17" x14ac:dyDescent="0.35">
      <c r="A1877">
        <v>100510</v>
      </c>
      <c r="B1877" s="5">
        <v>45920</v>
      </c>
      <c r="C1877" t="s">
        <v>65</v>
      </c>
      <c r="D1877" t="s">
        <v>190</v>
      </c>
      <c r="E1877" t="s">
        <v>191</v>
      </c>
      <c r="F1877" t="s">
        <v>62</v>
      </c>
      <c r="G1877" t="s">
        <v>114</v>
      </c>
      <c r="H1877">
        <v>1</v>
      </c>
      <c r="I1877" t="s">
        <v>503</v>
      </c>
      <c r="J1877">
        <v>132.22999999999999</v>
      </c>
      <c r="K1877">
        <v>132.22999999999999</v>
      </c>
      <c r="L1877" t="s">
        <v>43</v>
      </c>
      <c r="M1877" t="s">
        <v>218</v>
      </c>
      <c r="N1877" t="s">
        <v>19</v>
      </c>
      <c r="O1877" t="s">
        <v>506</v>
      </c>
      <c r="P1877" t="s">
        <v>507</v>
      </c>
      <c r="Q1877" t="s">
        <v>519</v>
      </c>
    </row>
    <row r="1878" spans="1:17" x14ac:dyDescent="0.35">
      <c r="A1878">
        <v>101105</v>
      </c>
      <c r="B1878" s="5">
        <v>45920</v>
      </c>
      <c r="C1878" t="s">
        <v>50</v>
      </c>
      <c r="D1878" t="s">
        <v>77</v>
      </c>
      <c r="E1878" t="s">
        <v>78</v>
      </c>
      <c r="F1878" t="s">
        <v>15</v>
      </c>
      <c r="G1878" t="s">
        <v>29</v>
      </c>
      <c r="H1878">
        <v>1</v>
      </c>
      <c r="I1878" t="s">
        <v>503</v>
      </c>
      <c r="J1878">
        <v>22.69</v>
      </c>
      <c r="K1878">
        <v>22.69</v>
      </c>
      <c r="L1878" t="s">
        <v>43</v>
      </c>
      <c r="M1878" t="s">
        <v>440</v>
      </c>
      <c r="N1878" t="s">
        <v>19</v>
      </c>
      <c r="O1878" t="s">
        <v>506</v>
      </c>
      <c r="P1878" t="s">
        <v>507</v>
      </c>
      <c r="Q1878" t="s">
        <v>519</v>
      </c>
    </row>
    <row r="1879" spans="1:17" x14ac:dyDescent="0.35">
      <c r="A1879">
        <v>101387</v>
      </c>
      <c r="B1879" s="5">
        <v>45920</v>
      </c>
      <c r="C1879" t="s">
        <v>31</v>
      </c>
      <c r="D1879" t="s">
        <v>80</v>
      </c>
      <c r="E1879" t="s">
        <v>80</v>
      </c>
      <c r="F1879" t="s">
        <v>62</v>
      </c>
      <c r="G1879" t="s">
        <v>103</v>
      </c>
      <c r="H1879">
        <v>2</v>
      </c>
      <c r="I1879" t="s">
        <v>508</v>
      </c>
      <c r="J1879">
        <v>185.09</v>
      </c>
      <c r="K1879">
        <v>370.18</v>
      </c>
      <c r="L1879" t="s">
        <v>24</v>
      </c>
      <c r="M1879" t="s">
        <v>178</v>
      </c>
      <c r="N1879" t="s">
        <v>19</v>
      </c>
      <c r="O1879" t="s">
        <v>506</v>
      </c>
      <c r="P1879" t="s">
        <v>507</v>
      </c>
      <c r="Q1879" t="s">
        <v>519</v>
      </c>
    </row>
    <row r="1880" spans="1:17" x14ac:dyDescent="0.35">
      <c r="A1880">
        <v>101477</v>
      </c>
      <c r="B1880" s="5">
        <v>45920</v>
      </c>
      <c r="C1880" t="s">
        <v>31</v>
      </c>
      <c r="D1880" t="s">
        <v>56</v>
      </c>
      <c r="E1880" t="s">
        <v>57</v>
      </c>
      <c r="F1880" t="s">
        <v>53</v>
      </c>
      <c r="G1880" t="s">
        <v>54</v>
      </c>
      <c r="H1880">
        <v>3</v>
      </c>
      <c r="I1880" t="s">
        <v>499</v>
      </c>
      <c r="J1880">
        <v>26.05</v>
      </c>
      <c r="K1880">
        <v>78.150000000000006</v>
      </c>
      <c r="L1880" t="s">
        <v>43</v>
      </c>
      <c r="M1880" t="s">
        <v>389</v>
      </c>
      <c r="N1880" t="s">
        <v>19</v>
      </c>
      <c r="O1880" t="s">
        <v>506</v>
      </c>
      <c r="P1880" t="s">
        <v>507</v>
      </c>
      <c r="Q1880" t="s">
        <v>519</v>
      </c>
    </row>
    <row r="1881" spans="1:17" x14ac:dyDescent="0.35">
      <c r="A1881">
        <v>101828</v>
      </c>
      <c r="B1881" s="5">
        <v>45920</v>
      </c>
      <c r="C1881" t="s">
        <v>12</v>
      </c>
      <c r="D1881" t="s">
        <v>13</v>
      </c>
      <c r="E1881" t="s">
        <v>14</v>
      </c>
      <c r="F1881" t="s">
        <v>15</v>
      </c>
      <c r="G1881" t="s">
        <v>16</v>
      </c>
      <c r="H1881">
        <v>1</v>
      </c>
      <c r="I1881" t="s">
        <v>503</v>
      </c>
      <c r="J1881">
        <v>38.58</v>
      </c>
      <c r="K1881">
        <v>38.58</v>
      </c>
      <c r="L1881" t="s">
        <v>48</v>
      </c>
      <c r="M1881" t="s">
        <v>181</v>
      </c>
      <c r="N1881" t="s">
        <v>19</v>
      </c>
      <c r="O1881" t="s">
        <v>506</v>
      </c>
      <c r="P1881" t="s">
        <v>507</v>
      </c>
      <c r="Q1881" t="s">
        <v>519</v>
      </c>
    </row>
    <row r="1882" spans="1:17" x14ac:dyDescent="0.35">
      <c r="A1882">
        <v>101840</v>
      </c>
      <c r="B1882" s="5">
        <v>45920</v>
      </c>
      <c r="C1882" t="s">
        <v>12</v>
      </c>
      <c r="D1882" t="s">
        <v>183</v>
      </c>
      <c r="E1882" t="s">
        <v>184</v>
      </c>
      <c r="F1882" t="s">
        <v>22</v>
      </c>
      <c r="G1882" t="s">
        <v>87</v>
      </c>
      <c r="H1882">
        <v>1</v>
      </c>
      <c r="I1882" t="s">
        <v>503</v>
      </c>
      <c r="J1882">
        <v>51.37</v>
      </c>
      <c r="K1882">
        <v>51.37</v>
      </c>
      <c r="L1882" t="s">
        <v>43</v>
      </c>
      <c r="M1882" t="s">
        <v>288</v>
      </c>
      <c r="N1882" t="s">
        <v>89</v>
      </c>
      <c r="O1882" t="s">
        <v>506</v>
      </c>
      <c r="P1882" t="s">
        <v>507</v>
      </c>
      <c r="Q1882" t="s">
        <v>519</v>
      </c>
    </row>
    <row r="1883" spans="1:17" x14ac:dyDescent="0.35">
      <c r="A1883">
        <v>101869</v>
      </c>
      <c r="B1883" s="5">
        <v>45920</v>
      </c>
      <c r="C1883" t="s">
        <v>50</v>
      </c>
      <c r="D1883" t="s">
        <v>51</v>
      </c>
      <c r="E1883" t="s">
        <v>52</v>
      </c>
      <c r="F1883" t="s">
        <v>62</v>
      </c>
      <c r="G1883" t="s">
        <v>68</v>
      </c>
      <c r="H1883">
        <v>1</v>
      </c>
      <c r="I1883" t="s">
        <v>503</v>
      </c>
      <c r="J1883">
        <v>39.130000000000003</v>
      </c>
      <c r="K1883">
        <v>39.130000000000003</v>
      </c>
      <c r="L1883" t="s">
        <v>48</v>
      </c>
      <c r="M1883" t="s">
        <v>44</v>
      </c>
      <c r="N1883" t="s">
        <v>19</v>
      </c>
      <c r="O1883" t="s">
        <v>506</v>
      </c>
      <c r="P1883" t="s">
        <v>507</v>
      </c>
      <c r="Q1883" t="s">
        <v>519</v>
      </c>
    </row>
    <row r="1884" spans="1:17" x14ac:dyDescent="0.35">
      <c r="A1884">
        <v>102139</v>
      </c>
      <c r="B1884" s="5">
        <v>45920</v>
      </c>
      <c r="C1884" t="s">
        <v>50</v>
      </c>
      <c r="D1884" t="s">
        <v>77</v>
      </c>
      <c r="E1884" t="s">
        <v>78</v>
      </c>
      <c r="F1884" t="s">
        <v>15</v>
      </c>
      <c r="G1884" t="s">
        <v>16</v>
      </c>
      <c r="H1884">
        <v>1</v>
      </c>
      <c r="I1884" t="s">
        <v>503</v>
      </c>
      <c r="J1884">
        <v>38.119999999999997</v>
      </c>
      <c r="K1884">
        <v>38.119999999999997</v>
      </c>
      <c r="L1884" t="s">
        <v>17</v>
      </c>
      <c r="M1884" t="s">
        <v>247</v>
      </c>
      <c r="N1884" t="s">
        <v>19</v>
      </c>
      <c r="O1884" t="s">
        <v>506</v>
      </c>
      <c r="P1884" t="s">
        <v>507</v>
      </c>
      <c r="Q1884" t="s">
        <v>519</v>
      </c>
    </row>
    <row r="1885" spans="1:17" x14ac:dyDescent="0.35">
      <c r="A1885">
        <v>102335</v>
      </c>
      <c r="B1885" s="5">
        <v>45920</v>
      </c>
      <c r="C1885" t="s">
        <v>26</v>
      </c>
      <c r="D1885" t="s">
        <v>37</v>
      </c>
      <c r="E1885" t="s">
        <v>38</v>
      </c>
      <c r="F1885" t="s">
        <v>59</v>
      </c>
      <c r="G1885" t="s">
        <v>73</v>
      </c>
      <c r="H1885">
        <v>2</v>
      </c>
      <c r="I1885" t="s">
        <v>508</v>
      </c>
      <c r="J1885">
        <v>27.43</v>
      </c>
      <c r="K1885">
        <v>54.86</v>
      </c>
      <c r="L1885" t="s">
        <v>48</v>
      </c>
      <c r="M1885" t="s">
        <v>155</v>
      </c>
      <c r="N1885" t="s">
        <v>89</v>
      </c>
      <c r="O1885" t="s">
        <v>506</v>
      </c>
      <c r="P1885" t="s">
        <v>507</v>
      </c>
      <c r="Q1885" t="s">
        <v>519</v>
      </c>
    </row>
    <row r="1886" spans="1:17" x14ac:dyDescent="0.35">
      <c r="A1886">
        <v>102783</v>
      </c>
      <c r="B1886" s="5">
        <v>45920</v>
      </c>
      <c r="C1886" t="s">
        <v>31</v>
      </c>
      <c r="D1886" t="s">
        <v>105</v>
      </c>
      <c r="E1886" t="s">
        <v>106</v>
      </c>
      <c r="F1886" t="s">
        <v>62</v>
      </c>
      <c r="G1886" t="s">
        <v>103</v>
      </c>
      <c r="H1886">
        <v>1</v>
      </c>
      <c r="I1886" t="s">
        <v>503</v>
      </c>
      <c r="J1886">
        <v>198.68</v>
      </c>
      <c r="K1886">
        <v>198.68</v>
      </c>
      <c r="L1886" t="s">
        <v>48</v>
      </c>
      <c r="M1886" t="s">
        <v>402</v>
      </c>
      <c r="N1886" t="s">
        <v>19</v>
      </c>
      <c r="O1886" t="s">
        <v>506</v>
      </c>
      <c r="P1886" t="s">
        <v>507</v>
      </c>
      <c r="Q1886" t="s">
        <v>519</v>
      </c>
    </row>
    <row r="1887" spans="1:17" x14ac:dyDescent="0.35">
      <c r="A1887">
        <v>102864</v>
      </c>
      <c r="B1887" s="5">
        <v>45920</v>
      </c>
      <c r="C1887" t="s">
        <v>31</v>
      </c>
      <c r="D1887" t="s">
        <v>45</v>
      </c>
      <c r="E1887" t="s">
        <v>46</v>
      </c>
      <c r="F1887" t="s">
        <v>62</v>
      </c>
      <c r="G1887" t="s">
        <v>114</v>
      </c>
      <c r="H1887">
        <v>2</v>
      </c>
      <c r="I1887" t="s">
        <v>508</v>
      </c>
      <c r="J1887">
        <v>126.78</v>
      </c>
      <c r="K1887">
        <v>253.56</v>
      </c>
      <c r="L1887" t="s">
        <v>17</v>
      </c>
      <c r="M1887" t="s">
        <v>209</v>
      </c>
      <c r="N1887" t="s">
        <v>19</v>
      </c>
      <c r="O1887" t="s">
        <v>506</v>
      </c>
      <c r="P1887" t="s">
        <v>507</v>
      </c>
      <c r="Q1887" t="s">
        <v>519</v>
      </c>
    </row>
    <row r="1888" spans="1:17" x14ac:dyDescent="0.35">
      <c r="A1888">
        <v>100117</v>
      </c>
      <c r="B1888" s="5">
        <v>45921</v>
      </c>
      <c r="C1888" t="s">
        <v>12</v>
      </c>
      <c r="D1888" t="s">
        <v>20</v>
      </c>
      <c r="E1888" t="s">
        <v>21</v>
      </c>
      <c r="F1888" t="s">
        <v>59</v>
      </c>
      <c r="G1888" t="s">
        <v>129</v>
      </c>
      <c r="H1888">
        <v>1</v>
      </c>
      <c r="I1888" t="s">
        <v>503</v>
      </c>
      <c r="J1888">
        <v>115.88</v>
      </c>
      <c r="K1888">
        <v>115.88</v>
      </c>
      <c r="L1888" t="s">
        <v>17</v>
      </c>
      <c r="M1888" t="s">
        <v>389</v>
      </c>
      <c r="N1888" t="s">
        <v>89</v>
      </c>
      <c r="O1888" t="s">
        <v>510</v>
      </c>
      <c r="P1888" t="s">
        <v>507</v>
      </c>
      <c r="Q1888" t="s">
        <v>519</v>
      </c>
    </row>
    <row r="1889" spans="1:17" x14ac:dyDescent="0.35">
      <c r="A1889">
        <v>100571</v>
      </c>
      <c r="B1889" s="5">
        <v>45921</v>
      </c>
      <c r="C1889" t="s">
        <v>50</v>
      </c>
      <c r="D1889" t="s">
        <v>51</v>
      </c>
      <c r="E1889" t="s">
        <v>52</v>
      </c>
      <c r="F1889" t="s">
        <v>22</v>
      </c>
      <c r="G1889" t="s">
        <v>100</v>
      </c>
      <c r="H1889">
        <v>10</v>
      </c>
      <c r="I1889" t="s">
        <v>499</v>
      </c>
      <c r="J1889">
        <v>15.6</v>
      </c>
      <c r="K1889">
        <v>156</v>
      </c>
      <c r="L1889" t="s">
        <v>48</v>
      </c>
      <c r="M1889" t="s">
        <v>473</v>
      </c>
      <c r="N1889" t="s">
        <v>19</v>
      </c>
      <c r="O1889" t="s">
        <v>510</v>
      </c>
      <c r="P1889" t="s">
        <v>507</v>
      </c>
      <c r="Q1889" t="s">
        <v>519</v>
      </c>
    </row>
    <row r="1890" spans="1:17" x14ac:dyDescent="0.35">
      <c r="A1890">
        <v>100826</v>
      </c>
      <c r="B1890" s="5">
        <v>45921</v>
      </c>
      <c r="C1890" t="s">
        <v>50</v>
      </c>
      <c r="D1890" t="s">
        <v>77</v>
      </c>
      <c r="E1890" t="s">
        <v>78</v>
      </c>
      <c r="F1890" t="s">
        <v>62</v>
      </c>
      <c r="G1890" t="s">
        <v>169</v>
      </c>
      <c r="H1890">
        <v>2</v>
      </c>
      <c r="I1890" t="s">
        <v>508</v>
      </c>
      <c r="J1890">
        <v>24.66</v>
      </c>
      <c r="K1890">
        <v>49.32</v>
      </c>
      <c r="L1890" t="s">
        <v>17</v>
      </c>
      <c r="M1890" t="s">
        <v>170</v>
      </c>
      <c r="N1890" t="s">
        <v>89</v>
      </c>
      <c r="O1890" t="s">
        <v>510</v>
      </c>
      <c r="P1890" t="s">
        <v>507</v>
      </c>
      <c r="Q1890" t="s">
        <v>519</v>
      </c>
    </row>
    <row r="1891" spans="1:17" x14ac:dyDescent="0.35">
      <c r="A1891">
        <v>101270</v>
      </c>
      <c r="B1891" s="5">
        <v>45921</v>
      </c>
      <c r="C1891" t="s">
        <v>50</v>
      </c>
      <c r="D1891" t="s">
        <v>71</v>
      </c>
      <c r="E1891" t="s">
        <v>72</v>
      </c>
      <c r="F1891" t="s">
        <v>62</v>
      </c>
      <c r="G1891" t="s">
        <v>169</v>
      </c>
      <c r="H1891">
        <v>1</v>
      </c>
      <c r="I1891" t="s">
        <v>503</v>
      </c>
      <c r="J1891">
        <v>24.34</v>
      </c>
      <c r="K1891">
        <v>24.34</v>
      </c>
      <c r="L1891" t="s">
        <v>17</v>
      </c>
      <c r="M1891" t="s">
        <v>433</v>
      </c>
      <c r="N1891" t="s">
        <v>19</v>
      </c>
      <c r="O1891" t="s">
        <v>510</v>
      </c>
      <c r="P1891" t="s">
        <v>507</v>
      </c>
      <c r="Q1891" t="s">
        <v>519</v>
      </c>
    </row>
    <row r="1892" spans="1:17" x14ac:dyDescent="0.35">
      <c r="A1892">
        <v>101424</v>
      </c>
      <c r="B1892" s="5">
        <v>45921</v>
      </c>
      <c r="C1892" t="s">
        <v>50</v>
      </c>
      <c r="D1892" t="s">
        <v>71</v>
      </c>
      <c r="E1892" t="s">
        <v>72</v>
      </c>
      <c r="F1892" t="s">
        <v>62</v>
      </c>
      <c r="G1892" t="s">
        <v>68</v>
      </c>
      <c r="H1892">
        <v>1</v>
      </c>
      <c r="I1892" t="s">
        <v>503</v>
      </c>
      <c r="J1892">
        <v>41.94</v>
      </c>
      <c r="K1892">
        <v>41.94</v>
      </c>
      <c r="L1892" t="s">
        <v>17</v>
      </c>
      <c r="M1892" t="s">
        <v>416</v>
      </c>
      <c r="N1892" t="s">
        <v>36</v>
      </c>
      <c r="O1892" t="s">
        <v>510</v>
      </c>
      <c r="P1892" t="s">
        <v>507</v>
      </c>
      <c r="Q1892" t="s">
        <v>519</v>
      </c>
    </row>
    <row r="1893" spans="1:17" x14ac:dyDescent="0.35">
      <c r="A1893">
        <v>101737</v>
      </c>
      <c r="B1893" s="5">
        <v>45921</v>
      </c>
      <c r="C1893" t="s">
        <v>12</v>
      </c>
      <c r="D1893" t="s">
        <v>20</v>
      </c>
      <c r="E1893" t="s">
        <v>21</v>
      </c>
      <c r="F1893" t="s">
        <v>53</v>
      </c>
      <c r="G1893" t="s">
        <v>92</v>
      </c>
      <c r="H1893">
        <v>3</v>
      </c>
      <c r="I1893" t="s">
        <v>499</v>
      </c>
      <c r="J1893">
        <v>31.13</v>
      </c>
      <c r="K1893">
        <v>93.39</v>
      </c>
      <c r="L1893" t="s">
        <v>24</v>
      </c>
      <c r="M1893" t="s">
        <v>182</v>
      </c>
      <c r="N1893" t="s">
        <v>19</v>
      </c>
      <c r="O1893" t="s">
        <v>510</v>
      </c>
      <c r="P1893" t="s">
        <v>507</v>
      </c>
      <c r="Q1893" t="s">
        <v>519</v>
      </c>
    </row>
    <row r="1894" spans="1:17" x14ac:dyDescent="0.35">
      <c r="A1894">
        <v>101870</v>
      </c>
      <c r="B1894" s="5">
        <v>45921</v>
      </c>
      <c r="C1894" t="s">
        <v>31</v>
      </c>
      <c r="D1894" t="s">
        <v>32</v>
      </c>
      <c r="E1894" t="s">
        <v>33</v>
      </c>
      <c r="F1894" t="s">
        <v>53</v>
      </c>
      <c r="G1894" t="s">
        <v>54</v>
      </c>
      <c r="H1894">
        <v>1</v>
      </c>
      <c r="I1894" t="s">
        <v>503</v>
      </c>
      <c r="J1894">
        <v>24.92</v>
      </c>
      <c r="K1894">
        <v>24.92</v>
      </c>
      <c r="L1894" t="s">
        <v>24</v>
      </c>
      <c r="M1894" t="s">
        <v>219</v>
      </c>
      <c r="N1894" t="s">
        <v>19</v>
      </c>
      <c r="O1894" t="s">
        <v>510</v>
      </c>
      <c r="P1894" t="s">
        <v>507</v>
      </c>
      <c r="Q1894" t="s">
        <v>519</v>
      </c>
    </row>
    <row r="1895" spans="1:17" x14ac:dyDescent="0.35">
      <c r="A1895">
        <v>101874</v>
      </c>
      <c r="B1895" s="5">
        <v>45921</v>
      </c>
      <c r="C1895" t="s">
        <v>26</v>
      </c>
      <c r="D1895" t="s">
        <v>37</v>
      </c>
      <c r="E1895" t="s">
        <v>38</v>
      </c>
      <c r="F1895" t="s">
        <v>53</v>
      </c>
      <c r="G1895" t="s">
        <v>92</v>
      </c>
      <c r="H1895">
        <v>5</v>
      </c>
      <c r="I1895" t="s">
        <v>499</v>
      </c>
      <c r="J1895">
        <v>31.02</v>
      </c>
      <c r="K1895">
        <v>155.1</v>
      </c>
      <c r="L1895" t="s">
        <v>48</v>
      </c>
      <c r="M1895" t="s">
        <v>374</v>
      </c>
      <c r="N1895" t="s">
        <v>19</v>
      </c>
      <c r="O1895" t="s">
        <v>510</v>
      </c>
      <c r="P1895" t="s">
        <v>507</v>
      </c>
      <c r="Q1895" t="s">
        <v>519</v>
      </c>
    </row>
    <row r="1896" spans="1:17" x14ac:dyDescent="0.35">
      <c r="A1896">
        <v>102104</v>
      </c>
      <c r="B1896" s="5">
        <v>45921</v>
      </c>
      <c r="C1896" t="s">
        <v>31</v>
      </c>
      <c r="D1896" t="s">
        <v>56</v>
      </c>
      <c r="E1896" t="s">
        <v>57</v>
      </c>
      <c r="F1896" t="s">
        <v>22</v>
      </c>
      <c r="G1896" t="s">
        <v>87</v>
      </c>
      <c r="H1896">
        <v>2</v>
      </c>
      <c r="I1896" t="s">
        <v>508</v>
      </c>
      <c r="J1896">
        <v>51.37</v>
      </c>
      <c r="K1896">
        <v>102.74</v>
      </c>
      <c r="L1896" t="s">
        <v>17</v>
      </c>
      <c r="M1896" t="s">
        <v>471</v>
      </c>
      <c r="N1896" t="s">
        <v>19</v>
      </c>
      <c r="O1896" t="s">
        <v>510</v>
      </c>
      <c r="P1896" t="s">
        <v>507</v>
      </c>
      <c r="Q1896" t="s">
        <v>519</v>
      </c>
    </row>
    <row r="1897" spans="1:17" x14ac:dyDescent="0.35">
      <c r="A1897">
        <v>102137</v>
      </c>
      <c r="B1897" s="5">
        <v>45921</v>
      </c>
      <c r="C1897" t="s">
        <v>12</v>
      </c>
      <c r="D1897" t="s">
        <v>183</v>
      </c>
      <c r="E1897" t="s">
        <v>184</v>
      </c>
      <c r="F1897" t="s">
        <v>59</v>
      </c>
      <c r="G1897" t="s">
        <v>118</v>
      </c>
      <c r="H1897">
        <v>5</v>
      </c>
      <c r="I1897" t="s">
        <v>499</v>
      </c>
      <c r="J1897">
        <v>19.28</v>
      </c>
      <c r="K1897">
        <v>96.4</v>
      </c>
      <c r="L1897" t="s">
        <v>43</v>
      </c>
      <c r="M1897" t="s">
        <v>358</v>
      </c>
      <c r="N1897" t="s">
        <v>36</v>
      </c>
      <c r="O1897" t="s">
        <v>510</v>
      </c>
      <c r="P1897" t="s">
        <v>507</v>
      </c>
      <c r="Q1897" t="s">
        <v>519</v>
      </c>
    </row>
    <row r="1898" spans="1:17" x14ac:dyDescent="0.35">
      <c r="A1898">
        <v>102145</v>
      </c>
      <c r="B1898" s="5">
        <v>45921</v>
      </c>
      <c r="C1898" t="s">
        <v>31</v>
      </c>
      <c r="D1898" t="s">
        <v>105</v>
      </c>
      <c r="E1898" t="s">
        <v>106</v>
      </c>
      <c r="F1898" t="s">
        <v>62</v>
      </c>
      <c r="G1898" t="s">
        <v>68</v>
      </c>
      <c r="H1898">
        <v>2</v>
      </c>
      <c r="I1898" t="s">
        <v>508</v>
      </c>
      <c r="J1898">
        <v>39.92</v>
      </c>
      <c r="K1898">
        <v>79.84</v>
      </c>
      <c r="L1898" t="s">
        <v>48</v>
      </c>
      <c r="M1898" t="s">
        <v>146</v>
      </c>
      <c r="N1898" t="s">
        <v>19</v>
      </c>
      <c r="O1898" t="s">
        <v>510</v>
      </c>
      <c r="P1898" t="s">
        <v>507</v>
      </c>
      <c r="Q1898" t="s">
        <v>519</v>
      </c>
    </row>
    <row r="1899" spans="1:17" x14ac:dyDescent="0.35">
      <c r="A1899">
        <v>102884</v>
      </c>
      <c r="B1899" s="5">
        <v>45921</v>
      </c>
      <c r="C1899" t="s">
        <v>12</v>
      </c>
      <c r="D1899" t="s">
        <v>13</v>
      </c>
      <c r="E1899" t="s">
        <v>14</v>
      </c>
      <c r="F1899" t="s">
        <v>62</v>
      </c>
      <c r="G1899" t="s">
        <v>169</v>
      </c>
      <c r="H1899">
        <v>2</v>
      </c>
      <c r="I1899" t="s">
        <v>508</v>
      </c>
      <c r="J1899">
        <v>25.5</v>
      </c>
      <c r="K1899">
        <v>51</v>
      </c>
      <c r="L1899" t="s">
        <v>48</v>
      </c>
      <c r="M1899" t="s">
        <v>442</v>
      </c>
      <c r="N1899" t="s">
        <v>89</v>
      </c>
      <c r="O1899" t="s">
        <v>510</v>
      </c>
      <c r="P1899" t="s">
        <v>507</v>
      </c>
      <c r="Q1899" t="s">
        <v>519</v>
      </c>
    </row>
    <row r="1900" spans="1:17" x14ac:dyDescent="0.35">
      <c r="A1900">
        <v>102896</v>
      </c>
      <c r="B1900" s="5">
        <v>45921</v>
      </c>
      <c r="C1900" t="s">
        <v>50</v>
      </c>
      <c r="D1900" t="s">
        <v>51</v>
      </c>
      <c r="E1900" t="s">
        <v>52</v>
      </c>
      <c r="F1900" t="s">
        <v>62</v>
      </c>
      <c r="G1900" t="s">
        <v>103</v>
      </c>
      <c r="H1900">
        <v>2</v>
      </c>
      <c r="I1900" t="s">
        <v>508</v>
      </c>
      <c r="J1900">
        <v>183.43</v>
      </c>
      <c r="K1900">
        <v>366.86</v>
      </c>
      <c r="L1900" t="s">
        <v>48</v>
      </c>
      <c r="M1900" t="s">
        <v>141</v>
      </c>
      <c r="N1900" t="s">
        <v>19</v>
      </c>
      <c r="O1900" t="s">
        <v>510</v>
      </c>
      <c r="P1900" t="s">
        <v>507</v>
      </c>
      <c r="Q1900" t="s">
        <v>519</v>
      </c>
    </row>
    <row r="1901" spans="1:17" x14ac:dyDescent="0.35">
      <c r="A1901">
        <v>100054</v>
      </c>
      <c r="B1901" s="5">
        <v>45922</v>
      </c>
      <c r="C1901" t="s">
        <v>31</v>
      </c>
      <c r="D1901" t="s">
        <v>80</v>
      </c>
      <c r="E1901" t="s">
        <v>80</v>
      </c>
      <c r="F1901" t="s">
        <v>15</v>
      </c>
      <c r="G1901" t="s">
        <v>39</v>
      </c>
      <c r="H1901">
        <v>2</v>
      </c>
      <c r="I1901" t="s">
        <v>508</v>
      </c>
      <c r="J1901">
        <v>46.52</v>
      </c>
      <c r="K1901">
        <v>93.04</v>
      </c>
      <c r="L1901" t="s">
        <v>17</v>
      </c>
      <c r="M1901" t="s">
        <v>473</v>
      </c>
      <c r="N1901" t="s">
        <v>89</v>
      </c>
      <c r="O1901" t="s">
        <v>511</v>
      </c>
      <c r="P1901" t="s">
        <v>501</v>
      </c>
      <c r="Q1901" t="s">
        <v>519</v>
      </c>
    </row>
    <row r="1902" spans="1:17" x14ac:dyDescent="0.35">
      <c r="A1902">
        <v>100069</v>
      </c>
      <c r="B1902" s="5">
        <v>45922</v>
      </c>
      <c r="C1902" t="s">
        <v>31</v>
      </c>
      <c r="D1902" t="s">
        <v>56</v>
      </c>
      <c r="E1902" t="s">
        <v>57</v>
      </c>
      <c r="F1902" t="s">
        <v>53</v>
      </c>
      <c r="G1902" t="s">
        <v>145</v>
      </c>
      <c r="H1902">
        <v>5</v>
      </c>
      <c r="I1902" t="s">
        <v>499</v>
      </c>
      <c r="J1902">
        <v>34.31</v>
      </c>
      <c r="K1902">
        <v>171.55</v>
      </c>
      <c r="L1902" t="s">
        <v>43</v>
      </c>
      <c r="M1902" t="s">
        <v>318</v>
      </c>
      <c r="N1902" t="s">
        <v>89</v>
      </c>
      <c r="O1902" t="s">
        <v>511</v>
      </c>
      <c r="P1902" t="s">
        <v>501</v>
      </c>
      <c r="Q1902" t="s">
        <v>519</v>
      </c>
    </row>
    <row r="1903" spans="1:17" x14ac:dyDescent="0.35">
      <c r="A1903">
        <v>100319</v>
      </c>
      <c r="B1903" s="5">
        <v>45922</v>
      </c>
      <c r="C1903" t="s">
        <v>12</v>
      </c>
      <c r="D1903" t="s">
        <v>132</v>
      </c>
      <c r="E1903" t="s">
        <v>133</v>
      </c>
      <c r="F1903" t="s">
        <v>15</v>
      </c>
      <c r="G1903" t="s">
        <v>16</v>
      </c>
      <c r="H1903">
        <v>1</v>
      </c>
      <c r="I1903" t="s">
        <v>503</v>
      </c>
      <c r="J1903">
        <v>41.14</v>
      </c>
      <c r="K1903">
        <v>41.14</v>
      </c>
      <c r="L1903" t="s">
        <v>48</v>
      </c>
      <c r="M1903" t="s">
        <v>40</v>
      </c>
      <c r="N1903" t="s">
        <v>19</v>
      </c>
      <c r="O1903" t="s">
        <v>511</v>
      </c>
      <c r="P1903" t="s">
        <v>501</v>
      </c>
      <c r="Q1903" t="s">
        <v>519</v>
      </c>
    </row>
    <row r="1904" spans="1:17" x14ac:dyDescent="0.35">
      <c r="A1904">
        <v>100558</v>
      </c>
      <c r="B1904" s="5">
        <v>45922</v>
      </c>
      <c r="C1904" t="s">
        <v>12</v>
      </c>
      <c r="D1904" t="s">
        <v>98</v>
      </c>
      <c r="E1904" t="s">
        <v>99</v>
      </c>
      <c r="F1904" t="s">
        <v>59</v>
      </c>
      <c r="G1904" t="s">
        <v>73</v>
      </c>
      <c r="H1904">
        <v>2</v>
      </c>
      <c r="I1904" t="s">
        <v>508</v>
      </c>
      <c r="J1904">
        <v>26.69</v>
      </c>
      <c r="K1904">
        <v>53.38</v>
      </c>
      <c r="L1904" t="s">
        <v>43</v>
      </c>
      <c r="M1904" t="s">
        <v>235</v>
      </c>
      <c r="N1904" t="s">
        <v>19</v>
      </c>
      <c r="O1904" t="s">
        <v>511</v>
      </c>
      <c r="P1904" t="s">
        <v>501</v>
      </c>
      <c r="Q1904" t="s">
        <v>519</v>
      </c>
    </row>
    <row r="1905" spans="1:17" x14ac:dyDescent="0.35">
      <c r="A1905">
        <v>100926</v>
      </c>
      <c r="B1905" s="5">
        <v>45922</v>
      </c>
      <c r="C1905" t="s">
        <v>65</v>
      </c>
      <c r="D1905" t="s">
        <v>90</v>
      </c>
      <c r="E1905" t="s">
        <v>91</v>
      </c>
      <c r="F1905" t="s">
        <v>62</v>
      </c>
      <c r="G1905" t="s">
        <v>63</v>
      </c>
      <c r="H1905">
        <v>5</v>
      </c>
      <c r="I1905" t="s">
        <v>499</v>
      </c>
      <c r="J1905">
        <v>54.49</v>
      </c>
      <c r="K1905">
        <v>272.45</v>
      </c>
      <c r="L1905" t="s">
        <v>24</v>
      </c>
      <c r="M1905" t="s">
        <v>338</v>
      </c>
      <c r="N1905" t="s">
        <v>19</v>
      </c>
      <c r="O1905" t="s">
        <v>511</v>
      </c>
      <c r="P1905" t="s">
        <v>501</v>
      </c>
      <c r="Q1905" t="s">
        <v>519</v>
      </c>
    </row>
    <row r="1906" spans="1:17" x14ac:dyDescent="0.35">
      <c r="A1906">
        <v>101419</v>
      </c>
      <c r="B1906" s="5">
        <v>45922</v>
      </c>
      <c r="C1906" t="s">
        <v>31</v>
      </c>
      <c r="D1906" t="s">
        <v>56</v>
      </c>
      <c r="E1906" t="s">
        <v>57</v>
      </c>
      <c r="F1906" t="s">
        <v>59</v>
      </c>
      <c r="G1906" t="s">
        <v>73</v>
      </c>
      <c r="H1906">
        <v>1</v>
      </c>
      <c r="I1906" t="s">
        <v>503</v>
      </c>
      <c r="J1906">
        <v>27.27</v>
      </c>
      <c r="K1906">
        <v>27.27</v>
      </c>
      <c r="L1906" t="s">
        <v>48</v>
      </c>
      <c r="M1906" t="s">
        <v>265</v>
      </c>
      <c r="N1906" t="s">
        <v>19</v>
      </c>
      <c r="O1906" t="s">
        <v>511</v>
      </c>
      <c r="P1906" t="s">
        <v>501</v>
      </c>
      <c r="Q1906" t="s">
        <v>519</v>
      </c>
    </row>
    <row r="1907" spans="1:17" x14ac:dyDescent="0.35">
      <c r="A1907">
        <v>101445</v>
      </c>
      <c r="B1907" s="5">
        <v>45922</v>
      </c>
      <c r="C1907" t="s">
        <v>50</v>
      </c>
      <c r="D1907" t="s">
        <v>51</v>
      </c>
      <c r="E1907" t="s">
        <v>52</v>
      </c>
      <c r="F1907" t="s">
        <v>22</v>
      </c>
      <c r="G1907" t="s">
        <v>47</v>
      </c>
      <c r="H1907">
        <v>1</v>
      </c>
      <c r="I1907" t="s">
        <v>503</v>
      </c>
      <c r="J1907">
        <v>78.069999999999993</v>
      </c>
      <c r="K1907">
        <v>78.069999999999993</v>
      </c>
      <c r="L1907" t="s">
        <v>43</v>
      </c>
      <c r="M1907" t="s">
        <v>459</v>
      </c>
      <c r="N1907" t="s">
        <v>19</v>
      </c>
      <c r="O1907" t="s">
        <v>511</v>
      </c>
      <c r="P1907" t="s">
        <v>501</v>
      </c>
      <c r="Q1907" t="s">
        <v>519</v>
      </c>
    </row>
    <row r="1908" spans="1:17" x14ac:dyDescent="0.35">
      <c r="A1908">
        <v>101559</v>
      </c>
      <c r="B1908" s="5">
        <v>45922</v>
      </c>
      <c r="C1908" t="s">
        <v>31</v>
      </c>
      <c r="D1908" t="s">
        <v>80</v>
      </c>
      <c r="E1908" t="s">
        <v>80</v>
      </c>
      <c r="F1908" t="s">
        <v>22</v>
      </c>
      <c r="G1908" t="s">
        <v>109</v>
      </c>
      <c r="H1908">
        <v>2</v>
      </c>
      <c r="I1908" t="s">
        <v>508</v>
      </c>
      <c r="J1908">
        <v>87.61</v>
      </c>
      <c r="K1908">
        <v>175.22</v>
      </c>
      <c r="L1908" t="s">
        <v>48</v>
      </c>
      <c r="M1908" t="s">
        <v>424</v>
      </c>
      <c r="N1908" t="s">
        <v>19</v>
      </c>
      <c r="O1908" t="s">
        <v>511</v>
      </c>
      <c r="P1908" t="s">
        <v>501</v>
      </c>
      <c r="Q1908" t="s">
        <v>519</v>
      </c>
    </row>
    <row r="1909" spans="1:17" x14ac:dyDescent="0.35">
      <c r="A1909">
        <v>101850</v>
      </c>
      <c r="B1909" s="5">
        <v>45922</v>
      </c>
      <c r="C1909" t="s">
        <v>31</v>
      </c>
      <c r="D1909" t="s">
        <v>45</v>
      </c>
      <c r="E1909" t="s">
        <v>46</v>
      </c>
      <c r="F1909" t="s">
        <v>59</v>
      </c>
      <c r="G1909" t="s">
        <v>73</v>
      </c>
      <c r="H1909">
        <v>1</v>
      </c>
      <c r="I1909" t="s">
        <v>503</v>
      </c>
      <c r="J1909">
        <v>28.24</v>
      </c>
      <c r="K1909">
        <v>28.24</v>
      </c>
      <c r="L1909" t="s">
        <v>43</v>
      </c>
      <c r="M1909" t="s">
        <v>388</v>
      </c>
      <c r="N1909" t="s">
        <v>19</v>
      </c>
      <c r="O1909" t="s">
        <v>511</v>
      </c>
      <c r="P1909" t="s">
        <v>501</v>
      </c>
      <c r="Q1909" t="s">
        <v>519</v>
      </c>
    </row>
    <row r="1910" spans="1:17" x14ac:dyDescent="0.35">
      <c r="A1910">
        <v>101881</v>
      </c>
      <c r="B1910" s="5">
        <v>45922</v>
      </c>
      <c r="C1910" t="s">
        <v>31</v>
      </c>
      <c r="D1910" t="s">
        <v>32</v>
      </c>
      <c r="E1910" t="s">
        <v>33</v>
      </c>
      <c r="F1910" t="s">
        <v>22</v>
      </c>
      <c r="G1910" t="s">
        <v>47</v>
      </c>
      <c r="H1910">
        <v>2</v>
      </c>
      <c r="I1910" t="s">
        <v>508</v>
      </c>
      <c r="J1910">
        <v>77.02</v>
      </c>
      <c r="K1910">
        <v>154.04</v>
      </c>
      <c r="L1910" t="s">
        <v>17</v>
      </c>
      <c r="M1910" t="s">
        <v>469</v>
      </c>
      <c r="N1910" t="s">
        <v>19</v>
      </c>
      <c r="O1910" t="s">
        <v>511</v>
      </c>
      <c r="P1910" t="s">
        <v>501</v>
      </c>
      <c r="Q1910" t="s">
        <v>519</v>
      </c>
    </row>
    <row r="1911" spans="1:17" x14ac:dyDescent="0.35">
      <c r="A1911">
        <v>102189</v>
      </c>
      <c r="B1911" s="5">
        <v>45922</v>
      </c>
      <c r="C1911" t="s">
        <v>26</v>
      </c>
      <c r="D1911" t="s">
        <v>150</v>
      </c>
      <c r="E1911" t="s">
        <v>151</v>
      </c>
      <c r="F1911" t="s">
        <v>62</v>
      </c>
      <c r="G1911" t="s">
        <v>103</v>
      </c>
      <c r="H1911">
        <v>10</v>
      </c>
      <c r="I1911" t="s">
        <v>499</v>
      </c>
      <c r="J1911">
        <v>197.94</v>
      </c>
      <c r="K1911">
        <v>1979.4</v>
      </c>
      <c r="L1911" t="s">
        <v>24</v>
      </c>
      <c r="M1911" t="s">
        <v>178</v>
      </c>
      <c r="N1911" t="s">
        <v>89</v>
      </c>
      <c r="O1911" t="s">
        <v>511</v>
      </c>
      <c r="P1911" t="s">
        <v>501</v>
      </c>
      <c r="Q1911" t="s">
        <v>519</v>
      </c>
    </row>
    <row r="1912" spans="1:17" x14ac:dyDescent="0.35">
      <c r="A1912">
        <v>102405</v>
      </c>
      <c r="B1912" s="5">
        <v>45922</v>
      </c>
      <c r="C1912" t="s">
        <v>31</v>
      </c>
      <c r="D1912" t="s">
        <v>56</v>
      </c>
      <c r="E1912" t="s">
        <v>57</v>
      </c>
      <c r="F1912" t="s">
        <v>15</v>
      </c>
      <c r="G1912" t="s">
        <v>16</v>
      </c>
      <c r="H1912">
        <v>10</v>
      </c>
      <c r="I1912" t="s">
        <v>499</v>
      </c>
      <c r="J1912">
        <v>38.369999999999997</v>
      </c>
      <c r="K1912">
        <v>383.7</v>
      </c>
      <c r="L1912" t="s">
        <v>17</v>
      </c>
      <c r="M1912" t="s">
        <v>152</v>
      </c>
      <c r="N1912" t="s">
        <v>19</v>
      </c>
      <c r="O1912" t="s">
        <v>511</v>
      </c>
      <c r="P1912" t="s">
        <v>501</v>
      </c>
      <c r="Q1912" t="s">
        <v>519</v>
      </c>
    </row>
    <row r="1913" spans="1:17" x14ac:dyDescent="0.35">
      <c r="A1913">
        <v>102513</v>
      </c>
      <c r="B1913" s="5">
        <v>45922</v>
      </c>
      <c r="C1913" t="s">
        <v>50</v>
      </c>
      <c r="D1913" t="s">
        <v>71</v>
      </c>
      <c r="E1913" t="s">
        <v>72</v>
      </c>
      <c r="F1913" t="s">
        <v>59</v>
      </c>
      <c r="G1913" t="s">
        <v>60</v>
      </c>
      <c r="H1913">
        <v>3</v>
      </c>
      <c r="I1913" t="s">
        <v>499</v>
      </c>
      <c r="J1913">
        <v>61.64</v>
      </c>
      <c r="K1913">
        <v>184.92000000000002</v>
      </c>
      <c r="L1913" t="s">
        <v>24</v>
      </c>
      <c r="M1913" t="s">
        <v>122</v>
      </c>
      <c r="N1913" t="s">
        <v>19</v>
      </c>
      <c r="O1913" t="s">
        <v>511</v>
      </c>
      <c r="P1913" t="s">
        <v>501</v>
      </c>
      <c r="Q1913" t="s">
        <v>519</v>
      </c>
    </row>
    <row r="1914" spans="1:17" x14ac:dyDescent="0.35">
      <c r="A1914">
        <v>102628</v>
      </c>
      <c r="B1914" s="5">
        <v>45922</v>
      </c>
      <c r="C1914" t="s">
        <v>50</v>
      </c>
      <c r="D1914" t="s">
        <v>77</v>
      </c>
      <c r="E1914" t="s">
        <v>78</v>
      </c>
      <c r="F1914" t="s">
        <v>62</v>
      </c>
      <c r="G1914" t="s">
        <v>169</v>
      </c>
      <c r="H1914">
        <v>3</v>
      </c>
      <c r="I1914" t="s">
        <v>499</v>
      </c>
      <c r="J1914">
        <v>24.91</v>
      </c>
      <c r="K1914">
        <v>74.73</v>
      </c>
      <c r="L1914" t="s">
        <v>43</v>
      </c>
      <c r="M1914" t="s">
        <v>421</v>
      </c>
      <c r="N1914" t="s">
        <v>36</v>
      </c>
      <c r="O1914" t="s">
        <v>511</v>
      </c>
      <c r="P1914" t="s">
        <v>501</v>
      </c>
      <c r="Q1914" t="s">
        <v>519</v>
      </c>
    </row>
    <row r="1915" spans="1:17" x14ac:dyDescent="0.35">
      <c r="A1915">
        <v>102791</v>
      </c>
      <c r="B1915" s="5">
        <v>45922</v>
      </c>
      <c r="C1915" t="s">
        <v>65</v>
      </c>
      <c r="D1915" t="s">
        <v>137</v>
      </c>
      <c r="E1915" t="s">
        <v>138</v>
      </c>
      <c r="F1915" t="s">
        <v>22</v>
      </c>
      <c r="G1915" t="s">
        <v>23</v>
      </c>
      <c r="H1915">
        <v>1</v>
      </c>
      <c r="I1915" t="s">
        <v>503</v>
      </c>
      <c r="J1915">
        <v>63.88</v>
      </c>
      <c r="K1915">
        <v>63.88</v>
      </c>
      <c r="L1915" t="s">
        <v>48</v>
      </c>
      <c r="M1915" t="s">
        <v>329</v>
      </c>
      <c r="N1915" t="s">
        <v>19</v>
      </c>
      <c r="O1915" t="s">
        <v>511</v>
      </c>
      <c r="P1915" t="s">
        <v>501</v>
      </c>
      <c r="Q1915" t="s">
        <v>519</v>
      </c>
    </row>
    <row r="1916" spans="1:17" x14ac:dyDescent="0.35">
      <c r="A1916">
        <v>102984</v>
      </c>
      <c r="B1916" s="5">
        <v>45922</v>
      </c>
      <c r="C1916" t="s">
        <v>50</v>
      </c>
      <c r="D1916" t="s">
        <v>77</v>
      </c>
      <c r="E1916" t="s">
        <v>78</v>
      </c>
      <c r="F1916" t="s">
        <v>53</v>
      </c>
      <c r="G1916" t="s">
        <v>54</v>
      </c>
      <c r="H1916">
        <v>1</v>
      </c>
      <c r="I1916" t="s">
        <v>503</v>
      </c>
      <c r="J1916">
        <v>25.45</v>
      </c>
      <c r="K1916">
        <v>25.45</v>
      </c>
      <c r="L1916" t="s">
        <v>17</v>
      </c>
      <c r="M1916" t="s">
        <v>429</v>
      </c>
      <c r="N1916" t="s">
        <v>19</v>
      </c>
      <c r="O1916" t="s">
        <v>511</v>
      </c>
      <c r="P1916" t="s">
        <v>501</v>
      </c>
      <c r="Q1916" t="s">
        <v>519</v>
      </c>
    </row>
    <row r="1917" spans="1:17" x14ac:dyDescent="0.35">
      <c r="A1917">
        <v>100126</v>
      </c>
      <c r="B1917" s="5">
        <v>45923</v>
      </c>
      <c r="C1917" t="s">
        <v>31</v>
      </c>
      <c r="D1917" t="s">
        <v>32</v>
      </c>
      <c r="E1917" t="s">
        <v>33</v>
      </c>
      <c r="F1917" t="s">
        <v>22</v>
      </c>
      <c r="G1917" t="s">
        <v>109</v>
      </c>
      <c r="H1917">
        <v>3</v>
      </c>
      <c r="I1917" t="s">
        <v>499</v>
      </c>
      <c r="J1917">
        <v>93.27</v>
      </c>
      <c r="K1917">
        <v>279.81</v>
      </c>
      <c r="L1917" t="s">
        <v>48</v>
      </c>
      <c r="M1917" t="s">
        <v>338</v>
      </c>
      <c r="N1917" t="s">
        <v>19</v>
      </c>
      <c r="O1917" t="s">
        <v>509</v>
      </c>
      <c r="P1917" t="s">
        <v>501</v>
      </c>
      <c r="Q1917" t="s">
        <v>519</v>
      </c>
    </row>
    <row r="1918" spans="1:17" x14ac:dyDescent="0.35">
      <c r="A1918">
        <v>100263</v>
      </c>
      <c r="B1918" s="5">
        <v>45923</v>
      </c>
      <c r="C1918" t="s">
        <v>31</v>
      </c>
      <c r="D1918" t="s">
        <v>105</v>
      </c>
      <c r="E1918" t="s">
        <v>106</v>
      </c>
      <c r="F1918" t="s">
        <v>62</v>
      </c>
      <c r="G1918" t="s">
        <v>169</v>
      </c>
      <c r="H1918">
        <v>1</v>
      </c>
      <c r="I1918" t="s">
        <v>503</v>
      </c>
      <c r="J1918">
        <v>23.87</v>
      </c>
      <c r="K1918">
        <v>23.87</v>
      </c>
      <c r="L1918" t="s">
        <v>48</v>
      </c>
      <c r="M1918" t="s">
        <v>451</v>
      </c>
      <c r="N1918" t="s">
        <v>89</v>
      </c>
      <c r="O1918" t="s">
        <v>509</v>
      </c>
      <c r="P1918" t="s">
        <v>501</v>
      </c>
      <c r="Q1918" t="s">
        <v>519</v>
      </c>
    </row>
    <row r="1919" spans="1:17" x14ac:dyDescent="0.35">
      <c r="A1919">
        <v>100370</v>
      </c>
      <c r="B1919" s="5">
        <v>45923</v>
      </c>
      <c r="C1919" t="s">
        <v>31</v>
      </c>
      <c r="D1919" t="s">
        <v>105</v>
      </c>
      <c r="E1919" t="s">
        <v>106</v>
      </c>
      <c r="F1919" t="s">
        <v>59</v>
      </c>
      <c r="G1919" t="s">
        <v>60</v>
      </c>
      <c r="H1919">
        <v>2</v>
      </c>
      <c r="I1919" t="s">
        <v>508</v>
      </c>
      <c r="J1919">
        <v>58.2</v>
      </c>
      <c r="K1919">
        <v>116.4</v>
      </c>
      <c r="L1919" t="s">
        <v>43</v>
      </c>
      <c r="M1919" t="s">
        <v>350</v>
      </c>
      <c r="N1919" t="s">
        <v>89</v>
      </c>
      <c r="O1919" t="s">
        <v>509</v>
      </c>
      <c r="P1919" t="s">
        <v>501</v>
      </c>
      <c r="Q1919" t="s">
        <v>519</v>
      </c>
    </row>
    <row r="1920" spans="1:17" x14ac:dyDescent="0.35">
      <c r="A1920">
        <v>100378</v>
      </c>
      <c r="B1920" s="5">
        <v>45923</v>
      </c>
      <c r="C1920" t="s">
        <v>31</v>
      </c>
      <c r="D1920" t="s">
        <v>45</v>
      </c>
      <c r="E1920" t="s">
        <v>46</v>
      </c>
      <c r="F1920" t="s">
        <v>62</v>
      </c>
      <c r="G1920" t="s">
        <v>63</v>
      </c>
      <c r="H1920">
        <v>1</v>
      </c>
      <c r="I1920" t="s">
        <v>503</v>
      </c>
      <c r="J1920">
        <v>56.49</v>
      </c>
      <c r="K1920">
        <v>56.49</v>
      </c>
      <c r="L1920" t="s">
        <v>24</v>
      </c>
      <c r="M1920" t="s">
        <v>309</v>
      </c>
      <c r="N1920" t="s">
        <v>19</v>
      </c>
      <c r="O1920" t="s">
        <v>509</v>
      </c>
      <c r="P1920" t="s">
        <v>501</v>
      </c>
      <c r="Q1920" t="s">
        <v>519</v>
      </c>
    </row>
    <row r="1921" spans="1:17" x14ac:dyDescent="0.35">
      <c r="A1921">
        <v>100640</v>
      </c>
      <c r="B1921" s="5">
        <v>45923</v>
      </c>
      <c r="C1921" t="s">
        <v>31</v>
      </c>
      <c r="D1921" t="s">
        <v>45</v>
      </c>
      <c r="E1921" t="s">
        <v>46</v>
      </c>
      <c r="F1921" t="s">
        <v>15</v>
      </c>
      <c r="G1921" t="s">
        <v>34</v>
      </c>
      <c r="H1921">
        <v>1</v>
      </c>
      <c r="I1921" t="s">
        <v>503</v>
      </c>
      <c r="J1921">
        <v>16.41</v>
      </c>
      <c r="K1921">
        <v>16.41</v>
      </c>
      <c r="L1921" t="s">
        <v>17</v>
      </c>
      <c r="M1921" t="s">
        <v>146</v>
      </c>
      <c r="N1921" t="s">
        <v>19</v>
      </c>
      <c r="O1921" t="s">
        <v>509</v>
      </c>
      <c r="P1921" t="s">
        <v>501</v>
      </c>
      <c r="Q1921" t="s">
        <v>519</v>
      </c>
    </row>
    <row r="1922" spans="1:17" x14ac:dyDescent="0.35">
      <c r="A1922">
        <v>100648</v>
      </c>
      <c r="B1922" s="5">
        <v>45923</v>
      </c>
      <c r="C1922" t="s">
        <v>31</v>
      </c>
      <c r="D1922" t="s">
        <v>56</v>
      </c>
      <c r="E1922" t="s">
        <v>57</v>
      </c>
      <c r="F1922" t="s">
        <v>59</v>
      </c>
      <c r="G1922" t="s">
        <v>60</v>
      </c>
      <c r="H1922">
        <v>1</v>
      </c>
      <c r="I1922" t="s">
        <v>503</v>
      </c>
      <c r="J1922">
        <v>62.27</v>
      </c>
      <c r="K1922">
        <v>62.27</v>
      </c>
      <c r="L1922" t="s">
        <v>17</v>
      </c>
      <c r="M1922" t="s">
        <v>327</v>
      </c>
      <c r="N1922" t="s">
        <v>19</v>
      </c>
      <c r="O1922" t="s">
        <v>509</v>
      </c>
      <c r="P1922" t="s">
        <v>501</v>
      </c>
      <c r="Q1922" t="s">
        <v>519</v>
      </c>
    </row>
    <row r="1923" spans="1:17" x14ac:dyDescent="0.35">
      <c r="A1923">
        <v>100821</v>
      </c>
      <c r="B1923" s="5">
        <v>45923</v>
      </c>
      <c r="C1923" t="s">
        <v>50</v>
      </c>
      <c r="D1923" t="s">
        <v>51</v>
      </c>
      <c r="E1923" t="s">
        <v>52</v>
      </c>
      <c r="F1923" t="s">
        <v>62</v>
      </c>
      <c r="G1923" t="s">
        <v>103</v>
      </c>
      <c r="H1923">
        <v>10</v>
      </c>
      <c r="I1923" t="s">
        <v>499</v>
      </c>
      <c r="J1923">
        <v>192.4</v>
      </c>
      <c r="K1923">
        <v>1924</v>
      </c>
      <c r="L1923" t="s">
        <v>24</v>
      </c>
      <c r="M1923" t="s">
        <v>149</v>
      </c>
      <c r="N1923" t="s">
        <v>19</v>
      </c>
      <c r="O1923" t="s">
        <v>509</v>
      </c>
      <c r="P1923" t="s">
        <v>501</v>
      </c>
      <c r="Q1923" t="s">
        <v>519</v>
      </c>
    </row>
    <row r="1924" spans="1:17" x14ac:dyDescent="0.35">
      <c r="A1924">
        <v>101067</v>
      </c>
      <c r="B1924" s="5">
        <v>45923</v>
      </c>
      <c r="C1924" t="s">
        <v>26</v>
      </c>
      <c r="D1924" t="s">
        <v>27</v>
      </c>
      <c r="E1924" t="s">
        <v>28</v>
      </c>
      <c r="F1924" t="s">
        <v>62</v>
      </c>
      <c r="G1924" t="s">
        <v>112</v>
      </c>
      <c r="H1924">
        <v>1</v>
      </c>
      <c r="I1924" t="s">
        <v>503</v>
      </c>
      <c r="J1924">
        <v>31.34</v>
      </c>
      <c r="K1924">
        <v>31.34</v>
      </c>
      <c r="L1924" t="s">
        <v>17</v>
      </c>
      <c r="M1924" t="s">
        <v>473</v>
      </c>
      <c r="N1924" t="s">
        <v>36</v>
      </c>
      <c r="O1924" t="s">
        <v>509</v>
      </c>
      <c r="P1924" t="s">
        <v>501</v>
      </c>
      <c r="Q1924" t="s">
        <v>519</v>
      </c>
    </row>
    <row r="1925" spans="1:17" x14ac:dyDescent="0.35">
      <c r="A1925">
        <v>101110</v>
      </c>
      <c r="B1925" s="5">
        <v>45923</v>
      </c>
      <c r="C1925" t="s">
        <v>50</v>
      </c>
      <c r="D1925" t="s">
        <v>51</v>
      </c>
      <c r="E1925" t="s">
        <v>52</v>
      </c>
      <c r="F1925" t="s">
        <v>62</v>
      </c>
      <c r="G1925" t="s">
        <v>68</v>
      </c>
      <c r="H1925">
        <v>1</v>
      </c>
      <c r="I1925" t="s">
        <v>503</v>
      </c>
      <c r="J1925">
        <v>39.26</v>
      </c>
      <c r="K1925">
        <v>39.26</v>
      </c>
      <c r="L1925" t="s">
        <v>48</v>
      </c>
      <c r="M1925" t="s">
        <v>227</v>
      </c>
      <c r="N1925" t="s">
        <v>19</v>
      </c>
      <c r="O1925" t="s">
        <v>509</v>
      </c>
      <c r="P1925" t="s">
        <v>501</v>
      </c>
      <c r="Q1925" t="s">
        <v>519</v>
      </c>
    </row>
    <row r="1926" spans="1:17" x14ac:dyDescent="0.35">
      <c r="A1926">
        <v>101473</v>
      </c>
      <c r="B1926" s="5">
        <v>45923</v>
      </c>
      <c r="C1926" t="s">
        <v>12</v>
      </c>
      <c r="D1926" t="s">
        <v>20</v>
      </c>
      <c r="E1926" t="s">
        <v>21</v>
      </c>
      <c r="F1926" t="s">
        <v>59</v>
      </c>
      <c r="G1926" t="s">
        <v>73</v>
      </c>
      <c r="H1926">
        <v>1</v>
      </c>
      <c r="I1926" t="s">
        <v>503</v>
      </c>
      <c r="J1926">
        <v>27.65</v>
      </c>
      <c r="K1926">
        <v>27.65</v>
      </c>
      <c r="L1926" t="s">
        <v>48</v>
      </c>
      <c r="M1926" t="s">
        <v>125</v>
      </c>
      <c r="N1926" t="s">
        <v>36</v>
      </c>
      <c r="O1926" t="s">
        <v>509</v>
      </c>
      <c r="P1926" t="s">
        <v>501</v>
      </c>
      <c r="Q1926" t="s">
        <v>519</v>
      </c>
    </row>
    <row r="1927" spans="1:17" x14ac:dyDescent="0.35">
      <c r="A1927">
        <v>101541</v>
      </c>
      <c r="B1927" s="5">
        <v>45923</v>
      </c>
      <c r="C1927" t="s">
        <v>12</v>
      </c>
      <c r="D1927" t="s">
        <v>98</v>
      </c>
      <c r="E1927" t="s">
        <v>99</v>
      </c>
      <c r="F1927" t="s">
        <v>15</v>
      </c>
      <c r="G1927" t="s">
        <v>39</v>
      </c>
      <c r="H1927">
        <v>10</v>
      </c>
      <c r="I1927" t="s">
        <v>499</v>
      </c>
      <c r="J1927">
        <v>45.63</v>
      </c>
      <c r="K1927">
        <v>456.3</v>
      </c>
      <c r="L1927" t="s">
        <v>43</v>
      </c>
      <c r="M1927" t="s">
        <v>487</v>
      </c>
      <c r="N1927" t="s">
        <v>89</v>
      </c>
      <c r="O1927" t="s">
        <v>509</v>
      </c>
      <c r="P1927" t="s">
        <v>501</v>
      </c>
      <c r="Q1927" t="s">
        <v>519</v>
      </c>
    </row>
    <row r="1928" spans="1:17" x14ac:dyDescent="0.35">
      <c r="A1928">
        <v>101755</v>
      </c>
      <c r="B1928" s="5">
        <v>45923</v>
      </c>
      <c r="C1928" t="s">
        <v>50</v>
      </c>
      <c r="D1928" t="s">
        <v>51</v>
      </c>
      <c r="E1928" t="s">
        <v>52</v>
      </c>
      <c r="F1928" t="s">
        <v>22</v>
      </c>
      <c r="G1928" t="s">
        <v>109</v>
      </c>
      <c r="H1928">
        <v>2</v>
      </c>
      <c r="I1928" t="s">
        <v>508</v>
      </c>
      <c r="J1928">
        <v>90.32</v>
      </c>
      <c r="K1928">
        <v>180.64</v>
      </c>
      <c r="L1928" t="s">
        <v>43</v>
      </c>
      <c r="M1928" t="s">
        <v>473</v>
      </c>
      <c r="N1928" t="s">
        <v>19</v>
      </c>
      <c r="O1928" t="s">
        <v>509</v>
      </c>
      <c r="P1928" t="s">
        <v>501</v>
      </c>
      <c r="Q1928" t="s">
        <v>519</v>
      </c>
    </row>
    <row r="1929" spans="1:17" x14ac:dyDescent="0.35">
      <c r="A1929">
        <v>101856</v>
      </c>
      <c r="B1929" s="5">
        <v>45923</v>
      </c>
      <c r="C1929" t="s">
        <v>31</v>
      </c>
      <c r="D1929" t="s">
        <v>105</v>
      </c>
      <c r="E1929" t="s">
        <v>106</v>
      </c>
      <c r="F1929" t="s">
        <v>62</v>
      </c>
      <c r="G1929" t="s">
        <v>169</v>
      </c>
      <c r="H1929">
        <v>10</v>
      </c>
      <c r="I1929" t="s">
        <v>499</v>
      </c>
      <c r="J1929">
        <v>24.98</v>
      </c>
      <c r="K1929">
        <v>249.8</v>
      </c>
      <c r="L1929" t="s">
        <v>17</v>
      </c>
      <c r="M1929" t="s">
        <v>329</v>
      </c>
      <c r="N1929" t="s">
        <v>89</v>
      </c>
      <c r="O1929" t="s">
        <v>509</v>
      </c>
      <c r="P1929" t="s">
        <v>501</v>
      </c>
      <c r="Q1929" t="s">
        <v>519</v>
      </c>
    </row>
    <row r="1930" spans="1:17" x14ac:dyDescent="0.35">
      <c r="A1930">
        <v>102224</v>
      </c>
      <c r="B1930" s="5">
        <v>45923</v>
      </c>
      <c r="C1930" t="s">
        <v>31</v>
      </c>
      <c r="D1930" t="s">
        <v>45</v>
      </c>
      <c r="E1930" t="s">
        <v>46</v>
      </c>
      <c r="F1930" t="s">
        <v>59</v>
      </c>
      <c r="G1930" t="s">
        <v>129</v>
      </c>
      <c r="H1930">
        <v>3</v>
      </c>
      <c r="I1930" t="s">
        <v>499</v>
      </c>
      <c r="J1930">
        <v>121</v>
      </c>
      <c r="K1930">
        <v>363</v>
      </c>
      <c r="L1930" t="s">
        <v>43</v>
      </c>
      <c r="M1930" t="s">
        <v>243</v>
      </c>
      <c r="N1930" t="s">
        <v>89</v>
      </c>
      <c r="O1930" t="s">
        <v>509</v>
      </c>
      <c r="P1930" t="s">
        <v>501</v>
      </c>
      <c r="Q1930" t="s">
        <v>519</v>
      </c>
    </row>
    <row r="1931" spans="1:17" x14ac:dyDescent="0.35">
      <c r="A1931">
        <v>102408</v>
      </c>
      <c r="B1931" s="5">
        <v>45923</v>
      </c>
      <c r="C1931" t="s">
        <v>65</v>
      </c>
      <c r="D1931" t="s">
        <v>90</v>
      </c>
      <c r="E1931" t="s">
        <v>91</v>
      </c>
      <c r="F1931" t="s">
        <v>59</v>
      </c>
      <c r="G1931" t="s">
        <v>73</v>
      </c>
      <c r="H1931">
        <v>2</v>
      </c>
      <c r="I1931" t="s">
        <v>508</v>
      </c>
      <c r="J1931">
        <v>28.77</v>
      </c>
      <c r="K1931">
        <v>57.54</v>
      </c>
      <c r="L1931" t="s">
        <v>48</v>
      </c>
      <c r="M1931" t="s">
        <v>345</v>
      </c>
      <c r="N1931" t="s">
        <v>19</v>
      </c>
      <c r="O1931" t="s">
        <v>509</v>
      </c>
      <c r="P1931" t="s">
        <v>501</v>
      </c>
      <c r="Q1931" t="s">
        <v>519</v>
      </c>
    </row>
    <row r="1932" spans="1:17" x14ac:dyDescent="0.35">
      <c r="A1932">
        <v>102871</v>
      </c>
      <c r="B1932" s="5">
        <v>45923</v>
      </c>
      <c r="C1932" t="s">
        <v>31</v>
      </c>
      <c r="D1932" t="s">
        <v>80</v>
      </c>
      <c r="E1932" t="s">
        <v>80</v>
      </c>
      <c r="F1932" t="s">
        <v>59</v>
      </c>
      <c r="G1932" t="s">
        <v>73</v>
      </c>
      <c r="H1932">
        <v>10</v>
      </c>
      <c r="I1932" t="s">
        <v>499</v>
      </c>
      <c r="J1932">
        <v>27.03</v>
      </c>
      <c r="K1932">
        <v>270.3</v>
      </c>
      <c r="L1932" t="s">
        <v>24</v>
      </c>
      <c r="M1932" t="s">
        <v>159</v>
      </c>
      <c r="N1932" t="s">
        <v>19</v>
      </c>
      <c r="O1932" t="s">
        <v>509</v>
      </c>
      <c r="P1932" t="s">
        <v>501</v>
      </c>
      <c r="Q1932" t="s">
        <v>519</v>
      </c>
    </row>
    <row r="1933" spans="1:17" x14ac:dyDescent="0.35">
      <c r="A1933">
        <v>100079</v>
      </c>
      <c r="B1933" s="5">
        <v>45924</v>
      </c>
      <c r="C1933" t="s">
        <v>31</v>
      </c>
      <c r="D1933" t="s">
        <v>105</v>
      </c>
      <c r="E1933" t="s">
        <v>106</v>
      </c>
      <c r="F1933" t="s">
        <v>22</v>
      </c>
      <c r="G1933" t="s">
        <v>87</v>
      </c>
      <c r="H1933">
        <v>1</v>
      </c>
      <c r="I1933" t="s">
        <v>503</v>
      </c>
      <c r="J1933">
        <v>47.63</v>
      </c>
      <c r="K1933">
        <v>47.63</v>
      </c>
      <c r="L1933" t="s">
        <v>24</v>
      </c>
      <c r="M1933" t="s">
        <v>380</v>
      </c>
      <c r="N1933" t="s">
        <v>19</v>
      </c>
      <c r="O1933" t="s">
        <v>504</v>
      </c>
      <c r="P1933" t="s">
        <v>501</v>
      </c>
      <c r="Q1933" t="s">
        <v>519</v>
      </c>
    </row>
    <row r="1934" spans="1:17" x14ac:dyDescent="0.35">
      <c r="A1934">
        <v>100178</v>
      </c>
      <c r="B1934" s="5">
        <v>45924</v>
      </c>
      <c r="C1934" t="s">
        <v>65</v>
      </c>
      <c r="D1934" t="s">
        <v>137</v>
      </c>
      <c r="E1934" t="s">
        <v>138</v>
      </c>
      <c r="F1934" t="s">
        <v>59</v>
      </c>
      <c r="G1934" t="s">
        <v>60</v>
      </c>
      <c r="H1934">
        <v>10</v>
      </c>
      <c r="I1934" t="s">
        <v>499</v>
      </c>
      <c r="J1934">
        <v>58.01</v>
      </c>
      <c r="K1934">
        <v>580.1</v>
      </c>
      <c r="L1934" t="s">
        <v>43</v>
      </c>
      <c r="M1934" t="s">
        <v>173</v>
      </c>
      <c r="N1934" t="s">
        <v>36</v>
      </c>
      <c r="O1934" t="s">
        <v>504</v>
      </c>
      <c r="P1934" t="s">
        <v>501</v>
      </c>
      <c r="Q1934" t="s">
        <v>519</v>
      </c>
    </row>
    <row r="1935" spans="1:17" x14ac:dyDescent="0.35">
      <c r="A1935">
        <v>100347</v>
      </c>
      <c r="B1935" s="5">
        <v>45924</v>
      </c>
      <c r="C1935" t="s">
        <v>50</v>
      </c>
      <c r="D1935" t="s">
        <v>71</v>
      </c>
      <c r="E1935" t="s">
        <v>72</v>
      </c>
      <c r="F1935" t="s">
        <v>22</v>
      </c>
      <c r="G1935" t="s">
        <v>23</v>
      </c>
      <c r="H1935">
        <v>2</v>
      </c>
      <c r="I1935" t="s">
        <v>508</v>
      </c>
      <c r="J1935">
        <v>66.260000000000005</v>
      </c>
      <c r="K1935">
        <v>132.52000000000001</v>
      </c>
      <c r="L1935" t="s">
        <v>48</v>
      </c>
      <c r="M1935" t="s">
        <v>342</v>
      </c>
      <c r="N1935" t="s">
        <v>89</v>
      </c>
      <c r="O1935" t="s">
        <v>504</v>
      </c>
      <c r="P1935" t="s">
        <v>501</v>
      </c>
      <c r="Q1935" t="s">
        <v>519</v>
      </c>
    </row>
    <row r="1936" spans="1:17" x14ac:dyDescent="0.35">
      <c r="A1936">
        <v>100959</v>
      </c>
      <c r="B1936" s="5">
        <v>45924</v>
      </c>
      <c r="C1936" t="s">
        <v>50</v>
      </c>
      <c r="D1936" t="s">
        <v>71</v>
      </c>
      <c r="E1936" t="s">
        <v>72</v>
      </c>
      <c r="F1936" t="s">
        <v>22</v>
      </c>
      <c r="G1936" t="s">
        <v>109</v>
      </c>
      <c r="H1936">
        <v>3</v>
      </c>
      <c r="I1936" t="s">
        <v>499</v>
      </c>
      <c r="J1936">
        <v>88.86</v>
      </c>
      <c r="K1936">
        <v>266.58</v>
      </c>
      <c r="L1936" t="s">
        <v>43</v>
      </c>
      <c r="M1936" t="s">
        <v>172</v>
      </c>
      <c r="N1936" t="s">
        <v>19</v>
      </c>
      <c r="O1936" t="s">
        <v>504</v>
      </c>
      <c r="P1936" t="s">
        <v>501</v>
      </c>
      <c r="Q1936" t="s">
        <v>519</v>
      </c>
    </row>
    <row r="1937" spans="1:17" x14ac:dyDescent="0.35">
      <c r="A1937">
        <v>101016</v>
      </c>
      <c r="B1937" s="5">
        <v>45924</v>
      </c>
      <c r="C1937" t="s">
        <v>50</v>
      </c>
      <c r="D1937" t="s">
        <v>77</v>
      </c>
      <c r="E1937" t="s">
        <v>78</v>
      </c>
      <c r="F1937" t="s">
        <v>15</v>
      </c>
      <c r="G1937" t="s">
        <v>39</v>
      </c>
      <c r="H1937">
        <v>1</v>
      </c>
      <c r="I1937" t="s">
        <v>503</v>
      </c>
      <c r="J1937">
        <v>45.36</v>
      </c>
      <c r="K1937">
        <v>45.36</v>
      </c>
      <c r="L1937" t="s">
        <v>48</v>
      </c>
      <c r="M1937" t="s">
        <v>356</v>
      </c>
      <c r="N1937" t="s">
        <v>36</v>
      </c>
      <c r="O1937" t="s">
        <v>504</v>
      </c>
      <c r="P1937" t="s">
        <v>501</v>
      </c>
      <c r="Q1937" t="s">
        <v>519</v>
      </c>
    </row>
    <row r="1938" spans="1:17" x14ac:dyDescent="0.35">
      <c r="A1938">
        <v>101540</v>
      </c>
      <c r="B1938" s="5">
        <v>45924</v>
      </c>
      <c r="C1938" t="s">
        <v>65</v>
      </c>
      <c r="D1938" t="s">
        <v>90</v>
      </c>
      <c r="E1938" t="s">
        <v>91</v>
      </c>
      <c r="F1938" t="s">
        <v>22</v>
      </c>
      <c r="G1938" t="s">
        <v>109</v>
      </c>
      <c r="H1938">
        <v>2</v>
      </c>
      <c r="I1938" t="s">
        <v>508</v>
      </c>
      <c r="J1938">
        <v>86.21</v>
      </c>
      <c r="K1938">
        <v>172.42</v>
      </c>
      <c r="L1938" t="s">
        <v>48</v>
      </c>
      <c r="M1938" t="s">
        <v>265</v>
      </c>
      <c r="N1938" t="s">
        <v>19</v>
      </c>
      <c r="O1938" t="s">
        <v>504</v>
      </c>
      <c r="P1938" t="s">
        <v>501</v>
      </c>
      <c r="Q1938" t="s">
        <v>519</v>
      </c>
    </row>
    <row r="1939" spans="1:17" x14ac:dyDescent="0.35">
      <c r="A1939">
        <v>101556</v>
      </c>
      <c r="B1939" s="5">
        <v>45924</v>
      </c>
      <c r="C1939" t="s">
        <v>50</v>
      </c>
      <c r="D1939" t="s">
        <v>77</v>
      </c>
      <c r="E1939" t="s">
        <v>78</v>
      </c>
      <c r="F1939" t="s">
        <v>62</v>
      </c>
      <c r="G1939" t="s">
        <v>169</v>
      </c>
      <c r="H1939">
        <v>1</v>
      </c>
      <c r="I1939" t="s">
        <v>503</v>
      </c>
      <c r="J1939">
        <v>24.19</v>
      </c>
      <c r="K1939">
        <v>24.19</v>
      </c>
      <c r="L1939" t="s">
        <v>48</v>
      </c>
      <c r="M1939" t="s">
        <v>159</v>
      </c>
      <c r="N1939" t="s">
        <v>19</v>
      </c>
      <c r="O1939" t="s">
        <v>504</v>
      </c>
      <c r="P1939" t="s">
        <v>501</v>
      </c>
      <c r="Q1939" t="s">
        <v>519</v>
      </c>
    </row>
    <row r="1940" spans="1:17" x14ac:dyDescent="0.35">
      <c r="A1940">
        <v>101670</v>
      </c>
      <c r="B1940" s="5">
        <v>45924</v>
      </c>
      <c r="C1940" t="s">
        <v>31</v>
      </c>
      <c r="D1940" t="s">
        <v>56</v>
      </c>
      <c r="E1940" t="s">
        <v>57</v>
      </c>
      <c r="F1940" t="s">
        <v>62</v>
      </c>
      <c r="G1940" t="s">
        <v>63</v>
      </c>
      <c r="H1940">
        <v>1</v>
      </c>
      <c r="I1940" t="s">
        <v>503</v>
      </c>
      <c r="J1940">
        <v>52.84</v>
      </c>
      <c r="K1940">
        <v>52.84</v>
      </c>
      <c r="L1940" t="s">
        <v>24</v>
      </c>
      <c r="M1940" t="s">
        <v>201</v>
      </c>
      <c r="N1940" t="s">
        <v>19</v>
      </c>
      <c r="O1940" t="s">
        <v>504</v>
      </c>
      <c r="P1940" t="s">
        <v>501</v>
      </c>
      <c r="Q1940" t="s">
        <v>519</v>
      </c>
    </row>
    <row r="1941" spans="1:17" x14ac:dyDescent="0.35">
      <c r="A1941">
        <v>101786</v>
      </c>
      <c r="B1941" s="5">
        <v>45924</v>
      </c>
      <c r="C1941" t="s">
        <v>50</v>
      </c>
      <c r="D1941" t="s">
        <v>51</v>
      </c>
      <c r="E1941" t="s">
        <v>52</v>
      </c>
      <c r="F1941" t="s">
        <v>62</v>
      </c>
      <c r="G1941" t="s">
        <v>68</v>
      </c>
      <c r="H1941">
        <v>1</v>
      </c>
      <c r="I1941" t="s">
        <v>503</v>
      </c>
      <c r="J1941">
        <v>41.69</v>
      </c>
      <c r="K1941">
        <v>41.69</v>
      </c>
      <c r="L1941" t="s">
        <v>17</v>
      </c>
      <c r="M1941" t="s">
        <v>85</v>
      </c>
      <c r="N1941" t="s">
        <v>19</v>
      </c>
      <c r="O1941" t="s">
        <v>504</v>
      </c>
      <c r="P1941" t="s">
        <v>501</v>
      </c>
      <c r="Q1941" t="s">
        <v>519</v>
      </c>
    </row>
    <row r="1942" spans="1:17" x14ac:dyDescent="0.35">
      <c r="A1942">
        <v>102336</v>
      </c>
      <c r="B1942" s="5">
        <v>45924</v>
      </c>
      <c r="C1942" t="s">
        <v>12</v>
      </c>
      <c r="D1942" t="s">
        <v>13</v>
      </c>
      <c r="E1942" t="s">
        <v>14</v>
      </c>
      <c r="F1942" t="s">
        <v>22</v>
      </c>
      <c r="G1942" t="s">
        <v>87</v>
      </c>
      <c r="H1942">
        <v>2</v>
      </c>
      <c r="I1942" t="s">
        <v>508</v>
      </c>
      <c r="J1942">
        <v>51.15</v>
      </c>
      <c r="K1942">
        <v>102.3</v>
      </c>
      <c r="L1942" t="s">
        <v>43</v>
      </c>
      <c r="M1942" t="s">
        <v>243</v>
      </c>
      <c r="N1942" t="s">
        <v>19</v>
      </c>
      <c r="O1942" t="s">
        <v>504</v>
      </c>
      <c r="P1942" t="s">
        <v>501</v>
      </c>
      <c r="Q1942" t="s">
        <v>519</v>
      </c>
    </row>
    <row r="1943" spans="1:17" x14ac:dyDescent="0.35">
      <c r="A1943">
        <v>102469</v>
      </c>
      <c r="B1943" s="5">
        <v>45924</v>
      </c>
      <c r="C1943" t="s">
        <v>31</v>
      </c>
      <c r="D1943" t="s">
        <v>80</v>
      </c>
      <c r="E1943" t="s">
        <v>80</v>
      </c>
      <c r="F1943" t="s">
        <v>59</v>
      </c>
      <c r="G1943" t="s">
        <v>73</v>
      </c>
      <c r="H1943">
        <v>1</v>
      </c>
      <c r="I1943" t="s">
        <v>503</v>
      </c>
      <c r="J1943">
        <v>28.69</v>
      </c>
      <c r="K1943">
        <v>28.69</v>
      </c>
      <c r="L1943" t="s">
        <v>43</v>
      </c>
      <c r="M1943" t="s">
        <v>117</v>
      </c>
      <c r="N1943" t="s">
        <v>89</v>
      </c>
      <c r="O1943" t="s">
        <v>504</v>
      </c>
      <c r="P1943" t="s">
        <v>501</v>
      </c>
      <c r="Q1943" t="s">
        <v>519</v>
      </c>
    </row>
    <row r="1944" spans="1:17" x14ac:dyDescent="0.35">
      <c r="A1944">
        <v>102713</v>
      </c>
      <c r="B1944" s="5">
        <v>45924</v>
      </c>
      <c r="C1944" t="s">
        <v>31</v>
      </c>
      <c r="D1944" t="s">
        <v>80</v>
      </c>
      <c r="E1944" t="s">
        <v>80</v>
      </c>
      <c r="F1944" t="s">
        <v>59</v>
      </c>
      <c r="G1944" t="s">
        <v>129</v>
      </c>
      <c r="H1944">
        <v>2</v>
      </c>
      <c r="I1944" t="s">
        <v>508</v>
      </c>
      <c r="J1944">
        <v>125.07</v>
      </c>
      <c r="K1944">
        <v>250.14</v>
      </c>
      <c r="L1944" t="s">
        <v>24</v>
      </c>
      <c r="M1944" t="s">
        <v>453</v>
      </c>
      <c r="N1944" t="s">
        <v>19</v>
      </c>
      <c r="O1944" t="s">
        <v>504</v>
      </c>
      <c r="P1944" t="s">
        <v>501</v>
      </c>
      <c r="Q1944" t="s">
        <v>519</v>
      </c>
    </row>
    <row r="1945" spans="1:17" x14ac:dyDescent="0.35">
      <c r="A1945">
        <v>102975</v>
      </c>
      <c r="B1945" s="5">
        <v>45924</v>
      </c>
      <c r="C1945" t="s">
        <v>31</v>
      </c>
      <c r="D1945" t="s">
        <v>32</v>
      </c>
      <c r="E1945" t="s">
        <v>33</v>
      </c>
      <c r="F1945" t="s">
        <v>22</v>
      </c>
      <c r="G1945" t="s">
        <v>100</v>
      </c>
      <c r="H1945">
        <v>3</v>
      </c>
      <c r="I1945" t="s">
        <v>499</v>
      </c>
      <c r="J1945">
        <v>15.5</v>
      </c>
      <c r="K1945">
        <v>46.5</v>
      </c>
      <c r="L1945" t="s">
        <v>43</v>
      </c>
      <c r="M1945" t="s">
        <v>244</v>
      </c>
      <c r="N1945" t="s">
        <v>19</v>
      </c>
      <c r="O1945" t="s">
        <v>504</v>
      </c>
      <c r="P1945" t="s">
        <v>501</v>
      </c>
      <c r="Q1945" t="s">
        <v>519</v>
      </c>
    </row>
    <row r="1946" spans="1:17" x14ac:dyDescent="0.35">
      <c r="A1946">
        <v>100340</v>
      </c>
      <c r="B1946" s="5">
        <v>45925</v>
      </c>
      <c r="C1946" t="s">
        <v>31</v>
      </c>
      <c r="D1946" t="s">
        <v>56</v>
      </c>
      <c r="E1946" t="s">
        <v>57</v>
      </c>
      <c r="F1946" t="s">
        <v>15</v>
      </c>
      <c r="G1946" t="s">
        <v>29</v>
      </c>
      <c r="H1946">
        <v>1</v>
      </c>
      <c r="I1946" t="s">
        <v>503</v>
      </c>
      <c r="J1946">
        <v>23.25</v>
      </c>
      <c r="K1946">
        <v>23.25</v>
      </c>
      <c r="L1946" t="s">
        <v>17</v>
      </c>
      <c r="M1946" t="s">
        <v>347</v>
      </c>
      <c r="N1946" t="s">
        <v>19</v>
      </c>
      <c r="O1946" t="s">
        <v>505</v>
      </c>
      <c r="P1946" t="s">
        <v>501</v>
      </c>
      <c r="Q1946" t="s">
        <v>519</v>
      </c>
    </row>
    <row r="1947" spans="1:17" x14ac:dyDescent="0.35">
      <c r="A1947">
        <v>100734</v>
      </c>
      <c r="B1947" s="5">
        <v>45925</v>
      </c>
      <c r="C1947" t="s">
        <v>31</v>
      </c>
      <c r="D1947" t="s">
        <v>45</v>
      </c>
      <c r="E1947" t="s">
        <v>46</v>
      </c>
      <c r="F1947" t="s">
        <v>62</v>
      </c>
      <c r="G1947" t="s">
        <v>103</v>
      </c>
      <c r="H1947">
        <v>10</v>
      </c>
      <c r="I1947" t="s">
        <v>499</v>
      </c>
      <c r="J1947">
        <v>182.08</v>
      </c>
      <c r="K1947">
        <v>1820.8000000000002</v>
      </c>
      <c r="L1947" t="s">
        <v>24</v>
      </c>
      <c r="M1947" t="s">
        <v>143</v>
      </c>
      <c r="N1947" t="s">
        <v>19</v>
      </c>
      <c r="O1947" t="s">
        <v>505</v>
      </c>
      <c r="P1947" t="s">
        <v>501</v>
      </c>
      <c r="Q1947" t="s">
        <v>519</v>
      </c>
    </row>
    <row r="1948" spans="1:17" x14ac:dyDescent="0.35">
      <c r="A1948">
        <v>101005</v>
      </c>
      <c r="B1948" s="5">
        <v>45925</v>
      </c>
      <c r="C1948" t="s">
        <v>26</v>
      </c>
      <c r="D1948" t="s">
        <v>27</v>
      </c>
      <c r="E1948" t="s">
        <v>28</v>
      </c>
      <c r="F1948" t="s">
        <v>15</v>
      </c>
      <c r="G1948" t="s">
        <v>16</v>
      </c>
      <c r="H1948">
        <v>1</v>
      </c>
      <c r="I1948" t="s">
        <v>503</v>
      </c>
      <c r="J1948">
        <v>39.72</v>
      </c>
      <c r="K1948">
        <v>39.72</v>
      </c>
      <c r="L1948" t="s">
        <v>43</v>
      </c>
      <c r="M1948" t="s">
        <v>345</v>
      </c>
      <c r="N1948" t="s">
        <v>19</v>
      </c>
      <c r="O1948" t="s">
        <v>505</v>
      </c>
      <c r="P1948" t="s">
        <v>501</v>
      </c>
      <c r="Q1948" t="s">
        <v>519</v>
      </c>
    </row>
    <row r="1949" spans="1:17" x14ac:dyDescent="0.35">
      <c r="A1949">
        <v>101369</v>
      </c>
      <c r="B1949" s="5">
        <v>45925</v>
      </c>
      <c r="C1949" t="s">
        <v>31</v>
      </c>
      <c r="D1949" t="s">
        <v>56</v>
      </c>
      <c r="E1949" t="s">
        <v>57</v>
      </c>
      <c r="F1949" t="s">
        <v>22</v>
      </c>
      <c r="G1949" t="s">
        <v>100</v>
      </c>
      <c r="H1949">
        <v>1</v>
      </c>
      <c r="I1949" t="s">
        <v>503</v>
      </c>
      <c r="J1949">
        <v>14.82</v>
      </c>
      <c r="K1949">
        <v>14.82</v>
      </c>
      <c r="L1949" t="s">
        <v>43</v>
      </c>
      <c r="M1949" t="s">
        <v>317</v>
      </c>
      <c r="N1949" t="s">
        <v>89</v>
      </c>
      <c r="O1949" t="s">
        <v>505</v>
      </c>
      <c r="P1949" t="s">
        <v>501</v>
      </c>
      <c r="Q1949" t="s">
        <v>519</v>
      </c>
    </row>
    <row r="1950" spans="1:17" x14ac:dyDescent="0.35">
      <c r="A1950">
        <v>101490</v>
      </c>
      <c r="B1950" s="5">
        <v>45925</v>
      </c>
      <c r="C1950" t="s">
        <v>31</v>
      </c>
      <c r="D1950" t="s">
        <v>32</v>
      </c>
      <c r="E1950" t="s">
        <v>33</v>
      </c>
      <c r="F1950" t="s">
        <v>62</v>
      </c>
      <c r="G1950" t="s">
        <v>103</v>
      </c>
      <c r="H1950">
        <v>1</v>
      </c>
      <c r="I1950" t="s">
        <v>503</v>
      </c>
      <c r="J1950">
        <v>188.51</v>
      </c>
      <c r="K1950">
        <v>188.51</v>
      </c>
      <c r="L1950" t="s">
        <v>17</v>
      </c>
      <c r="M1950" t="s">
        <v>265</v>
      </c>
      <c r="N1950" t="s">
        <v>19</v>
      </c>
      <c r="O1950" t="s">
        <v>505</v>
      </c>
      <c r="P1950" t="s">
        <v>501</v>
      </c>
      <c r="Q1950" t="s">
        <v>519</v>
      </c>
    </row>
    <row r="1951" spans="1:17" x14ac:dyDescent="0.35">
      <c r="A1951">
        <v>101683</v>
      </c>
      <c r="B1951" s="5">
        <v>45925</v>
      </c>
      <c r="C1951" t="s">
        <v>26</v>
      </c>
      <c r="D1951" t="s">
        <v>41</v>
      </c>
      <c r="E1951" t="s">
        <v>42</v>
      </c>
      <c r="F1951" t="s">
        <v>53</v>
      </c>
      <c r="G1951" t="s">
        <v>54</v>
      </c>
      <c r="H1951">
        <v>2</v>
      </c>
      <c r="I1951" t="s">
        <v>508</v>
      </c>
      <c r="J1951">
        <v>24.56</v>
      </c>
      <c r="K1951">
        <v>49.12</v>
      </c>
      <c r="L1951" t="s">
        <v>43</v>
      </c>
      <c r="M1951" t="s">
        <v>69</v>
      </c>
      <c r="N1951" t="s">
        <v>19</v>
      </c>
      <c r="O1951" t="s">
        <v>505</v>
      </c>
      <c r="P1951" t="s">
        <v>501</v>
      </c>
      <c r="Q1951" t="s">
        <v>519</v>
      </c>
    </row>
    <row r="1952" spans="1:17" x14ac:dyDescent="0.35">
      <c r="A1952">
        <v>102106</v>
      </c>
      <c r="B1952" s="5">
        <v>45925</v>
      </c>
      <c r="C1952" t="s">
        <v>26</v>
      </c>
      <c r="D1952" t="s">
        <v>41</v>
      </c>
      <c r="E1952" t="s">
        <v>42</v>
      </c>
      <c r="F1952" t="s">
        <v>53</v>
      </c>
      <c r="G1952" t="s">
        <v>54</v>
      </c>
      <c r="H1952">
        <v>3</v>
      </c>
      <c r="I1952" t="s">
        <v>499</v>
      </c>
      <c r="J1952">
        <v>25.74</v>
      </c>
      <c r="K1952">
        <v>77.22</v>
      </c>
      <c r="L1952" t="s">
        <v>43</v>
      </c>
      <c r="M1952" t="s">
        <v>242</v>
      </c>
      <c r="N1952" t="s">
        <v>19</v>
      </c>
      <c r="O1952" t="s">
        <v>505</v>
      </c>
      <c r="P1952" t="s">
        <v>501</v>
      </c>
      <c r="Q1952" t="s">
        <v>519</v>
      </c>
    </row>
    <row r="1953" spans="1:17" x14ac:dyDescent="0.35">
      <c r="A1953">
        <v>102261</v>
      </c>
      <c r="B1953" s="5">
        <v>45925</v>
      </c>
      <c r="C1953" t="s">
        <v>31</v>
      </c>
      <c r="D1953" t="s">
        <v>45</v>
      </c>
      <c r="E1953" t="s">
        <v>46</v>
      </c>
      <c r="F1953" t="s">
        <v>59</v>
      </c>
      <c r="G1953" t="s">
        <v>95</v>
      </c>
      <c r="H1953">
        <v>5</v>
      </c>
      <c r="I1953" t="s">
        <v>499</v>
      </c>
      <c r="J1953">
        <v>34.25</v>
      </c>
      <c r="K1953">
        <v>171.25</v>
      </c>
      <c r="L1953" t="s">
        <v>48</v>
      </c>
      <c r="M1953" t="s">
        <v>61</v>
      </c>
      <c r="N1953" t="s">
        <v>36</v>
      </c>
      <c r="O1953" t="s">
        <v>505</v>
      </c>
      <c r="P1953" t="s">
        <v>501</v>
      </c>
      <c r="Q1953" t="s">
        <v>519</v>
      </c>
    </row>
    <row r="1954" spans="1:17" x14ac:dyDescent="0.35">
      <c r="A1954">
        <v>102266</v>
      </c>
      <c r="B1954" s="5">
        <v>45925</v>
      </c>
      <c r="C1954" t="s">
        <v>31</v>
      </c>
      <c r="D1954" t="s">
        <v>80</v>
      </c>
      <c r="E1954" t="s">
        <v>80</v>
      </c>
      <c r="F1954" t="s">
        <v>22</v>
      </c>
      <c r="G1954" t="s">
        <v>87</v>
      </c>
      <c r="H1954">
        <v>1</v>
      </c>
      <c r="I1954" t="s">
        <v>503</v>
      </c>
      <c r="J1954">
        <v>49.13</v>
      </c>
      <c r="K1954">
        <v>49.13</v>
      </c>
      <c r="L1954" t="s">
        <v>48</v>
      </c>
      <c r="M1954" t="s">
        <v>300</v>
      </c>
      <c r="N1954" t="s">
        <v>19</v>
      </c>
      <c r="O1954" t="s">
        <v>505</v>
      </c>
      <c r="P1954" t="s">
        <v>501</v>
      </c>
      <c r="Q1954" t="s">
        <v>519</v>
      </c>
    </row>
    <row r="1955" spans="1:17" x14ac:dyDescent="0.35">
      <c r="A1955">
        <v>102294</v>
      </c>
      <c r="B1955" s="5">
        <v>45925</v>
      </c>
      <c r="C1955" t="s">
        <v>12</v>
      </c>
      <c r="D1955" t="s">
        <v>98</v>
      </c>
      <c r="E1955" t="s">
        <v>99</v>
      </c>
      <c r="F1955" t="s">
        <v>62</v>
      </c>
      <c r="G1955" t="s">
        <v>112</v>
      </c>
      <c r="H1955">
        <v>5</v>
      </c>
      <c r="I1955" t="s">
        <v>499</v>
      </c>
      <c r="J1955">
        <v>28.87</v>
      </c>
      <c r="K1955">
        <v>144.35</v>
      </c>
      <c r="L1955" t="s">
        <v>24</v>
      </c>
      <c r="M1955" t="s">
        <v>444</v>
      </c>
      <c r="N1955" t="s">
        <v>89</v>
      </c>
      <c r="O1955" t="s">
        <v>505</v>
      </c>
      <c r="P1955" t="s">
        <v>501</v>
      </c>
      <c r="Q1955" t="s">
        <v>519</v>
      </c>
    </row>
    <row r="1956" spans="1:17" x14ac:dyDescent="0.35">
      <c r="A1956">
        <v>102604</v>
      </c>
      <c r="B1956" s="5">
        <v>45925</v>
      </c>
      <c r="C1956" t="s">
        <v>12</v>
      </c>
      <c r="D1956" t="s">
        <v>20</v>
      </c>
      <c r="E1956" t="s">
        <v>21</v>
      </c>
      <c r="F1956" t="s">
        <v>22</v>
      </c>
      <c r="G1956" t="s">
        <v>23</v>
      </c>
      <c r="H1956">
        <v>1</v>
      </c>
      <c r="I1956" t="s">
        <v>503</v>
      </c>
      <c r="J1956">
        <v>63.24</v>
      </c>
      <c r="K1956">
        <v>63.24</v>
      </c>
      <c r="L1956" t="s">
        <v>24</v>
      </c>
      <c r="M1956" t="s">
        <v>223</v>
      </c>
      <c r="N1956" t="s">
        <v>19</v>
      </c>
      <c r="O1956" t="s">
        <v>505</v>
      </c>
      <c r="P1956" t="s">
        <v>501</v>
      </c>
      <c r="Q1956" t="s">
        <v>519</v>
      </c>
    </row>
    <row r="1957" spans="1:17" x14ac:dyDescent="0.35">
      <c r="A1957">
        <v>102845</v>
      </c>
      <c r="B1957" s="5">
        <v>45925</v>
      </c>
      <c r="C1957" t="s">
        <v>31</v>
      </c>
      <c r="D1957" t="s">
        <v>32</v>
      </c>
      <c r="E1957" t="s">
        <v>33</v>
      </c>
      <c r="F1957" t="s">
        <v>62</v>
      </c>
      <c r="G1957" t="s">
        <v>112</v>
      </c>
      <c r="H1957">
        <v>3</v>
      </c>
      <c r="I1957" t="s">
        <v>499</v>
      </c>
      <c r="J1957">
        <v>31.35</v>
      </c>
      <c r="K1957">
        <v>94.050000000000011</v>
      </c>
      <c r="L1957" t="s">
        <v>17</v>
      </c>
      <c r="M1957" t="s">
        <v>181</v>
      </c>
      <c r="N1957" t="s">
        <v>36</v>
      </c>
      <c r="O1957" t="s">
        <v>505</v>
      </c>
      <c r="P1957" t="s">
        <v>501</v>
      </c>
      <c r="Q1957" t="s">
        <v>519</v>
      </c>
    </row>
    <row r="1958" spans="1:17" x14ac:dyDescent="0.35">
      <c r="A1958">
        <v>100189</v>
      </c>
      <c r="B1958" s="5">
        <v>45926</v>
      </c>
      <c r="C1958" t="s">
        <v>31</v>
      </c>
      <c r="D1958" t="s">
        <v>80</v>
      </c>
      <c r="E1958" t="s">
        <v>80</v>
      </c>
      <c r="F1958" t="s">
        <v>53</v>
      </c>
      <c r="G1958" t="s">
        <v>145</v>
      </c>
      <c r="H1958">
        <v>2</v>
      </c>
      <c r="I1958" t="s">
        <v>508</v>
      </c>
      <c r="J1958">
        <v>34.83</v>
      </c>
      <c r="K1958">
        <v>69.66</v>
      </c>
      <c r="L1958" t="s">
        <v>43</v>
      </c>
      <c r="M1958" t="s">
        <v>398</v>
      </c>
      <c r="N1958" t="s">
        <v>36</v>
      </c>
      <c r="O1958" t="s">
        <v>500</v>
      </c>
      <c r="P1958" t="s">
        <v>501</v>
      </c>
      <c r="Q1958" t="s">
        <v>519</v>
      </c>
    </row>
    <row r="1959" spans="1:17" x14ac:dyDescent="0.35">
      <c r="A1959">
        <v>100191</v>
      </c>
      <c r="B1959" s="5">
        <v>45926</v>
      </c>
      <c r="C1959" t="s">
        <v>12</v>
      </c>
      <c r="D1959" t="s">
        <v>132</v>
      </c>
      <c r="E1959" t="s">
        <v>133</v>
      </c>
      <c r="F1959" t="s">
        <v>59</v>
      </c>
      <c r="G1959" t="s">
        <v>95</v>
      </c>
      <c r="H1959">
        <v>1</v>
      </c>
      <c r="I1959" t="s">
        <v>503</v>
      </c>
      <c r="J1959">
        <v>35.380000000000003</v>
      </c>
      <c r="K1959">
        <v>35.380000000000003</v>
      </c>
      <c r="L1959" t="s">
        <v>24</v>
      </c>
      <c r="M1959" t="s">
        <v>347</v>
      </c>
      <c r="N1959" t="s">
        <v>19</v>
      </c>
      <c r="O1959" t="s">
        <v>500</v>
      </c>
      <c r="P1959" t="s">
        <v>501</v>
      </c>
      <c r="Q1959" t="s">
        <v>519</v>
      </c>
    </row>
    <row r="1960" spans="1:17" x14ac:dyDescent="0.35">
      <c r="A1960">
        <v>100312</v>
      </c>
      <c r="B1960" s="5">
        <v>45926</v>
      </c>
      <c r="C1960" t="s">
        <v>31</v>
      </c>
      <c r="D1960" t="s">
        <v>32</v>
      </c>
      <c r="E1960" t="s">
        <v>33</v>
      </c>
      <c r="F1960" t="s">
        <v>22</v>
      </c>
      <c r="G1960" t="s">
        <v>100</v>
      </c>
      <c r="H1960">
        <v>1</v>
      </c>
      <c r="I1960" t="s">
        <v>503</v>
      </c>
      <c r="J1960">
        <v>14.55</v>
      </c>
      <c r="K1960">
        <v>14.55</v>
      </c>
      <c r="L1960" t="s">
        <v>48</v>
      </c>
      <c r="M1960" t="s">
        <v>223</v>
      </c>
      <c r="N1960" t="s">
        <v>19</v>
      </c>
      <c r="O1960" t="s">
        <v>500</v>
      </c>
      <c r="P1960" t="s">
        <v>501</v>
      </c>
      <c r="Q1960" t="s">
        <v>519</v>
      </c>
    </row>
    <row r="1961" spans="1:17" x14ac:dyDescent="0.35">
      <c r="A1961">
        <v>100381</v>
      </c>
      <c r="B1961" s="5">
        <v>45926</v>
      </c>
      <c r="C1961" t="s">
        <v>26</v>
      </c>
      <c r="D1961" t="s">
        <v>37</v>
      </c>
      <c r="E1961" t="s">
        <v>38</v>
      </c>
      <c r="F1961" t="s">
        <v>62</v>
      </c>
      <c r="G1961" t="s">
        <v>63</v>
      </c>
      <c r="H1961">
        <v>10</v>
      </c>
      <c r="I1961" t="s">
        <v>499</v>
      </c>
      <c r="J1961">
        <v>53.56</v>
      </c>
      <c r="K1961">
        <v>535.6</v>
      </c>
      <c r="L1961" t="s">
        <v>48</v>
      </c>
      <c r="M1961" t="s">
        <v>228</v>
      </c>
      <c r="N1961" t="s">
        <v>89</v>
      </c>
      <c r="O1961" t="s">
        <v>500</v>
      </c>
      <c r="P1961" t="s">
        <v>501</v>
      </c>
      <c r="Q1961" t="s">
        <v>519</v>
      </c>
    </row>
    <row r="1962" spans="1:17" x14ac:dyDescent="0.35">
      <c r="A1962">
        <v>100445</v>
      </c>
      <c r="B1962" s="5">
        <v>45926</v>
      </c>
      <c r="C1962" t="s">
        <v>65</v>
      </c>
      <c r="D1962" t="s">
        <v>137</v>
      </c>
      <c r="E1962" t="s">
        <v>138</v>
      </c>
      <c r="F1962" t="s">
        <v>59</v>
      </c>
      <c r="G1962" t="s">
        <v>118</v>
      </c>
      <c r="H1962">
        <v>5</v>
      </c>
      <c r="I1962" t="s">
        <v>499</v>
      </c>
      <c r="J1962">
        <v>20.04</v>
      </c>
      <c r="K1962">
        <v>100.19999999999999</v>
      </c>
      <c r="L1962" t="s">
        <v>17</v>
      </c>
      <c r="M1962" t="s">
        <v>350</v>
      </c>
      <c r="N1962" t="s">
        <v>19</v>
      </c>
      <c r="O1962" t="s">
        <v>500</v>
      </c>
      <c r="P1962" t="s">
        <v>501</v>
      </c>
      <c r="Q1962" t="s">
        <v>519</v>
      </c>
    </row>
    <row r="1963" spans="1:17" x14ac:dyDescent="0.35">
      <c r="A1963">
        <v>100710</v>
      </c>
      <c r="B1963" s="5">
        <v>45926</v>
      </c>
      <c r="C1963" t="s">
        <v>12</v>
      </c>
      <c r="D1963" t="s">
        <v>98</v>
      </c>
      <c r="E1963" t="s">
        <v>99</v>
      </c>
      <c r="F1963" t="s">
        <v>22</v>
      </c>
      <c r="G1963" t="s">
        <v>87</v>
      </c>
      <c r="H1963">
        <v>1</v>
      </c>
      <c r="I1963" t="s">
        <v>503</v>
      </c>
      <c r="J1963">
        <v>50.79</v>
      </c>
      <c r="K1963">
        <v>50.79</v>
      </c>
      <c r="L1963" t="s">
        <v>24</v>
      </c>
      <c r="M1963" t="s">
        <v>181</v>
      </c>
      <c r="N1963" t="s">
        <v>19</v>
      </c>
      <c r="O1963" t="s">
        <v>500</v>
      </c>
      <c r="P1963" t="s">
        <v>501</v>
      </c>
      <c r="Q1963" t="s">
        <v>519</v>
      </c>
    </row>
    <row r="1964" spans="1:17" x14ac:dyDescent="0.35">
      <c r="A1964">
        <v>100791</v>
      </c>
      <c r="B1964" s="5">
        <v>45926</v>
      </c>
      <c r="C1964" t="s">
        <v>12</v>
      </c>
      <c r="D1964" t="s">
        <v>132</v>
      </c>
      <c r="E1964" t="s">
        <v>133</v>
      </c>
      <c r="F1964" t="s">
        <v>62</v>
      </c>
      <c r="G1964" t="s">
        <v>68</v>
      </c>
      <c r="H1964">
        <v>10</v>
      </c>
      <c r="I1964" t="s">
        <v>499</v>
      </c>
      <c r="J1964">
        <v>38.1</v>
      </c>
      <c r="K1964">
        <v>381</v>
      </c>
      <c r="L1964" t="s">
        <v>24</v>
      </c>
      <c r="M1964" t="s">
        <v>225</v>
      </c>
      <c r="N1964" t="s">
        <v>89</v>
      </c>
      <c r="O1964" t="s">
        <v>500</v>
      </c>
      <c r="P1964" t="s">
        <v>501</v>
      </c>
      <c r="Q1964" t="s">
        <v>519</v>
      </c>
    </row>
    <row r="1965" spans="1:17" x14ac:dyDescent="0.35">
      <c r="A1965">
        <v>101002</v>
      </c>
      <c r="B1965" s="5">
        <v>45926</v>
      </c>
      <c r="C1965" t="s">
        <v>50</v>
      </c>
      <c r="D1965" t="s">
        <v>77</v>
      </c>
      <c r="E1965" t="s">
        <v>78</v>
      </c>
      <c r="F1965" t="s">
        <v>53</v>
      </c>
      <c r="G1965" t="s">
        <v>92</v>
      </c>
      <c r="H1965">
        <v>2</v>
      </c>
      <c r="I1965" t="s">
        <v>508</v>
      </c>
      <c r="J1965">
        <v>31.17</v>
      </c>
      <c r="K1965">
        <v>62.34</v>
      </c>
      <c r="L1965" t="s">
        <v>24</v>
      </c>
      <c r="M1965" t="s">
        <v>336</v>
      </c>
      <c r="N1965" t="s">
        <v>89</v>
      </c>
      <c r="O1965" t="s">
        <v>500</v>
      </c>
      <c r="P1965" t="s">
        <v>501</v>
      </c>
      <c r="Q1965" t="s">
        <v>519</v>
      </c>
    </row>
    <row r="1966" spans="1:17" x14ac:dyDescent="0.35">
      <c r="A1966">
        <v>101649</v>
      </c>
      <c r="B1966" s="5">
        <v>45926</v>
      </c>
      <c r="C1966" t="s">
        <v>31</v>
      </c>
      <c r="D1966" t="s">
        <v>105</v>
      </c>
      <c r="E1966" t="s">
        <v>106</v>
      </c>
      <c r="F1966" t="s">
        <v>62</v>
      </c>
      <c r="G1966" t="s">
        <v>103</v>
      </c>
      <c r="H1966">
        <v>5</v>
      </c>
      <c r="I1966" t="s">
        <v>499</v>
      </c>
      <c r="J1966">
        <v>183.94</v>
      </c>
      <c r="K1966">
        <v>919.7</v>
      </c>
      <c r="L1966" t="s">
        <v>24</v>
      </c>
      <c r="M1966" t="s">
        <v>284</v>
      </c>
      <c r="N1966" t="s">
        <v>36</v>
      </c>
      <c r="O1966" t="s">
        <v>500</v>
      </c>
      <c r="P1966" t="s">
        <v>501</v>
      </c>
      <c r="Q1966" t="s">
        <v>519</v>
      </c>
    </row>
    <row r="1967" spans="1:17" x14ac:dyDescent="0.35">
      <c r="A1967">
        <v>102319</v>
      </c>
      <c r="B1967" s="5">
        <v>45926</v>
      </c>
      <c r="C1967" t="s">
        <v>65</v>
      </c>
      <c r="D1967" t="s">
        <v>90</v>
      </c>
      <c r="E1967" t="s">
        <v>91</v>
      </c>
      <c r="F1967" t="s">
        <v>62</v>
      </c>
      <c r="G1967" t="s">
        <v>112</v>
      </c>
      <c r="H1967">
        <v>2</v>
      </c>
      <c r="I1967" t="s">
        <v>508</v>
      </c>
      <c r="J1967">
        <v>29</v>
      </c>
      <c r="K1967">
        <v>58</v>
      </c>
      <c r="L1967" t="s">
        <v>24</v>
      </c>
      <c r="M1967" t="s">
        <v>458</v>
      </c>
      <c r="N1967" t="s">
        <v>19</v>
      </c>
      <c r="O1967" t="s">
        <v>500</v>
      </c>
      <c r="P1967" t="s">
        <v>501</v>
      </c>
      <c r="Q1967" t="s">
        <v>519</v>
      </c>
    </row>
    <row r="1968" spans="1:17" x14ac:dyDescent="0.35">
      <c r="A1968">
        <v>102328</v>
      </c>
      <c r="B1968" s="5">
        <v>45926</v>
      </c>
      <c r="C1968" t="s">
        <v>26</v>
      </c>
      <c r="D1968" t="s">
        <v>41</v>
      </c>
      <c r="E1968" t="s">
        <v>42</v>
      </c>
      <c r="F1968" t="s">
        <v>15</v>
      </c>
      <c r="G1968" t="s">
        <v>29</v>
      </c>
      <c r="H1968">
        <v>1</v>
      </c>
      <c r="I1968" t="s">
        <v>503</v>
      </c>
      <c r="J1968">
        <v>21.85</v>
      </c>
      <c r="K1968">
        <v>21.85</v>
      </c>
      <c r="L1968" t="s">
        <v>48</v>
      </c>
      <c r="M1968" t="s">
        <v>360</v>
      </c>
      <c r="N1968" t="s">
        <v>89</v>
      </c>
      <c r="O1968" t="s">
        <v>500</v>
      </c>
      <c r="P1968" t="s">
        <v>501</v>
      </c>
      <c r="Q1968" t="s">
        <v>519</v>
      </c>
    </row>
    <row r="1969" spans="1:17" x14ac:dyDescent="0.35">
      <c r="A1969">
        <v>102383</v>
      </c>
      <c r="B1969" s="5">
        <v>45926</v>
      </c>
      <c r="C1969" t="s">
        <v>65</v>
      </c>
      <c r="D1969" t="s">
        <v>137</v>
      </c>
      <c r="E1969" t="s">
        <v>138</v>
      </c>
      <c r="F1969" t="s">
        <v>53</v>
      </c>
      <c r="G1969" t="s">
        <v>126</v>
      </c>
      <c r="H1969">
        <v>10</v>
      </c>
      <c r="I1969" t="s">
        <v>499</v>
      </c>
      <c r="J1969">
        <v>153.35</v>
      </c>
      <c r="K1969">
        <v>1533.5</v>
      </c>
      <c r="L1969" t="s">
        <v>48</v>
      </c>
      <c r="M1969" t="s">
        <v>101</v>
      </c>
      <c r="N1969" t="s">
        <v>36</v>
      </c>
      <c r="O1969" t="s">
        <v>500</v>
      </c>
      <c r="P1969" t="s">
        <v>501</v>
      </c>
      <c r="Q1969" t="s">
        <v>519</v>
      </c>
    </row>
    <row r="1970" spans="1:17" x14ac:dyDescent="0.35">
      <c r="A1970">
        <v>100026</v>
      </c>
      <c r="B1970" s="5">
        <v>45927</v>
      </c>
      <c r="C1970" t="s">
        <v>50</v>
      </c>
      <c r="D1970" t="s">
        <v>77</v>
      </c>
      <c r="E1970" t="s">
        <v>78</v>
      </c>
      <c r="F1970" t="s">
        <v>62</v>
      </c>
      <c r="G1970" t="s">
        <v>63</v>
      </c>
      <c r="H1970">
        <v>5</v>
      </c>
      <c r="I1970" t="s">
        <v>499</v>
      </c>
      <c r="J1970">
        <v>52.96</v>
      </c>
      <c r="K1970">
        <v>264.8</v>
      </c>
      <c r="L1970" t="s">
        <v>48</v>
      </c>
      <c r="M1970" t="s">
        <v>110</v>
      </c>
      <c r="N1970" t="s">
        <v>19</v>
      </c>
      <c r="O1970" t="s">
        <v>506</v>
      </c>
      <c r="P1970" t="s">
        <v>507</v>
      </c>
      <c r="Q1970" t="s">
        <v>519</v>
      </c>
    </row>
    <row r="1971" spans="1:17" x14ac:dyDescent="0.35">
      <c r="A1971">
        <v>100094</v>
      </c>
      <c r="B1971" s="5">
        <v>45927</v>
      </c>
      <c r="C1971" t="s">
        <v>50</v>
      </c>
      <c r="D1971" t="s">
        <v>77</v>
      </c>
      <c r="E1971" t="s">
        <v>78</v>
      </c>
      <c r="F1971" t="s">
        <v>15</v>
      </c>
      <c r="G1971" t="s">
        <v>39</v>
      </c>
      <c r="H1971">
        <v>1</v>
      </c>
      <c r="I1971" t="s">
        <v>503</v>
      </c>
      <c r="J1971">
        <v>46.8</v>
      </c>
      <c r="K1971">
        <v>46.8</v>
      </c>
      <c r="L1971" t="s">
        <v>48</v>
      </c>
      <c r="M1971" t="s">
        <v>83</v>
      </c>
      <c r="N1971" t="s">
        <v>19</v>
      </c>
      <c r="O1971" t="s">
        <v>506</v>
      </c>
      <c r="P1971" t="s">
        <v>507</v>
      </c>
      <c r="Q1971" t="s">
        <v>519</v>
      </c>
    </row>
    <row r="1972" spans="1:17" x14ac:dyDescent="0.35">
      <c r="A1972">
        <v>100268</v>
      </c>
      <c r="B1972" s="5">
        <v>45927</v>
      </c>
      <c r="C1972" t="s">
        <v>31</v>
      </c>
      <c r="D1972" t="s">
        <v>105</v>
      </c>
      <c r="E1972" t="s">
        <v>106</v>
      </c>
      <c r="F1972" t="s">
        <v>53</v>
      </c>
      <c r="G1972" t="s">
        <v>145</v>
      </c>
      <c r="H1972">
        <v>1</v>
      </c>
      <c r="I1972" t="s">
        <v>503</v>
      </c>
      <c r="J1972">
        <v>34.11</v>
      </c>
      <c r="K1972">
        <v>34.11</v>
      </c>
      <c r="L1972" t="s">
        <v>24</v>
      </c>
      <c r="M1972" t="s">
        <v>355</v>
      </c>
      <c r="N1972" t="s">
        <v>36</v>
      </c>
      <c r="O1972" t="s">
        <v>506</v>
      </c>
      <c r="P1972" t="s">
        <v>507</v>
      </c>
      <c r="Q1972" t="s">
        <v>519</v>
      </c>
    </row>
    <row r="1973" spans="1:17" x14ac:dyDescent="0.35">
      <c r="A1973">
        <v>100458</v>
      </c>
      <c r="B1973" s="5">
        <v>45927</v>
      </c>
      <c r="C1973" t="s">
        <v>50</v>
      </c>
      <c r="D1973" t="s">
        <v>77</v>
      </c>
      <c r="E1973" t="s">
        <v>78</v>
      </c>
      <c r="F1973" t="s">
        <v>62</v>
      </c>
      <c r="G1973" t="s">
        <v>169</v>
      </c>
      <c r="H1973">
        <v>1</v>
      </c>
      <c r="I1973" t="s">
        <v>503</v>
      </c>
      <c r="J1973">
        <v>23.89</v>
      </c>
      <c r="K1973">
        <v>23.89</v>
      </c>
      <c r="L1973" t="s">
        <v>43</v>
      </c>
      <c r="M1973" t="s">
        <v>139</v>
      </c>
      <c r="N1973" t="s">
        <v>19</v>
      </c>
      <c r="O1973" t="s">
        <v>506</v>
      </c>
      <c r="P1973" t="s">
        <v>507</v>
      </c>
      <c r="Q1973" t="s">
        <v>519</v>
      </c>
    </row>
    <row r="1974" spans="1:17" x14ac:dyDescent="0.35">
      <c r="A1974">
        <v>100943</v>
      </c>
      <c r="B1974" s="5">
        <v>45927</v>
      </c>
      <c r="C1974" t="s">
        <v>26</v>
      </c>
      <c r="D1974" t="s">
        <v>37</v>
      </c>
      <c r="E1974" t="s">
        <v>38</v>
      </c>
      <c r="F1974" t="s">
        <v>22</v>
      </c>
      <c r="G1974" t="s">
        <v>87</v>
      </c>
      <c r="H1974">
        <v>5</v>
      </c>
      <c r="I1974" t="s">
        <v>499</v>
      </c>
      <c r="J1974">
        <v>52.03</v>
      </c>
      <c r="K1974">
        <v>260.14999999999998</v>
      </c>
      <c r="L1974" t="s">
        <v>24</v>
      </c>
      <c r="M1974" t="s">
        <v>257</v>
      </c>
      <c r="N1974" t="s">
        <v>36</v>
      </c>
      <c r="O1974" t="s">
        <v>506</v>
      </c>
      <c r="P1974" t="s">
        <v>507</v>
      </c>
      <c r="Q1974" t="s">
        <v>519</v>
      </c>
    </row>
    <row r="1975" spans="1:17" x14ac:dyDescent="0.35">
      <c r="A1975">
        <v>101320</v>
      </c>
      <c r="B1975" s="5">
        <v>45927</v>
      </c>
      <c r="C1975" t="s">
        <v>12</v>
      </c>
      <c r="D1975" t="s">
        <v>132</v>
      </c>
      <c r="E1975" t="s">
        <v>133</v>
      </c>
      <c r="F1975" t="s">
        <v>22</v>
      </c>
      <c r="G1975" t="s">
        <v>47</v>
      </c>
      <c r="H1975">
        <v>2</v>
      </c>
      <c r="I1975" t="s">
        <v>508</v>
      </c>
      <c r="J1975">
        <v>77.42</v>
      </c>
      <c r="K1975">
        <v>154.84</v>
      </c>
      <c r="L1975" t="s">
        <v>48</v>
      </c>
      <c r="M1975" t="s">
        <v>201</v>
      </c>
      <c r="N1975" t="s">
        <v>19</v>
      </c>
      <c r="O1975" t="s">
        <v>506</v>
      </c>
      <c r="P1975" t="s">
        <v>507</v>
      </c>
      <c r="Q1975" t="s">
        <v>519</v>
      </c>
    </row>
    <row r="1976" spans="1:17" x14ac:dyDescent="0.35">
      <c r="A1976">
        <v>101448</v>
      </c>
      <c r="B1976" s="5">
        <v>45927</v>
      </c>
      <c r="C1976" t="s">
        <v>50</v>
      </c>
      <c r="D1976" t="s">
        <v>77</v>
      </c>
      <c r="E1976" t="s">
        <v>78</v>
      </c>
      <c r="F1976" t="s">
        <v>53</v>
      </c>
      <c r="G1976" t="s">
        <v>126</v>
      </c>
      <c r="H1976">
        <v>10</v>
      </c>
      <c r="I1976" t="s">
        <v>499</v>
      </c>
      <c r="J1976">
        <v>148.30000000000001</v>
      </c>
      <c r="K1976">
        <v>1483</v>
      </c>
      <c r="L1976" t="s">
        <v>48</v>
      </c>
      <c r="M1976" t="s">
        <v>204</v>
      </c>
      <c r="N1976" t="s">
        <v>19</v>
      </c>
      <c r="O1976" t="s">
        <v>506</v>
      </c>
      <c r="P1976" t="s">
        <v>507</v>
      </c>
      <c r="Q1976" t="s">
        <v>519</v>
      </c>
    </row>
    <row r="1977" spans="1:17" x14ac:dyDescent="0.35">
      <c r="A1977">
        <v>101606</v>
      </c>
      <c r="B1977" s="5">
        <v>45927</v>
      </c>
      <c r="C1977" t="s">
        <v>50</v>
      </c>
      <c r="D1977" t="s">
        <v>51</v>
      </c>
      <c r="E1977" t="s">
        <v>52</v>
      </c>
      <c r="F1977" t="s">
        <v>53</v>
      </c>
      <c r="G1977" t="s">
        <v>54</v>
      </c>
      <c r="H1977">
        <v>1</v>
      </c>
      <c r="I1977" t="s">
        <v>503</v>
      </c>
      <c r="J1977">
        <v>25.69</v>
      </c>
      <c r="K1977">
        <v>25.69</v>
      </c>
      <c r="L1977" t="s">
        <v>24</v>
      </c>
      <c r="M1977" t="s">
        <v>240</v>
      </c>
      <c r="N1977" t="s">
        <v>89</v>
      </c>
      <c r="O1977" t="s">
        <v>506</v>
      </c>
      <c r="P1977" t="s">
        <v>507</v>
      </c>
      <c r="Q1977" t="s">
        <v>519</v>
      </c>
    </row>
    <row r="1978" spans="1:17" x14ac:dyDescent="0.35">
      <c r="A1978">
        <v>101983</v>
      </c>
      <c r="B1978" s="5">
        <v>45927</v>
      </c>
      <c r="C1978" t="s">
        <v>50</v>
      </c>
      <c r="D1978" t="s">
        <v>51</v>
      </c>
      <c r="E1978" t="s">
        <v>52</v>
      </c>
      <c r="F1978" t="s">
        <v>62</v>
      </c>
      <c r="G1978" t="s">
        <v>112</v>
      </c>
      <c r="H1978">
        <v>1</v>
      </c>
      <c r="I1978" t="s">
        <v>503</v>
      </c>
      <c r="J1978">
        <v>29.29</v>
      </c>
      <c r="K1978">
        <v>29.29</v>
      </c>
      <c r="L1978" t="s">
        <v>48</v>
      </c>
      <c r="M1978" t="s">
        <v>206</v>
      </c>
      <c r="N1978" t="s">
        <v>89</v>
      </c>
      <c r="O1978" t="s">
        <v>506</v>
      </c>
      <c r="P1978" t="s">
        <v>507</v>
      </c>
      <c r="Q1978" t="s">
        <v>519</v>
      </c>
    </row>
    <row r="1979" spans="1:17" x14ac:dyDescent="0.35">
      <c r="A1979">
        <v>102389</v>
      </c>
      <c r="B1979" s="5">
        <v>45927</v>
      </c>
      <c r="C1979" t="s">
        <v>50</v>
      </c>
      <c r="D1979" t="s">
        <v>71</v>
      </c>
      <c r="E1979" t="s">
        <v>72</v>
      </c>
      <c r="F1979" t="s">
        <v>62</v>
      </c>
      <c r="G1979" t="s">
        <v>169</v>
      </c>
      <c r="H1979">
        <v>1</v>
      </c>
      <c r="I1979" t="s">
        <v>503</v>
      </c>
      <c r="J1979">
        <v>24.43</v>
      </c>
      <c r="K1979">
        <v>24.43</v>
      </c>
      <c r="L1979" t="s">
        <v>17</v>
      </c>
      <c r="M1979" t="s">
        <v>341</v>
      </c>
      <c r="N1979" t="s">
        <v>19</v>
      </c>
      <c r="O1979" t="s">
        <v>506</v>
      </c>
      <c r="P1979" t="s">
        <v>507</v>
      </c>
      <c r="Q1979" t="s">
        <v>519</v>
      </c>
    </row>
    <row r="1980" spans="1:17" x14ac:dyDescent="0.35">
      <c r="A1980">
        <v>102437</v>
      </c>
      <c r="B1980" s="5">
        <v>45927</v>
      </c>
      <c r="C1980" t="s">
        <v>65</v>
      </c>
      <c r="D1980" t="s">
        <v>90</v>
      </c>
      <c r="E1980" t="s">
        <v>91</v>
      </c>
      <c r="F1980" t="s">
        <v>22</v>
      </c>
      <c r="G1980" t="s">
        <v>87</v>
      </c>
      <c r="H1980">
        <v>1</v>
      </c>
      <c r="I1980" t="s">
        <v>503</v>
      </c>
      <c r="J1980">
        <v>50.62</v>
      </c>
      <c r="K1980">
        <v>50.62</v>
      </c>
      <c r="L1980" t="s">
        <v>43</v>
      </c>
      <c r="M1980" t="s">
        <v>177</v>
      </c>
      <c r="N1980" t="s">
        <v>19</v>
      </c>
      <c r="O1980" t="s">
        <v>506</v>
      </c>
      <c r="P1980" t="s">
        <v>507</v>
      </c>
      <c r="Q1980" t="s">
        <v>519</v>
      </c>
    </row>
    <row r="1981" spans="1:17" x14ac:dyDescent="0.35">
      <c r="A1981">
        <v>102556</v>
      </c>
      <c r="B1981" s="5">
        <v>45927</v>
      </c>
      <c r="C1981" t="s">
        <v>50</v>
      </c>
      <c r="D1981" t="s">
        <v>51</v>
      </c>
      <c r="E1981" t="s">
        <v>52</v>
      </c>
      <c r="F1981" t="s">
        <v>62</v>
      </c>
      <c r="G1981" t="s">
        <v>112</v>
      </c>
      <c r="H1981">
        <v>1</v>
      </c>
      <c r="I1981" t="s">
        <v>503</v>
      </c>
      <c r="J1981">
        <v>30.86</v>
      </c>
      <c r="K1981">
        <v>30.86</v>
      </c>
      <c r="L1981" t="s">
        <v>24</v>
      </c>
      <c r="M1981" t="s">
        <v>94</v>
      </c>
      <c r="N1981" t="s">
        <v>89</v>
      </c>
      <c r="O1981" t="s">
        <v>506</v>
      </c>
      <c r="P1981" t="s">
        <v>507</v>
      </c>
      <c r="Q1981" t="s">
        <v>519</v>
      </c>
    </row>
    <row r="1982" spans="1:17" x14ac:dyDescent="0.35">
      <c r="A1982">
        <v>102621</v>
      </c>
      <c r="B1982" s="5">
        <v>45927</v>
      </c>
      <c r="C1982" t="s">
        <v>31</v>
      </c>
      <c r="D1982" t="s">
        <v>56</v>
      </c>
      <c r="E1982" t="s">
        <v>57</v>
      </c>
      <c r="F1982" t="s">
        <v>53</v>
      </c>
      <c r="G1982" t="s">
        <v>92</v>
      </c>
      <c r="H1982">
        <v>2</v>
      </c>
      <c r="I1982" t="s">
        <v>508</v>
      </c>
      <c r="J1982">
        <v>30.04</v>
      </c>
      <c r="K1982">
        <v>60.08</v>
      </c>
      <c r="L1982" t="s">
        <v>24</v>
      </c>
      <c r="M1982" t="s">
        <v>221</v>
      </c>
      <c r="N1982" t="s">
        <v>19</v>
      </c>
      <c r="O1982" t="s">
        <v>506</v>
      </c>
      <c r="P1982" t="s">
        <v>507</v>
      </c>
      <c r="Q1982" t="s">
        <v>519</v>
      </c>
    </row>
    <row r="1983" spans="1:17" x14ac:dyDescent="0.35">
      <c r="A1983">
        <v>100080</v>
      </c>
      <c r="B1983" s="5">
        <v>45928</v>
      </c>
      <c r="C1983" t="s">
        <v>50</v>
      </c>
      <c r="D1983" t="s">
        <v>71</v>
      </c>
      <c r="E1983" t="s">
        <v>72</v>
      </c>
      <c r="F1983" t="s">
        <v>62</v>
      </c>
      <c r="G1983" t="s">
        <v>68</v>
      </c>
      <c r="H1983">
        <v>10</v>
      </c>
      <c r="I1983" t="s">
        <v>499</v>
      </c>
      <c r="J1983">
        <v>41.78</v>
      </c>
      <c r="K1983">
        <v>417.8</v>
      </c>
      <c r="L1983" t="s">
        <v>24</v>
      </c>
      <c r="M1983" t="s">
        <v>411</v>
      </c>
      <c r="N1983" t="s">
        <v>19</v>
      </c>
      <c r="O1983" t="s">
        <v>510</v>
      </c>
      <c r="P1983" t="s">
        <v>507</v>
      </c>
      <c r="Q1983" t="s">
        <v>519</v>
      </c>
    </row>
    <row r="1984" spans="1:17" x14ac:dyDescent="0.35">
      <c r="A1984">
        <v>100354</v>
      </c>
      <c r="B1984" s="5">
        <v>45928</v>
      </c>
      <c r="C1984" t="s">
        <v>12</v>
      </c>
      <c r="D1984" t="s">
        <v>13</v>
      </c>
      <c r="E1984" t="s">
        <v>14</v>
      </c>
      <c r="F1984" t="s">
        <v>62</v>
      </c>
      <c r="G1984" t="s">
        <v>103</v>
      </c>
      <c r="H1984">
        <v>10</v>
      </c>
      <c r="I1984" t="s">
        <v>499</v>
      </c>
      <c r="J1984">
        <v>195.69</v>
      </c>
      <c r="K1984">
        <v>1956.9</v>
      </c>
      <c r="L1984" t="s">
        <v>43</v>
      </c>
      <c r="M1984" t="s">
        <v>74</v>
      </c>
      <c r="N1984" t="s">
        <v>89</v>
      </c>
      <c r="O1984" t="s">
        <v>510</v>
      </c>
      <c r="P1984" t="s">
        <v>507</v>
      </c>
      <c r="Q1984" t="s">
        <v>519</v>
      </c>
    </row>
    <row r="1985" spans="1:17" x14ac:dyDescent="0.35">
      <c r="A1985">
        <v>100594</v>
      </c>
      <c r="B1985" s="5">
        <v>45928</v>
      </c>
      <c r="C1985" t="s">
        <v>50</v>
      </c>
      <c r="D1985" t="s">
        <v>71</v>
      </c>
      <c r="E1985" t="s">
        <v>72</v>
      </c>
      <c r="F1985" t="s">
        <v>22</v>
      </c>
      <c r="G1985" t="s">
        <v>100</v>
      </c>
      <c r="H1985">
        <v>3</v>
      </c>
      <c r="I1985" t="s">
        <v>499</v>
      </c>
      <c r="J1985">
        <v>14.79</v>
      </c>
      <c r="K1985">
        <v>44.37</v>
      </c>
      <c r="L1985" t="s">
        <v>43</v>
      </c>
      <c r="M1985" t="s">
        <v>468</v>
      </c>
      <c r="N1985" t="s">
        <v>19</v>
      </c>
      <c r="O1985" t="s">
        <v>510</v>
      </c>
      <c r="P1985" t="s">
        <v>507</v>
      </c>
      <c r="Q1985" t="s">
        <v>519</v>
      </c>
    </row>
    <row r="1986" spans="1:17" x14ac:dyDescent="0.35">
      <c r="A1986">
        <v>100686</v>
      </c>
      <c r="B1986" s="5">
        <v>45928</v>
      </c>
      <c r="C1986" t="s">
        <v>31</v>
      </c>
      <c r="D1986" t="s">
        <v>80</v>
      </c>
      <c r="E1986" t="s">
        <v>80</v>
      </c>
      <c r="F1986" t="s">
        <v>62</v>
      </c>
      <c r="G1986" t="s">
        <v>63</v>
      </c>
      <c r="H1986">
        <v>10</v>
      </c>
      <c r="I1986" t="s">
        <v>499</v>
      </c>
      <c r="J1986">
        <v>55.96</v>
      </c>
      <c r="K1986">
        <v>559.6</v>
      </c>
      <c r="L1986" t="s">
        <v>48</v>
      </c>
      <c r="M1986" t="s">
        <v>411</v>
      </c>
      <c r="N1986" t="s">
        <v>19</v>
      </c>
      <c r="O1986" t="s">
        <v>510</v>
      </c>
      <c r="P1986" t="s">
        <v>507</v>
      </c>
      <c r="Q1986" t="s">
        <v>519</v>
      </c>
    </row>
    <row r="1987" spans="1:17" x14ac:dyDescent="0.35">
      <c r="A1987">
        <v>100854</v>
      </c>
      <c r="B1987" s="5">
        <v>45928</v>
      </c>
      <c r="C1987" t="s">
        <v>31</v>
      </c>
      <c r="D1987" t="s">
        <v>105</v>
      </c>
      <c r="E1987" t="s">
        <v>106</v>
      </c>
      <c r="F1987" t="s">
        <v>53</v>
      </c>
      <c r="G1987" t="s">
        <v>92</v>
      </c>
      <c r="H1987">
        <v>3</v>
      </c>
      <c r="I1987" t="s">
        <v>499</v>
      </c>
      <c r="J1987">
        <v>30.18</v>
      </c>
      <c r="K1987">
        <v>90.539999999999992</v>
      </c>
      <c r="L1987" t="s">
        <v>43</v>
      </c>
      <c r="M1987" t="s">
        <v>79</v>
      </c>
      <c r="N1987" t="s">
        <v>19</v>
      </c>
      <c r="O1987" t="s">
        <v>510</v>
      </c>
      <c r="P1987" t="s">
        <v>507</v>
      </c>
      <c r="Q1987" t="s">
        <v>519</v>
      </c>
    </row>
    <row r="1988" spans="1:17" x14ac:dyDescent="0.35">
      <c r="A1988">
        <v>101379</v>
      </c>
      <c r="B1988" s="5">
        <v>45928</v>
      </c>
      <c r="C1988" t="s">
        <v>31</v>
      </c>
      <c r="D1988" t="s">
        <v>105</v>
      </c>
      <c r="E1988" t="s">
        <v>106</v>
      </c>
      <c r="F1988" t="s">
        <v>59</v>
      </c>
      <c r="G1988" t="s">
        <v>95</v>
      </c>
      <c r="H1988">
        <v>3</v>
      </c>
      <c r="I1988" t="s">
        <v>499</v>
      </c>
      <c r="J1988">
        <v>33.880000000000003</v>
      </c>
      <c r="K1988">
        <v>101.64000000000001</v>
      </c>
      <c r="L1988" t="s">
        <v>43</v>
      </c>
      <c r="M1988" t="s">
        <v>321</v>
      </c>
      <c r="N1988" t="s">
        <v>19</v>
      </c>
      <c r="O1988" t="s">
        <v>510</v>
      </c>
      <c r="P1988" t="s">
        <v>507</v>
      </c>
      <c r="Q1988" t="s">
        <v>519</v>
      </c>
    </row>
    <row r="1989" spans="1:17" x14ac:dyDescent="0.35">
      <c r="A1989">
        <v>101635</v>
      </c>
      <c r="B1989" s="5">
        <v>45928</v>
      </c>
      <c r="C1989" t="s">
        <v>31</v>
      </c>
      <c r="D1989" t="s">
        <v>32</v>
      </c>
      <c r="E1989" t="s">
        <v>33</v>
      </c>
      <c r="F1989" t="s">
        <v>15</v>
      </c>
      <c r="G1989" t="s">
        <v>16</v>
      </c>
      <c r="H1989">
        <v>10</v>
      </c>
      <c r="I1989" t="s">
        <v>499</v>
      </c>
      <c r="J1989">
        <v>40.549999999999997</v>
      </c>
      <c r="K1989">
        <v>405.5</v>
      </c>
      <c r="L1989" t="s">
        <v>17</v>
      </c>
      <c r="M1989" t="s">
        <v>120</v>
      </c>
      <c r="N1989" t="s">
        <v>89</v>
      </c>
      <c r="O1989" t="s">
        <v>510</v>
      </c>
      <c r="P1989" t="s">
        <v>507</v>
      </c>
      <c r="Q1989" t="s">
        <v>519</v>
      </c>
    </row>
    <row r="1990" spans="1:17" x14ac:dyDescent="0.35">
      <c r="A1990">
        <v>101880</v>
      </c>
      <c r="B1990" s="5">
        <v>45928</v>
      </c>
      <c r="C1990" t="s">
        <v>31</v>
      </c>
      <c r="D1990" t="s">
        <v>80</v>
      </c>
      <c r="E1990" t="s">
        <v>80</v>
      </c>
      <c r="F1990" t="s">
        <v>22</v>
      </c>
      <c r="G1990" t="s">
        <v>87</v>
      </c>
      <c r="H1990">
        <v>10</v>
      </c>
      <c r="I1990" t="s">
        <v>499</v>
      </c>
      <c r="J1990">
        <v>49.42</v>
      </c>
      <c r="K1990">
        <v>494.20000000000005</v>
      </c>
      <c r="L1990" t="s">
        <v>43</v>
      </c>
      <c r="M1990" t="s">
        <v>174</v>
      </c>
      <c r="N1990" t="s">
        <v>19</v>
      </c>
      <c r="O1990" t="s">
        <v>510</v>
      </c>
      <c r="P1990" t="s">
        <v>507</v>
      </c>
      <c r="Q1990" t="s">
        <v>519</v>
      </c>
    </row>
    <row r="1991" spans="1:17" x14ac:dyDescent="0.35">
      <c r="A1991">
        <v>102041</v>
      </c>
      <c r="B1991" s="5">
        <v>45928</v>
      </c>
      <c r="C1991" t="s">
        <v>50</v>
      </c>
      <c r="D1991" t="s">
        <v>51</v>
      </c>
      <c r="E1991" t="s">
        <v>52</v>
      </c>
      <c r="F1991" t="s">
        <v>62</v>
      </c>
      <c r="G1991" t="s">
        <v>68</v>
      </c>
      <c r="H1991">
        <v>10</v>
      </c>
      <c r="I1991" t="s">
        <v>499</v>
      </c>
      <c r="J1991">
        <v>41.31</v>
      </c>
      <c r="K1991">
        <v>413.1</v>
      </c>
      <c r="L1991" t="s">
        <v>48</v>
      </c>
      <c r="M1991" t="s">
        <v>445</v>
      </c>
      <c r="N1991" t="s">
        <v>19</v>
      </c>
      <c r="O1991" t="s">
        <v>510</v>
      </c>
      <c r="P1991" t="s">
        <v>507</v>
      </c>
      <c r="Q1991" t="s">
        <v>519</v>
      </c>
    </row>
    <row r="1992" spans="1:17" x14ac:dyDescent="0.35">
      <c r="A1992">
        <v>102225</v>
      </c>
      <c r="B1992" s="5">
        <v>45928</v>
      </c>
      <c r="C1992" t="s">
        <v>65</v>
      </c>
      <c r="D1992" t="s">
        <v>190</v>
      </c>
      <c r="E1992" t="s">
        <v>191</v>
      </c>
      <c r="F1992" t="s">
        <v>62</v>
      </c>
      <c r="G1992" t="s">
        <v>112</v>
      </c>
      <c r="H1992">
        <v>2</v>
      </c>
      <c r="I1992" t="s">
        <v>508</v>
      </c>
      <c r="J1992">
        <v>29.3</v>
      </c>
      <c r="K1992">
        <v>58.6</v>
      </c>
      <c r="L1992" t="s">
        <v>48</v>
      </c>
      <c r="M1992" t="s">
        <v>136</v>
      </c>
      <c r="N1992" t="s">
        <v>19</v>
      </c>
      <c r="O1992" t="s">
        <v>510</v>
      </c>
      <c r="P1992" t="s">
        <v>507</v>
      </c>
      <c r="Q1992" t="s">
        <v>519</v>
      </c>
    </row>
    <row r="1993" spans="1:17" x14ac:dyDescent="0.35">
      <c r="A1993">
        <v>102448</v>
      </c>
      <c r="B1993" s="5">
        <v>45928</v>
      </c>
      <c r="C1993" t="s">
        <v>50</v>
      </c>
      <c r="D1993" t="s">
        <v>77</v>
      </c>
      <c r="E1993" t="s">
        <v>78</v>
      </c>
      <c r="F1993" t="s">
        <v>22</v>
      </c>
      <c r="G1993" t="s">
        <v>109</v>
      </c>
      <c r="H1993">
        <v>2</v>
      </c>
      <c r="I1993" t="s">
        <v>508</v>
      </c>
      <c r="J1993">
        <v>91.4</v>
      </c>
      <c r="K1993">
        <v>182.8</v>
      </c>
      <c r="L1993" t="s">
        <v>17</v>
      </c>
      <c r="M1993" t="s">
        <v>147</v>
      </c>
      <c r="N1993" t="s">
        <v>19</v>
      </c>
      <c r="O1993" t="s">
        <v>510</v>
      </c>
      <c r="P1993" t="s">
        <v>507</v>
      </c>
      <c r="Q1993" t="s">
        <v>519</v>
      </c>
    </row>
    <row r="1994" spans="1:17" x14ac:dyDescent="0.35">
      <c r="A1994">
        <v>102563</v>
      </c>
      <c r="B1994" s="5">
        <v>45928</v>
      </c>
      <c r="C1994" t="s">
        <v>50</v>
      </c>
      <c r="D1994" t="s">
        <v>77</v>
      </c>
      <c r="E1994" t="s">
        <v>78</v>
      </c>
      <c r="F1994" t="s">
        <v>22</v>
      </c>
      <c r="G1994" t="s">
        <v>109</v>
      </c>
      <c r="H1994">
        <v>5</v>
      </c>
      <c r="I1994" t="s">
        <v>499</v>
      </c>
      <c r="J1994">
        <v>89.09</v>
      </c>
      <c r="K1994">
        <v>445.45000000000005</v>
      </c>
      <c r="L1994" t="s">
        <v>43</v>
      </c>
      <c r="M1994" t="s">
        <v>426</v>
      </c>
      <c r="N1994" t="s">
        <v>89</v>
      </c>
      <c r="O1994" t="s">
        <v>510</v>
      </c>
      <c r="P1994" t="s">
        <v>507</v>
      </c>
      <c r="Q1994" t="s">
        <v>519</v>
      </c>
    </row>
    <row r="1995" spans="1:17" x14ac:dyDescent="0.35">
      <c r="A1995">
        <v>102960</v>
      </c>
      <c r="B1995" s="5">
        <v>45928</v>
      </c>
      <c r="C1995" t="s">
        <v>12</v>
      </c>
      <c r="D1995" t="s">
        <v>20</v>
      </c>
      <c r="E1995" t="s">
        <v>21</v>
      </c>
      <c r="F1995" t="s">
        <v>59</v>
      </c>
      <c r="G1995" t="s">
        <v>60</v>
      </c>
      <c r="H1995">
        <v>2</v>
      </c>
      <c r="I1995" t="s">
        <v>508</v>
      </c>
      <c r="J1995">
        <v>60.73</v>
      </c>
      <c r="K1995">
        <v>121.46</v>
      </c>
      <c r="L1995" t="s">
        <v>24</v>
      </c>
      <c r="M1995" t="s">
        <v>256</v>
      </c>
      <c r="N1995" t="s">
        <v>19</v>
      </c>
      <c r="O1995" t="s">
        <v>510</v>
      </c>
      <c r="P1995" t="s">
        <v>507</v>
      </c>
      <c r="Q1995" t="s">
        <v>519</v>
      </c>
    </row>
    <row r="1996" spans="1:17" x14ac:dyDescent="0.35">
      <c r="A1996">
        <v>102974</v>
      </c>
      <c r="B1996" s="5">
        <v>45928</v>
      </c>
      <c r="C1996" t="s">
        <v>12</v>
      </c>
      <c r="D1996" t="s">
        <v>20</v>
      </c>
      <c r="E1996" t="s">
        <v>21</v>
      </c>
      <c r="F1996" t="s">
        <v>22</v>
      </c>
      <c r="G1996" t="s">
        <v>47</v>
      </c>
      <c r="H1996">
        <v>1</v>
      </c>
      <c r="I1996" t="s">
        <v>503</v>
      </c>
      <c r="J1996">
        <v>76.42</v>
      </c>
      <c r="K1996">
        <v>76.42</v>
      </c>
      <c r="L1996" t="s">
        <v>17</v>
      </c>
      <c r="M1996" t="s">
        <v>482</v>
      </c>
      <c r="N1996" t="s">
        <v>36</v>
      </c>
      <c r="O1996" t="s">
        <v>510</v>
      </c>
      <c r="P1996" t="s">
        <v>507</v>
      </c>
      <c r="Q1996" t="s">
        <v>519</v>
      </c>
    </row>
    <row r="1997" spans="1:17" x14ac:dyDescent="0.35">
      <c r="A1997">
        <v>100125</v>
      </c>
      <c r="B1997" s="5">
        <v>45929</v>
      </c>
      <c r="C1997" t="s">
        <v>50</v>
      </c>
      <c r="D1997" t="s">
        <v>71</v>
      </c>
      <c r="E1997" t="s">
        <v>72</v>
      </c>
      <c r="F1997" t="s">
        <v>62</v>
      </c>
      <c r="G1997" t="s">
        <v>112</v>
      </c>
      <c r="H1997">
        <v>1</v>
      </c>
      <c r="I1997" t="s">
        <v>503</v>
      </c>
      <c r="J1997">
        <v>30.77</v>
      </c>
      <c r="K1997">
        <v>30.77</v>
      </c>
      <c r="L1997" t="s">
        <v>17</v>
      </c>
      <c r="M1997" t="s">
        <v>208</v>
      </c>
      <c r="N1997" t="s">
        <v>36</v>
      </c>
      <c r="O1997" t="s">
        <v>511</v>
      </c>
      <c r="P1997" t="s">
        <v>501</v>
      </c>
      <c r="Q1997" t="s">
        <v>519</v>
      </c>
    </row>
    <row r="1998" spans="1:17" x14ac:dyDescent="0.35">
      <c r="A1998">
        <v>100468</v>
      </c>
      <c r="B1998" s="5">
        <v>45929</v>
      </c>
      <c r="C1998" t="s">
        <v>50</v>
      </c>
      <c r="D1998" t="s">
        <v>77</v>
      </c>
      <c r="E1998" t="s">
        <v>78</v>
      </c>
      <c r="F1998" t="s">
        <v>62</v>
      </c>
      <c r="G1998" t="s">
        <v>103</v>
      </c>
      <c r="H1998">
        <v>2</v>
      </c>
      <c r="I1998" t="s">
        <v>508</v>
      </c>
      <c r="J1998">
        <v>184.16</v>
      </c>
      <c r="K1998">
        <v>368.32</v>
      </c>
      <c r="L1998" t="s">
        <v>17</v>
      </c>
      <c r="M1998" t="s">
        <v>236</v>
      </c>
      <c r="N1998" t="s">
        <v>89</v>
      </c>
      <c r="O1998" t="s">
        <v>511</v>
      </c>
      <c r="P1998" t="s">
        <v>501</v>
      </c>
      <c r="Q1998" t="s">
        <v>519</v>
      </c>
    </row>
    <row r="1999" spans="1:17" x14ac:dyDescent="0.35">
      <c r="A1999">
        <v>100819</v>
      </c>
      <c r="B1999" s="5">
        <v>45929</v>
      </c>
      <c r="C1999" t="s">
        <v>65</v>
      </c>
      <c r="D1999" t="s">
        <v>90</v>
      </c>
      <c r="E1999" t="s">
        <v>91</v>
      </c>
      <c r="F1999" t="s">
        <v>62</v>
      </c>
      <c r="G1999" t="s">
        <v>68</v>
      </c>
      <c r="H1999">
        <v>5</v>
      </c>
      <c r="I1999" t="s">
        <v>499</v>
      </c>
      <c r="J1999">
        <v>40.090000000000003</v>
      </c>
      <c r="K1999">
        <v>200.45000000000002</v>
      </c>
      <c r="L1999" t="s">
        <v>43</v>
      </c>
      <c r="M1999" t="s">
        <v>250</v>
      </c>
      <c r="N1999" t="s">
        <v>19</v>
      </c>
      <c r="O1999" t="s">
        <v>511</v>
      </c>
      <c r="P1999" t="s">
        <v>501</v>
      </c>
      <c r="Q1999" t="s">
        <v>519</v>
      </c>
    </row>
    <row r="2000" spans="1:17" x14ac:dyDescent="0.35">
      <c r="A2000">
        <v>101158</v>
      </c>
      <c r="B2000" s="5">
        <v>45929</v>
      </c>
      <c r="C2000" t="s">
        <v>50</v>
      </c>
      <c r="D2000" t="s">
        <v>51</v>
      </c>
      <c r="E2000" t="s">
        <v>52</v>
      </c>
      <c r="F2000" t="s">
        <v>15</v>
      </c>
      <c r="G2000" t="s">
        <v>29</v>
      </c>
      <c r="H2000">
        <v>1</v>
      </c>
      <c r="I2000" t="s">
        <v>503</v>
      </c>
      <c r="J2000">
        <v>22.68</v>
      </c>
      <c r="K2000">
        <v>22.68</v>
      </c>
      <c r="L2000" t="s">
        <v>17</v>
      </c>
      <c r="M2000" t="s">
        <v>438</v>
      </c>
      <c r="N2000" t="s">
        <v>19</v>
      </c>
      <c r="O2000" t="s">
        <v>511</v>
      </c>
      <c r="P2000" t="s">
        <v>501</v>
      </c>
      <c r="Q2000" t="s">
        <v>519</v>
      </c>
    </row>
    <row r="2001" spans="1:17" x14ac:dyDescent="0.35">
      <c r="A2001">
        <v>101339</v>
      </c>
      <c r="B2001" s="5">
        <v>45929</v>
      </c>
      <c r="C2001" t="s">
        <v>12</v>
      </c>
      <c r="D2001" t="s">
        <v>98</v>
      </c>
      <c r="E2001" t="s">
        <v>99</v>
      </c>
      <c r="F2001" t="s">
        <v>53</v>
      </c>
      <c r="G2001" t="s">
        <v>145</v>
      </c>
      <c r="H2001">
        <v>1</v>
      </c>
      <c r="I2001" t="s">
        <v>503</v>
      </c>
      <c r="J2001">
        <v>34.22</v>
      </c>
      <c r="K2001">
        <v>34.22</v>
      </c>
      <c r="L2001" t="s">
        <v>48</v>
      </c>
      <c r="M2001" t="s">
        <v>403</v>
      </c>
      <c r="N2001" t="s">
        <v>19</v>
      </c>
      <c r="O2001" t="s">
        <v>511</v>
      </c>
      <c r="P2001" t="s">
        <v>501</v>
      </c>
      <c r="Q2001" t="s">
        <v>519</v>
      </c>
    </row>
    <row r="2002" spans="1:17" x14ac:dyDescent="0.35">
      <c r="A2002">
        <v>101528</v>
      </c>
      <c r="B2002" s="5">
        <v>45929</v>
      </c>
      <c r="C2002" t="s">
        <v>26</v>
      </c>
      <c r="D2002" t="s">
        <v>41</v>
      </c>
      <c r="E2002" t="s">
        <v>42</v>
      </c>
      <c r="F2002" t="s">
        <v>15</v>
      </c>
      <c r="G2002" t="s">
        <v>16</v>
      </c>
      <c r="H2002">
        <v>5</v>
      </c>
      <c r="I2002" t="s">
        <v>499</v>
      </c>
      <c r="J2002">
        <v>41.47</v>
      </c>
      <c r="K2002">
        <v>207.35</v>
      </c>
      <c r="L2002" t="s">
        <v>17</v>
      </c>
      <c r="M2002" t="s">
        <v>392</v>
      </c>
      <c r="N2002" t="s">
        <v>19</v>
      </c>
      <c r="O2002" t="s">
        <v>511</v>
      </c>
      <c r="P2002" t="s">
        <v>501</v>
      </c>
      <c r="Q2002" t="s">
        <v>519</v>
      </c>
    </row>
    <row r="2003" spans="1:17" x14ac:dyDescent="0.35">
      <c r="A2003">
        <v>101679</v>
      </c>
      <c r="B2003" s="5">
        <v>45929</v>
      </c>
      <c r="C2003" t="s">
        <v>12</v>
      </c>
      <c r="D2003" t="s">
        <v>132</v>
      </c>
      <c r="E2003" t="s">
        <v>133</v>
      </c>
      <c r="F2003" t="s">
        <v>62</v>
      </c>
      <c r="G2003" t="s">
        <v>169</v>
      </c>
      <c r="H2003">
        <v>5</v>
      </c>
      <c r="I2003" t="s">
        <v>499</v>
      </c>
      <c r="J2003">
        <v>24.38</v>
      </c>
      <c r="K2003">
        <v>121.89999999999999</v>
      </c>
      <c r="L2003" t="s">
        <v>24</v>
      </c>
      <c r="M2003" t="s">
        <v>83</v>
      </c>
      <c r="N2003" t="s">
        <v>89</v>
      </c>
      <c r="O2003" t="s">
        <v>511</v>
      </c>
      <c r="P2003" t="s">
        <v>501</v>
      </c>
      <c r="Q2003" t="s">
        <v>519</v>
      </c>
    </row>
    <row r="2004" spans="1:17" x14ac:dyDescent="0.35">
      <c r="A2004">
        <v>102079</v>
      </c>
      <c r="B2004" s="5">
        <v>45929</v>
      </c>
      <c r="C2004" t="s">
        <v>12</v>
      </c>
      <c r="D2004" t="s">
        <v>20</v>
      </c>
      <c r="E2004" t="s">
        <v>21</v>
      </c>
      <c r="F2004" t="s">
        <v>62</v>
      </c>
      <c r="G2004" t="s">
        <v>68</v>
      </c>
      <c r="H2004">
        <v>1</v>
      </c>
      <c r="I2004" t="s">
        <v>503</v>
      </c>
      <c r="J2004">
        <v>40.409999999999997</v>
      </c>
      <c r="K2004">
        <v>40.409999999999997</v>
      </c>
      <c r="L2004" t="s">
        <v>17</v>
      </c>
      <c r="M2004" t="s">
        <v>229</v>
      </c>
      <c r="N2004" t="s">
        <v>19</v>
      </c>
      <c r="O2004" t="s">
        <v>511</v>
      </c>
      <c r="P2004" t="s">
        <v>501</v>
      </c>
      <c r="Q2004" t="s">
        <v>519</v>
      </c>
    </row>
    <row r="2005" spans="1:17" x14ac:dyDescent="0.35">
      <c r="A2005">
        <v>102444</v>
      </c>
      <c r="B2005" s="5">
        <v>45929</v>
      </c>
      <c r="C2005" t="s">
        <v>12</v>
      </c>
      <c r="D2005" t="s">
        <v>132</v>
      </c>
      <c r="E2005" t="s">
        <v>133</v>
      </c>
      <c r="F2005" t="s">
        <v>62</v>
      </c>
      <c r="G2005" t="s">
        <v>63</v>
      </c>
      <c r="H2005">
        <v>1</v>
      </c>
      <c r="I2005" t="s">
        <v>503</v>
      </c>
      <c r="J2005">
        <v>53.78</v>
      </c>
      <c r="K2005">
        <v>53.78</v>
      </c>
      <c r="L2005" t="s">
        <v>17</v>
      </c>
      <c r="M2005" t="s">
        <v>377</v>
      </c>
      <c r="N2005" t="s">
        <v>19</v>
      </c>
      <c r="O2005" t="s">
        <v>511</v>
      </c>
      <c r="P2005" t="s">
        <v>501</v>
      </c>
      <c r="Q2005" t="s">
        <v>519</v>
      </c>
    </row>
    <row r="2006" spans="1:17" x14ac:dyDescent="0.35">
      <c r="A2006">
        <v>102516</v>
      </c>
      <c r="B2006" s="5">
        <v>45929</v>
      </c>
      <c r="C2006" t="s">
        <v>65</v>
      </c>
      <c r="D2006" t="s">
        <v>90</v>
      </c>
      <c r="E2006" t="s">
        <v>91</v>
      </c>
      <c r="F2006" t="s">
        <v>62</v>
      </c>
      <c r="G2006" t="s">
        <v>169</v>
      </c>
      <c r="H2006">
        <v>1</v>
      </c>
      <c r="I2006" t="s">
        <v>503</v>
      </c>
      <c r="J2006">
        <v>24.04</v>
      </c>
      <c r="K2006">
        <v>24.04</v>
      </c>
      <c r="L2006" t="s">
        <v>43</v>
      </c>
      <c r="M2006" t="s">
        <v>335</v>
      </c>
      <c r="N2006" t="s">
        <v>19</v>
      </c>
      <c r="O2006" t="s">
        <v>511</v>
      </c>
      <c r="P2006" t="s">
        <v>501</v>
      </c>
      <c r="Q2006" t="s">
        <v>519</v>
      </c>
    </row>
    <row r="2007" spans="1:17" x14ac:dyDescent="0.35">
      <c r="A2007">
        <v>102631</v>
      </c>
      <c r="B2007" s="5">
        <v>45929</v>
      </c>
      <c r="C2007" t="s">
        <v>31</v>
      </c>
      <c r="D2007" t="s">
        <v>45</v>
      </c>
      <c r="E2007" t="s">
        <v>46</v>
      </c>
      <c r="F2007" t="s">
        <v>22</v>
      </c>
      <c r="G2007" t="s">
        <v>23</v>
      </c>
      <c r="H2007">
        <v>2</v>
      </c>
      <c r="I2007" t="s">
        <v>508</v>
      </c>
      <c r="J2007">
        <v>66.56</v>
      </c>
      <c r="K2007">
        <v>133.12</v>
      </c>
      <c r="L2007" t="s">
        <v>48</v>
      </c>
      <c r="M2007" t="s">
        <v>83</v>
      </c>
      <c r="N2007" t="s">
        <v>19</v>
      </c>
      <c r="O2007" t="s">
        <v>511</v>
      </c>
      <c r="P2007" t="s">
        <v>501</v>
      </c>
      <c r="Q2007" t="s">
        <v>519</v>
      </c>
    </row>
    <row r="2008" spans="1:17" x14ac:dyDescent="0.35">
      <c r="A2008">
        <v>102655</v>
      </c>
      <c r="B2008" s="5">
        <v>45929</v>
      </c>
      <c r="C2008" t="s">
        <v>50</v>
      </c>
      <c r="D2008" t="s">
        <v>71</v>
      </c>
      <c r="E2008" t="s">
        <v>72</v>
      </c>
      <c r="F2008" t="s">
        <v>22</v>
      </c>
      <c r="G2008" t="s">
        <v>109</v>
      </c>
      <c r="H2008">
        <v>5</v>
      </c>
      <c r="I2008" t="s">
        <v>499</v>
      </c>
      <c r="J2008">
        <v>90.54</v>
      </c>
      <c r="K2008">
        <v>452.70000000000005</v>
      </c>
      <c r="L2008" t="s">
        <v>17</v>
      </c>
      <c r="M2008" t="s">
        <v>115</v>
      </c>
      <c r="N2008" t="s">
        <v>36</v>
      </c>
      <c r="O2008" t="s">
        <v>511</v>
      </c>
      <c r="P2008" t="s">
        <v>501</v>
      </c>
      <c r="Q2008" t="s">
        <v>519</v>
      </c>
    </row>
    <row r="2009" spans="1:17" x14ac:dyDescent="0.35">
      <c r="A2009">
        <v>102931</v>
      </c>
      <c r="B2009" s="5">
        <v>45929</v>
      </c>
      <c r="C2009" t="s">
        <v>12</v>
      </c>
      <c r="D2009" t="s">
        <v>98</v>
      </c>
      <c r="E2009" t="s">
        <v>99</v>
      </c>
      <c r="F2009" t="s">
        <v>62</v>
      </c>
      <c r="G2009" t="s">
        <v>103</v>
      </c>
      <c r="H2009">
        <v>1</v>
      </c>
      <c r="I2009" t="s">
        <v>503</v>
      </c>
      <c r="J2009">
        <v>182.95</v>
      </c>
      <c r="K2009">
        <v>182.95</v>
      </c>
      <c r="L2009" t="s">
        <v>17</v>
      </c>
      <c r="M2009" t="s">
        <v>379</v>
      </c>
      <c r="N2009" t="s">
        <v>19</v>
      </c>
      <c r="O2009" t="s">
        <v>511</v>
      </c>
      <c r="P2009" t="s">
        <v>501</v>
      </c>
      <c r="Q2009" t="s">
        <v>519</v>
      </c>
    </row>
    <row r="2010" spans="1:17" x14ac:dyDescent="0.35">
      <c r="A2010">
        <v>100057</v>
      </c>
      <c r="B2010" s="5">
        <v>45930</v>
      </c>
      <c r="C2010" t="s">
        <v>26</v>
      </c>
      <c r="D2010" t="s">
        <v>37</v>
      </c>
      <c r="E2010" t="s">
        <v>38</v>
      </c>
      <c r="F2010" t="s">
        <v>15</v>
      </c>
      <c r="G2010" t="s">
        <v>29</v>
      </c>
      <c r="H2010">
        <v>3</v>
      </c>
      <c r="I2010" t="s">
        <v>499</v>
      </c>
      <c r="J2010">
        <v>23.07</v>
      </c>
      <c r="K2010">
        <v>69.210000000000008</v>
      </c>
      <c r="L2010" t="s">
        <v>24</v>
      </c>
      <c r="M2010" t="s">
        <v>349</v>
      </c>
      <c r="N2010" t="s">
        <v>19</v>
      </c>
      <c r="O2010" t="s">
        <v>509</v>
      </c>
      <c r="P2010" t="s">
        <v>501</v>
      </c>
      <c r="Q2010" t="s">
        <v>519</v>
      </c>
    </row>
    <row r="2011" spans="1:17" x14ac:dyDescent="0.35">
      <c r="A2011">
        <v>100368</v>
      </c>
      <c r="B2011" s="5">
        <v>45930</v>
      </c>
      <c r="C2011" t="s">
        <v>26</v>
      </c>
      <c r="D2011" t="s">
        <v>150</v>
      </c>
      <c r="E2011" t="s">
        <v>151</v>
      </c>
      <c r="F2011" t="s">
        <v>59</v>
      </c>
      <c r="G2011" t="s">
        <v>95</v>
      </c>
      <c r="H2011">
        <v>1</v>
      </c>
      <c r="I2011" t="s">
        <v>503</v>
      </c>
      <c r="J2011">
        <v>33.6</v>
      </c>
      <c r="K2011">
        <v>33.6</v>
      </c>
      <c r="L2011" t="s">
        <v>17</v>
      </c>
      <c r="M2011" t="s">
        <v>372</v>
      </c>
      <c r="N2011" t="s">
        <v>19</v>
      </c>
      <c r="O2011" t="s">
        <v>509</v>
      </c>
      <c r="P2011" t="s">
        <v>501</v>
      </c>
      <c r="Q2011" t="s">
        <v>519</v>
      </c>
    </row>
    <row r="2012" spans="1:17" x14ac:dyDescent="0.35">
      <c r="A2012">
        <v>100537</v>
      </c>
      <c r="B2012" s="5">
        <v>45930</v>
      </c>
      <c r="C2012" t="s">
        <v>31</v>
      </c>
      <c r="D2012" t="s">
        <v>80</v>
      </c>
      <c r="E2012" t="s">
        <v>80</v>
      </c>
      <c r="F2012" t="s">
        <v>62</v>
      </c>
      <c r="G2012" t="s">
        <v>114</v>
      </c>
      <c r="H2012">
        <v>1</v>
      </c>
      <c r="I2012" t="s">
        <v>503</v>
      </c>
      <c r="J2012">
        <v>133.33000000000001</v>
      </c>
      <c r="K2012">
        <v>133.33000000000001</v>
      </c>
      <c r="L2012" t="s">
        <v>24</v>
      </c>
      <c r="M2012" t="s">
        <v>406</v>
      </c>
      <c r="N2012" t="s">
        <v>19</v>
      </c>
      <c r="O2012" t="s">
        <v>509</v>
      </c>
      <c r="P2012" t="s">
        <v>501</v>
      </c>
      <c r="Q2012" t="s">
        <v>519</v>
      </c>
    </row>
    <row r="2013" spans="1:17" x14ac:dyDescent="0.35">
      <c r="A2013">
        <v>100635</v>
      </c>
      <c r="B2013" s="5">
        <v>45930</v>
      </c>
      <c r="C2013" t="s">
        <v>12</v>
      </c>
      <c r="D2013" t="s">
        <v>132</v>
      </c>
      <c r="E2013" t="s">
        <v>133</v>
      </c>
      <c r="F2013" t="s">
        <v>62</v>
      </c>
      <c r="G2013" t="s">
        <v>112</v>
      </c>
      <c r="H2013">
        <v>1</v>
      </c>
      <c r="I2013" t="s">
        <v>503</v>
      </c>
      <c r="J2013">
        <v>30.77</v>
      </c>
      <c r="K2013">
        <v>30.77</v>
      </c>
      <c r="L2013" t="s">
        <v>17</v>
      </c>
      <c r="M2013" t="s">
        <v>398</v>
      </c>
      <c r="N2013" t="s">
        <v>19</v>
      </c>
      <c r="O2013" t="s">
        <v>509</v>
      </c>
      <c r="P2013" t="s">
        <v>501</v>
      </c>
      <c r="Q2013" t="s">
        <v>519</v>
      </c>
    </row>
    <row r="2014" spans="1:17" x14ac:dyDescent="0.35">
      <c r="A2014">
        <v>100779</v>
      </c>
      <c r="B2014" s="5">
        <v>45930</v>
      </c>
      <c r="C2014" t="s">
        <v>31</v>
      </c>
      <c r="D2014" t="s">
        <v>45</v>
      </c>
      <c r="E2014" t="s">
        <v>46</v>
      </c>
      <c r="F2014" t="s">
        <v>62</v>
      </c>
      <c r="G2014" t="s">
        <v>169</v>
      </c>
      <c r="H2014">
        <v>1</v>
      </c>
      <c r="I2014" t="s">
        <v>503</v>
      </c>
      <c r="J2014">
        <v>24.99</v>
      </c>
      <c r="K2014">
        <v>24.99</v>
      </c>
      <c r="L2014" t="s">
        <v>43</v>
      </c>
      <c r="M2014" t="s">
        <v>288</v>
      </c>
      <c r="N2014" t="s">
        <v>19</v>
      </c>
      <c r="O2014" t="s">
        <v>509</v>
      </c>
      <c r="P2014" t="s">
        <v>501</v>
      </c>
      <c r="Q2014" t="s">
        <v>519</v>
      </c>
    </row>
    <row r="2015" spans="1:17" x14ac:dyDescent="0.35">
      <c r="A2015">
        <v>101070</v>
      </c>
      <c r="B2015" s="5">
        <v>45930</v>
      </c>
      <c r="C2015" t="s">
        <v>12</v>
      </c>
      <c r="D2015" t="s">
        <v>13</v>
      </c>
      <c r="E2015" t="s">
        <v>14</v>
      </c>
      <c r="F2015" t="s">
        <v>59</v>
      </c>
      <c r="G2015" t="s">
        <v>95</v>
      </c>
      <c r="H2015">
        <v>3</v>
      </c>
      <c r="I2015" t="s">
        <v>499</v>
      </c>
      <c r="J2015">
        <v>34.93</v>
      </c>
      <c r="K2015">
        <v>104.78999999999999</v>
      </c>
      <c r="L2015" t="s">
        <v>43</v>
      </c>
      <c r="M2015" t="s">
        <v>428</v>
      </c>
      <c r="N2015" t="s">
        <v>19</v>
      </c>
      <c r="O2015" t="s">
        <v>509</v>
      </c>
      <c r="P2015" t="s">
        <v>501</v>
      </c>
      <c r="Q2015" t="s">
        <v>519</v>
      </c>
    </row>
    <row r="2016" spans="1:17" x14ac:dyDescent="0.35">
      <c r="A2016">
        <v>101455</v>
      </c>
      <c r="B2016" s="5">
        <v>45930</v>
      </c>
      <c r="C2016" t="s">
        <v>12</v>
      </c>
      <c r="D2016" t="s">
        <v>20</v>
      </c>
      <c r="E2016" t="s">
        <v>21</v>
      </c>
      <c r="F2016" t="s">
        <v>15</v>
      </c>
      <c r="G2016" t="s">
        <v>29</v>
      </c>
      <c r="H2016">
        <v>2</v>
      </c>
      <c r="I2016" t="s">
        <v>508</v>
      </c>
      <c r="J2016">
        <v>23.92</v>
      </c>
      <c r="K2016">
        <v>47.84</v>
      </c>
      <c r="L2016" t="s">
        <v>48</v>
      </c>
      <c r="M2016" t="s">
        <v>401</v>
      </c>
      <c r="N2016" t="s">
        <v>19</v>
      </c>
      <c r="O2016" t="s">
        <v>509</v>
      </c>
      <c r="P2016" t="s">
        <v>501</v>
      </c>
      <c r="Q2016" t="s">
        <v>519</v>
      </c>
    </row>
    <row r="2017" spans="1:17" x14ac:dyDescent="0.35">
      <c r="A2017">
        <v>101609</v>
      </c>
      <c r="B2017" s="5">
        <v>45930</v>
      </c>
      <c r="C2017" t="s">
        <v>50</v>
      </c>
      <c r="D2017" t="s">
        <v>77</v>
      </c>
      <c r="E2017" t="s">
        <v>78</v>
      </c>
      <c r="F2017" t="s">
        <v>53</v>
      </c>
      <c r="G2017" t="s">
        <v>126</v>
      </c>
      <c r="H2017">
        <v>5</v>
      </c>
      <c r="I2017" t="s">
        <v>499</v>
      </c>
      <c r="J2017">
        <v>149.49</v>
      </c>
      <c r="K2017">
        <v>747.45</v>
      </c>
      <c r="L2017" t="s">
        <v>48</v>
      </c>
      <c r="M2017" t="s">
        <v>453</v>
      </c>
      <c r="N2017" t="s">
        <v>19</v>
      </c>
      <c r="O2017" t="s">
        <v>509</v>
      </c>
      <c r="P2017" t="s">
        <v>501</v>
      </c>
      <c r="Q2017" t="s">
        <v>519</v>
      </c>
    </row>
    <row r="2018" spans="1:17" x14ac:dyDescent="0.35">
      <c r="A2018">
        <v>101716</v>
      </c>
      <c r="B2018" s="5">
        <v>45930</v>
      </c>
      <c r="C2018" t="s">
        <v>12</v>
      </c>
      <c r="D2018" t="s">
        <v>183</v>
      </c>
      <c r="E2018" t="s">
        <v>184</v>
      </c>
      <c r="F2018" t="s">
        <v>59</v>
      </c>
      <c r="G2018" t="s">
        <v>118</v>
      </c>
      <c r="H2018">
        <v>1</v>
      </c>
      <c r="I2018" t="s">
        <v>503</v>
      </c>
      <c r="J2018">
        <v>20.95</v>
      </c>
      <c r="K2018">
        <v>20.95</v>
      </c>
      <c r="L2018" t="s">
        <v>17</v>
      </c>
      <c r="M2018" t="s">
        <v>159</v>
      </c>
      <c r="N2018" t="s">
        <v>19</v>
      </c>
      <c r="O2018" t="s">
        <v>509</v>
      </c>
      <c r="P2018" t="s">
        <v>501</v>
      </c>
      <c r="Q2018" t="s">
        <v>519</v>
      </c>
    </row>
    <row r="2019" spans="1:17" x14ac:dyDescent="0.35">
      <c r="A2019">
        <v>102083</v>
      </c>
      <c r="B2019" s="5">
        <v>45930</v>
      </c>
      <c r="C2019" t="s">
        <v>26</v>
      </c>
      <c r="D2019" t="s">
        <v>37</v>
      </c>
      <c r="E2019" t="s">
        <v>38</v>
      </c>
      <c r="F2019" t="s">
        <v>22</v>
      </c>
      <c r="G2019" t="s">
        <v>100</v>
      </c>
      <c r="H2019">
        <v>1</v>
      </c>
      <c r="I2019" t="s">
        <v>503</v>
      </c>
      <c r="J2019">
        <v>14.93</v>
      </c>
      <c r="K2019">
        <v>14.93</v>
      </c>
      <c r="L2019" t="s">
        <v>24</v>
      </c>
      <c r="M2019" t="s">
        <v>368</v>
      </c>
      <c r="N2019" t="s">
        <v>19</v>
      </c>
      <c r="O2019" t="s">
        <v>509</v>
      </c>
      <c r="P2019" t="s">
        <v>501</v>
      </c>
      <c r="Q2019" t="s">
        <v>519</v>
      </c>
    </row>
    <row r="2020" spans="1:17" x14ac:dyDescent="0.35">
      <c r="A2020">
        <v>102124</v>
      </c>
      <c r="B2020" s="5">
        <v>45930</v>
      </c>
      <c r="C2020" t="s">
        <v>50</v>
      </c>
      <c r="D2020" t="s">
        <v>77</v>
      </c>
      <c r="E2020" t="s">
        <v>78</v>
      </c>
      <c r="F2020" t="s">
        <v>62</v>
      </c>
      <c r="G2020" t="s">
        <v>169</v>
      </c>
      <c r="H2020">
        <v>1</v>
      </c>
      <c r="I2020" t="s">
        <v>503</v>
      </c>
      <c r="J2020">
        <v>24.49</v>
      </c>
      <c r="K2020">
        <v>24.49</v>
      </c>
      <c r="L2020" t="s">
        <v>17</v>
      </c>
      <c r="M2020" t="s">
        <v>192</v>
      </c>
      <c r="N2020" t="s">
        <v>19</v>
      </c>
      <c r="O2020" t="s">
        <v>509</v>
      </c>
      <c r="P2020" t="s">
        <v>501</v>
      </c>
      <c r="Q2020" t="s">
        <v>519</v>
      </c>
    </row>
    <row r="2021" spans="1:17" x14ac:dyDescent="0.35">
      <c r="A2021">
        <v>102361</v>
      </c>
      <c r="B2021" s="5">
        <v>45930</v>
      </c>
      <c r="C2021" t="s">
        <v>12</v>
      </c>
      <c r="D2021" t="s">
        <v>13</v>
      </c>
      <c r="E2021" t="s">
        <v>14</v>
      </c>
      <c r="F2021" t="s">
        <v>59</v>
      </c>
      <c r="G2021" t="s">
        <v>73</v>
      </c>
      <c r="H2021">
        <v>1</v>
      </c>
      <c r="I2021" t="s">
        <v>503</v>
      </c>
      <c r="J2021">
        <v>27.56</v>
      </c>
      <c r="K2021">
        <v>27.56</v>
      </c>
      <c r="L2021" t="s">
        <v>43</v>
      </c>
      <c r="M2021" t="s">
        <v>344</v>
      </c>
      <c r="N2021" t="s">
        <v>19</v>
      </c>
      <c r="O2021" t="s">
        <v>509</v>
      </c>
      <c r="P2021" t="s">
        <v>501</v>
      </c>
      <c r="Q2021" t="s">
        <v>519</v>
      </c>
    </row>
    <row r="2022" spans="1:17" x14ac:dyDescent="0.35">
      <c r="A2022">
        <v>102695</v>
      </c>
      <c r="B2022" s="5">
        <v>45930</v>
      </c>
      <c r="C2022" t="s">
        <v>12</v>
      </c>
      <c r="D2022" t="s">
        <v>132</v>
      </c>
      <c r="E2022" t="s">
        <v>133</v>
      </c>
      <c r="F2022" t="s">
        <v>62</v>
      </c>
      <c r="G2022" t="s">
        <v>63</v>
      </c>
      <c r="H2022">
        <v>10</v>
      </c>
      <c r="I2022" t="s">
        <v>499</v>
      </c>
      <c r="J2022">
        <v>55.65</v>
      </c>
      <c r="K2022">
        <v>556.5</v>
      </c>
      <c r="L2022" t="s">
        <v>24</v>
      </c>
      <c r="M2022" t="s">
        <v>156</v>
      </c>
      <c r="N2022" t="s">
        <v>19</v>
      </c>
      <c r="O2022" t="s">
        <v>509</v>
      </c>
      <c r="P2022" t="s">
        <v>501</v>
      </c>
      <c r="Q2022" t="s">
        <v>519</v>
      </c>
    </row>
    <row r="2023" spans="1:17" x14ac:dyDescent="0.35">
      <c r="A2023">
        <v>102768</v>
      </c>
      <c r="B2023" s="5">
        <v>45930</v>
      </c>
      <c r="C2023" t="s">
        <v>31</v>
      </c>
      <c r="D2023" t="s">
        <v>105</v>
      </c>
      <c r="E2023" t="s">
        <v>106</v>
      </c>
      <c r="F2023" t="s">
        <v>15</v>
      </c>
      <c r="G2023" t="s">
        <v>16</v>
      </c>
      <c r="H2023">
        <v>10</v>
      </c>
      <c r="I2023" t="s">
        <v>499</v>
      </c>
      <c r="J2023">
        <v>38.39</v>
      </c>
      <c r="K2023">
        <v>383.9</v>
      </c>
      <c r="L2023" t="s">
        <v>43</v>
      </c>
      <c r="M2023" t="s">
        <v>471</v>
      </c>
      <c r="N2023" t="s">
        <v>19</v>
      </c>
      <c r="O2023" t="s">
        <v>509</v>
      </c>
      <c r="P2023" t="s">
        <v>501</v>
      </c>
      <c r="Q2023" t="s">
        <v>519</v>
      </c>
    </row>
    <row r="2024" spans="1:17" x14ac:dyDescent="0.35">
      <c r="A2024">
        <v>102785</v>
      </c>
      <c r="B2024" s="5">
        <v>45930</v>
      </c>
      <c r="C2024" t="s">
        <v>31</v>
      </c>
      <c r="D2024" t="s">
        <v>105</v>
      </c>
      <c r="E2024" t="s">
        <v>106</v>
      </c>
      <c r="F2024" t="s">
        <v>53</v>
      </c>
      <c r="G2024" t="s">
        <v>92</v>
      </c>
      <c r="H2024">
        <v>1</v>
      </c>
      <c r="I2024" t="s">
        <v>503</v>
      </c>
      <c r="J2024">
        <v>31.09</v>
      </c>
      <c r="K2024">
        <v>31.09</v>
      </c>
      <c r="L2024" t="s">
        <v>17</v>
      </c>
      <c r="M2024" t="s">
        <v>426</v>
      </c>
      <c r="N2024" t="s">
        <v>89</v>
      </c>
      <c r="O2024" t="s">
        <v>509</v>
      </c>
      <c r="P2024" t="s">
        <v>501</v>
      </c>
      <c r="Q2024" t="s">
        <v>519</v>
      </c>
    </row>
    <row r="2025" spans="1:17" x14ac:dyDescent="0.35">
      <c r="A2025">
        <v>100042</v>
      </c>
      <c r="B2025" s="5">
        <v>45931</v>
      </c>
      <c r="C2025" t="s">
        <v>31</v>
      </c>
      <c r="D2025" t="s">
        <v>32</v>
      </c>
      <c r="E2025" t="s">
        <v>33</v>
      </c>
      <c r="F2025" t="s">
        <v>22</v>
      </c>
      <c r="G2025" t="s">
        <v>23</v>
      </c>
      <c r="H2025">
        <v>1</v>
      </c>
      <c r="I2025" t="s">
        <v>503</v>
      </c>
      <c r="J2025">
        <v>63.58</v>
      </c>
      <c r="K2025">
        <v>63.58</v>
      </c>
      <c r="L2025" t="s">
        <v>48</v>
      </c>
      <c r="M2025" t="s">
        <v>372</v>
      </c>
      <c r="N2025" t="s">
        <v>36</v>
      </c>
      <c r="O2025" t="s">
        <v>504</v>
      </c>
      <c r="P2025" t="s">
        <v>501</v>
      </c>
      <c r="Q2025" t="s">
        <v>520</v>
      </c>
    </row>
    <row r="2026" spans="1:17" x14ac:dyDescent="0.35">
      <c r="A2026">
        <v>100831</v>
      </c>
      <c r="B2026" s="5">
        <v>45931</v>
      </c>
      <c r="C2026" t="s">
        <v>50</v>
      </c>
      <c r="D2026" t="s">
        <v>71</v>
      </c>
      <c r="E2026" t="s">
        <v>72</v>
      </c>
      <c r="F2026" t="s">
        <v>53</v>
      </c>
      <c r="G2026" t="s">
        <v>145</v>
      </c>
      <c r="H2026">
        <v>2</v>
      </c>
      <c r="I2026" t="s">
        <v>508</v>
      </c>
      <c r="J2026">
        <v>35.76</v>
      </c>
      <c r="K2026">
        <v>71.52</v>
      </c>
      <c r="L2026" t="s">
        <v>17</v>
      </c>
      <c r="M2026" t="s">
        <v>281</v>
      </c>
      <c r="N2026" t="s">
        <v>19</v>
      </c>
      <c r="O2026" t="s">
        <v>504</v>
      </c>
      <c r="P2026" t="s">
        <v>501</v>
      </c>
      <c r="Q2026" t="s">
        <v>520</v>
      </c>
    </row>
    <row r="2027" spans="1:17" x14ac:dyDescent="0.35">
      <c r="A2027">
        <v>100851</v>
      </c>
      <c r="B2027" s="5">
        <v>45931</v>
      </c>
      <c r="C2027" t="s">
        <v>31</v>
      </c>
      <c r="D2027" t="s">
        <v>105</v>
      </c>
      <c r="E2027" t="s">
        <v>106</v>
      </c>
      <c r="F2027" t="s">
        <v>22</v>
      </c>
      <c r="G2027" t="s">
        <v>47</v>
      </c>
      <c r="H2027">
        <v>2</v>
      </c>
      <c r="I2027" t="s">
        <v>508</v>
      </c>
      <c r="J2027">
        <v>76.400000000000006</v>
      </c>
      <c r="K2027">
        <v>152.80000000000001</v>
      </c>
      <c r="L2027" t="s">
        <v>48</v>
      </c>
      <c r="M2027" t="s">
        <v>136</v>
      </c>
      <c r="N2027" t="s">
        <v>19</v>
      </c>
      <c r="O2027" t="s">
        <v>504</v>
      </c>
      <c r="P2027" t="s">
        <v>501</v>
      </c>
      <c r="Q2027" t="s">
        <v>520</v>
      </c>
    </row>
    <row r="2028" spans="1:17" x14ac:dyDescent="0.35">
      <c r="A2028">
        <v>100991</v>
      </c>
      <c r="B2028" s="5">
        <v>45931</v>
      </c>
      <c r="C2028" t="s">
        <v>31</v>
      </c>
      <c r="D2028" t="s">
        <v>45</v>
      </c>
      <c r="E2028" t="s">
        <v>46</v>
      </c>
      <c r="F2028" t="s">
        <v>22</v>
      </c>
      <c r="G2028" t="s">
        <v>23</v>
      </c>
      <c r="H2028">
        <v>2</v>
      </c>
      <c r="I2028" t="s">
        <v>508</v>
      </c>
      <c r="J2028">
        <v>65.790000000000006</v>
      </c>
      <c r="K2028">
        <v>131.58000000000001</v>
      </c>
      <c r="L2028" t="s">
        <v>24</v>
      </c>
      <c r="M2028" t="s">
        <v>309</v>
      </c>
      <c r="N2028" t="s">
        <v>19</v>
      </c>
      <c r="O2028" t="s">
        <v>504</v>
      </c>
      <c r="P2028" t="s">
        <v>501</v>
      </c>
      <c r="Q2028" t="s">
        <v>520</v>
      </c>
    </row>
    <row r="2029" spans="1:17" x14ac:dyDescent="0.35">
      <c r="A2029">
        <v>101062</v>
      </c>
      <c r="B2029" s="5">
        <v>45931</v>
      </c>
      <c r="C2029" t="s">
        <v>12</v>
      </c>
      <c r="D2029" t="s">
        <v>98</v>
      </c>
      <c r="E2029" t="s">
        <v>99</v>
      </c>
      <c r="F2029" t="s">
        <v>62</v>
      </c>
      <c r="G2029" t="s">
        <v>63</v>
      </c>
      <c r="H2029">
        <v>1</v>
      </c>
      <c r="I2029" t="s">
        <v>503</v>
      </c>
      <c r="J2029">
        <v>57.32</v>
      </c>
      <c r="K2029">
        <v>57.32</v>
      </c>
      <c r="L2029" t="s">
        <v>43</v>
      </c>
      <c r="M2029" t="s">
        <v>283</v>
      </c>
      <c r="N2029" t="s">
        <v>19</v>
      </c>
      <c r="O2029" t="s">
        <v>504</v>
      </c>
      <c r="P2029" t="s">
        <v>501</v>
      </c>
      <c r="Q2029" t="s">
        <v>520</v>
      </c>
    </row>
    <row r="2030" spans="1:17" x14ac:dyDescent="0.35">
      <c r="A2030">
        <v>101734</v>
      </c>
      <c r="B2030" s="5">
        <v>45931</v>
      </c>
      <c r="C2030" t="s">
        <v>31</v>
      </c>
      <c r="D2030" t="s">
        <v>80</v>
      </c>
      <c r="E2030" t="s">
        <v>80</v>
      </c>
      <c r="F2030" t="s">
        <v>53</v>
      </c>
      <c r="G2030" t="s">
        <v>145</v>
      </c>
      <c r="H2030">
        <v>1</v>
      </c>
      <c r="I2030" t="s">
        <v>503</v>
      </c>
      <c r="J2030">
        <v>36.44</v>
      </c>
      <c r="K2030">
        <v>36.44</v>
      </c>
      <c r="L2030" t="s">
        <v>48</v>
      </c>
      <c r="M2030" t="s">
        <v>156</v>
      </c>
      <c r="N2030" t="s">
        <v>19</v>
      </c>
      <c r="O2030" t="s">
        <v>504</v>
      </c>
      <c r="P2030" t="s">
        <v>501</v>
      </c>
      <c r="Q2030" t="s">
        <v>520</v>
      </c>
    </row>
    <row r="2031" spans="1:17" x14ac:dyDescent="0.35">
      <c r="A2031">
        <v>102304</v>
      </c>
      <c r="B2031" s="5">
        <v>45931</v>
      </c>
      <c r="C2031" t="s">
        <v>65</v>
      </c>
      <c r="D2031" t="s">
        <v>66</v>
      </c>
      <c r="E2031" t="s">
        <v>67</v>
      </c>
      <c r="F2031" t="s">
        <v>62</v>
      </c>
      <c r="G2031" t="s">
        <v>103</v>
      </c>
      <c r="H2031">
        <v>2</v>
      </c>
      <c r="I2031" t="s">
        <v>508</v>
      </c>
      <c r="J2031">
        <v>190.1</v>
      </c>
      <c r="K2031">
        <v>380.2</v>
      </c>
      <c r="L2031" t="s">
        <v>17</v>
      </c>
      <c r="M2031" t="s">
        <v>245</v>
      </c>
      <c r="N2031" t="s">
        <v>89</v>
      </c>
      <c r="O2031" t="s">
        <v>504</v>
      </c>
      <c r="P2031" t="s">
        <v>501</v>
      </c>
      <c r="Q2031" t="s">
        <v>520</v>
      </c>
    </row>
    <row r="2032" spans="1:17" x14ac:dyDescent="0.35">
      <c r="A2032">
        <v>102692</v>
      </c>
      <c r="B2032" s="5">
        <v>45931</v>
      </c>
      <c r="C2032" t="s">
        <v>12</v>
      </c>
      <c r="D2032" t="s">
        <v>132</v>
      </c>
      <c r="E2032" t="s">
        <v>133</v>
      </c>
      <c r="F2032" t="s">
        <v>15</v>
      </c>
      <c r="G2032" t="s">
        <v>39</v>
      </c>
      <c r="H2032">
        <v>1</v>
      </c>
      <c r="I2032" t="s">
        <v>503</v>
      </c>
      <c r="J2032">
        <v>44.87</v>
      </c>
      <c r="K2032">
        <v>44.87</v>
      </c>
      <c r="L2032" t="s">
        <v>24</v>
      </c>
      <c r="M2032" t="s">
        <v>452</v>
      </c>
      <c r="N2032" t="s">
        <v>19</v>
      </c>
      <c r="O2032" t="s">
        <v>504</v>
      </c>
      <c r="P2032" t="s">
        <v>501</v>
      </c>
      <c r="Q2032" t="s">
        <v>520</v>
      </c>
    </row>
    <row r="2033" spans="1:17" x14ac:dyDescent="0.35">
      <c r="A2033">
        <v>100090</v>
      </c>
      <c r="B2033" s="5">
        <v>45932</v>
      </c>
      <c r="C2033" t="s">
        <v>65</v>
      </c>
      <c r="D2033" t="s">
        <v>137</v>
      </c>
      <c r="E2033" t="s">
        <v>138</v>
      </c>
      <c r="F2033" t="s">
        <v>62</v>
      </c>
      <c r="G2033" t="s">
        <v>169</v>
      </c>
      <c r="H2033">
        <v>2</v>
      </c>
      <c r="I2033" t="s">
        <v>508</v>
      </c>
      <c r="J2033">
        <v>24.89</v>
      </c>
      <c r="K2033">
        <v>49.78</v>
      </c>
      <c r="L2033" t="s">
        <v>43</v>
      </c>
      <c r="M2033" t="s">
        <v>408</v>
      </c>
      <c r="N2033" t="s">
        <v>19</v>
      </c>
      <c r="O2033" t="s">
        <v>505</v>
      </c>
      <c r="P2033" t="s">
        <v>501</v>
      </c>
      <c r="Q2033" t="s">
        <v>520</v>
      </c>
    </row>
    <row r="2034" spans="1:17" x14ac:dyDescent="0.35">
      <c r="A2034">
        <v>100100</v>
      </c>
      <c r="B2034" s="5">
        <v>45932</v>
      </c>
      <c r="C2034" t="s">
        <v>50</v>
      </c>
      <c r="D2034" t="s">
        <v>51</v>
      </c>
      <c r="E2034" t="s">
        <v>52</v>
      </c>
      <c r="F2034" t="s">
        <v>53</v>
      </c>
      <c r="G2034" t="s">
        <v>92</v>
      </c>
      <c r="H2034">
        <v>5</v>
      </c>
      <c r="I2034" t="s">
        <v>499</v>
      </c>
      <c r="J2034">
        <v>29.85</v>
      </c>
      <c r="K2034">
        <v>149.25</v>
      </c>
      <c r="L2034" t="s">
        <v>43</v>
      </c>
      <c r="M2034" t="s">
        <v>35</v>
      </c>
      <c r="N2034" t="s">
        <v>19</v>
      </c>
      <c r="O2034" t="s">
        <v>505</v>
      </c>
      <c r="P2034" t="s">
        <v>501</v>
      </c>
      <c r="Q2034" t="s">
        <v>520</v>
      </c>
    </row>
    <row r="2035" spans="1:17" x14ac:dyDescent="0.35">
      <c r="A2035">
        <v>100357</v>
      </c>
      <c r="B2035" s="5">
        <v>45932</v>
      </c>
      <c r="C2035" t="s">
        <v>12</v>
      </c>
      <c r="D2035" t="s">
        <v>132</v>
      </c>
      <c r="E2035" t="s">
        <v>133</v>
      </c>
      <c r="F2035" t="s">
        <v>62</v>
      </c>
      <c r="G2035" t="s">
        <v>169</v>
      </c>
      <c r="H2035">
        <v>2</v>
      </c>
      <c r="I2035" t="s">
        <v>508</v>
      </c>
      <c r="J2035">
        <v>26.18</v>
      </c>
      <c r="K2035">
        <v>52.36</v>
      </c>
      <c r="L2035" t="s">
        <v>48</v>
      </c>
      <c r="M2035" t="s">
        <v>297</v>
      </c>
      <c r="N2035" t="s">
        <v>19</v>
      </c>
      <c r="O2035" t="s">
        <v>505</v>
      </c>
      <c r="P2035" t="s">
        <v>501</v>
      </c>
      <c r="Q2035" t="s">
        <v>520</v>
      </c>
    </row>
    <row r="2036" spans="1:17" x14ac:dyDescent="0.35">
      <c r="A2036">
        <v>100400</v>
      </c>
      <c r="B2036" s="5">
        <v>45932</v>
      </c>
      <c r="C2036" t="s">
        <v>50</v>
      </c>
      <c r="D2036" t="s">
        <v>71</v>
      </c>
      <c r="E2036" t="s">
        <v>72</v>
      </c>
      <c r="F2036" t="s">
        <v>62</v>
      </c>
      <c r="G2036" t="s">
        <v>63</v>
      </c>
      <c r="H2036">
        <v>3</v>
      </c>
      <c r="I2036" t="s">
        <v>499</v>
      </c>
      <c r="J2036">
        <v>53.53</v>
      </c>
      <c r="K2036">
        <v>160.59</v>
      </c>
      <c r="L2036" t="s">
        <v>17</v>
      </c>
      <c r="M2036" t="s">
        <v>230</v>
      </c>
      <c r="N2036" t="s">
        <v>19</v>
      </c>
      <c r="O2036" t="s">
        <v>505</v>
      </c>
      <c r="P2036" t="s">
        <v>501</v>
      </c>
      <c r="Q2036" t="s">
        <v>520</v>
      </c>
    </row>
    <row r="2037" spans="1:17" x14ac:dyDescent="0.35">
      <c r="A2037">
        <v>100759</v>
      </c>
      <c r="B2037" s="5">
        <v>45932</v>
      </c>
      <c r="C2037" t="s">
        <v>50</v>
      </c>
      <c r="D2037" t="s">
        <v>51</v>
      </c>
      <c r="E2037" t="s">
        <v>52</v>
      </c>
      <c r="F2037" t="s">
        <v>59</v>
      </c>
      <c r="G2037" t="s">
        <v>95</v>
      </c>
      <c r="H2037">
        <v>1</v>
      </c>
      <c r="I2037" t="s">
        <v>503</v>
      </c>
      <c r="J2037">
        <v>34.44</v>
      </c>
      <c r="K2037">
        <v>34.44</v>
      </c>
      <c r="L2037" t="s">
        <v>24</v>
      </c>
      <c r="M2037" t="s">
        <v>469</v>
      </c>
      <c r="N2037" t="s">
        <v>36</v>
      </c>
      <c r="O2037" t="s">
        <v>505</v>
      </c>
      <c r="P2037" t="s">
        <v>501</v>
      </c>
      <c r="Q2037" t="s">
        <v>520</v>
      </c>
    </row>
    <row r="2038" spans="1:17" x14ac:dyDescent="0.35">
      <c r="A2038">
        <v>100794</v>
      </c>
      <c r="B2038" s="5">
        <v>45932</v>
      </c>
      <c r="C2038" t="s">
        <v>50</v>
      </c>
      <c r="D2038" t="s">
        <v>71</v>
      </c>
      <c r="E2038" t="s">
        <v>72</v>
      </c>
      <c r="F2038" t="s">
        <v>62</v>
      </c>
      <c r="G2038" t="s">
        <v>169</v>
      </c>
      <c r="H2038">
        <v>5</v>
      </c>
      <c r="I2038" t="s">
        <v>499</v>
      </c>
      <c r="J2038">
        <v>24.16</v>
      </c>
      <c r="K2038">
        <v>120.8</v>
      </c>
      <c r="L2038" t="s">
        <v>43</v>
      </c>
      <c r="M2038" t="s">
        <v>294</v>
      </c>
      <c r="N2038" t="s">
        <v>19</v>
      </c>
      <c r="O2038" t="s">
        <v>505</v>
      </c>
      <c r="P2038" t="s">
        <v>501</v>
      </c>
      <c r="Q2038" t="s">
        <v>520</v>
      </c>
    </row>
    <row r="2039" spans="1:17" x14ac:dyDescent="0.35">
      <c r="A2039">
        <v>100935</v>
      </c>
      <c r="B2039" s="5">
        <v>45932</v>
      </c>
      <c r="C2039" t="s">
        <v>12</v>
      </c>
      <c r="D2039" t="s">
        <v>20</v>
      </c>
      <c r="E2039" t="s">
        <v>21</v>
      </c>
      <c r="F2039" t="s">
        <v>22</v>
      </c>
      <c r="G2039" t="s">
        <v>100</v>
      </c>
      <c r="H2039">
        <v>2</v>
      </c>
      <c r="I2039" t="s">
        <v>508</v>
      </c>
      <c r="J2039">
        <v>14.36</v>
      </c>
      <c r="K2039">
        <v>28.72</v>
      </c>
      <c r="L2039" t="s">
        <v>24</v>
      </c>
      <c r="M2039" t="s">
        <v>246</v>
      </c>
      <c r="N2039" t="s">
        <v>89</v>
      </c>
      <c r="O2039" t="s">
        <v>505</v>
      </c>
      <c r="P2039" t="s">
        <v>501</v>
      </c>
      <c r="Q2039" t="s">
        <v>520</v>
      </c>
    </row>
    <row r="2040" spans="1:17" x14ac:dyDescent="0.35">
      <c r="A2040">
        <v>101206</v>
      </c>
      <c r="B2040" s="5">
        <v>45932</v>
      </c>
      <c r="C2040" t="s">
        <v>26</v>
      </c>
      <c r="D2040" t="s">
        <v>27</v>
      </c>
      <c r="E2040" t="s">
        <v>28</v>
      </c>
      <c r="F2040" t="s">
        <v>62</v>
      </c>
      <c r="G2040" t="s">
        <v>169</v>
      </c>
      <c r="H2040">
        <v>3</v>
      </c>
      <c r="I2040" t="s">
        <v>499</v>
      </c>
      <c r="J2040">
        <v>26.13</v>
      </c>
      <c r="K2040">
        <v>78.39</v>
      </c>
      <c r="L2040" t="s">
        <v>17</v>
      </c>
      <c r="M2040" t="s">
        <v>316</v>
      </c>
      <c r="N2040" t="s">
        <v>89</v>
      </c>
      <c r="O2040" t="s">
        <v>505</v>
      </c>
      <c r="P2040" t="s">
        <v>501</v>
      </c>
      <c r="Q2040" t="s">
        <v>520</v>
      </c>
    </row>
    <row r="2041" spans="1:17" x14ac:dyDescent="0.35">
      <c r="A2041">
        <v>101212</v>
      </c>
      <c r="B2041" s="5">
        <v>45932</v>
      </c>
      <c r="C2041" t="s">
        <v>65</v>
      </c>
      <c r="D2041" t="s">
        <v>137</v>
      </c>
      <c r="E2041" t="s">
        <v>138</v>
      </c>
      <c r="F2041" t="s">
        <v>62</v>
      </c>
      <c r="G2041" t="s">
        <v>103</v>
      </c>
      <c r="H2041">
        <v>10</v>
      </c>
      <c r="I2041" t="s">
        <v>499</v>
      </c>
      <c r="J2041">
        <v>193.09</v>
      </c>
      <c r="K2041">
        <v>1930.9</v>
      </c>
      <c r="L2041" t="s">
        <v>24</v>
      </c>
      <c r="M2041" t="s">
        <v>297</v>
      </c>
      <c r="N2041" t="s">
        <v>19</v>
      </c>
      <c r="O2041" t="s">
        <v>505</v>
      </c>
      <c r="P2041" t="s">
        <v>501</v>
      </c>
      <c r="Q2041" t="s">
        <v>520</v>
      </c>
    </row>
    <row r="2042" spans="1:17" x14ac:dyDescent="0.35">
      <c r="A2042">
        <v>101337</v>
      </c>
      <c r="B2042" s="5">
        <v>45932</v>
      </c>
      <c r="C2042" t="s">
        <v>31</v>
      </c>
      <c r="D2042" t="s">
        <v>45</v>
      </c>
      <c r="E2042" t="s">
        <v>46</v>
      </c>
      <c r="F2042" t="s">
        <v>53</v>
      </c>
      <c r="G2042" t="s">
        <v>126</v>
      </c>
      <c r="H2042">
        <v>2</v>
      </c>
      <c r="I2042" t="s">
        <v>508</v>
      </c>
      <c r="J2042">
        <v>154.41</v>
      </c>
      <c r="K2042">
        <v>308.82</v>
      </c>
      <c r="L2042" t="s">
        <v>48</v>
      </c>
      <c r="M2042" t="s">
        <v>481</v>
      </c>
      <c r="N2042" t="s">
        <v>19</v>
      </c>
      <c r="O2042" t="s">
        <v>505</v>
      </c>
      <c r="P2042" t="s">
        <v>501</v>
      </c>
      <c r="Q2042" t="s">
        <v>520</v>
      </c>
    </row>
    <row r="2043" spans="1:17" x14ac:dyDescent="0.35">
      <c r="A2043">
        <v>101437</v>
      </c>
      <c r="B2043" s="5">
        <v>45932</v>
      </c>
      <c r="C2043" t="s">
        <v>26</v>
      </c>
      <c r="D2043" t="s">
        <v>150</v>
      </c>
      <c r="E2043" t="s">
        <v>151</v>
      </c>
      <c r="F2043" t="s">
        <v>22</v>
      </c>
      <c r="G2043" t="s">
        <v>47</v>
      </c>
      <c r="H2043">
        <v>1</v>
      </c>
      <c r="I2043" t="s">
        <v>503</v>
      </c>
      <c r="J2043">
        <v>77.37</v>
      </c>
      <c r="K2043">
        <v>77.37</v>
      </c>
      <c r="L2043" t="s">
        <v>17</v>
      </c>
      <c r="M2043" t="s">
        <v>455</v>
      </c>
      <c r="N2043" t="s">
        <v>19</v>
      </c>
      <c r="O2043" t="s">
        <v>505</v>
      </c>
      <c r="P2043" t="s">
        <v>501</v>
      </c>
      <c r="Q2043" t="s">
        <v>520</v>
      </c>
    </row>
    <row r="2044" spans="1:17" x14ac:dyDescent="0.35">
      <c r="A2044">
        <v>101526</v>
      </c>
      <c r="B2044" s="5">
        <v>45932</v>
      </c>
      <c r="C2044" t="s">
        <v>50</v>
      </c>
      <c r="D2044" t="s">
        <v>51</v>
      </c>
      <c r="E2044" t="s">
        <v>52</v>
      </c>
      <c r="F2044" t="s">
        <v>59</v>
      </c>
      <c r="G2044" t="s">
        <v>60</v>
      </c>
      <c r="H2044">
        <v>1</v>
      </c>
      <c r="I2044" t="s">
        <v>503</v>
      </c>
      <c r="J2044">
        <v>57.31</v>
      </c>
      <c r="K2044">
        <v>57.31</v>
      </c>
      <c r="L2044" t="s">
        <v>48</v>
      </c>
      <c r="M2044" t="s">
        <v>449</v>
      </c>
      <c r="N2044" t="s">
        <v>19</v>
      </c>
      <c r="O2044" t="s">
        <v>505</v>
      </c>
      <c r="P2044" t="s">
        <v>501</v>
      </c>
      <c r="Q2044" t="s">
        <v>520</v>
      </c>
    </row>
    <row r="2045" spans="1:17" x14ac:dyDescent="0.35">
      <c r="A2045">
        <v>101539</v>
      </c>
      <c r="B2045" s="5">
        <v>45932</v>
      </c>
      <c r="C2045" t="s">
        <v>50</v>
      </c>
      <c r="D2045" t="s">
        <v>51</v>
      </c>
      <c r="E2045" t="s">
        <v>52</v>
      </c>
      <c r="F2045" t="s">
        <v>62</v>
      </c>
      <c r="G2045" t="s">
        <v>103</v>
      </c>
      <c r="H2045">
        <v>2</v>
      </c>
      <c r="I2045" t="s">
        <v>508</v>
      </c>
      <c r="J2045">
        <v>181.92</v>
      </c>
      <c r="K2045">
        <v>363.84</v>
      </c>
      <c r="L2045" t="s">
        <v>48</v>
      </c>
      <c r="M2045" t="s">
        <v>372</v>
      </c>
      <c r="N2045" t="s">
        <v>19</v>
      </c>
      <c r="O2045" t="s">
        <v>505</v>
      </c>
      <c r="P2045" t="s">
        <v>501</v>
      </c>
      <c r="Q2045" t="s">
        <v>520</v>
      </c>
    </row>
    <row r="2046" spans="1:17" x14ac:dyDescent="0.35">
      <c r="A2046">
        <v>101625</v>
      </c>
      <c r="B2046" s="5">
        <v>45932</v>
      </c>
      <c r="C2046" t="s">
        <v>50</v>
      </c>
      <c r="D2046" t="s">
        <v>77</v>
      </c>
      <c r="E2046" t="s">
        <v>78</v>
      </c>
      <c r="F2046" t="s">
        <v>62</v>
      </c>
      <c r="G2046" t="s">
        <v>68</v>
      </c>
      <c r="H2046">
        <v>1</v>
      </c>
      <c r="I2046" t="s">
        <v>503</v>
      </c>
      <c r="J2046">
        <v>41.24</v>
      </c>
      <c r="K2046">
        <v>41.24</v>
      </c>
      <c r="L2046" t="s">
        <v>43</v>
      </c>
      <c r="M2046" t="s">
        <v>187</v>
      </c>
      <c r="N2046" t="s">
        <v>19</v>
      </c>
      <c r="O2046" t="s">
        <v>505</v>
      </c>
      <c r="P2046" t="s">
        <v>501</v>
      </c>
      <c r="Q2046" t="s">
        <v>520</v>
      </c>
    </row>
    <row r="2047" spans="1:17" x14ac:dyDescent="0.35">
      <c r="A2047">
        <v>101707</v>
      </c>
      <c r="B2047" s="5">
        <v>45932</v>
      </c>
      <c r="C2047" t="s">
        <v>12</v>
      </c>
      <c r="D2047" t="s">
        <v>183</v>
      </c>
      <c r="E2047" t="s">
        <v>184</v>
      </c>
      <c r="F2047" t="s">
        <v>22</v>
      </c>
      <c r="G2047" t="s">
        <v>87</v>
      </c>
      <c r="H2047">
        <v>2</v>
      </c>
      <c r="I2047" t="s">
        <v>508</v>
      </c>
      <c r="J2047">
        <v>51.02</v>
      </c>
      <c r="K2047">
        <v>102.04</v>
      </c>
      <c r="L2047" t="s">
        <v>24</v>
      </c>
      <c r="M2047" t="s">
        <v>411</v>
      </c>
      <c r="N2047" t="s">
        <v>19</v>
      </c>
      <c r="O2047" t="s">
        <v>505</v>
      </c>
      <c r="P2047" t="s">
        <v>501</v>
      </c>
      <c r="Q2047" t="s">
        <v>520</v>
      </c>
    </row>
    <row r="2048" spans="1:17" x14ac:dyDescent="0.35">
      <c r="A2048">
        <v>101805</v>
      </c>
      <c r="B2048" s="5">
        <v>45932</v>
      </c>
      <c r="C2048" t="s">
        <v>31</v>
      </c>
      <c r="D2048" t="s">
        <v>105</v>
      </c>
      <c r="E2048" t="s">
        <v>106</v>
      </c>
      <c r="F2048" t="s">
        <v>62</v>
      </c>
      <c r="G2048" t="s">
        <v>63</v>
      </c>
      <c r="H2048">
        <v>1</v>
      </c>
      <c r="I2048" t="s">
        <v>503</v>
      </c>
      <c r="J2048">
        <v>55.37</v>
      </c>
      <c r="K2048">
        <v>55.37</v>
      </c>
      <c r="L2048" t="s">
        <v>43</v>
      </c>
      <c r="M2048" t="s">
        <v>49</v>
      </c>
      <c r="N2048" t="s">
        <v>19</v>
      </c>
      <c r="O2048" t="s">
        <v>505</v>
      </c>
      <c r="P2048" t="s">
        <v>501</v>
      </c>
      <c r="Q2048" t="s">
        <v>520</v>
      </c>
    </row>
    <row r="2049" spans="1:17" x14ac:dyDescent="0.35">
      <c r="A2049">
        <v>102065</v>
      </c>
      <c r="B2049" s="5">
        <v>45932</v>
      </c>
      <c r="C2049" t="s">
        <v>31</v>
      </c>
      <c r="D2049" t="s">
        <v>45</v>
      </c>
      <c r="E2049" t="s">
        <v>46</v>
      </c>
      <c r="F2049" t="s">
        <v>53</v>
      </c>
      <c r="G2049" t="s">
        <v>145</v>
      </c>
      <c r="H2049">
        <v>10</v>
      </c>
      <c r="I2049" t="s">
        <v>499</v>
      </c>
      <c r="J2049">
        <v>34.35</v>
      </c>
      <c r="K2049">
        <v>343.5</v>
      </c>
      <c r="L2049" t="s">
        <v>24</v>
      </c>
      <c r="M2049" t="s">
        <v>269</v>
      </c>
      <c r="N2049" t="s">
        <v>19</v>
      </c>
      <c r="O2049" t="s">
        <v>505</v>
      </c>
      <c r="P2049" t="s">
        <v>501</v>
      </c>
      <c r="Q2049" t="s">
        <v>520</v>
      </c>
    </row>
    <row r="2050" spans="1:17" x14ac:dyDescent="0.35">
      <c r="A2050">
        <v>102278</v>
      </c>
      <c r="B2050" s="5">
        <v>45932</v>
      </c>
      <c r="C2050" t="s">
        <v>50</v>
      </c>
      <c r="D2050" t="s">
        <v>77</v>
      </c>
      <c r="E2050" t="s">
        <v>78</v>
      </c>
      <c r="F2050" t="s">
        <v>62</v>
      </c>
      <c r="G2050" t="s">
        <v>103</v>
      </c>
      <c r="H2050">
        <v>1</v>
      </c>
      <c r="I2050" t="s">
        <v>503</v>
      </c>
      <c r="J2050">
        <v>181.35</v>
      </c>
      <c r="K2050">
        <v>181.35</v>
      </c>
      <c r="L2050" t="s">
        <v>17</v>
      </c>
      <c r="M2050" t="s">
        <v>399</v>
      </c>
      <c r="N2050" t="s">
        <v>19</v>
      </c>
      <c r="O2050" t="s">
        <v>505</v>
      </c>
      <c r="P2050" t="s">
        <v>501</v>
      </c>
      <c r="Q2050" t="s">
        <v>520</v>
      </c>
    </row>
    <row r="2051" spans="1:17" x14ac:dyDescent="0.35">
      <c r="A2051">
        <v>102485</v>
      </c>
      <c r="B2051" s="5">
        <v>45932</v>
      </c>
      <c r="C2051" t="s">
        <v>50</v>
      </c>
      <c r="D2051" t="s">
        <v>51</v>
      </c>
      <c r="E2051" t="s">
        <v>52</v>
      </c>
      <c r="F2051" t="s">
        <v>62</v>
      </c>
      <c r="G2051" t="s">
        <v>63</v>
      </c>
      <c r="H2051">
        <v>1</v>
      </c>
      <c r="I2051" t="s">
        <v>503</v>
      </c>
      <c r="J2051">
        <v>56.61</v>
      </c>
      <c r="K2051">
        <v>56.61</v>
      </c>
      <c r="L2051" t="s">
        <v>48</v>
      </c>
      <c r="M2051" t="s">
        <v>372</v>
      </c>
      <c r="N2051" t="s">
        <v>19</v>
      </c>
      <c r="O2051" t="s">
        <v>505</v>
      </c>
      <c r="P2051" t="s">
        <v>501</v>
      </c>
      <c r="Q2051" t="s">
        <v>520</v>
      </c>
    </row>
    <row r="2052" spans="1:17" x14ac:dyDescent="0.35">
      <c r="A2052">
        <v>102519</v>
      </c>
      <c r="B2052" s="5">
        <v>45932</v>
      </c>
      <c r="C2052" t="s">
        <v>12</v>
      </c>
      <c r="D2052" t="s">
        <v>132</v>
      </c>
      <c r="E2052" t="s">
        <v>133</v>
      </c>
      <c r="F2052" t="s">
        <v>15</v>
      </c>
      <c r="G2052" t="s">
        <v>34</v>
      </c>
      <c r="H2052">
        <v>1</v>
      </c>
      <c r="I2052" t="s">
        <v>503</v>
      </c>
      <c r="J2052">
        <v>16.260000000000002</v>
      </c>
      <c r="K2052">
        <v>16.260000000000002</v>
      </c>
      <c r="L2052" t="s">
        <v>43</v>
      </c>
      <c r="M2052" t="s">
        <v>140</v>
      </c>
      <c r="N2052" t="s">
        <v>36</v>
      </c>
      <c r="O2052" t="s">
        <v>505</v>
      </c>
      <c r="P2052" t="s">
        <v>501</v>
      </c>
      <c r="Q2052" t="s">
        <v>520</v>
      </c>
    </row>
    <row r="2053" spans="1:17" x14ac:dyDescent="0.35">
      <c r="A2053">
        <v>102523</v>
      </c>
      <c r="B2053" s="5">
        <v>45932</v>
      </c>
      <c r="C2053" t="s">
        <v>31</v>
      </c>
      <c r="D2053" t="s">
        <v>32</v>
      </c>
      <c r="E2053" t="s">
        <v>33</v>
      </c>
      <c r="F2053" t="s">
        <v>62</v>
      </c>
      <c r="G2053" t="s">
        <v>114</v>
      </c>
      <c r="H2053">
        <v>5</v>
      </c>
      <c r="I2053" t="s">
        <v>499</v>
      </c>
      <c r="J2053">
        <v>134.66999999999999</v>
      </c>
      <c r="K2053">
        <v>673.34999999999991</v>
      </c>
      <c r="L2053" t="s">
        <v>43</v>
      </c>
      <c r="M2053" t="s">
        <v>427</v>
      </c>
      <c r="N2053" t="s">
        <v>19</v>
      </c>
      <c r="O2053" t="s">
        <v>505</v>
      </c>
      <c r="P2053" t="s">
        <v>501</v>
      </c>
      <c r="Q2053" t="s">
        <v>520</v>
      </c>
    </row>
    <row r="2054" spans="1:17" x14ac:dyDescent="0.35">
      <c r="A2054">
        <v>100386</v>
      </c>
      <c r="B2054" s="5">
        <v>45933</v>
      </c>
      <c r="C2054" t="s">
        <v>12</v>
      </c>
      <c r="D2054" t="s">
        <v>13</v>
      </c>
      <c r="E2054" t="s">
        <v>14</v>
      </c>
      <c r="F2054" t="s">
        <v>59</v>
      </c>
      <c r="G2054" t="s">
        <v>118</v>
      </c>
      <c r="H2054">
        <v>3</v>
      </c>
      <c r="I2054" t="s">
        <v>499</v>
      </c>
      <c r="J2054">
        <v>19.02</v>
      </c>
      <c r="K2054">
        <v>57.06</v>
      </c>
      <c r="L2054" t="s">
        <v>48</v>
      </c>
      <c r="M2054" t="s">
        <v>180</v>
      </c>
      <c r="N2054" t="s">
        <v>36</v>
      </c>
      <c r="O2054" t="s">
        <v>500</v>
      </c>
      <c r="P2054" t="s">
        <v>501</v>
      </c>
      <c r="Q2054" t="s">
        <v>520</v>
      </c>
    </row>
    <row r="2055" spans="1:17" x14ac:dyDescent="0.35">
      <c r="A2055">
        <v>100782</v>
      </c>
      <c r="B2055" s="5">
        <v>45933</v>
      </c>
      <c r="C2055" t="s">
        <v>50</v>
      </c>
      <c r="D2055" t="s">
        <v>77</v>
      </c>
      <c r="E2055" t="s">
        <v>78</v>
      </c>
      <c r="F2055" t="s">
        <v>53</v>
      </c>
      <c r="G2055" t="s">
        <v>145</v>
      </c>
      <c r="H2055">
        <v>1</v>
      </c>
      <c r="I2055" t="s">
        <v>503</v>
      </c>
      <c r="J2055">
        <v>33.840000000000003</v>
      </c>
      <c r="K2055">
        <v>33.840000000000003</v>
      </c>
      <c r="L2055" t="s">
        <v>17</v>
      </c>
      <c r="M2055" t="s">
        <v>202</v>
      </c>
      <c r="N2055" t="s">
        <v>19</v>
      </c>
      <c r="O2055" t="s">
        <v>500</v>
      </c>
      <c r="P2055" t="s">
        <v>501</v>
      </c>
      <c r="Q2055" t="s">
        <v>520</v>
      </c>
    </row>
    <row r="2056" spans="1:17" x14ac:dyDescent="0.35">
      <c r="A2056">
        <v>100822</v>
      </c>
      <c r="B2056" s="5">
        <v>45933</v>
      </c>
      <c r="C2056" t="s">
        <v>12</v>
      </c>
      <c r="D2056" t="s">
        <v>132</v>
      </c>
      <c r="E2056" t="s">
        <v>133</v>
      </c>
      <c r="F2056" t="s">
        <v>62</v>
      </c>
      <c r="G2056" t="s">
        <v>68</v>
      </c>
      <c r="H2056">
        <v>2</v>
      </c>
      <c r="I2056" t="s">
        <v>508</v>
      </c>
      <c r="J2056">
        <v>39.9</v>
      </c>
      <c r="K2056">
        <v>79.8</v>
      </c>
      <c r="L2056" t="s">
        <v>48</v>
      </c>
      <c r="M2056" t="s">
        <v>419</v>
      </c>
      <c r="N2056" t="s">
        <v>19</v>
      </c>
      <c r="O2056" t="s">
        <v>500</v>
      </c>
      <c r="P2056" t="s">
        <v>501</v>
      </c>
      <c r="Q2056" t="s">
        <v>520</v>
      </c>
    </row>
    <row r="2057" spans="1:17" x14ac:dyDescent="0.35">
      <c r="A2057">
        <v>101502</v>
      </c>
      <c r="B2057" s="5">
        <v>45933</v>
      </c>
      <c r="C2057" t="s">
        <v>31</v>
      </c>
      <c r="D2057" t="s">
        <v>32</v>
      </c>
      <c r="E2057" t="s">
        <v>33</v>
      </c>
      <c r="F2057" t="s">
        <v>59</v>
      </c>
      <c r="G2057" t="s">
        <v>118</v>
      </c>
      <c r="H2057">
        <v>2</v>
      </c>
      <c r="I2057" t="s">
        <v>508</v>
      </c>
      <c r="J2057">
        <v>19.47</v>
      </c>
      <c r="K2057">
        <v>38.94</v>
      </c>
      <c r="L2057" t="s">
        <v>24</v>
      </c>
      <c r="M2057" t="s">
        <v>160</v>
      </c>
      <c r="N2057" t="s">
        <v>89</v>
      </c>
      <c r="O2057" t="s">
        <v>500</v>
      </c>
      <c r="P2057" t="s">
        <v>501</v>
      </c>
      <c r="Q2057" t="s">
        <v>520</v>
      </c>
    </row>
    <row r="2058" spans="1:17" x14ac:dyDescent="0.35">
      <c r="A2058">
        <v>101648</v>
      </c>
      <c r="B2058" s="5">
        <v>45933</v>
      </c>
      <c r="C2058" t="s">
        <v>12</v>
      </c>
      <c r="D2058" t="s">
        <v>13</v>
      </c>
      <c r="E2058" t="s">
        <v>14</v>
      </c>
      <c r="F2058" t="s">
        <v>53</v>
      </c>
      <c r="G2058" t="s">
        <v>92</v>
      </c>
      <c r="H2058">
        <v>1</v>
      </c>
      <c r="I2058" t="s">
        <v>503</v>
      </c>
      <c r="J2058">
        <v>29.95</v>
      </c>
      <c r="K2058">
        <v>29.95</v>
      </c>
      <c r="L2058" t="s">
        <v>43</v>
      </c>
      <c r="M2058" t="s">
        <v>377</v>
      </c>
      <c r="N2058" t="s">
        <v>19</v>
      </c>
      <c r="O2058" t="s">
        <v>500</v>
      </c>
      <c r="P2058" t="s">
        <v>501</v>
      </c>
      <c r="Q2058" t="s">
        <v>520</v>
      </c>
    </row>
    <row r="2059" spans="1:17" x14ac:dyDescent="0.35">
      <c r="A2059">
        <v>101812</v>
      </c>
      <c r="B2059" s="5">
        <v>45933</v>
      </c>
      <c r="C2059" t="s">
        <v>50</v>
      </c>
      <c r="D2059" t="s">
        <v>71</v>
      </c>
      <c r="E2059" t="s">
        <v>72</v>
      </c>
      <c r="F2059" t="s">
        <v>62</v>
      </c>
      <c r="G2059" t="s">
        <v>114</v>
      </c>
      <c r="H2059">
        <v>1</v>
      </c>
      <c r="I2059" t="s">
        <v>503</v>
      </c>
      <c r="J2059">
        <v>135.88999999999999</v>
      </c>
      <c r="K2059">
        <v>135.88999999999999</v>
      </c>
      <c r="L2059" t="s">
        <v>43</v>
      </c>
      <c r="M2059" t="s">
        <v>492</v>
      </c>
      <c r="N2059" t="s">
        <v>19</v>
      </c>
      <c r="O2059" t="s">
        <v>500</v>
      </c>
      <c r="P2059" t="s">
        <v>501</v>
      </c>
      <c r="Q2059" t="s">
        <v>520</v>
      </c>
    </row>
    <row r="2060" spans="1:17" x14ac:dyDescent="0.35">
      <c r="A2060">
        <v>102305</v>
      </c>
      <c r="B2060" s="5">
        <v>45933</v>
      </c>
      <c r="C2060" t="s">
        <v>65</v>
      </c>
      <c r="D2060" t="s">
        <v>66</v>
      </c>
      <c r="E2060" t="s">
        <v>67</v>
      </c>
      <c r="F2060" t="s">
        <v>59</v>
      </c>
      <c r="G2060" t="s">
        <v>129</v>
      </c>
      <c r="H2060">
        <v>5</v>
      </c>
      <c r="I2060" t="s">
        <v>499</v>
      </c>
      <c r="J2060">
        <v>119.41</v>
      </c>
      <c r="K2060">
        <v>597.04999999999995</v>
      </c>
      <c r="L2060" t="s">
        <v>43</v>
      </c>
      <c r="M2060" t="s">
        <v>320</v>
      </c>
      <c r="N2060" t="s">
        <v>19</v>
      </c>
      <c r="O2060" t="s">
        <v>500</v>
      </c>
      <c r="P2060" t="s">
        <v>501</v>
      </c>
      <c r="Q2060" t="s">
        <v>520</v>
      </c>
    </row>
    <row r="2061" spans="1:17" x14ac:dyDescent="0.35">
      <c r="A2061">
        <v>102404</v>
      </c>
      <c r="B2061" s="5">
        <v>45933</v>
      </c>
      <c r="C2061" t="s">
        <v>50</v>
      </c>
      <c r="D2061" t="s">
        <v>51</v>
      </c>
      <c r="E2061" t="s">
        <v>52</v>
      </c>
      <c r="F2061" t="s">
        <v>59</v>
      </c>
      <c r="G2061" t="s">
        <v>73</v>
      </c>
      <c r="H2061">
        <v>1</v>
      </c>
      <c r="I2061" t="s">
        <v>503</v>
      </c>
      <c r="J2061">
        <v>27.13</v>
      </c>
      <c r="K2061">
        <v>27.13</v>
      </c>
      <c r="L2061" t="s">
        <v>48</v>
      </c>
      <c r="M2061" t="s">
        <v>199</v>
      </c>
      <c r="N2061" t="s">
        <v>19</v>
      </c>
      <c r="O2061" t="s">
        <v>500</v>
      </c>
      <c r="P2061" t="s">
        <v>501</v>
      </c>
      <c r="Q2061" t="s">
        <v>520</v>
      </c>
    </row>
    <row r="2062" spans="1:17" x14ac:dyDescent="0.35">
      <c r="A2062">
        <v>102423</v>
      </c>
      <c r="B2062" s="5">
        <v>45933</v>
      </c>
      <c r="C2062" t="s">
        <v>65</v>
      </c>
      <c r="D2062" t="s">
        <v>190</v>
      </c>
      <c r="E2062" t="s">
        <v>191</v>
      </c>
      <c r="F2062" t="s">
        <v>22</v>
      </c>
      <c r="G2062" t="s">
        <v>100</v>
      </c>
      <c r="H2062">
        <v>1</v>
      </c>
      <c r="I2062" t="s">
        <v>503</v>
      </c>
      <c r="J2062">
        <v>15.72</v>
      </c>
      <c r="K2062">
        <v>15.72</v>
      </c>
      <c r="L2062" t="s">
        <v>48</v>
      </c>
      <c r="M2062" t="s">
        <v>274</v>
      </c>
      <c r="N2062" t="s">
        <v>19</v>
      </c>
      <c r="O2062" t="s">
        <v>500</v>
      </c>
      <c r="P2062" t="s">
        <v>501</v>
      </c>
      <c r="Q2062" t="s">
        <v>520</v>
      </c>
    </row>
    <row r="2063" spans="1:17" x14ac:dyDescent="0.35">
      <c r="A2063">
        <v>102629</v>
      </c>
      <c r="B2063" s="5">
        <v>45933</v>
      </c>
      <c r="C2063" t="s">
        <v>50</v>
      </c>
      <c r="D2063" t="s">
        <v>71</v>
      </c>
      <c r="E2063" t="s">
        <v>72</v>
      </c>
      <c r="F2063" t="s">
        <v>53</v>
      </c>
      <c r="G2063" t="s">
        <v>145</v>
      </c>
      <c r="H2063">
        <v>1</v>
      </c>
      <c r="I2063" t="s">
        <v>503</v>
      </c>
      <c r="J2063">
        <v>36.159999999999997</v>
      </c>
      <c r="K2063">
        <v>36.159999999999997</v>
      </c>
      <c r="L2063" t="s">
        <v>17</v>
      </c>
      <c r="M2063" t="s">
        <v>30</v>
      </c>
      <c r="N2063" t="s">
        <v>89</v>
      </c>
      <c r="O2063" t="s">
        <v>500</v>
      </c>
      <c r="P2063" t="s">
        <v>501</v>
      </c>
      <c r="Q2063" t="s">
        <v>520</v>
      </c>
    </row>
    <row r="2064" spans="1:17" x14ac:dyDescent="0.35">
      <c r="A2064">
        <v>102891</v>
      </c>
      <c r="B2064" s="5">
        <v>45933</v>
      </c>
      <c r="C2064" t="s">
        <v>65</v>
      </c>
      <c r="D2064" t="s">
        <v>66</v>
      </c>
      <c r="E2064" t="s">
        <v>67</v>
      </c>
      <c r="F2064" t="s">
        <v>22</v>
      </c>
      <c r="G2064" t="s">
        <v>23</v>
      </c>
      <c r="H2064">
        <v>2</v>
      </c>
      <c r="I2064" t="s">
        <v>508</v>
      </c>
      <c r="J2064">
        <v>66.510000000000005</v>
      </c>
      <c r="K2064">
        <v>133.02000000000001</v>
      </c>
      <c r="L2064" t="s">
        <v>24</v>
      </c>
      <c r="M2064" t="s">
        <v>216</v>
      </c>
      <c r="N2064" t="s">
        <v>19</v>
      </c>
      <c r="O2064" t="s">
        <v>500</v>
      </c>
      <c r="P2064" t="s">
        <v>501</v>
      </c>
      <c r="Q2064" t="s">
        <v>520</v>
      </c>
    </row>
    <row r="2065" spans="1:17" x14ac:dyDescent="0.35">
      <c r="A2065">
        <v>102930</v>
      </c>
      <c r="B2065" s="5">
        <v>45933</v>
      </c>
      <c r="C2065" t="s">
        <v>12</v>
      </c>
      <c r="D2065" t="s">
        <v>20</v>
      </c>
      <c r="E2065" t="s">
        <v>21</v>
      </c>
      <c r="F2065" t="s">
        <v>59</v>
      </c>
      <c r="G2065" t="s">
        <v>73</v>
      </c>
      <c r="H2065">
        <v>1</v>
      </c>
      <c r="I2065" t="s">
        <v>503</v>
      </c>
      <c r="J2065">
        <v>26.7</v>
      </c>
      <c r="K2065">
        <v>26.7</v>
      </c>
      <c r="L2065" t="s">
        <v>43</v>
      </c>
      <c r="M2065" t="s">
        <v>458</v>
      </c>
      <c r="N2065" t="s">
        <v>19</v>
      </c>
      <c r="O2065" t="s">
        <v>500</v>
      </c>
      <c r="P2065" t="s">
        <v>501</v>
      </c>
      <c r="Q2065" t="s">
        <v>520</v>
      </c>
    </row>
    <row r="2066" spans="1:17" x14ac:dyDescent="0.35">
      <c r="A2066">
        <v>102986</v>
      </c>
      <c r="B2066" s="5">
        <v>45933</v>
      </c>
      <c r="C2066" t="s">
        <v>31</v>
      </c>
      <c r="D2066" t="s">
        <v>45</v>
      </c>
      <c r="E2066" t="s">
        <v>46</v>
      </c>
      <c r="F2066" t="s">
        <v>15</v>
      </c>
      <c r="G2066" t="s">
        <v>39</v>
      </c>
      <c r="H2066">
        <v>2</v>
      </c>
      <c r="I2066" t="s">
        <v>508</v>
      </c>
      <c r="J2066">
        <v>44.92</v>
      </c>
      <c r="K2066">
        <v>89.84</v>
      </c>
      <c r="L2066" t="s">
        <v>17</v>
      </c>
      <c r="M2066" t="s">
        <v>321</v>
      </c>
      <c r="N2066" t="s">
        <v>89</v>
      </c>
      <c r="O2066" t="s">
        <v>500</v>
      </c>
      <c r="P2066" t="s">
        <v>501</v>
      </c>
      <c r="Q2066" t="s">
        <v>520</v>
      </c>
    </row>
    <row r="2067" spans="1:17" x14ac:dyDescent="0.35">
      <c r="A2067">
        <v>100328</v>
      </c>
      <c r="B2067" s="5">
        <v>45934</v>
      </c>
      <c r="C2067" t="s">
        <v>12</v>
      </c>
      <c r="D2067" t="s">
        <v>98</v>
      </c>
      <c r="E2067" t="s">
        <v>99</v>
      </c>
      <c r="F2067" t="s">
        <v>15</v>
      </c>
      <c r="G2067" t="s">
        <v>39</v>
      </c>
      <c r="H2067">
        <v>2</v>
      </c>
      <c r="I2067" t="s">
        <v>508</v>
      </c>
      <c r="J2067">
        <v>45.65</v>
      </c>
      <c r="K2067">
        <v>91.3</v>
      </c>
      <c r="L2067" t="s">
        <v>48</v>
      </c>
      <c r="M2067" t="s">
        <v>272</v>
      </c>
      <c r="N2067" t="s">
        <v>36</v>
      </c>
      <c r="O2067" t="s">
        <v>506</v>
      </c>
      <c r="P2067" t="s">
        <v>507</v>
      </c>
      <c r="Q2067" t="s">
        <v>520</v>
      </c>
    </row>
    <row r="2068" spans="1:17" x14ac:dyDescent="0.35">
      <c r="A2068">
        <v>100355</v>
      </c>
      <c r="B2068" s="5">
        <v>45934</v>
      </c>
      <c r="C2068" t="s">
        <v>31</v>
      </c>
      <c r="D2068" t="s">
        <v>45</v>
      </c>
      <c r="E2068" t="s">
        <v>46</v>
      </c>
      <c r="F2068" t="s">
        <v>62</v>
      </c>
      <c r="G2068" t="s">
        <v>112</v>
      </c>
      <c r="H2068">
        <v>10</v>
      </c>
      <c r="I2068" t="s">
        <v>499</v>
      </c>
      <c r="J2068">
        <v>30.9</v>
      </c>
      <c r="K2068">
        <v>309</v>
      </c>
      <c r="L2068" t="s">
        <v>17</v>
      </c>
      <c r="M2068" t="s">
        <v>315</v>
      </c>
      <c r="N2068" t="s">
        <v>36</v>
      </c>
      <c r="O2068" t="s">
        <v>506</v>
      </c>
      <c r="P2068" t="s">
        <v>507</v>
      </c>
      <c r="Q2068" t="s">
        <v>520</v>
      </c>
    </row>
    <row r="2069" spans="1:17" x14ac:dyDescent="0.35">
      <c r="A2069">
        <v>100437</v>
      </c>
      <c r="B2069" s="5">
        <v>45934</v>
      </c>
      <c r="C2069" t="s">
        <v>31</v>
      </c>
      <c r="D2069" t="s">
        <v>105</v>
      </c>
      <c r="E2069" t="s">
        <v>106</v>
      </c>
      <c r="F2069" t="s">
        <v>22</v>
      </c>
      <c r="G2069" t="s">
        <v>87</v>
      </c>
      <c r="H2069">
        <v>1</v>
      </c>
      <c r="I2069" t="s">
        <v>503</v>
      </c>
      <c r="J2069">
        <v>49.25</v>
      </c>
      <c r="K2069">
        <v>49.25</v>
      </c>
      <c r="L2069" t="s">
        <v>43</v>
      </c>
      <c r="M2069" t="s">
        <v>205</v>
      </c>
      <c r="N2069" t="s">
        <v>36</v>
      </c>
      <c r="O2069" t="s">
        <v>506</v>
      </c>
      <c r="P2069" t="s">
        <v>507</v>
      </c>
      <c r="Q2069" t="s">
        <v>520</v>
      </c>
    </row>
    <row r="2070" spans="1:17" x14ac:dyDescent="0.35">
      <c r="A2070">
        <v>100742</v>
      </c>
      <c r="B2070" s="5">
        <v>45934</v>
      </c>
      <c r="C2070" t="s">
        <v>12</v>
      </c>
      <c r="D2070" t="s">
        <v>98</v>
      </c>
      <c r="E2070" t="s">
        <v>99</v>
      </c>
      <c r="F2070" t="s">
        <v>22</v>
      </c>
      <c r="G2070" t="s">
        <v>23</v>
      </c>
      <c r="H2070">
        <v>1</v>
      </c>
      <c r="I2070" t="s">
        <v>503</v>
      </c>
      <c r="J2070">
        <v>66.67</v>
      </c>
      <c r="K2070">
        <v>66.67</v>
      </c>
      <c r="L2070" t="s">
        <v>48</v>
      </c>
      <c r="M2070" t="s">
        <v>192</v>
      </c>
      <c r="N2070" t="s">
        <v>36</v>
      </c>
      <c r="O2070" t="s">
        <v>506</v>
      </c>
      <c r="P2070" t="s">
        <v>507</v>
      </c>
      <c r="Q2070" t="s">
        <v>520</v>
      </c>
    </row>
    <row r="2071" spans="1:17" x14ac:dyDescent="0.35">
      <c r="A2071">
        <v>101111</v>
      </c>
      <c r="B2071" s="5">
        <v>45934</v>
      </c>
      <c r="C2071" t="s">
        <v>31</v>
      </c>
      <c r="D2071" t="s">
        <v>56</v>
      </c>
      <c r="E2071" t="s">
        <v>57</v>
      </c>
      <c r="F2071" t="s">
        <v>62</v>
      </c>
      <c r="G2071" t="s">
        <v>169</v>
      </c>
      <c r="H2071">
        <v>2</v>
      </c>
      <c r="I2071" t="s">
        <v>508</v>
      </c>
      <c r="J2071">
        <v>24.51</v>
      </c>
      <c r="K2071">
        <v>49.02</v>
      </c>
      <c r="L2071" t="s">
        <v>24</v>
      </c>
      <c r="M2071" t="s">
        <v>143</v>
      </c>
      <c r="N2071" t="s">
        <v>19</v>
      </c>
      <c r="O2071" t="s">
        <v>506</v>
      </c>
      <c r="P2071" t="s">
        <v>507</v>
      </c>
      <c r="Q2071" t="s">
        <v>520</v>
      </c>
    </row>
    <row r="2072" spans="1:17" x14ac:dyDescent="0.35">
      <c r="A2072">
        <v>101173</v>
      </c>
      <c r="B2072" s="5">
        <v>45934</v>
      </c>
      <c r="C2072" t="s">
        <v>12</v>
      </c>
      <c r="D2072" t="s">
        <v>132</v>
      </c>
      <c r="E2072" t="s">
        <v>133</v>
      </c>
      <c r="F2072" t="s">
        <v>62</v>
      </c>
      <c r="G2072" t="s">
        <v>112</v>
      </c>
      <c r="H2072">
        <v>2</v>
      </c>
      <c r="I2072" t="s">
        <v>508</v>
      </c>
      <c r="J2072">
        <v>29.51</v>
      </c>
      <c r="K2072">
        <v>59.02</v>
      </c>
      <c r="L2072" t="s">
        <v>17</v>
      </c>
      <c r="M2072" t="s">
        <v>213</v>
      </c>
      <c r="N2072" t="s">
        <v>19</v>
      </c>
      <c r="O2072" t="s">
        <v>506</v>
      </c>
      <c r="P2072" t="s">
        <v>507</v>
      </c>
      <c r="Q2072" t="s">
        <v>520</v>
      </c>
    </row>
    <row r="2073" spans="1:17" x14ac:dyDescent="0.35">
      <c r="A2073">
        <v>101434</v>
      </c>
      <c r="B2073" s="5">
        <v>45934</v>
      </c>
      <c r="C2073" t="s">
        <v>50</v>
      </c>
      <c r="D2073" t="s">
        <v>71</v>
      </c>
      <c r="E2073" t="s">
        <v>72</v>
      </c>
      <c r="F2073" t="s">
        <v>15</v>
      </c>
      <c r="G2073" t="s">
        <v>39</v>
      </c>
      <c r="H2073">
        <v>2</v>
      </c>
      <c r="I2073" t="s">
        <v>508</v>
      </c>
      <c r="J2073">
        <v>43.41</v>
      </c>
      <c r="K2073">
        <v>86.82</v>
      </c>
      <c r="L2073" t="s">
        <v>17</v>
      </c>
      <c r="M2073" t="s">
        <v>271</v>
      </c>
      <c r="N2073" t="s">
        <v>19</v>
      </c>
      <c r="O2073" t="s">
        <v>506</v>
      </c>
      <c r="P2073" t="s">
        <v>507</v>
      </c>
      <c r="Q2073" t="s">
        <v>520</v>
      </c>
    </row>
    <row r="2074" spans="1:17" x14ac:dyDescent="0.35">
      <c r="A2074">
        <v>101887</v>
      </c>
      <c r="B2074" s="5">
        <v>45934</v>
      </c>
      <c r="C2074" t="s">
        <v>31</v>
      </c>
      <c r="D2074" t="s">
        <v>56</v>
      </c>
      <c r="E2074" t="s">
        <v>57</v>
      </c>
      <c r="F2074" t="s">
        <v>62</v>
      </c>
      <c r="G2074" t="s">
        <v>68</v>
      </c>
      <c r="H2074">
        <v>10</v>
      </c>
      <c r="I2074" t="s">
        <v>499</v>
      </c>
      <c r="J2074">
        <v>39.22</v>
      </c>
      <c r="K2074">
        <v>392.2</v>
      </c>
      <c r="L2074" t="s">
        <v>24</v>
      </c>
      <c r="M2074" t="s">
        <v>343</v>
      </c>
      <c r="N2074" t="s">
        <v>89</v>
      </c>
      <c r="O2074" t="s">
        <v>506</v>
      </c>
      <c r="P2074" t="s">
        <v>507</v>
      </c>
      <c r="Q2074" t="s">
        <v>520</v>
      </c>
    </row>
    <row r="2075" spans="1:17" x14ac:dyDescent="0.35">
      <c r="A2075">
        <v>102115</v>
      </c>
      <c r="B2075" s="5">
        <v>45934</v>
      </c>
      <c r="C2075" t="s">
        <v>12</v>
      </c>
      <c r="D2075" t="s">
        <v>183</v>
      </c>
      <c r="E2075" t="s">
        <v>184</v>
      </c>
      <c r="F2075" t="s">
        <v>22</v>
      </c>
      <c r="G2075" t="s">
        <v>87</v>
      </c>
      <c r="H2075">
        <v>2</v>
      </c>
      <c r="I2075" t="s">
        <v>508</v>
      </c>
      <c r="J2075">
        <v>50.81</v>
      </c>
      <c r="K2075">
        <v>101.62</v>
      </c>
      <c r="L2075" t="s">
        <v>48</v>
      </c>
      <c r="M2075" t="s">
        <v>297</v>
      </c>
      <c r="N2075" t="s">
        <v>19</v>
      </c>
      <c r="O2075" t="s">
        <v>506</v>
      </c>
      <c r="P2075" t="s">
        <v>507</v>
      </c>
      <c r="Q2075" t="s">
        <v>520</v>
      </c>
    </row>
    <row r="2076" spans="1:17" x14ac:dyDescent="0.35">
      <c r="A2076">
        <v>102363</v>
      </c>
      <c r="B2076" s="5">
        <v>45934</v>
      </c>
      <c r="C2076" t="s">
        <v>50</v>
      </c>
      <c r="D2076" t="s">
        <v>51</v>
      </c>
      <c r="E2076" t="s">
        <v>52</v>
      </c>
      <c r="F2076" t="s">
        <v>59</v>
      </c>
      <c r="G2076" t="s">
        <v>118</v>
      </c>
      <c r="H2076">
        <v>10</v>
      </c>
      <c r="I2076" t="s">
        <v>499</v>
      </c>
      <c r="J2076">
        <v>20.239999999999998</v>
      </c>
      <c r="K2076">
        <v>202.39999999999998</v>
      </c>
      <c r="L2076" t="s">
        <v>17</v>
      </c>
      <c r="M2076" t="s">
        <v>449</v>
      </c>
      <c r="N2076" t="s">
        <v>89</v>
      </c>
      <c r="O2076" t="s">
        <v>506</v>
      </c>
      <c r="P2076" t="s">
        <v>507</v>
      </c>
      <c r="Q2076" t="s">
        <v>520</v>
      </c>
    </row>
    <row r="2077" spans="1:17" x14ac:dyDescent="0.35">
      <c r="A2077">
        <v>102947</v>
      </c>
      <c r="B2077" s="5">
        <v>45934</v>
      </c>
      <c r="C2077" t="s">
        <v>31</v>
      </c>
      <c r="D2077" t="s">
        <v>32</v>
      </c>
      <c r="E2077" t="s">
        <v>33</v>
      </c>
      <c r="F2077" t="s">
        <v>62</v>
      </c>
      <c r="G2077" t="s">
        <v>112</v>
      </c>
      <c r="H2077">
        <v>1</v>
      </c>
      <c r="I2077" t="s">
        <v>503</v>
      </c>
      <c r="J2077">
        <v>30.23</v>
      </c>
      <c r="K2077">
        <v>30.23</v>
      </c>
      <c r="L2077" t="s">
        <v>43</v>
      </c>
      <c r="M2077" t="s">
        <v>350</v>
      </c>
      <c r="N2077" t="s">
        <v>19</v>
      </c>
      <c r="O2077" t="s">
        <v>506</v>
      </c>
      <c r="P2077" t="s">
        <v>507</v>
      </c>
      <c r="Q2077" t="s">
        <v>520</v>
      </c>
    </row>
    <row r="2078" spans="1:17" x14ac:dyDescent="0.35">
      <c r="A2078">
        <v>100087</v>
      </c>
      <c r="B2078" s="5">
        <v>45935</v>
      </c>
      <c r="C2078" t="s">
        <v>31</v>
      </c>
      <c r="D2078" t="s">
        <v>56</v>
      </c>
      <c r="E2078" t="s">
        <v>57</v>
      </c>
      <c r="F2078" t="s">
        <v>15</v>
      </c>
      <c r="G2078" t="s">
        <v>29</v>
      </c>
      <c r="H2078">
        <v>1</v>
      </c>
      <c r="I2078" t="s">
        <v>503</v>
      </c>
      <c r="J2078">
        <v>22.38</v>
      </c>
      <c r="K2078">
        <v>22.38</v>
      </c>
      <c r="L2078" t="s">
        <v>48</v>
      </c>
      <c r="M2078" t="s">
        <v>147</v>
      </c>
      <c r="N2078" t="s">
        <v>19</v>
      </c>
      <c r="O2078" t="s">
        <v>510</v>
      </c>
      <c r="P2078" t="s">
        <v>507</v>
      </c>
      <c r="Q2078" t="s">
        <v>520</v>
      </c>
    </row>
    <row r="2079" spans="1:17" x14ac:dyDescent="0.35">
      <c r="A2079">
        <v>100293</v>
      </c>
      <c r="B2079" s="5">
        <v>45935</v>
      </c>
      <c r="C2079" t="s">
        <v>50</v>
      </c>
      <c r="D2079" t="s">
        <v>77</v>
      </c>
      <c r="E2079" t="s">
        <v>78</v>
      </c>
      <c r="F2079" t="s">
        <v>22</v>
      </c>
      <c r="G2079" t="s">
        <v>87</v>
      </c>
      <c r="H2079">
        <v>10</v>
      </c>
      <c r="I2079" t="s">
        <v>499</v>
      </c>
      <c r="J2079">
        <v>47.64</v>
      </c>
      <c r="K2079">
        <v>476.4</v>
      </c>
      <c r="L2079" t="s">
        <v>43</v>
      </c>
      <c r="M2079" t="s">
        <v>322</v>
      </c>
      <c r="N2079" t="s">
        <v>19</v>
      </c>
      <c r="O2079" t="s">
        <v>510</v>
      </c>
      <c r="P2079" t="s">
        <v>507</v>
      </c>
      <c r="Q2079" t="s">
        <v>520</v>
      </c>
    </row>
    <row r="2080" spans="1:17" x14ac:dyDescent="0.35">
      <c r="A2080">
        <v>100408</v>
      </c>
      <c r="B2080" s="5">
        <v>45935</v>
      </c>
      <c r="C2080" t="s">
        <v>12</v>
      </c>
      <c r="D2080" t="s">
        <v>98</v>
      </c>
      <c r="E2080" t="s">
        <v>99</v>
      </c>
      <c r="F2080" t="s">
        <v>15</v>
      </c>
      <c r="G2080" t="s">
        <v>39</v>
      </c>
      <c r="H2080">
        <v>2</v>
      </c>
      <c r="I2080" t="s">
        <v>508</v>
      </c>
      <c r="J2080">
        <v>43.5</v>
      </c>
      <c r="K2080">
        <v>87</v>
      </c>
      <c r="L2080" t="s">
        <v>48</v>
      </c>
      <c r="M2080" t="s">
        <v>469</v>
      </c>
      <c r="N2080" t="s">
        <v>19</v>
      </c>
      <c r="O2080" t="s">
        <v>510</v>
      </c>
      <c r="P2080" t="s">
        <v>507</v>
      </c>
      <c r="Q2080" t="s">
        <v>520</v>
      </c>
    </row>
    <row r="2081" spans="1:17" x14ac:dyDescent="0.35">
      <c r="A2081">
        <v>100536</v>
      </c>
      <c r="B2081" s="5">
        <v>45935</v>
      </c>
      <c r="C2081" t="s">
        <v>31</v>
      </c>
      <c r="D2081" t="s">
        <v>56</v>
      </c>
      <c r="E2081" t="s">
        <v>57</v>
      </c>
      <c r="F2081" t="s">
        <v>62</v>
      </c>
      <c r="G2081" t="s">
        <v>103</v>
      </c>
      <c r="H2081">
        <v>1</v>
      </c>
      <c r="I2081" t="s">
        <v>503</v>
      </c>
      <c r="J2081">
        <v>191.86</v>
      </c>
      <c r="K2081">
        <v>191.86</v>
      </c>
      <c r="L2081" t="s">
        <v>24</v>
      </c>
      <c r="M2081" t="s">
        <v>173</v>
      </c>
      <c r="N2081" t="s">
        <v>19</v>
      </c>
      <c r="O2081" t="s">
        <v>510</v>
      </c>
      <c r="P2081" t="s">
        <v>507</v>
      </c>
      <c r="Q2081" t="s">
        <v>520</v>
      </c>
    </row>
    <row r="2082" spans="1:17" x14ac:dyDescent="0.35">
      <c r="A2082">
        <v>100580</v>
      </c>
      <c r="B2082" s="5">
        <v>45935</v>
      </c>
      <c r="C2082" t="s">
        <v>31</v>
      </c>
      <c r="D2082" t="s">
        <v>45</v>
      </c>
      <c r="E2082" t="s">
        <v>46</v>
      </c>
      <c r="F2082" t="s">
        <v>62</v>
      </c>
      <c r="G2082" t="s">
        <v>114</v>
      </c>
      <c r="H2082">
        <v>1</v>
      </c>
      <c r="I2082" t="s">
        <v>503</v>
      </c>
      <c r="J2082">
        <v>133.85</v>
      </c>
      <c r="K2082">
        <v>133.85</v>
      </c>
      <c r="L2082" t="s">
        <v>43</v>
      </c>
      <c r="M2082" t="s">
        <v>121</v>
      </c>
      <c r="N2082" t="s">
        <v>19</v>
      </c>
      <c r="O2082" t="s">
        <v>510</v>
      </c>
      <c r="P2082" t="s">
        <v>507</v>
      </c>
      <c r="Q2082" t="s">
        <v>520</v>
      </c>
    </row>
    <row r="2083" spans="1:17" x14ac:dyDescent="0.35">
      <c r="A2083">
        <v>100638</v>
      </c>
      <c r="B2083" s="5">
        <v>45935</v>
      </c>
      <c r="C2083" t="s">
        <v>50</v>
      </c>
      <c r="D2083" t="s">
        <v>77</v>
      </c>
      <c r="E2083" t="s">
        <v>78</v>
      </c>
      <c r="F2083" t="s">
        <v>22</v>
      </c>
      <c r="G2083" t="s">
        <v>100</v>
      </c>
      <c r="H2083">
        <v>10</v>
      </c>
      <c r="I2083" t="s">
        <v>499</v>
      </c>
      <c r="J2083">
        <v>15.23</v>
      </c>
      <c r="K2083">
        <v>152.30000000000001</v>
      </c>
      <c r="L2083" t="s">
        <v>17</v>
      </c>
      <c r="M2083" t="s">
        <v>221</v>
      </c>
      <c r="N2083" t="s">
        <v>19</v>
      </c>
      <c r="O2083" t="s">
        <v>510</v>
      </c>
      <c r="P2083" t="s">
        <v>507</v>
      </c>
      <c r="Q2083" t="s">
        <v>520</v>
      </c>
    </row>
    <row r="2084" spans="1:17" x14ac:dyDescent="0.35">
      <c r="A2084">
        <v>100664</v>
      </c>
      <c r="B2084" s="5">
        <v>45935</v>
      </c>
      <c r="C2084" t="s">
        <v>31</v>
      </c>
      <c r="D2084" t="s">
        <v>80</v>
      </c>
      <c r="E2084" t="s">
        <v>80</v>
      </c>
      <c r="F2084" t="s">
        <v>62</v>
      </c>
      <c r="G2084" t="s">
        <v>112</v>
      </c>
      <c r="H2084">
        <v>1</v>
      </c>
      <c r="I2084" t="s">
        <v>503</v>
      </c>
      <c r="J2084">
        <v>31.03</v>
      </c>
      <c r="K2084">
        <v>31.03</v>
      </c>
      <c r="L2084" t="s">
        <v>17</v>
      </c>
      <c r="M2084" t="s">
        <v>429</v>
      </c>
      <c r="N2084" t="s">
        <v>36</v>
      </c>
      <c r="O2084" t="s">
        <v>510</v>
      </c>
      <c r="P2084" t="s">
        <v>507</v>
      </c>
      <c r="Q2084" t="s">
        <v>520</v>
      </c>
    </row>
    <row r="2085" spans="1:17" x14ac:dyDescent="0.35">
      <c r="A2085">
        <v>100679</v>
      </c>
      <c r="B2085" s="5">
        <v>45935</v>
      </c>
      <c r="C2085" t="s">
        <v>65</v>
      </c>
      <c r="D2085" t="s">
        <v>137</v>
      </c>
      <c r="E2085" t="s">
        <v>138</v>
      </c>
      <c r="F2085" t="s">
        <v>15</v>
      </c>
      <c r="G2085" t="s">
        <v>29</v>
      </c>
      <c r="H2085">
        <v>3</v>
      </c>
      <c r="I2085" t="s">
        <v>499</v>
      </c>
      <c r="J2085">
        <v>21.9</v>
      </c>
      <c r="K2085">
        <v>65.699999999999989</v>
      </c>
      <c r="L2085" t="s">
        <v>24</v>
      </c>
      <c r="M2085" t="s">
        <v>401</v>
      </c>
      <c r="N2085" t="s">
        <v>19</v>
      </c>
      <c r="O2085" t="s">
        <v>510</v>
      </c>
      <c r="P2085" t="s">
        <v>507</v>
      </c>
      <c r="Q2085" t="s">
        <v>520</v>
      </c>
    </row>
    <row r="2086" spans="1:17" x14ac:dyDescent="0.35">
      <c r="A2086">
        <v>100921</v>
      </c>
      <c r="B2086" s="5">
        <v>45935</v>
      </c>
      <c r="C2086" t="s">
        <v>31</v>
      </c>
      <c r="D2086" t="s">
        <v>56</v>
      </c>
      <c r="E2086" t="s">
        <v>57</v>
      </c>
      <c r="F2086" t="s">
        <v>22</v>
      </c>
      <c r="G2086" t="s">
        <v>100</v>
      </c>
      <c r="H2086">
        <v>2</v>
      </c>
      <c r="I2086" t="s">
        <v>508</v>
      </c>
      <c r="J2086">
        <v>14.48</v>
      </c>
      <c r="K2086">
        <v>28.96</v>
      </c>
      <c r="L2086" t="s">
        <v>43</v>
      </c>
      <c r="M2086" t="s">
        <v>459</v>
      </c>
      <c r="N2086" t="s">
        <v>19</v>
      </c>
      <c r="O2086" t="s">
        <v>510</v>
      </c>
      <c r="P2086" t="s">
        <v>507</v>
      </c>
      <c r="Q2086" t="s">
        <v>520</v>
      </c>
    </row>
    <row r="2087" spans="1:17" x14ac:dyDescent="0.35">
      <c r="A2087">
        <v>100932</v>
      </c>
      <c r="B2087" s="5">
        <v>45935</v>
      </c>
      <c r="C2087" t="s">
        <v>12</v>
      </c>
      <c r="D2087" t="s">
        <v>13</v>
      </c>
      <c r="E2087" t="s">
        <v>14</v>
      </c>
      <c r="F2087" t="s">
        <v>62</v>
      </c>
      <c r="G2087" t="s">
        <v>114</v>
      </c>
      <c r="H2087">
        <v>1</v>
      </c>
      <c r="I2087" t="s">
        <v>503</v>
      </c>
      <c r="J2087">
        <v>135.87</v>
      </c>
      <c r="K2087">
        <v>135.87</v>
      </c>
      <c r="L2087" t="s">
        <v>43</v>
      </c>
      <c r="M2087" t="s">
        <v>319</v>
      </c>
      <c r="N2087" t="s">
        <v>19</v>
      </c>
      <c r="O2087" t="s">
        <v>510</v>
      </c>
      <c r="P2087" t="s">
        <v>507</v>
      </c>
      <c r="Q2087" t="s">
        <v>520</v>
      </c>
    </row>
    <row r="2088" spans="1:17" x14ac:dyDescent="0.35">
      <c r="A2088">
        <v>101017</v>
      </c>
      <c r="B2088" s="5">
        <v>45935</v>
      </c>
      <c r="C2088" t="s">
        <v>50</v>
      </c>
      <c r="D2088" t="s">
        <v>51</v>
      </c>
      <c r="E2088" t="s">
        <v>52</v>
      </c>
      <c r="F2088" t="s">
        <v>22</v>
      </c>
      <c r="G2088" t="s">
        <v>87</v>
      </c>
      <c r="H2088">
        <v>1</v>
      </c>
      <c r="I2088" t="s">
        <v>503</v>
      </c>
      <c r="J2088">
        <v>49.19</v>
      </c>
      <c r="K2088">
        <v>49.19</v>
      </c>
      <c r="L2088" t="s">
        <v>43</v>
      </c>
      <c r="M2088" t="s">
        <v>398</v>
      </c>
      <c r="N2088" t="s">
        <v>36</v>
      </c>
      <c r="O2088" t="s">
        <v>510</v>
      </c>
      <c r="P2088" t="s">
        <v>507</v>
      </c>
      <c r="Q2088" t="s">
        <v>520</v>
      </c>
    </row>
    <row r="2089" spans="1:17" x14ac:dyDescent="0.35">
      <c r="A2089">
        <v>101128</v>
      </c>
      <c r="B2089" s="5">
        <v>45935</v>
      </c>
      <c r="C2089" t="s">
        <v>31</v>
      </c>
      <c r="D2089" t="s">
        <v>56</v>
      </c>
      <c r="E2089" t="s">
        <v>57</v>
      </c>
      <c r="F2089" t="s">
        <v>62</v>
      </c>
      <c r="G2089" t="s">
        <v>103</v>
      </c>
      <c r="H2089">
        <v>1</v>
      </c>
      <c r="I2089" t="s">
        <v>503</v>
      </c>
      <c r="J2089">
        <v>183.6</v>
      </c>
      <c r="K2089">
        <v>183.6</v>
      </c>
      <c r="L2089" t="s">
        <v>48</v>
      </c>
      <c r="M2089" t="s">
        <v>396</v>
      </c>
      <c r="N2089" t="s">
        <v>19</v>
      </c>
      <c r="O2089" t="s">
        <v>510</v>
      </c>
      <c r="P2089" t="s">
        <v>507</v>
      </c>
      <c r="Q2089" t="s">
        <v>520</v>
      </c>
    </row>
    <row r="2090" spans="1:17" x14ac:dyDescent="0.35">
      <c r="A2090">
        <v>101620</v>
      </c>
      <c r="B2090" s="5">
        <v>45935</v>
      </c>
      <c r="C2090" t="s">
        <v>26</v>
      </c>
      <c r="D2090" t="s">
        <v>37</v>
      </c>
      <c r="E2090" t="s">
        <v>38</v>
      </c>
      <c r="F2090" t="s">
        <v>22</v>
      </c>
      <c r="G2090" t="s">
        <v>47</v>
      </c>
      <c r="H2090">
        <v>1</v>
      </c>
      <c r="I2090" t="s">
        <v>503</v>
      </c>
      <c r="J2090">
        <v>77.45</v>
      </c>
      <c r="K2090">
        <v>77.45</v>
      </c>
      <c r="L2090" t="s">
        <v>24</v>
      </c>
      <c r="M2090" t="s">
        <v>55</v>
      </c>
      <c r="N2090" t="s">
        <v>19</v>
      </c>
      <c r="O2090" t="s">
        <v>510</v>
      </c>
      <c r="P2090" t="s">
        <v>507</v>
      </c>
      <c r="Q2090" t="s">
        <v>520</v>
      </c>
    </row>
    <row r="2091" spans="1:17" x14ac:dyDescent="0.35">
      <c r="A2091">
        <v>101811</v>
      </c>
      <c r="B2091" s="5">
        <v>45935</v>
      </c>
      <c r="C2091" t="s">
        <v>31</v>
      </c>
      <c r="D2091" t="s">
        <v>105</v>
      </c>
      <c r="E2091" t="s">
        <v>106</v>
      </c>
      <c r="F2091" t="s">
        <v>62</v>
      </c>
      <c r="G2091" t="s">
        <v>169</v>
      </c>
      <c r="H2091">
        <v>2</v>
      </c>
      <c r="I2091" t="s">
        <v>508</v>
      </c>
      <c r="J2091">
        <v>26.09</v>
      </c>
      <c r="K2091">
        <v>52.18</v>
      </c>
      <c r="L2091" t="s">
        <v>48</v>
      </c>
      <c r="M2091" t="s">
        <v>252</v>
      </c>
      <c r="N2091" t="s">
        <v>19</v>
      </c>
      <c r="O2091" t="s">
        <v>510</v>
      </c>
      <c r="P2091" t="s">
        <v>507</v>
      </c>
      <c r="Q2091" t="s">
        <v>520</v>
      </c>
    </row>
    <row r="2092" spans="1:17" x14ac:dyDescent="0.35">
      <c r="A2092">
        <v>102058</v>
      </c>
      <c r="B2092" s="5">
        <v>45935</v>
      </c>
      <c r="C2092" t="s">
        <v>31</v>
      </c>
      <c r="D2092" t="s">
        <v>45</v>
      </c>
      <c r="E2092" t="s">
        <v>46</v>
      </c>
      <c r="F2092" t="s">
        <v>53</v>
      </c>
      <c r="G2092" t="s">
        <v>145</v>
      </c>
      <c r="H2092">
        <v>3</v>
      </c>
      <c r="I2092" t="s">
        <v>499</v>
      </c>
      <c r="J2092">
        <v>36.03</v>
      </c>
      <c r="K2092">
        <v>108.09</v>
      </c>
      <c r="L2092" t="s">
        <v>17</v>
      </c>
      <c r="M2092" t="s">
        <v>136</v>
      </c>
      <c r="N2092" t="s">
        <v>19</v>
      </c>
      <c r="O2092" t="s">
        <v>510</v>
      </c>
      <c r="P2092" t="s">
        <v>507</v>
      </c>
      <c r="Q2092" t="s">
        <v>520</v>
      </c>
    </row>
    <row r="2093" spans="1:17" x14ac:dyDescent="0.35">
      <c r="A2093">
        <v>102187</v>
      </c>
      <c r="B2093" s="5">
        <v>45935</v>
      </c>
      <c r="C2093" t="s">
        <v>50</v>
      </c>
      <c r="D2093" t="s">
        <v>51</v>
      </c>
      <c r="E2093" t="s">
        <v>52</v>
      </c>
      <c r="F2093" t="s">
        <v>59</v>
      </c>
      <c r="G2093" t="s">
        <v>60</v>
      </c>
      <c r="H2093">
        <v>10</v>
      </c>
      <c r="I2093" t="s">
        <v>499</v>
      </c>
      <c r="J2093">
        <v>58.27</v>
      </c>
      <c r="K2093">
        <v>582.70000000000005</v>
      </c>
      <c r="L2093" t="s">
        <v>17</v>
      </c>
      <c r="M2093" t="s">
        <v>430</v>
      </c>
      <c r="N2093" t="s">
        <v>19</v>
      </c>
      <c r="O2093" t="s">
        <v>510</v>
      </c>
      <c r="P2093" t="s">
        <v>507</v>
      </c>
      <c r="Q2093" t="s">
        <v>520</v>
      </c>
    </row>
    <row r="2094" spans="1:17" x14ac:dyDescent="0.35">
      <c r="A2094">
        <v>102239</v>
      </c>
      <c r="B2094" s="5">
        <v>45935</v>
      </c>
      <c r="C2094" t="s">
        <v>31</v>
      </c>
      <c r="D2094" t="s">
        <v>56</v>
      </c>
      <c r="E2094" t="s">
        <v>57</v>
      </c>
      <c r="F2094" t="s">
        <v>62</v>
      </c>
      <c r="G2094" t="s">
        <v>68</v>
      </c>
      <c r="H2094">
        <v>1</v>
      </c>
      <c r="I2094" t="s">
        <v>503</v>
      </c>
      <c r="J2094">
        <v>41.83</v>
      </c>
      <c r="K2094">
        <v>41.83</v>
      </c>
      <c r="L2094" t="s">
        <v>43</v>
      </c>
      <c r="M2094" t="s">
        <v>135</v>
      </c>
      <c r="N2094" t="s">
        <v>19</v>
      </c>
      <c r="O2094" t="s">
        <v>510</v>
      </c>
      <c r="P2094" t="s">
        <v>507</v>
      </c>
      <c r="Q2094" t="s">
        <v>520</v>
      </c>
    </row>
    <row r="2095" spans="1:17" x14ac:dyDescent="0.35">
      <c r="A2095">
        <v>102364</v>
      </c>
      <c r="B2095" s="5">
        <v>45935</v>
      </c>
      <c r="C2095" t="s">
        <v>26</v>
      </c>
      <c r="D2095" t="s">
        <v>41</v>
      </c>
      <c r="E2095" t="s">
        <v>42</v>
      </c>
      <c r="F2095" t="s">
        <v>62</v>
      </c>
      <c r="G2095" t="s">
        <v>114</v>
      </c>
      <c r="H2095">
        <v>1</v>
      </c>
      <c r="I2095" t="s">
        <v>503</v>
      </c>
      <c r="J2095">
        <v>125.46</v>
      </c>
      <c r="K2095">
        <v>125.46</v>
      </c>
      <c r="L2095" t="s">
        <v>24</v>
      </c>
      <c r="M2095" t="s">
        <v>437</v>
      </c>
      <c r="N2095" t="s">
        <v>19</v>
      </c>
      <c r="O2095" t="s">
        <v>510</v>
      </c>
      <c r="P2095" t="s">
        <v>507</v>
      </c>
      <c r="Q2095" t="s">
        <v>520</v>
      </c>
    </row>
    <row r="2096" spans="1:17" x14ac:dyDescent="0.35">
      <c r="A2096">
        <v>102478</v>
      </c>
      <c r="B2096" s="5">
        <v>45935</v>
      </c>
      <c r="C2096" t="s">
        <v>31</v>
      </c>
      <c r="D2096" t="s">
        <v>80</v>
      </c>
      <c r="E2096" t="s">
        <v>80</v>
      </c>
      <c r="F2096" t="s">
        <v>62</v>
      </c>
      <c r="G2096" t="s">
        <v>112</v>
      </c>
      <c r="H2096">
        <v>2</v>
      </c>
      <c r="I2096" t="s">
        <v>508</v>
      </c>
      <c r="J2096">
        <v>29.31</v>
      </c>
      <c r="K2096">
        <v>58.62</v>
      </c>
      <c r="L2096" t="s">
        <v>24</v>
      </c>
      <c r="M2096" t="s">
        <v>491</v>
      </c>
      <c r="N2096" t="s">
        <v>89</v>
      </c>
      <c r="O2096" t="s">
        <v>510</v>
      </c>
      <c r="P2096" t="s">
        <v>507</v>
      </c>
      <c r="Q2096" t="s">
        <v>520</v>
      </c>
    </row>
    <row r="2097" spans="1:17" x14ac:dyDescent="0.35">
      <c r="A2097">
        <v>102735</v>
      </c>
      <c r="B2097" s="5">
        <v>45935</v>
      </c>
      <c r="C2097" t="s">
        <v>26</v>
      </c>
      <c r="D2097" t="s">
        <v>41</v>
      </c>
      <c r="E2097" t="s">
        <v>42</v>
      </c>
      <c r="F2097" t="s">
        <v>59</v>
      </c>
      <c r="G2097" t="s">
        <v>118</v>
      </c>
      <c r="H2097">
        <v>1</v>
      </c>
      <c r="I2097" t="s">
        <v>503</v>
      </c>
      <c r="J2097">
        <v>19.600000000000001</v>
      </c>
      <c r="K2097">
        <v>19.600000000000001</v>
      </c>
      <c r="L2097" t="s">
        <v>48</v>
      </c>
      <c r="M2097" t="s">
        <v>467</v>
      </c>
      <c r="N2097" t="s">
        <v>89</v>
      </c>
      <c r="O2097" t="s">
        <v>510</v>
      </c>
      <c r="P2097" t="s">
        <v>507</v>
      </c>
      <c r="Q2097" t="s">
        <v>520</v>
      </c>
    </row>
    <row r="2098" spans="1:17" x14ac:dyDescent="0.35">
      <c r="A2098">
        <v>102862</v>
      </c>
      <c r="B2098" s="5">
        <v>45935</v>
      </c>
      <c r="C2098" t="s">
        <v>31</v>
      </c>
      <c r="D2098" t="s">
        <v>45</v>
      </c>
      <c r="E2098" t="s">
        <v>46</v>
      </c>
      <c r="F2098" t="s">
        <v>53</v>
      </c>
      <c r="G2098" t="s">
        <v>126</v>
      </c>
      <c r="H2098">
        <v>1</v>
      </c>
      <c r="I2098" t="s">
        <v>503</v>
      </c>
      <c r="J2098">
        <v>145.25</v>
      </c>
      <c r="K2098">
        <v>145.25</v>
      </c>
      <c r="L2098" t="s">
        <v>17</v>
      </c>
      <c r="M2098" t="s">
        <v>168</v>
      </c>
      <c r="N2098" t="s">
        <v>19</v>
      </c>
      <c r="O2098" t="s">
        <v>510</v>
      </c>
      <c r="P2098" t="s">
        <v>507</v>
      </c>
      <c r="Q2098" t="s">
        <v>520</v>
      </c>
    </row>
    <row r="2099" spans="1:17" x14ac:dyDescent="0.35">
      <c r="A2099">
        <v>100031</v>
      </c>
      <c r="B2099" s="5">
        <v>45936</v>
      </c>
      <c r="C2099" t="s">
        <v>12</v>
      </c>
      <c r="D2099" t="s">
        <v>13</v>
      </c>
      <c r="E2099" t="s">
        <v>14</v>
      </c>
      <c r="F2099" t="s">
        <v>59</v>
      </c>
      <c r="G2099" t="s">
        <v>129</v>
      </c>
      <c r="H2099">
        <v>1</v>
      </c>
      <c r="I2099" t="s">
        <v>503</v>
      </c>
      <c r="J2099">
        <v>125.33</v>
      </c>
      <c r="K2099">
        <v>125.33</v>
      </c>
      <c r="L2099" t="s">
        <v>48</v>
      </c>
      <c r="M2099" t="s">
        <v>339</v>
      </c>
      <c r="N2099" t="s">
        <v>36</v>
      </c>
      <c r="O2099" t="s">
        <v>511</v>
      </c>
      <c r="P2099" t="s">
        <v>501</v>
      </c>
      <c r="Q2099" t="s">
        <v>520</v>
      </c>
    </row>
    <row r="2100" spans="1:17" x14ac:dyDescent="0.35">
      <c r="A2100">
        <v>100111</v>
      </c>
      <c r="B2100" s="5">
        <v>45936</v>
      </c>
      <c r="C2100" t="s">
        <v>31</v>
      </c>
      <c r="D2100" t="s">
        <v>105</v>
      </c>
      <c r="E2100" t="s">
        <v>106</v>
      </c>
      <c r="F2100" t="s">
        <v>22</v>
      </c>
      <c r="G2100" t="s">
        <v>47</v>
      </c>
      <c r="H2100">
        <v>3</v>
      </c>
      <c r="I2100" t="s">
        <v>499</v>
      </c>
      <c r="J2100">
        <v>78.39</v>
      </c>
      <c r="K2100">
        <v>235.17000000000002</v>
      </c>
      <c r="L2100" t="s">
        <v>48</v>
      </c>
      <c r="M2100" t="s">
        <v>390</v>
      </c>
      <c r="N2100" t="s">
        <v>36</v>
      </c>
      <c r="O2100" t="s">
        <v>511</v>
      </c>
      <c r="P2100" t="s">
        <v>501</v>
      </c>
      <c r="Q2100" t="s">
        <v>520</v>
      </c>
    </row>
    <row r="2101" spans="1:17" x14ac:dyDescent="0.35">
      <c r="A2101">
        <v>100373</v>
      </c>
      <c r="B2101" s="5">
        <v>45936</v>
      </c>
      <c r="C2101" t="s">
        <v>12</v>
      </c>
      <c r="D2101" t="s">
        <v>98</v>
      </c>
      <c r="E2101" t="s">
        <v>99</v>
      </c>
      <c r="F2101" t="s">
        <v>53</v>
      </c>
      <c r="G2101" t="s">
        <v>145</v>
      </c>
      <c r="H2101">
        <v>1</v>
      </c>
      <c r="I2101" t="s">
        <v>503</v>
      </c>
      <c r="J2101">
        <v>36.18</v>
      </c>
      <c r="K2101">
        <v>36.18</v>
      </c>
      <c r="L2101" t="s">
        <v>48</v>
      </c>
      <c r="M2101" t="s">
        <v>252</v>
      </c>
      <c r="N2101" t="s">
        <v>19</v>
      </c>
      <c r="O2101" t="s">
        <v>511</v>
      </c>
      <c r="P2101" t="s">
        <v>501</v>
      </c>
      <c r="Q2101" t="s">
        <v>520</v>
      </c>
    </row>
    <row r="2102" spans="1:17" x14ac:dyDescent="0.35">
      <c r="A2102">
        <v>101087</v>
      </c>
      <c r="B2102" s="5">
        <v>45936</v>
      </c>
      <c r="C2102" t="s">
        <v>31</v>
      </c>
      <c r="D2102" t="s">
        <v>105</v>
      </c>
      <c r="E2102" t="s">
        <v>106</v>
      </c>
      <c r="F2102" t="s">
        <v>22</v>
      </c>
      <c r="G2102" t="s">
        <v>47</v>
      </c>
      <c r="H2102">
        <v>1</v>
      </c>
      <c r="I2102" t="s">
        <v>503</v>
      </c>
      <c r="J2102">
        <v>71.510000000000005</v>
      </c>
      <c r="K2102">
        <v>71.510000000000005</v>
      </c>
      <c r="L2102" t="s">
        <v>48</v>
      </c>
      <c r="M2102" t="s">
        <v>284</v>
      </c>
      <c r="N2102" t="s">
        <v>19</v>
      </c>
      <c r="O2102" t="s">
        <v>511</v>
      </c>
      <c r="P2102" t="s">
        <v>501</v>
      </c>
      <c r="Q2102" t="s">
        <v>520</v>
      </c>
    </row>
    <row r="2103" spans="1:17" x14ac:dyDescent="0.35">
      <c r="A2103">
        <v>101491</v>
      </c>
      <c r="B2103" s="5">
        <v>45936</v>
      </c>
      <c r="C2103" t="s">
        <v>31</v>
      </c>
      <c r="D2103" t="s">
        <v>105</v>
      </c>
      <c r="E2103" t="s">
        <v>106</v>
      </c>
      <c r="F2103" t="s">
        <v>62</v>
      </c>
      <c r="G2103" t="s">
        <v>68</v>
      </c>
      <c r="H2103">
        <v>1</v>
      </c>
      <c r="I2103" t="s">
        <v>503</v>
      </c>
      <c r="J2103">
        <v>41.09</v>
      </c>
      <c r="K2103">
        <v>41.09</v>
      </c>
      <c r="L2103" t="s">
        <v>24</v>
      </c>
      <c r="M2103" t="s">
        <v>381</v>
      </c>
      <c r="N2103" t="s">
        <v>19</v>
      </c>
      <c r="O2103" t="s">
        <v>511</v>
      </c>
      <c r="P2103" t="s">
        <v>501</v>
      </c>
      <c r="Q2103" t="s">
        <v>520</v>
      </c>
    </row>
    <row r="2104" spans="1:17" x14ac:dyDescent="0.35">
      <c r="A2104">
        <v>101557</v>
      </c>
      <c r="B2104" s="5">
        <v>45936</v>
      </c>
      <c r="C2104" t="s">
        <v>31</v>
      </c>
      <c r="D2104" t="s">
        <v>105</v>
      </c>
      <c r="E2104" t="s">
        <v>106</v>
      </c>
      <c r="F2104" t="s">
        <v>62</v>
      </c>
      <c r="G2104" t="s">
        <v>63</v>
      </c>
      <c r="H2104">
        <v>10</v>
      </c>
      <c r="I2104" t="s">
        <v>499</v>
      </c>
      <c r="J2104">
        <v>57.39</v>
      </c>
      <c r="K2104">
        <v>573.9</v>
      </c>
      <c r="L2104" t="s">
        <v>43</v>
      </c>
      <c r="M2104" t="s">
        <v>357</v>
      </c>
      <c r="N2104" t="s">
        <v>89</v>
      </c>
      <c r="O2104" t="s">
        <v>511</v>
      </c>
      <c r="P2104" t="s">
        <v>501</v>
      </c>
      <c r="Q2104" t="s">
        <v>520</v>
      </c>
    </row>
    <row r="2105" spans="1:17" x14ac:dyDescent="0.35">
      <c r="A2105">
        <v>101594</v>
      </c>
      <c r="B2105" s="5">
        <v>45936</v>
      </c>
      <c r="C2105" t="s">
        <v>26</v>
      </c>
      <c r="D2105" t="s">
        <v>41</v>
      </c>
      <c r="E2105" t="s">
        <v>42</v>
      </c>
      <c r="F2105" t="s">
        <v>53</v>
      </c>
      <c r="G2105" t="s">
        <v>126</v>
      </c>
      <c r="H2105">
        <v>1</v>
      </c>
      <c r="I2105" t="s">
        <v>503</v>
      </c>
      <c r="J2105">
        <v>143.44</v>
      </c>
      <c r="K2105">
        <v>143.44</v>
      </c>
      <c r="L2105" t="s">
        <v>43</v>
      </c>
      <c r="M2105" t="s">
        <v>120</v>
      </c>
      <c r="N2105" t="s">
        <v>19</v>
      </c>
      <c r="O2105" t="s">
        <v>511</v>
      </c>
      <c r="P2105" t="s">
        <v>501</v>
      </c>
      <c r="Q2105" t="s">
        <v>520</v>
      </c>
    </row>
    <row r="2106" spans="1:17" x14ac:dyDescent="0.35">
      <c r="A2106">
        <v>101687</v>
      </c>
      <c r="B2106" s="5">
        <v>45936</v>
      </c>
      <c r="C2106" t="s">
        <v>50</v>
      </c>
      <c r="D2106" t="s">
        <v>77</v>
      </c>
      <c r="E2106" t="s">
        <v>78</v>
      </c>
      <c r="F2106" t="s">
        <v>59</v>
      </c>
      <c r="G2106" t="s">
        <v>118</v>
      </c>
      <c r="H2106">
        <v>1</v>
      </c>
      <c r="I2106" t="s">
        <v>503</v>
      </c>
      <c r="J2106">
        <v>19.02</v>
      </c>
      <c r="K2106">
        <v>19.02</v>
      </c>
      <c r="L2106" t="s">
        <v>48</v>
      </c>
      <c r="M2106" t="s">
        <v>154</v>
      </c>
      <c r="N2106" t="s">
        <v>19</v>
      </c>
      <c r="O2106" t="s">
        <v>511</v>
      </c>
      <c r="P2106" t="s">
        <v>501</v>
      </c>
      <c r="Q2106" t="s">
        <v>520</v>
      </c>
    </row>
    <row r="2107" spans="1:17" x14ac:dyDescent="0.35">
      <c r="A2107">
        <v>101844</v>
      </c>
      <c r="B2107" s="5">
        <v>45936</v>
      </c>
      <c r="C2107" t="s">
        <v>26</v>
      </c>
      <c r="D2107" t="s">
        <v>41</v>
      </c>
      <c r="E2107" t="s">
        <v>42</v>
      </c>
      <c r="F2107" t="s">
        <v>59</v>
      </c>
      <c r="G2107" t="s">
        <v>129</v>
      </c>
      <c r="H2107">
        <v>10</v>
      </c>
      <c r="I2107" t="s">
        <v>499</v>
      </c>
      <c r="J2107">
        <v>121.7</v>
      </c>
      <c r="K2107">
        <v>1217</v>
      </c>
      <c r="L2107" t="s">
        <v>17</v>
      </c>
      <c r="M2107" t="s">
        <v>308</v>
      </c>
      <c r="N2107" t="s">
        <v>19</v>
      </c>
      <c r="O2107" t="s">
        <v>511</v>
      </c>
      <c r="P2107" t="s">
        <v>501</v>
      </c>
      <c r="Q2107" t="s">
        <v>520</v>
      </c>
    </row>
    <row r="2108" spans="1:17" x14ac:dyDescent="0.35">
      <c r="A2108">
        <v>101987</v>
      </c>
      <c r="B2108" s="5">
        <v>45936</v>
      </c>
      <c r="C2108" t="s">
        <v>31</v>
      </c>
      <c r="D2108" t="s">
        <v>32</v>
      </c>
      <c r="E2108" t="s">
        <v>33</v>
      </c>
      <c r="F2108" t="s">
        <v>53</v>
      </c>
      <c r="G2108" t="s">
        <v>145</v>
      </c>
      <c r="H2108">
        <v>1</v>
      </c>
      <c r="I2108" t="s">
        <v>503</v>
      </c>
      <c r="J2108">
        <v>35.159999999999997</v>
      </c>
      <c r="K2108">
        <v>35.159999999999997</v>
      </c>
      <c r="L2108" t="s">
        <v>24</v>
      </c>
      <c r="M2108" t="s">
        <v>394</v>
      </c>
      <c r="N2108" t="s">
        <v>19</v>
      </c>
      <c r="O2108" t="s">
        <v>511</v>
      </c>
      <c r="P2108" t="s">
        <v>501</v>
      </c>
      <c r="Q2108" t="s">
        <v>520</v>
      </c>
    </row>
    <row r="2109" spans="1:17" x14ac:dyDescent="0.35">
      <c r="A2109">
        <v>102442</v>
      </c>
      <c r="B2109" s="5">
        <v>45936</v>
      </c>
      <c r="C2109" t="s">
        <v>65</v>
      </c>
      <c r="D2109" t="s">
        <v>66</v>
      </c>
      <c r="E2109" t="s">
        <v>67</v>
      </c>
      <c r="F2109" t="s">
        <v>53</v>
      </c>
      <c r="G2109" t="s">
        <v>145</v>
      </c>
      <c r="H2109">
        <v>10</v>
      </c>
      <c r="I2109" t="s">
        <v>499</v>
      </c>
      <c r="J2109">
        <v>36.33</v>
      </c>
      <c r="K2109">
        <v>363.29999999999995</v>
      </c>
      <c r="L2109" t="s">
        <v>17</v>
      </c>
      <c r="M2109" t="s">
        <v>313</v>
      </c>
      <c r="N2109" t="s">
        <v>89</v>
      </c>
      <c r="O2109" t="s">
        <v>511</v>
      </c>
      <c r="P2109" t="s">
        <v>501</v>
      </c>
      <c r="Q2109" t="s">
        <v>520</v>
      </c>
    </row>
    <row r="2110" spans="1:17" x14ac:dyDescent="0.35">
      <c r="A2110">
        <v>102454</v>
      </c>
      <c r="B2110" s="5">
        <v>45936</v>
      </c>
      <c r="C2110" t="s">
        <v>50</v>
      </c>
      <c r="D2110" t="s">
        <v>51</v>
      </c>
      <c r="E2110" t="s">
        <v>52</v>
      </c>
      <c r="F2110" t="s">
        <v>62</v>
      </c>
      <c r="G2110" t="s">
        <v>103</v>
      </c>
      <c r="H2110">
        <v>2</v>
      </c>
      <c r="I2110" t="s">
        <v>508</v>
      </c>
      <c r="J2110">
        <v>195.15</v>
      </c>
      <c r="K2110">
        <v>390.3</v>
      </c>
      <c r="L2110" t="s">
        <v>17</v>
      </c>
      <c r="M2110" t="s">
        <v>275</v>
      </c>
      <c r="N2110" t="s">
        <v>19</v>
      </c>
      <c r="O2110" t="s">
        <v>511</v>
      </c>
      <c r="P2110" t="s">
        <v>501</v>
      </c>
      <c r="Q2110" t="s">
        <v>520</v>
      </c>
    </row>
    <row r="2111" spans="1:17" x14ac:dyDescent="0.35">
      <c r="A2111">
        <v>102592</v>
      </c>
      <c r="B2111" s="5">
        <v>45936</v>
      </c>
      <c r="C2111" t="s">
        <v>31</v>
      </c>
      <c r="D2111" t="s">
        <v>105</v>
      </c>
      <c r="E2111" t="s">
        <v>106</v>
      </c>
      <c r="F2111" t="s">
        <v>15</v>
      </c>
      <c r="G2111" t="s">
        <v>34</v>
      </c>
      <c r="H2111">
        <v>5</v>
      </c>
      <c r="I2111" t="s">
        <v>499</v>
      </c>
      <c r="J2111">
        <v>15.82</v>
      </c>
      <c r="K2111">
        <v>79.099999999999994</v>
      </c>
      <c r="L2111" t="s">
        <v>48</v>
      </c>
      <c r="M2111" t="s">
        <v>204</v>
      </c>
      <c r="N2111" t="s">
        <v>19</v>
      </c>
      <c r="O2111" t="s">
        <v>511</v>
      </c>
      <c r="P2111" t="s">
        <v>501</v>
      </c>
      <c r="Q2111" t="s">
        <v>520</v>
      </c>
    </row>
    <row r="2112" spans="1:17" x14ac:dyDescent="0.35">
      <c r="A2112">
        <v>102698</v>
      </c>
      <c r="B2112" s="5">
        <v>45936</v>
      </c>
      <c r="C2112" t="s">
        <v>50</v>
      </c>
      <c r="D2112" t="s">
        <v>71</v>
      </c>
      <c r="E2112" t="s">
        <v>72</v>
      </c>
      <c r="F2112" t="s">
        <v>22</v>
      </c>
      <c r="G2112" t="s">
        <v>87</v>
      </c>
      <c r="H2112">
        <v>1</v>
      </c>
      <c r="I2112" t="s">
        <v>503</v>
      </c>
      <c r="J2112">
        <v>52</v>
      </c>
      <c r="K2112">
        <v>52</v>
      </c>
      <c r="L2112" t="s">
        <v>48</v>
      </c>
      <c r="M2112" t="s">
        <v>101</v>
      </c>
      <c r="N2112" t="s">
        <v>19</v>
      </c>
      <c r="O2112" t="s">
        <v>511</v>
      </c>
      <c r="P2112" t="s">
        <v>501</v>
      </c>
      <c r="Q2112" t="s">
        <v>520</v>
      </c>
    </row>
    <row r="2113" spans="1:17" x14ac:dyDescent="0.35">
      <c r="A2113">
        <v>102983</v>
      </c>
      <c r="B2113" s="5">
        <v>45936</v>
      </c>
      <c r="C2113" t="s">
        <v>50</v>
      </c>
      <c r="D2113" t="s">
        <v>51</v>
      </c>
      <c r="E2113" t="s">
        <v>52</v>
      </c>
      <c r="F2113" t="s">
        <v>22</v>
      </c>
      <c r="G2113" t="s">
        <v>109</v>
      </c>
      <c r="H2113">
        <v>10</v>
      </c>
      <c r="I2113" t="s">
        <v>499</v>
      </c>
      <c r="J2113">
        <v>91.96</v>
      </c>
      <c r="K2113">
        <v>919.59999999999991</v>
      </c>
      <c r="L2113" t="s">
        <v>48</v>
      </c>
      <c r="M2113" t="s">
        <v>333</v>
      </c>
      <c r="N2113" t="s">
        <v>19</v>
      </c>
      <c r="O2113" t="s">
        <v>511</v>
      </c>
      <c r="P2113" t="s">
        <v>501</v>
      </c>
      <c r="Q2113" t="s">
        <v>520</v>
      </c>
    </row>
    <row r="2114" spans="1:17" x14ac:dyDescent="0.35">
      <c r="A2114">
        <v>100484</v>
      </c>
      <c r="B2114" s="5">
        <v>45937</v>
      </c>
      <c r="C2114" t="s">
        <v>31</v>
      </c>
      <c r="D2114" t="s">
        <v>45</v>
      </c>
      <c r="E2114" t="s">
        <v>46</v>
      </c>
      <c r="F2114" t="s">
        <v>53</v>
      </c>
      <c r="G2114" t="s">
        <v>92</v>
      </c>
      <c r="H2114">
        <v>2</v>
      </c>
      <c r="I2114" t="s">
        <v>508</v>
      </c>
      <c r="J2114">
        <v>28.53</v>
      </c>
      <c r="K2114">
        <v>57.06</v>
      </c>
      <c r="L2114" t="s">
        <v>17</v>
      </c>
      <c r="M2114" t="s">
        <v>447</v>
      </c>
      <c r="N2114" t="s">
        <v>19</v>
      </c>
      <c r="O2114" t="s">
        <v>509</v>
      </c>
      <c r="P2114" t="s">
        <v>501</v>
      </c>
      <c r="Q2114" t="s">
        <v>520</v>
      </c>
    </row>
    <row r="2115" spans="1:17" x14ac:dyDescent="0.35">
      <c r="A2115">
        <v>100693</v>
      </c>
      <c r="B2115" s="5">
        <v>45937</v>
      </c>
      <c r="C2115" t="s">
        <v>12</v>
      </c>
      <c r="D2115" t="s">
        <v>98</v>
      </c>
      <c r="E2115" t="s">
        <v>99</v>
      </c>
      <c r="F2115" t="s">
        <v>62</v>
      </c>
      <c r="G2115" t="s">
        <v>114</v>
      </c>
      <c r="H2115">
        <v>1</v>
      </c>
      <c r="I2115" t="s">
        <v>503</v>
      </c>
      <c r="J2115">
        <v>134.1</v>
      </c>
      <c r="K2115">
        <v>134.1</v>
      </c>
      <c r="L2115" t="s">
        <v>43</v>
      </c>
      <c r="M2115" t="s">
        <v>331</v>
      </c>
      <c r="N2115" t="s">
        <v>19</v>
      </c>
      <c r="O2115" t="s">
        <v>509</v>
      </c>
      <c r="P2115" t="s">
        <v>501</v>
      </c>
      <c r="Q2115" t="s">
        <v>520</v>
      </c>
    </row>
    <row r="2116" spans="1:17" x14ac:dyDescent="0.35">
      <c r="A2116">
        <v>100739</v>
      </c>
      <c r="B2116" s="5">
        <v>45937</v>
      </c>
      <c r="C2116" t="s">
        <v>65</v>
      </c>
      <c r="D2116" t="s">
        <v>66</v>
      </c>
      <c r="E2116" t="s">
        <v>67</v>
      </c>
      <c r="F2116" t="s">
        <v>62</v>
      </c>
      <c r="G2116" t="s">
        <v>112</v>
      </c>
      <c r="H2116">
        <v>3</v>
      </c>
      <c r="I2116" t="s">
        <v>499</v>
      </c>
      <c r="J2116">
        <v>28.54</v>
      </c>
      <c r="K2116">
        <v>85.62</v>
      </c>
      <c r="L2116" t="s">
        <v>17</v>
      </c>
      <c r="M2116" t="s">
        <v>124</v>
      </c>
      <c r="N2116" t="s">
        <v>19</v>
      </c>
      <c r="O2116" t="s">
        <v>509</v>
      </c>
      <c r="P2116" t="s">
        <v>501</v>
      </c>
      <c r="Q2116" t="s">
        <v>520</v>
      </c>
    </row>
    <row r="2117" spans="1:17" x14ac:dyDescent="0.35">
      <c r="A2117">
        <v>100746</v>
      </c>
      <c r="B2117" s="5">
        <v>45937</v>
      </c>
      <c r="C2117" t="s">
        <v>26</v>
      </c>
      <c r="D2117" t="s">
        <v>27</v>
      </c>
      <c r="E2117" t="s">
        <v>28</v>
      </c>
      <c r="F2117" t="s">
        <v>62</v>
      </c>
      <c r="G2117" t="s">
        <v>169</v>
      </c>
      <c r="H2117">
        <v>1</v>
      </c>
      <c r="I2117" t="s">
        <v>503</v>
      </c>
      <c r="J2117">
        <v>26.22</v>
      </c>
      <c r="K2117">
        <v>26.22</v>
      </c>
      <c r="L2117" t="s">
        <v>24</v>
      </c>
      <c r="M2117" t="s">
        <v>392</v>
      </c>
      <c r="N2117" t="s">
        <v>89</v>
      </c>
      <c r="O2117" t="s">
        <v>509</v>
      </c>
      <c r="P2117" t="s">
        <v>501</v>
      </c>
      <c r="Q2117" t="s">
        <v>520</v>
      </c>
    </row>
    <row r="2118" spans="1:17" x14ac:dyDescent="0.35">
      <c r="A2118">
        <v>101026</v>
      </c>
      <c r="B2118" s="5">
        <v>45937</v>
      </c>
      <c r="C2118" t="s">
        <v>31</v>
      </c>
      <c r="D2118" t="s">
        <v>80</v>
      </c>
      <c r="E2118" t="s">
        <v>80</v>
      </c>
      <c r="F2118" t="s">
        <v>22</v>
      </c>
      <c r="G2118" t="s">
        <v>100</v>
      </c>
      <c r="H2118">
        <v>5</v>
      </c>
      <c r="I2118" t="s">
        <v>499</v>
      </c>
      <c r="J2118">
        <v>15.39</v>
      </c>
      <c r="K2118">
        <v>76.95</v>
      </c>
      <c r="L2118" t="s">
        <v>43</v>
      </c>
      <c r="M2118" t="s">
        <v>360</v>
      </c>
      <c r="N2118" t="s">
        <v>19</v>
      </c>
      <c r="O2118" t="s">
        <v>509</v>
      </c>
      <c r="P2118" t="s">
        <v>501</v>
      </c>
      <c r="Q2118" t="s">
        <v>520</v>
      </c>
    </row>
    <row r="2119" spans="1:17" x14ac:dyDescent="0.35">
      <c r="A2119">
        <v>101118</v>
      </c>
      <c r="B2119" s="5">
        <v>45937</v>
      </c>
      <c r="C2119" t="s">
        <v>31</v>
      </c>
      <c r="D2119" t="s">
        <v>80</v>
      </c>
      <c r="E2119" t="s">
        <v>80</v>
      </c>
      <c r="F2119" t="s">
        <v>22</v>
      </c>
      <c r="G2119" t="s">
        <v>109</v>
      </c>
      <c r="H2119">
        <v>10</v>
      </c>
      <c r="I2119" t="s">
        <v>499</v>
      </c>
      <c r="J2119">
        <v>90.83</v>
      </c>
      <c r="K2119">
        <v>908.3</v>
      </c>
      <c r="L2119" t="s">
        <v>43</v>
      </c>
      <c r="M2119" t="s">
        <v>273</v>
      </c>
      <c r="N2119" t="s">
        <v>19</v>
      </c>
      <c r="O2119" t="s">
        <v>509</v>
      </c>
      <c r="P2119" t="s">
        <v>501</v>
      </c>
      <c r="Q2119" t="s">
        <v>520</v>
      </c>
    </row>
    <row r="2120" spans="1:17" x14ac:dyDescent="0.35">
      <c r="A2120">
        <v>101295</v>
      </c>
      <c r="B2120" s="5">
        <v>45937</v>
      </c>
      <c r="C2120" t="s">
        <v>31</v>
      </c>
      <c r="D2120" t="s">
        <v>105</v>
      </c>
      <c r="E2120" t="s">
        <v>106</v>
      </c>
      <c r="F2120" t="s">
        <v>22</v>
      </c>
      <c r="G2120" t="s">
        <v>87</v>
      </c>
      <c r="H2120">
        <v>5</v>
      </c>
      <c r="I2120" t="s">
        <v>499</v>
      </c>
      <c r="J2120">
        <v>49.43</v>
      </c>
      <c r="K2120">
        <v>247.15</v>
      </c>
      <c r="L2120" t="s">
        <v>24</v>
      </c>
      <c r="M2120" t="s">
        <v>300</v>
      </c>
      <c r="N2120" t="s">
        <v>19</v>
      </c>
      <c r="O2120" t="s">
        <v>509</v>
      </c>
      <c r="P2120" t="s">
        <v>501</v>
      </c>
      <c r="Q2120" t="s">
        <v>520</v>
      </c>
    </row>
    <row r="2121" spans="1:17" x14ac:dyDescent="0.35">
      <c r="A2121">
        <v>101442</v>
      </c>
      <c r="B2121" s="5">
        <v>45937</v>
      </c>
      <c r="C2121" t="s">
        <v>50</v>
      </c>
      <c r="D2121" t="s">
        <v>51</v>
      </c>
      <c r="E2121" t="s">
        <v>52</v>
      </c>
      <c r="F2121" t="s">
        <v>22</v>
      </c>
      <c r="G2121" t="s">
        <v>47</v>
      </c>
      <c r="H2121">
        <v>2</v>
      </c>
      <c r="I2121" t="s">
        <v>508</v>
      </c>
      <c r="J2121">
        <v>78.72</v>
      </c>
      <c r="K2121">
        <v>157.44</v>
      </c>
      <c r="L2121" t="s">
        <v>43</v>
      </c>
      <c r="M2121" t="s">
        <v>459</v>
      </c>
      <c r="N2121" t="s">
        <v>36</v>
      </c>
      <c r="O2121" t="s">
        <v>509</v>
      </c>
      <c r="P2121" t="s">
        <v>501</v>
      </c>
      <c r="Q2121" t="s">
        <v>520</v>
      </c>
    </row>
    <row r="2122" spans="1:17" x14ac:dyDescent="0.35">
      <c r="A2122">
        <v>101810</v>
      </c>
      <c r="B2122" s="5">
        <v>45937</v>
      </c>
      <c r="C2122" t="s">
        <v>12</v>
      </c>
      <c r="D2122" t="s">
        <v>13</v>
      </c>
      <c r="E2122" t="s">
        <v>14</v>
      </c>
      <c r="F2122" t="s">
        <v>59</v>
      </c>
      <c r="G2122" t="s">
        <v>129</v>
      </c>
      <c r="H2122">
        <v>10</v>
      </c>
      <c r="I2122" t="s">
        <v>499</v>
      </c>
      <c r="J2122">
        <v>125.5</v>
      </c>
      <c r="K2122">
        <v>1255</v>
      </c>
      <c r="L2122" t="s">
        <v>17</v>
      </c>
      <c r="M2122" t="s">
        <v>282</v>
      </c>
      <c r="N2122" t="s">
        <v>89</v>
      </c>
      <c r="O2122" t="s">
        <v>509</v>
      </c>
      <c r="P2122" t="s">
        <v>501</v>
      </c>
      <c r="Q2122" t="s">
        <v>520</v>
      </c>
    </row>
    <row r="2123" spans="1:17" x14ac:dyDescent="0.35">
      <c r="A2123">
        <v>101818</v>
      </c>
      <c r="B2123" s="5">
        <v>45937</v>
      </c>
      <c r="C2123" t="s">
        <v>50</v>
      </c>
      <c r="D2123" t="s">
        <v>71</v>
      </c>
      <c r="E2123" t="s">
        <v>72</v>
      </c>
      <c r="F2123" t="s">
        <v>22</v>
      </c>
      <c r="G2123" t="s">
        <v>100</v>
      </c>
      <c r="H2123">
        <v>3</v>
      </c>
      <c r="I2123" t="s">
        <v>499</v>
      </c>
      <c r="J2123">
        <v>14.45</v>
      </c>
      <c r="K2123">
        <v>43.349999999999994</v>
      </c>
      <c r="L2123" t="s">
        <v>43</v>
      </c>
      <c r="M2123" t="s">
        <v>125</v>
      </c>
      <c r="N2123" t="s">
        <v>19</v>
      </c>
      <c r="O2123" t="s">
        <v>509</v>
      </c>
      <c r="P2123" t="s">
        <v>501</v>
      </c>
      <c r="Q2123" t="s">
        <v>520</v>
      </c>
    </row>
    <row r="2124" spans="1:17" x14ac:dyDescent="0.35">
      <c r="A2124">
        <v>102572</v>
      </c>
      <c r="B2124" s="5">
        <v>45937</v>
      </c>
      <c r="C2124" t="s">
        <v>26</v>
      </c>
      <c r="D2124" t="s">
        <v>37</v>
      </c>
      <c r="E2124" t="s">
        <v>38</v>
      </c>
      <c r="F2124" t="s">
        <v>22</v>
      </c>
      <c r="G2124" t="s">
        <v>109</v>
      </c>
      <c r="H2124">
        <v>3</v>
      </c>
      <c r="I2124" t="s">
        <v>499</v>
      </c>
      <c r="J2124">
        <v>91.23</v>
      </c>
      <c r="K2124">
        <v>273.69</v>
      </c>
      <c r="L2124" t="s">
        <v>24</v>
      </c>
      <c r="M2124" t="s">
        <v>470</v>
      </c>
      <c r="N2124" t="s">
        <v>19</v>
      </c>
      <c r="O2124" t="s">
        <v>509</v>
      </c>
      <c r="P2124" t="s">
        <v>501</v>
      </c>
      <c r="Q2124" t="s">
        <v>520</v>
      </c>
    </row>
    <row r="2125" spans="1:17" x14ac:dyDescent="0.35">
      <c r="A2125">
        <v>102611</v>
      </c>
      <c r="B2125" s="5">
        <v>45937</v>
      </c>
      <c r="C2125" t="s">
        <v>12</v>
      </c>
      <c r="D2125" t="s">
        <v>20</v>
      </c>
      <c r="E2125" t="s">
        <v>21</v>
      </c>
      <c r="F2125" t="s">
        <v>62</v>
      </c>
      <c r="G2125" t="s">
        <v>169</v>
      </c>
      <c r="H2125">
        <v>2</v>
      </c>
      <c r="I2125" t="s">
        <v>508</v>
      </c>
      <c r="J2125">
        <v>24.83</v>
      </c>
      <c r="K2125">
        <v>49.66</v>
      </c>
      <c r="L2125" t="s">
        <v>48</v>
      </c>
      <c r="M2125" t="s">
        <v>349</v>
      </c>
      <c r="N2125" t="s">
        <v>19</v>
      </c>
      <c r="O2125" t="s">
        <v>509</v>
      </c>
      <c r="P2125" t="s">
        <v>501</v>
      </c>
      <c r="Q2125" t="s">
        <v>520</v>
      </c>
    </row>
    <row r="2126" spans="1:17" x14ac:dyDescent="0.35">
      <c r="A2126">
        <v>102782</v>
      </c>
      <c r="B2126" s="5">
        <v>45937</v>
      </c>
      <c r="C2126" t="s">
        <v>50</v>
      </c>
      <c r="D2126" t="s">
        <v>51</v>
      </c>
      <c r="E2126" t="s">
        <v>52</v>
      </c>
      <c r="F2126" t="s">
        <v>22</v>
      </c>
      <c r="G2126" t="s">
        <v>100</v>
      </c>
      <c r="H2126">
        <v>1</v>
      </c>
      <c r="I2126" t="s">
        <v>503</v>
      </c>
      <c r="J2126">
        <v>14.71</v>
      </c>
      <c r="K2126">
        <v>14.71</v>
      </c>
      <c r="L2126" t="s">
        <v>43</v>
      </c>
      <c r="M2126" t="s">
        <v>279</v>
      </c>
      <c r="N2126" t="s">
        <v>19</v>
      </c>
      <c r="O2126" t="s">
        <v>509</v>
      </c>
      <c r="P2126" t="s">
        <v>501</v>
      </c>
      <c r="Q2126" t="s">
        <v>520</v>
      </c>
    </row>
    <row r="2127" spans="1:17" x14ac:dyDescent="0.35">
      <c r="A2127">
        <v>102858</v>
      </c>
      <c r="B2127" s="5">
        <v>45937</v>
      </c>
      <c r="C2127" t="s">
        <v>31</v>
      </c>
      <c r="D2127" t="s">
        <v>80</v>
      </c>
      <c r="E2127" t="s">
        <v>80</v>
      </c>
      <c r="F2127" t="s">
        <v>22</v>
      </c>
      <c r="G2127" t="s">
        <v>47</v>
      </c>
      <c r="H2127">
        <v>2</v>
      </c>
      <c r="I2127" t="s">
        <v>508</v>
      </c>
      <c r="J2127">
        <v>74.38</v>
      </c>
      <c r="K2127">
        <v>148.76</v>
      </c>
      <c r="L2127" t="s">
        <v>24</v>
      </c>
      <c r="M2127" t="s">
        <v>292</v>
      </c>
      <c r="N2127" t="s">
        <v>19</v>
      </c>
      <c r="O2127" t="s">
        <v>509</v>
      </c>
      <c r="P2127" t="s">
        <v>501</v>
      </c>
      <c r="Q2127" t="s">
        <v>520</v>
      </c>
    </row>
    <row r="2128" spans="1:17" x14ac:dyDescent="0.35">
      <c r="A2128">
        <v>100441</v>
      </c>
      <c r="B2128" s="5">
        <v>45938</v>
      </c>
      <c r="C2128" t="s">
        <v>50</v>
      </c>
      <c r="D2128" t="s">
        <v>51</v>
      </c>
      <c r="E2128" t="s">
        <v>52</v>
      </c>
      <c r="F2128" t="s">
        <v>62</v>
      </c>
      <c r="G2128" t="s">
        <v>114</v>
      </c>
      <c r="H2128">
        <v>2</v>
      </c>
      <c r="I2128" t="s">
        <v>508</v>
      </c>
      <c r="J2128">
        <v>135.72</v>
      </c>
      <c r="K2128">
        <v>271.44</v>
      </c>
      <c r="L2128" t="s">
        <v>43</v>
      </c>
      <c r="M2128" t="s">
        <v>220</v>
      </c>
      <c r="N2128" t="s">
        <v>19</v>
      </c>
      <c r="O2128" t="s">
        <v>504</v>
      </c>
      <c r="P2128" t="s">
        <v>501</v>
      </c>
      <c r="Q2128" t="s">
        <v>520</v>
      </c>
    </row>
    <row r="2129" spans="1:17" x14ac:dyDescent="0.35">
      <c r="A2129">
        <v>100801</v>
      </c>
      <c r="B2129" s="5">
        <v>45938</v>
      </c>
      <c r="C2129" t="s">
        <v>31</v>
      </c>
      <c r="D2129" t="s">
        <v>32</v>
      </c>
      <c r="E2129" t="s">
        <v>33</v>
      </c>
      <c r="F2129" t="s">
        <v>62</v>
      </c>
      <c r="G2129" t="s">
        <v>68</v>
      </c>
      <c r="H2129">
        <v>3</v>
      </c>
      <c r="I2129" t="s">
        <v>499</v>
      </c>
      <c r="J2129">
        <v>41.92</v>
      </c>
      <c r="K2129">
        <v>125.76</v>
      </c>
      <c r="L2129" t="s">
        <v>43</v>
      </c>
      <c r="M2129" t="s">
        <v>306</v>
      </c>
      <c r="N2129" t="s">
        <v>89</v>
      </c>
      <c r="O2129" t="s">
        <v>504</v>
      </c>
      <c r="P2129" t="s">
        <v>501</v>
      </c>
      <c r="Q2129" t="s">
        <v>520</v>
      </c>
    </row>
    <row r="2130" spans="1:17" x14ac:dyDescent="0.35">
      <c r="A2130">
        <v>101143</v>
      </c>
      <c r="B2130" s="5">
        <v>45938</v>
      </c>
      <c r="C2130" t="s">
        <v>12</v>
      </c>
      <c r="D2130" t="s">
        <v>13</v>
      </c>
      <c r="E2130" t="s">
        <v>14</v>
      </c>
      <c r="F2130" t="s">
        <v>62</v>
      </c>
      <c r="G2130" t="s">
        <v>169</v>
      </c>
      <c r="H2130">
        <v>10</v>
      </c>
      <c r="I2130" t="s">
        <v>499</v>
      </c>
      <c r="J2130">
        <v>24.27</v>
      </c>
      <c r="K2130">
        <v>242.7</v>
      </c>
      <c r="L2130" t="s">
        <v>17</v>
      </c>
      <c r="M2130" t="s">
        <v>305</v>
      </c>
      <c r="N2130" t="s">
        <v>19</v>
      </c>
      <c r="O2130" t="s">
        <v>504</v>
      </c>
      <c r="P2130" t="s">
        <v>501</v>
      </c>
      <c r="Q2130" t="s">
        <v>520</v>
      </c>
    </row>
    <row r="2131" spans="1:17" x14ac:dyDescent="0.35">
      <c r="A2131">
        <v>101185</v>
      </c>
      <c r="B2131" s="5">
        <v>45938</v>
      </c>
      <c r="C2131" t="s">
        <v>31</v>
      </c>
      <c r="D2131" t="s">
        <v>105</v>
      </c>
      <c r="E2131" t="s">
        <v>106</v>
      </c>
      <c r="F2131" t="s">
        <v>59</v>
      </c>
      <c r="G2131" t="s">
        <v>95</v>
      </c>
      <c r="H2131">
        <v>1</v>
      </c>
      <c r="I2131" t="s">
        <v>503</v>
      </c>
      <c r="J2131">
        <v>36.29</v>
      </c>
      <c r="K2131">
        <v>36.29</v>
      </c>
      <c r="L2131" t="s">
        <v>17</v>
      </c>
      <c r="M2131" t="s">
        <v>324</v>
      </c>
      <c r="N2131" t="s">
        <v>89</v>
      </c>
      <c r="O2131" t="s">
        <v>504</v>
      </c>
      <c r="P2131" t="s">
        <v>501</v>
      </c>
      <c r="Q2131" t="s">
        <v>520</v>
      </c>
    </row>
    <row r="2132" spans="1:17" x14ac:dyDescent="0.35">
      <c r="A2132">
        <v>101363</v>
      </c>
      <c r="B2132" s="5">
        <v>45938</v>
      </c>
      <c r="C2132" t="s">
        <v>50</v>
      </c>
      <c r="D2132" t="s">
        <v>77</v>
      </c>
      <c r="E2132" t="s">
        <v>78</v>
      </c>
      <c r="F2132" t="s">
        <v>59</v>
      </c>
      <c r="G2132" t="s">
        <v>118</v>
      </c>
      <c r="H2132">
        <v>10</v>
      </c>
      <c r="I2132" t="s">
        <v>499</v>
      </c>
      <c r="J2132">
        <v>19.72</v>
      </c>
      <c r="K2132">
        <v>197.2</v>
      </c>
      <c r="L2132" t="s">
        <v>24</v>
      </c>
      <c r="M2132" t="s">
        <v>371</v>
      </c>
      <c r="N2132" t="s">
        <v>89</v>
      </c>
      <c r="O2132" t="s">
        <v>504</v>
      </c>
      <c r="P2132" t="s">
        <v>501</v>
      </c>
      <c r="Q2132" t="s">
        <v>520</v>
      </c>
    </row>
    <row r="2133" spans="1:17" x14ac:dyDescent="0.35">
      <c r="A2133">
        <v>101508</v>
      </c>
      <c r="B2133" s="5">
        <v>45938</v>
      </c>
      <c r="C2133" t="s">
        <v>65</v>
      </c>
      <c r="D2133" t="s">
        <v>66</v>
      </c>
      <c r="E2133" t="s">
        <v>67</v>
      </c>
      <c r="F2133" t="s">
        <v>59</v>
      </c>
      <c r="G2133" t="s">
        <v>95</v>
      </c>
      <c r="H2133">
        <v>10</v>
      </c>
      <c r="I2133" t="s">
        <v>499</v>
      </c>
      <c r="J2133">
        <v>35.380000000000003</v>
      </c>
      <c r="K2133">
        <v>353.8</v>
      </c>
      <c r="L2133" t="s">
        <v>24</v>
      </c>
      <c r="M2133" t="s">
        <v>142</v>
      </c>
      <c r="N2133" t="s">
        <v>89</v>
      </c>
      <c r="O2133" t="s">
        <v>504</v>
      </c>
      <c r="P2133" t="s">
        <v>501</v>
      </c>
      <c r="Q2133" t="s">
        <v>520</v>
      </c>
    </row>
    <row r="2134" spans="1:17" x14ac:dyDescent="0.35">
      <c r="A2134">
        <v>101736</v>
      </c>
      <c r="B2134" s="5">
        <v>45938</v>
      </c>
      <c r="C2134" t="s">
        <v>50</v>
      </c>
      <c r="D2134" t="s">
        <v>51</v>
      </c>
      <c r="E2134" t="s">
        <v>52</v>
      </c>
      <c r="F2134" t="s">
        <v>15</v>
      </c>
      <c r="G2134" t="s">
        <v>16</v>
      </c>
      <c r="H2134">
        <v>1</v>
      </c>
      <c r="I2134" t="s">
        <v>503</v>
      </c>
      <c r="J2134">
        <v>40.020000000000003</v>
      </c>
      <c r="K2134">
        <v>40.020000000000003</v>
      </c>
      <c r="L2134" t="s">
        <v>48</v>
      </c>
      <c r="M2134" t="s">
        <v>364</v>
      </c>
      <c r="N2134" t="s">
        <v>19</v>
      </c>
      <c r="O2134" t="s">
        <v>504</v>
      </c>
      <c r="P2134" t="s">
        <v>501</v>
      </c>
      <c r="Q2134" t="s">
        <v>520</v>
      </c>
    </row>
    <row r="2135" spans="1:17" x14ac:dyDescent="0.35">
      <c r="A2135">
        <v>102164</v>
      </c>
      <c r="B2135" s="5">
        <v>45938</v>
      </c>
      <c r="C2135" t="s">
        <v>12</v>
      </c>
      <c r="D2135" t="s">
        <v>132</v>
      </c>
      <c r="E2135" t="s">
        <v>133</v>
      </c>
      <c r="F2135" t="s">
        <v>22</v>
      </c>
      <c r="G2135" t="s">
        <v>47</v>
      </c>
      <c r="H2135">
        <v>2</v>
      </c>
      <c r="I2135" t="s">
        <v>508</v>
      </c>
      <c r="J2135">
        <v>74.84</v>
      </c>
      <c r="K2135">
        <v>149.68</v>
      </c>
      <c r="L2135" t="s">
        <v>43</v>
      </c>
      <c r="M2135" t="s">
        <v>113</v>
      </c>
      <c r="N2135" t="s">
        <v>89</v>
      </c>
      <c r="O2135" t="s">
        <v>504</v>
      </c>
      <c r="P2135" t="s">
        <v>501</v>
      </c>
      <c r="Q2135" t="s">
        <v>520</v>
      </c>
    </row>
    <row r="2136" spans="1:17" x14ac:dyDescent="0.35">
      <c r="A2136">
        <v>102360</v>
      </c>
      <c r="B2136" s="5">
        <v>45938</v>
      </c>
      <c r="C2136" t="s">
        <v>31</v>
      </c>
      <c r="D2136" t="s">
        <v>32</v>
      </c>
      <c r="E2136" t="s">
        <v>33</v>
      </c>
      <c r="F2136" t="s">
        <v>62</v>
      </c>
      <c r="G2136" t="s">
        <v>63</v>
      </c>
      <c r="H2136">
        <v>2</v>
      </c>
      <c r="I2136" t="s">
        <v>508</v>
      </c>
      <c r="J2136">
        <v>55.97</v>
      </c>
      <c r="K2136">
        <v>111.94</v>
      </c>
      <c r="L2136" t="s">
        <v>17</v>
      </c>
      <c r="M2136" t="s">
        <v>207</v>
      </c>
      <c r="N2136" t="s">
        <v>19</v>
      </c>
      <c r="O2136" t="s">
        <v>504</v>
      </c>
      <c r="P2136" t="s">
        <v>501</v>
      </c>
      <c r="Q2136" t="s">
        <v>520</v>
      </c>
    </row>
    <row r="2137" spans="1:17" x14ac:dyDescent="0.35">
      <c r="A2137">
        <v>100006</v>
      </c>
      <c r="B2137" s="5">
        <v>45939</v>
      </c>
      <c r="C2137" t="s">
        <v>12</v>
      </c>
      <c r="D2137" t="s">
        <v>132</v>
      </c>
      <c r="E2137" t="s">
        <v>133</v>
      </c>
      <c r="F2137" t="s">
        <v>62</v>
      </c>
      <c r="G2137" t="s">
        <v>63</v>
      </c>
      <c r="H2137">
        <v>2</v>
      </c>
      <c r="I2137" t="s">
        <v>508</v>
      </c>
      <c r="J2137">
        <v>55.93</v>
      </c>
      <c r="K2137">
        <v>111.86</v>
      </c>
      <c r="L2137" t="s">
        <v>43</v>
      </c>
      <c r="M2137" t="s">
        <v>450</v>
      </c>
      <c r="N2137" t="s">
        <v>19</v>
      </c>
      <c r="O2137" t="s">
        <v>505</v>
      </c>
      <c r="P2137" t="s">
        <v>501</v>
      </c>
      <c r="Q2137" t="s">
        <v>520</v>
      </c>
    </row>
    <row r="2138" spans="1:17" x14ac:dyDescent="0.35">
      <c r="A2138">
        <v>100182</v>
      </c>
      <c r="B2138" s="5">
        <v>45939</v>
      </c>
      <c r="C2138" t="s">
        <v>65</v>
      </c>
      <c r="D2138" t="s">
        <v>66</v>
      </c>
      <c r="E2138" t="s">
        <v>67</v>
      </c>
      <c r="F2138" t="s">
        <v>22</v>
      </c>
      <c r="G2138" t="s">
        <v>23</v>
      </c>
      <c r="H2138">
        <v>2</v>
      </c>
      <c r="I2138" t="s">
        <v>508</v>
      </c>
      <c r="J2138">
        <v>66.75</v>
      </c>
      <c r="K2138">
        <v>133.5</v>
      </c>
      <c r="L2138" t="s">
        <v>17</v>
      </c>
      <c r="M2138" t="s">
        <v>299</v>
      </c>
      <c r="N2138" t="s">
        <v>19</v>
      </c>
      <c r="O2138" t="s">
        <v>505</v>
      </c>
      <c r="P2138" t="s">
        <v>501</v>
      </c>
      <c r="Q2138" t="s">
        <v>520</v>
      </c>
    </row>
    <row r="2139" spans="1:17" x14ac:dyDescent="0.35">
      <c r="A2139">
        <v>100465</v>
      </c>
      <c r="B2139" s="5">
        <v>45939</v>
      </c>
      <c r="C2139" t="s">
        <v>50</v>
      </c>
      <c r="D2139" t="s">
        <v>51</v>
      </c>
      <c r="E2139" t="s">
        <v>52</v>
      </c>
      <c r="F2139" t="s">
        <v>59</v>
      </c>
      <c r="G2139" t="s">
        <v>118</v>
      </c>
      <c r="H2139">
        <v>10</v>
      </c>
      <c r="I2139" t="s">
        <v>499</v>
      </c>
      <c r="J2139">
        <v>20.04</v>
      </c>
      <c r="K2139">
        <v>200.39999999999998</v>
      </c>
      <c r="L2139" t="s">
        <v>24</v>
      </c>
      <c r="M2139" t="s">
        <v>359</v>
      </c>
      <c r="N2139" t="s">
        <v>19</v>
      </c>
      <c r="O2139" t="s">
        <v>505</v>
      </c>
      <c r="P2139" t="s">
        <v>501</v>
      </c>
      <c r="Q2139" t="s">
        <v>520</v>
      </c>
    </row>
    <row r="2140" spans="1:17" x14ac:dyDescent="0.35">
      <c r="A2140">
        <v>100540</v>
      </c>
      <c r="B2140" s="5">
        <v>45939</v>
      </c>
      <c r="C2140" t="s">
        <v>31</v>
      </c>
      <c r="D2140" t="s">
        <v>105</v>
      </c>
      <c r="E2140" t="s">
        <v>106</v>
      </c>
      <c r="F2140" t="s">
        <v>62</v>
      </c>
      <c r="G2140" t="s">
        <v>63</v>
      </c>
      <c r="H2140">
        <v>1</v>
      </c>
      <c r="I2140" t="s">
        <v>503</v>
      </c>
      <c r="J2140">
        <v>53.53</v>
      </c>
      <c r="K2140">
        <v>53.53</v>
      </c>
      <c r="L2140" t="s">
        <v>17</v>
      </c>
      <c r="M2140" t="s">
        <v>203</v>
      </c>
      <c r="N2140" t="s">
        <v>19</v>
      </c>
      <c r="O2140" t="s">
        <v>505</v>
      </c>
      <c r="P2140" t="s">
        <v>501</v>
      </c>
      <c r="Q2140" t="s">
        <v>520</v>
      </c>
    </row>
    <row r="2141" spans="1:17" x14ac:dyDescent="0.35">
      <c r="A2141">
        <v>101083</v>
      </c>
      <c r="B2141" s="5">
        <v>45939</v>
      </c>
      <c r="C2141" t="s">
        <v>12</v>
      </c>
      <c r="D2141" t="s">
        <v>98</v>
      </c>
      <c r="E2141" t="s">
        <v>99</v>
      </c>
      <c r="F2141" t="s">
        <v>53</v>
      </c>
      <c r="G2141" t="s">
        <v>145</v>
      </c>
      <c r="H2141">
        <v>10</v>
      </c>
      <c r="I2141" t="s">
        <v>499</v>
      </c>
      <c r="J2141">
        <v>34.24</v>
      </c>
      <c r="K2141">
        <v>342.40000000000003</v>
      </c>
      <c r="L2141" t="s">
        <v>17</v>
      </c>
      <c r="M2141" t="s">
        <v>193</v>
      </c>
      <c r="N2141" t="s">
        <v>19</v>
      </c>
      <c r="O2141" t="s">
        <v>505</v>
      </c>
      <c r="P2141" t="s">
        <v>501</v>
      </c>
      <c r="Q2141" t="s">
        <v>520</v>
      </c>
    </row>
    <row r="2142" spans="1:17" x14ac:dyDescent="0.35">
      <c r="A2142">
        <v>101287</v>
      </c>
      <c r="B2142" s="5">
        <v>45939</v>
      </c>
      <c r="C2142" t="s">
        <v>12</v>
      </c>
      <c r="D2142" t="s">
        <v>183</v>
      </c>
      <c r="E2142" t="s">
        <v>184</v>
      </c>
      <c r="F2142" t="s">
        <v>22</v>
      </c>
      <c r="G2142" t="s">
        <v>47</v>
      </c>
      <c r="H2142">
        <v>10</v>
      </c>
      <c r="I2142" t="s">
        <v>499</v>
      </c>
      <c r="J2142">
        <v>74.8</v>
      </c>
      <c r="K2142">
        <v>748</v>
      </c>
      <c r="L2142" t="s">
        <v>48</v>
      </c>
      <c r="M2142" t="s">
        <v>475</v>
      </c>
      <c r="N2142" t="s">
        <v>36</v>
      </c>
      <c r="O2142" t="s">
        <v>505</v>
      </c>
      <c r="P2142" t="s">
        <v>501</v>
      </c>
      <c r="Q2142" t="s">
        <v>520</v>
      </c>
    </row>
    <row r="2143" spans="1:17" x14ac:dyDescent="0.35">
      <c r="A2143">
        <v>101312</v>
      </c>
      <c r="B2143" s="5">
        <v>45939</v>
      </c>
      <c r="C2143" t="s">
        <v>50</v>
      </c>
      <c r="D2143" t="s">
        <v>77</v>
      </c>
      <c r="E2143" t="s">
        <v>78</v>
      </c>
      <c r="F2143" t="s">
        <v>62</v>
      </c>
      <c r="G2143" t="s">
        <v>68</v>
      </c>
      <c r="H2143">
        <v>1</v>
      </c>
      <c r="I2143" t="s">
        <v>503</v>
      </c>
      <c r="J2143">
        <v>41.8</v>
      </c>
      <c r="K2143">
        <v>41.8</v>
      </c>
      <c r="L2143" t="s">
        <v>43</v>
      </c>
      <c r="M2143" t="s">
        <v>484</v>
      </c>
      <c r="N2143" t="s">
        <v>19</v>
      </c>
      <c r="O2143" t="s">
        <v>505</v>
      </c>
      <c r="P2143" t="s">
        <v>501</v>
      </c>
      <c r="Q2143" t="s">
        <v>520</v>
      </c>
    </row>
    <row r="2144" spans="1:17" x14ac:dyDescent="0.35">
      <c r="A2144">
        <v>101341</v>
      </c>
      <c r="B2144" s="5">
        <v>45939</v>
      </c>
      <c r="C2144" t="s">
        <v>50</v>
      </c>
      <c r="D2144" t="s">
        <v>77</v>
      </c>
      <c r="E2144" t="s">
        <v>78</v>
      </c>
      <c r="F2144" t="s">
        <v>62</v>
      </c>
      <c r="G2144" t="s">
        <v>112</v>
      </c>
      <c r="H2144">
        <v>2</v>
      </c>
      <c r="I2144" t="s">
        <v>508</v>
      </c>
      <c r="J2144">
        <v>29.3</v>
      </c>
      <c r="K2144">
        <v>58.6</v>
      </c>
      <c r="L2144" t="s">
        <v>43</v>
      </c>
      <c r="M2144" t="s">
        <v>390</v>
      </c>
      <c r="N2144" t="s">
        <v>19</v>
      </c>
      <c r="O2144" t="s">
        <v>505</v>
      </c>
      <c r="P2144" t="s">
        <v>501</v>
      </c>
      <c r="Q2144" t="s">
        <v>520</v>
      </c>
    </row>
    <row r="2145" spans="1:17" x14ac:dyDescent="0.35">
      <c r="A2145">
        <v>101344</v>
      </c>
      <c r="B2145" s="5">
        <v>45939</v>
      </c>
      <c r="C2145" t="s">
        <v>12</v>
      </c>
      <c r="D2145" t="s">
        <v>183</v>
      </c>
      <c r="E2145" t="s">
        <v>184</v>
      </c>
      <c r="F2145" t="s">
        <v>53</v>
      </c>
      <c r="G2145" t="s">
        <v>54</v>
      </c>
      <c r="H2145">
        <v>5</v>
      </c>
      <c r="I2145" t="s">
        <v>499</v>
      </c>
      <c r="J2145">
        <v>25.14</v>
      </c>
      <c r="K2145">
        <v>125.7</v>
      </c>
      <c r="L2145" t="s">
        <v>24</v>
      </c>
      <c r="M2145" t="s">
        <v>131</v>
      </c>
      <c r="N2145" t="s">
        <v>19</v>
      </c>
      <c r="O2145" t="s">
        <v>505</v>
      </c>
      <c r="P2145" t="s">
        <v>501</v>
      </c>
      <c r="Q2145" t="s">
        <v>520</v>
      </c>
    </row>
    <row r="2146" spans="1:17" x14ac:dyDescent="0.35">
      <c r="A2146">
        <v>101390</v>
      </c>
      <c r="B2146" s="5">
        <v>45939</v>
      </c>
      <c r="C2146" t="s">
        <v>50</v>
      </c>
      <c r="D2146" t="s">
        <v>77</v>
      </c>
      <c r="E2146" t="s">
        <v>78</v>
      </c>
      <c r="F2146" t="s">
        <v>59</v>
      </c>
      <c r="G2146" t="s">
        <v>118</v>
      </c>
      <c r="H2146">
        <v>2</v>
      </c>
      <c r="I2146" t="s">
        <v>508</v>
      </c>
      <c r="J2146">
        <v>19.739999999999998</v>
      </c>
      <c r="K2146">
        <v>39.479999999999997</v>
      </c>
      <c r="L2146" t="s">
        <v>43</v>
      </c>
      <c r="M2146" t="s">
        <v>173</v>
      </c>
      <c r="N2146" t="s">
        <v>36</v>
      </c>
      <c r="O2146" t="s">
        <v>505</v>
      </c>
      <c r="P2146" t="s">
        <v>501</v>
      </c>
      <c r="Q2146" t="s">
        <v>520</v>
      </c>
    </row>
    <row r="2147" spans="1:17" x14ac:dyDescent="0.35">
      <c r="A2147">
        <v>101967</v>
      </c>
      <c r="B2147" s="5">
        <v>45939</v>
      </c>
      <c r="C2147" t="s">
        <v>65</v>
      </c>
      <c r="D2147" t="s">
        <v>190</v>
      </c>
      <c r="E2147" t="s">
        <v>191</v>
      </c>
      <c r="F2147" t="s">
        <v>62</v>
      </c>
      <c r="G2147" t="s">
        <v>103</v>
      </c>
      <c r="H2147">
        <v>5</v>
      </c>
      <c r="I2147" t="s">
        <v>499</v>
      </c>
      <c r="J2147">
        <v>199.36</v>
      </c>
      <c r="K2147">
        <v>996.80000000000007</v>
      </c>
      <c r="L2147" t="s">
        <v>17</v>
      </c>
      <c r="M2147" t="s">
        <v>330</v>
      </c>
      <c r="N2147" t="s">
        <v>19</v>
      </c>
      <c r="O2147" t="s">
        <v>505</v>
      </c>
      <c r="P2147" t="s">
        <v>501</v>
      </c>
      <c r="Q2147" t="s">
        <v>520</v>
      </c>
    </row>
    <row r="2148" spans="1:17" x14ac:dyDescent="0.35">
      <c r="A2148">
        <v>102064</v>
      </c>
      <c r="B2148" s="5">
        <v>45939</v>
      </c>
      <c r="C2148" t="s">
        <v>12</v>
      </c>
      <c r="D2148" t="s">
        <v>183</v>
      </c>
      <c r="E2148" t="s">
        <v>184</v>
      </c>
      <c r="F2148" t="s">
        <v>59</v>
      </c>
      <c r="G2148" t="s">
        <v>95</v>
      </c>
      <c r="H2148">
        <v>5</v>
      </c>
      <c r="I2148" t="s">
        <v>499</v>
      </c>
      <c r="J2148">
        <v>34.799999999999997</v>
      </c>
      <c r="K2148">
        <v>174</v>
      </c>
      <c r="L2148" t="s">
        <v>24</v>
      </c>
      <c r="M2148" t="s">
        <v>316</v>
      </c>
      <c r="N2148" t="s">
        <v>19</v>
      </c>
      <c r="O2148" t="s">
        <v>505</v>
      </c>
      <c r="P2148" t="s">
        <v>501</v>
      </c>
      <c r="Q2148" t="s">
        <v>520</v>
      </c>
    </row>
    <row r="2149" spans="1:17" x14ac:dyDescent="0.35">
      <c r="A2149">
        <v>102248</v>
      </c>
      <c r="B2149" s="5">
        <v>45939</v>
      </c>
      <c r="C2149" t="s">
        <v>65</v>
      </c>
      <c r="D2149" t="s">
        <v>66</v>
      </c>
      <c r="E2149" t="s">
        <v>67</v>
      </c>
      <c r="F2149" t="s">
        <v>62</v>
      </c>
      <c r="G2149" t="s">
        <v>103</v>
      </c>
      <c r="H2149">
        <v>1</v>
      </c>
      <c r="I2149" t="s">
        <v>503</v>
      </c>
      <c r="J2149">
        <v>192.87</v>
      </c>
      <c r="K2149">
        <v>192.87</v>
      </c>
      <c r="L2149" t="s">
        <v>24</v>
      </c>
      <c r="M2149" t="s">
        <v>438</v>
      </c>
      <c r="N2149" t="s">
        <v>36</v>
      </c>
      <c r="O2149" t="s">
        <v>505</v>
      </c>
      <c r="P2149" t="s">
        <v>501</v>
      </c>
      <c r="Q2149" t="s">
        <v>520</v>
      </c>
    </row>
    <row r="2150" spans="1:17" x14ac:dyDescent="0.35">
      <c r="A2150">
        <v>102375</v>
      </c>
      <c r="B2150" s="5">
        <v>45939</v>
      </c>
      <c r="C2150" t="s">
        <v>12</v>
      </c>
      <c r="D2150" t="s">
        <v>13</v>
      </c>
      <c r="E2150" t="s">
        <v>14</v>
      </c>
      <c r="F2150" t="s">
        <v>59</v>
      </c>
      <c r="G2150" t="s">
        <v>95</v>
      </c>
      <c r="H2150">
        <v>2</v>
      </c>
      <c r="I2150" t="s">
        <v>508</v>
      </c>
      <c r="J2150">
        <v>35.83</v>
      </c>
      <c r="K2150">
        <v>71.66</v>
      </c>
      <c r="L2150" t="s">
        <v>43</v>
      </c>
      <c r="M2150" t="s">
        <v>293</v>
      </c>
      <c r="N2150" t="s">
        <v>19</v>
      </c>
      <c r="O2150" t="s">
        <v>505</v>
      </c>
      <c r="P2150" t="s">
        <v>501</v>
      </c>
      <c r="Q2150" t="s">
        <v>520</v>
      </c>
    </row>
    <row r="2151" spans="1:17" x14ac:dyDescent="0.35">
      <c r="A2151">
        <v>102395</v>
      </c>
      <c r="B2151" s="5">
        <v>45939</v>
      </c>
      <c r="C2151" t="s">
        <v>12</v>
      </c>
      <c r="D2151" t="s">
        <v>20</v>
      </c>
      <c r="E2151" t="s">
        <v>21</v>
      </c>
      <c r="F2151" t="s">
        <v>62</v>
      </c>
      <c r="G2151" t="s">
        <v>63</v>
      </c>
      <c r="H2151">
        <v>5</v>
      </c>
      <c r="I2151" t="s">
        <v>499</v>
      </c>
      <c r="J2151">
        <v>54.04</v>
      </c>
      <c r="K2151">
        <v>270.2</v>
      </c>
      <c r="L2151" t="s">
        <v>43</v>
      </c>
      <c r="M2151" t="s">
        <v>478</v>
      </c>
      <c r="N2151" t="s">
        <v>19</v>
      </c>
      <c r="O2151" t="s">
        <v>505</v>
      </c>
      <c r="P2151" t="s">
        <v>501</v>
      </c>
      <c r="Q2151" t="s">
        <v>520</v>
      </c>
    </row>
    <row r="2152" spans="1:17" x14ac:dyDescent="0.35">
      <c r="A2152">
        <v>102747</v>
      </c>
      <c r="B2152" s="5">
        <v>45939</v>
      </c>
      <c r="C2152" t="s">
        <v>26</v>
      </c>
      <c r="D2152" t="s">
        <v>27</v>
      </c>
      <c r="E2152" t="s">
        <v>28</v>
      </c>
      <c r="F2152" t="s">
        <v>22</v>
      </c>
      <c r="G2152" t="s">
        <v>23</v>
      </c>
      <c r="H2152">
        <v>2</v>
      </c>
      <c r="I2152" t="s">
        <v>508</v>
      </c>
      <c r="J2152">
        <v>66.75</v>
      </c>
      <c r="K2152">
        <v>133.5</v>
      </c>
      <c r="L2152" t="s">
        <v>48</v>
      </c>
      <c r="M2152" t="s">
        <v>258</v>
      </c>
      <c r="N2152" t="s">
        <v>89</v>
      </c>
      <c r="O2152" t="s">
        <v>505</v>
      </c>
      <c r="P2152" t="s">
        <v>501</v>
      </c>
      <c r="Q2152" t="s">
        <v>520</v>
      </c>
    </row>
    <row r="2153" spans="1:17" x14ac:dyDescent="0.35">
      <c r="A2153">
        <v>102939</v>
      </c>
      <c r="B2153" s="5">
        <v>45939</v>
      </c>
      <c r="C2153" t="s">
        <v>65</v>
      </c>
      <c r="D2153" t="s">
        <v>137</v>
      </c>
      <c r="E2153" t="s">
        <v>138</v>
      </c>
      <c r="F2153" t="s">
        <v>59</v>
      </c>
      <c r="G2153" t="s">
        <v>73</v>
      </c>
      <c r="H2153">
        <v>2</v>
      </c>
      <c r="I2153" t="s">
        <v>508</v>
      </c>
      <c r="J2153">
        <v>26.62</v>
      </c>
      <c r="K2153">
        <v>53.24</v>
      </c>
      <c r="L2153" t="s">
        <v>17</v>
      </c>
      <c r="M2153" t="s">
        <v>75</v>
      </c>
      <c r="N2153" t="s">
        <v>19</v>
      </c>
      <c r="O2153" t="s">
        <v>505</v>
      </c>
      <c r="P2153" t="s">
        <v>501</v>
      </c>
      <c r="Q2153" t="s">
        <v>520</v>
      </c>
    </row>
    <row r="2154" spans="1:17" x14ac:dyDescent="0.35">
      <c r="A2154">
        <v>100132</v>
      </c>
      <c r="B2154" s="5">
        <v>45940</v>
      </c>
      <c r="C2154" t="s">
        <v>31</v>
      </c>
      <c r="D2154" t="s">
        <v>45</v>
      </c>
      <c r="E2154" t="s">
        <v>46</v>
      </c>
      <c r="F2154" t="s">
        <v>53</v>
      </c>
      <c r="G2154" t="s">
        <v>145</v>
      </c>
      <c r="H2154">
        <v>5</v>
      </c>
      <c r="I2154" t="s">
        <v>499</v>
      </c>
      <c r="J2154">
        <v>33.69</v>
      </c>
      <c r="K2154">
        <v>168.45</v>
      </c>
      <c r="L2154" t="s">
        <v>17</v>
      </c>
      <c r="M2154" t="s">
        <v>358</v>
      </c>
      <c r="N2154" t="s">
        <v>89</v>
      </c>
      <c r="O2154" t="s">
        <v>500</v>
      </c>
      <c r="P2154" t="s">
        <v>501</v>
      </c>
      <c r="Q2154" t="s">
        <v>520</v>
      </c>
    </row>
    <row r="2155" spans="1:17" x14ac:dyDescent="0.35">
      <c r="A2155">
        <v>100345</v>
      </c>
      <c r="B2155" s="5">
        <v>45940</v>
      </c>
      <c r="C2155" t="s">
        <v>31</v>
      </c>
      <c r="D2155" t="s">
        <v>45</v>
      </c>
      <c r="E2155" t="s">
        <v>46</v>
      </c>
      <c r="F2155" t="s">
        <v>62</v>
      </c>
      <c r="G2155" t="s">
        <v>68</v>
      </c>
      <c r="H2155">
        <v>1</v>
      </c>
      <c r="I2155" t="s">
        <v>503</v>
      </c>
      <c r="J2155">
        <v>38.479999999999997</v>
      </c>
      <c r="K2155">
        <v>38.479999999999997</v>
      </c>
      <c r="L2155" t="s">
        <v>24</v>
      </c>
      <c r="M2155" t="s">
        <v>69</v>
      </c>
      <c r="N2155" t="s">
        <v>36</v>
      </c>
      <c r="O2155" t="s">
        <v>500</v>
      </c>
      <c r="P2155" t="s">
        <v>501</v>
      </c>
      <c r="Q2155" t="s">
        <v>520</v>
      </c>
    </row>
    <row r="2156" spans="1:17" x14ac:dyDescent="0.35">
      <c r="A2156">
        <v>100504</v>
      </c>
      <c r="B2156" s="5">
        <v>45940</v>
      </c>
      <c r="C2156" t="s">
        <v>50</v>
      </c>
      <c r="D2156" t="s">
        <v>77</v>
      </c>
      <c r="E2156" t="s">
        <v>78</v>
      </c>
      <c r="F2156" t="s">
        <v>59</v>
      </c>
      <c r="G2156" t="s">
        <v>95</v>
      </c>
      <c r="H2156">
        <v>1</v>
      </c>
      <c r="I2156" t="s">
        <v>503</v>
      </c>
      <c r="J2156">
        <v>33.56</v>
      </c>
      <c r="K2156">
        <v>33.56</v>
      </c>
      <c r="L2156" t="s">
        <v>17</v>
      </c>
      <c r="M2156" t="s">
        <v>195</v>
      </c>
      <c r="N2156" t="s">
        <v>89</v>
      </c>
      <c r="O2156" t="s">
        <v>500</v>
      </c>
      <c r="P2156" t="s">
        <v>501</v>
      </c>
      <c r="Q2156" t="s">
        <v>520</v>
      </c>
    </row>
    <row r="2157" spans="1:17" x14ac:dyDescent="0.35">
      <c r="A2157">
        <v>100530</v>
      </c>
      <c r="B2157" s="5">
        <v>45940</v>
      </c>
      <c r="C2157" t="s">
        <v>50</v>
      </c>
      <c r="D2157" t="s">
        <v>77</v>
      </c>
      <c r="E2157" t="s">
        <v>78</v>
      </c>
      <c r="F2157" t="s">
        <v>22</v>
      </c>
      <c r="G2157" t="s">
        <v>87</v>
      </c>
      <c r="H2157">
        <v>2</v>
      </c>
      <c r="I2157" t="s">
        <v>508</v>
      </c>
      <c r="J2157">
        <v>50.91</v>
      </c>
      <c r="K2157">
        <v>101.82</v>
      </c>
      <c r="L2157" t="s">
        <v>43</v>
      </c>
      <c r="M2157" t="s">
        <v>351</v>
      </c>
      <c r="N2157" t="s">
        <v>19</v>
      </c>
      <c r="O2157" t="s">
        <v>500</v>
      </c>
      <c r="P2157" t="s">
        <v>501</v>
      </c>
      <c r="Q2157" t="s">
        <v>520</v>
      </c>
    </row>
    <row r="2158" spans="1:17" x14ac:dyDescent="0.35">
      <c r="A2158">
        <v>100576</v>
      </c>
      <c r="B2158" s="5">
        <v>45940</v>
      </c>
      <c r="C2158" t="s">
        <v>50</v>
      </c>
      <c r="D2158" t="s">
        <v>71</v>
      </c>
      <c r="E2158" t="s">
        <v>72</v>
      </c>
      <c r="F2158" t="s">
        <v>62</v>
      </c>
      <c r="G2158" t="s">
        <v>68</v>
      </c>
      <c r="H2158">
        <v>1</v>
      </c>
      <c r="I2158" t="s">
        <v>503</v>
      </c>
      <c r="J2158">
        <v>41.69</v>
      </c>
      <c r="K2158">
        <v>41.69</v>
      </c>
      <c r="L2158" t="s">
        <v>17</v>
      </c>
      <c r="M2158" t="s">
        <v>366</v>
      </c>
      <c r="N2158" t="s">
        <v>89</v>
      </c>
      <c r="O2158" t="s">
        <v>500</v>
      </c>
      <c r="P2158" t="s">
        <v>501</v>
      </c>
      <c r="Q2158" t="s">
        <v>520</v>
      </c>
    </row>
    <row r="2159" spans="1:17" x14ac:dyDescent="0.35">
      <c r="A2159">
        <v>100612</v>
      </c>
      <c r="B2159" s="5">
        <v>45940</v>
      </c>
      <c r="C2159" t="s">
        <v>50</v>
      </c>
      <c r="D2159" t="s">
        <v>77</v>
      </c>
      <c r="E2159" t="s">
        <v>78</v>
      </c>
      <c r="F2159" t="s">
        <v>53</v>
      </c>
      <c r="G2159" t="s">
        <v>126</v>
      </c>
      <c r="H2159">
        <v>1</v>
      </c>
      <c r="I2159" t="s">
        <v>503</v>
      </c>
      <c r="J2159">
        <v>150.83000000000001</v>
      </c>
      <c r="K2159">
        <v>150.83000000000001</v>
      </c>
      <c r="L2159" t="s">
        <v>43</v>
      </c>
      <c r="M2159" t="s">
        <v>262</v>
      </c>
      <c r="N2159" t="s">
        <v>36</v>
      </c>
      <c r="O2159" t="s">
        <v>500</v>
      </c>
      <c r="P2159" t="s">
        <v>501</v>
      </c>
      <c r="Q2159" t="s">
        <v>520</v>
      </c>
    </row>
    <row r="2160" spans="1:17" x14ac:dyDescent="0.35">
      <c r="A2160">
        <v>100785</v>
      </c>
      <c r="B2160" s="5">
        <v>45940</v>
      </c>
      <c r="C2160" t="s">
        <v>50</v>
      </c>
      <c r="D2160" t="s">
        <v>51</v>
      </c>
      <c r="E2160" t="s">
        <v>52</v>
      </c>
      <c r="F2160" t="s">
        <v>62</v>
      </c>
      <c r="G2160" t="s">
        <v>114</v>
      </c>
      <c r="H2160">
        <v>2</v>
      </c>
      <c r="I2160" t="s">
        <v>508</v>
      </c>
      <c r="J2160">
        <v>129.11000000000001</v>
      </c>
      <c r="K2160">
        <v>258.22000000000003</v>
      </c>
      <c r="L2160" t="s">
        <v>24</v>
      </c>
      <c r="M2160" t="s">
        <v>379</v>
      </c>
      <c r="N2160" t="s">
        <v>19</v>
      </c>
      <c r="O2160" t="s">
        <v>500</v>
      </c>
      <c r="P2160" t="s">
        <v>501</v>
      </c>
      <c r="Q2160" t="s">
        <v>520</v>
      </c>
    </row>
    <row r="2161" spans="1:17" x14ac:dyDescent="0.35">
      <c r="A2161">
        <v>100948</v>
      </c>
      <c r="B2161" s="5">
        <v>45940</v>
      </c>
      <c r="C2161" t="s">
        <v>50</v>
      </c>
      <c r="D2161" t="s">
        <v>51</v>
      </c>
      <c r="E2161" t="s">
        <v>52</v>
      </c>
      <c r="F2161" t="s">
        <v>62</v>
      </c>
      <c r="G2161" t="s">
        <v>68</v>
      </c>
      <c r="H2161">
        <v>1</v>
      </c>
      <c r="I2161" t="s">
        <v>503</v>
      </c>
      <c r="J2161">
        <v>38.1</v>
      </c>
      <c r="K2161">
        <v>38.1</v>
      </c>
      <c r="L2161" t="s">
        <v>17</v>
      </c>
      <c r="M2161" t="s">
        <v>128</v>
      </c>
      <c r="N2161" t="s">
        <v>19</v>
      </c>
      <c r="O2161" t="s">
        <v>500</v>
      </c>
      <c r="P2161" t="s">
        <v>501</v>
      </c>
      <c r="Q2161" t="s">
        <v>520</v>
      </c>
    </row>
    <row r="2162" spans="1:17" x14ac:dyDescent="0.35">
      <c r="A2162">
        <v>101009</v>
      </c>
      <c r="B2162" s="5">
        <v>45940</v>
      </c>
      <c r="C2162" t="s">
        <v>50</v>
      </c>
      <c r="D2162" t="s">
        <v>51</v>
      </c>
      <c r="E2162" t="s">
        <v>52</v>
      </c>
      <c r="F2162" t="s">
        <v>22</v>
      </c>
      <c r="G2162" t="s">
        <v>109</v>
      </c>
      <c r="H2162">
        <v>2</v>
      </c>
      <c r="I2162" t="s">
        <v>508</v>
      </c>
      <c r="J2162">
        <v>88.63</v>
      </c>
      <c r="K2162">
        <v>177.26</v>
      </c>
      <c r="L2162" t="s">
        <v>48</v>
      </c>
      <c r="M2162" t="s">
        <v>373</v>
      </c>
      <c r="N2162" t="s">
        <v>19</v>
      </c>
      <c r="O2162" t="s">
        <v>500</v>
      </c>
      <c r="P2162" t="s">
        <v>501</v>
      </c>
      <c r="Q2162" t="s">
        <v>520</v>
      </c>
    </row>
    <row r="2163" spans="1:17" x14ac:dyDescent="0.35">
      <c r="A2163">
        <v>102158</v>
      </c>
      <c r="B2163" s="5">
        <v>45940</v>
      </c>
      <c r="C2163" t="s">
        <v>50</v>
      </c>
      <c r="D2163" t="s">
        <v>77</v>
      </c>
      <c r="E2163" t="s">
        <v>78</v>
      </c>
      <c r="F2163" t="s">
        <v>62</v>
      </c>
      <c r="G2163" t="s">
        <v>103</v>
      </c>
      <c r="H2163">
        <v>2</v>
      </c>
      <c r="I2163" t="s">
        <v>508</v>
      </c>
      <c r="J2163">
        <v>193.64</v>
      </c>
      <c r="K2163">
        <v>387.28</v>
      </c>
      <c r="L2163" t="s">
        <v>43</v>
      </c>
      <c r="M2163" t="s">
        <v>249</v>
      </c>
      <c r="N2163" t="s">
        <v>19</v>
      </c>
      <c r="O2163" t="s">
        <v>500</v>
      </c>
      <c r="P2163" t="s">
        <v>501</v>
      </c>
      <c r="Q2163" t="s">
        <v>520</v>
      </c>
    </row>
    <row r="2164" spans="1:17" x14ac:dyDescent="0.35">
      <c r="A2164">
        <v>102310</v>
      </c>
      <c r="B2164" s="5">
        <v>45940</v>
      </c>
      <c r="C2164" t="s">
        <v>65</v>
      </c>
      <c r="D2164" t="s">
        <v>190</v>
      </c>
      <c r="E2164" t="s">
        <v>191</v>
      </c>
      <c r="F2164" t="s">
        <v>62</v>
      </c>
      <c r="G2164" t="s">
        <v>68</v>
      </c>
      <c r="H2164">
        <v>2</v>
      </c>
      <c r="I2164" t="s">
        <v>508</v>
      </c>
      <c r="J2164">
        <v>40.299999999999997</v>
      </c>
      <c r="K2164">
        <v>80.599999999999994</v>
      </c>
      <c r="L2164" t="s">
        <v>48</v>
      </c>
      <c r="M2164" t="s">
        <v>427</v>
      </c>
      <c r="N2164" t="s">
        <v>36</v>
      </c>
      <c r="O2164" t="s">
        <v>500</v>
      </c>
      <c r="P2164" t="s">
        <v>501</v>
      </c>
      <c r="Q2164" t="s">
        <v>520</v>
      </c>
    </row>
    <row r="2165" spans="1:17" x14ac:dyDescent="0.35">
      <c r="A2165">
        <v>102496</v>
      </c>
      <c r="B2165" s="5">
        <v>45940</v>
      </c>
      <c r="C2165" t="s">
        <v>31</v>
      </c>
      <c r="D2165" t="s">
        <v>80</v>
      </c>
      <c r="E2165" t="s">
        <v>80</v>
      </c>
      <c r="F2165" t="s">
        <v>15</v>
      </c>
      <c r="G2165" t="s">
        <v>39</v>
      </c>
      <c r="H2165">
        <v>1</v>
      </c>
      <c r="I2165" t="s">
        <v>503</v>
      </c>
      <c r="J2165">
        <v>46.25</v>
      </c>
      <c r="K2165">
        <v>46.25</v>
      </c>
      <c r="L2165" t="s">
        <v>43</v>
      </c>
      <c r="M2165" t="s">
        <v>318</v>
      </c>
      <c r="N2165" t="s">
        <v>19</v>
      </c>
      <c r="O2165" t="s">
        <v>500</v>
      </c>
      <c r="P2165" t="s">
        <v>501</v>
      </c>
      <c r="Q2165" t="s">
        <v>520</v>
      </c>
    </row>
    <row r="2166" spans="1:17" x14ac:dyDescent="0.35">
      <c r="A2166">
        <v>102605</v>
      </c>
      <c r="B2166" s="5">
        <v>45940</v>
      </c>
      <c r="C2166" t="s">
        <v>31</v>
      </c>
      <c r="D2166" t="s">
        <v>105</v>
      </c>
      <c r="E2166" t="s">
        <v>106</v>
      </c>
      <c r="F2166" t="s">
        <v>59</v>
      </c>
      <c r="G2166" t="s">
        <v>95</v>
      </c>
      <c r="H2166">
        <v>10</v>
      </c>
      <c r="I2166" t="s">
        <v>499</v>
      </c>
      <c r="J2166">
        <v>34.200000000000003</v>
      </c>
      <c r="K2166">
        <v>342</v>
      </c>
      <c r="L2166" t="s">
        <v>48</v>
      </c>
      <c r="M2166" t="s">
        <v>86</v>
      </c>
      <c r="N2166" t="s">
        <v>89</v>
      </c>
      <c r="O2166" t="s">
        <v>500</v>
      </c>
      <c r="P2166" t="s">
        <v>501</v>
      </c>
      <c r="Q2166" t="s">
        <v>520</v>
      </c>
    </row>
    <row r="2167" spans="1:17" x14ac:dyDescent="0.35">
      <c r="A2167">
        <v>102821</v>
      </c>
      <c r="B2167" s="5">
        <v>45940</v>
      </c>
      <c r="C2167" t="s">
        <v>31</v>
      </c>
      <c r="D2167" t="s">
        <v>45</v>
      </c>
      <c r="E2167" t="s">
        <v>46</v>
      </c>
      <c r="F2167" t="s">
        <v>15</v>
      </c>
      <c r="G2167" t="s">
        <v>29</v>
      </c>
      <c r="H2167">
        <v>1</v>
      </c>
      <c r="I2167" t="s">
        <v>503</v>
      </c>
      <c r="J2167">
        <v>23.84</v>
      </c>
      <c r="K2167">
        <v>23.84</v>
      </c>
      <c r="L2167" t="s">
        <v>17</v>
      </c>
      <c r="M2167" t="s">
        <v>298</v>
      </c>
      <c r="N2167" t="s">
        <v>36</v>
      </c>
      <c r="O2167" t="s">
        <v>500</v>
      </c>
      <c r="P2167" t="s">
        <v>501</v>
      </c>
      <c r="Q2167" t="s">
        <v>520</v>
      </c>
    </row>
    <row r="2168" spans="1:17" x14ac:dyDescent="0.35">
      <c r="A2168">
        <v>102936</v>
      </c>
      <c r="B2168" s="5">
        <v>45940</v>
      </c>
      <c r="C2168" t="s">
        <v>31</v>
      </c>
      <c r="D2168" t="s">
        <v>56</v>
      </c>
      <c r="E2168" t="s">
        <v>57</v>
      </c>
      <c r="F2168" t="s">
        <v>59</v>
      </c>
      <c r="G2168" t="s">
        <v>129</v>
      </c>
      <c r="H2168">
        <v>1</v>
      </c>
      <c r="I2168" t="s">
        <v>503</v>
      </c>
      <c r="J2168">
        <v>121.31</v>
      </c>
      <c r="K2168">
        <v>121.31</v>
      </c>
      <c r="L2168" t="s">
        <v>24</v>
      </c>
      <c r="M2168" t="s">
        <v>358</v>
      </c>
      <c r="N2168" t="s">
        <v>19</v>
      </c>
      <c r="O2168" t="s">
        <v>500</v>
      </c>
      <c r="P2168" t="s">
        <v>501</v>
      </c>
      <c r="Q2168" t="s">
        <v>520</v>
      </c>
    </row>
    <row r="2169" spans="1:17" x14ac:dyDescent="0.35">
      <c r="A2169">
        <v>100002</v>
      </c>
      <c r="B2169" s="5">
        <v>45941</v>
      </c>
      <c r="C2169" t="s">
        <v>50</v>
      </c>
      <c r="D2169" t="s">
        <v>51</v>
      </c>
      <c r="E2169" t="s">
        <v>52</v>
      </c>
      <c r="F2169" t="s">
        <v>62</v>
      </c>
      <c r="G2169" t="s">
        <v>112</v>
      </c>
      <c r="H2169">
        <v>1</v>
      </c>
      <c r="I2169" t="s">
        <v>503</v>
      </c>
      <c r="J2169">
        <v>30.17</v>
      </c>
      <c r="K2169">
        <v>30.17</v>
      </c>
      <c r="L2169" t="s">
        <v>43</v>
      </c>
      <c r="M2169" t="s">
        <v>35</v>
      </c>
      <c r="N2169" t="s">
        <v>19</v>
      </c>
      <c r="O2169" t="s">
        <v>506</v>
      </c>
      <c r="P2169" t="s">
        <v>507</v>
      </c>
      <c r="Q2169" t="s">
        <v>520</v>
      </c>
    </row>
    <row r="2170" spans="1:17" x14ac:dyDescent="0.35">
      <c r="A2170">
        <v>100228</v>
      </c>
      <c r="B2170" s="5">
        <v>45941</v>
      </c>
      <c r="C2170" t="s">
        <v>31</v>
      </c>
      <c r="D2170" t="s">
        <v>56</v>
      </c>
      <c r="E2170" t="s">
        <v>57</v>
      </c>
      <c r="F2170" t="s">
        <v>62</v>
      </c>
      <c r="G2170" t="s">
        <v>112</v>
      </c>
      <c r="H2170">
        <v>2</v>
      </c>
      <c r="I2170" t="s">
        <v>508</v>
      </c>
      <c r="J2170">
        <v>30.88</v>
      </c>
      <c r="K2170">
        <v>61.76</v>
      </c>
      <c r="L2170" t="s">
        <v>43</v>
      </c>
      <c r="M2170" t="s">
        <v>389</v>
      </c>
      <c r="N2170" t="s">
        <v>19</v>
      </c>
      <c r="O2170" t="s">
        <v>506</v>
      </c>
      <c r="P2170" t="s">
        <v>507</v>
      </c>
      <c r="Q2170" t="s">
        <v>520</v>
      </c>
    </row>
    <row r="2171" spans="1:17" x14ac:dyDescent="0.35">
      <c r="A2171">
        <v>100535</v>
      </c>
      <c r="B2171" s="5">
        <v>45941</v>
      </c>
      <c r="C2171" t="s">
        <v>26</v>
      </c>
      <c r="D2171" t="s">
        <v>150</v>
      </c>
      <c r="E2171" t="s">
        <v>151</v>
      </c>
      <c r="F2171" t="s">
        <v>62</v>
      </c>
      <c r="G2171" t="s">
        <v>169</v>
      </c>
      <c r="H2171">
        <v>1</v>
      </c>
      <c r="I2171" t="s">
        <v>503</v>
      </c>
      <c r="J2171">
        <v>25.59</v>
      </c>
      <c r="K2171">
        <v>25.59</v>
      </c>
      <c r="L2171" t="s">
        <v>17</v>
      </c>
      <c r="M2171" t="s">
        <v>354</v>
      </c>
      <c r="N2171" t="s">
        <v>19</v>
      </c>
      <c r="O2171" t="s">
        <v>506</v>
      </c>
      <c r="P2171" t="s">
        <v>507</v>
      </c>
      <c r="Q2171" t="s">
        <v>520</v>
      </c>
    </row>
    <row r="2172" spans="1:17" x14ac:dyDescent="0.35">
      <c r="A2172">
        <v>100696</v>
      </c>
      <c r="B2172" s="5">
        <v>45941</v>
      </c>
      <c r="C2172" t="s">
        <v>31</v>
      </c>
      <c r="D2172" t="s">
        <v>56</v>
      </c>
      <c r="E2172" t="s">
        <v>57</v>
      </c>
      <c r="F2172" t="s">
        <v>62</v>
      </c>
      <c r="G2172" t="s">
        <v>68</v>
      </c>
      <c r="H2172">
        <v>1</v>
      </c>
      <c r="I2172" t="s">
        <v>503</v>
      </c>
      <c r="J2172">
        <v>40.51</v>
      </c>
      <c r="K2172">
        <v>40.51</v>
      </c>
      <c r="L2172" t="s">
        <v>24</v>
      </c>
      <c r="M2172" t="s">
        <v>314</v>
      </c>
      <c r="N2172" t="s">
        <v>19</v>
      </c>
      <c r="O2172" t="s">
        <v>506</v>
      </c>
      <c r="P2172" t="s">
        <v>507</v>
      </c>
      <c r="Q2172" t="s">
        <v>520</v>
      </c>
    </row>
    <row r="2173" spans="1:17" x14ac:dyDescent="0.35">
      <c r="A2173">
        <v>100904</v>
      </c>
      <c r="B2173" s="5">
        <v>45941</v>
      </c>
      <c r="C2173" t="s">
        <v>26</v>
      </c>
      <c r="D2173" t="s">
        <v>27</v>
      </c>
      <c r="E2173" t="s">
        <v>28</v>
      </c>
      <c r="F2173" t="s">
        <v>53</v>
      </c>
      <c r="G2173" t="s">
        <v>145</v>
      </c>
      <c r="H2173">
        <v>2</v>
      </c>
      <c r="I2173" t="s">
        <v>508</v>
      </c>
      <c r="J2173">
        <v>36.08</v>
      </c>
      <c r="K2173">
        <v>72.16</v>
      </c>
      <c r="L2173" t="s">
        <v>43</v>
      </c>
      <c r="M2173" t="s">
        <v>427</v>
      </c>
      <c r="N2173" t="s">
        <v>36</v>
      </c>
      <c r="O2173" t="s">
        <v>506</v>
      </c>
      <c r="P2173" t="s">
        <v>507</v>
      </c>
      <c r="Q2173" t="s">
        <v>520</v>
      </c>
    </row>
    <row r="2174" spans="1:17" x14ac:dyDescent="0.35">
      <c r="A2174">
        <v>101153</v>
      </c>
      <c r="B2174" s="5">
        <v>45941</v>
      </c>
      <c r="C2174" t="s">
        <v>65</v>
      </c>
      <c r="D2174" t="s">
        <v>90</v>
      </c>
      <c r="E2174" t="s">
        <v>91</v>
      </c>
      <c r="F2174" t="s">
        <v>22</v>
      </c>
      <c r="G2174" t="s">
        <v>23</v>
      </c>
      <c r="H2174">
        <v>1</v>
      </c>
      <c r="I2174" t="s">
        <v>503</v>
      </c>
      <c r="J2174">
        <v>64.81</v>
      </c>
      <c r="K2174">
        <v>64.81</v>
      </c>
      <c r="L2174" t="s">
        <v>43</v>
      </c>
      <c r="M2174" t="s">
        <v>414</v>
      </c>
      <c r="N2174" t="s">
        <v>19</v>
      </c>
      <c r="O2174" t="s">
        <v>506</v>
      </c>
      <c r="P2174" t="s">
        <v>507</v>
      </c>
      <c r="Q2174" t="s">
        <v>520</v>
      </c>
    </row>
    <row r="2175" spans="1:17" x14ac:dyDescent="0.35">
      <c r="A2175">
        <v>101192</v>
      </c>
      <c r="B2175" s="5">
        <v>45941</v>
      </c>
      <c r="C2175" t="s">
        <v>31</v>
      </c>
      <c r="D2175" t="s">
        <v>105</v>
      </c>
      <c r="E2175" t="s">
        <v>106</v>
      </c>
      <c r="F2175" t="s">
        <v>22</v>
      </c>
      <c r="G2175" t="s">
        <v>23</v>
      </c>
      <c r="H2175">
        <v>3</v>
      </c>
      <c r="I2175" t="s">
        <v>499</v>
      </c>
      <c r="J2175">
        <v>67.55</v>
      </c>
      <c r="K2175">
        <v>202.64999999999998</v>
      </c>
      <c r="L2175" t="s">
        <v>43</v>
      </c>
      <c r="M2175" t="s">
        <v>400</v>
      </c>
      <c r="N2175" t="s">
        <v>36</v>
      </c>
      <c r="O2175" t="s">
        <v>506</v>
      </c>
      <c r="P2175" t="s">
        <v>507</v>
      </c>
      <c r="Q2175" t="s">
        <v>520</v>
      </c>
    </row>
    <row r="2176" spans="1:17" x14ac:dyDescent="0.35">
      <c r="A2176">
        <v>101281</v>
      </c>
      <c r="B2176" s="5">
        <v>45941</v>
      </c>
      <c r="C2176" t="s">
        <v>12</v>
      </c>
      <c r="D2176" t="s">
        <v>13</v>
      </c>
      <c r="E2176" t="s">
        <v>14</v>
      </c>
      <c r="F2176" t="s">
        <v>62</v>
      </c>
      <c r="G2176" t="s">
        <v>112</v>
      </c>
      <c r="H2176">
        <v>2</v>
      </c>
      <c r="I2176" t="s">
        <v>508</v>
      </c>
      <c r="J2176">
        <v>29.23</v>
      </c>
      <c r="K2176">
        <v>58.46</v>
      </c>
      <c r="L2176" t="s">
        <v>24</v>
      </c>
      <c r="M2176" t="s">
        <v>75</v>
      </c>
      <c r="N2176" t="s">
        <v>19</v>
      </c>
      <c r="O2176" t="s">
        <v>506</v>
      </c>
      <c r="P2176" t="s">
        <v>507</v>
      </c>
      <c r="Q2176" t="s">
        <v>520</v>
      </c>
    </row>
    <row r="2177" spans="1:17" x14ac:dyDescent="0.35">
      <c r="A2177">
        <v>101406</v>
      </c>
      <c r="B2177" s="5">
        <v>45941</v>
      </c>
      <c r="C2177" t="s">
        <v>50</v>
      </c>
      <c r="D2177" t="s">
        <v>51</v>
      </c>
      <c r="E2177" t="s">
        <v>52</v>
      </c>
      <c r="F2177" t="s">
        <v>53</v>
      </c>
      <c r="G2177" t="s">
        <v>145</v>
      </c>
      <c r="H2177">
        <v>10</v>
      </c>
      <c r="I2177" t="s">
        <v>499</v>
      </c>
      <c r="J2177">
        <v>34.64</v>
      </c>
      <c r="K2177">
        <v>346.4</v>
      </c>
      <c r="L2177" t="s">
        <v>17</v>
      </c>
      <c r="M2177" t="s">
        <v>192</v>
      </c>
      <c r="N2177" t="s">
        <v>19</v>
      </c>
      <c r="O2177" t="s">
        <v>506</v>
      </c>
      <c r="P2177" t="s">
        <v>507</v>
      </c>
      <c r="Q2177" t="s">
        <v>520</v>
      </c>
    </row>
    <row r="2178" spans="1:17" x14ac:dyDescent="0.35">
      <c r="A2178">
        <v>101453</v>
      </c>
      <c r="B2178" s="5">
        <v>45941</v>
      </c>
      <c r="C2178" t="s">
        <v>12</v>
      </c>
      <c r="D2178" t="s">
        <v>132</v>
      </c>
      <c r="E2178" t="s">
        <v>133</v>
      </c>
      <c r="F2178" t="s">
        <v>22</v>
      </c>
      <c r="G2178" t="s">
        <v>100</v>
      </c>
      <c r="H2178">
        <v>2</v>
      </c>
      <c r="I2178" t="s">
        <v>508</v>
      </c>
      <c r="J2178">
        <v>14.73</v>
      </c>
      <c r="K2178">
        <v>29.46</v>
      </c>
      <c r="L2178" t="s">
        <v>48</v>
      </c>
      <c r="M2178" t="s">
        <v>155</v>
      </c>
      <c r="N2178" t="s">
        <v>19</v>
      </c>
      <c r="O2178" t="s">
        <v>506</v>
      </c>
      <c r="P2178" t="s">
        <v>507</v>
      </c>
      <c r="Q2178" t="s">
        <v>520</v>
      </c>
    </row>
    <row r="2179" spans="1:17" x14ac:dyDescent="0.35">
      <c r="A2179">
        <v>102006</v>
      </c>
      <c r="B2179" s="5">
        <v>45941</v>
      </c>
      <c r="C2179" t="s">
        <v>31</v>
      </c>
      <c r="D2179" t="s">
        <v>32</v>
      </c>
      <c r="E2179" t="s">
        <v>33</v>
      </c>
      <c r="F2179" t="s">
        <v>22</v>
      </c>
      <c r="G2179" t="s">
        <v>23</v>
      </c>
      <c r="H2179">
        <v>10</v>
      </c>
      <c r="I2179" t="s">
        <v>499</v>
      </c>
      <c r="J2179">
        <v>62.67</v>
      </c>
      <c r="K2179">
        <v>626.70000000000005</v>
      </c>
      <c r="L2179" t="s">
        <v>48</v>
      </c>
      <c r="M2179" t="s">
        <v>269</v>
      </c>
      <c r="N2179" t="s">
        <v>19</v>
      </c>
      <c r="O2179" t="s">
        <v>506</v>
      </c>
      <c r="P2179" t="s">
        <v>507</v>
      </c>
      <c r="Q2179" t="s">
        <v>520</v>
      </c>
    </row>
    <row r="2180" spans="1:17" x14ac:dyDescent="0.35">
      <c r="A2180">
        <v>102407</v>
      </c>
      <c r="B2180" s="5">
        <v>45941</v>
      </c>
      <c r="C2180" t="s">
        <v>26</v>
      </c>
      <c r="D2180" t="s">
        <v>150</v>
      </c>
      <c r="E2180" t="s">
        <v>151</v>
      </c>
      <c r="F2180" t="s">
        <v>62</v>
      </c>
      <c r="G2180" t="s">
        <v>63</v>
      </c>
      <c r="H2180">
        <v>1</v>
      </c>
      <c r="I2180" t="s">
        <v>503</v>
      </c>
      <c r="J2180">
        <v>52.34</v>
      </c>
      <c r="K2180">
        <v>52.34</v>
      </c>
      <c r="L2180" t="s">
        <v>24</v>
      </c>
      <c r="M2180" t="s">
        <v>440</v>
      </c>
      <c r="N2180" t="s">
        <v>19</v>
      </c>
      <c r="O2180" t="s">
        <v>506</v>
      </c>
      <c r="P2180" t="s">
        <v>507</v>
      </c>
      <c r="Q2180" t="s">
        <v>520</v>
      </c>
    </row>
    <row r="2181" spans="1:17" x14ac:dyDescent="0.35">
      <c r="A2181">
        <v>102597</v>
      </c>
      <c r="B2181" s="5">
        <v>45941</v>
      </c>
      <c r="C2181" t="s">
        <v>50</v>
      </c>
      <c r="D2181" t="s">
        <v>51</v>
      </c>
      <c r="E2181" t="s">
        <v>52</v>
      </c>
      <c r="F2181" t="s">
        <v>53</v>
      </c>
      <c r="G2181" t="s">
        <v>145</v>
      </c>
      <c r="H2181">
        <v>2</v>
      </c>
      <c r="I2181" t="s">
        <v>508</v>
      </c>
      <c r="J2181">
        <v>33.5</v>
      </c>
      <c r="K2181">
        <v>67</v>
      </c>
      <c r="L2181" t="s">
        <v>17</v>
      </c>
      <c r="M2181" t="s">
        <v>410</v>
      </c>
      <c r="N2181" t="s">
        <v>36</v>
      </c>
      <c r="O2181" t="s">
        <v>506</v>
      </c>
      <c r="P2181" t="s">
        <v>507</v>
      </c>
      <c r="Q2181" t="s">
        <v>520</v>
      </c>
    </row>
    <row r="2182" spans="1:17" x14ac:dyDescent="0.35">
      <c r="A2182">
        <v>102641</v>
      </c>
      <c r="B2182" s="5">
        <v>45941</v>
      </c>
      <c r="C2182" t="s">
        <v>12</v>
      </c>
      <c r="D2182" t="s">
        <v>20</v>
      </c>
      <c r="E2182" t="s">
        <v>21</v>
      </c>
      <c r="F2182" t="s">
        <v>62</v>
      </c>
      <c r="G2182" t="s">
        <v>103</v>
      </c>
      <c r="H2182">
        <v>2</v>
      </c>
      <c r="I2182" t="s">
        <v>508</v>
      </c>
      <c r="J2182">
        <v>186.45</v>
      </c>
      <c r="K2182">
        <v>372.9</v>
      </c>
      <c r="L2182" t="s">
        <v>17</v>
      </c>
      <c r="M2182" t="s">
        <v>122</v>
      </c>
      <c r="N2182" t="s">
        <v>36</v>
      </c>
      <c r="O2182" t="s">
        <v>506</v>
      </c>
      <c r="P2182" t="s">
        <v>507</v>
      </c>
      <c r="Q2182" t="s">
        <v>520</v>
      </c>
    </row>
    <row r="2183" spans="1:17" x14ac:dyDescent="0.35">
      <c r="A2183">
        <v>102733</v>
      </c>
      <c r="B2183" s="5">
        <v>45941</v>
      </c>
      <c r="C2183" t="s">
        <v>26</v>
      </c>
      <c r="D2183" t="s">
        <v>37</v>
      </c>
      <c r="E2183" t="s">
        <v>38</v>
      </c>
      <c r="F2183" t="s">
        <v>59</v>
      </c>
      <c r="G2183" t="s">
        <v>60</v>
      </c>
      <c r="H2183">
        <v>3</v>
      </c>
      <c r="I2183" t="s">
        <v>499</v>
      </c>
      <c r="J2183">
        <v>62.34</v>
      </c>
      <c r="K2183">
        <v>187.02</v>
      </c>
      <c r="L2183" t="s">
        <v>43</v>
      </c>
      <c r="M2183" t="s">
        <v>125</v>
      </c>
      <c r="N2183" t="s">
        <v>19</v>
      </c>
      <c r="O2183" t="s">
        <v>506</v>
      </c>
      <c r="P2183" t="s">
        <v>507</v>
      </c>
      <c r="Q2183" t="s">
        <v>520</v>
      </c>
    </row>
    <row r="2184" spans="1:17" x14ac:dyDescent="0.35">
      <c r="A2184">
        <v>102753</v>
      </c>
      <c r="B2184" s="5">
        <v>45941</v>
      </c>
      <c r="C2184" t="s">
        <v>31</v>
      </c>
      <c r="D2184" t="s">
        <v>32</v>
      </c>
      <c r="E2184" t="s">
        <v>33</v>
      </c>
      <c r="F2184" t="s">
        <v>53</v>
      </c>
      <c r="G2184" t="s">
        <v>54</v>
      </c>
      <c r="H2184">
        <v>10</v>
      </c>
      <c r="I2184" t="s">
        <v>499</v>
      </c>
      <c r="J2184">
        <v>25.47</v>
      </c>
      <c r="K2184">
        <v>254.7</v>
      </c>
      <c r="L2184" t="s">
        <v>17</v>
      </c>
      <c r="M2184" t="s">
        <v>396</v>
      </c>
      <c r="N2184" t="s">
        <v>19</v>
      </c>
      <c r="O2184" t="s">
        <v>506</v>
      </c>
      <c r="P2184" t="s">
        <v>507</v>
      </c>
      <c r="Q2184" t="s">
        <v>520</v>
      </c>
    </row>
    <row r="2185" spans="1:17" x14ac:dyDescent="0.35">
      <c r="A2185">
        <v>102953</v>
      </c>
      <c r="B2185" s="5">
        <v>45941</v>
      </c>
      <c r="C2185" t="s">
        <v>50</v>
      </c>
      <c r="D2185" t="s">
        <v>77</v>
      </c>
      <c r="E2185" t="s">
        <v>78</v>
      </c>
      <c r="F2185" t="s">
        <v>22</v>
      </c>
      <c r="G2185" t="s">
        <v>87</v>
      </c>
      <c r="H2185">
        <v>3</v>
      </c>
      <c r="I2185" t="s">
        <v>499</v>
      </c>
      <c r="J2185">
        <v>47.78</v>
      </c>
      <c r="K2185">
        <v>143.34</v>
      </c>
      <c r="L2185" t="s">
        <v>43</v>
      </c>
      <c r="M2185" t="s">
        <v>491</v>
      </c>
      <c r="N2185" t="s">
        <v>19</v>
      </c>
      <c r="O2185" t="s">
        <v>506</v>
      </c>
      <c r="P2185" t="s">
        <v>507</v>
      </c>
      <c r="Q2185" t="s">
        <v>520</v>
      </c>
    </row>
    <row r="2186" spans="1:17" x14ac:dyDescent="0.35">
      <c r="A2186">
        <v>102968</v>
      </c>
      <c r="B2186" s="5">
        <v>45941</v>
      </c>
      <c r="C2186" t="s">
        <v>26</v>
      </c>
      <c r="D2186" t="s">
        <v>27</v>
      </c>
      <c r="E2186" t="s">
        <v>28</v>
      </c>
      <c r="F2186" t="s">
        <v>22</v>
      </c>
      <c r="G2186" t="s">
        <v>109</v>
      </c>
      <c r="H2186">
        <v>1</v>
      </c>
      <c r="I2186" t="s">
        <v>503</v>
      </c>
      <c r="J2186">
        <v>91.85</v>
      </c>
      <c r="K2186">
        <v>91.85</v>
      </c>
      <c r="L2186" t="s">
        <v>48</v>
      </c>
      <c r="M2186" t="s">
        <v>135</v>
      </c>
      <c r="N2186" t="s">
        <v>19</v>
      </c>
      <c r="O2186" t="s">
        <v>506</v>
      </c>
      <c r="P2186" t="s">
        <v>507</v>
      </c>
      <c r="Q2186" t="s">
        <v>520</v>
      </c>
    </row>
    <row r="2187" spans="1:17" x14ac:dyDescent="0.35">
      <c r="A2187">
        <v>102990</v>
      </c>
      <c r="B2187" s="5">
        <v>45941</v>
      </c>
      <c r="C2187" t="s">
        <v>65</v>
      </c>
      <c r="D2187" t="s">
        <v>190</v>
      </c>
      <c r="E2187" t="s">
        <v>191</v>
      </c>
      <c r="F2187" t="s">
        <v>62</v>
      </c>
      <c r="G2187" t="s">
        <v>103</v>
      </c>
      <c r="H2187">
        <v>2</v>
      </c>
      <c r="I2187" t="s">
        <v>508</v>
      </c>
      <c r="J2187">
        <v>185.33</v>
      </c>
      <c r="K2187">
        <v>370.66</v>
      </c>
      <c r="L2187" t="s">
        <v>43</v>
      </c>
      <c r="M2187" t="s">
        <v>127</v>
      </c>
      <c r="N2187" t="s">
        <v>19</v>
      </c>
      <c r="O2187" t="s">
        <v>506</v>
      </c>
      <c r="P2187" t="s">
        <v>507</v>
      </c>
      <c r="Q2187" t="s">
        <v>520</v>
      </c>
    </row>
    <row r="2188" spans="1:17" x14ac:dyDescent="0.35">
      <c r="A2188">
        <v>100709</v>
      </c>
      <c r="B2188" s="5">
        <v>45942</v>
      </c>
      <c r="C2188" t="s">
        <v>65</v>
      </c>
      <c r="D2188" t="s">
        <v>66</v>
      </c>
      <c r="E2188" t="s">
        <v>67</v>
      </c>
      <c r="F2188" t="s">
        <v>53</v>
      </c>
      <c r="G2188" t="s">
        <v>126</v>
      </c>
      <c r="H2188">
        <v>1</v>
      </c>
      <c r="I2188" t="s">
        <v>503</v>
      </c>
      <c r="J2188">
        <v>154.04</v>
      </c>
      <c r="K2188">
        <v>154.04</v>
      </c>
      <c r="L2188" t="s">
        <v>48</v>
      </c>
      <c r="M2188" t="s">
        <v>134</v>
      </c>
      <c r="N2188" t="s">
        <v>19</v>
      </c>
      <c r="O2188" t="s">
        <v>510</v>
      </c>
      <c r="P2188" t="s">
        <v>507</v>
      </c>
      <c r="Q2188" t="s">
        <v>520</v>
      </c>
    </row>
    <row r="2189" spans="1:17" x14ac:dyDescent="0.35">
      <c r="A2189">
        <v>100832</v>
      </c>
      <c r="B2189" s="5">
        <v>45942</v>
      </c>
      <c r="C2189" t="s">
        <v>26</v>
      </c>
      <c r="D2189" t="s">
        <v>27</v>
      </c>
      <c r="E2189" t="s">
        <v>28</v>
      </c>
      <c r="F2189" t="s">
        <v>15</v>
      </c>
      <c r="G2189" t="s">
        <v>29</v>
      </c>
      <c r="H2189">
        <v>3</v>
      </c>
      <c r="I2189" t="s">
        <v>499</v>
      </c>
      <c r="J2189">
        <v>22.71</v>
      </c>
      <c r="K2189">
        <v>68.13</v>
      </c>
      <c r="L2189" t="s">
        <v>17</v>
      </c>
      <c r="M2189" t="s">
        <v>426</v>
      </c>
      <c r="N2189" t="s">
        <v>36</v>
      </c>
      <c r="O2189" t="s">
        <v>510</v>
      </c>
      <c r="P2189" t="s">
        <v>507</v>
      </c>
      <c r="Q2189" t="s">
        <v>520</v>
      </c>
    </row>
    <row r="2190" spans="1:17" x14ac:dyDescent="0.35">
      <c r="A2190">
        <v>101157</v>
      </c>
      <c r="B2190" s="5">
        <v>45942</v>
      </c>
      <c r="C2190" t="s">
        <v>31</v>
      </c>
      <c r="D2190" t="s">
        <v>80</v>
      </c>
      <c r="E2190" t="s">
        <v>80</v>
      </c>
      <c r="F2190" t="s">
        <v>62</v>
      </c>
      <c r="G2190" t="s">
        <v>103</v>
      </c>
      <c r="H2190">
        <v>1</v>
      </c>
      <c r="I2190" t="s">
        <v>503</v>
      </c>
      <c r="J2190">
        <v>187.39</v>
      </c>
      <c r="K2190">
        <v>187.39</v>
      </c>
      <c r="L2190" t="s">
        <v>17</v>
      </c>
      <c r="M2190" t="s">
        <v>471</v>
      </c>
      <c r="N2190" t="s">
        <v>36</v>
      </c>
      <c r="O2190" t="s">
        <v>510</v>
      </c>
      <c r="P2190" t="s">
        <v>507</v>
      </c>
      <c r="Q2190" t="s">
        <v>520</v>
      </c>
    </row>
    <row r="2191" spans="1:17" x14ac:dyDescent="0.35">
      <c r="A2191">
        <v>101242</v>
      </c>
      <c r="B2191" s="5">
        <v>45942</v>
      </c>
      <c r="C2191" t="s">
        <v>65</v>
      </c>
      <c r="D2191" t="s">
        <v>90</v>
      </c>
      <c r="E2191" t="s">
        <v>91</v>
      </c>
      <c r="F2191" t="s">
        <v>22</v>
      </c>
      <c r="G2191" t="s">
        <v>100</v>
      </c>
      <c r="H2191">
        <v>2</v>
      </c>
      <c r="I2191" t="s">
        <v>508</v>
      </c>
      <c r="J2191">
        <v>15.32</v>
      </c>
      <c r="K2191">
        <v>30.64</v>
      </c>
      <c r="L2191" t="s">
        <v>17</v>
      </c>
      <c r="M2191" t="s">
        <v>302</v>
      </c>
      <c r="N2191" t="s">
        <v>19</v>
      </c>
      <c r="O2191" t="s">
        <v>510</v>
      </c>
      <c r="P2191" t="s">
        <v>507</v>
      </c>
      <c r="Q2191" t="s">
        <v>520</v>
      </c>
    </row>
    <row r="2192" spans="1:17" x14ac:dyDescent="0.35">
      <c r="A2192">
        <v>101296</v>
      </c>
      <c r="B2192" s="5">
        <v>45942</v>
      </c>
      <c r="C2192" t="s">
        <v>26</v>
      </c>
      <c r="D2192" t="s">
        <v>41</v>
      </c>
      <c r="E2192" t="s">
        <v>42</v>
      </c>
      <c r="F2192" t="s">
        <v>22</v>
      </c>
      <c r="G2192" t="s">
        <v>47</v>
      </c>
      <c r="H2192">
        <v>1</v>
      </c>
      <c r="I2192" t="s">
        <v>503</v>
      </c>
      <c r="J2192">
        <v>78.31</v>
      </c>
      <c r="K2192">
        <v>78.31</v>
      </c>
      <c r="L2192" t="s">
        <v>17</v>
      </c>
      <c r="M2192" t="s">
        <v>44</v>
      </c>
      <c r="N2192" t="s">
        <v>19</v>
      </c>
      <c r="O2192" t="s">
        <v>510</v>
      </c>
      <c r="P2192" t="s">
        <v>507</v>
      </c>
      <c r="Q2192" t="s">
        <v>520</v>
      </c>
    </row>
    <row r="2193" spans="1:17" x14ac:dyDescent="0.35">
      <c r="A2193">
        <v>101463</v>
      </c>
      <c r="B2193" s="5">
        <v>45942</v>
      </c>
      <c r="C2193" t="s">
        <v>12</v>
      </c>
      <c r="D2193" t="s">
        <v>98</v>
      </c>
      <c r="E2193" t="s">
        <v>99</v>
      </c>
      <c r="F2193" t="s">
        <v>62</v>
      </c>
      <c r="G2193" t="s">
        <v>68</v>
      </c>
      <c r="H2193">
        <v>1</v>
      </c>
      <c r="I2193" t="s">
        <v>503</v>
      </c>
      <c r="J2193">
        <v>40.6</v>
      </c>
      <c r="K2193">
        <v>40.6</v>
      </c>
      <c r="L2193" t="s">
        <v>48</v>
      </c>
      <c r="M2193" t="s">
        <v>239</v>
      </c>
      <c r="N2193" t="s">
        <v>19</v>
      </c>
      <c r="O2193" t="s">
        <v>510</v>
      </c>
      <c r="P2193" t="s">
        <v>507</v>
      </c>
      <c r="Q2193" t="s">
        <v>520</v>
      </c>
    </row>
    <row r="2194" spans="1:17" x14ac:dyDescent="0.35">
      <c r="A2194">
        <v>101513</v>
      </c>
      <c r="B2194" s="5">
        <v>45942</v>
      </c>
      <c r="C2194" t="s">
        <v>65</v>
      </c>
      <c r="D2194" t="s">
        <v>90</v>
      </c>
      <c r="E2194" t="s">
        <v>91</v>
      </c>
      <c r="F2194" t="s">
        <v>62</v>
      </c>
      <c r="G2194" t="s">
        <v>112</v>
      </c>
      <c r="H2194">
        <v>5</v>
      </c>
      <c r="I2194" t="s">
        <v>499</v>
      </c>
      <c r="J2194">
        <v>30.83</v>
      </c>
      <c r="K2194">
        <v>154.14999999999998</v>
      </c>
      <c r="L2194" t="s">
        <v>48</v>
      </c>
      <c r="M2194" t="s">
        <v>486</v>
      </c>
      <c r="N2194" t="s">
        <v>19</v>
      </c>
      <c r="O2194" t="s">
        <v>510</v>
      </c>
      <c r="P2194" t="s">
        <v>507</v>
      </c>
      <c r="Q2194" t="s">
        <v>520</v>
      </c>
    </row>
    <row r="2195" spans="1:17" x14ac:dyDescent="0.35">
      <c r="A2195">
        <v>101790</v>
      </c>
      <c r="B2195" s="5">
        <v>45942</v>
      </c>
      <c r="C2195" t="s">
        <v>31</v>
      </c>
      <c r="D2195" t="s">
        <v>105</v>
      </c>
      <c r="E2195" t="s">
        <v>106</v>
      </c>
      <c r="F2195" t="s">
        <v>59</v>
      </c>
      <c r="G2195" t="s">
        <v>60</v>
      </c>
      <c r="H2195">
        <v>5</v>
      </c>
      <c r="I2195" t="s">
        <v>499</v>
      </c>
      <c r="J2195">
        <v>58.05</v>
      </c>
      <c r="K2195">
        <v>290.25</v>
      </c>
      <c r="L2195" t="s">
        <v>17</v>
      </c>
      <c r="M2195" t="s">
        <v>241</v>
      </c>
      <c r="N2195" t="s">
        <v>36</v>
      </c>
      <c r="O2195" t="s">
        <v>510</v>
      </c>
      <c r="P2195" t="s">
        <v>507</v>
      </c>
      <c r="Q2195" t="s">
        <v>520</v>
      </c>
    </row>
    <row r="2196" spans="1:17" x14ac:dyDescent="0.35">
      <c r="A2196">
        <v>101895</v>
      </c>
      <c r="B2196" s="5">
        <v>45942</v>
      </c>
      <c r="C2196" t="s">
        <v>26</v>
      </c>
      <c r="D2196" t="s">
        <v>37</v>
      </c>
      <c r="E2196" t="s">
        <v>38</v>
      </c>
      <c r="F2196" t="s">
        <v>62</v>
      </c>
      <c r="G2196" t="s">
        <v>114</v>
      </c>
      <c r="H2196">
        <v>1</v>
      </c>
      <c r="I2196" t="s">
        <v>503</v>
      </c>
      <c r="J2196">
        <v>132.33000000000001</v>
      </c>
      <c r="K2196">
        <v>132.33000000000001</v>
      </c>
      <c r="L2196" t="s">
        <v>24</v>
      </c>
      <c r="M2196" t="s">
        <v>146</v>
      </c>
      <c r="N2196" t="s">
        <v>89</v>
      </c>
      <c r="O2196" t="s">
        <v>510</v>
      </c>
      <c r="P2196" t="s">
        <v>507</v>
      </c>
      <c r="Q2196" t="s">
        <v>520</v>
      </c>
    </row>
    <row r="2197" spans="1:17" x14ac:dyDescent="0.35">
      <c r="A2197">
        <v>102068</v>
      </c>
      <c r="B2197" s="5">
        <v>45942</v>
      </c>
      <c r="C2197" t="s">
        <v>50</v>
      </c>
      <c r="D2197" t="s">
        <v>71</v>
      </c>
      <c r="E2197" t="s">
        <v>72</v>
      </c>
      <c r="F2197" t="s">
        <v>22</v>
      </c>
      <c r="G2197" t="s">
        <v>47</v>
      </c>
      <c r="H2197">
        <v>1</v>
      </c>
      <c r="I2197" t="s">
        <v>503</v>
      </c>
      <c r="J2197">
        <v>73.27</v>
      </c>
      <c r="K2197">
        <v>73.27</v>
      </c>
      <c r="L2197" t="s">
        <v>48</v>
      </c>
      <c r="M2197" t="s">
        <v>283</v>
      </c>
      <c r="N2197" t="s">
        <v>19</v>
      </c>
      <c r="O2197" t="s">
        <v>510</v>
      </c>
      <c r="P2197" t="s">
        <v>507</v>
      </c>
      <c r="Q2197" t="s">
        <v>520</v>
      </c>
    </row>
    <row r="2198" spans="1:17" x14ac:dyDescent="0.35">
      <c r="A2198">
        <v>102461</v>
      </c>
      <c r="B2198" s="5">
        <v>45942</v>
      </c>
      <c r="C2198" t="s">
        <v>50</v>
      </c>
      <c r="D2198" t="s">
        <v>51</v>
      </c>
      <c r="E2198" t="s">
        <v>52</v>
      </c>
      <c r="F2198" t="s">
        <v>59</v>
      </c>
      <c r="G2198" t="s">
        <v>118</v>
      </c>
      <c r="H2198">
        <v>3</v>
      </c>
      <c r="I2198" t="s">
        <v>499</v>
      </c>
      <c r="J2198">
        <v>20.92</v>
      </c>
      <c r="K2198">
        <v>62.760000000000005</v>
      </c>
      <c r="L2198" t="s">
        <v>24</v>
      </c>
      <c r="M2198" t="s">
        <v>164</v>
      </c>
      <c r="N2198" t="s">
        <v>19</v>
      </c>
      <c r="O2198" t="s">
        <v>510</v>
      </c>
      <c r="P2198" t="s">
        <v>507</v>
      </c>
      <c r="Q2198" t="s">
        <v>520</v>
      </c>
    </row>
    <row r="2199" spans="1:17" x14ac:dyDescent="0.35">
      <c r="A2199">
        <v>102484</v>
      </c>
      <c r="B2199" s="5">
        <v>45942</v>
      </c>
      <c r="C2199" t="s">
        <v>50</v>
      </c>
      <c r="D2199" t="s">
        <v>51</v>
      </c>
      <c r="E2199" t="s">
        <v>52</v>
      </c>
      <c r="F2199" t="s">
        <v>62</v>
      </c>
      <c r="G2199" t="s">
        <v>114</v>
      </c>
      <c r="H2199">
        <v>1</v>
      </c>
      <c r="I2199" t="s">
        <v>503</v>
      </c>
      <c r="J2199">
        <v>126.83</v>
      </c>
      <c r="K2199">
        <v>126.83</v>
      </c>
      <c r="L2199" t="s">
        <v>48</v>
      </c>
      <c r="M2199" t="s">
        <v>285</v>
      </c>
      <c r="N2199" t="s">
        <v>19</v>
      </c>
      <c r="O2199" t="s">
        <v>510</v>
      </c>
      <c r="P2199" t="s">
        <v>507</v>
      </c>
      <c r="Q2199" t="s">
        <v>520</v>
      </c>
    </row>
    <row r="2200" spans="1:17" x14ac:dyDescent="0.35">
      <c r="A2200">
        <v>100131</v>
      </c>
      <c r="B2200" s="5">
        <v>45943</v>
      </c>
      <c r="C2200" t="s">
        <v>31</v>
      </c>
      <c r="D2200" t="s">
        <v>105</v>
      </c>
      <c r="E2200" t="s">
        <v>106</v>
      </c>
      <c r="F2200" t="s">
        <v>62</v>
      </c>
      <c r="G2200" t="s">
        <v>68</v>
      </c>
      <c r="H2200">
        <v>5</v>
      </c>
      <c r="I2200" t="s">
        <v>499</v>
      </c>
      <c r="J2200">
        <v>39.130000000000003</v>
      </c>
      <c r="K2200">
        <v>195.65</v>
      </c>
      <c r="L2200" t="s">
        <v>24</v>
      </c>
      <c r="M2200" t="s">
        <v>246</v>
      </c>
      <c r="N2200" t="s">
        <v>19</v>
      </c>
      <c r="O2200" t="s">
        <v>511</v>
      </c>
      <c r="P2200" t="s">
        <v>501</v>
      </c>
      <c r="Q2200" t="s">
        <v>520</v>
      </c>
    </row>
    <row r="2201" spans="1:17" x14ac:dyDescent="0.35">
      <c r="A2201">
        <v>100219</v>
      </c>
      <c r="B2201" s="5">
        <v>45943</v>
      </c>
      <c r="C2201" t="s">
        <v>31</v>
      </c>
      <c r="D2201" t="s">
        <v>80</v>
      </c>
      <c r="E2201" t="s">
        <v>80</v>
      </c>
      <c r="F2201" t="s">
        <v>22</v>
      </c>
      <c r="G2201" t="s">
        <v>87</v>
      </c>
      <c r="H2201">
        <v>1</v>
      </c>
      <c r="I2201" t="s">
        <v>503</v>
      </c>
      <c r="J2201">
        <v>47.57</v>
      </c>
      <c r="K2201">
        <v>47.57</v>
      </c>
      <c r="L2201" t="s">
        <v>48</v>
      </c>
      <c r="M2201" t="s">
        <v>424</v>
      </c>
      <c r="N2201" t="s">
        <v>19</v>
      </c>
      <c r="O2201" t="s">
        <v>511</v>
      </c>
      <c r="P2201" t="s">
        <v>501</v>
      </c>
      <c r="Q2201" t="s">
        <v>520</v>
      </c>
    </row>
    <row r="2202" spans="1:17" x14ac:dyDescent="0.35">
      <c r="A2202">
        <v>100382</v>
      </c>
      <c r="B2202" s="5">
        <v>45943</v>
      </c>
      <c r="C2202" t="s">
        <v>26</v>
      </c>
      <c r="D2202" t="s">
        <v>41</v>
      </c>
      <c r="E2202" t="s">
        <v>42</v>
      </c>
      <c r="F2202" t="s">
        <v>53</v>
      </c>
      <c r="G2202" t="s">
        <v>54</v>
      </c>
      <c r="H2202">
        <v>5</v>
      </c>
      <c r="I2202" t="s">
        <v>499</v>
      </c>
      <c r="J2202">
        <v>24.38</v>
      </c>
      <c r="K2202">
        <v>121.89999999999999</v>
      </c>
      <c r="L2202" t="s">
        <v>24</v>
      </c>
      <c r="M2202" t="s">
        <v>371</v>
      </c>
      <c r="N2202" t="s">
        <v>19</v>
      </c>
      <c r="O2202" t="s">
        <v>511</v>
      </c>
      <c r="P2202" t="s">
        <v>501</v>
      </c>
      <c r="Q2202" t="s">
        <v>520</v>
      </c>
    </row>
    <row r="2203" spans="1:17" x14ac:dyDescent="0.35">
      <c r="A2203">
        <v>100421</v>
      </c>
      <c r="B2203" s="5">
        <v>45943</v>
      </c>
      <c r="C2203" t="s">
        <v>50</v>
      </c>
      <c r="D2203" t="s">
        <v>51</v>
      </c>
      <c r="E2203" t="s">
        <v>52</v>
      </c>
      <c r="F2203" t="s">
        <v>59</v>
      </c>
      <c r="G2203" t="s">
        <v>129</v>
      </c>
      <c r="H2203">
        <v>1</v>
      </c>
      <c r="I2203" t="s">
        <v>503</v>
      </c>
      <c r="J2203">
        <v>120.59</v>
      </c>
      <c r="K2203">
        <v>120.59</v>
      </c>
      <c r="L2203" t="s">
        <v>24</v>
      </c>
      <c r="M2203" t="s">
        <v>108</v>
      </c>
      <c r="N2203" t="s">
        <v>19</v>
      </c>
      <c r="O2203" t="s">
        <v>511</v>
      </c>
      <c r="P2203" t="s">
        <v>501</v>
      </c>
      <c r="Q2203" t="s">
        <v>520</v>
      </c>
    </row>
    <row r="2204" spans="1:17" x14ac:dyDescent="0.35">
      <c r="A2204">
        <v>101402</v>
      </c>
      <c r="B2204" s="5">
        <v>45943</v>
      </c>
      <c r="C2204" t="s">
        <v>50</v>
      </c>
      <c r="D2204" t="s">
        <v>71</v>
      </c>
      <c r="E2204" t="s">
        <v>72</v>
      </c>
      <c r="F2204" t="s">
        <v>22</v>
      </c>
      <c r="G2204" t="s">
        <v>87</v>
      </c>
      <c r="H2204">
        <v>5</v>
      </c>
      <c r="I2204" t="s">
        <v>499</v>
      </c>
      <c r="J2204">
        <v>50.24</v>
      </c>
      <c r="K2204">
        <v>251.20000000000002</v>
      </c>
      <c r="L2204" t="s">
        <v>24</v>
      </c>
      <c r="M2204" t="s">
        <v>471</v>
      </c>
      <c r="N2204" t="s">
        <v>36</v>
      </c>
      <c r="O2204" t="s">
        <v>511</v>
      </c>
      <c r="P2204" t="s">
        <v>501</v>
      </c>
      <c r="Q2204" t="s">
        <v>520</v>
      </c>
    </row>
    <row r="2205" spans="1:17" x14ac:dyDescent="0.35">
      <c r="A2205">
        <v>101512</v>
      </c>
      <c r="B2205" s="5">
        <v>45943</v>
      </c>
      <c r="C2205" t="s">
        <v>12</v>
      </c>
      <c r="D2205" t="s">
        <v>132</v>
      </c>
      <c r="E2205" t="s">
        <v>133</v>
      </c>
      <c r="F2205" t="s">
        <v>53</v>
      </c>
      <c r="G2205" t="s">
        <v>54</v>
      </c>
      <c r="H2205">
        <v>5</v>
      </c>
      <c r="I2205" t="s">
        <v>499</v>
      </c>
      <c r="J2205">
        <v>25.88</v>
      </c>
      <c r="K2205">
        <v>129.4</v>
      </c>
      <c r="L2205" t="s">
        <v>17</v>
      </c>
      <c r="M2205" t="s">
        <v>450</v>
      </c>
      <c r="N2205" t="s">
        <v>36</v>
      </c>
      <c r="O2205" t="s">
        <v>511</v>
      </c>
      <c r="P2205" t="s">
        <v>501</v>
      </c>
      <c r="Q2205" t="s">
        <v>520</v>
      </c>
    </row>
    <row r="2206" spans="1:17" x14ac:dyDescent="0.35">
      <c r="A2206">
        <v>101518</v>
      </c>
      <c r="B2206" s="5">
        <v>45943</v>
      </c>
      <c r="C2206" t="s">
        <v>26</v>
      </c>
      <c r="D2206" t="s">
        <v>150</v>
      </c>
      <c r="E2206" t="s">
        <v>151</v>
      </c>
      <c r="F2206" t="s">
        <v>15</v>
      </c>
      <c r="G2206" t="s">
        <v>16</v>
      </c>
      <c r="H2206">
        <v>2</v>
      </c>
      <c r="I2206" t="s">
        <v>508</v>
      </c>
      <c r="J2206">
        <v>38.67</v>
      </c>
      <c r="K2206">
        <v>77.34</v>
      </c>
      <c r="L2206" t="s">
        <v>43</v>
      </c>
      <c r="M2206" t="s">
        <v>237</v>
      </c>
      <c r="N2206" t="s">
        <v>19</v>
      </c>
      <c r="O2206" t="s">
        <v>511</v>
      </c>
      <c r="P2206" t="s">
        <v>501</v>
      </c>
      <c r="Q2206" t="s">
        <v>520</v>
      </c>
    </row>
    <row r="2207" spans="1:17" x14ac:dyDescent="0.35">
      <c r="A2207">
        <v>101610</v>
      </c>
      <c r="B2207" s="5">
        <v>45943</v>
      </c>
      <c r="C2207" t="s">
        <v>50</v>
      </c>
      <c r="D2207" t="s">
        <v>71</v>
      </c>
      <c r="E2207" t="s">
        <v>72</v>
      </c>
      <c r="F2207" t="s">
        <v>62</v>
      </c>
      <c r="G2207" t="s">
        <v>114</v>
      </c>
      <c r="H2207">
        <v>1</v>
      </c>
      <c r="I2207" t="s">
        <v>503</v>
      </c>
      <c r="J2207">
        <v>125.06</v>
      </c>
      <c r="K2207">
        <v>125.06</v>
      </c>
      <c r="L2207" t="s">
        <v>24</v>
      </c>
      <c r="M2207" t="s">
        <v>433</v>
      </c>
      <c r="N2207" t="s">
        <v>89</v>
      </c>
      <c r="O2207" t="s">
        <v>511</v>
      </c>
      <c r="P2207" t="s">
        <v>501</v>
      </c>
      <c r="Q2207" t="s">
        <v>520</v>
      </c>
    </row>
    <row r="2208" spans="1:17" x14ac:dyDescent="0.35">
      <c r="A2208">
        <v>101721</v>
      </c>
      <c r="B2208" s="5">
        <v>45943</v>
      </c>
      <c r="C2208" t="s">
        <v>50</v>
      </c>
      <c r="D2208" t="s">
        <v>71</v>
      </c>
      <c r="E2208" t="s">
        <v>72</v>
      </c>
      <c r="F2208" t="s">
        <v>15</v>
      </c>
      <c r="G2208" t="s">
        <v>29</v>
      </c>
      <c r="H2208">
        <v>2</v>
      </c>
      <c r="I2208" t="s">
        <v>508</v>
      </c>
      <c r="J2208">
        <v>23.91</v>
      </c>
      <c r="K2208">
        <v>47.82</v>
      </c>
      <c r="L2208" t="s">
        <v>24</v>
      </c>
      <c r="M2208" t="s">
        <v>156</v>
      </c>
      <c r="N2208" t="s">
        <v>19</v>
      </c>
      <c r="O2208" t="s">
        <v>511</v>
      </c>
      <c r="P2208" t="s">
        <v>501</v>
      </c>
      <c r="Q2208" t="s">
        <v>520</v>
      </c>
    </row>
    <row r="2209" spans="1:17" x14ac:dyDescent="0.35">
      <c r="A2209">
        <v>102539</v>
      </c>
      <c r="B2209" s="5">
        <v>45943</v>
      </c>
      <c r="C2209" t="s">
        <v>31</v>
      </c>
      <c r="D2209" t="s">
        <v>56</v>
      </c>
      <c r="E2209" t="s">
        <v>57</v>
      </c>
      <c r="F2209" t="s">
        <v>22</v>
      </c>
      <c r="G2209" t="s">
        <v>47</v>
      </c>
      <c r="H2209">
        <v>2</v>
      </c>
      <c r="I2209" t="s">
        <v>508</v>
      </c>
      <c r="J2209">
        <v>75.459999999999994</v>
      </c>
      <c r="K2209">
        <v>150.91999999999999</v>
      </c>
      <c r="L2209" t="s">
        <v>24</v>
      </c>
      <c r="M2209" t="s">
        <v>84</v>
      </c>
      <c r="N2209" t="s">
        <v>89</v>
      </c>
      <c r="O2209" t="s">
        <v>511</v>
      </c>
      <c r="P2209" t="s">
        <v>501</v>
      </c>
      <c r="Q2209" t="s">
        <v>520</v>
      </c>
    </row>
    <row r="2210" spans="1:17" x14ac:dyDescent="0.35">
      <c r="A2210">
        <v>102689</v>
      </c>
      <c r="B2210" s="5">
        <v>45943</v>
      </c>
      <c r="C2210" t="s">
        <v>31</v>
      </c>
      <c r="D2210" t="s">
        <v>56</v>
      </c>
      <c r="E2210" t="s">
        <v>57</v>
      </c>
      <c r="F2210" t="s">
        <v>22</v>
      </c>
      <c r="G2210" t="s">
        <v>100</v>
      </c>
      <c r="H2210">
        <v>1</v>
      </c>
      <c r="I2210" t="s">
        <v>503</v>
      </c>
      <c r="J2210">
        <v>14.3</v>
      </c>
      <c r="K2210">
        <v>14.3</v>
      </c>
      <c r="L2210" t="s">
        <v>48</v>
      </c>
      <c r="M2210" t="s">
        <v>440</v>
      </c>
      <c r="N2210" t="s">
        <v>19</v>
      </c>
      <c r="O2210" t="s">
        <v>511</v>
      </c>
      <c r="P2210" t="s">
        <v>501</v>
      </c>
      <c r="Q2210" t="s">
        <v>520</v>
      </c>
    </row>
    <row r="2211" spans="1:17" x14ac:dyDescent="0.35">
      <c r="A2211">
        <v>100152</v>
      </c>
      <c r="B2211" s="5">
        <v>45944</v>
      </c>
      <c r="C2211" t="s">
        <v>12</v>
      </c>
      <c r="D2211" t="s">
        <v>13</v>
      </c>
      <c r="E2211" t="s">
        <v>14</v>
      </c>
      <c r="F2211" t="s">
        <v>62</v>
      </c>
      <c r="G2211" t="s">
        <v>103</v>
      </c>
      <c r="H2211">
        <v>3</v>
      </c>
      <c r="I2211" t="s">
        <v>499</v>
      </c>
      <c r="J2211">
        <v>188.99</v>
      </c>
      <c r="K2211">
        <v>566.97</v>
      </c>
      <c r="L2211" t="s">
        <v>17</v>
      </c>
      <c r="M2211" t="s">
        <v>454</v>
      </c>
      <c r="N2211" t="s">
        <v>19</v>
      </c>
      <c r="O2211" t="s">
        <v>509</v>
      </c>
      <c r="P2211" t="s">
        <v>501</v>
      </c>
      <c r="Q2211" t="s">
        <v>520</v>
      </c>
    </row>
    <row r="2212" spans="1:17" x14ac:dyDescent="0.35">
      <c r="A2212">
        <v>100283</v>
      </c>
      <c r="B2212" s="5">
        <v>45944</v>
      </c>
      <c r="C2212" t="s">
        <v>26</v>
      </c>
      <c r="D2212" t="s">
        <v>37</v>
      </c>
      <c r="E2212" t="s">
        <v>38</v>
      </c>
      <c r="F2212" t="s">
        <v>53</v>
      </c>
      <c r="G2212" t="s">
        <v>54</v>
      </c>
      <c r="H2212">
        <v>5</v>
      </c>
      <c r="I2212" t="s">
        <v>499</v>
      </c>
      <c r="J2212">
        <v>25.86</v>
      </c>
      <c r="K2212">
        <v>129.30000000000001</v>
      </c>
      <c r="L2212" t="s">
        <v>43</v>
      </c>
      <c r="M2212" t="s">
        <v>356</v>
      </c>
      <c r="N2212" t="s">
        <v>19</v>
      </c>
      <c r="O2212" t="s">
        <v>509</v>
      </c>
      <c r="P2212" t="s">
        <v>501</v>
      </c>
      <c r="Q2212" t="s">
        <v>520</v>
      </c>
    </row>
    <row r="2213" spans="1:17" x14ac:dyDescent="0.35">
      <c r="A2213">
        <v>100649</v>
      </c>
      <c r="B2213" s="5">
        <v>45944</v>
      </c>
      <c r="C2213" t="s">
        <v>31</v>
      </c>
      <c r="D2213" t="s">
        <v>56</v>
      </c>
      <c r="E2213" t="s">
        <v>57</v>
      </c>
      <c r="F2213" t="s">
        <v>62</v>
      </c>
      <c r="G2213" t="s">
        <v>169</v>
      </c>
      <c r="H2213">
        <v>5</v>
      </c>
      <c r="I2213" t="s">
        <v>499</v>
      </c>
      <c r="J2213">
        <v>26.08</v>
      </c>
      <c r="K2213">
        <v>130.39999999999998</v>
      </c>
      <c r="L2213" t="s">
        <v>43</v>
      </c>
      <c r="M2213" t="s">
        <v>304</v>
      </c>
      <c r="N2213" t="s">
        <v>19</v>
      </c>
      <c r="O2213" t="s">
        <v>509</v>
      </c>
      <c r="P2213" t="s">
        <v>501</v>
      </c>
      <c r="Q2213" t="s">
        <v>520</v>
      </c>
    </row>
    <row r="2214" spans="1:17" x14ac:dyDescent="0.35">
      <c r="A2214">
        <v>100852</v>
      </c>
      <c r="B2214" s="5">
        <v>45944</v>
      </c>
      <c r="C2214" t="s">
        <v>50</v>
      </c>
      <c r="D2214" t="s">
        <v>51</v>
      </c>
      <c r="E2214" t="s">
        <v>52</v>
      </c>
      <c r="F2214" t="s">
        <v>53</v>
      </c>
      <c r="G2214" t="s">
        <v>92</v>
      </c>
      <c r="H2214">
        <v>3</v>
      </c>
      <c r="I2214" t="s">
        <v>499</v>
      </c>
      <c r="J2214">
        <v>29.32</v>
      </c>
      <c r="K2214">
        <v>87.960000000000008</v>
      </c>
      <c r="L2214" t="s">
        <v>24</v>
      </c>
      <c r="M2214" t="s">
        <v>344</v>
      </c>
      <c r="N2214" t="s">
        <v>19</v>
      </c>
      <c r="O2214" t="s">
        <v>509</v>
      </c>
      <c r="P2214" t="s">
        <v>501</v>
      </c>
      <c r="Q2214" t="s">
        <v>520</v>
      </c>
    </row>
    <row r="2215" spans="1:17" x14ac:dyDescent="0.35">
      <c r="A2215">
        <v>101459</v>
      </c>
      <c r="B2215" s="5">
        <v>45944</v>
      </c>
      <c r="C2215" t="s">
        <v>65</v>
      </c>
      <c r="D2215" t="s">
        <v>137</v>
      </c>
      <c r="E2215" t="s">
        <v>138</v>
      </c>
      <c r="F2215" t="s">
        <v>53</v>
      </c>
      <c r="G2215" t="s">
        <v>54</v>
      </c>
      <c r="H2215">
        <v>2</v>
      </c>
      <c r="I2215" t="s">
        <v>508</v>
      </c>
      <c r="J2215">
        <v>25.18</v>
      </c>
      <c r="K2215">
        <v>50.36</v>
      </c>
      <c r="L2215" t="s">
        <v>43</v>
      </c>
      <c r="M2215" t="s">
        <v>260</v>
      </c>
      <c r="N2215" t="s">
        <v>19</v>
      </c>
      <c r="O2215" t="s">
        <v>509</v>
      </c>
      <c r="P2215" t="s">
        <v>501</v>
      </c>
      <c r="Q2215" t="s">
        <v>520</v>
      </c>
    </row>
    <row r="2216" spans="1:17" x14ac:dyDescent="0.35">
      <c r="A2216">
        <v>101782</v>
      </c>
      <c r="B2216" s="5">
        <v>45944</v>
      </c>
      <c r="C2216" t="s">
        <v>65</v>
      </c>
      <c r="D2216" t="s">
        <v>66</v>
      </c>
      <c r="E2216" t="s">
        <v>67</v>
      </c>
      <c r="F2216" t="s">
        <v>53</v>
      </c>
      <c r="G2216" t="s">
        <v>92</v>
      </c>
      <c r="H2216">
        <v>1</v>
      </c>
      <c r="I2216" t="s">
        <v>503</v>
      </c>
      <c r="J2216">
        <v>28.73</v>
      </c>
      <c r="K2216">
        <v>28.73</v>
      </c>
      <c r="L2216" t="s">
        <v>24</v>
      </c>
      <c r="M2216" t="s">
        <v>167</v>
      </c>
      <c r="N2216" t="s">
        <v>19</v>
      </c>
      <c r="O2216" t="s">
        <v>509</v>
      </c>
      <c r="P2216" t="s">
        <v>501</v>
      </c>
      <c r="Q2216" t="s">
        <v>520</v>
      </c>
    </row>
    <row r="2217" spans="1:17" x14ac:dyDescent="0.35">
      <c r="A2217">
        <v>101807</v>
      </c>
      <c r="B2217" s="5">
        <v>45944</v>
      </c>
      <c r="C2217" t="s">
        <v>12</v>
      </c>
      <c r="D2217" t="s">
        <v>98</v>
      </c>
      <c r="E2217" t="s">
        <v>99</v>
      </c>
      <c r="F2217" t="s">
        <v>59</v>
      </c>
      <c r="G2217" t="s">
        <v>129</v>
      </c>
      <c r="H2217">
        <v>10</v>
      </c>
      <c r="I2217" t="s">
        <v>499</v>
      </c>
      <c r="J2217">
        <v>115.14</v>
      </c>
      <c r="K2217">
        <v>1151.4000000000001</v>
      </c>
      <c r="L2217" t="s">
        <v>24</v>
      </c>
      <c r="M2217" t="s">
        <v>287</v>
      </c>
      <c r="N2217" t="s">
        <v>19</v>
      </c>
      <c r="O2217" t="s">
        <v>509</v>
      </c>
      <c r="P2217" t="s">
        <v>501</v>
      </c>
      <c r="Q2217" t="s">
        <v>520</v>
      </c>
    </row>
    <row r="2218" spans="1:17" x14ac:dyDescent="0.35">
      <c r="A2218">
        <v>102200</v>
      </c>
      <c r="B2218" s="5">
        <v>45944</v>
      </c>
      <c r="C2218" t="s">
        <v>26</v>
      </c>
      <c r="D2218" t="s">
        <v>27</v>
      </c>
      <c r="E2218" t="s">
        <v>28</v>
      </c>
      <c r="F2218" t="s">
        <v>59</v>
      </c>
      <c r="G2218" t="s">
        <v>118</v>
      </c>
      <c r="H2218">
        <v>2</v>
      </c>
      <c r="I2218" t="s">
        <v>508</v>
      </c>
      <c r="J2218">
        <v>20.88</v>
      </c>
      <c r="K2218">
        <v>41.76</v>
      </c>
      <c r="L2218" t="s">
        <v>17</v>
      </c>
      <c r="M2218" t="s">
        <v>383</v>
      </c>
      <c r="N2218" t="s">
        <v>19</v>
      </c>
      <c r="O2218" t="s">
        <v>509</v>
      </c>
      <c r="P2218" t="s">
        <v>501</v>
      </c>
      <c r="Q2218" t="s">
        <v>520</v>
      </c>
    </row>
    <row r="2219" spans="1:17" x14ac:dyDescent="0.35">
      <c r="A2219">
        <v>102602</v>
      </c>
      <c r="B2219" s="5">
        <v>45944</v>
      </c>
      <c r="C2219" t="s">
        <v>50</v>
      </c>
      <c r="D2219" t="s">
        <v>51</v>
      </c>
      <c r="E2219" t="s">
        <v>52</v>
      </c>
      <c r="F2219" t="s">
        <v>62</v>
      </c>
      <c r="G2219" t="s">
        <v>112</v>
      </c>
      <c r="H2219">
        <v>3</v>
      </c>
      <c r="I2219" t="s">
        <v>499</v>
      </c>
      <c r="J2219">
        <v>29.77</v>
      </c>
      <c r="K2219">
        <v>89.31</v>
      </c>
      <c r="L2219" t="s">
        <v>17</v>
      </c>
      <c r="M2219" t="s">
        <v>314</v>
      </c>
      <c r="N2219" t="s">
        <v>89</v>
      </c>
      <c r="O2219" t="s">
        <v>509</v>
      </c>
      <c r="P2219" t="s">
        <v>501</v>
      </c>
      <c r="Q2219" t="s">
        <v>520</v>
      </c>
    </row>
    <row r="2220" spans="1:17" x14ac:dyDescent="0.35">
      <c r="A2220">
        <v>102838</v>
      </c>
      <c r="B2220" s="5">
        <v>45944</v>
      </c>
      <c r="C2220" t="s">
        <v>31</v>
      </c>
      <c r="D2220" t="s">
        <v>56</v>
      </c>
      <c r="E2220" t="s">
        <v>57</v>
      </c>
      <c r="F2220" t="s">
        <v>62</v>
      </c>
      <c r="G2220" t="s">
        <v>68</v>
      </c>
      <c r="H2220">
        <v>1</v>
      </c>
      <c r="I2220" t="s">
        <v>503</v>
      </c>
      <c r="J2220">
        <v>40.98</v>
      </c>
      <c r="K2220">
        <v>40.98</v>
      </c>
      <c r="L2220" t="s">
        <v>17</v>
      </c>
      <c r="M2220" t="s">
        <v>374</v>
      </c>
      <c r="N2220" t="s">
        <v>19</v>
      </c>
      <c r="O2220" t="s">
        <v>509</v>
      </c>
      <c r="P2220" t="s">
        <v>501</v>
      </c>
      <c r="Q2220" t="s">
        <v>520</v>
      </c>
    </row>
    <row r="2221" spans="1:17" x14ac:dyDescent="0.35">
      <c r="A2221">
        <v>100206</v>
      </c>
      <c r="B2221" s="5">
        <v>45945</v>
      </c>
      <c r="C2221" t="s">
        <v>26</v>
      </c>
      <c r="D2221" t="s">
        <v>37</v>
      </c>
      <c r="E2221" t="s">
        <v>38</v>
      </c>
      <c r="F2221" t="s">
        <v>62</v>
      </c>
      <c r="G2221" t="s">
        <v>63</v>
      </c>
      <c r="H2221">
        <v>2</v>
      </c>
      <c r="I2221" t="s">
        <v>508</v>
      </c>
      <c r="J2221">
        <v>56.73</v>
      </c>
      <c r="K2221">
        <v>113.46</v>
      </c>
      <c r="L2221" t="s">
        <v>24</v>
      </c>
      <c r="M2221" t="s">
        <v>198</v>
      </c>
      <c r="N2221" t="s">
        <v>19</v>
      </c>
      <c r="O2221" t="s">
        <v>504</v>
      </c>
      <c r="P2221" t="s">
        <v>501</v>
      </c>
      <c r="Q2221" t="s">
        <v>520</v>
      </c>
    </row>
    <row r="2222" spans="1:17" x14ac:dyDescent="0.35">
      <c r="A2222">
        <v>100216</v>
      </c>
      <c r="B2222" s="5">
        <v>45945</v>
      </c>
      <c r="C2222" t="s">
        <v>31</v>
      </c>
      <c r="D2222" t="s">
        <v>105</v>
      </c>
      <c r="E2222" t="s">
        <v>106</v>
      </c>
      <c r="F2222" t="s">
        <v>62</v>
      </c>
      <c r="G2222" t="s">
        <v>103</v>
      </c>
      <c r="H2222">
        <v>10</v>
      </c>
      <c r="I2222" t="s">
        <v>499</v>
      </c>
      <c r="J2222">
        <v>189.25</v>
      </c>
      <c r="K2222">
        <v>1892.5</v>
      </c>
      <c r="L2222" t="s">
        <v>43</v>
      </c>
      <c r="M2222" t="s">
        <v>439</v>
      </c>
      <c r="N2222" t="s">
        <v>89</v>
      </c>
      <c r="O2222" t="s">
        <v>504</v>
      </c>
      <c r="P2222" t="s">
        <v>501</v>
      </c>
      <c r="Q2222" t="s">
        <v>520</v>
      </c>
    </row>
    <row r="2223" spans="1:17" x14ac:dyDescent="0.35">
      <c r="A2223">
        <v>100467</v>
      </c>
      <c r="B2223" s="5">
        <v>45945</v>
      </c>
      <c r="C2223" t="s">
        <v>31</v>
      </c>
      <c r="D2223" t="s">
        <v>56</v>
      </c>
      <c r="E2223" t="s">
        <v>57</v>
      </c>
      <c r="F2223" t="s">
        <v>15</v>
      </c>
      <c r="G2223" t="s">
        <v>29</v>
      </c>
      <c r="H2223">
        <v>2</v>
      </c>
      <c r="I2223" t="s">
        <v>508</v>
      </c>
      <c r="J2223">
        <v>23.06</v>
      </c>
      <c r="K2223">
        <v>46.12</v>
      </c>
      <c r="L2223" t="s">
        <v>43</v>
      </c>
      <c r="M2223" t="s">
        <v>364</v>
      </c>
      <c r="N2223" t="s">
        <v>19</v>
      </c>
      <c r="O2223" t="s">
        <v>504</v>
      </c>
      <c r="P2223" t="s">
        <v>501</v>
      </c>
      <c r="Q2223" t="s">
        <v>520</v>
      </c>
    </row>
    <row r="2224" spans="1:17" x14ac:dyDescent="0.35">
      <c r="A2224">
        <v>100985</v>
      </c>
      <c r="B2224" s="5">
        <v>45945</v>
      </c>
      <c r="C2224" t="s">
        <v>50</v>
      </c>
      <c r="D2224" t="s">
        <v>51</v>
      </c>
      <c r="E2224" t="s">
        <v>52</v>
      </c>
      <c r="F2224" t="s">
        <v>62</v>
      </c>
      <c r="G2224" t="s">
        <v>169</v>
      </c>
      <c r="H2224">
        <v>3</v>
      </c>
      <c r="I2224" t="s">
        <v>499</v>
      </c>
      <c r="J2224">
        <v>24.87</v>
      </c>
      <c r="K2224">
        <v>74.61</v>
      </c>
      <c r="L2224" t="s">
        <v>17</v>
      </c>
      <c r="M2224" t="s">
        <v>422</v>
      </c>
      <c r="N2224" t="s">
        <v>19</v>
      </c>
      <c r="O2224" t="s">
        <v>504</v>
      </c>
      <c r="P2224" t="s">
        <v>501</v>
      </c>
      <c r="Q2224" t="s">
        <v>520</v>
      </c>
    </row>
    <row r="2225" spans="1:17" x14ac:dyDescent="0.35">
      <c r="A2225">
        <v>101030</v>
      </c>
      <c r="B2225" s="5">
        <v>45945</v>
      </c>
      <c r="C2225" t="s">
        <v>31</v>
      </c>
      <c r="D2225" t="s">
        <v>80</v>
      </c>
      <c r="E2225" t="s">
        <v>80</v>
      </c>
      <c r="F2225" t="s">
        <v>62</v>
      </c>
      <c r="G2225" t="s">
        <v>112</v>
      </c>
      <c r="H2225">
        <v>2</v>
      </c>
      <c r="I2225" t="s">
        <v>508</v>
      </c>
      <c r="J2225">
        <v>29.97</v>
      </c>
      <c r="K2225">
        <v>59.94</v>
      </c>
      <c r="L2225" t="s">
        <v>17</v>
      </c>
      <c r="M2225" t="s">
        <v>231</v>
      </c>
      <c r="N2225" t="s">
        <v>89</v>
      </c>
      <c r="O2225" t="s">
        <v>504</v>
      </c>
      <c r="P2225" t="s">
        <v>501</v>
      </c>
      <c r="Q2225" t="s">
        <v>520</v>
      </c>
    </row>
    <row r="2226" spans="1:17" x14ac:dyDescent="0.35">
      <c r="A2226">
        <v>101068</v>
      </c>
      <c r="B2226" s="5">
        <v>45945</v>
      </c>
      <c r="C2226" t="s">
        <v>65</v>
      </c>
      <c r="D2226" t="s">
        <v>137</v>
      </c>
      <c r="E2226" t="s">
        <v>138</v>
      </c>
      <c r="F2226" t="s">
        <v>62</v>
      </c>
      <c r="G2226" t="s">
        <v>114</v>
      </c>
      <c r="H2226">
        <v>10</v>
      </c>
      <c r="I2226" t="s">
        <v>499</v>
      </c>
      <c r="J2226">
        <v>134.07</v>
      </c>
      <c r="K2226">
        <v>1340.6999999999998</v>
      </c>
      <c r="L2226" t="s">
        <v>43</v>
      </c>
      <c r="M2226" t="s">
        <v>474</v>
      </c>
      <c r="N2226" t="s">
        <v>89</v>
      </c>
      <c r="O2226" t="s">
        <v>504</v>
      </c>
      <c r="P2226" t="s">
        <v>501</v>
      </c>
      <c r="Q2226" t="s">
        <v>520</v>
      </c>
    </row>
    <row r="2227" spans="1:17" x14ac:dyDescent="0.35">
      <c r="A2227">
        <v>101151</v>
      </c>
      <c r="B2227" s="5">
        <v>45945</v>
      </c>
      <c r="C2227" t="s">
        <v>50</v>
      </c>
      <c r="D2227" t="s">
        <v>51</v>
      </c>
      <c r="E2227" t="s">
        <v>52</v>
      </c>
      <c r="F2227" t="s">
        <v>62</v>
      </c>
      <c r="G2227" t="s">
        <v>112</v>
      </c>
      <c r="H2227">
        <v>1</v>
      </c>
      <c r="I2227" t="s">
        <v>503</v>
      </c>
      <c r="J2227">
        <v>30.29</v>
      </c>
      <c r="K2227">
        <v>30.29</v>
      </c>
      <c r="L2227" t="s">
        <v>43</v>
      </c>
      <c r="M2227" t="s">
        <v>70</v>
      </c>
      <c r="N2227" t="s">
        <v>19</v>
      </c>
      <c r="O2227" t="s">
        <v>504</v>
      </c>
      <c r="P2227" t="s">
        <v>501</v>
      </c>
      <c r="Q2227" t="s">
        <v>520</v>
      </c>
    </row>
    <row r="2228" spans="1:17" x14ac:dyDescent="0.35">
      <c r="A2228">
        <v>101224</v>
      </c>
      <c r="B2228" s="5">
        <v>45945</v>
      </c>
      <c r="C2228" t="s">
        <v>31</v>
      </c>
      <c r="D2228" t="s">
        <v>56</v>
      </c>
      <c r="E2228" t="s">
        <v>57</v>
      </c>
      <c r="F2228" t="s">
        <v>15</v>
      </c>
      <c r="G2228" t="s">
        <v>39</v>
      </c>
      <c r="H2228">
        <v>1</v>
      </c>
      <c r="I2228" t="s">
        <v>503</v>
      </c>
      <c r="J2228">
        <v>43.14</v>
      </c>
      <c r="K2228">
        <v>43.14</v>
      </c>
      <c r="L2228" t="s">
        <v>43</v>
      </c>
      <c r="M2228" t="s">
        <v>375</v>
      </c>
      <c r="N2228" t="s">
        <v>36</v>
      </c>
      <c r="O2228" t="s">
        <v>504</v>
      </c>
      <c r="P2228" t="s">
        <v>501</v>
      </c>
      <c r="Q2228" t="s">
        <v>520</v>
      </c>
    </row>
    <row r="2229" spans="1:17" x14ac:dyDescent="0.35">
      <c r="A2229">
        <v>101350</v>
      </c>
      <c r="B2229" s="5">
        <v>45945</v>
      </c>
      <c r="C2229" t="s">
        <v>65</v>
      </c>
      <c r="D2229" t="s">
        <v>137</v>
      </c>
      <c r="E2229" t="s">
        <v>138</v>
      </c>
      <c r="F2229" t="s">
        <v>59</v>
      </c>
      <c r="G2229" t="s">
        <v>73</v>
      </c>
      <c r="H2229">
        <v>10</v>
      </c>
      <c r="I2229" t="s">
        <v>499</v>
      </c>
      <c r="J2229">
        <v>26.92</v>
      </c>
      <c r="K2229">
        <v>269.20000000000005</v>
      </c>
      <c r="L2229" t="s">
        <v>17</v>
      </c>
      <c r="M2229" t="s">
        <v>291</v>
      </c>
      <c r="N2229" t="s">
        <v>19</v>
      </c>
      <c r="O2229" t="s">
        <v>504</v>
      </c>
      <c r="P2229" t="s">
        <v>501</v>
      </c>
      <c r="Q2229" t="s">
        <v>520</v>
      </c>
    </row>
    <row r="2230" spans="1:17" x14ac:dyDescent="0.35">
      <c r="A2230">
        <v>101757</v>
      </c>
      <c r="B2230" s="5">
        <v>45945</v>
      </c>
      <c r="C2230" t="s">
        <v>65</v>
      </c>
      <c r="D2230" t="s">
        <v>66</v>
      </c>
      <c r="E2230" t="s">
        <v>67</v>
      </c>
      <c r="F2230" t="s">
        <v>59</v>
      </c>
      <c r="G2230" t="s">
        <v>95</v>
      </c>
      <c r="H2230">
        <v>1</v>
      </c>
      <c r="I2230" t="s">
        <v>503</v>
      </c>
      <c r="J2230">
        <v>35.6</v>
      </c>
      <c r="K2230">
        <v>35.6</v>
      </c>
      <c r="L2230" t="s">
        <v>48</v>
      </c>
      <c r="M2230" t="s">
        <v>206</v>
      </c>
      <c r="N2230" t="s">
        <v>89</v>
      </c>
      <c r="O2230" t="s">
        <v>504</v>
      </c>
      <c r="P2230" t="s">
        <v>501</v>
      </c>
      <c r="Q2230" t="s">
        <v>520</v>
      </c>
    </row>
    <row r="2231" spans="1:17" x14ac:dyDescent="0.35">
      <c r="A2231">
        <v>101889</v>
      </c>
      <c r="B2231" s="5">
        <v>45945</v>
      </c>
      <c r="C2231" t="s">
        <v>12</v>
      </c>
      <c r="D2231" t="s">
        <v>98</v>
      </c>
      <c r="E2231" t="s">
        <v>99</v>
      </c>
      <c r="F2231" t="s">
        <v>62</v>
      </c>
      <c r="G2231" t="s">
        <v>103</v>
      </c>
      <c r="H2231">
        <v>3</v>
      </c>
      <c r="I2231" t="s">
        <v>499</v>
      </c>
      <c r="J2231">
        <v>184.41</v>
      </c>
      <c r="K2231">
        <v>553.23</v>
      </c>
      <c r="L2231" t="s">
        <v>48</v>
      </c>
      <c r="M2231" t="s">
        <v>377</v>
      </c>
      <c r="N2231" t="s">
        <v>19</v>
      </c>
      <c r="O2231" t="s">
        <v>504</v>
      </c>
      <c r="P2231" t="s">
        <v>501</v>
      </c>
      <c r="Q2231" t="s">
        <v>520</v>
      </c>
    </row>
    <row r="2232" spans="1:17" x14ac:dyDescent="0.35">
      <c r="A2232">
        <v>102028</v>
      </c>
      <c r="B2232" s="5">
        <v>45945</v>
      </c>
      <c r="C2232" t="s">
        <v>12</v>
      </c>
      <c r="D2232" t="s">
        <v>98</v>
      </c>
      <c r="E2232" t="s">
        <v>99</v>
      </c>
      <c r="F2232" t="s">
        <v>22</v>
      </c>
      <c r="G2232" t="s">
        <v>100</v>
      </c>
      <c r="H2232">
        <v>10</v>
      </c>
      <c r="I2232" t="s">
        <v>499</v>
      </c>
      <c r="J2232">
        <v>14.48</v>
      </c>
      <c r="K2232">
        <v>144.80000000000001</v>
      </c>
      <c r="L2232" t="s">
        <v>24</v>
      </c>
      <c r="M2232" t="s">
        <v>206</v>
      </c>
      <c r="N2232" t="s">
        <v>36</v>
      </c>
      <c r="O2232" t="s">
        <v>504</v>
      </c>
      <c r="P2232" t="s">
        <v>501</v>
      </c>
      <c r="Q2232" t="s">
        <v>520</v>
      </c>
    </row>
    <row r="2233" spans="1:17" x14ac:dyDescent="0.35">
      <c r="A2233">
        <v>102071</v>
      </c>
      <c r="B2233" s="5">
        <v>45945</v>
      </c>
      <c r="C2233" t="s">
        <v>26</v>
      </c>
      <c r="D2233" t="s">
        <v>27</v>
      </c>
      <c r="E2233" t="s">
        <v>28</v>
      </c>
      <c r="F2233" t="s">
        <v>59</v>
      </c>
      <c r="G2233" t="s">
        <v>60</v>
      </c>
      <c r="H2233">
        <v>1</v>
      </c>
      <c r="I2233" t="s">
        <v>503</v>
      </c>
      <c r="J2233">
        <v>60.53</v>
      </c>
      <c r="K2233">
        <v>60.53</v>
      </c>
      <c r="L2233" t="s">
        <v>17</v>
      </c>
      <c r="M2233" t="s">
        <v>242</v>
      </c>
      <c r="N2233" t="s">
        <v>19</v>
      </c>
      <c r="O2233" t="s">
        <v>504</v>
      </c>
      <c r="P2233" t="s">
        <v>501</v>
      </c>
      <c r="Q2233" t="s">
        <v>520</v>
      </c>
    </row>
    <row r="2234" spans="1:17" x14ac:dyDescent="0.35">
      <c r="A2234">
        <v>102148</v>
      </c>
      <c r="B2234" s="5">
        <v>45945</v>
      </c>
      <c r="C2234" t="s">
        <v>50</v>
      </c>
      <c r="D2234" t="s">
        <v>71</v>
      </c>
      <c r="E2234" t="s">
        <v>72</v>
      </c>
      <c r="F2234" t="s">
        <v>62</v>
      </c>
      <c r="G2234" t="s">
        <v>103</v>
      </c>
      <c r="H2234">
        <v>1</v>
      </c>
      <c r="I2234" t="s">
        <v>503</v>
      </c>
      <c r="J2234">
        <v>184.1</v>
      </c>
      <c r="K2234">
        <v>184.1</v>
      </c>
      <c r="L2234" t="s">
        <v>24</v>
      </c>
      <c r="M2234" t="s">
        <v>475</v>
      </c>
      <c r="N2234" t="s">
        <v>36</v>
      </c>
      <c r="O2234" t="s">
        <v>504</v>
      </c>
      <c r="P2234" t="s">
        <v>501</v>
      </c>
      <c r="Q2234" t="s">
        <v>520</v>
      </c>
    </row>
    <row r="2235" spans="1:17" x14ac:dyDescent="0.35">
      <c r="A2235">
        <v>102387</v>
      </c>
      <c r="B2235" s="5">
        <v>45945</v>
      </c>
      <c r="C2235" t="s">
        <v>26</v>
      </c>
      <c r="D2235" t="s">
        <v>37</v>
      </c>
      <c r="E2235" t="s">
        <v>38</v>
      </c>
      <c r="F2235" t="s">
        <v>22</v>
      </c>
      <c r="G2235" t="s">
        <v>100</v>
      </c>
      <c r="H2235">
        <v>2</v>
      </c>
      <c r="I2235" t="s">
        <v>508</v>
      </c>
      <c r="J2235">
        <v>15.67</v>
      </c>
      <c r="K2235">
        <v>31.34</v>
      </c>
      <c r="L2235" t="s">
        <v>24</v>
      </c>
      <c r="M2235" t="s">
        <v>181</v>
      </c>
      <c r="N2235" t="s">
        <v>19</v>
      </c>
      <c r="O2235" t="s">
        <v>504</v>
      </c>
      <c r="P2235" t="s">
        <v>501</v>
      </c>
      <c r="Q2235" t="s">
        <v>520</v>
      </c>
    </row>
    <row r="2236" spans="1:17" x14ac:dyDescent="0.35">
      <c r="A2236">
        <v>102393</v>
      </c>
      <c r="B2236" s="5">
        <v>45945</v>
      </c>
      <c r="C2236" t="s">
        <v>50</v>
      </c>
      <c r="D2236" t="s">
        <v>77</v>
      </c>
      <c r="E2236" t="s">
        <v>78</v>
      </c>
      <c r="F2236" t="s">
        <v>22</v>
      </c>
      <c r="G2236" t="s">
        <v>87</v>
      </c>
      <c r="H2236">
        <v>10</v>
      </c>
      <c r="I2236" t="s">
        <v>499</v>
      </c>
      <c r="J2236">
        <v>49.27</v>
      </c>
      <c r="K2236">
        <v>492.70000000000005</v>
      </c>
      <c r="L2236" t="s">
        <v>43</v>
      </c>
      <c r="M2236" t="s">
        <v>457</v>
      </c>
      <c r="N2236" t="s">
        <v>19</v>
      </c>
      <c r="O2236" t="s">
        <v>504</v>
      </c>
      <c r="P2236" t="s">
        <v>501</v>
      </c>
      <c r="Q2236" t="s">
        <v>520</v>
      </c>
    </row>
    <row r="2237" spans="1:17" x14ac:dyDescent="0.35">
      <c r="A2237">
        <v>102738</v>
      </c>
      <c r="B2237" s="5">
        <v>45945</v>
      </c>
      <c r="C2237" t="s">
        <v>65</v>
      </c>
      <c r="D2237" t="s">
        <v>190</v>
      </c>
      <c r="E2237" t="s">
        <v>191</v>
      </c>
      <c r="F2237" t="s">
        <v>22</v>
      </c>
      <c r="G2237" t="s">
        <v>109</v>
      </c>
      <c r="H2237">
        <v>10</v>
      </c>
      <c r="I2237" t="s">
        <v>499</v>
      </c>
      <c r="J2237">
        <v>91.86</v>
      </c>
      <c r="K2237">
        <v>918.6</v>
      </c>
      <c r="L2237" t="s">
        <v>24</v>
      </c>
      <c r="M2237" t="s">
        <v>349</v>
      </c>
      <c r="N2237" t="s">
        <v>19</v>
      </c>
      <c r="O2237" t="s">
        <v>504</v>
      </c>
      <c r="P2237" t="s">
        <v>501</v>
      </c>
      <c r="Q2237" t="s">
        <v>520</v>
      </c>
    </row>
    <row r="2238" spans="1:17" x14ac:dyDescent="0.35">
      <c r="A2238">
        <v>100390</v>
      </c>
      <c r="B2238" s="5">
        <v>45946</v>
      </c>
      <c r="C2238" t="s">
        <v>31</v>
      </c>
      <c r="D2238" t="s">
        <v>32</v>
      </c>
      <c r="E2238" t="s">
        <v>33</v>
      </c>
      <c r="F2238" t="s">
        <v>22</v>
      </c>
      <c r="G2238" t="s">
        <v>100</v>
      </c>
      <c r="H2238">
        <v>2</v>
      </c>
      <c r="I2238" t="s">
        <v>508</v>
      </c>
      <c r="J2238">
        <v>14.56</v>
      </c>
      <c r="K2238">
        <v>29.12</v>
      </c>
      <c r="L2238" t="s">
        <v>17</v>
      </c>
      <c r="M2238" t="s">
        <v>192</v>
      </c>
      <c r="N2238" t="s">
        <v>89</v>
      </c>
      <c r="O2238" t="s">
        <v>505</v>
      </c>
      <c r="P2238" t="s">
        <v>501</v>
      </c>
      <c r="Q2238" t="s">
        <v>520</v>
      </c>
    </row>
    <row r="2239" spans="1:17" x14ac:dyDescent="0.35">
      <c r="A2239">
        <v>100443</v>
      </c>
      <c r="B2239" s="5">
        <v>45946</v>
      </c>
      <c r="C2239" t="s">
        <v>50</v>
      </c>
      <c r="D2239" t="s">
        <v>77</v>
      </c>
      <c r="E2239" t="s">
        <v>78</v>
      </c>
      <c r="F2239" t="s">
        <v>53</v>
      </c>
      <c r="G2239" t="s">
        <v>126</v>
      </c>
      <c r="H2239">
        <v>2</v>
      </c>
      <c r="I2239" t="s">
        <v>508</v>
      </c>
      <c r="J2239">
        <v>145.93</v>
      </c>
      <c r="K2239">
        <v>291.86</v>
      </c>
      <c r="L2239" t="s">
        <v>43</v>
      </c>
      <c r="M2239" t="s">
        <v>433</v>
      </c>
      <c r="N2239" t="s">
        <v>19</v>
      </c>
      <c r="O2239" t="s">
        <v>505</v>
      </c>
      <c r="P2239" t="s">
        <v>501</v>
      </c>
      <c r="Q2239" t="s">
        <v>520</v>
      </c>
    </row>
    <row r="2240" spans="1:17" x14ac:dyDescent="0.35">
      <c r="A2240">
        <v>100550</v>
      </c>
      <c r="B2240" s="5">
        <v>45946</v>
      </c>
      <c r="C2240" t="s">
        <v>12</v>
      </c>
      <c r="D2240" t="s">
        <v>132</v>
      </c>
      <c r="E2240" t="s">
        <v>133</v>
      </c>
      <c r="F2240" t="s">
        <v>62</v>
      </c>
      <c r="G2240" t="s">
        <v>68</v>
      </c>
      <c r="H2240">
        <v>1</v>
      </c>
      <c r="I2240" t="s">
        <v>503</v>
      </c>
      <c r="J2240">
        <v>41.63</v>
      </c>
      <c r="K2240">
        <v>41.63</v>
      </c>
      <c r="L2240" t="s">
        <v>43</v>
      </c>
      <c r="M2240" t="s">
        <v>491</v>
      </c>
      <c r="N2240" t="s">
        <v>19</v>
      </c>
      <c r="O2240" t="s">
        <v>505</v>
      </c>
      <c r="P2240" t="s">
        <v>501</v>
      </c>
      <c r="Q2240" t="s">
        <v>520</v>
      </c>
    </row>
    <row r="2241" spans="1:17" x14ac:dyDescent="0.35">
      <c r="A2241">
        <v>100613</v>
      </c>
      <c r="B2241" s="5">
        <v>45946</v>
      </c>
      <c r="C2241" t="s">
        <v>12</v>
      </c>
      <c r="D2241" t="s">
        <v>20</v>
      </c>
      <c r="E2241" t="s">
        <v>21</v>
      </c>
      <c r="F2241" t="s">
        <v>22</v>
      </c>
      <c r="G2241" t="s">
        <v>47</v>
      </c>
      <c r="H2241">
        <v>2</v>
      </c>
      <c r="I2241" t="s">
        <v>508</v>
      </c>
      <c r="J2241">
        <v>74.95</v>
      </c>
      <c r="K2241">
        <v>149.9</v>
      </c>
      <c r="L2241" t="s">
        <v>48</v>
      </c>
      <c r="M2241" t="s">
        <v>292</v>
      </c>
      <c r="N2241" t="s">
        <v>19</v>
      </c>
      <c r="O2241" t="s">
        <v>505</v>
      </c>
      <c r="P2241" t="s">
        <v>501</v>
      </c>
      <c r="Q2241" t="s">
        <v>520</v>
      </c>
    </row>
    <row r="2242" spans="1:17" x14ac:dyDescent="0.35">
      <c r="A2242">
        <v>100787</v>
      </c>
      <c r="B2242" s="5">
        <v>45946</v>
      </c>
      <c r="C2242" t="s">
        <v>12</v>
      </c>
      <c r="D2242" t="s">
        <v>20</v>
      </c>
      <c r="E2242" t="s">
        <v>21</v>
      </c>
      <c r="F2242" t="s">
        <v>15</v>
      </c>
      <c r="G2242" t="s">
        <v>16</v>
      </c>
      <c r="H2242">
        <v>10</v>
      </c>
      <c r="I2242" t="s">
        <v>499</v>
      </c>
      <c r="J2242">
        <v>40.29</v>
      </c>
      <c r="K2242">
        <v>402.9</v>
      </c>
      <c r="L2242" t="s">
        <v>24</v>
      </c>
      <c r="M2242" t="s">
        <v>83</v>
      </c>
      <c r="N2242" t="s">
        <v>89</v>
      </c>
      <c r="O2242" t="s">
        <v>505</v>
      </c>
      <c r="P2242" t="s">
        <v>501</v>
      </c>
      <c r="Q2242" t="s">
        <v>520</v>
      </c>
    </row>
    <row r="2243" spans="1:17" x14ac:dyDescent="0.35">
      <c r="A2243">
        <v>100833</v>
      </c>
      <c r="B2243" s="5">
        <v>45946</v>
      </c>
      <c r="C2243" t="s">
        <v>50</v>
      </c>
      <c r="D2243" t="s">
        <v>71</v>
      </c>
      <c r="E2243" t="s">
        <v>72</v>
      </c>
      <c r="F2243" t="s">
        <v>62</v>
      </c>
      <c r="G2243" t="s">
        <v>68</v>
      </c>
      <c r="H2243">
        <v>1</v>
      </c>
      <c r="I2243" t="s">
        <v>503</v>
      </c>
      <c r="J2243">
        <v>38.35</v>
      </c>
      <c r="K2243">
        <v>38.35</v>
      </c>
      <c r="L2243" t="s">
        <v>24</v>
      </c>
      <c r="M2243" t="s">
        <v>420</v>
      </c>
      <c r="N2243" t="s">
        <v>19</v>
      </c>
      <c r="O2243" t="s">
        <v>505</v>
      </c>
      <c r="P2243" t="s">
        <v>501</v>
      </c>
      <c r="Q2243" t="s">
        <v>520</v>
      </c>
    </row>
    <row r="2244" spans="1:17" x14ac:dyDescent="0.35">
      <c r="A2244">
        <v>100930</v>
      </c>
      <c r="B2244" s="5">
        <v>45946</v>
      </c>
      <c r="C2244" t="s">
        <v>12</v>
      </c>
      <c r="D2244" t="s">
        <v>183</v>
      </c>
      <c r="E2244" t="s">
        <v>184</v>
      </c>
      <c r="F2244" t="s">
        <v>62</v>
      </c>
      <c r="G2244" t="s">
        <v>112</v>
      </c>
      <c r="H2244">
        <v>10</v>
      </c>
      <c r="I2244" t="s">
        <v>499</v>
      </c>
      <c r="J2244">
        <v>29.13</v>
      </c>
      <c r="K2244">
        <v>291.3</v>
      </c>
      <c r="L2244" t="s">
        <v>17</v>
      </c>
      <c r="M2244" t="s">
        <v>410</v>
      </c>
      <c r="N2244" t="s">
        <v>19</v>
      </c>
      <c r="O2244" t="s">
        <v>505</v>
      </c>
      <c r="P2244" t="s">
        <v>501</v>
      </c>
      <c r="Q2244" t="s">
        <v>520</v>
      </c>
    </row>
    <row r="2245" spans="1:17" x14ac:dyDescent="0.35">
      <c r="A2245">
        <v>101057</v>
      </c>
      <c r="B2245" s="5">
        <v>45946</v>
      </c>
      <c r="C2245" t="s">
        <v>50</v>
      </c>
      <c r="D2245" t="s">
        <v>77</v>
      </c>
      <c r="E2245" t="s">
        <v>78</v>
      </c>
      <c r="F2245" t="s">
        <v>53</v>
      </c>
      <c r="G2245" t="s">
        <v>126</v>
      </c>
      <c r="H2245">
        <v>5</v>
      </c>
      <c r="I2245" t="s">
        <v>499</v>
      </c>
      <c r="J2245">
        <v>151.94999999999999</v>
      </c>
      <c r="K2245">
        <v>759.75</v>
      </c>
      <c r="L2245" t="s">
        <v>17</v>
      </c>
      <c r="M2245" t="s">
        <v>93</v>
      </c>
      <c r="N2245" t="s">
        <v>89</v>
      </c>
      <c r="O2245" t="s">
        <v>505</v>
      </c>
      <c r="P2245" t="s">
        <v>501</v>
      </c>
      <c r="Q2245" t="s">
        <v>520</v>
      </c>
    </row>
    <row r="2246" spans="1:17" x14ac:dyDescent="0.35">
      <c r="A2246">
        <v>101080</v>
      </c>
      <c r="B2246" s="5">
        <v>45946</v>
      </c>
      <c r="C2246" t="s">
        <v>12</v>
      </c>
      <c r="D2246" t="s">
        <v>183</v>
      </c>
      <c r="E2246" t="s">
        <v>184</v>
      </c>
      <c r="F2246" t="s">
        <v>15</v>
      </c>
      <c r="G2246" t="s">
        <v>16</v>
      </c>
      <c r="H2246">
        <v>5</v>
      </c>
      <c r="I2246" t="s">
        <v>499</v>
      </c>
      <c r="J2246">
        <v>38.520000000000003</v>
      </c>
      <c r="K2246">
        <v>192.60000000000002</v>
      </c>
      <c r="L2246" t="s">
        <v>48</v>
      </c>
      <c r="M2246" t="s">
        <v>86</v>
      </c>
      <c r="N2246" t="s">
        <v>19</v>
      </c>
      <c r="O2246" t="s">
        <v>505</v>
      </c>
      <c r="P2246" t="s">
        <v>501</v>
      </c>
      <c r="Q2246" t="s">
        <v>520</v>
      </c>
    </row>
    <row r="2247" spans="1:17" x14ac:dyDescent="0.35">
      <c r="A2247">
        <v>101285</v>
      </c>
      <c r="B2247" s="5">
        <v>45946</v>
      </c>
      <c r="C2247" t="s">
        <v>26</v>
      </c>
      <c r="D2247" t="s">
        <v>150</v>
      </c>
      <c r="E2247" t="s">
        <v>151</v>
      </c>
      <c r="F2247" t="s">
        <v>62</v>
      </c>
      <c r="G2247" t="s">
        <v>63</v>
      </c>
      <c r="H2247">
        <v>10</v>
      </c>
      <c r="I2247" t="s">
        <v>499</v>
      </c>
      <c r="J2247">
        <v>53.59</v>
      </c>
      <c r="K2247">
        <v>535.90000000000009</v>
      </c>
      <c r="L2247" t="s">
        <v>48</v>
      </c>
      <c r="M2247" t="s">
        <v>299</v>
      </c>
      <c r="N2247" t="s">
        <v>89</v>
      </c>
      <c r="O2247" t="s">
        <v>505</v>
      </c>
      <c r="P2247" t="s">
        <v>501</v>
      </c>
      <c r="Q2247" t="s">
        <v>520</v>
      </c>
    </row>
    <row r="2248" spans="1:17" x14ac:dyDescent="0.35">
      <c r="A2248">
        <v>101817</v>
      </c>
      <c r="B2248" s="5">
        <v>45946</v>
      </c>
      <c r="C2248" t="s">
        <v>50</v>
      </c>
      <c r="D2248" t="s">
        <v>71</v>
      </c>
      <c r="E2248" t="s">
        <v>72</v>
      </c>
      <c r="F2248" t="s">
        <v>59</v>
      </c>
      <c r="G2248" t="s">
        <v>118</v>
      </c>
      <c r="H2248">
        <v>2</v>
      </c>
      <c r="I2248" t="s">
        <v>508</v>
      </c>
      <c r="J2248">
        <v>19.07</v>
      </c>
      <c r="K2248">
        <v>38.14</v>
      </c>
      <c r="L2248" t="s">
        <v>17</v>
      </c>
      <c r="M2248" t="s">
        <v>248</v>
      </c>
      <c r="N2248" t="s">
        <v>19</v>
      </c>
      <c r="O2248" t="s">
        <v>505</v>
      </c>
      <c r="P2248" t="s">
        <v>501</v>
      </c>
      <c r="Q2248" t="s">
        <v>520</v>
      </c>
    </row>
    <row r="2249" spans="1:17" x14ac:dyDescent="0.35">
      <c r="A2249">
        <v>101885</v>
      </c>
      <c r="B2249" s="5">
        <v>45946</v>
      </c>
      <c r="C2249" t="s">
        <v>12</v>
      </c>
      <c r="D2249" t="s">
        <v>20</v>
      </c>
      <c r="E2249" t="s">
        <v>21</v>
      </c>
      <c r="F2249" t="s">
        <v>62</v>
      </c>
      <c r="G2249" t="s">
        <v>103</v>
      </c>
      <c r="H2249">
        <v>1</v>
      </c>
      <c r="I2249" t="s">
        <v>503</v>
      </c>
      <c r="J2249">
        <v>195.01</v>
      </c>
      <c r="K2249">
        <v>195.01</v>
      </c>
      <c r="L2249" t="s">
        <v>48</v>
      </c>
      <c r="M2249" t="s">
        <v>177</v>
      </c>
      <c r="N2249" t="s">
        <v>19</v>
      </c>
      <c r="O2249" t="s">
        <v>505</v>
      </c>
      <c r="P2249" t="s">
        <v>501</v>
      </c>
      <c r="Q2249" t="s">
        <v>520</v>
      </c>
    </row>
    <row r="2250" spans="1:17" x14ac:dyDescent="0.35">
      <c r="A2250">
        <v>102340</v>
      </c>
      <c r="B2250" s="5">
        <v>45946</v>
      </c>
      <c r="C2250" t="s">
        <v>31</v>
      </c>
      <c r="D2250" t="s">
        <v>80</v>
      </c>
      <c r="E2250" t="s">
        <v>80</v>
      </c>
      <c r="F2250" t="s">
        <v>22</v>
      </c>
      <c r="G2250" t="s">
        <v>47</v>
      </c>
      <c r="H2250">
        <v>1</v>
      </c>
      <c r="I2250" t="s">
        <v>503</v>
      </c>
      <c r="J2250">
        <v>75.56</v>
      </c>
      <c r="K2250">
        <v>75.56</v>
      </c>
      <c r="L2250" t="s">
        <v>17</v>
      </c>
      <c r="M2250" t="s">
        <v>352</v>
      </c>
      <c r="N2250" t="s">
        <v>19</v>
      </c>
      <c r="O2250" t="s">
        <v>505</v>
      </c>
      <c r="P2250" t="s">
        <v>501</v>
      </c>
      <c r="Q2250" t="s">
        <v>520</v>
      </c>
    </row>
    <row r="2251" spans="1:17" x14ac:dyDescent="0.35">
      <c r="A2251">
        <v>102501</v>
      </c>
      <c r="B2251" s="5">
        <v>45946</v>
      </c>
      <c r="C2251" t="s">
        <v>50</v>
      </c>
      <c r="D2251" t="s">
        <v>77</v>
      </c>
      <c r="E2251" t="s">
        <v>78</v>
      </c>
      <c r="F2251" t="s">
        <v>15</v>
      </c>
      <c r="G2251" t="s">
        <v>34</v>
      </c>
      <c r="H2251">
        <v>5</v>
      </c>
      <c r="I2251" t="s">
        <v>499</v>
      </c>
      <c r="J2251">
        <v>15.76</v>
      </c>
      <c r="K2251">
        <v>78.8</v>
      </c>
      <c r="L2251" t="s">
        <v>48</v>
      </c>
      <c r="M2251" t="s">
        <v>392</v>
      </c>
      <c r="N2251" t="s">
        <v>19</v>
      </c>
      <c r="O2251" t="s">
        <v>505</v>
      </c>
      <c r="P2251" t="s">
        <v>501</v>
      </c>
      <c r="Q2251" t="s">
        <v>520</v>
      </c>
    </row>
    <row r="2252" spans="1:17" x14ac:dyDescent="0.35">
      <c r="A2252">
        <v>102943</v>
      </c>
      <c r="B2252" s="5">
        <v>45946</v>
      </c>
      <c r="C2252" t="s">
        <v>26</v>
      </c>
      <c r="D2252" t="s">
        <v>37</v>
      </c>
      <c r="E2252" t="s">
        <v>38</v>
      </c>
      <c r="F2252" t="s">
        <v>53</v>
      </c>
      <c r="G2252" t="s">
        <v>54</v>
      </c>
      <c r="H2252">
        <v>2</v>
      </c>
      <c r="I2252" t="s">
        <v>508</v>
      </c>
      <c r="J2252">
        <v>25.74</v>
      </c>
      <c r="K2252">
        <v>51.48</v>
      </c>
      <c r="L2252" t="s">
        <v>24</v>
      </c>
      <c r="M2252" t="s">
        <v>412</v>
      </c>
      <c r="N2252" t="s">
        <v>19</v>
      </c>
      <c r="O2252" t="s">
        <v>505</v>
      </c>
      <c r="P2252" t="s">
        <v>501</v>
      </c>
      <c r="Q2252" t="s">
        <v>520</v>
      </c>
    </row>
    <row r="2253" spans="1:17" x14ac:dyDescent="0.35">
      <c r="A2253">
        <v>100106</v>
      </c>
      <c r="B2253" s="5">
        <v>45947</v>
      </c>
      <c r="C2253" t="s">
        <v>12</v>
      </c>
      <c r="D2253" t="s">
        <v>98</v>
      </c>
      <c r="E2253" t="s">
        <v>99</v>
      </c>
      <c r="F2253" t="s">
        <v>62</v>
      </c>
      <c r="G2253" t="s">
        <v>114</v>
      </c>
      <c r="H2253">
        <v>5</v>
      </c>
      <c r="I2253" t="s">
        <v>499</v>
      </c>
      <c r="J2253">
        <v>130.33000000000001</v>
      </c>
      <c r="K2253">
        <v>651.65000000000009</v>
      </c>
      <c r="L2253" t="s">
        <v>24</v>
      </c>
      <c r="M2253" t="s">
        <v>415</v>
      </c>
      <c r="N2253" t="s">
        <v>19</v>
      </c>
      <c r="O2253" t="s">
        <v>500</v>
      </c>
      <c r="P2253" t="s">
        <v>501</v>
      </c>
      <c r="Q2253" t="s">
        <v>520</v>
      </c>
    </row>
    <row r="2254" spans="1:17" x14ac:dyDescent="0.35">
      <c r="A2254">
        <v>100121</v>
      </c>
      <c r="B2254" s="5">
        <v>45947</v>
      </c>
      <c r="C2254" t="s">
        <v>31</v>
      </c>
      <c r="D2254" t="s">
        <v>45</v>
      </c>
      <c r="E2254" t="s">
        <v>46</v>
      </c>
      <c r="F2254" t="s">
        <v>22</v>
      </c>
      <c r="G2254" t="s">
        <v>47</v>
      </c>
      <c r="H2254">
        <v>1</v>
      </c>
      <c r="I2254" t="s">
        <v>503</v>
      </c>
      <c r="J2254">
        <v>74.22</v>
      </c>
      <c r="K2254">
        <v>74.22</v>
      </c>
      <c r="L2254" t="s">
        <v>17</v>
      </c>
      <c r="M2254" t="s">
        <v>467</v>
      </c>
      <c r="N2254" t="s">
        <v>19</v>
      </c>
      <c r="O2254" t="s">
        <v>500</v>
      </c>
      <c r="P2254" t="s">
        <v>501</v>
      </c>
      <c r="Q2254" t="s">
        <v>520</v>
      </c>
    </row>
    <row r="2255" spans="1:17" x14ac:dyDescent="0.35">
      <c r="A2255">
        <v>100199</v>
      </c>
      <c r="B2255" s="5">
        <v>45947</v>
      </c>
      <c r="C2255" t="s">
        <v>12</v>
      </c>
      <c r="D2255" t="s">
        <v>132</v>
      </c>
      <c r="E2255" t="s">
        <v>133</v>
      </c>
      <c r="F2255" t="s">
        <v>59</v>
      </c>
      <c r="G2255" t="s">
        <v>118</v>
      </c>
      <c r="H2255">
        <v>2</v>
      </c>
      <c r="I2255" t="s">
        <v>508</v>
      </c>
      <c r="J2255">
        <v>20.62</v>
      </c>
      <c r="K2255">
        <v>41.24</v>
      </c>
      <c r="L2255" t="s">
        <v>48</v>
      </c>
      <c r="M2255" t="s">
        <v>465</v>
      </c>
      <c r="N2255" t="s">
        <v>19</v>
      </c>
      <c r="O2255" t="s">
        <v>500</v>
      </c>
      <c r="P2255" t="s">
        <v>501</v>
      </c>
      <c r="Q2255" t="s">
        <v>520</v>
      </c>
    </row>
    <row r="2256" spans="1:17" x14ac:dyDescent="0.35">
      <c r="A2256">
        <v>100449</v>
      </c>
      <c r="B2256" s="5">
        <v>45947</v>
      </c>
      <c r="C2256" t="s">
        <v>50</v>
      </c>
      <c r="D2256" t="s">
        <v>77</v>
      </c>
      <c r="E2256" t="s">
        <v>78</v>
      </c>
      <c r="F2256" t="s">
        <v>62</v>
      </c>
      <c r="G2256" t="s">
        <v>112</v>
      </c>
      <c r="H2256">
        <v>2</v>
      </c>
      <c r="I2256" t="s">
        <v>508</v>
      </c>
      <c r="J2256">
        <v>29.34</v>
      </c>
      <c r="K2256">
        <v>58.68</v>
      </c>
      <c r="L2256" t="s">
        <v>43</v>
      </c>
      <c r="M2256" t="s">
        <v>272</v>
      </c>
      <c r="N2256" t="s">
        <v>36</v>
      </c>
      <c r="O2256" t="s">
        <v>500</v>
      </c>
      <c r="P2256" t="s">
        <v>501</v>
      </c>
      <c r="Q2256" t="s">
        <v>520</v>
      </c>
    </row>
    <row r="2257" spans="1:17" x14ac:dyDescent="0.35">
      <c r="A2257">
        <v>100479</v>
      </c>
      <c r="B2257" s="5">
        <v>45947</v>
      </c>
      <c r="C2257" t="s">
        <v>12</v>
      </c>
      <c r="D2257" t="s">
        <v>13</v>
      </c>
      <c r="E2257" t="s">
        <v>14</v>
      </c>
      <c r="F2257" t="s">
        <v>62</v>
      </c>
      <c r="G2257" t="s">
        <v>63</v>
      </c>
      <c r="H2257">
        <v>1</v>
      </c>
      <c r="I2257" t="s">
        <v>503</v>
      </c>
      <c r="J2257">
        <v>54.86</v>
      </c>
      <c r="K2257">
        <v>54.86</v>
      </c>
      <c r="L2257" t="s">
        <v>24</v>
      </c>
      <c r="M2257" t="s">
        <v>123</v>
      </c>
      <c r="N2257" t="s">
        <v>19</v>
      </c>
      <c r="O2257" t="s">
        <v>500</v>
      </c>
      <c r="P2257" t="s">
        <v>501</v>
      </c>
      <c r="Q2257" t="s">
        <v>520</v>
      </c>
    </row>
    <row r="2258" spans="1:17" x14ac:dyDescent="0.35">
      <c r="A2258">
        <v>100495</v>
      </c>
      <c r="B2258" s="5">
        <v>45947</v>
      </c>
      <c r="C2258" t="s">
        <v>26</v>
      </c>
      <c r="D2258" t="s">
        <v>37</v>
      </c>
      <c r="E2258" t="s">
        <v>38</v>
      </c>
      <c r="F2258" t="s">
        <v>15</v>
      </c>
      <c r="G2258" t="s">
        <v>16</v>
      </c>
      <c r="H2258">
        <v>5</v>
      </c>
      <c r="I2258" t="s">
        <v>499</v>
      </c>
      <c r="J2258">
        <v>39.200000000000003</v>
      </c>
      <c r="K2258">
        <v>196</v>
      </c>
      <c r="L2258" t="s">
        <v>43</v>
      </c>
      <c r="M2258" t="s">
        <v>224</v>
      </c>
      <c r="N2258" t="s">
        <v>19</v>
      </c>
      <c r="O2258" t="s">
        <v>500</v>
      </c>
      <c r="P2258" t="s">
        <v>501</v>
      </c>
      <c r="Q2258" t="s">
        <v>520</v>
      </c>
    </row>
    <row r="2259" spans="1:17" x14ac:dyDescent="0.35">
      <c r="A2259">
        <v>100883</v>
      </c>
      <c r="B2259" s="5">
        <v>45947</v>
      </c>
      <c r="C2259" t="s">
        <v>31</v>
      </c>
      <c r="D2259" t="s">
        <v>45</v>
      </c>
      <c r="E2259" t="s">
        <v>46</v>
      </c>
      <c r="F2259" t="s">
        <v>59</v>
      </c>
      <c r="G2259" t="s">
        <v>129</v>
      </c>
      <c r="H2259">
        <v>1</v>
      </c>
      <c r="I2259" t="s">
        <v>503</v>
      </c>
      <c r="J2259">
        <v>115.56</v>
      </c>
      <c r="K2259">
        <v>115.56</v>
      </c>
      <c r="L2259" t="s">
        <v>43</v>
      </c>
      <c r="M2259" t="s">
        <v>483</v>
      </c>
      <c r="N2259" t="s">
        <v>19</v>
      </c>
      <c r="O2259" t="s">
        <v>500</v>
      </c>
      <c r="P2259" t="s">
        <v>501</v>
      </c>
      <c r="Q2259" t="s">
        <v>520</v>
      </c>
    </row>
    <row r="2260" spans="1:17" x14ac:dyDescent="0.35">
      <c r="A2260">
        <v>100937</v>
      </c>
      <c r="B2260" s="5">
        <v>45947</v>
      </c>
      <c r="C2260" t="s">
        <v>65</v>
      </c>
      <c r="D2260" t="s">
        <v>137</v>
      </c>
      <c r="E2260" t="s">
        <v>138</v>
      </c>
      <c r="F2260" t="s">
        <v>59</v>
      </c>
      <c r="G2260" t="s">
        <v>60</v>
      </c>
      <c r="H2260">
        <v>1</v>
      </c>
      <c r="I2260" t="s">
        <v>503</v>
      </c>
      <c r="J2260">
        <v>57.21</v>
      </c>
      <c r="K2260">
        <v>57.21</v>
      </c>
      <c r="L2260" t="s">
        <v>43</v>
      </c>
      <c r="M2260" t="s">
        <v>404</v>
      </c>
      <c r="N2260" t="s">
        <v>19</v>
      </c>
      <c r="O2260" t="s">
        <v>500</v>
      </c>
      <c r="P2260" t="s">
        <v>501</v>
      </c>
      <c r="Q2260" t="s">
        <v>520</v>
      </c>
    </row>
    <row r="2261" spans="1:17" x14ac:dyDescent="0.35">
      <c r="A2261">
        <v>100954</v>
      </c>
      <c r="B2261" s="5">
        <v>45947</v>
      </c>
      <c r="C2261" t="s">
        <v>65</v>
      </c>
      <c r="D2261" t="s">
        <v>66</v>
      </c>
      <c r="E2261" t="s">
        <v>67</v>
      </c>
      <c r="F2261" t="s">
        <v>22</v>
      </c>
      <c r="G2261" t="s">
        <v>109</v>
      </c>
      <c r="H2261">
        <v>1</v>
      </c>
      <c r="I2261" t="s">
        <v>503</v>
      </c>
      <c r="J2261">
        <v>86.92</v>
      </c>
      <c r="K2261">
        <v>86.92</v>
      </c>
      <c r="L2261" t="s">
        <v>48</v>
      </c>
      <c r="M2261" t="s">
        <v>356</v>
      </c>
      <c r="N2261" t="s">
        <v>19</v>
      </c>
      <c r="O2261" t="s">
        <v>500</v>
      </c>
      <c r="P2261" t="s">
        <v>501</v>
      </c>
      <c r="Q2261" t="s">
        <v>520</v>
      </c>
    </row>
    <row r="2262" spans="1:17" x14ac:dyDescent="0.35">
      <c r="A2262">
        <v>101130</v>
      </c>
      <c r="B2262" s="5">
        <v>45947</v>
      </c>
      <c r="C2262" t="s">
        <v>31</v>
      </c>
      <c r="D2262" t="s">
        <v>56</v>
      </c>
      <c r="E2262" t="s">
        <v>57</v>
      </c>
      <c r="F2262" t="s">
        <v>22</v>
      </c>
      <c r="G2262" t="s">
        <v>100</v>
      </c>
      <c r="H2262">
        <v>2</v>
      </c>
      <c r="I2262" t="s">
        <v>508</v>
      </c>
      <c r="J2262">
        <v>14.88</v>
      </c>
      <c r="K2262">
        <v>29.76</v>
      </c>
      <c r="L2262" t="s">
        <v>17</v>
      </c>
      <c r="M2262" t="s">
        <v>196</v>
      </c>
      <c r="N2262" t="s">
        <v>19</v>
      </c>
      <c r="O2262" t="s">
        <v>500</v>
      </c>
      <c r="P2262" t="s">
        <v>501</v>
      </c>
      <c r="Q2262" t="s">
        <v>520</v>
      </c>
    </row>
    <row r="2263" spans="1:17" x14ac:dyDescent="0.35">
      <c r="A2263">
        <v>101284</v>
      </c>
      <c r="B2263" s="5">
        <v>45947</v>
      </c>
      <c r="C2263" t="s">
        <v>65</v>
      </c>
      <c r="D2263" t="s">
        <v>190</v>
      </c>
      <c r="E2263" t="s">
        <v>191</v>
      </c>
      <c r="F2263" t="s">
        <v>59</v>
      </c>
      <c r="G2263" t="s">
        <v>118</v>
      </c>
      <c r="H2263">
        <v>1</v>
      </c>
      <c r="I2263" t="s">
        <v>503</v>
      </c>
      <c r="J2263">
        <v>19.54</v>
      </c>
      <c r="K2263">
        <v>19.54</v>
      </c>
      <c r="L2263" t="s">
        <v>17</v>
      </c>
      <c r="M2263" t="s">
        <v>400</v>
      </c>
      <c r="N2263" t="s">
        <v>19</v>
      </c>
      <c r="O2263" t="s">
        <v>500</v>
      </c>
      <c r="P2263" t="s">
        <v>501</v>
      </c>
      <c r="Q2263" t="s">
        <v>520</v>
      </c>
    </row>
    <row r="2264" spans="1:17" x14ac:dyDescent="0.35">
      <c r="A2264">
        <v>101340</v>
      </c>
      <c r="B2264" s="5">
        <v>45947</v>
      </c>
      <c r="C2264" t="s">
        <v>50</v>
      </c>
      <c r="D2264" t="s">
        <v>71</v>
      </c>
      <c r="E2264" t="s">
        <v>72</v>
      </c>
      <c r="F2264" t="s">
        <v>53</v>
      </c>
      <c r="G2264" t="s">
        <v>92</v>
      </c>
      <c r="H2264">
        <v>1</v>
      </c>
      <c r="I2264" t="s">
        <v>503</v>
      </c>
      <c r="J2264">
        <v>31.25</v>
      </c>
      <c r="K2264">
        <v>31.25</v>
      </c>
      <c r="L2264" t="s">
        <v>43</v>
      </c>
      <c r="M2264" t="s">
        <v>384</v>
      </c>
      <c r="N2264" t="s">
        <v>19</v>
      </c>
      <c r="O2264" t="s">
        <v>500</v>
      </c>
      <c r="P2264" t="s">
        <v>501</v>
      </c>
      <c r="Q2264" t="s">
        <v>520</v>
      </c>
    </row>
    <row r="2265" spans="1:17" x14ac:dyDescent="0.35">
      <c r="A2265">
        <v>101929</v>
      </c>
      <c r="B2265" s="5">
        <v>45947</v>
      </c>
      <c r="C2265" t="s">
        <v>26</v>
      </c>
      <c r="D2265" t="s">
        <v>27</v>
      </c>
      <c r="E2265" t="s">
        <v>28</v>
      </c>
      <c r="F2265" t="s">
        <v>62</v>
      </c>
      <c r="G2265" t="s">
        <v>169</v>
      </c>
      <c r="H2265">
        <v>5</v>
      </c>
      <c r="I2265" t="s">
        <v>499</v>
      </c>
      <c r="J2265">
        <v>23.79</v>
      </c>
      <c r="K2265">
        <v>118.94999999999999</v>
      </c>
      <c r="L2265" t="s">
        <v>43</v>
      </c>
      <c r="M2265" t="s">
        <v>211</v>
      </c>
      <c r="N2265" t="s">
        <v>36</v>
      </c>
      <c r="O2265" t="s">
        <v>500</v>
      </c>
      <c r="P2265" t="s">
        <v>501</v>
      </c>
      <c r="Q2265" t="s">
        <v>520</v>
      </c>
    </row>
    <row r="2266" spans="1:17" x14ac:dyDescent="0.35">
      <c r="A2266">
        <v>102147</v>
      </c>
      <c r="B2266" s="5">
        <v>45947</v>
      </c>
      <c r="C2266" t="s">
        <v>31</v>
      </c>
      <c r="D2266" t="s">
        <v>45</v>
      </c>
      <c r="E2266" t="s">
        <v>46</v>
      </c>
      <c r="F2266" t="s">
        <v>53</v>
      </c>
      <c r="G2266" t="s">
        <v>92</v>
      </c>
      <c r="H2266">
        <v>3</v>
      </c>
      <c r="I2266" t="s">
        <v>499</v>
      </c>
      <c r="J2266">
        <v>30.99</v>
      </c>
      <c r="K2266">
        <v>92.97</v>
      </c>
      <c r="L2266" t="s">
        <v>48</v>
      </c>
      <c r="M2266" t="s">
        <v>374</v>
      </c>
      <c r="N2266" t="s">
        <v>19</v>
      </c>
      <c r="O2266" t="s">
        <v>500</v>
      </c>
      <c r="P2266" t="s">
        <v>501</v>
      </c>
      <c r="Q2266" t="s">
        <v>520</v>
      </c>
    </row>
    <row r="2267" spans="1:17" x14ac:dyDescent="0.35">
      <c r="A2267">
        <v>102183</v>
      </c>
      <c r="B2267" s="5">
        <v>45947</v>
      </c>
      <c r="C2267" t="s">
        <v>31</v>
      </c>
      <c r="D2267" t="s">
        <v>80</v>
      </c>
      <c r="E2267" t="s">
        <v>80</v>
      </c>
      <c r="F2267" t="s">
        <v>59</v>
      </c>
      <c r="G2267" t="s">
        <v>129</v>
      </c>
      <c r="H2267">
        <v>5</v>
      </c>
      <c r="I2267" t="s">
        <v>499</v>
      </c>
      <c r="J2267">
        <v>119.21</v>
      </c>
      <c r="K2267">
        <v>596.04999999999995</v>
      </c>
      <c r="L2267" t="s">
        <v>43</v>
      </c>
      <c r="M2267" t="s">
        <v>423</v>
      </c>
      <c r="N2267" t="s">
        <v>19</v>
      </c>
      <c r="O2267" t="s">
        <v>500</v>
      </c>
      <c r="P2267" t="s">
        <v>501</v>
      </c>
      <c r="Q2267" t="s">
        <v>520</v>
      </c>
    </row>
    <row r="2268" spans="1:17" x14ac:dyDescent="0.35">
      <c r="A2268">
        <v>102489</v>
      </c>
      <c r="B2268" s="5">
        <v>45947</v>
      </c>
      <c r="C2268" t="s">
        <v>50</v>
      </c>
      <c r="D2268" t="s">
        <v>71</v>
      </c>
      <c r="E2268" t="s">
        <v>72</v>
      </c>
      <c r="F2268" t="s">
        <v>62</v>
      </c>
      <c r="G2268" t="s">
        <v>63</v>
      </c>
      <c r="H2268">
        <v>5</v>
      </c>
      <c r="I2268" t="s">
        <v>499</v>
      </c>
      <c r="J2268">
        <v>52.83</v>
      </c>
      <c r="K2268">
        <v>264.14999999999998</v>
      </c>
      <c r="L2268" t="s">
        <v>43</v>
      </c>
      <c r="M2268" t="s">
        <v>277</v>
      </c>
      <c r="N2268" t="s">
        <v>19</v>
      </c>
      <c r="O2268" t="s">
        <v>500</v>
      </c>
      <c r="P2268" t="s">
        <v>501</v>
      </c>
      <c r="Q2268" t="s">
        <v>520</v>
      </c>
    </row>
    <row r="2269" spans="1:17" x14ac:dyDescent="0.35">
      <c r="A2269">
        <v>102750</v>
      </c>
      <c r="B2269" s="5">
        <v>45947</v>
      </c>
      <c r="C2269" t="s">
        <v>50</v>
      </c>
      <c r="D2269" t="s">
        <v>51</v>
      </c>
      <c r="E2269" t="s">
        <v>52</v>
      </c>
      <c r="F2269" t="s">
        <v>53</v>
      </c>
      <c r="G2269" t="s">
        <v>145</v>
      </c>
      <c r="H2269">
        <v>1</v>
      </c>
      <c r="I2269" t="s">
        <v>503</v>
      </c>
      <c r="J2269">
        <v>35.020000000000003</v>
      </c>
      <c r="K2269">
        <v>35.020000000000003</v>
      </c>
      <c r="L2269" t="s">
        <v>43</v>
      </c>
      <c r="M2269" t="s">
        <v>94</v>
      </c>
      <c r="N2269" t="s">
        <v>19</v>
      </c>
      <c r="O2269" t="s">
        <v>500</v>
      </c>
      <c r="P2269" t="s">
        <v>501</v>
      </c>
      <c r="Q2269" t="s">
        <v>520</v>
      </c>
    </row>
    <row r="2270" spans="1:17" x14ac:dyDescent="0.35">
      <c r="A2270">
        <v>100033</v>
      </c>
      <c r="B2270" s="5">
        <v>45948</v>
      </c>
      <c r="C2270" t="s">
        <v>50</v>
      </c>
      <c r="D2270" t="s">
        <v>51</v>
      </c>
      <c r="E2270" t="s">
        <v>52</v>
      </c>
      <c r="F2270" t="s">
        <v>22</v>
      </c>
      <c r="G2270" t="s">
        <v>109</v>
      </c>
      <c r="H2270">
        <v>5</v>
      </c>
      <c r="I2270" t="s">
        <v>499</v>
      </c>
      <c r="J2270">
        <v>94.25</v>
      </c>
      <c r="K2270">
        <v>471.25</v>
      </c>
      <c r="L2270" t="s">
        <v>43</v>
      </c>
      <c r="M2270" t="s">
        <v>380</v>
      </c>
      <c r="N2270" t="s">
        <v>19</v>
      </c>
      <c r="O2270" t="s">
        <v>506</v>
      </c>
      <c r="P2270" t="s">
        <v>507</v>
      </c>
      <c r="Q2270" t="s">
        <v>520</v>
      </c>
    </row>
    <row r="2271" spans="1:17" x14ac:dyDescent="0.35">
      <c r="A2271">
        <v>100485</v>
      </c>
      <c r="B2271" s="5">
        <v>45948</v>
      </c>
      <c r="C2271" t="s">
        <v>50</v>
      </c>
      <c r="D2271" t="s">
        <v>51</v>
      </c>
      <c r="E2271" t="s">
        <v>52</v>
      </c>
      <c r="F2271" t="s">
        <v>15</v>
      </c>
      <c r="G2271" t="s">
        <v>39</v>
      </c>
      <c r="H2271">
        <v>2</v>
      </c>
      <c r="I2271" t="s">
        <v>508</v>
      </c>
      <c r="J2271">
        <v>45.2</v>
      </c>
      <c r="K2271">
        <v>90.4</v>
      </c>
      <c r="L2271" t="s">
        <v>43</v>
      </c>
      <c r="M2271" t="s">
        <v>163</v>
      </c>
      <c r="N2271" t="s">
        <v>89</v>
      </c>
      <c r="O2271" t="s">
        <v>506</v>
      </c>
      <c r="P2271" t="s">
        <v>507</v>
      </c>
      <c r="Q2271" t="s">
        <v>520</v>
      </c>
    </row>
    <row r="2272" spans="1:17" x14ac:dyDescent="0.35">
      <c r="A2272">
        <v>100556</v>
      </c>
      <c r="B2272" s="5">
        <v>45948</v>
      </c>
      <c r="C2272" t="s">
        <v>26</v>
      </c>
      <c r="D2272" t="s">
        <v>27</v>
      </c>
      <c r="E2272" t="s">
        <v>28</v>
      </c>
      <c r="F2272" t="s">
        <v>59</v>
      </c>
      <c r="G2272" t="s">
        <v>118</v>
      </c>
      <c r="H2272">
        <v>10</v>
      </c>
      <c r="I2272" t="s">
        <v>499</v>
      </c>
      <c r="J2272">
        <v>20.54</v>
      </c>
      <c r="K2272">
        <v>205.39999999999998</v>
      </c>
      <c r="L2272" t="s">
        <v>24</v>
      </c>
      <c r="M2272" t="s">
        <v>75</v>
      </c>
      <c r="N2272" t="s">
        <v>89</v>
      </c>
      <c r="O2272" t="s">
        <v>506</v>
      </c>
      <c r="P2272" t="s">
        <v>507</v>
      </c>
      <c r="Q2272" t="s">
        <v>520</v>
      </c>
    </row>
    <row r="2273" spans="1:17" x14ac:dyDescent="0.35">
      <c r="A2273">
        <v>100768</v>
      </c>
      <c r="B2273" s="5">
        <v>45948</v>
      </c>
      <c r="C2273" t="s">
        <v>31</v>
      </c>
      <c r="D2273" t="s">
        <v>56</v>
      </c>
      <c r="E2273" t="s">
        <v>57</v>
      </c>
      <c r="F2273" t="s">
        <v>15</v>
      </c>
      <c r="G2273" t="s">
        <v>29</v>
      </c>
      <c r="H2273">
        <v>1</v>
      </c>
      <c r="I2273" t="s">
        <v>503</v>
      </c>
      <c r="J2273">
        <v>23.01</v>
      </c>
      <c r="K2273">
        <v>23.01</v>
      </c>
      <c r="L2273" t="s">
        <v>17</v>
      </c>
      <c r="M2273" t="s">
        <v>230</v>
      </c>
      <c r="N2273" t="s">
        <v>19</v>
      </c>
      <c r="O2273" t="s">
        <v>506</v>
      </c>
      <c r="P2273" t="s">
        <v>507</v>
      </c>
      <c r="Q2273" t="s">
        <v>520</v>
      </c>
    </row>
    <row r="2274" spans="1:17" x14ac:dyDescent="0.35">
      <c r="A2274">
        <v>100912</v>
      </c>
      <c r="B2274" s="5">
        <v>45948</v>
      </c>
      <c r="C2274" t="s">
        <v>31</v>
      </c>
      <c r="D2274" t="s">
        <v>56</v>
      </c>
      <c r="E2274" t="s">
        <v>57</v>
      </c>
      <c r="F2274" t="s">
        <v>62</v>
      </c>
      <c r="G2274" t="s">
        <v>114</v>
      </c>
      <c r="H2274">
        <v>10</v>
      </c>
      <c r="I2274" t="s">
        <v>499</v>
      </c>
      <c r="J2274">
        <v>133.16</v>
      </c>
      <c r="K2274">
        <v>1331.6</v>
      </c>
      <c r="L2274" t="s">
        <v>17</v>
      </c>
      <c r="M2274" t="s">
        <v>309</v>
      </c>
      <c r="N2274" t="s">
        <v>89</v>
      </c>
      <c r="O2274" t="s">
        <v>506</v>
      </c>
      <c r="P2274" t="s">
        <v>507</v>
      </c>
      <c r="Q2274" t="s">
        <v>520</v>
      </c>
    </row>
    <row r="2275" spans="1:17" x14ac:dyDescent="0.35">
      <c r="A2275">
        <v>100941</v>
      </c>
      <c r="B2275" s="5">
        <v>45948</v>
      </c>
      <c r="C2275" t="s">
        <v>26</v>
      </c>
      <c r="D2275" t="s">
        <v>37</v>
      </c>
      <c r="E2275" t="s">
        <v>38</v>
      </c>
      <c r="F2275" t="s">
        <v>62</v>
      </c>
      <c r="G2275" t="s">
        <v>68</v>
      </c>
      <c r="H2275">
        <v>5</v>
      </c>
      <c r="I2275" t="s">
        <v>499</v>
      </c>
      <c r="J2275">
        <v>38.409999999999997</v>
      </c>
      <c r="K2275">
        <v>192.04999999999998</v>
      </c>
      <c r="L2275" t="s">
        <v>48</v>
      </c>
      <c r="M2275" t="s">
        <v>330</v>
      </c>
      <c r="N2275" t="s">
        <v>89</v>
      </c>
      <c r="O2275" t="s">
        <v>506</v>
      </c>
      <c r="P2275" t="s">
        <v>507</v>
      </c>
      <c r="Q2275" t="s">
        <v>520</v>
      </c>
    </row>
    <row r="2276" spans="1:17" x14ac:dyDescent="0.35">
      <c r="A2276">
        <v>101126</v>
      </c>
      <c r="B2276" s="5">
        <v>45948</v>
      </c>
      <c r="C2276" t="s">
        <v>50</v>
      </c>
      <c r="D2276" t="s">
        <v>51</v>
      </c>
      <c r="E2276" t="s">
        <v>52</v>
      </c>
      <c r="F2276" t="s">
        <v>22</v>
      </c>
      <c r="G2276" t="s">
        <v>47</v>
      </c>
      <c r="H2276">
        <v>1</v>
      </c>
      <c r="I2276" t="s">
        <v>503</v>
      </c>
      <c r="J2276">
        <v>75.819999999999993</v>
      </c>
      <c r="K2276">
        <v>75.819999999999993</v>
      </c>
      <c r="L2276" t="s">
        <v>43</v>
      </c>
      <c r="M2276" t="s">
        <v>310</v>
      </c>
      <c r="N2276" t="s">
        <v>19</v>
      </c>
      <c r="O2276" t="s">
        <v>506</v>
      </c>
      <c r="P2276" t="s">
        <v>507</v>
      </c>
      <c r="Q2276" t="s">
        <v>520</v>
      </c>
    </row>
    <row r="2277" spans="1:17" x14ac:dyDescent="0.35">
      <c r="A2277">
        <v>101144</v>
      </c>
      <c r="B2277" s="5">
        <v>45948</v>
      </c>
      <c r="C2277" t="s">
        <v>31</v>
      </c>
      <c r="D2277" t="s">
        <v>32</v>
      </c>
      <c r="E2277" t="s">
        <v>33</v>
      </c>
      <c r="F2277" t="s">
        <v>53</v>
      </c>
      <c r="G2277" t="s">
        <v>126</v>
      </c>
      <c r="H2277">
        <v>3</v>
      </c>
      <c r="I2277" t="s">
        <v>499</v>
      </c>
      <c r="J2277">
        <v>143.74</v>
      </c>
      <c r="K2277">
        <v>431.22</v>
      </c>
      <c r="L2277" t="s">
        <v>24</v>
      </c>
      <c r="M2277" t="s">
        <v>230</v>
      </c>
      <c r="N2277" t="s">
        <v>19</v>
      </c>
      <c r="O2277" t="s">
        <v>506</v>
      </c>
      <c r="P2277" t="s">
        <v>507</v>
      </c>
      <c r="Q2277" t="s">
        <v>520</v>
      </c>
    </row>
    <row r="2278" spans="1:17" x14ac:dyDescent="0.35">
      <c r="A2278">
        <v>101250</v>
      </c>
      <c r="B2278" s="5">
        <v>45948</v>
      </c>
      <c r="C2278" t="s">
        <v>50</v>
      </c>
      <c r="D2278" t="s">
        <v>51</v>
      </c>
      <c r="E2278" t="s">
        <v>52</v>
      </c>
      <c r="F2278" t="s">
        <v>62</v>
      </c>
      <c r="G2278" t="s">
        <v>169</v>
      </c>
      <c r="H2278">
        <v>1</v>
      </c>
      <c r="I2278" t="s">
        <v>503</v>
      </c>
      <c r="J2278">
        <v>24.59</v>
      </c>
      <c r="K2278">
        <v>24.59</v>
      </c>
      <c r="L2278" t="s">
        <v>48</v>
      </c>
      <c r="M2278" t="s">
        <v>271</v>
      </c>
      <c r="N2278" t="s">
        <v>19</v>
      </c>
      <c r="O2278" t="s">
        <v>506</v>
      </c>
      <c r="P2278" t="s">
        <v>507</v>
      </c>
      <c r="Q2278" t="s">
        <v>520</v>
      </c>
    </row>
    <row r="2279" spans="1:17" x14ac:dyDescent="0.35">
      <c r="A2279">
        <v>101611</v>
      </c>
      <c r="B2279" s="5">
        <v>45948</v>
      </c>
      <c r="C2279" t="s">
        <v>31</v>
      </c>
      <c r="D2279" t="s">
        <v>32</v>
      </c>
      <c r="E2279" t="s">
        <v>33</v>
      </c>
      <c r="F2279" t="s">
        <v>15</v>
      </c>
      <c r="G2279" t="s">
        <v>39</v>
      </c>
      <c r="H2279">
        <v>2</v>
      </c>
      <c r="I2279" t="s">
        <v>508</v>
      </c>
      <c r="J2279">
        <v>46.9</v>
      </c>
      <c r="K2279">
        <v>93.8</v>
      </c>
      <c r="L2279" t="s">
        <v>24</v>
      </c>
      <c r="M2279" t="s">
        <v>204</v>
      </c>
      <c r="N2279" t="s">
        <v>19</v>
      </c>
      <c r="O2279" t="s">
        <v>506</v>
      </c>
      <c r="P2279" t="s">
        <v>507</v>
      </c>
      <c r="Q2279" t="s">
        <v>520</v>
      </c>
    </row>
    <row r="2280" spans="1:17" x14ac:dyDescent="0.35">
      <c r="A2280">
        <v>102000</v>
      </c>
      <c r="B2280" s="5">
        <v>45948</v>
      </c>
      <c r="C2280" t="s">
        <v>50</v>
      </c>
      <c r="D2280" t="s">
        <v>71</v>
      </c>
      <c r="E2280" t="s">
        <v>72</v>
      </c>
      <c r="F2280" t="s">
        <v>15</v>
      </c>
      <c r="G2280" t="s">
        <v>16</v>
      </c>
      <c r="H2280">
        <v>2</v>
      </c>
      <c r="I2280" t="s">
        <v>508</v>
      </c>
      <c r="J2280">
        <v>40.409999999999997</v>
      </c>
      <c r="K2280">
        <v>80.819999999999993</v>
      </c>
      <c r="L2280" t="s">
        <v>24</v>
      </c>
      <c r="M2280" t="s">
        <v>322</v>
      </c>
      <c r="N2280" t="s">
        <v>19</v>
      </c>
      <c r="O2280" t="s">
        <v>506</v>
      </c>
      <c r="P2280" t="s">
        <v>507</v>
      </c>
      <c r="Q2280" t="s">
        <v>520</v>
      </c>
    </row>
    <row r="2281" spans="1:17" x14ac:dyDescent="0.35">
      <c r="A2281">
        <v>102009</v>
      </c>
      <c r="B2281" s="5">
        <v>45948</v>
      </c>
      <c r="C2281" t="s">
        <v>31</v>
      </c>
      <c r="D2281" t="s">
        <v>80</v>
      </c>
      <c r="E2281" t="s">
        <v>80</v>
      </c>
      <c r="F2281" t="s">
        <v>59</v>
      </c>
      <c r="G2281" t="s">
        <v>118</v>
      </c>
      <c r="H2281">
        <v>5</v>
      </c>
      <c r="I2281" t="s">
        <v>499</v>
      </c>
      <c r="J2281">
        <v>19.079999999999998</v>
      </c>
      <c r="K2281">
        <v>95.399999999999991</v>
      </c>
      <c r="L2281" t="s">
        <v>24</v>
      </c>
      <c r="M2281" t="s">
        <v>64</v>
      </c>
      <c r="N2281" t="s">
        <v>89</v>
      </c>
      <c r="O2281" t="s">
        <v>506</v>
      </c>
      <c r="P2281" t="s">
        <v>507</v>
      </c>
      <c r="Q2281" t="s">
        <v>520</v>
      </c>
    </row>
    <row r="2282" spans="1:17" x14ac:dyDescent="0.35">
      <c r="A2282">
        <v>102249</v>
      </c>
      <c r="B2282" s="5">
        <v>45948</v>
      </c>
      <c r="C2282" t="s">
        <v>50</v>
      </c>
      <c r="D2282" t="s">
        <v>71</v>
      </c>
      <c r="E2282" t="s">
        <v>72</v>
      </c>
      <c r="F2282" t="s">
        <v>22</v>
      </c>
      <c r="G2282" t="s">
        <v>87</v>
      </c>
      <c r="H2282">
        <v>1</v>
      </c>
      <c r="I2282" t="s">
        <v>503</v>
      </c>
      <c r="J2282">
        <v>49.11</v>
      </c>
      <c r="K2282">
        <v>49.11</v>
      </c>
      <c r="L2282" t="s">
        <v>48</v>
      </c>
      <c r="M2282" t="s">
        <v>392</v>
      </c>
      <c r="N2282" t="s">
        <v>89</v>
      </c>
      <c r="O2282" t="s">
        <v>506</v>
      </c>
      <c r="P2282" t="s">
        <v>507</v>
      </c>
      <c r="Q2282" t="s">
        <v>520</v>
      </c>
    </row>
    <row r="2283" spans="1:17" x14ac:dyDescent="0.35">
      <c r="A2283">
        <v>102268</v>
      </c>
      <c r="B2283" s="5">
        <v>45948</v>
      </c>
      <c r="C2283" t="s">
        <v>50</v>
      </c>
      <c r="D2283" t="s">
        <v>71</v>
      </c>
      <c r="E2283" t="s">
        <v>72</v>
      </c>
      <c r="F2283" t="s">
        <v>15</v>
      </c>
      <c r="G2283" t="s">
        <v>29</v>
      </c>
      <c r="H2283">
        <v>5</v>
      </c>
      <c r="I2283" t="s">
        <v>499</v>
      </c>
      <c r="J2283">
        <v>22.41</v>
      </c>
      <c r="K2283">
        <v>112.05</v>
      </c>
      <c r="L2283" t="s">
        <v>48</v>
      </c>
      <c r="M2283" t="s">
        <v>303</v>
      </c>
      <c r="N2283" t="s">
        <v>19</v>
      </c>
      <c r="O2283" t="s">
        <v>506</v>
      </c>
      <c r="P2283" t="s">
        <v>507</v>
      </c>
      <c r="Q2283" t="s">
        <v>520</v>
      </c>
    </row>
    <row r="2284" spans="1:17" x14ac:dyDescent="0.35">
      <c r="A2284">
        <v>102289</v>
      </c>
      <c r="B2284" s="5">
        <v>45948</v>
      </c>
      <c r="C2284" t="s">
        <v>50</v>
      </c>
      <c r="D2284" t="s">
        <v>51</v>
      </c>
      <c r="E2284" t="s">
        <v>52</v>
      </c>
      <c r="F2284" t="s">
        <v>59</v>
      </c>
      <c r="G2284" t="s">
        <v>60</v>
      </c>
      <c r="H2284">
        <v>3</v>
      </c>
      <c r="I2284" t="s">
        <v>499</v>
      </c>
      <c r="J2284">
        <v>58.48</v>
      </c>
      <c r="K2284">
        <v>175.44</v>
      </c>
      <c r="L2284" t="s">
        <v>24</v>
      </c>
      <c r="M2284" t="s">
        <v>258</v>
      </c>
      <c r="N2284" t="s">
        <v>89</v>
      </c>
      <c r="O2284" t="s">
        <v>506</v>
      </c>
      <c r="P2284" t="s">
        <v>507</v>
      </c>
      <c r="Q2284" t="s">
        <v>520</v>
      </c>
    </row>
    <row r="2285" spans="1:17" x14ac:dyDescent="0.35">
      <c r="A2285">
        <v>102514</v>
      </c>
      <c r="B2285" s="5">
        <v>45948</v>
      </c>
      <c r="C2285" t="s">
        <v>26</v>
      </c>
      <c r="D2285" t="s">
        <v>41</v>
      </c>
      <c r="E2285" t="s">
        <v>42</v>
      </c>
      <c r="F2285" t="s">
        <v>62</v>
      </c>
      <c r="G2285" t="s">
        <v>63</v>
      </c>
      <c r="H2285">
        <v>1</v>
      </c>
      <c r="I2285" t="s">
        <v>503</v>
      </c>
      <c r="J2285">
        <v>55.33</v>
      </c>
      <c r="K2285">
        <v>55.33</v>
      </c>
      <c r="L2285" t="s">
        <v>48</v>
      </c>
      <c r="M2285" t="s">
        <v>241</v>
      </c>
      <c r="N2285" t="s">
        <v>19</v>
      </c>
      <c r="O2285" t="s">
        <v>506</v>
      </c>
      <c r="P2285" t="s">
        <v>507</v>
      </c>
      <c r="Q2285" t="s">
        <v>520</v>
      </c>
    </row>
    <row r="2286" spans="1:17" x14ac:dyDescent="0.35">
      <c r="A2286">
        <v>102561</v>
      </c>
      <c r="B2286" s="5">
        <v>45948</v>
      </c>
      <c r="C2286" t="s">
        <v>12</v>
      </c>
      <c r="D2286" t="s">
        <v>183</v>
      </c>
      <c r="E2286" t="s">
        <v>184</v>
      </c>
      <c r="F2286" t="s">
        <v>62</v>
      </c>
      <c r="G2286" t="s">
        <v>68</v>
      </c>
      <c r="H2286">
        <v>3</v>
      </c>
      <c r="I2286" t="s">
        <v>499</v>
      </c>
      <c r="J2286">
        <v>40</v>
      </c>
      <c r="K2286">
        <v>120</v>
      </c>
      <c r="L2286" t="s">
        <v>17</v>
      </c>
      <c r="M2286" t="s">
        <v>216</v>
      </c>
      <c r="N2286" t="s">
        <v>19</v>
      </c>
      <c r="O2286" t="s">
        <v>506</v>
      </c>
      <c r="P2286" t="s">
        <v>507</v>
      </c>
      <c r="Q2286" t="s">
        <v>520</v>
      </c>
    </row>
    <row r="2287" spans="1:17" x14ac:dyDescent="0.35">
      <c r="A2287">
        <v>102707</v>
      </c>
      <c r="B2287" s="5">
        <v>45948</v>
      </c>
      <c r="C2287" t="s">
        <v>31</v>
      </c>
      <c r="D2287" t="s">
        <v>56</v>
      </c>
      <c r="E2287" t="s">
        <v>57</v>
      </c>
      <c r="F2287" t="s">
        <v>59</v>
      </c>
      <c r="G2287" t="s">
        <v>118</v>
      </c>
      <c r="H2287">
        <v>10</v>
      </c>
      <c r="I2287" t="s">
        <v>499</v>
      </c>
      <c r="J2287">
        <v>19.329999999999998</v>
      </c>
      <c r="K2287">
        <v>193.29999999999998</v>
      </c>
      <c r="L2287" t="s">
        <v>24</v>
      </c>
      <c r="M2287" t="s">
        <v>252</v>
      </c>
      <c r="N2287" t="s">
        <v>19</v>
      </c>
      <c r="O2287" t="s">
        <v>506</v>
      </c>
      <c r="P2287" t="s">
        <v>507</v>
      </c>
      <c r="Q2287" t="s">
        <v>520</v>
      </c>
    </row>
    <row r="2288" spans="1:17" x14ac:dyDescent="0.35">
      <c r="A2288">
        <v>100136</v>
      </c>
      <c r="B2288" s="5">
        <v>45949</v>
      </c>
      <c r="C2288" t="s">
        <v>12</v>
      </c>
      <c r="D2288" t="s">
        <v>13</v>
      </c>
      <c r="E2288" t="s">
        <v>14</v>
      </c>
      <c r="F2288" t="s">
        <v>22</v>
      </c>
      <c r="G2288" t="s">
        <v>23</v>
      </c>
      <c r="H2288">
        <v>10</v>
      </c>
      <c r="I2288" t="s">
        <v>499</v>
      </c>
      <c r="J2288">
        <v>65.709999999999994</v>
      </c>
      <c r="K2288">
        <v>657.09999999999991</v>
      </c>
      <c r="L2288" t="s">
        <v>43</v>
      </c>
      <c r="M2288" t="s">
        <v>402</v>
      </c>
      <c r="N2288" t="s">
        <v>19</v>
      </c>
      <c r="O2288" t="s">
        <v>510</v>
      </c>
      <c r="P2288" t="s">
        <v>507</v>
      </c>
      <c r="Q2288" t="s">
        <v>520</v>
      </c>
    </row>
    <row r="2289" spans="1:17" x14ac:dyDescent="0.35">
      <c r="A2289">
        <v>100253</v>
      </c>
      <c r="B2289" s="5">
        <v>45949</v>
      </c>
      <c r="C2289" t="s">
        <v>31</v>
      </c>
      <c r="D2289" t="s">
        <v>32</v>
      </c>
      <c r="E2289" t="s">
        <v>33</v>
      </c>
      <c r="F2289" t="s">
        <v>62</v>
      </c>
      <c r="G2289" t="s">
        <v>112</v>
      </c>
      <c r="H2289">
        <v>3</v>
      </c>
      <c r="I2289" t="s">
        <v>499</v>
      </c>
      <c r="J2289">
        <v>30.12</v>
      </c>
      <c r="K2289">
        <v>90.36</v>
      </c>
      <c r="L2289" t="s">
        <v>43</v>
      </c>
      <c r="M2289" t="s">
        <v>406</v>
      </c>
      <c r="N2289" t="s">
        <v>19</v>
      </c>
      <c r="O2289" t="s">
        <v>510</v>
      </c>
      <c r="P2289" t="s">
        <v>507</v>
      </c>
      <c r="Q2289" t="s">
        <v>520</v>
      </c>
    </row>
    <row r="2290" spans="1:17" x14ac:dyDescent="0.35">
      <c r="A2290">
        <v>100341</v>
      </c>
      <c r="B2290" s="5">
        <v>45949</v>
      </c>
      <c r="C2290" t="s">
        <v>50</v>
      </c>
      <c r="D2290" t="s">
        <v>77</v>
      </c>
      <c r="E2290" t="s">
        <v>78</v>
      </c>
      <c r="F2290" t="s">
        <v>62</v>
      </c>
      <c r="G2290" t="s">
        <v>63</v>
      </c>
      <c r="H2290">
        <v>1</v>
      </c>
      <c r="I2290" t="s">
        <v>503</v>
      </c>
      <c r="J2290">
        <v>57.15</v>
      </c>
      <c r="K2290">
        <v>57.15</v>
      </c>
      <c r="L2290" t="s">
        <v>48</v>
      </c>
      <c r="M2290" t="s">
        <v>457</v>
      </c>
      <c r="N2290" t="s">
        <v>89</v>
      </c>
      <c r="O2290" t="s">
        <v>510</v>
      </c>
      <c r="P2290" t="s">
        <v>507</v>
      </c>
      <c r="Q2290" t="s">
        <v>520</v>
      </c>
    </row>
    <row r="2291" spans="1:17" x14ac:dyDescent="0.35">
      <c r="A2291">
        <v>100478</v>
      </c>
      <c r="B2291" s="5">
        <v>45949</v>
      </c>
      <c r="C2291" t="s">
        <v>31</v>
      </c>
      <c r="D2291" t="s">
        <v>45</v>
      </c>
      <c r="E2291" t="s">
        <v>46</v>
      </c>
      <c r="F2291" t="s">
        <v>62</v>
      </c>
      <c r="G2291" t="s">
        <v>169</v>
      </c>
      <c r="H2291">
        <v>5</v>
      </c>
      <c r="I2291" t="s">
        <v>499</v>
      </c>
      <c r="J2291">
        <v>26.17</v>
      </c>
      <c r="K2291">
        <v>130.85000000000002</v>
      </c>
      <c r="L2291" t="s">
        <v>48</v>
      </c>
      <c r="M2291" t="s">
        <v>418</v>
      </c>
      <c r="N2291" t="s">
        <v>19</v>
      </c>
      <c r="O2291" t="s">
        <v>510</v>
      </c>
      <c r="P2291" t="s">
        <v>507</v>
      </c>
      <c r="Q2291" t="s">
        <v>520</v>
      </c>
    </row>
    <row r="2292" spans="1:17" x14ac:dyDescent="0.35">
      <c r="A2292">
        <v>100626</v>
      </c>
      <c r="B2292" s="5">
        <v>45949</v>
      </c>
      <c r="C2292" t="s">
        <v>26</v>
      </c>
      <c r="D2292" t="s">
        <v>37</v>
      </c>
      <c r="E2292" t="s">
        <v>38</v>
      </c>
      <c r="F2292" t="s">
        <v>22</v>
      </c>
      <c r="G2292" t="s">
        <v>23</v>
      </c>
      <c r="H2292">
        <v>2</v>
      </c>
      <c r="I2292" t="s">
        <v>508</v>
      </c>
      <c r="J2292">
        <v>62.86</v>
      </c>
      <c r="K2292">
        <v>125.72</v>
      </c>
      <c r="L2292" t="s">
        <v>43</v>
      </c>
      <c r="M2292" t="s">
        <v>434</v>
      </c>
      <c r="N2292" t="s">
        <v>19</v>
      </c>
      <c r="O2292" t="s">
        <v>510</v>
      </c>
      <c r="P2292" t="s">
        <v>507</v>
      </c>
      <c r="Q2292" t="s">
        <v>520</v>
      </c>
    </row>
    <row r="2293" spans="1:17" x14ac:dyDescent="0.35">
      <c r="A2293">
        <v>100704</v>
      </c>
      <c r="B2293" s="5">
        <v>45949</v>
      </c>
      <c r="C2293" t="s">
        <v>26</v>
      </c>
      <c r="D2293" t="s">
        <v>37</v>
      </c>
      <c r="E2293" t="s">
        <v>38</v>
      </c>
      <c r="F2293" t="s">
        <v>59</v>
      </c>
      <c r="G2293" t="s">
        <v>118</v>
      </c>
      <c r="H2293">
        <v>10</v>
      </c>
      <c r="I2293" t="s">
        <v>499</v>
      </c>
      <c r="J2293">
        <v>20.91</v>
      </c>
      <c r="K2293">
        <v>209.1</v>
      </c>
      <c r="L2293" t="s">
        <v>48</v>
      </c>
      <c r="M2293" t="s">
        <v>196</v>
      </c>
      <c r="N2293" t="s">
        <v>36</v>
      </c>
      <c r="O2293" t="s">
        <v>510</v>
      </c>
      <c r="P2293" t="s">
        <v>507</v>
      </c>
      <c r="Q2293" t="s">
        <v>520</v>
      </c>
    </row>
    <row r="2294" spans="1:17" x14ac:dyDescent="0.35">
      <c r="A2294">
        <v>100715</v>
      </c>
      <c r="B2294" s="5">
        <v>45949</v>
      </c>
      <c r="C2294" t="s">
        <v>50</v>
      </c>
      <c r="D2294" t="s">
        <v>71</v>
      </c>
      <c r="E2294" t="s">
        <v>72</v>
      </c>
      <c r="F2294" t="s">
        <v>62</v>
      </c>
      <c r="G2294" t="s">
        <v>112</v>
      </c>
      <c r="H2294">
        <v>3</v>
      </c>
      <c r="I2294" t="s">
        <v>499</v>
      </c>
      <c r="J2294">
        <v>28.86</v>
      </c>
      <c r="K2294">
        <v>86.58</v>
      </c>
      <c r="L2294" t="s">
        <v>24</v>
      </c>
      <c r="M2294" t="s">
        <v>396</v>
      </c>
      <c r="N2294" t="s">
        <v>19</v>
      </c>
      <c r="O2294" t="s">
        <v>510</v>
      </c>
      <c r="P2294" t="s">
        <v>507</v>
      </c>
      <c r="Q2294" t="s">
        <v>520</v>
      </c>
    </row>
    <row r="2295" spans="1:17" x14ac:dyDescent="0.35">
      <c r="A2295">
        <v>100732</v>
      </c>
      <c r="B2295" s="5">
        <v>45949</v>
      </c>
      <c r="C2295" t="s">
        <v>65</v>
      </c>
      <c r="D2295" t="s">
        <v>190</v>
      </c>
      <c r="E2295" t="s">
        <v>191</v>
      </c>
      <c r="F2295" t="s">
        <v>62</v>
      </c>
      <c r="G2295" t="s">
        <v>114</v>
      </c>
      <c r="H2295">
        <v>2</v>
      </c>
      <c r="I2295" t="s">
        <v>508</v>
      </c>
      <c r="J2295">
        <v>129.9</v>
      </c>
      <c r="K2295">
        <v>259.8</v>
      </c>
      <c r="L2295" t="s">
        <v>24</v>
      </c>
      <c r="M2295" t="s">
        <v>146</v>
      </c>
      <c r="N2295" t="s">
        <v>19</v>
      </c>
      <c r="O2295" t="s">
        <v>510</v>
      </c>
      <c r="P2295" t="s">
        <v>507</v>
      </c>
      <c r="Q2295" t="s">
        <v>520</v>
      </c>
    </row>
    <row r="2296" spans="1:17" x14ac:dyDescent="0.35">
      <c r="A2296">
        <v>100775</v>
      </c>
      <c r="B2296" s="5">
        <v>45949</v>
      </c>
      <c r="C2296" t="s">
        <v>31</v>
      </c>
      <c r="D2296" t="s">
        <v>105</v>
      </c>
      <c r="E2296" t="s">
        <v>106</v>
      </c>
      <c r="F2296" t="s">
        <v>62</v>
      </c>
      <c r="G2296" t="s">
        <v>112</v>
      </c>
      <c r="H2296">
        <v>1</v>
      </c>
      <c r="I2296" t="s">
        <v>503</v>
      </c>
      <c r="J2296">
        <v>31.48</v>
      </c>
      <c r="K2296">
        <v>31.48</v>
      </c>
      <c r="L2296" t="s">
        <v>48</v>
      </c>
      <c r="M2296" t="s">
        <v>422</v>
      </c>
      <c r="N2296" t="s">
        <v>36</v>
      </c>
      <c r="O2296" t="s">
        <v>510</v>
      </c>
      <c r="P2296" t="s">
        <v>507</v>
      </c>
      <c r="Q2296" t="s">
        <v>520</v>
      </c>
    </row>
    <row r="2297" spans="1:17" x14ac:dyDescent="0.35">
      <c r="A2297">
        <v>100830</v>
      </c>
      <c r="B2297" s="5">
        <v>45949</v>
      </c>
      <c r="C2297" t="s">
        <v>65</v>
      </c>
      <c r="D2297" t="s">
        <v>90</v>
      </c>
      <c r="E2297" t="s">
        <v>91</v>
      </c>
      <c r="F2297" t="s">
        <v>59</v>
      </c>
      <c r="G2297" t="s">
        <v>95</v>
      </c>
      <c r="H2297">
        <v>2</v>
      </c>
      <c r="I2297" t="s">
        <v>508</v>
      </c>
      <c r="J2297">
        <v>33.979999999999997</v>
      </c>
      <c r="K2297">
        <v>67.959999999999994</v>
      </c>
      <c r="L2297" t="s">
        <v>17</v>
      </c>
      <c r="M2297" t="s">
        <v>127</v>
      </c>
      <c r="N2297" t="s">
        <v>89</v>
      </c>
      <c r="O2297" t="s">
        <v>510</v>
      </c>
      <c r="P2297" t="s">
        <v>507</v>
      </c>
      <c r="Q2297" t="s">
        <v>520</v>
      </c>
    </row>
    <row r="2298" spans="1:17" x14ac:dyDescent="0.35">
      <c r="A2298">
        <v>100966</v>
      </c>
      <c r="B2298" s="5">
        <v>45949</v>
      </c>
      <c r="C2298" t="s">
        <v>31</v>
      </c>
      <c r="D2298" t="s">
        <v>80</v>
      </c>
      <c r="E2298" t="s">
        <v>80</v>
      </c>
      <c r="F2298" t="s">
        <v>22</v>
      </c>
      <c r="G2298" t="s">
        <v>87</v>
      </c>
      <c r="H2298">
        <v>2</v>
      </c>
      <c r="I2298" t="s">
        <v>508</v>
      </c>
      <c r="J2298">
        <v>48.86</v>
      </c>
      <c r="K2298">
        <v>97.72</v>
      </c>
      <c r="L2298" t="s">
        <v>24</v>
      </c>
      <c r="M2298" t="s">
        <v>135</v>
      </c>
      <c r="N2298" t="s">
        <v>19</v>
      </c>
      <c r="O2298" t="s">
        <v>510</v>
      </c>
      <c r="P2298" t="s">
        <v>507</v>
      </c>
      <c r="Q2298" t="s">
        <v>520</v>
      </c>
    </row>
    <row r="2299" spans="1:17" x14ac:dyDescent="0.35">
      <c r="A2299">
        <v>101330</v>
      </c>
      <c r="B2299" s="5">
        <v>45949</v>
      </c>
      <c r="C2299" t="s">
        <v>50</v>
      </c>
      <c r="D2299" t="s">
        <v>51</v>
      </c>
      <c r="E2299" t="s">
        <v>52</v>
      </c>
      <c r="F2299" t="s">
        <v>53</v>
      </c>
      <c r="G2299" t="s">
        <v>92</v>
      </c>
      <c r="H2299">
        <v>3</v>
      </c>
      <c r="I2299" t="s">
        <v>499</v>
      </c>
      <c r="J2299">
        <v>29.46</v>
      </c>
      <c r="K2299">
        <v>88.38</v>
      </c>
      <c r="L2299" t="s">
        <v>24</v>
      </c>
      <c r="M2299" t="s">
        <v>257</v>
      </c>
      <c r="N2299" t="s">
        <v>19</v>
      </c>
      <c r="O2299" t="s">
        <v>510</v>
      </c>
      <c r="P2299" t="s">
        <v>507</v>
      </c>
      <c r="Q2299" t="s">
        <v>520</v>
      </c>
    </row>
    <row r="2300" spans="1:17" x14ac:dyDescent="0.35">
      <c r="A2300">
        <v>101646</v>
      </c>
      <c r="B2300" s="5">
        <v>45949</v>
      </c>
      <c r="C2300" t="s">
        <v>50</v>
      </c>
      <c r="D2300" t="s">
        <v>77</v>
      </c>
      <c r="E2300" t="s">
        <v>78</v>
      </c>
      <c r="F2300" t="s">
        <v>22</v>
      </c>
      <c r="G2300" t="s">
        <v>109</v>
      </c>
      <c r="H2300">
        <v>1</v>
      </c>
      <c r="I2300" t="s">
        <v>503</v>
      </c>
      <c r="J2300">
        <v>89.66</v>
      </c>
      <c r="K2300">
        <v>89.66</v>
      </c>
      <c r="L2300" t="s">
        <v>48</v>
      </c>
      <c r="M2300" t="s">
        <v>221</v>
      </c>
      <c r="N2300" t="s">
        <v>19</v>
      </c>
      <c r="O2300" t="s">
        <v>510</v>
      </c>
      <c r="P2300" t="s">
        <v>507</v>
      </c>
      <c r="Q2300" t="s">
        <v>520</v>
      </c>
    </row>
    <row r="2301" spans="1:17" x14ac:dyDescent="0.35">
      <c r="A2301">
        <v>101654</v>
      </c>
      <c r="B2301" s="5">
        <v>45949</v>
      </c>
      <c r="C2301" t="s">
        <v>12</v>
      </c>
      <c r="D2301" t="s">
        <v>98</v>
      </c>
      <c r="E2301" t="s">
        <v>99</v>
      </c>
      <c r="F2301" t="s">
        <v>53</v>
      </c>
      <c r="G2301" t="s">
        <v>54</v>
      </c>
      <c r="H2301">
        <v>2</v>
      </c>
      <c r="I2301" t="s">
        <v>508</v>
      </c>
      <c r="J2301">
        <v>24.63</v>
      </c>
      <c r="K2301">
        <v>49.26</v>
      </c>
      <c r="L2301" t="s">
        <v>43</v>
      </c>
      <c r="M2301" t="s">
        <v>241</v>
      </c>
      <c r="N2301" t="s">
        <v>89</v>
      </c>
      <c r="O2301" t="s">
        <v>510</v>
      </c>
      <c r="P2301" t="s">
        <v>507</v>
      </c>
      <c r="Q2301" t="s">
        <v>520</v>
      </c>
    </row>
    <row r="2302" spans="1:17" x14ac:dyDescent="0.35">
      <c r="A2302">
        <v>102059</v>
      </c>
      <c r="B2302" s="5">
        <v>45949</v>
      </c>
      <c r="C2302" t="s">
        <v>31</v>
      </c>
      <c r="D2302" t="s">
        <v>32</v>
      </c>
      <c r="E2302" t="s">
        <v>33</v>
      </c>
      <c r="F2302" t="s">
        <v>15</v>
      </c>
      <c r="G2302" t="s">
        <v>34</v>
      </c>
      <c r="H2302">
        <v>2</v>
      </c>
      <c r="I2302" t="s">
        <v>508</v>
      </c>
      <c r="J2302">
        <v>16.190000000000001</v>
      </c>
      <c r="K2302">
        <v>32.380000000000003</v>
      </c>
      <c r="L2302" t="s">
        <v>43</v>
      </c>
      <c r="M2302" t="s">
        <v>61</v>
      </c>
      <c r="N2302" t="s">
        <v>19</v>
      </c>
      <c r="O2302" t="s">
        <v>510</v>
      </c>
      <c r="P2302" t="s">
        <v>507</v>
      </c>
      <c r="Q2302" t="s">
        <v>520</v>
      </c>
    </row>
    <row r="2303" spans="1:17" x14ac:dyDescent="0.35">
      <c r="A2303">
        <v>102210</v>
      </c>
      <c r="B2303" s="5">
        <v>45949</v>
      </c>
      <c r="C2303" t="s">
        <v>31</v>
      </c>
      <c r="D2303" t="s">
        <v>56</v>
      </c>
      <c r="E2303" t="s">
        <v>57</v>
      </c>
      <c r="F2303" t="s">
        <v>62</v>
      </c>
      <c r="G2303" t="s">
        <v>169</v>
      </c>
      <c r="H2303">
        <v>2</v>
      </c>
      <c r="I2303" t="s">
        <v>508</v>
      </c>
      <c r="J2303">
        <v>24.72</v>
      </c>
      <c r="K2303">
        <v>49.44</v>
      </c>
      <c r="L2303" t="s">
        <v>17</v>
      </c>
      <c r="M2303" t="s">
        <v>297</v>
      </c>
      <c r="N2303" t="s">
        <v>89</v>
      </c>
      <c r="O2303" t="s">
        <v>510</v>
      </c>
      <c r="P2303" t="s">
        <v>507</v>
      </c>
      <c r="Q2303" t="s">
        <v>520</v>
      </c>
    </row>
    <row r="2304" spans="1:17" x14ac:dyDescent="0.35">
      <c r="A2304">
        <v>102272</v>
      </c>
      <c r="B2304" s="5">
        <v>45949</v>
      </c>
      <c r="C2304" t="s">
        <v>50</v>
      </c>
      <c r="D2304" t="s">
        <v>77</v>
      </c>
      <c r="E2304" t="s">
        <v>78</v>
      </c>
      <c r="F2304" t="s">
        <v>53</v>
      </c>
      <c r="G2304" t="s">
        <v>92</v>
      </c>
      <c r="H2304">
        <v>1</v>
      </c>
      <c r="I2304" t="s">
        <v>503</v>
      </c>
      <c r="J2304">
        <v>29.39</v>
      </c>
      <c r="K2304">
        <v>29.39</v>
      </c>
      <c r="L2304" t="s">
        <v>24</v>
      </c>
      <c r="M2304" t="s">
        <v>481</v>
      </c>
      <c r="N2304" t="s">
        <v>19</v>
      </c>
      <c r="O2304" t="s">
        <v>510</v>
      </c>
      <c r="P2304" t="s">
        <v>507</v>
      </c>
      <c r="Q2304" t="s">
        <v>520</v>
      </c>
    </row>
    <row r="2305" spans="1:17" x14ac:dyDescent="0.35">
      <c r="A2305">
        <v>102298</v>
      </c>
      <c r="B2305" s="5">
        <v>45949</v>
      </c>
      <c r="C2305" t="s">
        <v>31</v>
      </c>
      <c r="D2305" t="s">
        <v>105</v>
      </c>
      <c r="E2305" t="s">
        <v>106</v>
      </c>
      <c r="F2305" t="s">
        <v>59</v>
      </c>
      <c r="G2305" t="s">
        <v>60</v>
      </c>
      <c r="H2305">
        <v>2</v>
      </c>
      <c r="I2305" t="s">
        <v>508</v>
      </c>
      <c r="J2305">
        <v>60.69</v>
      </c>
      <c r="K2305">
        <v>121.38</v>
      </c>
      <c r="L2305" t="s">
        <v>17</v>
      </c>
      <c r="M2305" t="s">
        <v>317</v>
      </c>
      <c r="N2305" t="s">
        <v>19</v>
      </c>
      <c r="O2305" t="s">
        <v>510</v>
      </c>
      <c r="P2305" t="s">
        <v>507</v>
      </c>
      <c r="Q2305" t="s">
        <v>520</v>
      </c>
    </row>
    <row r="2306" spans="1:17" x14ac:dyDescent="0.35">
      <c r="A2306">
        <v>102337</v>
      </c>
      <c r="B2306" s="5">
        <v>45949</v>
      </c>
      <c r="C2306" t="s">
        <v>31</v>
      </c>
      <c r="D2306" t="s">
        <v>32</v>
      </c>
      <c r="E2306" t="s">
        <v>33</v>
      </c>
      <c r="F2306" t="s">
        <v>53</v>
      </c>
      <c r="G2306" t="s">
        <v>92</v>
      </c>
      <c r="H2306">
        <v>1</v>
      </c>
      <c r="I2306" t="s">
        <v>503</v>
      </c>
      <c r="J2306">
        <v>29.65</v>
      </c>
      <c r="K2306">
        <v>29.65</v>
      </c>
      <c r="L2306" t="s">
        <v>48</v>
      </c>
      <c r="M2306" t="s">
        <v>470</v>
      </c>
      <c r="N2306" t="s">
        <v>89</v>
      </c>
      <c r="O2306" t="s">
        <v>510</v>
      </c>
      <c r="P2306" t="s">
        <v>507</v>
      </c>
      <c r="Q2306" t="s">
        <v>520</v>
      </c>
    </row>
    <row r="2307" spans="1:17" x14ac:dyDescent="0.35">
      <c r="A2307">
        <v>102503</v>
      </c>
      <c r="B2307" s="5">
        <v>45949</v>
      </c>
      <c r="C2307" t="s">
        <v>31</v>
      </c>
      <c r="D2307" t="s">
        <v>105</v>
      </c>
      <c r="E2307" t="s">
        <v>106</v>
      </c>
      <c r="F2307" t="s">
        <v>15</v>
      </c>
      <c r="G2307" t="s">
        <v>16</v>
      </c>
      <c r="H2307">
        <v>1</v>
      </c>
      <c r="I2307" t="s">
        <v>503</v>
      </c>
      <c r="J2307">
        <v>40.97</v>
      </c>
      <c r="K2307">
        <v>40.97</v>
      </c>
      <c r="L2307" t="s">
        <v>24</v>
      </c>
      <c r="M2307" t="s">
        <v>157</v>
      </c>
      <c r="N2307" t="s">
        <v>19</v>
      </c>
      <c r="O2307" t="s">
        <v>510</v>
      </c>
      <c r="P2307" t="s">
        <v>507</v>
      </c>
      <c r="Q2307" t="s">
        <v>520</v>
      </c>
    </row>
    <row r="2308" spans="1:17" x14ac:dyDescent="0.35">
      <c r="A2308">
        <v>102846</v>
      </c>
      <c r="B2308" s="5">
        <v>45949</v>
      </c>
      <c r="C2308" t="s">
        <v>31</v>
      </c>
      <c r="D2308" t="s">
        <v>32</v>
      </c>
      <c r="E2308" t="s">
        <v>33</v>
      </c>
      <c r="F2308" t="s">
        <v>53</v>
      </c>
      <c r="G2308" t="s">
        <v>145</v>
      </c>
      <c r="H2308">
        <v>3</v>
      </c>
      <c r="I2308" t="s">
        <v>499</v>
      </c>
      <c r="J2308">
        <v>34.82</v>
      </c>
      <c r="K2308">
        <v>104.46000000000001</v>
      </c>
      <c r="L2308" t="s">
        <v>17</v>
      </c>
      <c r="M2308" t="s">
        <v>299</v>
      </c>
      <c r="N2308" t="s">
        <v>89</v>
      </c>
      <c r="O2308" t="s">
        <v>510</v>
      </c>
      <c r="P2308" t="s">
        <v>507</v>
      </c>
      <c r="Q2308" t="s">
        <v>520</v>
      </c>
    </row>
    <row r="2309" spans="1:17" x14ac:dyDescent="0.35">
      <c r="A2309">
        <v>102865</v>
      </c>
      <c r="B2309" s="5">
        <v>45949</v>
      </c>
      <c r="C2309" t="s">
        <v>65</v>
      </c>
      <c r="D2309" t="s">
        <v>90</v>
      </c>
      <c r="E2309" t="s">
        <v>91</v>
      </c>
      <c r="F2309" t="s">
        <v>62</v>
      </c>
      <c r="G2309" t="s">
        <v>68</v>
      </c>
      <c r="H2309">
        <v>2</v>
      </c>
      <c r="I2309" t="s">
        <v>508</v>
      </c>
      <c r="J2309">
        <v>40.729999999999997</v>
      </c>
      <c r="K2309">
        <v>81.459999999999994</v>
      </c>
      <c r="L2309" t="s">
        <v>48</v>
      </c>
      <c r="M2309" t="s">
        <v>226</v>
      </c>
      <c r="N2309" t="s">
        <v>89</v>
      </c>
      <c r="O2309" t="s">
        <v>510</v>
      </c>
      <c r="P2309" t="s">
        <v>507</v>
      </c>
      <c r="Q2309" t="s">
        <v>520</v>
      </c>
    </row>
    <row r="2310" spans="1:17" x14ac:dyDescent="0.35">
      <c r="A2310">
        <v>100324</v>
      </c>
      <c r="B2310" s="5">
        <v>45950</v>
      </c>
      <c r="C2310" t="s">
        <v>12</v>
      </c>
      <c r="D2310" t="s">
        <v>183</v>
      </c>
      <c r="E2310" t="s">
        <v>184</v>
      </c>
      <c r="F2310" t="s">
        <v>62</v>
      </c>
      <c r="G2310" t="s">
        <v>114</v>
      </c>
      <c r="H2310">
        <v>5</v>
      </c>
      <c r="I2310" t="s">
        <v>499</v>
      </c>
      <c r="J2310">
        <v>133.12</v>
      </c>
      <c r="K2310">
        <v>665.6</v>
      </c>
      <c r="L2310" t="s">
        <v>43</v>
      </c>
      <c r="M2310" t="s">
        <v>254</v>
      </c>
      <c r="N2310" t="s">
        <v>19</v>
      </c>
      <c r="O2310" t="s">
        <v>511</v>
      </c>
      <c r="P2310" t="s">
        <v>501</v>
      </c>
      <c r="Q2310" t="s">
        <v>520</v>
      </c>
    </row>
    <row r="2311" spans="1:17" x14ac:dyDescent="0.35">
      <c r="A2311">
        <v>100595</v>
      </c>
      <c r="B2311" s="5">
        <v>45950</v>
      </c>
      <c r="C2311" t="s">
        <v>65</v>
      </c>
      <c r="D2311" t="s">
        <v>137</v>
      </c>
      <c r="E2311" t="s">
        <v>138</v>
      </c>
      <c r="F2311" t="s">
        <v>22</v>
      </c>
      <c r="G2311" t="s">
        <v>87</v>
      </c>
      <c r="H2311">
        <v>2</v>
      </c>
      <c r="I2311" t="s">
        <v>508</v>
      </c>
      <c r="J2311">
        <v>51.26</v>
      </c>
      <c r="K2311">
        <v>102.52</v>
      </c>
      <c r="L2311" t="s">
        <v>24</v>
      </c>
      <c r="M2311" t="s">
        <v>324</v>
      </c>
      <c r="N2311" t="s">
        <v>19</v>
      </c>
      <c r="O2311" t="s">
        <v>511</v>
      </c>
      <c r="P2311" t="s">
        <v>501</v>
      </c>
      <c r="Q2311" t="s">
        <v>520</v>
      </c>
    </row>
    <row r="2312" spans="1:17" x14ac:dyDescent="0.35">
      <c r="A2312">
        <v>100776</v>
      </c>
      <c r="B2312" s="5">
        <v>45950</v>
      </c>
      <c r="C2312" t="s">
        <v>12</v>
      </c>
      <c r="D2312" t="s">
        <v>132</v>
      </c>
      <c r="E2312" t="s">
        <v>133</v>
      </c>
      <c r="F2312" t="s">
        <v>15</v>
      </c>
      <c r="G2312" t="s">
        <v>16</v>
      </c>
      <c r="H2312">
        <v>5</v>
      </c>
      <c r="I2312" t="s">
        <v>499</v>
      </c>
      <c r="J2312">
        <v>41.28</v>
      </c>
      <c r="K2312">
        <v>206.4</v>
      </c>
      <c r="L2312" t="s">
        <v>43</v>
      </c>
      <c r="M2312" t="s">
        <v>384</v>
      </c>
      <c r="N2312" t="s">
        <v>36</v>
      </c>
      <c r="O2312" t="s">
        <v>511</v>
      </c>
      <c r="P2312" t="s">
        <v>501</v>
      </c>
      <c r="Q2312" t="s">
        <v>520</v>
      </c>
    </row>
    <row r="2313" spans="1:17" x14ac:dyDescent="0.35">
      <c r="A2313">
        <v>100803</v>
      </c>
      <c r="B2313" s="5">
        <v>45950</v>
      </c>
      <c r="C2313" t="s">
        <v>31</v>
      </c>
      <c r="D2313" t="s">
        <v>45</v>
      </c>
      <c r="E2313" t="s">
        <v>46</v>
      </c>
      <c r="F2313" t="s">
        <v>22</v>
      </c>
      <c r="G2313" t="s">
        <v>100</v>
      </c>
      <c r="H2313">
        <v>2</v>
      </c>
      <c r="I2313" t="s">
        <v>508</v>
      </c>
      <c r="J2313">
        <v>14.27</v>
      </c>
      <c r="K2313">
        <v>28.54</v>
      </c>
      <c r="L2313" t="s">
        <v>43</v>
      </c>
      <c r="M2313" t="s">
        <v>447</v>
      </c>
      <c r="N2313" t="s">
        <v>89</v>
      </c>
      <c r="O2313" t="s">
        <v>511</v>
      </c>
      <c r="P2313" t="s">
        <v>501</v>
      </c>
      <c r="Q2313" t="s">
        <v>520</v>
      </c>
    </row>
    <row r="2314" spans="1:17" x14ac:dyDescent="0.35">
      <c r="A2314">
        <v>100875</v>
      </c>
      <c r="B2314" s="5">
        <v>45950</v>
      </c>
      <c r="C2314" t="s">
        <v>65</v>
      </c>
      <c r="D2314" t="s">
        <v>190</v>
      </c>
      <c r="E2314" t="s">
        <v>191</v>
      </c>
      <c r="F2314" t="s">
        <v>22</v>
      </c>
      <c r="G2314" t="s">
        <v>47</v>
      </c>
      <c r="H2314">
        <v>2</v>
      </c>
      <c r="I2314" t="s">
        <v>508</v>
      </c>
      <c r="J2314">
        <v>74.88</v>
      </c>
      <c r="K2314">
        <v>149.76</v>
      </c>
      <c r="L2314" t="s">
        <v>43</v>
      </c>
      <c r="M2314" t="s">
        <v>466</v>
      </c>
      <c r="N2314" t="s">
        <v>89</v>
      </c>
      <c r="O2314" t="s">
        <v>511</v>
      </c>
      <c r="P2314" t="s">
        <v>501</v>
      </c>
      <c r="Q2314" t="s">
        <v>520</v>
      </c>
    </row>
    <row r="2315" spans="1:17" x14ac:dyDescent="0.35">
      <c r="A2315">
        <v>100983</v>
      </c>
      <c r="B2315" s="5">
        <v>45950</v>
      </c>
      <c r="C2315" t="s">
        <v>12</v>
      </c>
      <c r="D2315" t="s">
        <v>132</v>
      </c>
      <c r="E2315" t="s">
        <v>133</v>
      </c>
      <c r="F2315" t="s">
        <v>62</v>
      </c>
      <c r="G2315" t="s">
        <v>63</v>
      </c>
      <c r="H2315">
        <v>1</v>
      </c>
      <c r="I2315" t="s">
        <v>503</v>
      </c>
      <c r="J2315">
        <v>53.18</v>
      </c>
      <c r="K2315">
        <v>53.18</v>
      </c>
      <c r="L2315" t="s">
        <v>24</v>
      </c>
      <c r="M2315" t="s">
        <v>124</v>
      </c>
      <c r="N2315" t="s">
        <v>19</v>
      </c>
      <c r="O2315" t="s">
        <v>511</v>
      </c>
      <c r="P2315" t="s">
        <v>501</v>
      </c>
      <c r="Q2315" t="s">
        <v>520</v>
      </c>
    </row>
    <row r="2316" spans="1:17" x14ac:dyDescent="0.35">
      <c r="A2316">
        <v>101160</v>
      </c>
      <c r="B2316" s="5">
        <v>45950</v>
      </c>
      <c r="C2316" t="s">
        <v>31</v>
      </c>
      <c r="D2316" t="s">
        <v>105</v>
      </c>
      <c r="E2316" t="s">
        <v>106</v>
      </c>
      <c r="F2316" t="s">
        <v>15</v>
      </c>
      <c r="G2316" t="s">
        <v>34</v>
      </c>
      <c r="H2316">
        <v>2</v>
      </c>
      <c r="I2316" t="s">
        <v>508</v>
      </c>
      <c r="J2316">
        <v>16.14</v>
      </c>
      <c r="K2316">
        <v>32.28</v>
      </c>
      <c r="L2316" t="s">
        <v>24</v>
      </c>
      <c r="M2316" t="s">
        <v>155</v>
      </c>
      <c r="N2316" t="s">
        <v>19</v>
      </c>
      <c r="O2316" t="s">
        <v>511</v>
      </c>
      <c r="P2316" t="s">
        <v>501</v>
      </c>
      <c r="Q2316" t="s">
        <v>520</v>
      </c>
    </row>
    <row r="2317" spans="1:17" x14ac:dyDescent="0.35">
      <c r="A2317">
        <v>101446</v>
      </c>
      <c r="B2317" s="5">
        <v>45950</v>
      </c>
      <c r="C2317" t="s">
        <v>12</v>
      </c>
      <c r="D2317" t="s">
        <v>20</v>
      </c>
      <c r="E2317" t="s">
        <v>21</v>
      </c>
      <c r="F2317" t="s">
        <v>15</v>
      </c>
      <c r="G2317" t="s">
        <v>39</v>
      </c>
      <c r="H2317">
        <v>10</v>
      </c>
      <c r="I2317" t="s">
        <v>499</v>
      </c>
      <c r="J2317">
        <v>47.2</v>
      </c>
      <c r="K2317">
        <v>472</v>
      </c>
      <c r="L2317" t="s">
        <v>24</v>
      </c>
      <c r="M2317" t="s">
        <v>188</v>
      </c>
      <c r="N2317" t="s">
        <v>36</v>
      </c>
      <c r="O2317" t="s">
        <v>511</v>
      </c>
      <c r="P2317" t="s">
        <v>501</v>
      </c>
      <c r="Q2317" t="s">
        <v>520</v>
      </c>
    </row>
    <row r="2318" spans="1:17" x14ac:dyDescent="0.35">
      <c r="A2318">
        <v>101570</v>
      </c>
      <c r="B2318" s="5">
        <v>45950</v>
      </c>
      <c r="C2318" t="s">
        <v>12</v>
      </c>
      <c r="D2318" t="s">
        <v>132</v>
      </c>
      <c r="E2318" t="s">
        <v>133</v>
      </c>
      <c r="F2318" t="s">
        <v>62</v>
      </c>
      <c r="G2318" t="s">
        <v>169</v>
      </c>
      <c r="H2318">
        <v>3</v>
      </c>
      <c r="I2318" t="s">
        <v>499</v>
      </c>
      <c r="J2318">
        <v>24.21</v>
      </c>
      <c r="K2318">
        <v>72.63</v>
      </c>
      <c r="L2318" t="s">
        <v>24</v>
      </c>
      <c r="M2318" t="s">
        <v>379</v>
      </c>
      <c r="N2318" t="s">
        <v>19</v>
      </c>
      <c r="O2318" t="s">
        <v>511</v>
      </c>
      <c r="P2318" t="s">
        <v>501</v>
      </c>
      <c r="Q2318" t="s">
        <v>520</v>
      </c>
    </row>
    <row r="2319" spans="1:17" x14ac:dyDescent="0.35">
      <c r="A2319">
        <v>101796</v>
      </c>
      <c r="B2319" s="5">
        <v>45950</v>
      </c>
      <c r="C2319" t="s">
        <v>31</v>
      </c>
      <c r="D2319" t="s">
        <v>45</v>
      </c>
      <c r="E2319" t="s">
        <v>46</v>
      </c>
      <c r="F2319" t="s">
        <v>59</v>
      </c>
      <c r="G2319" t="s">
        <v>118</v>
      </c>
      <c r="H2319">
        <v>5</v>
      </c>
      <c r="I2319" t="s">
        <v>499</v>
      </c>
      <c r="J2319">
        <v>20.84</v>
      </c>
      <c r="K2319">
        <v>104.2</v>
      </c>
      <c r="L2319" t="s">
        <v>17</v>
      </c>
      <c r="M2319" t="s">
        <v>422</v>
      </c>
      <c r="N2319" t="s">
        <v>19</v>
      </c>
      <c r="O2319" t="s">
        <v>511</v>
      </c>
      <c r="P2319" t="s">
        <v>501</v>
      </c>
      <c r="Q2319" t="s">
        <v>520</v>
      </c>
    </row>
    <row r="2320" spans="1:17" x14ac:dyDescent="0.35">
      <c r="A2320">
        <v>102081</v>
      </c>
      <c r="B2320" s="5">
        <v>45950</v>
      </c>
      <c r="C2320" t="s">
        <v>26</v>
      </c>
      <c r="D2320" t="s">
        <v>37</v>
      </c>
      <c r="E2320" t="s">
        <v>38</v>
      </c>
      <c r="F2320" t="s">
        <v>62</v>
      </c>
      <c r="G2320" t="s">
        <v>114</v>
      </c>
      <c r="H2320">
        <v>1</v>
      </c>
      <c r="I2320" t="s">
        <v>503</v>
      </c>
      <c r="J2320">
        <v>124.14</v>
      </c>
      <c r="K2320">
        <v>124.14</v>
      </c>
      <c r="L2320" t="s">
        <v>43</v>
      </c>
      <c r="M2320" t="s">
        <v>119</v>
      </c>
      <c r="N2320" t="s">
        <v>19</v>
      </c>
      <c r="O2320" t="s">
        <v>511</v>
      </c>
      <c r="P2320" t="s">
        <v>501</v>
      </c>
      <c r="Q2320" t="s">
        <v>520</v>
      </c>
    </row>
    <row r="2321" spans="1:17" x14ac:dyDescent="0.35">
      <c r="A2321">
        <v>102194</v>
      </c>
      <c r="B2321" s="5">
        <v>45950</v>
      </c>
      <c r="C2321" t="s">
        <v>26</v>
      </c>
      <c r="D2321" t="s">
        <v>27</v>
      </c>
      <c r="E2321" t="s">
        <v>28</v>
      </c>
      <c r="F2321" t="s">
        <v>53</v>
      </c>
      <c r="G2321" t="s">
        <v>92</v>
      </c>
      <c r="H2321">
        <v>1</v>
      </c>
      <c r="I2321" t="s">
        <v>503</v>
      </c>
      <c r="J2321">
        <v>29.04</v>
      </c>
      <c r="K2321">
        <v>29.04</v>
      </c>
      <c r="L2321" t="s">
        <v>17</v>
      </c>
      <c r="M2321" t="s">
        <v>217</v>
      </c>
      <c r="N2321" t="s">
        <v>19</v>
      </c>
      <c r="O2321" t="s">
        <v>511</v>
      </c>
      <c r="P2321" t="s">
        <v>501</v>
      </c>
      <c r="Q2321" t="s">
        <v>520</v>
      </c>
    </row>
    <row r="2322" spans="1:17" x14ac:dyDescent="0.35">
      <c r="A2322">
        <v>102198</v>
      </c>
      <c r="B2322" s="5">
        <v>45950</v>
      </c>
      <c r="C2322" t="s">
        <v>50</v>
      </c>
      <c r="D2322" t="s">
        <v>71</v>
      </c>
      <c r="E2322" t="s">
        <v>72</v>
      </c>
      <c r="F2322" t="s">
        <v>62</v>
      </c>
      <c r="G2322" t="s">
        <v>169</v>
      </c>
      <c r="H2322">
        <v>5</v>
      </c>
      <c r="I2322" t="s">
        <v>499</v>
      </c>
      <c r="J2322">
        <v>24.92</v>
      </c>
      <c r="K2322">
        <v>124.60000000000001</v>
      </c>
      <c r="L2322" t="s">
        <v>17</v>
      </c>
      <c r="M2322" t="s">
        <v>327</v>
      </c>
      <c r="N2322" t="s">
        <v>19</v>
      </c>
      <c r="O2322" t="s">
        <v>511</v>
      </c>
      <c r="P2322" t="s">
        <v>501</v>
      </c>
      <c r="Q2322" t="s">
        <v>520</v>
      </c>
    </row>
    <row r="2323" spans="1:17" x14ac:dyDescent="0.35">
      <c r="A2323">
        <v>102269</v>
      </c>
      <c r="B2323" s="5">
        <v>45950</v>
      </c>
      <c r="C2323" t="s">
        <v>31</v>
      </c>
      <c r="D2323" t="s">
        <v>105</v>
      </c>
      <c r="E2323" t="s">
        <v>106</v>
      </c>
      <c r="F2323" t="s">
        <v>59</v>
      </c>
      <c r="G2323" t="s">
        <v>118</v>
      </c>
      <c r="H2323">
        <v>3</v>
      </c>
      <c r="I2323" t="s">
        <v>499</v>
      </c>
      <c r="J2323">
        <v>19.7</v>
      </c>
      <c r="K2323">
        <v>59.099999999999994</v>
      </c>
      <c r="L2323" t="s">
        <v>17</v>
      </c>
      <c r="M2323" t="s">
        <v>208</v>
      </c>
      <c r="N2323" t="s">
        <v>19</v>
      </c>
      <c r="O2323" t="s">
        <v>511</v>
      </c>
      <c r="P2323" t="s">
        <v>501</v>
      </c>
      <c r="Q2323" t="s">
        <v>520</v>
      </c>
    </row>
    <row r="2324" spans="1:17" x14ac:dyDescent="0.35">
      <c r="A2324">
        <v>102544</v>
      </c>
      <c r="B2324" s="5">
        <v>45950</v>
      </c>
      <c r="C2324" t="s">
        <v>26</v>
      </c>
      <c r="D2324" t="s">
        <v>37</v>
      </c>
      <c r="E2324" t="s">
        <v>38</v>
      </c>
      <c r="F2324" t="s">
        <v>59</v>
      </c>
      <c r="G2324" t="s">
        <v>95</v>
      </c>
      <c r="H2324">
        <v>2</v>
      </c>
      <c r="I2324" t="s">
        <v>508</v>
      </c>
      <c r="J2324">
        <v>35.25</v>
      </c>
      <c r="K2324">
        <v>70.5</v>
      </c>
      <c r="L2324" t="s">
        <v>48</v>
      </c>
      <c r="M2324" t="s">
        <v>320</v>
      </c>
      <c r="N2324" t="s">
        <v>89</v>
      </c>
      <c r="O2324" t="s">
        <v>511</v>
      </c>
      <c r="P2324" t="s">
        <v>501</v>
      </c>
      <c r="Q2324" t="s">
        <v>520</v>
      </c>
    </row>
    <row r="2325" spans="1:17" x14ac:dyDescent="0.35">
      <c r="A2325">
        <v>102606</v>
      </c>
      <c r="B2325" s="5">
        <v>45950</v>
      </c>
      <c r="C2325" t="s">
        <v>31</v>
      </c>
      <c r="D2325" t="s">
        <v>32</v>
      </c>
      <c r="E2325" t="s">
        <v>33</v>
      </c>
      <c r="F2325" t="s">
        <v>22</v>
      </c>
      <c r="G2325" t="s">
        <v>23</v>
      </c>
      <c r="H2325">
        <v>5</v>
      </c>
      <c r="I2325" t="s">
        <v>499</v>
      </c>
      <c r="J2325">
        <v>64.62</v>
      </c>
      <c r="K2325">
        <v>323.10000000000002</v>
      </c>
      <c r="L2325" t="s">
        <v>17</v>
      </c>
      <c r="M2325" t="s">
        <v>196</v>
      </c>
      <c r="N2325" t="s">
        <v>19</v>
      </c>
      <c r="O2325" t="s">
        <v>511</v>
      </c>
      <c r="P2325" t="s">
        <v>501</v>
      </c>
      <c r="Q2325" t="s">
        <v>520</v>
      </c>
    </row>
    <row r="2326" spans="1:17" x14ac:dyDescent="0.35">
      <c r="A2326">
        <v>102610</v>
      </c>
      <c r="B2326" s="5">
        <v>45950</v>
      </c>
      <c r="C2326" t="s">
        <v>31</v>
      </c>
      <c r="D2326" t="s">
        <v>45</v>
      </c>
      <c r="E2326" t="s">
        <v>46</v>
      </c>
      <c r="F2326" t="s">
        <v>53</v>
      </c>
      <c r="G2326" t="s">
        <v>92</v>
      </c>
      <c r="H2326">
        <v>1</v>
      </c>
      <c r="I2326" t="s">
        <v>503</v>
      </c>
      <c r="J2326">
        <v>30.06</v>
      </c>
      <c r="K2326">
        <v>30.06</v>
      </c>
      <c r="L2326" t="s">
        <v>43</v>
      </c>
      <c r="M2326" t="s">
        <v>472</v>
      </c>
      <c r="N2326" t="s">
        <v>19</v>
      </c>
      <c r="O2326" t="s">
        <v>511</v>
      </c>
      <c r="P2326" t="s">
        <v>501</v>
      </c>
      <c r="Q2326" t="s">
        <v>520</v>
      </c>
    </row>
    <row r="2327" spans="1:17" x14ac:dyDescent="0.35">
      <c r="A2327">
        <v>102681</v>
      </c>
      <c r="B2327" s="5">
        <v>45950</v>
      </c>
      <c r="C2327" t="s">
        <v>26</v>
      </c>
      <c r="D2327" t="s">
        <v>41</v>
      </c>
      <c r="E2327" t="s">
        <v>42</v>
      </c>
      <c r="F2327" t="s">
        <v>62</v>
      </c>
      <c r="G2327" t="s">
        <v>68</v>
      </c>
      <c r="H2327">
        <v>1</v>
      </c>
      <c r="I2327" t="s">
        <v>503</v>
      </c>
      <c r="J2327">
        <v>41.77</v>
      </c>
      <c r="K2327">
        <v>41.77</v>
      </c>
      <c r="L2327" t="s">
        <v>43</v>
      </c>
      <c r="M2327" t="s">
        <v>461</v>
      </c>
      <c r="N2327" t="s">
        <v>19</v>
      </c>
      <c r="O2327" t="s">
        <v>511</v>
      </c>
      <c r="P2327" t="s">
        <v>501</v>
      </c>
      <c r="Q2327" t="s">
        <v>520</v>
      </c>
    </row>
    <row r="2328" spans="1:17" x14ac:dyDescent="0.35">
      <c r="A2328">
        <v>102834</v>
      </c>
      <c r="B2328" s="5">
        <v>45950</v>
      </c>
      <c r="C2328" t="s">
        <v>12</v>
      </c>
      <c r="D2328" t="s">
        <v>20</v>
      </c>
      <c r="E2328" t="s">
        <v>21</v>
      </c>
      <c r="F2328" t="s">
        <v>15</v>
      </c>
      <c r="G2328" t="s">
        <v>39</v>
      </c>
      <c r="H2328">
        <v>1</v>
      </c>
      <c r="I2328" t="s">
        <v>503</v>
      </c>
      <c r="J2328">
        <v>45.93</v>
      </c>
      <c r="K2328">
        <v>45.93</v>
      </c>
      <c r="L2328" t="s">
        <v>43</v>
      </c>
      <c r="M2328" t="s">
        <v>209</v>
      </c>
      <c r="N2328" t="s">
        <v>19</v>
      </c>
      <c r="O2328" t="s">
        <v>511</v>
      </c>
      <c r="P2328" t="s">
        <v>501</v>
      </c>
      <c r="Q2328" t="s">
        <v>520</v>
      </c>
    </row>
    <row r="2329" spans="1:17" x14ac:dyDescent="0.35">
      <c r="A2329">
        <v>102929</v>
      </c>
      <c r="B2329" s="5">
        <v>45950</v>
      </c>
      <c r="C2329" t="s">
        <v>31</v>
      </c>
      <c r="D2329" t="s">
        <v>80</v>
      </c>
      <c r="E2329" t="s">
        <v>80</v>
      </c>
      <c r="F2329" t="s">
        <v>62</v>
      </c>
      <c r="G2329" t="s">
        <v>112</v>
      </c>
      <c r="H2329">
        <v>10</v>
      </c>
      <c r="I2329" t="s">
        <v>499</v>
      </c>
      <c r="J2329">
        <v>28.76</v>
      </c>
      <c r="K2329">
        <v>287.60000000000002</v>
      </c>
      <c r="L2329" t="s">
        <v>43</v>
      </c>
      <c r="M2329" t="s">
        <v>339</v>
      </c>
      <c r="N2329" t="s">
        <v>19</v>
      </c>
      <c r="O2329" t="s">
        <v>511</v>
      </c>
      <c r="P2329" t="s">
        <v>501</v>
      </c>
      <c r="Q2329" t="s">
        <v>520</v>
      </c>
    </row>
    <row r="2330" spans="1:17" x14ac:dyDescent="0.35">
      <c r="A2330">
        <v>100049</v>
      </c>
      <c r="B2330" s="5">
        <v>45951</v>
      </c>
      <c r="C2330" t="s">
        <v>50</v>
      </c>
      <c r="D2330" t="s">
        <v>71</v>
      </c>
      <c r="E2330" t="s">
        <v>72</v>
      </c>
      <c r="F2330" t="s">
        <v>22</v>
      </c>
      <c r="G2330" t="s">
        <v>109</v>
      </c>
      <c r="H2330">
        <v>1</v>
      </c>
      <c r="I2330" t="s">
        <v>503</v>
      </c>
      <c r="J2330">
        <v>93.2</v>
      </c>
      <c r="K2330">
        <v>93.2</v>
      </c>
      <c r="L2330" t="s">
        <v>48</v>
      </c>
      <c r="M2330" t="s">
        <v>273</v>
      </c>
      <c r="N2330" t="s">
        <v>19</v>
      </c>
      <c r="O2330" t="s">
        <v>509</v>
      </c>
      <c r="P2330" t="s">
        <v>501</v>
      </c>
      <c r="Q2330" t="s">
        <v>520</v>
      </c>
    </row>
    <row r="2331" spans="1:17" x14ac:dyDescent="0.35">
      <c r="A2331">
        <v>100068</v>
      </c>
      <c r="B2331" s="5">
        <v>45951</v>
      </c>
      <c r="C2331" t="s">
        <v>50</v>
      </c>
      <c r="D2331" t="s">
        <v>77</v>
      </c>
      <c r="E2331" t="s">
        <v>78</v>
      </c>
      <c r="F2331" t="s">
        <v>53</v>
      </c>
      <c r="G2331" t="s">
        <v>54</v>
      </c>
      <c r="H2331">
        <v>2</v>
      </c>
      <c r="I2331" t="s">
        <v>508</v>
      </c>
      <c r="J2331">
        <v>24.04</v>
      </c>
      <c r="K2331">
        <v>48.08</v>
      </c>
      <c r="L2331" t="s">
        <v>43</v>
      </c>
      <c r="M2331" t="s">
        <v>201</v>
      </c>
      <c r="N2331" t="s">
        <v>36</v>
      </c>
      <c r="O2331" t="s">
        <v>509</v>
      </c>
      <c r="P2331" t="s">
        <v>501</v>
      </c>
      <c r="Q2331" t="s">
        <v>520</v>
      </c>
    </row>
    <row r="2332" spans="1:17" x14ac:dyDescent="0.35">
      <c r="A2332">
        <v>100139</v>
      </c>
      <c r="B2332" s="5">
        <v>45951</v>
      </c>
      <c r="C2332" t="s">
        <v>12</v>
      </c>
      <c r="D2332" t="s">
        <v>183</v>
      </c>
      <c r="E2332" t="s">
        <v>184</v>
      </c>
      <c r="F2332" t="s">
        <v>59</v>
      </c>
      <c r="G2332" t="s">
        <v>60</v>
      </c>
      <c r="H2332">
        <v>1</v>
      </c>
      <c r="I2332" t="s">
        <v>503</v>
      </c>
      <c r="J2332">
        <v>58.7</v>
      </c>
      <c r="K2332">
        <v>58.7</v>
      </c>
      <c r="L2332" t="s">
        <v>43</v>
      </c>
      <c r="M2332" t="s">
        <v>443</v>
      </c>
      <c r="N2332" t="s">
        <v>36</v>
      </c>
      <c r="O2332" t="s">
        <v>509</v>
      </c>
      <c r="P2332" t="s">
        <v>501</v>
      </c>
      <c r="Q2332" t="s">
        <v>520</v>
      </c>
    </row>
    <row r="2333" spans="1:17" x14ac:dyDescent="0.35">
      <c r="A2333">
        <v>100447</v>
      </c>
      <c r="B2333" s="5">
        <v>45951</v>
      </c>
      <c r="C2333" t="s">
        <v>12</v>
      </c>
      <c r="D2333" t="s">
        <v>20</v>
      </c>
      <c r="E2333" t="s">
        <v>21</v>
      </c>
      <c r="F2333" t="s">
        <v>62</v>
      </c>
      <c r="G2333" t="s">
        <v>103</v>
      </c>
      <c r="H2333">
        <v>10</v>
      </c>
      <c r="I2333" t="s">
        <v>499</v>
      </c>
      <c r="J2333">
        <v>186.18</v>
      </c>
      <c r="K2333">
        <v>1861.8000000000002</v>
      </c>
      <c r="L2333" t="s">
        <v>43</v>
      </c>
      <c r="M2333" t="s">
        <v>232</v>
      </c>
      <c r="N2333" t="s">
        <v>36</v>
      </c>
      <c r="O2333" t="s">
        <v>509</v>
      </c>
      <c r="P2333" t="s">
        <v>501</v>
      </c>
      <c r="Q2333" t="s">
        <v>520</v>
      </c>
    </row>
    <row r="2334" spans="1:17" x14ac:dyDescent="0.35">
      <c r="A2334">
        <v>100559</v>
      </c>
      <c r="B2334" s="5">
        <v>45951</v>
      </c>
      <c r="C2334" t="s">
        <v>31</v>
      </c>
      <c r="D2334" t="s">
        <v>80</v>
      </c>
      <c r="E2334" t="s">
        <v>80</v>
      </c>
      <c r="F2334" t="s">
        <v>62</v>
      </c>
      <c r="G2334" t="s">
        <v>112</v>
      </c>
      <c r="H2334">
        <v>1</v>
      </c>
      <c r="I2334" t="s">
        <v>503</v>
      </c>
      <c r="J2334">
        <v>29.62</v>
      </c>
      <c r="K2334">
        <v>29.62</v>
      </c>
      <c r="L2334" t="s">
        <v>48</v>
      </c>
      <c r="M2334" t="s">
        <v>236</v>
      </c>
      <c r="N2334" t="s">
        <v>89</v>
      </c>
      <c r="O2334" t="s">
        <v>509</v>
      </c>
      <c r="P2334" t="s">
        <v>501</v>
      </c>
      <c r="Q2334" t="s">
        <v>520</v>
      </c>
    </row>
    <row r="2335" spans="1:17" x14ac:dyDescent="0.35">
      <c r="A2335">
        <v>100607</v>
      </c>
      <c r="B2335" s="5">
        <v>45951</v>
      </c>
      <c r="C2335" t="s">
        <v>12</v>
      </c>
      <c r="D2335" t="s">
        <v>20</v>
      </c>
      <c r="E2335" t="s">
        <v>21</v>
      </c>
      <c r="F2335" t="s">
        <v>59</v>
      </c>
      <c r="G2335" t="s">
        <v>60</v>
      </c>
      <c r="H2335">
        <v>2</v>
      </c>
      <c r="I2335" t="s">
        <v>508</v>
      </c>
      <c r="J2335">
        <v>61.68</v>
      </c>
      <c r="K2335">
        <v>123.36</v>
      </c>
      <c r="L2335" t="s">
        <v>48</v>
      </c>
      <c r="M2335" t="s">
        <v>331</v>
      </c>
      <c r="N2335" t="s">
        <v>19</v>
      </c>
      <c r="O2335" t="s">
        <v>509</v>
      </c>
      <c r="P2335" t="s">
        <v>501</v>
      </c>
      <c r="Q2335" t="s">
        <v>520</v>
      </c>
    </row>
    <row r="2336" spans="1:17" x14ac:dyDescent="0.35">
      <c r="A2336">
        <v>101095</v>
      </c>
      <c r="B2336" s="5">
        <v>45951</v>
      </c>
      <c r="C2336" t="s">
        <v>31</v>
      </c>
      <c r="D2336" t="s">
        <v>45</v>
      </c>
      <c r="E2336" t="s">
        <v>46</v>
      </c>
      <c r="F2336" t="s">
        <v>62</v>
      </c>
      <c r="G2336" t="s">
        <v>103</v>
      </c>
      <c r="H2336">
        <v>2</v>
      </c>
      <c r="I2336" t="s">
        <v>508</v>
      </c>
      <c r="J2336">
        <v>187.47</v>
      </c>
      <c r="K2336">
        <v>374.94</v>
      </c>
      <c r="L2336" t="s">
        <v>43</v>
      </c>
      <c r="M2336" t="s">
        <v>343</v>
      </c>
      <c r="N2336" t="s">
        <v>19</v>
      </c>
      <c r="O2336" t="s">
        <v>509</v>
      </c>
      <c r="P2336" t="s">
        <v>501</v>
      </c>
      <c r="Q2336" t="s">
        <v>520</v>
      </c>
    </row>
    <row r="2337" spans="1:17" x14ac:dyDescent="0.35">
      <c r="A2337">
        <v>101121</v>
      </c>
      <c r="B2337" s="5">
        <v>45951</v>
      </c>
      <c r="C2337" t="s">
        <v>31</v>
      </c>
      <c r="D2337" t="s">
        <v>45</v>
      </c>
      <c r="E2337" t="s">
        <v>46</v>
      </c>
      <c r="F2337" t="s">
        <v>59</v>
      </c>
      <c r="G2337" t="s">
        <v>129</v>
      </c>
      <c r="H2337">
        <v>1</v>
      </c>
      <c r="I2337" t="s">
        <v>503</v>
      </c>
      <c r="J2337">
        <v>117.7</v>
      </c>
      <c r="K2337">
        <v>117.7</v>
      </c>
      <c r="L2337" t="s">
        <v>17</v>
      </c>
      <c r="M2337" t="s">
        <v>395</v>
      </c>
      <c r="N2337" t="s">
        <v>19</v>
      </c>
      <c r="O2337" t="s">
        <v>509</v>
      </c>
      <c r="P2337" t="s">
        <v>501</v>
      </c>
      <c r="Q2337" t="s">
        <v>520</v>
      </c>
    </row>
    <row r="2338" spans="1:17" x14ac:dyDescent="0.35">
      <c r="A2338">
        <v>101228</v>
      </c>
      <c r="B2338" s="5">
        <v>45951</v>
      </c>
      <c r="C2338" t="s">
        <v>31</v>
      </c>
      <c r="D2338" t="s">
        <v>32</v>
      </c>
      <c r="E2338" t="s">
        <v>33</v>
      </c>
      <c r="F2338" t="s">
        <v>15</v>
      </c>
      <c r="G2338" t="s">
        <v>29</v>
      </c>
      <c r="H2338">
        <v>1</v>
      </c>
      <c r="I2338" t="s">
        <v>503</v>
      </c>
      <c r="J2338">
        <v>22.11</v>
      </c>
      <c r="K2338">
        <v>22.11</v>
      </c>
      <c r="L2338" t="s">
        <v>17</v>
      </c>
      <c r="M2338" t="s">
        <v>369</v>
      </c>
      <c r="N2338" t="s">
        <v>36</v>
      </c>
      <c r="O2338" t="s">
        <v>509</v>
      </c>
      <c r="P2338" t="s">
        <v>501</v>
      </c>
      <c r="Q2338" t="s">
        <v>520</v>
      </c>
    </row>
    <row r="2339" spans="1:17" x14ac:dyDescent="0.35">
      <c r="A2339">
        <v>101307</v>
      </c>
      <c r="B2339" s="5">
        <v>45951</v>
      </c>
      <c r="C2339" t="s">
        <v>12</v>
      </c>
      <c r="D2339" t="s">
        <v>132</v>
      </c>
      <c r="E2339" t="s">
        <v>133</v>
      </c>
      <c r="F2339" t="s">
        <v>22</v>
      </c>
      <c r="G2339" t="s">
        <v>87</v>
      </c>
      <c r="H2339">
        <v>3</v>
      </c>
      <c r="I2339" t="s">
        <v>499</v>
      </c>
      <c r="J2339">
        <v>49.99</v>
      </c>
      <c r="K2339">
        <v>149.97</v>
      </c>
      <c r="L2339" t="s">
        <v>43</v>
      </c>
      <c r="M2339" t="s">
        <v>362</v>
      </c>
      <c r="N2339" t="s">
        <v>19</v>
      </c>
      <c r="O2339" t="s">
        <v>509</v>
      </c>
      <c r="P2339" t="s">
        <v>501</v>
      </c>
      <c r="Q2339" t="s">
        <v>520</v>
      </c>
    </row>
    <row r="2340" spans="1:17" x14ac:dyDescent="0.35">
      <c r="A2340">
        <v>101696</v>
      </c>
      <c r="B2340" s="5">
        <v>45951</v>
      </c>
      <c r="C2340" t="s">
        <v>31</v>
      </c>
      <c r="D2340" t="s">
        <v>80</v>
      </c>
      <c r="E2340" t="s">
        <v>80</v>
      </c>
      <c r="F2340" t="s">
        <v>15</v>
      </c>
      <c r="G2340" t="s">
        <v>34</v>
      </c>
      <c r="H2340">
        <v>5</v>
      </c>
      <c r="I2340" t="s">
        <v>499</v>
      </c>
      <c r="J2340">
        <v>16.440000000000001</v>
      </c>
      <c r="K2340">
        <v>82.2</v>
      </c>
      <c r="L2340" t="s">
        <v>43</v>
      </c>
      <c r="M2340" t="s">
        <v>365</v>
      </c>
      <c r="N2340" t="s">
        <v>19</v>
      </c>
      <c r="O2340" t="s">
        <v>509</v>
      </c>
      <c r="P2340" t="s">
        <v>501</v>
      </c>
      <c r="Q2340" t="s">
        <v>520</v>
      </c>
    </row>
    <row r="2341" spans="1:17" x14ac:dyDescent="0.35">
      <c r="A2341">
        <v>101720</v>
      </c>
      <c r="B2341" s="5">
        <v>45951</v>
      </c>
      <c r="C2341" t="s">
        <v>26</v>
      </c>
      <c r="D2341" t="s">
        <v>27</v>
      </c>
      <c r="E2341" t="s">
        <v>28</v>
      </c>
      <c r="F2341" t="s">
        <v>62</v>
      </c>
      <c r="G2341" t="s">
        <v>63</v>
      </c>
      <c r="H2341">
        <v>2</v>
      </c>
      <c r="I2341" t="s">
        <v>508</v>
      </c>
      <c r="J2341">
        <v>57.5</v>
      </c>
      <c r="K2341">
        <v>115</v>
      </c>
      <c r="L2341" t="s">
        <v>43</v>
      </c>
      <c r="M2341" t="s">
        <v>344</v>
      </c>
      <c r="N2341" t="s">
        <v>19</v>
      </c>
      <c r="O2341" t="s">
        <v>509</v>
      </c>
      <c r="P2341" t="s">
        <v>501</v>
      </c>
      <c r="Q2341" t="s">
        <v>520</v>
      </c>
    </row>
    <row r="2342" spans="1:17" x14ac:dyDescent="0.35">
      <c r="A2342">
        <v>101984</v>
      </c>
      <c r="B2342" s="5">
        <v>45951</v>
      </c>
      <c r="C2342" t="s">
        <v>31</v>
      </c>
      <c r="D2342" t="s">
        <v>45</v>
      </c>
      <c r="E2342" t="s">
        <v>46</v>
      </c>
      <c r="F2342" t="s">
        <v>59</v>
      </c>
      <c r="G2342" t="s">
        <v>60</v>
      </c>
      <c r="H2342">
        <v>10</v>
      </c>
      <c r="I2342" t="s">
        <v>499</v>
      </c>
      <c r="J2342">
        <v>60.57</v>
      </c>
      <c r="K2342">
        <v>605.70000000000005</v>
      </c>
      <c r="L2342" t="s">
        <v>17</v>
      </c>
      <c r="M2342" t="s">
        <v>206</v>
      </c>
      <c r="N2342" t="s">
        <v>19</v>
      </c>
      <c r="O2342" t="s">
        <v>509</v>
      </c>
      <c r="P2342" t="s">
        <v>501</v>
      </c>
      <c r="Q2342" t="s">
        <v>520</v>
      </c>
    </row>
    <row r="2343" spans="1:17" x14ac:dyDescent="0.35">
      <c r="A2343">
        <v>102026</v>
      </c>
      <c r="B2343" s="5">
        <v>45951</v>
      </c>
      <c r="C2343" t="s">
        <v>65</v>
      </c>
      <c r="D2343" t="s">
        <v>66</v>
      </c>
      <c r="E2343" t="s">
        <v>67</v>
      </c>
      <c r="F2343" t="s">
        <v>22</v>
      </c>
      <c r="G2343" t="s">
        <v>109</v>
      </c>
      <c r="H2343">
        <v>3</v>
      </c>
      <c r="I2343" t="s">
        <v>499</v>
      </c>
      <c r="J2343">
        <v>88.38</v>
      </c>
      <c r="K2343">
        <v>265.14</v>
      </c>
      <c r="L2343" t="s">
        <v>48</v>
      </c>
      <c r="M2343" t="s">
        <v>281</v>
      </c>
      <c r="N2343" t="s">
        <v>19</v>
      </c>
      <c r="O2343" t="s">
        <v>509</v>
      </c>
      <c r="P2343" t="s">
        <v>501</v>
      </c>
      <c r="Q2343" t="s">
        <v>520</v>
      </c>
    </row>
    <row r="2344" spans="1:17" x14ac:dyDescent="0.35">
      <c r="A2344">
        <v>102027</v>
      </c>
      <c r="B2344" s="5">
        <v>45951</v>
      </c>
      <c r="C2344" t="s">
        <v>65</v>
      </c>
      <c r="D2344" t="s">
        <v>66</v>
      </c>
      <c r="E2344" t="s">
        <v>67</v>
      </c>
      <c r="F2344" t="s">
        <v>15</v>
      </c>
      <c r="G2344" t="s">
        <v>39</v>
      </c>
      <c r="H2344">
        <v>2</v>
      </c>
      <c r="I2344" t="s">
        <v>508</v>
      </c>
      <c r="J2344">
        <v>45.41</v>
      </c>
      <c r="K2344">
        <v>90.82</v>
      </c>
      <c r="L2344" t="s">
        <v>48</v>
      </c>
      <c r="M2344" t="s">
        <v>170</v>
      </c>
      <c r="N2344" t="s">
        <v>19</v>
      </c>
      <c r="O2344" t="s">
        <v>509</v>
      </c>
      <c r="P2344" t="s">
        <v>501</v>
      </c>
      <c r="Q2344" t="s">
        <v>520</v>
      </c>
    </row>
    <row r="2345" spans="1:17" x14ac:dyDescent="0.35">
      <c r="A2345">
        <v>102107</v>
      </c>
      <c r="B2345" s="5">
        <v>45951</v>
      </c>
      <c r="C2345" t="s">
        <v>26</v>
      </c>
      <c r="D2345" t="s">
        <v>41</v>
      </c>
      <c r="E2345" t="s">
        <v>42</v>
      </c>
      <c r="F2345" t="s">
        <v>62</v>
      </c>
      <c r="G2345" t="s">
        <v>169</v>
      </c>
      <c r="H2345">
        <v>5</v>
      </c>
      <c r="I2345" t="s">
        <v>499</v>
      </c>
      <c r="J2345">
        <v>25.65</v>
      </c>
      <c r="K2345">
        <v>128.25</v>
      </c>
      <c r="L2345" t="s">
        <v>17</v>
      </c>
      <c r="M2345" t="s">
        <v>123</v>
      </c>
      <c r="N2345" t="s">
        <v>19</v>
      </c>
      <c r="O2345" t="s">
        <v>509</v>
      </c>
      <c r="P2345" t="s">
        <v>501</v>
      </c>
      <c r="Q2345" t="s">
        <v>520</v>
      </c>
    </row>
    <row r="2346" spans="1:17" x14ac:dyDescent="0.35">
      <c r="A2346">
        <v>102127</v>
      </c>
      <c r="B2346" s="5">
        <v>45951</v>
      </c>
      <c r="C2346" t="s">
        <v>50</v>
      </c>
      <c r="D2346" t="s">
        <v>77</v>
      </c>
      <c r="E2346" t="s">
        <v>78</v>
      </c>
      <c r="F2346" t="s">
        <v>62</v>
      </c>
      <c r="G2346" t="s">
        <v>63</v>
      </c>
      <c r="H2346">
        <v>3</v>
      </c>
      <c r="I2346" t="s">
        <v>499</v>
      </c>
      <c r="J2346">
        <v>53.46</v>
      </c>
      <c r="K2346">
        <v>160.38</v>
      </c>
      <c r="L2346" t="s">
        <v>48</v>
      </c>
      <c r="M2346" t="s">
        <v>179</v>
      </c>
      <c r="N2346" t="s">
        <v>89</v>
      </c>
      <c r="O2346" t="s">
        <v>509</v>
      </c>
      <c r="P2346" t="s">
        <v>501</v>
      </c>
      <c r="Q2346" t="s">
        <v>520</v>
      </c>
    </row>
    <row r="2347" spans="1:17" x14ac:dyDescent="0.35">
      <c r="A2347">
        <v>102245</v>
      </c>
      <c r="B2347" s="5">
        <v>45951</v>
      </c>
      <c r="C2347" t="s">
        <v>31</v>
      </c>
      <c r="D2347" t="s">
        <v>80</v>
      </c>
      <c r="E2347" t="s">
        <v>80</v>
      </c>
      <c r="F2347" t="s">
        <v>15</v>
      </c>
      <c r="G2347" t="s">
        <v>16</v>
      </c>
      <c r="H2347">
        <v>2</v>
      </c>
      <c r="I2347" t="s">
        <v>508</v>
      </c>
      <c r="J2347">
        <v>40.950000000000003</v>
      </c>
      <c r="K2347">
        <v>81.900000000000006</v>
      </c>
      <c r="L2347" t="s">
        <v>24</v>
      </c>
      <c r="M2347" t="s">
        <v>420</v>
      </c>
      <c r="N2347" t="s">
        <v>19</v>
      </c>
      <c r="O2347" t="s">
        <v>509</v>
      </c>
      <c r="P2347" t="s">
        <v>501</v>
      </c>
      <c r="Q2347" t="s">
        <v>520</v>
      </c>
    </row>
    <row r="2348" spans="1:17" x14ac:dyDescent="0.35">
      <c r="A2348">
        <v>102291</v>
      </c>
      <c r="B2348" s="5">
        <v>45951</v>
      </c>
      <c r="C2348" t="s">
        <v>65</v>
      </c>
      <c r="D2348" t="s">
        <v>90</v>
      </c>
      <c r="E2348" t="s">
        <v>91</v>
      </c>
      <c r="F2348" t="s">
        <v>22</v>
      </c>
      <c r="G2348" t="s">
        <v>47</v>
      </c>
      <c r="H2348">
        <v>1</v>
      </c>
      <c r="I2348" t="s">
        <v>503</v>
      </c>
      <c r="J2348">
        <v>73.25</v>
      </c>
      <c r="K2348">
        <v>73.25</v>
      </c>
      <c r="L2348" t="s">
        <v>24</v>
      </c>
      <c r="M2348" t="s">
        <v>229</v>
      </c>
      <c r="N2348" t="s">
        <v>36</v>
      </c>
      <c r="O2348" t="s">
        <v>509</v>
      </c>
      <c r="P2348" t="s">
        <v>501</v>
      </c>
      <c r="Q2348" t="s">
        <v>520</v>
      </c>
    </row>
    <row r="2349" spans="1:17" x14ac:dyDescent="0.35">
      <c r="A2349">
        <v>102401</v>
      </c>
      <c r="B2349" s="5">
        <v>45951</v>
      </c>
      <c r="C2349" t="s">
        <v>31</v>
      </c>
      <c r="D2349" t="s">
        <v>32</v>
      </c>
      <c r="E2349" t="s">
        <v>33</v>
      </c>
      <c r="F2349" t="s">
        <v>53</v>
      </c>
      <c r="G2349" t="s">
        <v>92</v>
      </c>
      <c r="H2349">
        <v>1</v>
      </c>
      <c r="I2349" t="s">
        <v>503</v>
      </c>
      <c r="J2349">
        <v>30.41</v>
      </c>
      <c r="K2349">
        <v>30.41</v>
      </c>
      <c r="L2349" t="s">
        <v>43</v>
      </c>
      <c r="M2349" t="s">
        <v>355</v>
      </c>
      <c r="N2349" t="s">
        <v>19</v>
      </c>
      <c r="O2349" t="s">
        <v>509</v>
      </c>
      <c r="P2349" t="s">
        <v>501</v>
      </c>
      <c r="Q2349" t="s">
        <v>520</v>
      </c>
    </row>
    <row r="2350" spans="1:17" x14ac:dyDescent="0.35">
      <c r="A2350">
        <v>102665</v>
      </c>
      <c r="B2350" s="5">
        <v>45951</v>
      </c>
      <c r="C2350" t="s">
        <v>50</v>
      </c>
      <c r="D2350" t="s">
        <v>51</v>
      </c>
      <c r="E2350" t="s">
        <v>52</v>
      </c>
      <c r="F2350" t="s">
        <v>59</v>
      </c>
      <c r="G2350" t="s">
        <v>73</v>
      </c>
      <c r="H2350">
        <v>1</v>
      </c>
      <c r="I2350" t="s">
        <v>503</v>
      </c>
      <c r="J2350">
        <v>29.13</v>
      </c>
      <c r="K2350">
        <v>29.13</v>
      </c>
      <c r="L2350" t="s">
        <v>43</v>
      </c>
      <c r="M2350" t="s">
        <v>339</v>
      </c>
      <c r="N2350" t="s">
        <v>19</v>
      </c>
      <c r="O2350" t="s">
        <v>509</v>
      </c>
      <c r="P2350" t="s">
        <v>501</v>
      </c>
      <c r="Q2350" t="s">
        <v>520</v>
      </c>
    </row>
    <row r="2351" spans="1:17" x14ac:dyDescent="0.35">
      <c r="A2351">
        <v>102851</v>
      </c>
      <c r="B2351" s="5">
        <v>45951</v>
      </c>
      <c r="C2351" t="s">
        <v>65</v>
      </c>
      <c r="D2351" t="s">
        <v>66</v>
      </c>
      <c r="E2351" t="s">
        <v>67</v>
      </c>
      <c r="F2351" t="s">
        <v>59</v>
      </c>
      <c r="G2351" t="s">
        <v>129</v>
      </c>
      <c r="H2351">
        <v>1</v>
      </c>
      <c r="I2351" t="s">
        <v>503</v>
      </c>
      <c r="J2351">
        <v>116.68</v>
      </c>
      <c r="K2351">
        <v>116.68</v>
      </c>
      <c r="L2351" t="s">
        <v>24</v>
      </c>
      <c r="M2351" t="s">
        <v>160</v>
      </c>
      <c r="N2351" t="s">
        <v>19</v>
      </c>
      <c r="O2351" t="s">
        <v>509</v>
      </c>
      <c r="P2351" t="s">
        <v>501</v>
      </c>
      <c r="Q2351" t="s">
        <v>520</v>
      </c>
    </row>
    <row r="2352" spans="1:17" x14ac:dyDescent="0.35">
      <c r="A2352">
        <v>102889</v>
      </c>
      <c r="B2352" s="5">
        <v>45951</v>
      </c>
      <c r="C2352" t="s">
        <v>31</v>
      </c>
      <c r="D2352" t="s">
        <v>56</v>
      </c>
      <c r="E2352" t="s">
        <v>57</v>
      </c>
      <c r="F2352" t="s">
        <v>15</v>
      </c>
      <c r="G2352" t="s">
        <v>29</v>
      </c>
      <c r="H2352">
        <v>3</v>
      </c>
      <c r="I2352" t="s">
        <v>499</v>
      </c>
      <c r="J2352">
        <v>22.63</v>
      </c>
      <c r="K2352">
        <v>67.89</v>
      </c>
      <c r="L2352" t="s">
        <v>48</v>
      </c>
      <c r="M2352" t="s">
        <v>408</v>
      </c>
      <c r="N2352" t="s">
        <v>36</v>
      </c>
      <c r="O2352" t="s">
        <v>509</v>
      </c>
      <c r="P2352" t="s">
        <v>501</v>
      </c>
      <c r="Q2352" t="s">
        <v>520</v>
      </c>
    </row>
    <row r="2353" spans="1:17" x14ac:dyDescent="0.35">
      <c r="A2353">
        <v>100604</v>
      </c>
      <c r="B2353" s="5">
        <v>45952</v>
      </c>
      <c r="C2353" t="s">
        <v>65</v>
      </c>
      <c r="D2353" t="s">
        <v>66</v>
      </c>
      <c r="E2353" t="s">
        <v>67</v>
      </c>
      <c r="F2353" t="s">
        <v>62</v>
      </c>
      <c r="G2353" t="s">
        <v>68</v>
      </c>
      <c r="H2353">
        <v>5</v>
      </c>
      <c r="I2353" t="s">
        <v>499</v>
      </c>
      <c r="J2353">
        <v>41.71</v>
      </c>
      <c r="K2353">
        <v>208.55</v>
      </c>
      <c r="L2353" t="s">
        <v>43</v>
      </c>
      <c r="M2353" t="s">
        <v>110</v>
      </c>
      <c r="N2353" t="s">
        <v>19</v>
      </c>
      <c r="O2353" t="s">
        <v>504</v>
      </c>
      <c r="P2353" t="s">
        <v>501</v>
      </c>
      <c r="Q2353" t="s">
        <v>520</v>
      </c>
    </row>
    <row r="2354" spans="1:17" x14ac:dyDescent="0.35">
      <c r="A2354">
        <v>100694</v>
      </c>
      <c r="B2354" s="5">
        <v>45952</v>
      </c>
      <c r="C2354" t="s">
        <v>31</v>
      </c>
      <c r="D2354" t="s">
        <v>45</v>
      </c>
      <c r="E2354" t="s">
        <v>46</v>
      </c>
      <c r="F2354" t="s">
        <v>22</v>
      </c>
      <c r="G2354" t="s">
        <v>109</v>
      </c>
      <c r="H2354">
        <v>2</v>
      </c>
      <c r="I2354" t="s">
        <v>508</v>
      </c>
      <c r="J2354">
        <v>86.27</v>
      </c>
      <c r="K2354">
        <v>172.54</v>
      </c>
      <c r="L2354" t="s">
        <v>17</v>
      </c>
      <c r="M2354" t="s">
        <v>411</v>
      </c>
      <c r="N2354" t="s">
        <v>19</v>
      </c>
      <c r="O2354" t="s">
        <v>504</v>
      </c>
      <c r="P2354" t="s">
        <v>501</v>
      </c>
      <c r="Q2354" t="s">
        <v>520</v>
      </c>
    </row>
    <row r="2355" spans="1:17" x14ac:dyDescent="0.35">
      <c r="A2355">
        <v>100761</v>
      </c>
      <c r="B2355" s="5">
        <v>45952</v>
      </c>
      <c r="C2355" t="s">
        <v>31</v>
      </c>
      <c r="D2355" t="s">
        <v>45</v>
      </c>
      <c r="E2355" t="s">
        <v>46</v>
      </c>
      <c r="F2355" t="s">
        <v>22</v>
      </c>
      <c r="G2355" t="s">
        <v>23</v>
      </c>
      <c r="H2355">
        <v>2</v>
      </c>
      <c r="I2355" t="s">
        <v>508</v>
      </c>
      <c r="J2355">
        <v>64.86</v>
      </c>
      <c r="K2355">
        <v>129.72</v>
      </c>
      <c r="L2355" t="s">
        <v>43</v>
      </c>
      <c r="M2355" t="s">
        <v>368</v>
      </c>
      <c r="N2355" t="s">
        <v>19</v>
      </c>
      <c r="O2355" t="s">
        <v>504</v>
      </c>
      <c r="P2355" t="s">
        <v>501</v>
      </c>
      <c r="Q2355" t="s">
        <v>520</v>
      </c>
    </row>
    <row r="2356" spans="1:17" x14ac:dyDescent="0.35">
      <c r="A2356">
        <v>100816</v>
      </c>
      <c r="B2356" s="5">
        <v>45952</v>
      </c>
      <c r="C2356" t="s">
        <v>31</v>
      </c>
      <c r="D2356" t="s">
        <v>45</v>
      </c>
      <c r="E2356" t="s">
        <v>46</v>
      </c>
      <c r="F2356" t="s">
        <v>62</v>
      </c>
      <c r="G2356" t="s">
        <v>112</v>
      </c>
      <c r="H2356">
        <v>1</v>
      </c>
      <c r="I2356" t="s">
        <v>503</v>
      </c>
      <c r="J2356">
        <v>28.53</v>
      </c>
      <c r="K2356">
        <v>28.53</v>
      </c>
      <c r="L2356" t="s">
        <v>48</v>
      </c>
      <c r="M2356" t="s">
        <v>382</v>
      </c>
      <c r="N2356" t="s">
        <v>19</v>
      </c>
      <c r="O2356" t="s">
        <v>504</v>
      </c>
      <c r="P2356" t="s">
        <v>501</v>
      </c>
      <c r="Q2356" t="s">
        <v>520</v>
      </c>
    </row>
    <row r="2357" spans="1:17" x14ac:dyDescent="0.35">
      <c r="A2357">
        <v>101306</v>
      </c>
      <c r="B2357" s="5">
        <v>45952</v>
      </c>
      <c r="C2357" t="s">
        <v>31</v>
      </c>
      <c r="D2357" t="s">
        <v>56</v>
      </c>
      <c r="E2357" t="s">
        <v>57</v>
      </c>
      <c r="F2357" t="s">
        <v>62</v>
      </c>
      <c r="G2357" t="s">
        <v>169</v>
      </c>
      <c r="H2357">
        <v>1</v>
      </c>
      <c r="I2357" t="s">
        <v>503</v>
      </c>
      <c r="J2357">
        <v>24.54</v>
      </c>
      <c r="K2357">
        <v>24.54</v>
      </c>
      <c r="L2357" t="s">
        <v>48</v>
      </c>
      <c r="M2357" t="s">
        <v>454</v>
      </c>
      <c r="N2357" t="s">
        <v>19</v>
      </c>
      <c r="O2357" t="s">
        <v>504</v>
      </c>
      <c r="P2357" t="s">
        <v>501</v>
      </c>
      <c r="Q2357" t="s">
        <v>520</v>
      </c>
    </row>
    <row r="2358" spans="1:17" x14ac:dyDescent="0.35">
      <c r="A2358">
        <v>101433</v>
      </c>
      <c r="B2358" s="5">
        <v>45952</v>
      </c>
      <c r="C2358" t="s">
        <v>31</v>
      </c>
      <c r="D2358" t="s">
        <v>56</v>
      </c>
      <c r="E2358" t="s">
        <v>57</v>
      </c>
      <c r="F2358" t="s">
        <v>53</v>
      </c>
      <c r="G2358" t="s">
        <v>92</v>
      </c>
      <c r="H2358">
        <v>1</v>
      </c>
      <c r="I2358" t="s">
        <v>503</v>
      </c>
      <c r="J2358">
        <v>29.74</v>
      </c>
      <c r="K2358">
        <v>29.74</v>
      </c>
      <c r="L2358" t="s">
        <v>24</v>
      </c>
      <c r="M2358" t="s">
        <v>288</v>
      </c>
      <c r="N2358" t="s">
        <v>19</v>
      </c>
      <c r="O2358" t="s">
        <v>504</v>
      </c>
      <c r="P2358" t="s">
        <v>501</v>
      </c>
      <c r="Q2358" t="s">
        <v>520</v>
      </c>
    </row>
    <row r="2359" spans="1:17" x14ac:dyDescent="0.35">
      <c r="A2359">
        <v>101991</v>
      </c>
      <c r="B2359" s="5">
        <v>45952</v>
      </c>
      <c r="C2359" t="s">
        <v>31</v>
      </c>
      <c r="D2359" t="s">
        <v>56</v>
      </c>
      <c r="E2359" t="s">
        <v>57</v>
      </c>
      <c r="F2359" t="s">
        <v>22</v>
      </c>
      <c r="G2359" t="s">
        <v>47</v>
      </c>
      <c r="H2359">
        <v>2</v>
      </c>
      <c r="I2359" t="s">
        <v>508</v>
      </c>
      <c r="J2359">
        <v>78.41</v>
      </c>
      <c r="K2359">
        <v>156.82</v>
      </c>
      <c r="L2359" t="s">
        <v>17</v>
      </c>
      <c r="M2359" t="s">
        <v>313</v>
      </c>
      <c r="N2359" t="s">
        <v>89</v>
      </c>
      <c r="O2359" t="s">
        <v>504</v>
      </c>
      <c r="P2359" t="s">
        <v>501</v>
      </c>
      <c r="Q2359" t="s">
        <v>520</v>
      </c>
    </row>
    <row r="2360" spans="1:17" x14ac:dyDescent="0.35">
      <c r="A2360">
        <v>102055</v>
      </c>
      <c r="B2360" s="5">
        <v>45952</v>
      </c>
      <c r="C2360" t="s">
        <v>31</v>
      </c>
      <c r="D2360" t="s">
        <v>80</v>
      </c>
      <c r="E2360" t="s">
        <v>80</v>
      </c>
      <c r="F2360" t="s">
        <v>59</v>
      </c>
      <c r="G2360" t="s">
        <v>95</v>
      </c>
      <c r="H2360">
        <v>1</v>
      </c>
      <c r="I2360" t="s">
        <v>503</v>
      </c>
      <c r="J2360">
        <v>33.82</v>
      </c>
      <c r="K2360">
        <v>33.82</v>
      </c>
      <c r="L2360" t="s">
        <v>43</v>
      </c>
      <c r="M2360" t="s">
        <v>102</v>
      </c>
      <c r="N2360" t="s">
        <v>19</v>
      </c>
      <c r="O2360" t="s">
        <v>504</v>
      </c>
      <c r="P2360" t="s">
        <v>501</v>
      </c>
      <c r="Q2360" t="s">
        <v>520</v>
      </c>
    </row>
    <row r="2361" spans="1:17" x14ac:dyDescent="0.35">
      <c r="A2361">
        <v>102642</v>
      </c>
      <c r="B2361" s="5">
        <v>45952</v>
      </c>
      <c r="C2361" t="s">
        <v>26</v>
      </c>
      <c r="D2361" t="s">
        <v>37</v>
      </c>
      <c r="E2361" t="s">
        <v>38</v>
      </c>
      <c r="F2361" t="s">
        <v>53</v>
      </c>
      <c r="G2361" t="s">
        <v>145</v>
      </c>
      <c r="H2361">
        <v>1</v>
      </c>
      <c r="I2361" t="s">
        <v>503</v>
      </c>
      <c r="J2361">
        <v>33.93</v>
      </c>
      <c r="K2361">
        <v>33.93</v>
      </c>
      <c r="L2361" t="s">
        <v>17</v>
      </c>
      <c r="M2361" t="s">
        <v>107</v>
      </c>
      <c r="N2361" t="s">
        <v>89</v>
      </c>
      <c r="O2361" t="s">
        <v>504</v>
      </c>
      <c r="P2361" t="s">
        <v>501</v>
      </c>
      <c r="Q2361" t="s">
        <v>520</v>
      </c>
    </row>
    <row r="2362" spans="1:17" x14ac:dyDescent="0.35">
      <c r="A2362">
        <v>102996</v>
      </c>
      <c r="B2362" s="5">
        <v>45952</v>
      </c>
      <c r="C2362" t="s">
        <v>50</v>
      </c>
      <c r="D2362" t="s">
        <v>71</v>
      </c>
      <c r="E2362" t="s">
        <v>72</v>
      </c>
      <c r="F2362" t="s">
        <v>22</v>
      </c>
      <c r="G2362" t="s">
        <v>109</v>
      </c>
      <c r="H2362">
        <v>1</v>
      </c>
      <c r="I2362" t="s">
        <v>503</v>
      </c>
      <c r="J2362">
        <v>94.27</v>
      </c>
      <c r="K2362">
        <v>94.27</v>
      </c>
      <c r="L2362" t="s">
        <v>43</v>
      </c>
      <c r="M2362" t="s">
        <v>301</v>
      </c>
      <c r="N2362" t="s">
        <v>89</v>
      </c>
      <c r="O2362" t="s">
        <v>504</v>
      </c>
      <c r="P2362" t="s">
        <v>501</v>
      </c>
      <c r="Q2362" t="s">
        <v>520</v>
      </c>
    </row>
    <row r="2363" spans="1:17" x14ac:dyDescent="0.35">
      <c r="A2363">
        <v>100005</v>
      </c>
      <c r="B2363" s="5">
        <v>45953</v>
      </c>
      <c r="C2363" t="s">
        <v>31</v>
      </c>
      <c r="D2363" t="s">
        <v>105</v>
      </c>
      <c r="E2363" t="s">
        <v>106</v>
      </c>
      <c r="F2363" t="s">
        <v>59</v>
      </c>
      <c r="G2363" t="s">
        <v>129</v>
      </c>
      <c r="H2363">
        <v>1</v>
      </c>
      <c r="I2363" t="s">
        <v>503</v>
      </c>
      <c r="J2363">
        <v>121.92</v>
      </c>
      <c r="K2363">
        <v>121.92</v>
      </c>
      <c r="L2363" t="s">
        <v>48</v>
      </c>
      <c r="M2363" t="s">
        <v>310</v>
      </c>
      <c r="N2363" t="s">
        <v>19</v>
      </c>
      <c r="O2363" t="s">
        <v>505</v>
      </c>
      <c r="P2363" t="s">
        <v>501</v>
      </c>
      <c r="Q2363" t="s">
        <v>520</v>
      </c>
    </row>
    <row r="2364" spans="1:17" x14ac:dyDescent="0.35">
      <c r="A2364">
        <v>100714</v>
      </c>
      <c r="B2364" s="5">
        <v>45953</v>
      </c>
      <c r="C2364" t="s">
        <v>31</v>
      </c>
      <c r="D2364" t="s">
        <v>80</v>
      </c>
      <c r="E2364" t="s">
        <v>80</v>
      </c>
      <c r="F2364" t="s">
        <v>62</v>
      </c>
      <c r="G2364" t="s">
        <v>112</v>
      </c>
      <c r="H2364">
        <v>2</v>
      </c>
      <c r="I2364" t="s">
        <v>508</v>
      </c>
      <c r="J2364">
        <v>29.21</v>
      </c>
      <c r="K2364">
        <v>58.42</v>
      </c>
      <c r="L2364" t="s">
        <v>48</v>
      </c>
      <c r="M2364" t="s">
        <v>274</v>
      </c>
      <c r="N2364" t="s">
        <v>89</v>
      </c>
      <c r="O2364" t="s">
        <v>505</v>
      </c>
      <c r="P2364" t="s">
        <v>501</v>
      </c>
      <c r="Q2364" t="s">
        <v>520</v>
      </c>
    </row>
    <row r="2365" spans="1:17" x14ac:dyDescent="0.35">
      <c r="A2365">
        <v>100838</v>
      </c>
      <c r="B2365" s="5">
        <v>45953</v>
      </c>
      <c r="C2365" t="s">
        <v>12</v>
      </c>
      <c r="D2365" t="s">
        <v>98</v>
      </c>
      <c r="E2365" t="s">
        <v>99</v>
      </c>
      <c r="F2365" t="s">
        <v>15</v>
      </c>
      <c r="G2365" t="s">
        <v>39</v>
      </c>
      <c r="H2365">
        <v>1</v>
      </c>
      <c r="I2365" t="s">
        <v>503</v>
      </c>
      <c r="J2365">
        <v>46.89</v>
      </c>
      <c r="K2365">
        <v>46.89</v>
      </c>
      <c r="L2365" t="s">
        <v>24</v>
      </c>
      <c r="M2365" t="s">
        <v>493</v>
      </c>
      <c r="N2365" t="s">
        <v>36</v>
      </c>
      <c r="O2365" t="s">
        <v>505</v>
      </c>
      <c r="P2365" t="s">
        <v>501</v>
      </c>
      <c r="Q2365" t="s">
        <v>520</v>
      </c>
    </row>
    <row r="2366" spans="1:17" x14ac:dyDescent="0.35">
      <c r="A2366">
        <v>100942</v>
      </c>
      <c r="B2366" s="5">
        <v>45953</v>
      </c>
      <c r="C2366" t="s">
        <v>12</v>
      </c>
      <c r="D2366" t="s">
        <v>20</v>
      </c>
      <c r="E2366" t="s">
        <v>21</v>
      </c>
      <c r="F2366" t="s">
        <v>15</v>
      </c>
      <c r="G2366" t="s">
        <v>34</v>
      </c>
      <c r="H2366">
        <v>5</v>
      </c>
      <c r="I2366" t="s">
        <v>499</v>
      </c>
      <c r="J2366">
        <v>15.53</v>
      </c>
      <c r="K2366">
        <v>77.649999999999991</v>
      </c>
      <c r="L2366" t="s">
        <v>48</v>
      </c>
      <c r="M2366" t="s">
        <v>123</v>
      </c>
      <c r="N2366" t="s">
        <v>19</v>
      </c>
      <c r="O2366" t="s">
        <v>505</v>
      </c>
      <c r="P2366" t="s">
        <v>501</v>
      </c>
      <c r="Q2366" t="s">
        <v>520</v>
      </c>
    </row>
    <row r="2367" spans="1:17" x14ac:dyDescent="0.35">
      <c r="A2367">
        <v>100986</v>
      </c>
      <c r="B2367" s="5">
        <v>45953</v>
      </c>
      <c r="C2367" t="s">
        <v>12</v>
      </c>
      <c r="D2367" t="s">
        <v>183</v>
      </c>
      <c r="E2367" t="s">
        <v>184</v>
      </c>
      <c r="F2367" t="s">
        <v>15</v>
      </c>
      <c r="G2367" t="s">
        <v>34</v>
      </c>
      <c r="H2367">
        <v>3</v>
      </c>
      <c r="I2367" t="s">
        <v>499</v>
      </c>
      <c r="J2367">
        <v>16.62</v>
      </c>
      <c r="K2367">
        <v>49.86</v>
      </c>
      <c r="L2367" t="s">
        <v>48</v>
      </c>
      <c r="M2367" t="s">
        <v>405</v>
      </c>
      <c r="N2367" t="s">
        <v>19</v>
      </c>
      <c r="O2367" t="s">
        <v>505</v>
      </c>
      <c r="P2367" t="s">
        <v>501</v>
      </c>
      <c r="Q2367" t="s">
        <v>520</v>
      </c>
    </row>
    <row r="2368" spans="1:17" x14ac:dyDescent="0.35">
      <c r="A2368">
        <v>101318</v>
      </c>
      <c r="B2368" s="5">
        <v>45953</v>
      </c>
      <c r="C2368" t="s">
        <v>31</v>
      </c>
      <c r="D2368" t="s">
        <v>56</v>
      </c>
      <c r="E2368" t="s">
        <v>57</v>
      </c>
      <c r="F2368" t="s">
        <v>59</v>
      </c>
      <c r="G2368" t="s">
        <v>73</v>
      </c>
      <c r="H2368">
        <v>1</v>
      </c>
      <c r="I2368" t="s">
        <v>503</v>
      </c>
      <c r="J2368">
        <v>27.85</v>
      </c>
      <c r="K2368">
        <v>27.85</v>
      </c>
      <c r="L2368" t="s">
        <v>24</v>
      </c>
      <c r="M2368" t="s">
        <v>224</v>
      </c>
      <c r="N2368" t="s">
        <v>36</v>
      </c>
      <c r="O2368" t="s">
        <v>505</v>
      </c>
      <c r="P2368" t="s">
        <v>501</v>
      </c>
      <c r="Q2368" t="s">
        <v>520</v>
      </c>
    </row>
    <row r="2369" spans="1:17" x14ac:dyDescent="0.35">
      <c r="A2369">
        <v>101759</v>
      </c>
      <c r="B2369" s="5">
        <v>45953</v>
      </c>
      <c r="C2369" t="s">
        <v>65</v>
      </c>
      <c r="D2369" t="s">
        <v>190</v>
      </c>
      <c r="E2369" t="s">
        <v>191</v>
      </c>
      <c r="F2369" t="s">
        <v>62</v>
      </c>
      <c r="G2369" t="s">
        <v>169</v>
      </c>
      <c r="H2369">
        <v>2</v>
      </c>
      <c r="I2369" t="s">
        <v>508</v>
      </c>
      <c r="J2369">
        <v>23.84</v>
      </c>
      <c r="K2369">
        <v>47.68</v>
      </c>
      <c r="L2369" t="s">
        <v>48</v>
      </c>
      <c r="M2369" t="s">
        <v>155</v>
      </c>
      <c r="N2369" t="s">
        <v>19</v>
      </c>
      <c r="O2369" t="s">
        <v>505</v>
      </c>
      <c r="P2369" t="s">
        <v>501</v>
      </c>
      <c r="Q2369" t="s">
        <v>520</v>
      </c>
    </row>
    <row r="2370" spans="1:17" x14ac:dyDescent="0.35">
      <c r="A2370">
        <v>102014</v>
      </c>
      <c r="B2370" s="5">
        <v>45953</v>
      </c>
      <c r="C2370" t="s">
        <v>31</v>
      </c>
      <c r="D2370" t="s">
        <v>32</v>
      </c>
      <c r="E2370" t="s">
        <v>33</v>
      </c>
      <c r="F2370" t="s">
        <v>59</v>
      </c>
      <c r="G2370" t="s">
        <v>118</v>
      </c>
      <c r="H2370">
        <v>2</v>
      </c>
      <c r="I2370" t="s">
        <v>508</v>
      </c>
      <c r="J2370">
        <v>19.95</v>
      </c>
      <c r="K2370">
        <v>39.9</v>
      </c>
      <c r="L2370" t="s">
        <v>17</v>
      </c>
      <c r="M2370" t="s">
        <v>44</v>
      </c>
      <c r="N2370" t="s">
        <v>19</v>
      </c>
      <c r="O2370" t="s">
        <v>505</v>
      </c>
      <c r="P2370" t="s">
        <v>501</v>
      </c>
      <c r="Q2370" t="s">
        <v>520</v>
      </c>
    </row>
    <row r="2371" spans="1:17" x14ac:dyDescent="0.35">
      <c r="A2371">
        <v>102293</v>
      </c>
      <c r="B2371" s="5">
        <v>45953</v>
      </c>
      <c r="C2371" t="s">
        <v>12</v>
      </c>
      <c r="D2371" t="s">
        <v>20</v>
      </c>
      <c r="E2371" t="s">
        <v>21</v>
      </c>
      <c r="F2371" t="s">
        <v>59</v>
      </c>
      <c r="G2371" t="s">
        <v>95</v>
      </c>
      <c r="H2371">
        <v>2</v>
      </c>
      <c r="I2371" t="s">
        <v>508</v>
      </c>
      <c r="J2371">
        <v>36.31</v>
      </c>
      <c r="K2371">
        <v>72.62</v>
      </c>
      <c r="L2371" t="s">
        <v>17</v>
      </c>
      <c r="M2371" t="s">
        <v>300</v>
      </c>
      <c r="N2371" t="s">
        <v>89</v>
      </c>
      <c r="O2371" t="s">
        <v>505</v>
      </c>
      <c r="P2371" t="s">
        <v>501</v>
      </c>
      <c r="Q2371" t="s">
        <v>520</v>
      </c>
    </row>
    <row r="2372" spans="1:17" x14ac:dyDescent="0.35">
      <c r="A2372">
        <v>102529</v>
      </c>
      <c r="B2372" s="5">
        <v>45953</v>
      </c>
      <c r="C2372" t="s">
        <v>31</v>
      </c>
      <c r="D2372" t="s">
        <v>56</v>
      </c>
      <c r="E2372" t="s">
        <v>57</v>
      </c>
      <c r="F2372" t="s">
        <v>53</v>
      </c>
      <c r="G2372" t="s">
        <v>145</v>
      </c>
      <c r="H2372">
        <v>1</v>
      </c>
      <c r="I2372" t="s">
        <v>503</v>
      </c>
      <c r="J2372">
        <v>35.020000000000003</v>
      </c>
      <c r="K2372">
        <v>35.020000000000003</v>
      </c>
      <c r="L2372" t="s">
        <v>43</v>
      </c>
      <c r="M2372" t="s">
        <v>102</v>
      </c>
      <c r="N2372" t="s">
        <v>19</v>
      </c>
      <c r="O2372" t="s">
        <v>505</v>
      </c>
      <c r="P2372" t="s">
        <v>501</v>
      </c>
      <c r="Q2372" t="s">
        <v>520</v>
      </c>
    </row>
    <row r="2373" spans="1:17" x14ac:dyDescent="0.35">
      <c r="A2373">
        <v>102826</v>
      </c>
      <c r="B2373" s="5">
        <v>45953</v>
      </c>
      <c r="C2373" t="s">
        <v>26</v>
      </c>
      <c r="D2373" t="s">
        <v>41</v>
      </c>
      <c r="E2373" t="s">
        <v>42</v>
      </c>
      <c r="F2373" t="s">
        <v>59</v>
      </c>
      <c r="G2373" t="s">
        <v>118</v>
      </c>
      <c r="H2373">
        <v>1</v>
      </c>
      <c r="I2373" t="s">
        <v>503</v>
      </c>
      <c r="J2373">
        <v>20.45</v>
      </c>
      <c r="K2373">
        <v>20.45</v>
      </c>
      <c r="L2373" t="s">
        <v>43</v>
      </c>
      <c r="M2373" t="s">
        <v>435</v>
      </c>
      <c r="N2373" t="s">
        <v>89</v>
      </c>
      <c r="O2373" t="s">
        <v>505</v>
      </c>
      <c r="P2373" t="s">
        <v>501</v>
      </c>
      <c r="Q2373" t="s">
        <v>520</v>
      </c>
    </row>
    <row r="2374" spans="1:17" x14ac:dyDescent="0.35">
      <c r="A2374">
        <v>100420</v>
      </c>
      <c r="B2374" s="5">
        <v>45954</v>
      </c>
      <c r="C2374" t="s">
        <v>50</v>
      </c>
      <c r="D2374" t="s">
        <v>51</v>
      </c>
      <c r="E2374" t="s">
        <v>52</v>
      </c>
      <c r="F2374" t="s">
        <v>59</v>
      </c>
      <c r="G2374" t="s">
        <v>95</v>
      </c>
      <c r="H2374">
        <v>1</v>
      </c>
      <c r="I2374" t="s">
        <v>503</v>
      </c>
      <c r="J2374">
        <v>36.729999999999997</v>
      </c>
      <c r="K2374">
        <v>36.729999999999997</v>
      </c>
      <c r="L2374" t="s">
        <v>17</v>
      </c>
      <c r="M2374" t="s">
        <v>425</v>
      </c>
      <c r="N2374" t="s">
        <v>19</v>
      </c>
      <c r="O2374" t="s">
        <v>500</v>
      </c>
      <c r="P2374" t="s">
        <v>501</v>
      </c>
      <c r="Q2374" t="s">
        <v>520</v>
      </c>
    </row>
    <row r="2375" spans="1:17" x14ac:dyDescent="0.35">
      <c r="A2375">
        <v>100578</v>
      </c>
      <c r="B2375" s="5">
        <v>45954</v>
      </c>
      <c r="C2375" t="s">
        <v>31</v>
      </c>
      <c r="D2375" t="s">
        <v>32</v>
      </c>
      <c r="E2375" t="s">
        <v>33</v>
      </c>
      <c r="F2375" t="s">
        <v>62</v>
      </c>
      <c r="G2375" t="s">
        <v>103</v>
      </c>
      <c r="H2375">
        <v>1</v>
      </c>
      <c r="I2375" t="s">
        <v>503</v>
      </c>
      <c r="J2375">
        <v>192.41</v>
      </c>
      <c r="K2375">
        <v>192.41</v>
      </c>
      <c r="L2375" t="s">
        <v>48</v>
      </c>
      <c r="M2375" t="s">
        <v>263</v>
      </c>
      <c r="N2375" t="s">
        <v>19</v>
      </c>
      <c r="O2375" t="s">
        <v>500</v>
      </c>
      <c r="P2375" t="s">
        <v>501</v>
      </c>
      <c r="Q2375" t="s">
        <v>520</v>
      </c>
    </row>
    <row r="2376" spans="1:17" x14ac:dyDescent="0.35">
      <c r="A2376">
        <v>100712</v>
      </c>
      <c r="B2376" s="5">
        <v>45954</v>
      </c>
      <c r="C2376" t="s">
        <v>12</v>
      </c>
      <c r="D2376" t="s">
        <v>98</v>
      </c>
      <c r="E2376" t="s">
        <v>99</v>
      </c>
      <c r="F2376" t="s">
        <v>53</v>
      </c>
      <c r="G2376" t="s">
        <v>126</v>
      </c>
      <c r="H2376">
        <v>3</v>
      </c>
      <c r="I2376" t="s">
        <v>499</v>
      </c>
      <c r="J2376">
        <v>155.80000000000001</v>
      </c>
      <c r="K2376">
        <v>467.40000000000003</v>
      </c>
      <c r="L2376" t="s">
        <v>24</v>
      </c>
      <c r="M2376" t="s">
        <v>303</v>
      </c>
      <c r="N2376" t="s">
        <v>19</v>
      </c>
      <c r="O2376" t="s">
        <v>500</v>
      </c>
      <c r="P2376" t="s">
        <v>501</v>
      </c>
      <c r="Q2376" t="s">
        <v>520</v>
      </c>
    </row>
    <row r="2377" spans="1:17" x14ac:dyDescent="0.35">
      <c r="A2377">
        <v>100857</v>
      </c>
      <c r="B2377" s="5">
        <v>45954</v>
      </c>
      <c r="C2377" t="s">
        <v>50</v>
      </c>
      <c r="D2377" t="s">
        <v>71</v>
      </c>
      <c r="E2377" t="s">
        <v>72</v>
      </c>
      <c r="F2377" t="s">
        <v>53</v>
      </c>
      <c r="G2377" t="s">
        <v>92</v>
      </c>
      <c r="H2377">
        <v>5</v>
      </c>
      <c r="I2377" t="s">
        <v>499</v>
      </c>
      <c r="J2377">
        <v>31.34</v>
      </c>
      <c r="K2377">
        <v>156.69999999999999</v>
      </c>
      <c r="L2377" t="s">
        <v>24</v>
      </c>
      <c r="M2377" t="s">
        <v>245</v>
      </c>
      <c r="N2377" t="s">
        <v>19</v>
      </c>
      <c r="O2377" t="s">
        <v>500</v>
      </c>
      <c r="P2377" t="s">
        <v>501</v>
      </c>
      <c r="Q2377" t="s">
        <v>520</v>
      </c>
    </row>
    <row r="2378" spans="1:17" x14ac:dyDescent="0.35">
      <c r="A2378">
        <v>100873</v>
      </c>
      <c r="B2378" s="5">
        <v>45954</v>
      </c>
      <c r="C2378" t="s">
        <v>31</v>
      </c>
      <c r="D2378" t="s">
        <v>56</v>
      </c>
      <c r="E2378" t="s">
        <v>57</v>
      </c>
      <c r="F2378" t="s">
        <v>15</v>
      </c>
      <c r="G2378" t="s">
        <v>39</v>
      </c>
      <c r="H2378">
        <v>3</v>
      </c>
      <c r="I2378" t="s">
        <v>499</v>
      </c>
      <c r="J2378">
        <v>46.12</v>
      </c>
      <c r="K2378">
        <v>138.35999999999999</v>
      </c>
      <c r="L2378" t="s">
        <v>17</v>
      </c>
      <c r="M2378" t="s">
        <v>373</v>
      </c>
      <c r="N2378" t="s">
        <v>19</v>
      </c>
      <c r="O2378" t="s">
        <v>500</v>
      </c>
      <c r="P2378" t="s">
        <v>501</v>
      </c>
      <c r="Q2378" t="s">
        <v>520</v>
      </c>
    </row>
    <row r="2379" spans="1:17" x14ac:dyDescent="0.35">
      <c r="A2379">
        <v>101215</v>
      </c>
      <c r="B2379" s="5">
        <v>45954</v>
      </c>
      <c r="C2379" t="s">
        <v>26</v>
      </c>
      <c r="D2379" t="s">
        <v>150</v>
      </c>
      <c r="E2379" t="s">
        <v>151</v>
      </c>
      <c r="F2379" t="s">
        <v>15</v>
      </c>
      <c r="G2379" t="s">
        <v>39</v>
      </c>
      <c r="H2379">
        <v>3</v>
      </c>
      <c r="I2379" t="s">
        <v>499</v>
      </c>
      <c r="J2379">
        <v>45.11</v>
      </c>
      <c r="K2379">
        <v>135.32999999999998</v>
      </c>
      <c r="L2379" t="s">
        <v>48</v>
      </c>
      <c r="M2379" t="s">
        <v>418</v>
      </c>
      <c r="N2379" t="s">
        <v>36</v>
      </c>
      <c r="O2379" t="s">
        <v>500</v>
      </c>
      <c r="P2379" t="s">
        <v>501</v>
      </c>
      <c r="Q2379" t="s">
        <v>520</v>
      </c>
    </row>
    <row r="2380" spans="1:17" x14ac:dyDescent="0.35">
      <c r="A2380">
        <v>101416</v>
      </c>
      <c r="B2380" s="5">
        <v>45954</v>
      </c>
      <c r="C2380" t="s">
        <v>31</v>
      </c>
      <c r="D2380" t="s">
        <v>32</v>
      </c>
      <c r="E2380" t="s">
        <v>33</v>
      </c>
      <c r="F2380" t="s">
        <v>62</v>
      </c>
      <c r="G2380" t="s">
        <v>169</v>
      </c>
      <c r="H2380">
        <v>2</v>
      </c>
      <c r="I2380" t="s">
        <v>508</v>
      </c>
      <c r="J2380">
        <v>25.76</v>
      </c>
      <c r="K2380">
        <v>51.52</v>
      </c>
      <c r="L2380" t="s">
        <v>48</v>
      </c>
      <c r="M2380" t="s">
        <v>275</v>
      </c>
      <c r="N2380" t="s">
        <v>19</v>
      </c>
      <c r="O2380" t="s">
        <v>500</v>
      </c>
      <c r="P2380" t="s">
        <v>501</v>
      </c>
      <c r="Q2380" t="s">
        <v>520</v>
      </c>
    </row>
    <row r="2381" spans="1:17" x14ac:dyDescent="0.35">
      <c r="A2381">
        <v>102012</v>
      </c>
      <c r="B2381" s="5">
        <v>45954</v>
      </c>
      <c r="C2381" t="s">
        <v>50</v>
      </c>
      <c r="D2381" t="s">
        <v>71</v>
      </c>
      <c r="E2381" t="s">
        <v>72</v>
      </c>
      <c r="F2381" t="s">
        <v>53</v>
      </c>
      <c r="G2381" t="s">
        <v>126</v>
      </c>
      <c r="H2381">
        <v>1</v>
      </c>
      <c r="I2381" t="s">
        <v>503</v>
      </c>
      <c r="J2381">
        <v>149.57</v>
      </c>
      <c r="K2381">
        <v>149.57</v>
      </c>
      <c r="L2381" t="s">
        <v>43</v>
      </c>
      <c r="M2381" t="s">
        <v>326</v>
      </c>
      <c r="N2381" t="s">
        <v>19</v>
      </c>
      <c r="O2381" t="s">
        <v>500</v>
      </c>
      <c r="P2381" t="s">
        <v>501</v>
      </c>
      <c r="Q2381" t="s">
        <v>520</v>
      </c>
    </row>
    <row r="2382" spans="1:17" x14ac:dyDescent="0.35">
      <c r="A2382">
        <v>102114</v>
      </c>
      <c r="B2382" s="5">
        <v>45954</v>
      </c>
      <c r="C2382" t="s">
        <v>65</v>
      </c>
      <c r="D2382" t="s">
        <v>66</v>
      </c>
      <c r="E2382" t="s">
        <v>67</v>
      </c>
      <c r="F2382" t="s">
        <v>59</v>
      </c>
      <c r="G2382" t="s">
        <v>95</v>
      </c>
      <c r="H2382">
        <v>1</v>
      </c>
      <c r="I2382" t="s">
        <v>503</v>
      </c>
      <c r="J2382">
        <v>35.68</v>
      </c>
      <c r="K2382">
        <v>35.68</v>
      </c>
      <c r="L2382" t="s">
        <v>48</v>
      </c>
      <c r="M2382" t="s">
        <v>172</v>
      </c>
      <c r="N2382" t="s">
        <v>19</v>
      </c>
      <c r="O2382" t="s">
        <v>500</v>
      </c>
      <c r="P2382" t="s">
        <v>501</v>
      </c>
      <c r="Q2382" t="s">
        <v>520</v>
      </c>
    </row>
    <row r="2383" spans="1:17" x14ac:dyDescent="0.35">
      <c r="A2383">
        <v>102244</v>
      </c>
      <c r="B2383" s="5">
        <v>45954</v>
      </c>
      <c r="C2383" t="s">
        <v>12</v>
      </c>
      <c r="D2383" t="s">
        <v>13</v>
      </c>
      <c r="E2383" t="s">
        <v>14</v>
      </c>
      <c r="F2383" t="s">
        <v>22</v>
      </c>
      <c r="G2383" t="s">
        <v>87</v>
      </c>
      <c r="H2383">
        <v>5</v>
      </c>
      <c r="I2383" t="s">
        <v>499</v>
      </c>
      <c r="J2383">
        <v>51.8</v>
      </c>
      <c r="K2383">
        <v>259</v>
      </c>
      <c r="L2383" t="s">
        <v>24</v>
      </c>
      <c r="M2383" t="s">
        <v>61</v>
      </c>
      <c r="N2383" t="s">
        <v>19</v>
      </c>
      <c r="O2383" t="s">
        <v>500</v>
      </c>
      <c r="P2383" t="s">
        <v>501</v>
      </c>
      <c r="Q2383" t="s">
        <v>520</v>
      </c>
    </row>
    <row r="2384" spans="1:17" x14ac:dyDescent="0.35">
      <c r="A2384">
        <v>102369</v>
      </c>
      <c r="B2384" s="5">
        <v>45954</v>
      </c>
      <c r="C2384" t="s">
        <v>50</v>
      </c>
      <c r="D2384" t="s">
        <v>71</v>
      </c>
      <c r="E2384" t="s">
        <v>72</v>
      </c>
      <c r="F2384" t="s">
        <v>53</v>
      </c>
      <c r="G2384" t="s">
        <v>92</v>
      </c>
      <c r="H2384">
        <v>1</v>
      </c>
      <c r="I2384" t="s">
        <v>503</v>
      </c>
      <c r="J2384">
        <v>28.77</v>
      </c>
      <c r="K2384">
        <v>28.77</v>
      </c>
      <c r="L2384" t="s">
        <v>24</v>
      </c>
      <c r="M2384" t="s">
        <v>488</v>
      </c>
      <c r="N2384" t="s">
        <v>19</v>
      </c>
      <c r="O2384" t="s">
        <v>500</v>
      </c>
      <c r="P2384" t="s">
        <v>501</v>
      </c>
      <c r="Q2384" t="s">
        <v>520</v>
      </c>
    </row>
    <row r="2385" spans="1:17" x14ac:dyDescent="0.35">
      <c r="A2385">
        <v>102415</v>
      </c>
      <c r="B2385" s="5">
        <v>45954</v>
      </c>
      <c r="C2385" t="s">
        <v>65</v>
      </c>
      <c r="D2385" t="s">
        <v>90</v>
      </c>
      <c r="E2385" t="s">
        <v>91</v>
      </c>
      <c r="F2385" t="s">
        <v>59</v>
      </c>
      <c r="G2385" t="s">
        <v>118</v>
      </c>
      <c r="H2385">
        <v>5</v>
      </c>
      <c r="I2385" t="s">
        <v>499</v>
      </c>
      <c r="J2385">
        <v>19.72</v>
      </c>
      <c r="K2385">
        <v>98.6</v>
      </c>
      <c r="L2385" t="s">
        <v>17</v>
      </c>
      <c r="M2385" t="s">
        <v>336</v>
      </c>
      <c r="N2385" t="s">
        <v>19</v>
      </c>
      <c r="O2385" t="s">
        <v>500</v>
      </c>
      <c r="P2385" t="s">
        <v>501</v>
      </c>
      <c r="Q2385" t="s">
        <v>520</v>
      </c>
    </row>
    <row r="2386" spans="1:17" x14ac:dyDescent="0.35">
      <c r="A2386">
        <v>102637</v>
      </c>
      <c r="B2386" s="5">
        <v>45954</v>
      </c>
      <c r="C2386" t="s">
        <v>50</v>
      </c>
      <c r="D2386" t="s">
        <v>77</v>
      </c>
      <c r="E2386" t="s">
        <v>78</v>
      </c>
      <c r="F2386" t="s">
        <v>62</v>
      </c>
      <c r="G2386" t="s">
        <v>169</v>
      </c>
      <c r="H2386">
        <v>3</v>
      </c>
      <c r="I2386" t="s">
        <v>499</v>
      </c>
      <c r="J2386">
        <v>25.19</v>
      </c>
      <c r="K2386">
        <v>75.570000000000007</v>
      </c>
      <c r="L2386" t="s">
        <v>17</v>
      </c>
      <c r="M2386" t="s">
        <v>108</v>
      </c>
      <c r="N2386" t="s">
        <v>19</v>
      </c>
      <c r="O2386" t="s">
        <v>500</v>
      </c>
      <c r="P2386" t="s">
        <v>501</v>
      </c>
      <c r="Q2386" t="s">
        <v>520</v>
      </c>
    </row>
    <row r="2387" spans="1:17" x14ac:dyDescent="0.35">
      <c r="A2387">
        <v>102748</v>
      </c>
      <c r="B2387" s="5">
        <v>45954</v>
      </c>
      <c r="C2387" t="s">
        <v>50</v>
      </c>
      <c r="D2387" t="s">
        <v>71</v>
      </c>
      <c r="E2387" t="s">
        <v>72</v>
      </c>
      <c r="F2387" t="s">
        <v>22</v>
      </c>
      <c r="G2387" t="s">
        <v>109</v>
      </c>
      <c r="H2387">
        <v>10</v>
      </c>
      <c r="I2387" t="s">
        <v>499</v>
      </c>
      <c r="J2387">
        <v>86.46</v>
      </c>
      <c r="K2387">
        <v>864.59999999999991</v>
      </c>
      <c r="L2387" t="s">
        <v>24</v>
      </c>
      <c r="M2387" t="s">
        <v>152</v>
      </c>
      <c r="N2387" t="s">
        <v>19</v>
      </c>
      <c r="O2387" t="s">
        <v>500</v>
      </c>
      <c r="P2387" t="s">
        <v>501</v>
      </c>
      <c r="Q2387" t="s">
        <v>520</v>
      </c>
    </row>
    <row r="2388" spans="1:17" x14ac:dyDescent="0.35">
      <c r="A2388">
        <v>100034</v>
      </c>
      <c r="B2388" s="5">
        <v>45955</v>
      </c>
      <c r="C2388" t="s">
        <v>50</v>
      </c>
      <c r="D2388" t="s">
        <v>77</v>
      </c>
      <c r="E2388" t="s">
        <v>78</v>
      </c>
      <c r="F2388" t="s">
        <v>53</v>
      </c>
      <c r="G2388" t="s">
        <v>126</v>
      </c>
      <c r="H2388">
        <v>2</v>
      </c>
      <c r="I2388" t="s">
        <v>508</v>
      </c>
      <c r="J2388">
        <v>146.49</v>
      </c>
      <c r="K2388">
        <v>292.98</v>
      </c>
      <c r="L2388" t="s">
        <v>48</v>
      </c>
      <c r="M2388" t="s">
        <v>401</v>
      </c>
      <c r="N2388" t="s">
        <v>36</v>
      </c>
      <c r="O2388" t="s">
        <v>506</v>
      </c>
      <c r="P2388" t="s">
        <v>507</v>
      </c>
      <c r="Q2388" t="s">
        <v>520</v>
      </c>
    </row>
    <row r="2389" spans="1:17" x14ac:dyDescent="0.35">
      <c r="A2389">
        <v>100261</v>
      </c>
      <c r="B2389" s="5">
        <v>45955</v>
      </c>
      <c r="C2389" t="s">
        <v>26</v>
      </c>
      <c r="D2389" t="s">
        <v>27</v>
      </c>
      <c r="E2389" t="s">
        <v>28</v>
      </c>
      <c r="F2389" t="s">
        <v>53</v>
      </c>
      <c r="G2389" t="s">
        <v>54</v>
      </c>
      <c r="H2389">
        <v>1</v>
      </c>
      <c r="I2389" t="s">
        <v>503</v>
      </c>
      <c r="J2389">
        <v>23.99</v>
      </c>
      <c r="K2389">
        <v>23.99</v>
      </c>
      <c r="L2389" t="s">
        <v>48</v>
      </c>
      <c r="M2389" t="s">
        <v>449</v>
      </c>
      <c r="N2389" t="s">
        <v>36</v>
      </c>
      <c r="O2389" t="s">
        <v>506</v>
      </c>
      <c r="P2389" t="s">
        <v>507</v>
      </c>
      <c r="Q2389" t="s">
        <v>520</v>
      </c>
    </row>
    <row r="2390" spans="1:17" x14ac:dyDescent="0.35">
      <c r="A2390">
        <v>100394</v>
      </c>
      <c r="B2390" s="5">
        <v>45955</v>
      </c>
      <c r="C2390" t="s">
        <v>31</v>
      </c>
      <c r="D2390" t="s">
        <v>105</v>
      </c>
      <c r="E2390" t="s">
        <v>106</v>
      </c>
      <c r="F2390" t="s">
        <v>53</v>
      </c>
      <c r="G2390" t="s">
        <v>92</v>
      </c>
      <c r="H2390">
        <v>1</v>
      </c>
      <c r="I2390" t="s">
        <v>503</v>
      </c>
      <c r="J2390">
        <v>29.43</v>
      </c>
      <c r="K2390">
        <v>29.43</v>
      </c>
      <c r="L2390" t="s">
        <v>24</v>
      </c>
      <c r="M2390" t="s">
        <v>328</v>
      </c>
      <c r="N2390" t="s">
        <v>19</v>
      </c>
      <c r="O2390" t="s">
        <v>506</v>
      </c>
      <c r="P2390" t="s">
        <v>507</v>
      </c>
      <c r="Q2390" t="s">
        <v>520</v>
      </c>
    </row>
    <row r="2391" spans="1:17" x14ac:dyDescent="0.35">
      <c r="A2391">
        <v>100740</v>
      </c>
      <c r="B2391" s="5">
        <v>45955</v>
      </c>
      <c r="C2391" t="s">
        <v>26</v>
      </c>
      <c r="D2391" t="s">
        <v>150</v>
      </c>
      <c r="E2391" t="s">
        <v>151</v>
      </c>
      <c r="F2391" t="s">
        <v>22</v>
      </c>
      <c r="G2391" t="s">
        <v>87</v>
      </c>
      <c r="H2391">
        <v>5</v>
      </c>
      <c r="I2391" t="s">
        <v>499</v>
      </c>
      <c r="J2391">
        <v>50.18</v>
      </c>
      <c r="K2391">
        <v>250.9</v>
      </c>
      <c r="L2391" t="s">
        <v>48</v>
      </c>
      <c r="M2391" t="s">
        <v>468</v>
      </c>
      <c r="N2391" t="s">
        <v>36</v>
      </c>
      <c r="O2391" t="s">
        <v>506</v>
      </c>
      <c r="P2391" t="s">
        <v>507</v>
      </c>
      <c r="Q2391" t="s">
        <v>520</v>
      </c>
    </row>
    <row r="2392" spans="1:17" x14ac:dyDescent="0.35">
      <c r="A2392">
        <v>100947</v>
      </c>
      <c r="B2392" s="5">
        <v>45955</v>
      </c>
      <c r="C2392" t="s">
        <v>50</v>
      </c>
      <c r="D2392" t="s">
        <v>51</v>
      </c>
      <c r="E2392" t="s">
        <v>52</v>
      </c>
      <c r="F2392" t="s">
        <v>62</v>
      </c>
      <c r="G2392" t="s">
        <v>114</v>
      </c>
      <c r="H2392">
        <v>1</v>
      </c>
      <c r="I2392" t="s">
        <v>503</v>
      </c>
      <c r="J2392">
        <v>131.69999999999999</v>
      </c>
      <c r="K2392">
        <v>131.69999999999999</v>
      </c>
      <c r="L2392" t="s">
        <v>43</v>
      </c>
      <c r="M2392" t="s">
        <v>343</v>
      </c>
      <c r="N2392" t="s">
        <v>19</v>
      </c>
      <c r="O2392" t="s">
        <v>506</v>
      </c>
      <c r="P2392" t="s">
        <v>507</v>
      </c>
      <c r="Q2392" t="s">
        <v>520</v>
      </c>
    </row>
    <row r="2393" spans="1:17" x14ac:dyDescent="0.35">
      <c r="A2393">
        <v>100993</v>
      </c>
      <c r="B2393" s="5">
        <v>45955</v>
      </c>
      <c r="C2393" t="s">
        <v>12</v>
      </c>
      <c r="D2393" t="s">
        <v>183</v>
      </c>
      <c r="E2393" t="s">
        <v>184</v>
      </c>
      <c r="F2393" t="s">
        <v>62</v>
      </c>
      <c r="G2393" t="s">
        <v>114</v>
      </c>
      <c r="H2393">
        <v>3</v>
      </c>
      <c r="I2393" t="s">
        <v>499</v>
      </c>
      <c r="J2393">
        <v>134.91</v>
      </c>
      <c r="K2393">
        <v>404.73</v>
      </c>
      <c r="L2393" t="s">
        <v>43</v>
      </c>
      <c r="M2393" t="s">
        <v>282</v>
      </c>
      <c r="N2393" t="s">
        <v>19</v>
      </c>
      <c r="O2393" t="s">
        <v>506</v>
      </c>
      <c r="P2393" t="s">
        <v>507</v>
      </c>
      <c r="Q2393" t="s">
        <v>520</v>
      </c>
    </row>
    <row r="2394" spans="1:17" x14ac:dyDescent="0.35">
      <c r="A2394">
        <v>101309</v>
      </c>
      <c r="B2394" s="5">
        <v>45955</v>
      </c>
      <c r="C2394" t="s">
        <v>50</v>
      </c>
      <c r="D2394" t="s">
        <v>77</v>
      </c>
      <c r="E2394" t="s">
        <v>78</v>
      </c>
      <c r="F2394" t="s">
        <v>15</v>
      </c>
      <c r="G2394" t="s">
        <v>16</v>
      </c>
      <c r="H2394">
        <v>1</v>
      </c>
      <c r="I2394" t="s">
        <v>503</v>
      </c>
      <c r="J2394">
        <v>41.48</v>
      </c>
      <c r="K2394">
        <v>41.48</v>
      </c>
      <c r="L2394" t="s">
        <v>17</v>
      </c>
      <c r="M2394" t="s">
        <v>64</v>
      </c>
      <c r="N2394" t="s">
        <v>19</v>
      </c>
      <c r="O2394" t="s">
        <v>506</v>
      </c>
      <c r="P2394" t="s">
        <v>507</v>
      </c>
      <c r="Q2394" t="s">
        <v>520</v>
      </c>
    </row>
    <row r="2395" spans="1:17" x14ac:dyDescent="0.35">
      <c r="A2395">
        <v>101414</v>
      </c>
      <c r="B2395" s="5">
        <v>45955</v>
      </c>
      <c r="C2395" t="s">
        <v>50</v>
      </c>
      <c r="D2395" t="s">
        <v>51</v>
      </c>
      <c r="E2395" t="s">
        <v>52</v>
      </c>
      <c r="F2395" t="s">
        <v>62</v>
      </c>
      <c r="G2395" t="s">
        <v>68</v>
      </c>
      <c r="H2395">
        <v>2</v>
      </c>
      <c r="I2395" t="s">
        <v>508</v>
      </c>
      <c r="J2395">
        <v>40.9</v>
      </c>
      <c r="K2395">
        <v>81.8</v>
      </c>
      <c r="L2395" t="s">
        <v>43</v>
      </c>
      <c r="M2395" t="s">
        <v>256</v>
      </c>
      <c r="N2395" t="s">
        <v>89</v>
      </c>
      <c r="O2395" t="s">
        <v>506</v>
      </c>
      <c r="P2395" t="s">
        <v>507</v>
      </c>
      <c r="Q2395" t="s">
        <v>520</v>
      </c>
    </row>
    <row r="2396" spans="1:17" x14ac:dyDescent="0.35">
      <c r="A2396">
        <v>101744</v>
      </c>
      <c r="B2396" s="5">
        <v>45955</v>
      </c>
      <c r="C2396" t="s">
        <v>26</v>
      </c>
      <c r="D2396" t="s">
        <v>27</v>
      </c>
      <c r="E2396" t="s">
        <v>28</v>
      </c>
      <c r="F2396" t="s">
        <v>62</v>
      </c>
      <c r="G2396" t="s">
        <v>68</v>
      </c>
      <c r="H2396">
        <v>1</v>
      </c>
      <c r="I2396" t="s">
        <v>503</v>
      </c>
      <c r="J2396">
        <v>38.049999999999997</v>
      </c>
      <c r="K2396">
        <v>38.049999999999997</v>
      </c>
      <c r="L2396" t="s">
        <v>17</v>
      </c>
      <c r="M2396" t="s">
        <v>181</v>
      </c>
      <c r="N2396" t="s">
        <v>36</v>
      </c>
      <c r="O2396" t="s">
        <v>506</v>
      </c>
      <c r="P2396" t="s">
        <v>507</v>
      </c>
      <c r="Q2396" t="s">
        <v>520</v>
      </c>
    </row>
    <row r="2397" spans="1:17" x14ac:dyDescent="0.35">
      <c r="A2397">
        <v>102215</v>
      </c>
      <c r="B2397" s="5">
        <v>45955</v>
      </c>
      <c r="C2397" t="s">
        <v>12</v>
      </c>
      <c r="D2397" t="s">
        <v>183</v>
      </c>
      <c r="E2397" t="s">
        <v>184</v>
      </c>
      <c r="F2397" t="s">
        <v>62</v>
      </c>
      <c r="G2397" t="s">
        <v>112</v>
      </c>
      <c r="H2397">
        <v>10</v>
      </c>
      <c r="I2397" t="s">
        <v>499</v>
      </c>
      <c r="J2397">
        <v>29.5</v>
      </c>
      <c r="K2397">
        <v>295</v>
      </c>
      <c r="L2397" t="s">
        <v>43</v>
      </c>
      <c r="M2397" t="s">
        <v>274</v>
      </c>
      <c r="N2397" t="s">
        <v>19</v>
      </c>
      <c r="O2397" t="s">
        <v>506</v>
      </c>
      <c r="P2397" t="s">
        <v>507</v>
      </c>
      <c r="Q2397" t="s">
        <v>520</v>
      </c>
    </row>
    <row r="2398" spans="1:17" x14ac:dyDescent="0.35">
      <c r="A2398">
        <v>102462</v>
      </c>
      <c r="B2398" s="5">
        <v>45955</v>
      </c>
      <c r="C2398" t="s">
        <v>50</v>
      </c>
      <c r="D2398" t="s">
        <v>71</v>
      </c>
      <c r="E2398" t="s">
        <v>72</v>
      </c>
      <c r="F2398" t="s">
        <v>62</v>
      </c>
      <c r="G2398" t="s">
        <v>63</v>
      </c>
      <c r="H2398">
        <v>1</v>
      </c>
      <c r="I2398" t="s">
        <v>503</v>
      </c>
      <c r="J2398">
        <v>55.05</v>
      </c>
      <c r="K2398">
        <v>55.05</v>
      </c>
      <c r="L2398" t="s">
        <v>43</v>
      </c>
      <c r="M2398" t="s">
        <v>225</v>
      </c>
      <c r="N2398" t="s">
        <v>19</v>
      </c>
      <c r="O2398" t="s">
        <v>506</v>
      </c>
      <c r="P2398" t="s">
        <v>507</v>
      </c>
      <c r="Q2398" t="s">
        <v>520</v>
      </c>
    </row>
    <row r="2399" spans="1:17" x14ac:dyDescent="0.35">
      <c r="A2399">
        <v>100072</v>
      </c>
      <c r="B2399" s="5">
        <v>45956</v>
      </c>
      <c r="C2399" t="s">
        <v>31</v>
      </c>
      <c r="D2399" t="s">
        <v>45</v>
      </c>
      <c r="E2399" t="s">
        <v>46</v>
      </c>
      <c r="F2399" t="s">
        <v>53</v>
      </c>
      <c r="G2399" t="s">
        <v>92</v>
      </c>
      <c r="H2399">
        <v>1</v>
      </c>
      <c r="I2399" t="s">
        <v>503</v>
      </c>
      <c r="J2399">
        <v>28.67</v>
      </c>
      <c r="K2399">
        <v>28.67</v>
      </c>
      <c r="L2399" t="s">
        <v>24</v>
      </c>
      <c r="M2399" t="s">
        <v>218</v>
      </c>
      <c r="N2399" t="s">
        <v>19</v>
      </c>
      <c r="O2399" t="s">
        <v>510</v>
      </c>
      <c r="P2399" t="s">
        <v>507</v>
      </c>
      <c r="Q2399" t="s">
        <v>520</v>
      </c>
    </row>
    <row r="2400" spans="1:17" x14ac:dyDescent="0.35">
      <c r="A2400">
        <v>100104</v>
      </c>
      <c r="B2400" s="5">
        <v>45956</v>
      </c>
      <c r="C2400" t="s">
        <v>26</v>
      </c>
      <c r="D2400" t="s">
        <v>150</v>
      </c>
      <c r="E2400" t="s">
        <v>151</v>
      </c>
      <c r="F2400" t="s">
        <v>59</v>
      </c>
      <c r="G2400" t="s">
        <v>95</v>
      </c>
      <c r="H2400">
        <v>3</v>
      </c>
      <c r="I2400" t="s">
        <v>499</v>
      </c>
      <c r="J2400">
        <v>35.950000000000003</v>
      </c>
      <c r="K2400">
        <v>107.85000000000001</v>
      </c>
      <c r="L2400" t="s">
        <v>24</v>
      </c>
      <c r="M2400" t="s">
        <v>266</v>
      </c>
      <c r="N2400" t="s">
        <v>36</v>
      </c>
      <c r="O2400" t="s">
        <v>510</v>
      </c>
      <c r="P2400" t="s">
        <v>507</v>
      </c>
      <c r="Q2400" t="s">
        <v>520</v>
      </c>
    </row>
    <row r="2401" spans="1:17" x14ac:dyDescent="0.35">
      <c r="A2401">
        <v>100823</v>
      </c>
      <c r="B2401" s="5">
        <v>45956</v>
      </c>
      <c r="C2401" t="s">
        <v>31</v>
      </c>
      <c r="D2401" t="s">
        <v>80</v>
      </c>
      <c r="E2401" t="s">
        <v>80</v>
      </c>
      <c r="F2401" t="s">
        <v>59</v>
      </c>
      <c r="G2401" t="s">
        <v>129</v>
      </c>
      <c r="H2401">
        <v>1</v>
      </c>
      <c r="I2401" t="s">
        <v>503</v>
      </c>
      <c r="J2401">
        <v>116.52</v>
      </c>
      <c r="K2401">
        <v>116.52</v>
      </c>
      <c r="L2401" t="s">
        <v>24</v>
      </c>
      <c r="M2401" t="s">
        <v>397</v>
      </c>
      <c r="N2401" t="s">
        <v>19</v>
      </c>
      <c r="O2401" t="s">
        <v>510</v>
      </c>
      <c r="P2401" t="s">
        <v>507</v>
      </c>
      <c r="Q2401" t="s">
        <v>520</v>
      </c>
    </row>
    <row r="2402" spans="1:17" x14ac:dyDescent="0.35">
      <c r="A2402">
        <v>101267</v>
      </c>
      <c r="B2402" s="5">
        <v>45956</v>
      </c>
      <c r="C2402" t="s">
        <v>31</v>
      </c>
      <c r="D2402" t="s">
        <v>45</v>
      </c>
      <c r="E2402" t="s">
        <v>46</v>
      </c>
      <c r="F2402" t="s">
        <v>62</v>
      </c>
      <c r="G2402" t="s">
        <v>68</v>
      </c>
      <c r="H2402">
        <v>1</v>
      </c>
      <c r="I2402" t="s">
        <v>503</v>
      </c>
      <c r="J2402">
        <v>38.630000000000003</v>
      </c>
      <c r="K2402">
        <v>38.630000000000003</v>
      </c>
      <c r="L2402" t="s">
        <v>24</v>
      </c>
      <c r="M2402" t="s">
        <v>394</v>
      </c>
      <c r="N2402" t="s">
        <v>19</v>
      </c>
      <c r="O2402" t="s">
        <v>510</v>
      </c>
      <c r="P2402" t="s">
        <v>507</v>
      </c>
      <c r="Q2402" t="s">
        <v>520</v>
      </c>
    </row>
    <row r="2403" spans="1:17" x14ac:dyDescent="0.35">
      <c r="A2403">
        <v>101366</v>
      </c>
      <c r="B2403" s="5">
        <v>45956</v>
      </c>
      <c r="C2403" t="s">
        <v>31</v>
      </c>
      <c r="D2403" t="s">
        <v>32</v>
      </c>
      <c r="E2403" t="s">
        <v>33</v>
      </c>
      <c r="F2403" t="s">
        <v>22</v>
      </c>
      <c r="G2403" t="s">
        <v>47</v>
      </c>
      <c r="H2403">
        <v>10</v>
      </c>
      <c r="I2403" t="s">
        <v>499</v>
      </c>
      <c r="J2403">
        <v>71.739999999999995</v>
      </c>
      <c r="K2403">
        <v>717.4</v>
      </c>
      <c r="L2403" t="s">
        <v>17</v>
      </c>
      <c r="M2403" t="s">
        <v>240</v>
      </c>
      <c r="N2403" t="s">
        <v>19</v>
      </c>
      <c r="O2403" t="s">
        <v>510</v>
      </c>
      <c r="P2403" t="s">
        <v>507</v>
      </c>
      <c r="Q2403" t="s">
        <v>520</v>
      </c>
    </row>
    <row r="2404" spans="1:17" x14ac:dyDescent="0.35">
      <c r="A2404">
        <v>101405</v>
      </c>
      <c r="B2404" s="5">
        <v>45956</v>
      </c>
      <c r="C2404" t="s">
        <v>50</v>
      </c>
      <c r="D2404" t="s">
        <v>71</v>
      </c>
      <c r="E2404" t="s">
        <v>72</v>
      </c>
      <c r="F2404" t="s">
        <v>15</v>
      </c>
      <c r="G2404" t="s">
        <v>39</v>
      </c>
      <c r="H2404">
        <v>10</v>
      </c>
      <c r="I2404" t="s">
        <v>499</v>
      </c>
      <c r="J2404">
        <v>46.63</v>
      </c>
      <c r="K2404">
        <v>466.3</v>
      </c>
      <c r="L2404" t="s">
        <v>17</v>
      </c>
      <c r="M2404" t="s">
        <v>336</v>
      </c>
      <c r="N2404" t="s">
        <v>19</v>
      </c>
      <c r="O2404" t="s">
        <v>510</v>
      </c>
      <c r="P2404" t="s">
        <v>507</v>
      </c>
      <c r="Q2404" t="s">
        <v>520</v>
      </c>
    </row>
    <row r="2405" spans="1:17" x14ac:dyDescent="0.35">
      <c r="A2405">
        <v>101834</v>
      </c>
      <c r="B2405" s="5">
        <v>45956</v>
      </c>
      <c r="C2405" t="s">
        <v>31</v>
      </c>
      <c r="D2405" t="s">
        <v>32</v>
      </c>
      <c r="E2405" t="s">
        <v>33</v>
      </c>
      <c r="F2405" t="s">
        <v>22</v>
      </c>
      <c r="G2405" t="s">
        <v>87</v>
      </c>
      <c r="H2405">
        <v>1</v>
      </c>
      <c r="I2405" t="s">
        <v>503</v>
      </c>
      <c r="J2405">
        <v>47.65</v>
      </c>
      <c r="K2405">
        <v>47.65</v>
      </c>
      <c r="L2405" t="s">
        <v>24</v>
      </c>
      <c r="M2405" t="s">
        <v>421</v>
      </c>
      <c r="N2405" t="s">
        <v>19</v>
      </c>
      <c r="O2405" t="s">
        <v>510</v>
      </c>
      <c r="P2405" t="s">
        <v>507</v>
      </c>
      <c r="Q2405" t="s">
        <v>520</v>
      </c>
    </row>
    <row r="2406" spans="1:17" x14ac:dyDescent="0.35">
      <c r="A2406">
        <v>101890</v>
      </c>
      <c r="B2406" s="5">
        <v>45956</v>
      </c>
      <c r="C2406" t="s">
        <v>12</v>
      </c>
      <c r="D2406" t="s">
        <v>20</v>
      </c>
      <c r="E2406" t="s">
        <v>21</v>
      </c>
      <c r="F2406" t="s">
        <v>22</v>
      </c>
      <c r="G2406" t="s">
        <v>47</v>
      </c>
      <c r="H2406">
        <v>2</v>
      </c>
      <c r="I2406" t="s">
        <v>508</v>
      </c>
      <c r="J2406">
        <v>73.61</v>
      </c>
      <c r="K2406">
        <v>147.22</v>
      </c>
      <c r="L2406" t="s">
        <v>17</v>
      </c>
      <c r="M2406" t="s">
        <v>185</v>
      </c>
      <c r="N2406" t="s">
        <v>19</v>
      </c>
      <c r="O2406" t="s">
        <v>510</v>
      </c>
      <c r="P2406" t="s">
        <v>507</v>
      </c>
      <c r="Q2406" t="s">
        <v>520</v>
      </c>
    </row>
    <row r="2407" spans="1:17" x14ac:dyDescent="0.35">
      <c r="A2407">
        <v>102526</v>
      </c>
      <c r="B2407" s="5">
        <v>45956</v>
      </c>
      <c r="C2407" t="s">
        <v>31</v>
      </c>
      <c r="D2407" t="s">
        <v>80</v>
      </c>
      <c r="E2407" t="s">
        <v>80</v>
      </c>
      <c r="F2407" t="s">
        <v>15</v>
      </c>
      <c r="G2407" t="s">
        <v>39</v>
      </c>
      <c r="H2407">
        <v>1</v>
      </c>
      <c r="I2407" t="s">
        <v>503</v>
      </c>
      <c r="J2407">
        <v>46.5</v>
      </c>
      <c r="K2407">
        <v>46.5</v>
      </c>
      <c r="L2407" t="s">
        <v>24</v>
      </c>
      <c r="M2407" t="s">
        <v>474</v>
      </c>
      <c r="N2407" t="s">
        <v>89</v>
      </c>
      <c r="O2407" t="s">
        <v>510</v>
      </c>
      <c r="P2407" t="s">
        <v>507</v>
      </c>
      <c r="Q2407" t="s">
        <v>520</v>
      </c>
    </row>
    <row r="2408" spans="1:17" x14ac:dyDescent="0.35">
      <c r="A2408">
        <v>102620</v>
      </c>
      <c r="B2408" s="5">
        <v>45956</v>
      </c>
      <c r="C2408" t="s">
        <v>31</v>
      </c>
      <c r="D2408" t="s">
        <v>105</v>
      </c>
      <c r="E2408" t="s">
        <v>106</v>
      </c>
      <c r="F2408" t="s">
        <v>62</v>
      </c>
      <c r="G2408" t="s">
        <v>112</v>
      </c>
      <c r="H2408">
        <v>2</v>
      </c>
      <c r="I2408" t="s">
        <v>508</v>
      </c>
      <c r="J2408">
        <v>29.39</v>
      </c>
      <c r="K2408">
        <v>58.78</v>
      </c>
      <c r="L2408" t="s">
        <v>24</v>
      </c>
      <c r="M2408" t="s">
        <v>241</v>
      </c>
      <c r="N2408" t="s">
        <v>19</v>
      </c>
      <c r="O2408" t="s">
        <v>510</v>
      </c>
      <c r="P2408" t="s">
        <v>507</v>
      </c>
      <c r="Q2408" t="s">
        <v>520</v>
      </c>
    </row>
    <row r="2409" spans="1:17" x14ac:dyDescent="0.35">
      <c r="A2409">
        <v>102676</v>
      </c>
      <c r="B2409" s="5">
        <v>45956</v>
      </c>
      <c r="C2409" t="s">
        <v>12</v>
      </c>
      <c r="D2409" t="s">
        <v>132</v>
      </c>
      <c r="E2409" t="s">
        <v>133</v>
      </c>
      <c r="F2409" t="s">
        <v>22</v>
      </c>
      <c r="G2409" t="s">
        <v>87</v>
      </c>
      <c r="H2409">
        <v>1</v>
      </c>
      <c r="I2409" t="s">
        <v>503</v>
      </c>
      <c r="J2409">
        <v>50.05</v>
      </c>
      <c r="K2409">
        <v>50.05</v>
      </c>
      <c r="L2409" t="s">
        <v>17</v>
      </c>
      <c r="M2409" t="s">
        <v>440</v>
      </c>
      <c r="N2409" t="s">
        <v>89</v>
      </c>
      <c r="O2409" t="s">
        <v>510</v>
      </c>
      <c r="P2409" t="s">
        <v>507</v>
      </c>
      <c r="Q2409" t="s">
        <v>520</v>
      </c>
    </row>
    <row r="2410" spans="1:17" x14ac:dyDescent="0.35">
      <c r="A2410">
        <v>102786</v>
      </c>
      <c r="B2410" s="5">
        <v>45956</v>
      </c>
      <c r="C2410" t="s">
        <v>50</v>
      </c>
      <c r="D2410" t="s">
        <v>77</v>
      </c>
      <c r="E2410" t="s">
        <v>78</v>
      </c>
      <c r="F2410" t="s">
        <v>62</v>
      </c>
      <c r="G2410" t="s">
        <v>114</v>
      </c>
      <c r="H2410">
        <v>2</v>
      </c>
      <c r="I2410" t="s">
        <v>508</v>
      </c>
      <c r="J2410">
        <v>130.97999999999999</v>
      </c>
      <c r="K2410">
        <v>261.95999999999998</v>
      </c>
      <c r="L2410" t="s">
        <v>17</v>
      </c>
      <c r="M2410" t="s">
        <v>212</v>
      </c>
      <c r="N2410" t="s">
        <v>19</v>
      </c>
      <c r="O2410" t="s">
        <v>510</v>
      </c>
      <c r="P2410" t="s">
        <v>507</v>
      </c>
      <c r="Q2410" t="s">
        <v>520</v>
      </c>
    </row>
    <row r="2411" spans="1:17" x14ac:dyDescent="0.35">
      <c r="A2411">
        <v>100035</v>
      </c>
      <c r="B2411" s="5">
        <v>45957</v>
      </c>
      <c r="C2411" t="s">
        <v>12</v>
      </c>
      <c r="D2411" t="s">
        <v>98</v>
      </c>
      <c r="E2411" t="s">
        <v>99</v>
      </c>
      <c r="F2411" t="s">
        <v>15</v>
      </c>
      <c r="G2411" t="s">
        <v>16</v>
      </c>
      <c r="H2411">
        <v>3</v>
      </c>
      <c r="I2411" t="s">
        <v>499</v>
      </c>
      <c r="J2411">
        <v>39.21</v>
      </c>
      <c r="K2411">
        <v>117.63</v>
      </c>
      <c r="L2411" t="s">
        <v>48</v>
      </c>
      <c r="M2411" t="s">
        <v>275</v>
      </c>
      <c r="N2411" t="s">
        <v>89</v>
      </c>
      <c r="O2411" t="s">
        <v>511</v>
      </c>
      <c r="P2411" t="s">
        <v>501</v>
      </c>
      <c r="Q2411" t="s">
        <v>520</v>
      </c>
    </row>
    <row r="2412" spans="1:17" x14ac:dyDescent="0.35">
      <c r="A2412">
        <v>100088</v>
      </c>
      <c r="B2412" s="5">
        <v>45957</v>
      </c>
      <c r="C2412" t="s">
        <v>65</v>
      </c>
      <c r="D2412" t="s">
        <v>190</v>
      </c>
      <c r="E2412" t="s">
        <v>191</v>
      </c>
      <c r="F2412" t="s">
        <v>22</v>
      </c>
      <c r="G2412" t="s">
        <v>47</v>
      </c>
      <c r="H2412">
        <v>1</v>
      </c>
      <c r="I2412" t="s">
        <v>503</v>
      </c>
      <c r="J2412">
        <v>71.59</v>
      </c>
      <c r="K2412">
        <v>71.59</v>
      </c>
      <c r="L2412" t="s">
        <v>24</v>
      </c>
      <c r="M2412" t="s">
        <v>350</v>
      </c>
      <c r="N2412" t="s">
        <v>19</v>
      </c>
      <c r="O2412" t="s">
        <v>511</v>
      </c>
      <c r="P2412" t="s">
        <v>501</v>
      </c>
      <c r="Q2412" t="s">
        <v>520</v>
      </c>
    </row>
    <row r="2413" spans="1:17" x14ac:dyDescent="0.35">
      <c r="A2413">
        <v>100143</v>
      </c>
      <c r="B2413" s="5">
        <v>45957</v>
      </c>
      <c r="C2413" t="s">
        <v>26</v>
      </c>
      <c r="D2413" t="s">
        <v>150</v>
      </c>
      <c r="E2413" t="s">
        <v>151</v>
      </c>
      <c r="F2413" t="s">
        <v>62</v>
      </c>
      <c r="G2413" t="s">
        <v>68</v>
      </c>
      <c r="H2413">
        <v>2</v>
      </c>
      <c r="I2413" t="s">
        <v>508</v>
      </c>
      <c r="J2413">
        <v>39.67</v>
      </c>
      <c r="K2413">
        <v>79.34</v>
      </c>
      <c r="L2413" t="s">
        <v>48</v>
      </c>
      <c r="M2413" t="s">
        <v>167</v>
      </c>
      <c r="N2413" t="s">
        <v>36</v>
      </c>
      <c r="O2413" t="s">
        <v>511</v>
      </c>
      <c r="P2413" t="s">
        <v>501</v>
      </c>
      <c r="Q2413" t="s">
        <v>520</v>
      </c>
    </row>
    <row r="2414" spans="1:17" x14ac:dyDescent="0.35">
      <c r="A2414">
        <v>100177</v>
      </c>
      <c r="B2414" s="5">
        <v>45957</v>
      </c>
      <c r="C2414" t="s">
        <v>26</v>
      </c>
      <c r="D2414" t="s">
        <v>27</v>
      </c>
      <c r="E2414" t="s">
        <v>28</v>
      </c>
      <c r="F2414" t="s">
        <v>62</v>
      </c>
      <c r="G2414" t="s">
        <v>68</v>
      </c>
      <c r="H2414">
        <v>5</v>
      </c>
      <c r="I2414" t="s">
        <v>499</v>
      </c>
      <c r="J2414">
        <v>40.32</v>
      </c>
      <c r="K2414">
        <v>201.6</v>
      </c>
      <c r="L2414" t="s">
        <v>17</v>
      </c>
      <c r="M2414" t="s">
        <v>124</v>
      </c>
      <c r="N2414" t="s">
        <v>19</v>
      </c>
      <c r="O2414" t="s">
        <v>511</v>
      </c>
      <c r="P2414" t="s">
        <v>501</v>
      </c>
      <c r="Q2414" t="s">
        <v>520</v>
      </c>
    </row>
    <row r="2415" spans="1:17" x14ac:dyDescent="0.35">
      <c r="A2415">
        <v>100522</v>
      </c>
      <c r="B2415" s="5">
        <v>45957</v>
      </c>
      <c r="C2415" t="s">
        <v>12</v>
      </c>
      <c r="D2415" t="s">
        <v>183</v>
      </c>
      <c r="E2415" t="s">
        <v>184</v>
      </c>
      <c r="F2415" t="s">
        <v>15</v>
      </c>
      <c r="G2415" t="s">
        <v>29</v>
      </c>
      <c r="H2415">
        <v>10</v>
      </c>
      <c r="I2415" t="s">
        <v>499</v>
      </c>
      <c r="J2415">
        <v>23</v>
      </c>
      <c r="K2415">
        <v>230</v>
      </c>
      <c r="L2415" t="s">
        <v>43</v>
      </c>
      <c r="M2415" t="s">
        <v>393</v>
      </c>
      <c r="N2415" t="s">
        <v>19</v>
      </c>
      <c r="O2415" t="s">
        <v>511</v>
      </c>
      <c r="P2415" t="s">
        <v>501</v>
      </c>
      <c r="Q2415" t="s">
        <v>520</v>
      </c>
    </row>
    <row r="2416" spans="1:17" x14ac:dyDescent="0.35">
      <c r="A2416">
        <v>100538</v>
      </c>
      <c r="B2416" s="5">
        <v>45957</v>
      </c>
      <c r="C2416" t="s">
        <v>31</v>
      </c>
      <c r="D2416" t="s">
        <v>56</v>
      </c>
      <c r="E2416" t="s">
        <v>57</v>
      </c>
      <c r="F2416" t="s">
        <v>62</v>
      </c>
      <c r="G2416" t="s">
        <v>169</v>
      </c>
      <c r="H2416">
        <v>3</v>
      </c>
      <c r="I2416" t="s">
        <v>499</v>
      </c>
      <c r="J2416">
        <v>24.49</v>
      </c>
      <c r="K2416">
        <v>73.47</v>
      </c>
      <c r="L2416" t="s">
        <v>24</v>
      </c>
      <c r="M2416" t="s">
        <v>342</v>
      </c>
      <c r="N2416" t="s">
        <v>19</v>
      </c>
      <c r="O2416" t="s">
        <v>511</v>
      </c>
      <c r="P2416" t="s">
        <v>501</v>
      </c>
      <c r="Q2416" t="s">
        <v>520</v>
      </c>
    </row>
    <row r="2417" spans="1:17" x14ac:dyDescent="0.35">
      <c r="A2417">
        <v>101422</v>
      </c>
      <c r="B2417" s="5">
        <v>45957</v>
      </c>
      <c r="C2417" t="s">
        <v>31</v>
      </c>
      <c r="D2417" t="s">
        <v>32</v>
      </c>
      <c r="E2417" t="s">
        <v>33</v>
      </c>
      <c r="F2417" t="s">
        <v>22</v>
      </c>
      <c r="G2417" t="s">
        <v>100</v>
      </c>
      <c r="H2417">
        <v>1</v>
      </c>
      <c r="I2417" t="s">
        <v>503</v>
      </c>
      <c r="J2417">
        <v>14.36</v>
      </c>
      <c r="K2417">
        <v>14.36</v>
      </c>
      <c r="L2417" t="s">
        <v>17</v>
      </c>
      <c r="M2417" t="s">
        <v>206</v>
      </c>
      <c r="N2417" t="s">
        <v>19</v>
      </c>
      <c r="O2417" t="s">
        <v>511</v>
      </c>
      <c r="P2417" t="s">
        <v>501</v>
      </c>
      <c r="Q2417" t="s">
        <v>520</v>
      </c>
    </row>
    <row r="2418" spans="1:17" x14ac:dyDescent="0.35">
      <c r="A2418">
        <v>101537</v>
      </c>
      <c r="B2418" s="5">
        <v>45957</v>
      </c>
      <c r="C2418" t="s">
        <v>50</v>
      </c>
      <c r="D2418" t="s">
        <v>51</v>
      </c>
      <c r="E2418" t="s">
        <v>52</v>
      </c>
      <c r="F2418" t="s">
        <v>15</v>
      </c>
      <c r="G2418" t="s">
        <v>16</v>
      </c>
      <c r="H2418">
        <v>1</v>
      </c>
      <c r="I2418" t="s">
        <v>503</v>
      </c>
      <c r="J2418">
        <v>38.950000000000003</v>
      </c>
      <c r="K2418">
        <v>38.950000000000003</v>
      </c>
      <c r="L2418" t="s">
        <v>24</v>
      </c>
      <c r="M2418" t="s">
        <v>251</v>
      </c>
      <c r="N2418" t="s">
        <v>89</v>
      </c>
      <c r="O2418" t="s">
        <v>511</v>
      </c>
      <c r="P2418" t="s">
        <v>501</v>
      </c>
      <c r="Q2418" t="s">
        <v>520</v>
      </c>
    </row>
    <row r="2419" spans="1:17" x14ac:dyDescent="0.35">
      <c r="A2419">
        <v>101725</v>
      </c>
      <c r="B2419" s="5">
        <v>45957</v>
      </c>
      <c r="C2419" t="s">
        <v>12</v>
      </c>
      <c r="D2419" t="s">
        <v>98</v>
      </c>
      <c r="E2419" t="s">
        <v>99</v>
      </c>
      <c r="F2419" t="s">
        <v>62</v>
      </c>
      <c r="G2419" t="s">
        <v>114</v>
      </c>
      <c r="H2419">
        <v>5</v>
      </c>
      <c r="I2419" t="s">
        <v>499</v>
      </c>
      <c r="J2419">
        <v>135.46</v>
      </c>
      <c r="K2419">
        <v>677.30000000000007</v>
      </c>
      <c r="L2419" t="s">
        <v>43</v>
      </c>
      <c r="M2419" t="s">
        <v>423</v>
      </c>
      <c r="N2419" t="s">
        <v>19</v>
      </c>
      <c r="O2419" t="s">
        <v>511</v>
      </c>
      <c r="P2419" t="s">
        <v>501</v>
      </c>
      <c r="Q2419" t="s">
        <v>520</v>
      </c>
    </row>
    <row r="2420" spans="1:17" x14ac:dyDescent="0.35">
      <c r="A2420">
        <v>101993</v>
      </c>
      <c r="B2420" s="5">
        <v>45957</v>
      </c>
      <c r="C2420" t="s">
        <v>31</v>
      </c>
      <c r="D2420" t="s">
        <v>105</v>
      </c>
      <c r="E2420" t="s">
        <v>106</v>
      </c>
      <c r="F2420" t="s">
        <v>62</v>
      </c>
      <c r="G2420" t="s">
        <v>63</v>
      </c>
      <c r="H2420">
        <v>10</v>
      </c>
      <c r="I2420" t="s">
        <v>499</v>
      </c>
      <c r="J2420">
        <v>56.2</v>
      </c>
      <c r="K2420">
        <v>562</v>
      </c>
      <c r="L2420" t="s">
        <v>17</v>
      </c>
      <c r="M2420" t="s">
        <v>472</v>
      </c>
      <c r="N2420" t="s">
        <v>36</v>
      </c>
      <c r="O2420" t="s">
        <v>511</v>
      </c>
      <c r="P2420" t="s">
        <v>501</v>
      </c>
      <c r="Q2420" t="s">
        <v>520</v>
      </c>
    </row>
    <row r="2421" spans="1:17" x14ac:dyDescent="0.35">
      <c r="A2421">
        <v>102144</v>
      </c>
      <c r="B2421" s="5">
        <v>45957</v>
      </c>
      <c r="C2421" t="s">
        <v>50</v>
      </c>
      <c r="D2421" t="s">
        <v>77</v>
      </c>
      <c r="E2421" t="s">
        <v>78</v>
      </c>
      <c r="F2421" t="s">
        <v>53</v>
      </c>
      <c r="G2421" t="s">
        <v>145</v>
      </c>
      <c r="H2421">
        <v>1</v>
      </c>
      <c r="I2421" t="s">
        <v>503</v>
      </c>
      <c r="J2421">
        <v>34.32</v>
      </c>
      <c r="K2421">
        <v>34.32</v>
      </c>
      <c r="L2421" t="s">
        <v>24</v>
      </c>
      <c r="M2421" t="s">
        <v>309</v>
      </c>
      <c r="N2421" t="s">
        <v>19</v>
      </c>
      <c r="O2421" t="s">
        <v>511</v>
      </c>
      <c r="P2421" t="s">
        <v>501</v>
      </c>
      <c r="Q2421" t="s">
        <v>520</v>
      </c>
    </row>
    <row r="2422" spans="1:17" x14ac:dyDescent="0.35">
      <c r="A2422">
        <v>102645</v>
      </c>
      <c r="B2422" s="5">
        <v>45957</v>
      </c>
      <c r="C2422" t="s">
        <v>65</v>
      </c>
      <c r="D2422" t="s">
        <v>190</v>
      </c>
      <c r="E2422" t="s">
        <v>191</v>
      </c>
      <c r="F2422" t="s">
        <v>62</v>
      </c>
      <c r="G2422" t="s">
        <v>114</v>
      </c>
      <c r="H2422">
        <v>1</v>
      </c>
      <c r="I2422" t="s">
        <v>503</v>
      </c>
      <c r="J2422">
        <v>135.93</v>
      </c>
      <c r="K2422">
        <v>135.93</v>
      </c>
      <c r="L2422" t="s">
        <v>24</v>
      </c>
      <c r="M2422" t="s">
        <v>149</v>
      </c>
      <c r="N2422" t="s">
        <v>89</v>
      </c>
      <c r="O2422" t="s">
        <v>511</v>
      </c>
      <c r="P2422" t="s">
        <v>501</v>
      </c>
      <c r="Q2422" t="s">
        <v>520</v>
      </c>
    </row>
    <row r="2423" spans="1:17" x14ac:dyDescent="0.35">
      <c r="A2423">
        <v>102691</v>
      </c>
      <c r="B2423" s="5">
        <v>45957</v>
      </c>
      <c r="C2423" t="s">
        <v>26</v>
      </c>
      <c r="D2423" t="s">
        <v>41</v>
      </c>
      <c r="E2423" t="s">
        <v>42</v>
      </c>
      <c r="F2423" t="s">
        <v>62</v>
      </c>
      <c r="G2423" t="s">
        <v>112</v>
      </c>
      <c r="H2423">
        <v>10</v>
      </c>
      <c r="I2423" t="s">
        <v>499</v>
      </c>
      <c r="J2423">
        <v>29.1</v>
      </c>
      <c r="K2423">
        <v>291</v>
      </c>
      <c r="L2423" t="s">
        <v>43</v>
      </c>
      <c r="M2423" t="s">
        <v>389</v>
      </c>
      <c r="N2423" t="s">
        <v>36</v>
      </c>
      <c r="O2423" t="s">
        <v>511</v>
      </c>
      <c r="P2423" t="s">
        <v>501</v>
      </c>
      <c r="Q2423" t="s">
        <v>520</v>
      </c>
    </row>
    <row r="2424" spans="1:17" x14ac:dyDescent="0.35">
      <c r="A2424">
        <v>102745</v>
      </c>
      <c r="B2424" s="5">
        <v>45957</v>
      </c>
      <c r="C2424" t="s">
        <v>50</v>
      </c>
      <c r="D2424" t="s">
        <v>71</v>
      </c>
      <c r="E2424" t="s">
        <v>72</v>
      </c>
      <c r="F2424" t="s">
        <v>22</v>
      </c>
      <c r="G2424" t="s">
        <v>100</v>
      </c>
      <c r="H2424">
        <v>3</v>
      </c>
      <c r="I2424" t="s">
        <v>499</v>
      </c>
      <c r="J2424">
        <v>15.24</v>
      </c>
      <c r="K2424">
        <v>45.72</v>
      </c>
      <c r="L2424" t="s">
        <v>24</v>
      </c>
      <c r="M2424" t="s">
        <v>303</v>
      </c>
      <c r="N2424" t="s">
        <v>19</v>
      </c>
      <c r="O2424" t="s">
        <v>511</v>
      </c>
      <c r="P2424" t="s">
        <v>501</v>
      </c>
      <c r="Q2424" t="s">
        <v>520</v>
      </c>
    </row>
    <row r="2425" spans="1:17" x14ac:dyDescent="0.35">
      <c r="A2425">
        <v>102959</v>
      </c>
      <c r="B2425" s="5">
        <v>45957</v>
      </c>
      <c r="C2425" t="s">
        <v>12</v>
      </c>
      <c r="D2425" t="s">
        <v>98</v>
      </c>
      <c r="E2425" t="s">
        <v>99</v>
      </c>
      <c r="F2425" t="s">
        <v>62</v>
      </c>
      <c r="G2425" t="s">
        <v>63</v>
      </c>
      <c r="H2425">
        <v>2</v>
      </c>
      <c r="I2425" t="s">
        <v>508</v>
      </c>
      <c r="J2425">
        <v>56.88</v>
      </c>
      <c r="K2425">
        <v>113.76</v>
      </c>
      <c r="L2425" t="s">
        <v>17</v>
      </c>
      <c r="M2425" t="s">
        <v>203</v>
      </c>
      <c r="N2425" t="s">
        <v>19</v>
      </c>
      <c r="O2425" t="s">
        <v>511</v>
      </c>
      <c r="P2425" t="s">
        <v>501</v>
      </c>
      <c r="Q2425" t="s">
        <v>520</v>
      </c>
    </row>
    <row r="2426" spans="1:17" x14ac:dyDescent="0.35">
      <c r="A2426">
        <v>100153</v>
      </c>
      <c r="B2426" s="5">
        <v>45958</v>
      </c>
      <c r="C2426" t="s">
        <v>31</v>
      </c>
      <c r="D2426" t="s">
        <v>80</v>
      </c>
      <c r="E2426" t="s">
        <v>80</v>
      </c>
      <c r="F2426" t="s">
        <v>62</v>
      </c>
      <c r="G2426" t="s">
        <v>169</v>
      </c>
      <c r="H2426">
        <v>5</v>
      </c>
      <c r="I2426" t="s">
        <v>499</v>
      </c>
      <c r="J2426">
        <v>24.65</v>
      </c>
      <c r="K2426">
        <v>123.25</v>
      </c>
      <c r="L2426" t="s">
        <v>43</v>
      </c>
      <c r="M2426" t="s">
        <v>234</v>
      </c>
      <c r="N2426" t="s">
        <v>36</v>
      </c>
      <c r="O2426" t="s">
        <v>509</v>
      </c>
      <c r="P2426" t="s">
        <v>501</v>
      </c>
      <c r="Q2426" t="s">
        <v>520</v>
      </c>
    </row>
    <row r="2427" spans="1:17" x14ac:dyDescent="0.35">
      <c r="A2427">
        <v>100295</v>
      </c>
      <c r="B2427" s="5">
        <v>45958</v>
      </c>
      <c r="C2427" t="s">
        <v>12</v>
      </c>
      <c r="D2427" t="s">
        <v>98</v>
      </c>
      <c r="E2427" t="s">
        <v>99</v>
      </c>
      <c r="F2427" t="s">
        <v>22</v>
      </c>
      <c r="G2427" t="s">
        <v>109</v>
      </c>
      <c r="H2427">
        <v>2</v>
      </c>
      <c r="I2427" t="s">
        <v>508</v>
      </c>
      <c r="J2427">
        <v>91.17</v>
      </c>
      <c r="K2427">
        <v>182.34</v>
      </c>
      <c r="L2427" t="s">
        <v>24</v>
      </c>
      <c r="M2427" t="s">
        <v>488</v>
      </c>
      <c r="N2427" t="s">
        <v>19</v>
      </c>
      <c r="O2427" t="s">
        <v>509</v>
      </c>
      <c r="P2427" t="s">
        <v>501</v>
      </c>
      <c r="Q2427" t="s">
        <v>520</v>
      </c>
    </row>
    <row r="2428" spans="1:17" x14ac:dyDescent="0.35">
      <c r="A2428">
        <v>100308</v>
      </c>
      <c r="B2428" s="5">
        <v>45958</v>
      </c>
      <c r="C2428" t="s">
        <v>12</v>
      </c>
      <c r="D2428" t="s">
        <v>13</v>
      </c>
      <c r="E2428" t="s">
        <v>14</v>
      </c>
      <c r="F2428" t="s">
        <v>15</v>
      </c>
      <c r="G2428" t="s">
        <v>39</v>
      </c>
      <c r="H2428">
        <v>1</v>
      </c>
      <c r="I2428" t="s">
        <v>503</v>
      </c>
      <c r="J2428">
        <v>44.77</v>
      </c>
      <c r="K2428">
        <v>44.77</v>
      </c>
      <c r="L2428" t="s">
        <v>48</v>
      </c>
      <c r="M2428" t="s">
        <v>189</v>
      </c>
      <c r="N2428" t="s">
        <v>19</v>
      </c>
      <c r="O2428" t="s">
        <v>509</v>
      </c>
      <c r="P2428" t="s">
        <v>501</v>
      </c>
      <c r="Q2428" t="s">
        <v>520</v>
      </c>
    </row>
    <row r="2429" spans="1:17" x14ac:dyDescent="0.35">
      <c r="A2429">
        <v>100360</v>
      </c>
      <c r="B2429" s="5">
        <v>45958</v>
      </c>
      <c r="C2429" t="s">
        <v>50</v>
      </c>
      <c r="D2429" t="s">
        <v>77</v>
      </c>
      <c r="E2429" t="s">
        <v>78</v>
      </c>
      <c r="F2429" t="s">
        <v>22</v>
      </c>
      <c r="G2429" t="s">
        <v>23</v>
      </c>
      <c r="H2429">
        <v>1</v>
      </c>
      <c r="I2429" t="s">
        <v>503</v>
      </c>
      <c r="J2429">
        <v>64.72</v>
      </c>
      <c r="K2429">
        <v>64.72</v>
      </c>
      <c r="L2429" t="s">
        <v>17</v>
      </c>
      <c r="M2429" t="s">
        <v>167</v>
      </c>
      <c r="N2429" t="s">
        <v>19</v>
      </c>
      <c r="O2429" t="s">
        <v>509</v>
      </c>
      <c r="P2429" t="s">
        <v>501</v>
      </c>
      <c r="Q2429" t="s">
        <v>520</v>
      </c>
    </row>
    <row r="2430" spans="1:17" x14ac:dyDescent="0.35">
      <c r="A2430">
        <v>100430</v>
      </c>
      <c r="B2430" s="5">
        <v>45958</v>
      </c>
      <c r="C2430" t="s">
        <v>65</v>
      </c>
      <c r="D2430" t="s">
        <v>66</v>
      </c>
      <c r="E2430" t="s">
        <v>67</v>
      </c>
      <c r="F2430" t="s">
        <v>22</v>
      </c>
      <c r="G2430" t="s">
        <v>109</v>
      </c>
      <c r="H2430">
        <v>1</v>
      </c>
      <c r="I2430" t="s">
        <v>503</v>
      </c>
      <c r="J2430">
        <v>85.98</v>
      </c>
      <c r="K2430">
        <v>85.98</v>
      </c>
      <c r="L2430" t="s">
        <v>48</v>
      </c>
      <c r="M2430" t="s">
        <v>470</v>
      </c>
      <c r="N2430" t="s">
        <v>19</v>
      </c>
      <c r="O2430" t="s">
        <v>509</v>
      </c>
      <c r="P2430" t="s">
        <v>501</v>
      </c>
      <c r="Q2430" t="s">
        <v>520</v>
      </c>
    </row>
    <row r="2431" spans="1:17" x14ac:dyDescent="0.35">
      <c r="A2431">
        <v>100452</v>
      </c>
      <c r="B2431" s="5">
        <v>45958</v>
      </c>
      <c r="C2431" t="s">
        <v>50</v>
      </c>
      <c r="D2431" t="s">
        <v>51</v>
      </c>
      <c r="E2431" t="s">
        <v>52</v>
      </c>
      <c r="F2431" t="s">
        <v>22</v>
      </c>
      <c r="G2431" t="s">
        <v>47</v>
      </c>
      <c r="H2431">
        <v>5</v>
      </c>
      <c r="I2431" t="s">
        <v>499</v>
      </c>
      <c r="J2431">
        <v>73.58</v>
      </c>
      <c r="K2431">
        <v>367.9</v>
      </c>
      <c r="L2431" t="s">
        <v>48</v>
      </c>
      <c r="M2431" t="s">
        <v>395</v>
      </c>
      <c r="N2431" t="s">
        <v>19</v>
      </c>
      <c r="O2431" t="s">
        <v>509</v>
      </c>
      <c r="P2431" t="s">
        <v>501</v>
      </c>
      <c r="Q2431" t="s">
        <v>520</v>
      </c>
    </row>
    <row r="2432" spans="1:17" x14ac:dyDescent="0.35">
      <c r="A2432">
        <v>101065</v>
      </c>
      <c r="B2432" s="5">
        <v>45958</v>
      </c>
      <c r="C2432" t="s">
        <v>31</v>
      </c>
      <c r="D2432" t="s">
        <v>80</v>
      </c>
      <c r="E2432" t="s">
        <v>80</v>
      </c>
      <c r="F2432" t="s">
        <v>15</v>
      </c>
      <c r="G2432" t="s">
        <v>34</v>
      </c>
      <c r="H2432">
        <v>1</v>
      </c>
      <c r="I2432" t="s">
        <v>503</v>
      </c>
      <c r="J2432">
        <v>16.739999999999998</v>
      </c>
      <c r="K2432">
        <v>16.739999999999998</v>
      </c>
      <c r="L2432" t="s">
        <v>24</v>
      </c>
      <c r="M2432" t="s">
        <v>481</v>
      </c>
      <c r="N2432" t="s">
        <v>19</v>
      </c>
      <c r="O2432" t="s">
        <v>509</v>
      </c>
      <c r="P2432" t="s">
        <v>501</v>
      </c>
      <c r="Q2432" t="s">
        <v>520</v>
      </c>
    </row>
    <row r="2433" spans="1:17" x14ac:dyDescent="0.35">
      <c r="A2433">
        <v>101209</v>
      </c>
      <c r="B2433" s="5">
        <v>45958</v>
      </c>
      <c r="C2433" t="s">
        <v>26</v>
      </c>
      <c r="D2433" t="s">
        <v>27</v>
      </c>
      <c r="E2433" t="s">
        <v>28</v>
      </c>
      <c r="F2433" t="s">
        <v>22</v>
      </c>
      <c r="G2433" t="s">
        <v>23</v>
      </c>
      <c r="H2433">
        <v>1</v>
      </c>
      <c r="I2433" t="s">
        <v>503</v>
      </c>
      <c r="J2433">
        <v>66.599999999999994</v>
      </c>
      <c r="K2433">
        <v>66.599999999999994</v>
      </c>
      <c r="L2433" t="s">
        <v>43</v>
      </c>
      <c r="M2433" t="s">
        <v>346</v>
      </c>
      <c r="N2433" t="s">
        <v>19</v>
      </c>
      <c r="O2433" t="s">
        <v>509</v>
      </c>
      <c r="P2433" t="s">
        <v>501</v>
      </c>
      <c r="Q2433" t="s">
        <v>520</v>
      </c>
    </row>
    <row r="2434" spans="1:17" x14ac:dyDescent="0.35">
      <c r="A2434">
        <v>101392</v>
      </c>
      <c r="B2434" s="5">
        <v>45958</v>
      </c>
      <c r="C2434" t="s">
        <v>31</v>
      </c>
      <c r="D2434" t="s">
        <v>32</v>
      </c>
      <c r="E2434" t="s">
        <v>33</v>
      </c>
      <c r="F2434" t="s">
        <v>62</v>
      </c>
      <c r="G2434" t="s">
        <v>169</v>
      </c>
      <c r="H2434">
        <v>1</v>
      </c>
      <c r="I2434" t="s">
        <v>503</v>
      </c>
      <c r="J2434">
        <v>24.87</v>
      </c>
      <c r="K2434">
        <v>24.87</v>
      </c>
      <c r="L2434" t="s">
        <v>24</v>
      </c>
      <c r="M2434" t="s">
        <v>357</v>
      </c>
      <c r="N2434" t="s">
        <v>19</v>
      </c>
      <c r="O2434" t="s">
        <v>509</v>
      </c>
      <c r="P2434" t="s">
        <v>501</v>
      </c>
      <c r="Q2434" t="s">
        <v>520</v>
      </c>
    </row>
    <row r="2435" spans="1:17" x14ac:dyDescent="0.35">
      <c r="A2435">
        <v>102162</v>
      </c>
      <c r="B2435" s="5">
        <v>45958</v>
      </c>
      <c r="C2435" t="s">
        <v>50</v>
      </c>
      <c r="D2435" t="s">
        <v>77</v>
      </c>
      <c r="E2435" t="s">
        <v>78</v>
      </c>
      <c r="F2435" t="s">
        <v>62</v>
      </c>
      <c r="G2435" t="s">
        <v>63</v>
      </c>
      <c r="H2435">
        <v>1</v>
      </c>
      <c r="I2435" t="s">
        <v>503</v>
      </c>
      <c r="J2435">
        <v>54.13</v>
      </c>
      <c r="K2435">
        <v>54.13</v>
      </c>
      <c r="L2435" t="s">
        <v>48</v>
      </c>
      <c r="M2435" t="s">
        <v>380</v>
      </c>
      <c r="N2435" t="s">
        <v>19</v>
      </c>
      <c r="O2435" t="s">
        <v>509</v>
      </c>
      <c r="P2435" t="s">
        <v>501</v>
      </c>
      <c r="Q2435" t="s">
        <v>520</v>
      </c>
    </row>
    <row r="2436" spans="1:17" x14ac:dyDescent="0.35">
      <c r="A2436">
        <v>102203</v>
      </c>
      <c r="B2436" s="5">
        <v>45958</v>
      </c>
      <c r="C2436" t="s">
        <v>31</v>
      </c>
      <c r="D2436" t="s">
        <v>105</v>
      </c>
      <c r="E2436" t="s">
        <v>106</v>
      </c>
      <c r="F2436" t="s">
        <v>15</v>
      </c>
      <c r="G2436" t="s">
        <v>29</v>
      </c>
      <c r="H2436">
        <v>2</v>
      </c>
      <c r="I2436" t="s">
        <v>508</v>
      </c>
      <c r="J2436">
        <v>23.21</v>
      </c>
      <c r="K2436">
        <v>46.42</v>
      </c>
      <c r="L2436" t="s">
        <v>17</v>
      </c>
      <c r="M2436" t="s">
        <v>143</v>
      </c>
      <c r="N2436" t="s">
        <v>36</v>
      </c>
      <c r="O2436" t="s">
        <v>509</v>
      </c>
      <c r="P2436" t="s">
        <v>501</v>
      </c>
      <c r="Q2436" t="s">
        <v>520</v>
      </c>
    </row>
    <row r="2437" spans="1:17" x14ac:dyDescent="0.35">
      <c r="A2437">
        <v>102217</v>
      </c>
      <c r="B2437" s="5">
        <v>45958</v>
      </c>
      <c r="C2437" t="s">
        <v>50</v>
      </c>
      <c r="D2437" t="s">
        <v>77</v>
      </c>
      <c r="E2437" t="s">
        <v>78</v>
      </c>
      <c r="F2437" t="s">
        <v>59</v>
      </c>
      <c r="G2437" t="s">
        <v>118</v>
      </c>
      <c r="H2437">
        <v>2</v>
      </c>
      <c r="I2437" t="s">
        <v>508</v>
      </c>
      <c r="J2437">
        <v>19</v>
      </c>
      <c r="K2437">
        <v>38</v>
      </c>
      <c r="L2437" t="s">
        <v>17</v>
      </c>
      <c r="M2437" t="s">
        <v>249</v>
      </c>
      <c r="N2437" t="s">
        <v>19</v>
      </c>
      <c r="O2437" t="s">
        <v>509</v>
      </c>
      <c r="P2437" t="s">
        <v>501</v>
      </c>
      <c r="Q2437" t="s">
        <v>520</v>
      </c>
    </row>
    <row r="2438" spans="1:17" x14ac:dyDescent="0.35">
      <c r="A2438">
        <v>102465</v>
      </c>
      <c r="B2438" s="5">
        <v>45958</v>
      </c>
      <c r="C2438" t="s">
        <v>50</v>
      </c>
      <c r="D2438" t="s">
        <v>77</v>
      </c>
      <c r="E2438" t="s">
        <v>78</v>
      </c>
      <c r="F2438" t="s">
        <v>59</v>
      </c>
      <c r="G2438" t="s">
        <v>118</v>
      </c>
      <c r="H2438">
        <v>10</v>
      </c>
      <c r="I2438" t="s">
        <v>499</v>
      </c>
      <c r="J2438">
        <v>19.45</v>
      </c>
      <c r="K2438">
        <v>194.5</v>
      </c>
      <c r="L2438" t="s">
        <v>24</v>
      </c>
      <c r="M2438" t="s">
        <v>84</v>
      </c>
      <c r="N2438" t="s">
        <v>36</v>
      </c>
      <c r="O2438" t="s">
        <v>509</v>
      </c>
      <c r="P2438" t="s">
        <v>501</v>
      </c>
      <c r="Q2438" t="s">
        <v>520</v>
      </c>
    </row>
    <row r="2439" spans="1:17" x14ac:dyDescent="0.35">
      <c r="A2439">
        <v>102542</v>
      </c>
      <c r="B2439" s="5">
        <v>45958</v>
      </c>
      <c r="C2439" t="s">
        <v>31</v>
      </c>
      <c r="D2439" t="s">
        <v>80</v>
      </c>
      <c r="E2439" t="s">
        <v>80</v>
      </c>
      <c r="F2439" t="s">
        <v>22</v>
      </c>
      <c r="G2439" t="s">
        <v>109</v>
      </c>
      <c r="H2439">
        <v>1</v>
      </c>
      <c r="I2439" t="s">
        <v>503</v>
      </c>
      <c r="J2439">
        <v>93.59</v>
      </c>
      <c r="K2439">
        <v>93.59</v>
      </c>
      <c r="L2439" t="s">
        <v>48</v>
      </c>
      <c r="M2439" t="s">
        <v>447</v>
      </c>
      <c r="N2439" t="s">
        <v>36</v>
      </c>
      <c r="O2439" t="s">
        <v>509</v>
      </c>
      <c r="P2439" t="s">
        <v>501</v>
      </c>
      <c r="Q2439" t="s">
        <v>520</v>
      </c>
    </row>
    <row r="2440" spans="1:17" x14ac:dyDescent="0.35">
      <c r="A2440">
        <v>102688</v>
      </c>
      <c r="B2440" s="5">
        <v>45958</v>
      </c>
      <c r="C2440" t="s">
        <v>50</v>
      </c>
      <c r="D2440" t="s">
        <v>71</v>
      </c>
      <c r="E2440" t="s">
        <v>72</v>
      </c>
      <c r="F2440" t="s">
        <v>22</v>
      </c>
      <c r="G2440" t="s">
        <v>47</v>
      </c>
      <c r="H2440">
        <v>1</v>
      </c>
      <c r="I2440" t="s">
        <v>503</v>
      </c>
      <c r="J2440">
        <v>73.98</v>
      </c>
      <c r="K2440">
        <v>73.98</v>
      </c>
      <c r="L2440" t="s">
        <v>17</v>
      </c>
      <c r="M2440" t="s">
        <v>470</v>
      </c>
      <c r="N2440" t="s">
        <v>19</v>
      </c>
      <c r="O2440" t="s">
        <v>509</v>
      </c>
      <c r="P2440" t="s">
        <v>501</v>
      </c>
      <c r="Q2440" t="s">
        <v>520</v>
      </c>
    </row>
    <row r="2441" spans="1:17" x14ac:dyDescent="0.35">
      <c r="A2441">
        <v>102844</v>
      </c>
      <c r="B2441" s="5">
        <v>45958</v>
      </c>
      <c r="C2441" t="s">
        <v>31</v>
      </c>
      <c r="D2441" t="s">
        <v>105</v>
      </c>
      <c r="E2441" t="s">
        <v>106</v>
      </c>
      <c r="F2441" t="s">
        <v>53</v>
      </c>
      <c r="G2441" t="s">
        <v>54</v>
      </c>
      <c r="H2441">
        <v>5</v>
      </c>
      <c r="I2441" t="s">
        <v>499</v>
      </c>
      <c r="J2441">
        <v>23.82</v>
      </c>
      <c r="K2441">
        <v>119.1</v>
      </c>
      <c r="L2441" t="s">
        <v>24</v>
      </c>
      <c r="M2441" t="s">
        <v>456</v>
      </c>
      <c r="N2441" t="s">
        <v>19</v>
      </c>
      <c r="O2441" t="s">
        <v>509</v>
      </c>
      <c r="P2441" t="s">
        <v>501</v>
      </c>
      <c r="Q2441" t="s">
        <v>520</v>
      </c>
    </row>
    <row r="2442" spans="1:17" x14ac:dyDescent="0.35">
      <c r="A2442">
        <v>100265</v>
      </c>
      <c r="B2442" s="5">
        <v>45959</v>
      </c>
      <c r="C2442" t="s">
        <v>12</v>
      </c>
      <c r="D2442" t="s">
        <v>98</v>
      </c>
      <c r="E2442" t="s">
        <v>99</v>
      </c>
      <c r="F2442" t="s">
        <v>22</v>
      </c>
      <c r="G2442" t="s">
        <v>23</v>
      </c>
      <c r="H2442">
        <v>5</v>
      </c>
      <c r="I2442" t="s">
        <v>499</v>
      </c>
      <c r="J2442">
        <v>62.32</v>
      </c>
      <c r="K2442">
        <v>311.60000000000002</v>
      </c>
      <c r="L2442" t="s">
        <v>24</v>
      </c>
      <c r="M2442" t="s">
        <v>435</v>
      </c>
      <c r="N2442" t="s">
        <v>19</v>
      </c>
      <c r="O2442" t="s">
        <v>504</v>
      </c>
      <c r="P2442" t="s">
        <v>501</v>
      </c>
      <c r="Q2442" t="s">
        <v>520</v>
      </c>
    </row>
    <row r="2443" spans="1:17" x14ac:dyDescent="0.35">
      <c r="A2443">
        <v>100411</v>
      </c>
      <c r="B2443" s="5">
        <v>45959</v>
      </c>
      <c r="C2443" t="s">
        <v>26</v>
      </c>
      <c r="D2443" t="s">
        <v>41</v>
      </c>
      <c r="E2443" t="s">
        <v>42</v>
      </c>
      <c r="F2443" t="s">
        <v>62</v>
      </c>
      <c r="G2443" t="s">
        <v>103</v>
      </c>
      <c r="H2443">
        <v>5</v>
      </c>
      <c r="I2443" t="s">
        <v>499</v>
      </c>
      <c r="J2443">
        <v>187.15</v>
      </c>
      <c r="K2443">
        <v>935.75</v>
      </c>
      <c r="L2443" t="s">
        <v>17</v>
      </c>
      <c r="M2443" t="s">
        <v>158</v>
      </c>
      <c r="N2443" t="s">
        <v>19</v>
      </c>
      <c r="O2443" t="s">
        <v>504</v>
      </c>
      <c r="P2443" t="s">
        <v>501</v>
      </c>
      <c r="Q2443" t="s">
        <v>520</v>
      </c>
    </row>
    <row r="2444" spans="1:17" x14ac:dyDescent="0.35">
      <c r="A2444">
        <v>100610</v>
      </c>
      <c r="B2444" s="5">
        <v>45959</v>
      </c>
      <c r="C2444" t="s">
        <v>31</v>
      </c>
      <c r="D2444" t="s">
        <v>56</v>
      </c>
      <c r="E2444" t="s">
        <v>57</v>
      </c>
      <c r="F2444" t="s">
        <v>15</v>
      </c>
      <c r="G2444" t="s">
        <v>16</v>
      </c>
      <c r="H2444">
        <v>10</v>
      </c>
      <c r="I2444" t="s">
        <v>499</v>
      </c>
      <c r="J2444">
        <v>39.14</v>
      </c>
      <c r="K2444">
        <v>391.4</v>
      </c>
      <c r="L2444" t="s">
        <v>43</v>
      </c>
      <c r="M2444" t="s">
        <v>360</v>
      </c>
      <c r="N2444" t="s">
        <v>36</v>
      </c>
      <c r="O2444" t="s">
        <v>504</v>
      </c>
      <c r="P2444" t="s">
        <v>501</v>
      </c>
      <c r="Q2444" t="s">
        <v>520</v>
      </c>
    </row>
    <row r="2445" spans="1:17" x14ac:dyDescent="0.35">
      <c r="A2445">
        <v>101047</v>
      </c>
      <c r="B2445" s="5">
        <v>45959</v>
      </c>
      <c r="C2445" t="s">
        <v>12</v>
      </c>
      <c r="D2445" t="s">
        <v>98</v>
      </c>
      <c r="E2445" t="s">
        <v>99</v>
      </c>
      <c r="F2445" t="s">
        <v>53</v>
      </c>
      <c r="G2445" t="s">
        <v>54</v>
      </c>
      <c r="H2445">
        <v>1</v>
      </c>
      <c r="I2445" t="s">
        <v>503</v>
      </c>
      <c r="J2445">
        <v>25.26</v>
      </c>
      <c r="K2445">
        <v>25.26</v>
      </c>
      <c r="L2445" t="s">
        <v>24</v>
      </c>
      <c r="M2445" t="s">
        <v>276</v>
      </c>
      <c r="N2445" t="s">
        <v>19</v>
      </c>
      <c r="O2445" t="s">
        <v>504</v>
      </c>
      <c r="P2445" t="s">
        <v>501</v>
      </c>
      <c r="Q2445" t="s">
        <v>520</v>
      </c>
    </row>
    <row r="2446" spans="1:17" x14ac:dyDescent="0.35">
      <c r="A2446">
        <v>101205</v>
      </c>
      <c r="B2446" s="5">
        <v>45959</v>
      </c>
      <c r="C2446" t="s">
        <v>12</v>
      </c>
      <c r="D2446" t="s">
        <v>13</v>
      </c>
      <c r="E2446" t="s">
        <v>14</v>
      </c>
      <c r="F2446" t="s">
        <v>15</v>
      </c>
      <c r="G2446" t="s">
        <v>16</v>
      </c>
      <c r="H2446">
        <v>1</v>
      </c>
      <c r="I2446" t="s">
        <v>503</v>
      </c>
      <c r="J2446">
        <v>41.42</v>
      </c>
      <c r="K2446">
        <v>41.42</v>
      </c>
      <c r="L2446" t="s">
        <v>17</v>
      </c>
      <c r="M2446" t="s">
        <v>242</v>
      </c>
      <c r="N2446" t="s">
        <v>19</v>
      </c>
      <c r="O2446" t="s">
        <v>504</v>
      </c>
      <c r="P2446" t="s">
        <v>501</v>
      </c>
      <c r="Q2446" t="s">
        <v>520</v>
      </c>
    </row>
    <row r="2447" spans="1:17" x14ac:dyDescent="0.35">
      <c r="A2447">
        <v>101234</v>
      </c>
      <c r="B2447" s="5">
        <v>45959</v>
      </c>
      <c r="C2447" t="s">
        <v>50</v>
      </c>
      <c r="D2447" t="s">
        <v>71</v>
      </c>
      <c r="E2447" t="s">
        <v>72</v>
      </c>
      <c r="F2447" t="s">
        <v>62</v>
      </c>
      <c r="G2447" t="s">
        <v>169</v>
      </c>
      <c r="H2447">
        <v>10</v>
      </c>
      <c r="I2447" t="s">
        <v>499</v>
      </c>
      <c r="J2447">
        <v>24.62</v>
      </c>
      <c r="K2447">
        <v>246.20000000000002</v>
      </c>
      <c r="L2447" t="s">
        <v>43</v>
      </c>
      <c r="M2447" t="s">
        <v>439</v>
      </c>
      <c r="N2447" t="s">
        <v>19</v>
      </c>
      <c r="O2447" t="s">
        <v>504</v>
      </c>
      <c r="P2447" t="s">
        <v>501</v>
      </c>
      <c r="Q2447" t="s">
        <v>520</v>
      </c>
    </row>
    <row r="2448" spans="1:17" x14ac:dyDescent="0.35">
      <c r="A2448">
        <v>101492</v>
      </c>
      <c r="B2448" s="5">
        <v>45959</v>
      </c>
      <c r="C2448" t="s">
        <v>31</v>
      </c>
      <c r="D2448" t="s">
        <v>32</v>
      </c>
      <c r="E2448" t="s">
        <v>33</v>
      </c>
      <c r="F2448" t="s">
        <v>62</v>
      </c>
      <c r="G2448" t="s">
        <v>169</v>
      </c>
      <c r="H2448">
        <v>2</v>
      </c>
      <c r="I2448" t="s">
        <v>508</v>
      </c>
      <c r="J2448">
        <v>24.94</v>
      </c>
      <c r="K2448">
        <v>49.88</v>
      </c>
      <c r="L2448" t="s">
        <v>24</v>
      </c>
      <c r="M2448" t="s">
        <v>406</v>
      </c>
      <c r="N2448" t="s">
        <v>19</v>
      </c>
      <c r="O2448" t="s">
        <v>504</v>
      </c>
      <c r="P2448" t="s">
        <v>501</v>
      </c>
      <c r="Q2448" t="s">
        <v>520</v>
      </c>
    </row>
    <row r="2449" spans="1:17" x14ac:dyDescent="0.35">
      <c r="A2449">
        <v>101534</v>
      </c>
      <c r="B2449" s="5">
        <v>45959</v>
      </c>
      <c r="C2449" t="s">
        <v>65</v>
      </c>
      <c r="D2449" t="s">
        <v>190</v>
      </c>
      <c r="E2449" t="s">
        <v>191</v>
      </c>
      <c r="F2449" t="s">
        <v>53</v>
      </c>
      <c r="G2449" t="s">
        <v>126</v>
      </c>
      <c r="H2449">
        <v>3</v>
      </c>
      <c r="I2449" t="s">
        <v>499</v>
      </c>
      <c r="J2449">
        <v>142.94</v>
      </c>
      <c r="K2449">
        <v>428.82</v>
      </c>
      <c r="L2449" t="s">
        <v>24</v>
      </c>
      <c r="M2449" t="s">
        <v>160</v>
      </c>
      <c r="N2449" t="s">
        <v>19</v>
      </c>
      <c r="O2449" t="s">
        <v>504</v>
      </c>
      <c r="P2449" t="s">
        <v>501</v>
      </c>
      <c r="Q2449" t="s">
        <v>520</v>
      </c>
    </row>
    <row r="2450" spans="1:17" x14ac:dyDescent="0.35">
      <c r="A2450">
        <v>101536</v>
      </c>
      <c r="B2450" s="5">
        <v>45959</v>
      </c>
      <c r="C2450" t="s">
        <v>31</v>
      </c>
      <c r="D2450" t="s">
        <v>56</v>
      </c>
      <c r="E2450" t="s">
        <v>57</v>
      </c>
      <c r="F2450" t="s">
        <v>62</v>
      </c>
      <c r="G2450" t="s">
        <v>169</v>
      </c>
      <c r="H2450">
        <v>1</v>
      </c>
      <c r="I2450" t="s">
        <v>503</v>
      </c>
      <c r="J2450">
        <v>25.66</v>
      </c>
      <c r="K2450">
        <v>25.66</v>
      </c>
      <c r="L2450" t="s">
        <v>24</v>
      </c>
      <c r="M2450" t="s">
        <v>198</v>
      </c>
      <c r="N2450" t="s">
        <v>36</v>
      </c>
      <c r="O2450" t="s">
        <v>504</v>
      </c>
      <c r="P2450" t="s">
        <v>501</v>
      </c>
      <c r="Q2450" t="s">
        <v>520</v>
      </c>
    </row>
    <row r="2451" spans="1:17" x14ac:dyDescent="0.35">
      <c r="A2451">
        <v>101729</v>
      </c>
      <c r="B2451" s="5">
        <v>45959</v>
      </c>
      <c r="C2451" t="s">
        <v>12</v>
      </c>
      <c r="D2451" t="s">
        <v>20</v>
      </c>
      <c r="E2451" t="s">
        <v>21</v>
      </c>
      <c r="F2451" t="s">
        <v>53</v>
      </c>
      <c r="G2451" t="s">
        <v>54</v>
      </c>
      <c r="H2451">
        <v>1</v>
      </c>
      <c r="I2451" t="s">
        <v>503</v>
      </c>
      <c r="J2451">
        <v>24.1</v>
      </c>
      <c r="K2451">
        <v>24.1</v>
      </c>
      <c r="L2451" t="s">
        <v>48</v>
      </c>
      <c r="M2451" t="s">
        <v>225</v>
      </c>
      <c r="N2451" t="s">
        <v>89</v>
      </c>
      <c r="O2451" t="s">
        <v>504</v>
      </c>
      <c r="P2451" t="s">
        <v>501</v>
      </c>
      <c r="Q2451" t="s">
        <v>520</v>
      </c>
    </row>
    <row r="2452" spans="1:17" x14ac:dyDescent="0.35">
      <c r="A2452">
        <v>102030</v>
      </c>
      <c r="B2452" s="5">
        <v>45959</v>
      </c>
      <c r="C2452" t="s">
        <v>12</v>
      </c>
      <c r="D2452" t="s">
        <v>183</v>
      </c>
      <c r="E2452" t="s">
        <v>184</v>
      </c>
      <c r="F2452" t="s">
        <v>15</v>
      </c>
      <c r="G2452" t="s">
        <v>16</v>
      </c>
      <c r="H2452">
        <v>1</v>
      </c>
      <c r="I2452" t="s">
        <v>503</v>
      </c>
      <c r="J2452">
        <v>39.44</v>
      </c>
      <c r="K2452">
        <v>39.44</v>
      </c>
      <c r="L2452" t="s">
        <v>43</v>
      </c>
      <c r="M2452" t="s">
        <v>470</v>
      </c>
      <c r="N2452" t="s">
        <v>19</v>
      </c>
      <c r="O2452" t="s">
        <v>504</v>
      </c>
      <c r="P2452" t="s">
        <v>501</v>
      </c>
      <c r="Q2452" t="s">
        <v>520</v>
      </c>
    </row>
    <row r="2453" spans="1:17" x14ac:dyDescent="0.35">
      <c r="A2453">
        <v>102066</v>
      </c>
      <c r="B2453" s="5">
        <v>45959</v>
      </c>
      <c r="C2453" t="s">
        <v>50</v>
      </c>
      <c r="D2453" t="s">
        <v>51</v>
      </c>
      <c r="E2453" t="s">
        <v>52</v>
      </c>
      <c r="F2453" t="s">
        <v>59</v>
      </c>
      <c r="G2453" t="s">
        <v>60</v>
      </c>
      <c r="H2453">
        <v>5</v>
      </c>
      <c r="I2453" t="s">
        <v>499</v>
      </c>
      <c r="J2453">
        <v>57.71</v>
      </c>
      <c r="K2453">
        <v>288.55</v>
      </c>
      <c r="L2453" t="s">
        <v>48</v>
      </c>
      <c r="M2453" t="s">
        <v>292</v>
      </c>
      <c r="N2453" t="s">
        <v>19</v>
      </c>
      <c r="O2453" t="s">
        <v>504</v>
      </c>
      <c r="P2453" t="s">
        <v>501</v>
      </c>
      <c r="Q2453" t="s">
        <v>520</v>
      </c>
    </row>
    <row r="2454" spans="1:17" x14ac:dyDescent="0.35">
      <c r="A2454">
        <v>102420</v>
      </c>
      <c r="B2454" s="5">
        <v>45959</v>
      </c>
      <c r="C2454" t="s">
        <v>26</v>
      </c>
      <c r="D2454" t="s">
        <v>150</v>
      </c>
      <c r="E2454" t="s">
        <v>151</v>
      </c>
      <c r="F2454" t="s">
        <v>62</v>
      </c>
      <c r="G2454" t="s">
        <v>103</v>
      </c>
      <c r="H2454">
        <v>1</v>
      </c>
      <c r="I2454" t="s">
        <v>503</v>
      </c>
      <c r="J2454">
        <v>194.31</v>
      </c>
      <c r="K2454">
        <v>194.31</v>
      </c>
      <c r="L2454" t="s">
        <v>48</v>
      </c>
      <c r="M2454" t="s">
        <v>88</v>
      </c>
      <c r="N2454" t="s">
        <v>19</v>
      </c>
      <c r="O2454" t="s">
        <v>504</v>
      </c>
      <c r="P2454" t="s">
        <v>501</v>
      </c>
      <c r="Q2454" t="s">
        <v>520</v>
      </c>
    </row>
    <row r="2455" spans="1:17" x14ac:dyDescent="0.35">
      <c r="A2455">
        <v>102441</v>
      </c>
      <c r="B2455" s="5">
        <v>45959</v>
      </c>
      <c r="C2455" t="s">
        <v>26</v>
      </c>
      <c r="D2455" t="s">
        <v>150</v>
      </c>
      <c r="E2455" t="s">
        <v>151</v>
      </c>
      <c r="F2455" t="s">
        <v>53</v>
      </c>
      <c r="G2455" t="s">
        <v>126</v>
      </c>
      <c r="H2455">
        <v>1</v>
      </c>
      <c r="I2455" t="s">
        <v>503</v>
      </c>
      <c r="J2455">
        <v>146.38</v>
      </c>
      <c r="K2455">
        <v>146.38</v>
      </c>
      <c r="L2455" t="s">
        <v>43</v>
      </c>
      <c r="M2455" t="s">
        <v>491</v>
      </c>
      <c r="N2455" t="s">
        <v>19</v>
      </c>
      <c r="O2455" t="s">
        <v>504</v>
      </c>
      <c r="P2455" t="s">
        <v>501</v>
      </c>
      <c r="Q2455" t="s">
        <v>520</v>
      </c>
    </row>
    <row r="2456" spans="1:17" x14ac:dyDescent="0.35">
      <c r="A2456">
        <v>102532</v>
      </c>
      <c r="B2456" s="5">
        <v>45959</v>
      </c>
      <c r="C2456" t="s">
        <v>12</v>
      </c>
      <c r="D2456" t="s">
        <v>13</v>
      </c>
      <c r="E2456" t="s">
        <v>14</v>
      </c>
      <c r="F2456" t="s">
        <v>15</v>
      </c>
      <c r="G2456" t="s">
        <v>29</v>
      </c>
      <c r="H2456">
        <v>2</v>
      </c>
      <c r="I2456" t="s">
        <v>508</v>
      </c>
      <c r="J2456">
        <v>23.15</v>
      </c>
      <c r="K2456">
        <v>46.3</v>
      </c>
      <c r="L2456" t="s">
        <v>24</v>
      </c>
      <c r="M2456" t="s">
        <v>284</v>
      </c>
      <c r="N2456" t="s">
        <v>19</v>
      </c>
      <c r="O2456" t="s">
        <v>504</v>
      </c>
      <c r="P2456" t="s">
        <v>501</v>
      </c>
      <c r="Q2456" t="s">
        <v>520</v>
      </c>
    </row>
    <row r="2457" spans="1:17" x14ac:dyDescent="0.35">
      <c r="A2457">
        <v>102937</v>
      </c>
      <c r="B2457" s="5">
        <v>45959</v>
      </c>
      <c r="C2457" t="s">
        <v>12</v>
      </c>
      <c r="D2457" t="s">
        <v>132</v>
      </c>
      <c r="E2457" t="s">
        <v>133</v>
      </c>
      <c r="F2457" t="s">
        <v>62</v>
      </c>
      <c r="G2457" t="s">
        <v>68</v>
      </c>
      <c r="H2457">
        <v>2</v>
      </c>
      <c r="I2457" t="s">
        <v>508</v>
      </c>
      <c r="J2457">
        <v>38.15</v>
      </c>
      <c r="K2457">
        <v>76.3</v>
      </c>
      <c r="L2457" t="s">
        <v>17</v>
      </c>
      <c r="M2457" t="s">
        <v>411</v>
      </c>
      <c r="N2457" t="s">
        <v>36</v>
      </c>
      <c r="O2457" t="s">
        <v>504</v>
      </c>
      <c r="P2457" t="s">
        <v>501</v>
      </c>
      <c r="Q2457" t="s">
        <v>520</v>
      </c>
    </row>
    <row r="2458" spans="1:17" x14ac:dyDescent="0.35">
      <c r="A2458">
        <v>100084</v>
      </c>
      <c r="B2458" s="5">
        <v>45960</v>
      </c>
      <c r="C2458" t="s">
        <v>26</v>
      </c>
      <c r="D2458" t="s">
        <v>41</v>
      </c>
      <c r="E2458" t="s">
        <v>42</v>
      </c>
      <c r="F2458" t="s">
        <v>62</v>
      </c>
      <c r="G2458" t="s">
        <v>169</v>
      </c>
      <c r="H2458">
        <v>10</v>
      </c>
      <c r="I2458" t="s">
        <v>499</v>
      </c>
      <c r="J2458">
        <v>25.5</v>
      </c>
      <c r="K2458">
        <v>255</v>
      </c>
      <c r="L2458" t="s">
        <v>17</v>
      </c>
      <c r="M2458" t="s">
        <v>64</v>
      </c>
      <c r="N2458" t="s">
        <v>19</v>
      </c>
      <c r="O2458" t="s">
        <v>505</v>
      </c>
      <c r="P2458" t="s">
        <v>501</v>
      </c>
      <c r="Q2458" t="s">
        <v>520</v>
      </c>
    </row>
    <row r="2459" spans="1:17" x14ac:dyDescent="0.35">
      <c r="A2459">
        <v>100518</v>
      </c>
      <c r="B2459" s="5">
        <v>45960</v>
      </c>
      <c r="C2459" t="s">
        <v>50</v>
      </c>
      <c r="D2459" t="s">
        <v>51</v>
      </c>
      <c r="E2459" t="s">
        <v>52</v>
      </c>
      <c r="F2459" t="s">
        <v>22</v>
      </c>
      <c r="G2459" t="s">
        <v>87</v>
      </c>
      <c r="H2459">
        <v>3</v>
      </c>
      <c r="I2459" t="s">
        <v>499</v>
      </c>
      <c r="J2459">
        <v>49.8</v>
      </c>
      <c r="K2459">
        <v>149.39999999999998</v>
      </c>
      <c r="L2459" t="s">
        <v>24</v>
      </c>
      <c r="M2459" t="s">
        <v>304</v>
      </c>
      <c r="N2459" t="s">
        <v>19</v>
      </c>
      <c r="O2459" t="s">
        <v>505</v>
      </c>
      <c r="P2459" t="s">
        <v>501</v>
      </c>
      <c r="Q2459" t="s">
        <v>520</v>
      </c>
    </row>
    <row r="2460" spans="1:17" x14ac:dyDescent="0.35">
      <c r="A2460">
        <v>100692</v>
      </c>
      <c r="B2460" s="5">
        <v>45960</v>
      </c>
      <c r="C2460" t="s">
        <v>31</v>
      </c>
      <c r="D2460" t="s">
        <v>56</v>
      </c>
      <c r="E2460" t="s">
        <v>57</v>
      </c>
      <c r="F2460" t="s">
        <v>59</v>
      </c>
      <c r="G2460" t="s">
        <v>60</v>
      </c>
      <c r="H2460">
        <v>10</v>
      </c>
      <c r="I2460" t="s">
        <v>499</v>
      </c>
      <c r="J2460">
        <v>58.81</v>
      </c>
      <c r="K2460">
        <v>588.1</v>
      </c>
      <c r="L2460" t="s">
        <v>17</v>
      </c>
      <c r="M2460" t="s">
        <v>375</v>
      </c>
      <c r="N2460" t="s">
        <v>36</v>
      </c>
      <c r="O2460" t="s">
        <v>505</v>
      </c>
      <c r="P2460" t="s">
        <v>501</v>
      </c>
      <c r="Q2460" t="s">
        <v>520</v>
      </c>
    </row>
    <row r="2461" spans="1:17" x14ac:dyDescent="0.35">
      <c r="A2461">
        <v>100735</v>
      </c>
      <c r="B2461" s="5">
        <v>45960</v>
      </c>
      <c r="C2461" t="s">
        <v>65</v>
      </c>
      <c r="D2461" t="s">
        <v>137</v>
      </c>
      <c r="E2461" t="s">
        <v>138</v>
      </c>
      <c r="F2461" t="s">
        <v>22</v>
      </c>
      <c r="G2461" t="s">
        <v>87</v>
      </c>
      <c r="H2461">
        <v>10</v>
      </c>
      <c r="I2461" t="s">
        <v>499</v>
      </c>
      <c r="J2461">
        <v>47.7</v>
      </c>
      <c r="K2461">
        <v>477</v>
      </c>
      <c r="L2461" t="s">
        <v>43</v>
      </c>
      <c r="M2461" t="s">
        <v>484</v>
      </c>
      <c r="N2461" t="s">
        <v>19</v>
      </c>
      <c r="O2461" t="s">
        <v>505</v>
      </c>
      <c r="P2461" t="s">
        <v>501</v>
      </c>
      <c r="Q2461" t="s">
        <v>520</v>
      </c>
    </row>
    <row r="2462" spans="1:17" x14ac:dyDescent="0.35">
      <c r="A2462">
        <v>100820</v>
      </c>
      <c r="B2462" s="5">
        <v>45960</v>
      </c>
      <c r="C2462" t="s">
        <v>50</v>
      </c>
      <c r="D2462" t="s">
        <v>51</v>
      </c>
      <c r="E2462" t="s">
        <v>52</v>
      </c>
      <c r="F2462" t="s">
        <v>62</v>
      </c>
      <c r="G2462" t="s">
        <v>114</v>
      </c>
      <c r="H2462">
        <v>1</v>
      </c>
      <c r="I2462" t="s">
        <v>503</v>
      </c>
      <c r="J2462">
        <v>129.35</v>
      </c>
      <c r="K2462">
        <v>129.35</v>
      </c>
      <c r="L2462" t="s">
        <v>48</v>
      </c>
      <c r="M2462" t="s">
        <v>84</v>
      </c>
      <c r="N2462" t="s">
        <v>89</v>
      </c>
      <c r="O2462" t="s">
        <v>505</v>
      </c>
      <c r="P2462" t="s">
        <v>501</v>
      </c>
      <c r="Q2462" t="s">
        <v>520</v>
      </c>
    </row>
    <row r="2463" spans="1:17" x14ac:dyDescent="0.35">
      <c r="A2463">
        <v>100882</v>
      </c>
      <c r="B2463" s="5">
        <v>45960</v>
      </c>
      <c r="C2463" t="s">
        <v>50</v>
      </c>
      <c r="D2463" t="s">
        <v>51</v>
      </c>
      <c r="E2463" t="s">
        <v>52</v>
      </c>
      <c r="F2463" t="s">
        <v>59</v>
      </c>
      <c r="G2463" t="s">
        <v>95</v>
      </c>
      <c r="H2463">
        <v>3</v>
      </c>
      <c r="I2463" t="s">
        <v>499</v>
      </c>
      <c r="J2463">
        <v>34.5</v>
      </c>
      <c r="K2463">
        <v>103.5</v>
      </c>
      <c r="L2463" t="s">
        <v>24</v>
      </c>
      <c r="M2463" t="s">
        <v>418</v>
      </c>
      <c r="N2463" t="s">
        <v>19</v>
      </c>
      <c r="O2463" t="s">
        <v>505</v>
      </c>
      <c r="P2463" t="s">
        <v>501</v>
      </c>
      <c r="Q2463" t="s">
        <v>520</v>
      </c>
    </row>
    <row r="2464" spans="1:17" x14ac:dyDescent="0.35">
      <c r="A2464">
        <v>101025</v>
      </c>
      <c r="B2464" s="5">
        <v>45960</v>
      </c>
      <c r="C2464" t="s">
        <v>26</v>
      </c>
      <c r="D2464" t="s">
        <v>150</v>
      </c>
      <c r="E2464" t="s">
        <v>151</v>
      </c>
      <c r="F2464" t="s">
        <v>62</v>
      </c>
      <c r="G2464" t="s">
        <v>68</v>
      </c>
      <c r="H2464">
        <v>1</v>
      </c>
      <c r="I2464" t="s">
        <v>503</v>
      </c>
      <c r="J2464">
        <v>41.08</v>
      </c>
      <c r="K2464">
        <v>41.08</v>
      </c>
      <c r="L2464" t="s">
        <v>17</v>
      </c>
      <c r="M2464" t="s">
        <v>392</v>
      </c>
      <c r="N2464" t="s">
        <v>89</v>
      </c>
      <c r="O2464" t="s">
        <v>505</v>
      </c>
      <c r="P2464" t="s">
        <v>501</v>
      </c>
      <c r="Q2464" t="s">
        <v>520</v>
      </c>
    </row>
    <row r="2465" spans="1:17" x14ac:dyDescent="0.35">
      <c r="A2465">
        <v>101132</v>
      </c>
      <c r="B2465" s="5">
        <v>45960</v>
      </c>
      <c r="C2465" t="s">
        <v>31</v>
      </c>
      <c r="D2465" t="s">
        <v>45</v>
      </c>
      <c r="E2465" t="s">
        <v>46</v>
      </c>
      <c r="F2465" t="s">
        <v>62</v>
      </c>
      <c r="G2465" t="s">
        <v>169</v>
      </c>
      <c r="H2465">
        <v>2</v>
      </c>
      <c r="I2465" t="s">
        <v>508</v>
      </c>
      <c r="J2465">
        <v>24.23</v>
      </c>
      <c r="K2465">
        <v>48.46</v>
      </c>
      <c r="L2465" t="s">
        <v>48</v>
      </c>
      <c r="M2465" t="s">
        <v>209</v>
      </c>
      <c r="N2465" t="s">
        <v>19</v>
      </c>
      <c r="O2465" t="s">
        <v>505</v>
      </c>
      <c r="P2465" t="s">
        <v>501</v>
      </c>
      <c r="Q2465" t="s">
        <v>520</v>
      </c>
    </row>
    <row r="2466" spans="1:17" x14ac:dyDescent="0.35">
      <c r="A2466">
        <v>101627</v>
      </c>
      <c r="B2466" s="5">
        <v>45960</v>
      </c>
      <c r="C2466" t="s">
        <v>50</v>
      </c>
      <c r="D2466" t="s">
        <v>71</v>
      </c>
      <c r="E2466" t="s">
        <v>72</v>
      </c>
      <c r="F2466" t="s">
        <v>59</v>
      </c>
      <c r="G2466" t="s">
        <v>73</v>
      </c>
      <c r="H2466">
        <v>1</v>
      </c>
      <c r="I2466" t="s">
        <v>503</v>
      </c>
      <c r="J2466">
        <v>29.3</v>
      </c>
      <c r="K2466">
        <v>29.3</v>
      </c>
      <c r="L2466" t="s">
        <v>24</v>
      </c>
      <c r="M2466" t="s">
        <v>350</v>
      </c>
      <c r="N2466" t="s">
        <v>19</v>
      </c>
      <c r="O2466" t="s">
        <v>505</v>
      </c>
      <c r="P2466" t="s">
        <v>501</v>
      </c>
      <c r="Q2466" t="s">
        <v>520</v>
      </c>
    </row>
    <row r="2467" spans="1:17" x14ac:dyDescent="0.35">
      <c r="A2467">
        <v>102173</v>
      </c>
      <c r="B2467" s="5">
        <v>45960</v>
      </c>
      <c r="C2467" t="s">
        <v>31</v>
      </c>
      <c r="D2467" t="s">
        <v>32</v>
      </c>
      <c r="E2467" t="s">
        <v>33</v>
      </c>
      <c r="F2467" t="s">
        <v>22</v>
      </c>
      <c r="G2467" t="s">
        <v>23</v>
      </c>
      <c r="H2467">
        <v>10</v>
      </c>
      <c r="I2467" t="s">
        <v>499</v>
      </c>
      <c r="J2467">
        <v>64.010000000000005</v>
      </c>
      <c r="K2467">
        <v>640.1</v>
      </c>
      <c r="L2467" t="s">
        <v>24</v>
      </c>
      <c r="M2467" t="s">
        <v>341</v>
      </c>
      <c r="N2467" t="s">
        <v>19</v>
      </c>
      <c r="O2467" t="s">
        <v>505</v>
      </c>
      <c r="P2467" t="s">
        <v>501</v>
      </c>
      <c r="Q2467" t="s">
        <v>520</v>
      </c>
    </row>
    <row r="2468" spans="1:17" x14ac:dyDescent="0.35">
      <c r="A2468">
        <v>102182</v>
      </c>
      <c r="B2468" s="5">
        <v>45960</v>
      </c>
      <c r="C2468" t="s">
        <v>12</v>
      </c>
      <c r="D2468" t="s">
        <v>132</v>
      </c>
      <c r="E2468" t="s">
        <v>133</v>
      </c>
      <c r="F2468" t="s">
        <v>59</v>
      </c>
      <c r="G2468" t="s">
        <v>73</v>
      </c>
      <c r="H2468">
        <v>2</v>
      </c>
      <c r="I2468" t="s">
        <v>508</v>
      </c>
      <c r="J2468">
        <v>26.86</v>
      </c>
      <c r="K2468">
        <v>53.72</v>
      </c>
      <c r="L2468" t="s">
        <v>48</v>
      </c>
      <c r="M2468" t="s">
        <v>387</v>
      </c>
      <c r="N2468" t="s">
        <v>19</v>
      </c>
      <c r="O2468" t="s">
        <v>505</v>
      </c>
      <c r="P2468" t="s">
        <v>501</v>
      </c>
      <c r="Q2468" t="s">
        <v>520</v>
      </c>
    </row>
    <row r="2469" spans="1:17" x14ac:dyDescent="0.35">
      <c r="A2469">
        <v>102345</v>
      </c>
      <c r="B2469" s="5">
        <v>45960</v>
      </c>
      <c r="C2469" t="s">
        <v>12</v>
      </c>
      <c r="D2469" t="s">
        <v>13</v>
      </c>
      <c r="E2469" t="s">
        <v>14</v>
      </c>
      <c r="F2469" t="s">
        <v>15</v>
      </c>
      <c r="G2469" t="s">
        <v>39</v>
      </c>
      <c r="H2469">
        <v>3</v>
      </c>
      <c r="I2469" t="s">
        <v>499</v>
      </c>
      <c r="J2469">
        <v>46.35</v>
      </c>
      <c r="K2469">
        <v>139.05000000000001</v>
      </c>
      <c r="L2469" t="s">
        <v>43</v>
      </c>
      <c r="M2469" t="s">
        <v>424</v>
      </c>
      <c r="N2469" t="s">
        <v>19</v>
      </c>
      <c r="O2469" t="s">
        <v>505</v>
      </c>
      <c r="P2469" t="s">
        <v>501</v>
      </c>
      <c r="Q2469" t="s">
        <v>520</v>
      </c>
    </row>
    <row r="2470" spans="1:17" x14ac:dyDescent="0.35">
      <c r="A2470">
        <v>102589</v>
      </c>
      <c r="B2470" s="5">
        <v>45960</v>
      </c>
      <c r="C2470" t="s">
        <v>50</v>
      </c>
      <c r="D2470" t="s">
        <v>71</v>
      </c>
      <c r="E2470" t="s">
        <v>72</v>
      </c>
      <c r="F2470" t="s">
        <v>62</v>
      </c>
      <c r="G2470" t="s">
        <v>63</v>
      </c>
      <c r="H2470">
        <v>1</v>
      </c>
      <c r="I2470" t="s">
        <v>503</v>
      </c>
      <c r="J2470">
        <v>57.19</v>
      </c>
      <c r="K2470">
        <v>57.19</v>
      </c>
      <c r="L2470" t="s">
        <v>48</v>
      </c>
      <c r="M2470" t="s">
        <v>297</v>
      </c>
      <c r="N2470" t="s">
        <v>89</v>
      </c>
      <c r="O2470" t="s">
        <v>505</v>
      </c>
      <c r="P2470" t="s">
        <v>501</v>
      </c>
      <c r="Q2470" t="s">
        <v>520</v>
      </c>
    </row>
    <row r="2471" spans="1:17" x14ac:dyDescent="0.35">
      <c r="A2471">
        <v>102788</v>
      </c>
      <c r="B2471" s="5">
        <v>45960</v>
      </c>
      <c r="C2471" t="s">
        <v>26</v>
      </c>
      <c r="D2471" t="s">
        <v>37</v>
      </c>
      <c r="E2471" t="s">
        <v>38</v>
      </c>
      <c r="F2471" t="s">
        <v>22</v>
      </c>
      <c r="G2471" t="s">
        <v>47</v>
      </c>
      <c r="H2471">
        <v>1</v>
      </c>
      <c r="I2471" t="s">
        <v>503</v>
      </c>
      <c r="J2471">
        <v>74.19</v>
      </c>
      <c r="K2471">
        <v>74.19</v>
      </c>
      <c r="L2471" t="s">
        <v>43</v>
      </c>
      <c r="M2471" t="s">
        <v>392</v>
      </c>
      <c r="N2471" t="s">
        <v>19</v>
      </c>
      <c r="O2471" t="s">
        <v>505</v>
      </c>
      <c r="P2471" t="s">
        <v>501</v>
      </c>
      <c r="Q2471" t="s">
        <v>520</v>
      </c>
    </row>
    <row r="2472" spans="1:17" x14ac:dyDescent="0.35">
      <c r="A2472">
        <v>102951</v>
      </c>
      <c r="B2472" s="5">
        <v>45960</v>
      </c>
      <c r="C2472" t="s">
        <v>50</v>
      </c>
      <c r="D2472" t="s">
        <v>77</v>
      </c>
      <c r="E2472" t="s">
        <v>78</v>
      </c>
      <c r="F2472" t="s">
        <v>15</v>
      </c>
      <c r="G2472" t="s">
        <v>16</v>
      </c>
      <c r="H2472">
        <v>2</v>
      </c>
      <c r="I2472" t="s">
        <v>508</v>
      </c>
      <c r="J2472">
        <v>38.130000000000003</v>
      </c>
      <c r="K2472">
        <v>76.260000000000005</v>
      </c>
      <c r="L2472" t="s">
        <v>43</v>
      </c>
      <c r="M2472" t="s">
        <v>434</v>
      </c>
      <c r="N2472" t="s">
        <v>89</v>
      </c>
      <c r="O2472" t="s">
        <v>505</v>
      </c>
      <c r="P2472" t="s">
        <v>501</v>
      </c>
      <c r="Q2472" t="s">
        <v>520</v>
      </c>
    </row>
    <row r="2473" spans="1:17" x14ac:dyDescent="0.35">
      <c r="A2473">
        <v>102997</v>
      </c>
      <c r="B2473" s="5">
        <v>45960</v>
      </c>
      <c r="C2473" t="s">
        <v>65</v>
      </c>
      <c r="D2473" t="s">
        <v>90</v>
      </c>
      <c r="E2473" t="s">
        <v>91</v>
      </c>
      <c r="F2473" t="s">
        <v>62</v>
      </c>
      <c r="G2473" t="s">
        <v>169</v>
      </c>
      <c r="H2473">
        <v>1</v>
      </c>
      <c r="I2473" t="s">
        <v>503</v>
      </c>
      <c r="J2473">
        <v>24.86</v>
      </c>
      <c r="K2473">
        <v>24.86</v>
      </c>
      <c r="L2473" t="s">
        <v>48</v>
      </c>
      <c r="M2473" t="s">
        <v>170</v>
      </c>
      <c r="N2473" t="s">
        <v>19</v>
      </c>
      <c r="O2473" t="s">
        <v>505</v>
      </c>
      <c r="P2473" t="s">
        <v>501</v>
      </c>
      <c r="Q2473" t="s">
        <v>520</v>
      </c>
    </row>
    <row r="2474" spans="1:17" x14ac:dyDescent="0.35">
      <c r="A2474">
        <v>100476</v>
      </c>
      <c r="B2474" s="5">
        <v>45961</v>
      </c>
      <c r="C2474" t="s">
        <v>31</v>
      </c>
      <c r="D2474" t="s">
        <v>32</v>
      </c>
      <c r="E2474" t="s">
        <v>33</v>
      </c>
      <c r="F2474" t="s">
        <v>22</v>
      </c>
      <c r="G2474" t="s">
        <v>100</v>
      </c>
      <c r="H2474">
        <v>3</v>
      </c>
      <c r="I2474" t="s">
        <v>499</v>
      </c>
      <c r="J2474">
        <v>14.76</v>
      </c>
      <c r="K2474">
        <v>44.28</v>
      </c>
      <c r="L2474" t="s">
        <v>43</v>
      </c>
      <c r="M2474" t="s">
        <v>152</v>
      </c>
      <c r="N2474" t="s">
        <v>89</v>
      </c>
      <c r="O2474" t="s">
        <v>500</v>
      </c>
      <c r="P2474" t="s">
        <v>501</v>
      </c>
      <c r="Q2474" t="s">
        <v>520</v>
      </c>
    </row>
    <row r="2475" spans="1:17" x14ac:dyDescent="0.35">
      <c r="A2475">
        <v>100529</v>
      </c>
      <c r="B2475" s="5">
        <v>45961</v>
      </c>
      <c r="C2475" t="s">
        <v>31</v>
      </c>
      <c r="D2475" t="s">
        <v>32</v>
      </c>
      <c r="E2475" t="s">
        <v>33</v>
      </c>
      <c r="F2475" t="s">
        <v>59</v>
      </c>
      <c r="G2475" t="s">
        <v>118</v>
      </c>
      <c r="H2475">
        <v>3</v>
      </c>
      <c r="I2475" t="s">
        <v>499</v>
      </c>
      <c r="J2475">
        <v>19.62</v>
      </c>
      <c r="K2475">
        <v>58.86</v>
      </c>
      <c r="L2475" t="s">
        <v>17</v>
      </c>
      <c r="M2475" t="s">
        <v>317</v>
      </c>
      <c r="N2475" t="s">
        <v>19</v>
      </c>
      <c r="O2475" t="s">
        <v>500</v>
      </c>
      <c r="P2475" t="s">
        <v>501</v>
      </c>
      <c r="Q2475" t="s">
        <v>520</v>
      </c>
    </row>
    <row r="2476" spans="1:17" x14ac:dyDescent="0.35">
      <c r="A2476">
        <v>100565</v>
      </c>
      <c r="B2476" s="5">
        <v>45961</v>
      </c>
      <c r="C2476" t="s">
        <v>26</v>
      </c>
      <c r="D2476" t="s">
        <v>37</v>
      </c>
      <c r="E2476" t="s">
        <v>38</v>
      </c>
      <c r="F2476" t="s">
        <v>22</v>
      </c>
      <c r="G2476" t="s">
        <v>100</v>
      </c>
      <c r="H2476">
        <v>5</v>
      </c>
      <c r="I2476" t="s">
        <v>499</v>
      </c>
      <c r="J2476">
        <v>15.67</v>
      </c>
      <c r="K2476">
        <v>78.349999999999994</v>
      </c>
      <c r="L2476" t="s">
        <v>24</v>
      </c>
      <c r="M2476" t="s">
        <v>354</v>
      </c>
      <c r="N2476" t="s">
        <v>19</v>
      </c>
      <c r="O2476" t="s">
        <v>500</v>
      </c>
      <c r="P2476" t="s">
        <v>501</v>
      </c>
      <c r="Q2476" t="s">
        <v>520</v>
      </c>
    </row>
    <row r="2477" spans="1:17" x14ac:dyDescent="0.35">
      <c r="A2477">
        <v>100847</v>
      </c>
      <c r="B2477" s="5">
        <v>45961</v>
      </c>
      <c r="C2477" t="s">
        <v>12</v>
      </c>
      <c r="D2477" t="s">
        <v>20</v>
      </c>
      <c r="E2477" t="s">
        <v>21</v>
      </c>
      <c r="F2477" t="s">
        <v>62</v>
      </c>
      <c r="G2477" t="s">
        <v>169</v>
      </c>
      <c r="H2477">
        <v>1</v>
      </c>
      <c r="I2477" t="s">
        <v>503</v>
      </c>
      <c r="J2477">
        <v>24.72</v>
      </c>
      <c r="K2477">
        <v>24.72</v>
      </c>
      <c r="L2477" t="s">
        <v>48</v>
      </c>
      <c r="M2477" t="s">
        <v>398</v>
      </c>
      <c r="N2477" t="s">
        <v>19</v>
      </c>
      <c r="O2477" t="s">
        <v>500</v>
      </c>
      <c r="P2477" t="s">
        <v>501</v>
      </c>
      <c r="Q2477" t="s">
        <v>520</v>
      </c>
    </row>
    <row r="2478" spans="1:17" x14ac:dyDescent="0.35">
      <c r="A2478">
        <v>101022</v>
      </c>
      <c r="B2478" s="5">
        <v>45961</v>
      </c>
      <c r="C2478" t="s">
        <v>12</v>
      </c>
      <c r="D2478" t="s">
        <v>132</v>
      </c>
      <c r="E2478" t="s">
        <v>133</v>
      </c>
      <c r="F2478" t="s">
        <v>53</v>
      </c>
      <c r="G2478" t="s">
        <v>54</v>
      </c>
      <c r="H2478">
        <v>1</v>
      </c>
      <c r="I2478" t="s">
        <v>503</v>
      </c>
      <c r="J2478">
        <v>24.25</v>
      </c>
      <c r="K2478">
        <v>24.25</v>
      </c>
      <c r="L2478" t="s">
        <v>43</v>
      </c>
      <c r="M2478" t="s">
        <v>142</v>
      </c>
      <c r="N2478" t="s">
        <v>19</v>
      </c>
      <c r="O2478" t="s">
        <v>500</v>
      </c>
      <c r="P2478" t="s">
        <v>501</v>
      </c>
      <c r="Q2478" t="s">
        <v>520</v>
      </c>
    </row>
    <row r="2479" spans="1:17" x14ac:dyDescent="0.35">
      <c r="A2479">
        <v>101431</v>
      </c>
      <c r="B2479" s="5">
        <v>45961</v>
      </c>
      <c r="C2479" t="s">
        <v>50</v>
      </c>
      <c r="D2479" t="s">
        <v>71</v>
      </c>
      <c r="E2479" t="s">
        <v>72</v>
      </c>
      <c r="F2479" t="s">
        <v>22</v>
      </c>
      <c r="G2479" t="s">
        <v>87</v>
      </c>
      <c r="H2479">
        <v>3</v>
      </c>
      <c r="I2479" t="s">
        <v>499</v>
      </c>
      <c r="J2479">
        <v>49.74</v>
      </c>
      <c r="K2479">
        <v>149.22</v>
      </c>
      <c r="L2479" t="s">
        <v>43</v>
      </c>
      <c r="M2479" t="s">
        <v>247</v>
      </c>
      <c r="N2479" t="s">
        <v>19</v>
      </c>
      <c r="O2479" t="s">
        <v>500</v>
      </c>
      <c r="P2479" t="s">
        <v>501</v>
      </c>
      <c r="Q2479" t="s">
        <v>520</v>
      </c>
    </row>
    <row r="2480" spans="1:17" x14ac:dyDescent="0.35">
      <c r="A2480">
        <v>101667</v>
      </c>
      <c r="B2480" s="5">
        <v>45961</v>
      </c>
      <c r="C2480" t="s">
        <v>31</v>
      </c>
      <c r="D2480" t="s">
        <v>80</v>
      </c>
      <c r="E2480" t="s">
        <v>80</v>
      </c>
      <c r="F2480" t="s">
        <v>62</v>
      </c>
      <c r="G2480" t="s">
        <v>103</v>
      </c>
      <c r="H2480">
        <v>2</v>
      </c>
      <c r="I2480" t="s">
        <v>508</v>
      </c>
      <c r="J2480">
        <v>183.57</v>
      </c>
      <c r="K2480">
        <v>367.14</v>
      </c>
      <c r="L2480" t="s">
        <v>17</v>
      </c>
      <c r="M2480" t="s">
        <v>334</v>
      </c>
      <c r="N2480" t="s">
        <v>36</v>
      </c>
      <c r="O2480" t="s">
        <v>500</v>
      </c>
      <c r="P2480" t="s">
        <v>501</v>
      </c>
      <c r="Q2480" t="s">
        <v>520</v>
      </c>
    </row>
    <row r="2481" spans="1:17" x14ac:dyDescent="0.35">
      <c r="A2481">
        <v>101935</v>
      </c>
      <c r="B2481" s="5">
        <v>45961</v>
      </c>
      <c r="C2481" t="s">
        <v>65</v>
      </c>
      <c r="D2481" t="s">
        <v>90</v>
      </c>
      <c r="E2481" t="s">
        <v>91</v>
      </c>
      <c r="F2481" t="s">
        <v>59</v>
      </c>
      <c r="G2481" t="s">
        <v>129</v>
      </c>
      <c r="H2481">
        <v>3</v>
      </c>
      <c r="I2481" t="s">
        <v>499</v>
      </c>
      <c r="J2481">
        <v>124.32</v>
      </c>
      <c r="K2481">
        <v>372.96</v>
      </c>
      <c r="L2481" t="s">
        <v>17</v>
      </c>
      <c r="M2481" t="s">
        <v>226</v>
      </c>
      <c r="N2481" t="s">
        <v>19</v>
      </c>
      <c r="O2481" t="s">
        <v>500</v>
      </c>
      <c r="P2481" t="s">
        <v>501</v>
      </c>
      <c r="Q2481" t="s">
        <v>520</v>
      </c>
    </row>
    <row r="2482" spans="1:17" x14ac:dyDescent="0.35">
      <c r="A2482">
        <v>101978</v>
      </c>
      <c r="B2482" s="5">
        <v>45961</v>
      </c>
      <c r="C2482" t="s">
        <v>65</v>
      </c>
      <c r="D2482" t="s">
        <v>90</v>
      </c>
      <c r="E2482" t="s">
        <v>91</v>
      </c>
      <c r="F2482" t="s">
        <v>62</v>
      </c>
      <c r="G2482" t="s">
        <v>68</v>
      </c>
      <c r="H2482">
        <v>1</v>
      </c>
      <c r="I2482" t="s">
        <v>503</v>
      </c>
      <c r="J2482">
        <v>41.68</v>
      </c>
      <c r="K2482">
        <v>41.68</v>
      </c>
      <c r="L2482" t="s">
        <v>24</v>
      </c>
      <c r="M2482" t="s">
        <v>418</v>
      </c>
      <c r="N2482" t="s">
        <v>89</v>
      </c>
      <c r="O2482" t="s">
        <v>500</v>
      </c>
      <c r="P2482" t="s">
        <v>501</v>
      </c>
      <c r="Q2482" t="s">
        <v>520</v>
      </c>
    </row>
    <row r="2483" spans="1:17" x14ac:dyDescent="0.35">
      <c r="A2483">
        <v>102315</v>
      </c>
      <c r="B2483" s="5">
        <v>45961</v>
      </c>
      <c r="C2483" t="s">
        <v>31</v>
      </c>
      <c r="D2483" t="s">
        <v>45</v>
      </c>
      <c r="E2483" t="s">
        <v>46</v>
      </c>
      <c r="F2483" t="s">
        <v>15</v>
      </c>
      <c r="G2483" t="s">
        <v>29</v>
      </c>
      <c r="H2483">
        <v>2</v>
      </c>
      <c r="I2483" t="s">
        <v>508</v>
      </c>
      <c r="J2483">
        <v>23.97</v>
      </c>
      <c r="K2483">
        <v>47.94</v>
      </c>
      <c r="L2483" t="s">
        <v>17</v>
      </c>
      <c r="M2483" t="s">
        <v>336</v>
      </c>
      <c r="N2483" t="s">
        <v>89</v>
      </c>
      <c r="O2483" t="s">
        <v>500</v>
      </c>
      <c r="P2483" t="s">
        <v>501</v>
      </c>
      <c r="Q2483" t="s">
        <v>520</v>
      </c>
    </row>
    <row r="2484" spans="1:17" x14ac:dyDescent="0.35">
      <c r="A2484">
        <v>102894</v>
      </c>
      <c r="B2484" s="5">
        <v>45961</v>
      </c>
      <c r="C2484" t="s">
        <v>50</v>
      </c>
      <c r="D2484" t="s">
        <v>77</v>
      </c>
      <c r="E2484" t="s">
        <v>78</v>
      </c>
      <c r="F2484" t="s">
        <v>22</v>
      </c>
      <c r="G2484" t="s">
        <v>109</v>
      </c>
      <c r="H2484">
        <v>3</v>
      </c>
      <c r="I2484" t="s">
        <v>499</v>
      </c>
      <c r="J2484">
        <v>90.86</v>
      </c>
      <c r="K2484">
        <v>272.58</v>
      </c>
      <c r="L2484" t="s">
        <v>24</v>
      </c>
      <c r="M2484" t="s">
        <v>310</v>
      </c>
      <c r="N2484" t="s">
        <v>36</v>
      </c>
      <c r="O2484" t="s">
        <v>500</v>
      </c>
      <c r="P2484" t="s">
        <v>501</v>
      </c>
      <c r="Q2484" t="s">
        <v>520</v>
      </c>
    </row>
    <row r="2485" spans="1:17" x14ac:dyDescent="0.35">
      <c r="A2485">
        <v>100203</v>
      </c>
      <c r="B2485" s="5">
        <v>45962</v>
      </c>
      <c r="C2485" t="s">
        <v>50</v>
      </c>
      <c r="D2485" t="s">
        <v>51</v>
      </c>
      <c r="E2485" t="s">
        <v>52</v>
      </c>
      <c r="F2485" t="s">
        <v>53</v>
      </c>
      <c r="G2485" t="s">
        <v>126</v>
      </c>
      <c r="H2485">
        <v>5</v>
      </c>
      <c r="I2485" t="s">
        <v>499</v>
      </c>
      <c r="J2485">
        <v>150.47</v>
      </c>
      <c r="K2485">
        <v>752.35</v>
      </c>
      <c r="L2485" t="s">
        <v>24</v>
      </c>
      <c r="M2485" t="s">
        <v>256</v>
      </c>
      <c r="N2485" t="s">
        <v>19</v>
      </c>
      <c r="O2485" t="s">
        <v>506</v>
      </c>
      <c r="P2485" t="s">
        <v>507</v>
      </c>
      <c r="Q2485" t="s">
        <v>521</v>
      </c>
    </row>
    <row r="2486" spans="1:17" x14ac:dyDescent="0.35">
      <c r="A2486">
        <v>100475</v>
      </c>
      <c r="B2486" s="5">
        <v>45962</v>
      </c>
      <c r="C2486" t="s">
        <v>12</v>
      </c>
      <c r="D2486" t="s">
        <v>98</v>
      </c>
      <c r="E2486" t="s">
        <v>99</v>
      </c>
      <c r="F2486" t="s">
        <v>59</v>
      </c>
      <c r="G2486" t="s">
        <v>73</v>
      </c>
      <c r="H2486">
        <v>10</v>
      </c>
      <c r="I2486" t="s">
        <v>499</v>
      </c>
      <c r="J2486">
        <v>27.07</v>
      </c>
      <c r="K2486">
        <v>270.7</v>
      </c>
      <c r="L2486" t="s">
        <v>24</v>
      </c>
      <c r="M2486" t="s">
        <v>158</v>
      </c>
      <c r="N2486" t="s">
        <v>19</v>
      </c>
      <c r="O2486" t="s">
        <v>506</v>
      </c>
      <c r="P2486" t="s">
        <v>507</v>
      </c>
      <c r="Q2486" t="s">
        <v>521</v>
      </c>
    </row>
    <row r="2487" spans="1:17" x14ac:dyDescent="0.35">
      <c r="A2487">
        <v>101056</v>
      </c>
      <c r="B2487" s="5">
        <v>45962</v>
      </c>
      <c r="C2487" t="s">
        <v>12</v>
      </c>
      <c r="D2487" t="s">
        <v>20</v>
      </c>
      <c r="E2487" t="s">
        <v>21</v>
      </c>
      <c r="F2487" t="s">
        <v>62</v>
      </c>
      <c r="G2487" t="s">
        <v>63</v>
      </c>
      <c r="H2487">
        <v>1</v>
      </c>
      <c r="I2487" t="s">
        <v>503</v>
      </c>
      <c r="J2487">
        <v>54.09</v>
      </c>
      <c r="K2487">
        <v>54.09</v>
      </c>
      <c r="L2487" t="s">
        <v>48</v>
      </c>
      <c r="M2487" t="s">
        <v>198</v>
      </c>
      <c r="N2487" t="s">
        <v>89</v>
      </c>
      <c r="O2487" t="s">
        <v>506</v>
      </c>
      <c r="P2487" t="s">
        <v>507</v>
      </c>
      <c r="Q2487" t="s">
        <v>521</v>
      </c>
    </row>
    <row r="2488" spans="1:17" x14ac:dyDescent="0.35">
      <c r="A2488">
        <v>101219</v>
      </c>
      <c r="B2488" s="5">
        <v>45962</v>
      </c>
      <c r="C2488" t="s">
        <v>31</v>
      </c>
      <c r="D2488" t="s">
        <v>80</v>
      </c>
      <c r="E2488" t="s">
        <v>80</v>
      </c>
      <c r="F2488" t="s">
        <v>62</v>
      </c>
      <c r="G2488" t="s">
        <v>103</v>
      </c>
      <c r="H2488">
        <v>1</v>
      </c>
      <c r="I2488" t="s">
        <v>503</v>
      </c>
      <c r="J2488">
        <v>183.22</v>
      </c>
      <c r="K2488">
        <v>183.22</v>
      </c>
      <c r="L2488" t="s">
        <v>43</v>
      </c>
      <c r="M2488" t="s">
        <v>409</v>
      </c>
      <c r="N2488" t="s">
        <v>89</v>
      </c>
      <c r="O2488" t="s">
        <v>506</v>
      </c>
      <c r="P2488" t="s">
        <v>507</v>
      </c>
      <c r="Q2488" t="s">
        <v>521</v>
      </c>
    </row>
    <row r="2489" spans="1:17" x14ac:dyDescent="0.35">
      <c r="A2489">
        <v>101276</v>
      </c>
      <c r="B2489" s="5">
        <v>45962</v>
      </c>
      <c r="C2489" t="s">
        <v>50</v>
      </c>
      <c r="D2489" t="s">
        <v>77</v>
      </c>
      <c r="E2489" t="s">
        <v>78</v>
      </c>
      <c r="F2489" t="s">
        <v>62</v>
      </c>
      <c r="G2489" t="s">
        <v>112</v>
      </c>
      <c r="H2489">
        <v>1</v>
      </c>
      <c r="I2489" t="s">
        <v>503</v>
      </c>
      <c r="J2489">
        <v>28.55</v>
      </c>
      <c r="K2489">
        <v>28.55</v>
      </c>
      <c r="L2489" t="s">
        <v>17</v>
      </c>
      <c r="M2489" t="s">
        <v>307</v>
      </c>
      <c r="N2489" t="s">
        <v>19</v>
      </c>
      <c r="O2489" t="s">
        <v>506</v>
      </c>
      <c r="P2489" t="s">
        <v>507</v>
      </c>
      <c r="Q2489" t="s">
        <v>521</v>
      </c>
    </row>
    <row r="2490" spans="1:17" x14ac:dyDescent="0.35">
      <c r="A2490">
        <v>101319</v>
      </c>
      <c r="B2490" s="5">
        <v>45962</v>
      </c>
      <c r="C2490" t="s">
        <v>26</v>
      </c>
      <c r="D2490" t="s">
        <v>41</v>
      </c>
      <c r="E2490" t="s">
        <v>42</v>
      </c>
      <c r="F2490" t="s">
        <v>62</v>
      </c>
      <c r="G2490" t="s">
        <v>169</v>
      </c>
      <c r="H2490">
        <v>1</v>
      </c>
      <c r="I2490" t="s">
        <v>503</v>
      </c>
      <c r="J2490">
        <v>24.56</v>
      </c>
      <c r="K2490">
        <v>24.56</v>
      </c>
      <c r="L2490" t="s">
        <v>43</v>
      </c>
      <c r="M2490" t="s">
        <v>470</v>
      </c>
      <c r="N2490" t="s">
        <v>36</v>
      </c>
      <c r="O2490" t="s">
        <v>506</v>
      </c>
      <c r="P2490" t="s">
        <v>507</v>
      </c>
      <c r="Q2490" t="s">
        <v>521</v>
      </c>
    </row>
    <row r="2491" spans="1:17" x14ac:dyDescent="0.35">
      <c r="A2491">
        <v>101413</v>
      </c>
      <c r="B2491" s="5">
        <v>45962</v>
      </c>
      <c r="C2491" t="s">
        <v>50</v>
      </c>
      <c r="D2491" t="s">
        <v>51</v>
      </c>
      <c r="E2491" t="s">
        <v>52</v>
      </c>
      <c r="F2491" t="s">
        <v>62</v>
      </c>
      <c r="G2491" t="s">
        <v>112</v>
      </c>
      <c r="H2491">
        <v>2</v>
      </c>
      <c r="I2491" t="s">
        <v>508</v>
      </c>
      <c r="J2491">
        <v>29.74</v>
      </c>
      <c r="K2491">
        <v>59.48</v>
      </c>
      <c r="L2491" t="s">
        <v>24</v>
      </c>
      <c r="M2491" t="s">
        <v>219</v>
      </c>
      <c r="N2491" t="s">
        <v>19</v>
      </c>
      <c r="O2491" t="s">
        <v>506</v>
      </c>
      <c r="P2491" t="s">
        <v>507</v>
      </c>
      <c r="Q2491" t="s">
        <v>521</v>
      </c>
    </row>
    <row r="2492" spans="1:17" x14ac:dyDescent="0.35">
      <c r="A2492">
        <v>101509</v>
      </c>
      <c r="B2492" s="5">
        <v>45962</v>
      </c>
      <c r="C2492" t="s">
        <v>31</v>
      </c>
      <c r="D2492" t="s">
        <v>105</v>
      </c>
      <c r="E2492" t="s">
        <v>106</v>
      </c>
      <c r="F2492" t="s">
        <v>62</v>
      </c>
      <c r="G2492" t="s">
        <v>114</v>
      </c>
      <c r="H2492">
        <v>2</v>
      </c>
      <c r="I2492" t="s">
        <v>508</v>
      </c>
      <c r="J2492">
        <v>136.1</v>
      </c>
      <c r="K2492">
        <v>272.2</v>
      </c>
      <c r="L2492" t="s">
        <v>24</v>
      </c>
      <c r="M2492" t="s">
        <v>337</v>
      </c>
      <c r="N2492" t="s">
        <v>19</v>
      </c>
      <c r="O2492" t="s">
        <v>506</v>
      </c>
      <c r="P2492" t="s">
        <v>507</v>
      </c>
      <c r="Q2492" t="s">
        <v>521</v>
      </c>
    </row>
    <row r="2493" spans="1:17" x14ac:dyDescent="0.35">
      <c r="A2493">
        <v>101515</v>
      </c>
      <c r="B2493" s="5">
        <v>45962</v>
      </c>
      <c r="C2493" t="s">
        <v>31</v>
      </c>
      <c r="D2493" t="s">
        <v>105</v>
      </c>
      <c r="E2493" t="s">
        <v>106</v>
      </c>
      <c r="F2493" t="s">
        <v>22</v>
      </c>
      <c r="G2493" t="s">
        <v>87</v>
      </c>
      <c r="H2493">
        <v>2</v>
      </c>
      <c r="I2493" t="s">
        <v>508</v>
      </c>
      <c r="J2493">
        <v>51.14</v>
      </c>
      <c r="K2493">
        <v>102.28</v>
      </c>
      <c r="L2493" t="s">
        <v>17</v>
      </c>
      <c r="M2493" t="s">
        <v>318</v>
      </c>
      <c r="N2493" t="s">
        <v>19</v>
      </c>
      <c r="O2493" t="s">
        <v>506</v>
      </c>
      <c r="P2493" t="s">
        <v>507</v>
      </c>
      <c r="Q2493" t="s">
        <v>521</v>
      </c>
    </row>
    <row r="2494" spans="1:17" x14ac:dyDescent="0.35">
      <c r="A2494">
        <v>101607</v>
      </c>
      <c r="B2494" s="5">
        <v>45962</v>
      </c>
      <c r="C2494" t="s">
        <v>50</v>
      </c>
      <c r="D2494" t="s">
        <v>71</v>
      </c>
      <c r="E2494" t="s">
        <v>72</v>
      </c>
      <c r="F2494" t="s">
        <v>62</v>
      </c>
      <c r="G2494" t="s">
        <v>63</v>
      </c>
      <c r="H2494">
        <v>2</v>
      </c>
      <c r="I2494" t="s">
        <v>508</v>
      </c>
      <c r="J2494">
        <v>52.55</v>
      </c>
      <c r="K2494">
        <v>105.1</v>
      </c>
      <c r="L2494" t="s">
        <v>17</v>
      </c>
      <c r="M2494" t="s">
        <v>244</v>
      </c>
      <c r="N2494" t="s">
        <v>19</v>
      </c>
      <c r="O2494" t="s">
        <v>506</v>
      </c>
      <c r="P2494" t="s">
        <v>507</v>
      </c>
      <c r="Q2494" t="s">
        <v>521</v>
      </c>
    </row>
    <row r="2495" spans="1:17" x14ac:dyDescent="0.35">
      <c r="A2495">
        <v>102110</v>
      </c>
      <c r="B2495" s="5">
        <v>45962</v>
      </c>
      <c r="C2495" t="s">
        <v>26</v>
      </c>
      <c r="D2495" t="s">
        <v>41</v>
      </c>
      <c r="E2495" t="s">
        <v>42</v>
      </c>
      <c r="F2495" t="s">
        <v>62</v>
      </c>
      <c r="G2495" t="s">
        <v>169</v>
      </c>
      <c r="H2495">
        <v>1</v>
      </c>
      <c r="I2495" t="s">
        <v>503</v>
      </c>
      <c r="J2495">
        <v>25.07</v>
      </c>
      <c r="K2495">
        <v>25.07</v>
      </c>
      <c r="L2495" t="s">
        <v>24</v>
      </c>
      <c r="M2495" t="s">
        <v>232</v>
      </c>
      <c r="N2495" t="s">
        <v>19</v>
      </c>
      <c r="O2495" t="s">
        <v>506</v>
      </c>
      <c r="P2495" t="s">
        <v>507</v>
      </c>
      <c r="Q2495" t="s">
        <v>521</v>
      </c>
    </row>
    <row r="2496" spans="1:17" x14ac:dyDescent="0.35">
      <c r="A2496">
        <v>102154</v>
      </c>
      <c r="B2496" s="5">
        <v>45962</v>
      </c>
      <c r="C2496" t="s">
        <v>12</v>
      </c>
      <c r="D2496" t="s">
        <v>20</v>
      </c>
      <c r="E2496" t="s">
        <v>21</v>
      </c>
      <c r="F2496" t="s">
        <v>59</v>
      </c>
      <c r="G2496" t="s">
        <v>118</v>
      </c>
      <c r="H2496">
        <v>1</v>
      </c>
      <c r="I2496" t="s">
        <v>503</v>
      </c>
      <c r="J2496">
        <v>20.28</v>
      </c>
      <c r="K2496">
        <v>20.28</v>
      </c>
      <c r="L2496" t="s">
        <v>24</v>
      </c>
      <c r="M2496" t="s">
        <v>107</v>
      </c>
      <c r="N2496" t="s">
        <v>19</v>
      </c>
      <c r="O2496" t="s">
        <v>506</v>
      </c>
      <c r="P2496" t="s">
        <v>507</v>
      </c>
      <c r="Q2496" t="s">
        <v>521</v>
      </c>
    </row>
    <row r="2497" spans="1:17" x14ac:dyDescent="0.35">
      <c r="A2497">
        <v>102338</v>
      </c>
      <c r="B2497" s="5">
        <v>45962</v>
      </c>
      <c r="C2497" t="s">
        <v>65</v>
      </c>
      <c r="D2497" t="s">
        <v>90</v>
      </c>
      <c r="E2497" t="s">
        <v>91</v>
      </c>
      <c r="F2497" t="s">
        <v>22</v>
      </c>
      <c r="G2497" t="s">
        <v>100</v>
      </c>
      <c r="H2497">
        <v>1</v>
      </c>
      <c r="I2497" t="s">
        <v>503</v>
      </c>
      <c r="J2497">
        <v>14.39</v>
      </c>
      <c r="K2497">
        <v>14.39</v>
      </c>
      <c r="L2497" t="s">
        <v>24</v>
      </c>
      <c r="M2497" t="s">
        <v>293</v>
      </c>
      <c r="N2497" t="s">
        <v>19</v>
      </c>
      <c r="O2497" t="s">
        <v>506</v>
      </c>
      <c r="P2497" t="s">
        <v>507</v>
      </c>
      <c r="Q2497" t="s">
        <v>521</v>
      </c>
    </row>
    <row r="2498" spans="1:17" x14ac:dyDescent="0.35">
      <c r="A2498">
        <v>102458</v>
      </c>
      <c r="B2498" s="5">
        <v>45962</v>
      </c>
      <c r="C2498" t="s">
        <v>12</v>
      </c>
      <c r="D2498" t="s">
        <v>183</v>
      </c>
      <c r="E2498" t="s">
        <v>184</v>
      </c>
      <c r="F2498" t="s">
        <v>62</v>
      </c>
      <c r="G2498" t="s">
        <v>103</v>
      </c>
      <c r="H2498">
        <v>1</v>
      </c>
      <c r="I2498" t="s">
        <v>503</v>
      </c>
      <c r="J2498">
        <v>195.66</v>
      </c>
      <c r="K2498">
        <v>195.66</v>
      </c>
      <c r="L2498" t="s">
        <v>43</v>
      </c>
      <c r="M2498" t="s">
        <v>128</v>
      </c>
      <c r="N2498" t="s">
        <v>19</v>
      </c>
      <c r="O2498" t="s">
        <v>506</v>
      </c>
      <c r="P2498" t="s">
        <v>507</v>
      </c>
      <c r="Q2498" t="s">
        <v>521</v>
      </c>
    </row>
    <row r="2499" spans="1:17" x14ac:dyDescent="0.35">
      <c r="A2499">
        <v>102861</v>
      </c>
      <c r="B2499" s="5">
        <v>45962</v>
      </c>
      <c r="C2499" t="s">
        <v>31</v>
      </c>
      <c r="D2499" t="s">
        <v>56</v>
      </c>
      <c r="E2499" t="s">
        <v>57</v>
      </c>
      <c r="F2499" t="s">
        <v>62</v>
      </c>
      <c r="G2499" t="s">
        <v>112</v>
      </c>
      <c r="H2499">
        <v>1</v>
      </c>
      <c r="I2499" t="s">
        <v>503</v>
      </c>
      <c r="J2499">
        <v>30.57</v>
      </c>
      <c r="K2499">
        <v>30.57</v>
      </c>
      <c r="L2499" t="s">
        <v>17</v>
      </c>
      <c r="M2499" t="s">
        <v>357</v>
      </c>
      <c r="N2499" t="s">
        <v>89</v>
      </c>
      <c r="O2499" t="s">
        <v>506</v>
      </c>
      <c r="P2499" t="s">
        <v>507</v>
      </c>
      <c r="Q2499" t="s">
        <v>521</v>
      </c>
    </row>
    <row r="2500" spans="1:17" x14ac:dyDescent="0.35">
      <c r="A2500">
        <v>100618</v>
      </c>
      <c r="B2500" s="5">
        <v>45963</v>
      </c>
      <c r="C2500" t="s">
        <v>31</v>
      </c>
      <c r="D2500" t="s">
        <v>80</v>
      </c>
      <c r="E2500" t="s">
        <v>80</v>
      </c>
      <c r="F2500" t="s">
        <v>59</v>
      </c>
      <c r="G2500" t="s">
        <v>95</v>
      </c>
      <c r="H2500">
        <v>3</v>
      </c>
      <c r="I2500" t="s">
        <v>499</v>
      </c>
      <c r="J2500">
        <v>36.29</v>
      </c>
      <c r="K2500">
        <v>108.87</v>
      </c>
      <c r="L2500" t="s">
        <v>24</v>
      </c>
      <c r="M2500" t="s">
        <v>485</v>
      </c>
      <c r="N2500" t="s">
        <v>19</v>
      </c>
      <c r="O2500" t="s">
        <v>510</v>
      </c>
      <c r="P2500" t="s">
        <v>507</v>
      </c>
      <c r="Q2500" t="s">
        <v>521</v>
      </c>
    </row>
    <row r="2501" spans="1:17" x14ac:dyDescent="0.35">
      <c r="A2501">
        <v>100680</v>
      </c>
      <c r="B2501" s="5">
        <v>45963</v>
      </c>
      <c r="C2501" t="s">
        <v>65</v>
      </c>
      <c r="D2501" t="s">
        <v>190</v>
      </c>
      <c r="E2501" t="s">
        <v>191</v>
      </c>
      <c r="F2501" t="s">
        <v>15</v>
      </c>
      <c r="G2501" t="s">
        <v>39</v>
      </c>
      <c r="H2501">
        <v>1</v>
      </c>
      <c r="I2501" t="s">
        <v>503</v>
      </c>
      <c r="J2501">
        <v>43.11</v>
      </c>
      <c r="K2501">
        <v>43.11</v>
      </c>
      <c r="L2501" t="s">
        <v>24</v>
      </c>
      <c r="M2501" t="s">
        <v>415</v>
      </c>
      <c r="N2501" t="s">
        <v>19</v>
      </c>
      <c r="O2501" t="s">
        <v>510</v>
      </c>
      <c r="P2501" t="s">
        <v>507</v>
      </c>
      <c r="Q2501" t="s">
        <v>521</v>
      </c>
    </row>
    <row r="2502" spans="1:17" x14ac:dyDescent="0.35">
      <c r="A2502">
        <v>100897</v>
      </c>
      <c r="B2502" s="5">
        <v>45963</v>
      </c>
      <c r="C2502" t="s">
        <v>31</v>
      </c>
      <c r="D2502" t="s">
        <v>80</v>
      </c>
      <c r="E2502" t="s">
        <v>80</v>
      </c>
      <c r="F2502" t="s">
        <v>59</v>
      </c>
      <c r="G2502" t="s">
        <v>118</v>
      </c>
      <c r="H2502">
        <v>5</v>
      </c>
      <c r="I2502" t="s">
        <v>499</v>
      </c>
      <c r="J2502">
        <v>19.03</v>
      </c>
      <c r="K2502">
        <v>95.15</v>
      </c>
      <c r="L2502" t="s">
        <v>43</v>
      </c>
      <c r="M2502" t="s">
        <v>104</v>
      </c>
      <c r="N2502" t="s">
        <v>36</v>
      </c>
      <c r="O2502" t="s">
        <v>510</v>
      </c>
      <c r="P2502" t="s">
        <v>507</v>
      </c>
      <c r="Q2502" t="s">
        <v>521</v>
      </c>
    </row>
    <row r="2503" spans="1:17" x14ac:dyDescent="0.35">
      <c r="A2503">
        <v>101052</v>
      </c>
      <c r="B2503" s="5">
        <v>45963</v>
      </c>
      <c r="C2503" t="s">
        <v>31</v>
      </c>
      <c r="D2503" t="s">
        <v>45</v>
      </c>
      <c r="E2503" t="s">
        <v>46</v>
      </c>
      <c r="F2503" t="s">
        <v>22</v>
      </c>
      <c r="G2503" t="s">
        <v>87</v>
      </c>
      <c r="H2503">
        <v>2</v>
      </c>
      <c r="I2503" t="s">
        <v>508</v>
      </c>
      <c r="J2503">
        <v>50.34</v>
      </c>
      <c r="K2503">
        <v>100.68</v>
      </c>
      <c r="L2503" t="s">
        <v>43</v>
      </c>
      <c r="M2503" t="s">
        <v>339</v>
      </c>
      <c r="N2503" t="s">
        <v>36</v>
      </c>
      <c r="O2503" t="s">
        <v>510</v>
      </c>
      <c r="P2503" t="s">
        <v>507</v>
      </c>
      <c r="Q2503" t="s">
        <v>521</v>
      </c>
    </row>
    <row r="2504" spans="1:17" x14ac:dyDescent="0.35">
      <c r="A2504">
        <v>101569</v>
      </c>
      <c r="B2504" s="5">
        <v>45963</v>
      </c>
      <c r="C2504" t="s">
        <v>31</v>
      </c>
      <c r="D2504" t="s">
        <v>45</v>
      </c>
      <c r="E2504" t="s">
        <v>46</v>
      </c>
      <c r="F2504" t="s">
        <v>59</v>
      </c>
      <c r="G2504" t="s">
        <v>60</v>
      </c>
      <c r="H2504">
        <v>2</v>
      </c>
      <c r="I2504" t="s">
        <v>508</v>
      </c>
      <c r="J2504">
        <v>61.73</v>
      </c>
      <c r="K2504">
        <v>123.46</v>
      </c>
      <c r="L2504" t="s">
        <v>48</v>
      </c>
      <c r="M2504" t="s">
        <v>61</v>
      </c>
      <c r="N2504" t="s">
        <v>19</v>
      </c>
      <c r="O2504" t="s">
        <v>510</v>
      </c>
      <c r="P2504" t="s">
        <v>507</v>
      </c>
      <c r="Q2504" t="s">
        <v>521</v>
      </c>
    </row>
    <row r="2505" spans="1:17" x14ac:dyDescent="0.35">
      <c r="A2505">
        <v>101637</v>
      </c>
      <c r="B2505" s="5">
        <v>45963</v>
      </c>
      <c r="C2505" t="s">
        <v>12</v>
      </c>
      <c r="D2505" t="s">
        <v>183</v>
      </c>
      <c r="E2505" t="s">
        <v>184</v>
      </c>
      <c r="F2505" t="s">
        <v>22</v>
      </c>
      <c r="G2505" t="s">
        <v>109</v>
      </c>
      <c r="H2505">
        <v>2</v>
      </c>
      <c r="I2505" t="s">
        <v>508</v>
      </c>
      <c r="J2505">
        <v>87.72</v>
      </c>
      <c r="K2505">
        <v>175.44</v>
      </c>
      <c r="L2505" t="s">
        <v>43</v>
      </c>
      <c r="M2505" t="s">
        <v>332</v>
      </c>
      <c r="N2505" t="s">
        <v>19</v>
      </c>
      <c r="O2505" t="s">
        <v>510</v>
      </c>
      <c r="P2505" t="s">
        <v>507</v>
      </c>
      <c r="Q2505" t="s">
        <v>521</v>
      </c>
    </row>
    <row r="2506" spans="1:17" x14ac:dyDescent="0.35">
      <c r="A2506">
        <v>101997</v>
      </c>
      <c r="B2506" s="5">
        <v>45963</v>
      </c>
      <c r="C2506" t="s">
        <v>26</v>
      </c>
      <c r="D2506" t="s">
        <v>41</v>
      </c>
      <c r="E2506" t="s">
        <v>42</v>
      </c>
      <c r="F2506" t="s">
        <v>22</v>
      </c>
      <c r="G2506" t="s">
        <v>47</v>
      </c>
      <c r="H2506">
        <v>2</v>
      </c>
      <c r="I2506" t="s">
        <v>508</v>
      </c>
      <c r="J2506">
        <v>74.790000000000006</v>
      </c>
      <c r="K2506">
        <v>149.58000000000001</v>
      </c>
      <c r="L2506" t="s">
        <v>48</v>
      </c>
      <c r="M2506" t="s">
        <v>240</v>
      </c>
      <c r="N2506" t="s">
        <v>89</v>
      </c>
      <c r="O2506" t="s">
        <v>510</v>
      </c>
      <c r="P2506" t="s">
        <v>507</v>
      </c>
      <c r="Q2506" t="s">
        <v>521</v>
      </c>
    </row>
    <row r="2507" spans="1:17" x14ac:dyDescent="0.35">
      <c r="A2507">
        <v>102207</v>
      </c>
      <c r="B2507" s="5">
        <v>45963</v>
      </c>
      <c r="C2507" t="s">
        <v>31</v>
      </c>
      <c r="D2507" t="s">
        <v>32</v>
      </c>
      <c r="E2507" t="s">
        <v>33</v>
      </c>
      <c r="F2507" t="s">
        <v>59</v>
      </c>
      <c r="G2507" t="s">
        <v>73</v>
      </c>
      <c r="H2507">
        <v>10</v>
      </c>
      <c r="I2507" t="s">
        <v>499</v>
      </c>
      <c r="J2507">
        <v>27.43</v>
      </c>
      <c r="K2507">
        <v>274.3</v>
      </c>
      <c r="L2507" t="s">
        <v>17</v>
      </c>
      <c r="M2507" t="s">
        <v>255</v>
      </c>
      <c r="N2507" t="s">
        <v>89</v>
      </c>
      <c r="O2507" t="s">
        <v>510</v>
      </c>
      <c r="P2507" t="s">
        <v>507</v>
      </c>
      <c r="Q2507" t="s">
        <v>521</v>
      </c>
    </row>
    <row r="2508" spans="1:17" x14ac:dyDescent="0.35">
      <c r="A2508">
        <v>102238</v>
      </c>
      <c r="B2508" s="5">
        <v>45963</v>
      </c>
      <c r="C2508" t="s">
        <v>50</v>
      </c>
      <c r="D2508" t="s">
        <v>77</v>
      </c>
      <c r="E2508" t="s">
        <v>78</v>
      </c>
      <c r="F2508" t="s">
        <v>62</v>
      </c>
      <c r="G2508" t="s">
        <v>112</v>
      </c>
      <c r="H2508">
        <v>5</v>
      </c>
      <c r="I2508" t="s">
        <v>499</v>
      </c>
      <c r="J2508">
        <v>28.99</v>
      </c>
      <c r="K2508">
        <v>144.94999999999999</v>
      </c>
      <c r="L2508" t="s">
        <v>24</v>
      </c>
      <c r="M2508" t="s">
        <v>337</v>
      </c>
      <c r="N2508" t="s">
        <v>19</v>
      </c>
      <c r="O2508" t="s">
        <v>510</v>
      </c>
      <c r="P2508" t="s">
        <v>507</v>
      </c>
      <c r="Q2508" t="s">
        <v>521</v>
      </c>
    </row>
    <row r="2509" spans="1:17" x14ac:dyDescent="0.35">
      <c r="A2509">
        <v>102311</v>
      </c>
      <c r="B2509" s="5">
        <v>45963</v>
      </c>
      <c r="C2509" t="s">
        <v>12</v>
      </c>
      <c r="D2509" t="s">
        <v>98</v>
      </c>
      <c r="E2509" t="s">
        <v>99</v>
      </c>
      <c r="F2509" t="s">
        <v>53</v>
      </c>
      <c r="G2509" t="s">
        <v>54</v>
      </c>
      <c r="H2509">
        <v>1</v>
      </c>
      <c r="I2509" t="s">
        <v>503</v>
      </c>
      <c r="J2509">
        <v>25.06</v>
      </c>
      <c r="K2509">
        <v>25.06</v>
      </c>
      <c r="L2509" t="s">
        <v>48</v>
      </c>
      <c r="M2509" t="s">
        <v>360</v>
      </c>
      <c r="N2509" t="s">
        <v>19</v>
      </c>
      <c r="O2509" t="s">
        <v>510</v>
      </c>
      <c r="P2509" t="s">
        <v>507</v>
      </c>
      <c r="Q2509" t="s">
        <v>521</v>
      </c>
    </row>
    <row r="2510" spans="1:17" x14ac:dyDescent="0.35">
      <c r="A2510">
        <v>102446</v>
      </c>
      <c r="B2510" s="5">
        <v>45963</v>
      </c>
      <c r="C2510" t="s">
        <v>50</v>
      </c>
      <c r="D2510" t="s">
        <v>71</v>
      </c>
      <c r="E2510" t="s">
        <v>72</v>
      </c>
      <c r="F2510" t="s">
        <v>15</v>
      </c>
      <c r="G2510" t="s">
        <v>39</v>
      </c>
      <c r="H2510">
        <v>5</v>
      </c>
      <c r="I2510" t="s">
        <v>499</v>
      </c>
      <c r="J2510">
        <v>47.14</v>
      </c>
      <c r="K2510">
        <v>235.7</v>
      </c>
      <c r="L2510" t="s">
        <v>43</v>
      </c>
      <c r="M2510" t="s">
        <v>399</v>
      </c>
      <c r="N2510" t="s">
        <v>19</v>
      </c>
      <c r="O2510" t="s">
        <v>510</v>
      </c>
      <c r="P2510" t="s">
        <v>507</v>
      </c>
      <c r="Q2510" t="s">
        <v>521</v>
      </c>
    </row>
    <row r="2511" spans="1:17" x14ac:dyDescent="0.35">
      <c r="A2511">
        <v>102723</v>
      </c>
      <c r="B2511" s="5">
        <v>45963</v>
      </c>
      <c r="C2511" t="s">
        <v>31</v>
      </c>
      <c r="D2511" t="s">
        <v>32</v>
      </c>
      <c r="E2511" t="s">
        <v>33</v>
      </c>
      <c r="F2511" t="s">
        <v>59</v>
      </c>
      <c r="G2511" t="s">
        <v>73</v>
      </c>
      <c r="H2511">
        <v>10</v>
      </c>
      <c r="I2511" t="s">
        <v>499</v>
      </c>
      <c r="J2511">
        <v>27.15</v>
      </c>
      <c r="K2511">
        <v>271.5</v>
      </c>
      <c r="L2511" t="s">
        <v>43</v>
      </c>
      <c r="M2511" t="s">
        <v>215</v>
      </c>
      <c r="N2511" t="s">
        <v>19</v>
      </c>
      <c r="O2511" t="s">
        <v>510</v>
      </c>
      <c r="P2511" t="s">
        <v>507</v>
      </c>
      <c r="Q2511" t="s">
        <v>521</v>
      </c>
    </row>
    <row r="2512" spans="1:17" x14ac:dyDescent="0.35">
      <c r="A2512">
        <v>102882</v>
      </c>
      <c r="B2512" s="5">
        <v>45963</v>
      </c>
      <c r="C2512" t="s">
        <v>50</v>
      </c>
      <c r="D2512" t="s">
        <v>51</v>
      </c>
      <c r="E2512" t="s">
        <v>52</v>
      </c>
      <c r="F2512" t="s">
        <v>62</v>
      </c>
      <c r="G2512" t="s">
        <v>68</v>
      </c>
      <c r="H2512">
        <v>1</v>
      </c>
      <c r="I2512" t="s">
        <v>503</v>
      </c>
      <c r="J2512">
        <v>38.130000000000003</v>
      </c>
      <c r="K2512">
        <v>38.130000000000003</v>
      </c>
      <c r="L2512" t="s">
        <v>17</v>
      </c>
      <c r="M2512" t="s">
        <v>107</v>
      </c>
      <c r="N2512" t="s">
        <v>19</v>
      </c>
      <c r="O2512" t="s">
        <v>510</v>
      </c>
      <c r="P2512" t="s">
        <v>507</v>
      </c>
      <c r="Q2512" t="s">
        <v>521</v>
      </c>
    </row>
    <row r="2513" spans="1:17" x14ac:dyDescent="0.35">
      <c r="A2513">
        <v>100074</v>
      </c>
      <c r="B2513" s="5">
        <v>45964</v>
      </c>
      <c r="C2513" t="s">
        <v>31</v>
      </c>
      <c r="D2513" t="s">
        <v>32</v>
      </c>
      <c r="E2513" t="s">
        <v>33</v>
      </c>
      <c r="F2513" t="s">
        <v>62</v>
      </c>
      <c r="G2513" t="s">
        <v>68</v>
      </c>
      <c r="H2513">
        <v>2</v>
      </c>
      <c r="I2513" t="s">
        <v>508</v>
      </c>
      <c r="J2513">
        <v>41.84</v>
      </c>
      <c r="K2513">
        <v>83.68</v>
      </c>
      <c r="L2513" t="s">
        <v>48</v>
      </c>
      <c r="M2513" t="s">
        <v>279</v>
      </c>
      <c r="N2513" t="s">
        <v>36</v>
      </c>
      <c r="O2513" t="s">
        <v>511</v>
      </c>
      <c r="P2513" t="s">
        <v>501</v>
      </c>
      <c r="Q2513" t="s">
        <v>521</v>
      </c>
    </row>
    <row r="2514" spans="1:17" x14ac:dyDescent="0.35">
      <c r="A2514">
        <v>100142</v>
      </c>
      <c r="B2514" s="5">
        <v>45964</v>
      </c>
      <c r="C2514" t="s">
        <v>31</v>
      </c>
      <c r="D2514" t="s">
        <v>56</v>
      </c>
      <c r="E2514" t="s">
        <v>57</v>
      </c>
      <c r="F2514" t="s">
        <v>59</v>
      </c>
      <c r="G2514" t="s">
        <v>129</v>
      </c>
      <c r="H2514">
        <v>1</v>
      </c>
      <c r="I2514" t="s">
        <v>503</v>
      </c>
      <c r="J2514">
        <v>117.06</v>
      </c>
      <c r="K2514">
        <v>117.06</v>
      </c>
      <c r="L2514" t="s">
        <v>17</v>
      </c>
      <c r="M2514" t="s">
        <v>392</v>
      </c>
      <c r="N2514" t="s">
        <v>19</v>
      </c>
      <c r="O2514" t="s">
        <v>511</v>
      </c>
      <c r="P2514" t="s">
        <v>501</v>
      </c>
      <c r="Q2514" t="s">
        <v>521</v>
      </c>
    </row>
    <row r="2515" spans="1:17" x14ac:dyDescent="0.35">
      <c r="A2515">
        <v>100466</v>
      </c>
      <c r="B2515" s="5">
        <v>45964</v>
      </c>
      <c r="C2515" t="s">
        <v>31</v>
      </c>
      <c r="D2515" t="s">
        <v>80</v>
      </c>
      <c r="E2515" t="s">
        <v>80</v>
      </c>
      <c r="F2515" t="s">
        <v>62</v>
      </c>
      <c r="G2515" t="s">
        <v>114</v>
      </c>
      <c r="H2515">
        <v>10</v>
      </c>
      <c r="I2515" t="s">
        <v>499</v>
      </c>
      <c r="J2515">
        <v>135.56</v>
      </c>
      <c r="K2515">
        <v>1355.6</v>
      </c>
      <c r="L2515" t="s">
        <v>24</v>
      </c>
      <c r="M2515" t="s">
        <v>385</v>
      </c>
      <c r="N2515" t="s">
        <v>19</v>
      </c>
      <c r="O2515" t="s">
        <v>511</v>
      </c>
      <c r="P2515" t="s">
        <v>501</v>
      </c>
      <c r="Q2515" t="s">
        <v>521</v>
      </c>
    </row>
    <row r="2516" spans="1:17" x14ac:dyDescent="0.35">
      <c r="A2516">
        <v>100572</v>
      </c>
      <c r="B2516" s="5">
        <v>45964</v>
      </c>
      <c r="C2516" t="s">
        <v>31</v>
      </c>
      <c r="D2516" t="s">
        <v>105</v>
      </c>
      <c r="E2516" t="s">
        <v>106</v>
      </c>
      <c r="F2516" t="s">
        <v>15</v>
      </c>
      <c r="G2516" t="s">
        <v>29</v>
      </c>
      <c r="H2516">
        <v>10</v>
      </c>
      <c r="I2516" t="s">
        <v>499</v>
      </c>
      <c r="J2516">
        <v>23.25</v>
      </c>
      <c r="K2516">
        <v>232.5</v>
      </c>
      <c r="L2516" t="s">
        <v>48</v>
      </c>
      <c r="M2516" t="s">
        <v>127</v>
      </c>
      <c r="N2516" t="s">
        <v>19</v>
      </c>
      <c r="O2516" t="s">
        <v>511</v>
      </c>
      <c r="P2516" t="s">
        <v>501</v>
      </c>
      <c r="Q2516" t="s">
        <v>521</v>
      </c>
    </row>
    <row r="2517" spans="1:17" x14ac:dyDescent="0.35">
      <c r="A2517">
        <v>100573</v>
      </c>
      <c r="B2517" s="5">
        <v>45964</v>
      </c>
      <c r="C2517" t="s">
        <v>31</v>
      </c>
      <c r="D2517" t="s">
        <v>32</v>
      </c>
      <c r="E2517" t="s">
        <v>33</v>
      </c>
      <c r="F2517" t="s">
        <v>62</v>
      </c>
      <c r="G2517" t="s">
        <v>114</v>
      </c>
      <c r="H2517">
        <v>5</v>
      </c>
      <c r="I2517" t="s">
        <v>499</v>
      </c>
      <c r="J2517">
        <v>127.88</v>
      </c>
      <c r="K2517">
        <v>639.4</v>
      </c>
      <c r="L2517" t="s">
        <v>48</v>
      </c>
      <c r="M2517" t="s">
        <v>203</v>
      </c>
      <c r="N2517" t="s">
        <v>89</v>
      </c>
      <c r="O2517" t="s">
        <v>511</v>
      </c>
      <c r="P2517" t="s">
        <v>501</v>
      </c>
      <c r="Q2517" t="s">
        <v>521</v>
      </c>
    </row>
    <row r="2518" spans="1:17" x14ac:dyDescent="0.35">
      <c r="A2518">
        <v>100684</v>
      </c>
      <c r="B2518" s="5">
        <v>45964</v>
      </c>
      <c r="C2518" t="s">
        <v>26</v>
      </c>
      <c r="D2518" t="s">
        <v>27</v>
      </c>
      <c r="E2518" t="s">
        <v>28</v>
      </c>
      <c r="F2518" t="s">
        <v>53</v>
      </c>
      <c r="G2518" t="s">
        <v>92</v>
      </c>
      <c r="H2518">
        <v>3</v>
      </c>
      <c r="I2518" t="s">
        <v>499</v>
      </c>
      <c r="J2518">
        <v>30.49</v>
      </c>
      <c r="K2518">
        <v>91.47</v>
      </c>
      <c r="L2518" t="s">
        <v>17</v>
      </c>
      <c r="M2518" t="s">
        <v>457</v>
      </c>
      <c r="N2518" t="s">
        <v>19</v>
      </c>
      <c r="O2518" t="s">
        <v>511</v>
      </c>
      <c r="P2518" t="s">
        <v>501</v>
      </c>
      <c r="Q2518" t="s">
        <v>521</v>
      </c>
    </row>
    <row r="2519" spans="1:17" x14ac:dyDescent="0.35">
      <c r="A2519">
        <v>101063</v>
      </c>
      <c r="B2519" s="5">
        <v>45964</v>
      </c>
      <c r="C2519" t="s">
        <v>26</v>
      </c>
      <c r="D2519" t="s">
        <v>150</v>
      </c>
      <c r="E2519" t="s">
        <v>151</v>
      </c>
      <c r="F2519" t="s">
        <v>62</v>
      </c>
      <c r="G2519" t="s">
        <v>68</v>
      </c>
      <c r="H2519">
        <v>2</v>
      </c>
      <c r="I2519" t="s">
        <v>508</v>
      </c>
      <c r="J2519">
        <v>38.020000000000003</v>
      </c>
      <c r="K2519">
        <v>76.040000000000006</v>
      </c>
      <c r="L2519" t="s">
        <v>43</v>
      </c>
      <c r="M2519" t="s">
        <v>58</v>
      </c>
      <c r="N2519" t="s">
        <v>19</v>
      </c>
      <c r="O2519" t="s">
        <v>511</v>
      </c>
      <c r="P2519" t="s">
        <v>501</v>
      </c>
      <c r="Q2519" t="s">
        <v>521</v>
      </c>
    </row>
    <row r="2520" spans="1:17" x14ac:dyDescent="0.35">
      <c r="A2520">
        <v>101112</v>
      </c>
      <c r="B2520" s="5">
        <v>45964</v>
      </c>
      <c r="C2520" t="s">
        <v>12</v>
      </c>
      <c r="D2520" t="s">
        <v>132</v>
      </c>
      <c r="E2520" t="s">
        <v>133</v>
      </c>
      <c r="F2520" t="s">
        <v>62</v>
      </c>
      <c r="G2520" t="s">
        <v>114</v>
      </c>
      <c r="H2520">
        <v>3</v>
      </c>
      <c r="I2520" t="s">
        <v>499</v>
      </c>
      <c r="J2520">
        <v>128.87</v>
      </c>
      <c r="K2520">
        <v>386.61</v>
      </c>
      <c r="L2520" t="s">
        <v>43</v>
      </c>
      <c r="M2520" t="s">
        <v>81</v>
      </c>
      <c r="N2520" t="s">
        <v>19</v>
      </c>
      <c r="O2520" t="s">
        <v>511</v>
      </c>
      <c r="P2520" t="s">
        <v>501</v>
      </c>
      <c r="Q2520" t="s">
        <v>521</v>
      </c>
    </row>
    <row r="2521" spans="1:17" x14ac:dyDescent="0.35">
      <c r="A2521">
        <v>101482</v>
      </c>
      <c r="B2521" s="5">
        <v>45964</v>
      </c>
      <c r="C2521" t="s">
        <v>31</v>
      </c>
      <c r="D2521" t="s">
        <v>105</v>
      </c>
      <c r="E2521" t="s">
        <v>106</v>
      </c>
      <c r="F2521" t="s">
        <v>15</v>
      </c>
      <c r="G2521" t="s">
        <v>16</v>
      </c>
      <c r="H2521">
        <v>1</v>
      </c>
      <c r="I2521" t="s">
        <v>503</v>
      </c>
      <c r="J2521">
        <v>40.74</v>
      </c>
      <c r="K2521">
        <v>40.74</v>
      </c>
      <c r="L2521" t="s">
        <v>17</v>
      </c>
      <c r="M2521" t="s">
        <v>208</v>
      </c>
      <c r="N2521" t="s">
        <v>19</v>
      </c>
      <c r="O2521" t="s">
        <v>511</v>
      </c>
      <c r="P2521" t="s">
        <v>501</v>
      </c>
      <c r="Q2521" t="s">
        <v>521</v>
      </c>
    </row>
    <row r="2522" spans="1:17" x14ac:dyDescent="0.35">
      <c r="A2522">
        <v>101551</v>
      </c>
      <c r="B2522" s="5">
        <v>45964</v>
      </c>
      <c r="C2522" t="s">
        <v>31</v>
      </c>
      <c r="D2522" t="s">
        <v>56</v>
      </c>
      <c r="E2522" t="s">
        <v>57</v>
      </c>
      <c r="F2522" t="s">
        <v>59</v>
      </c>
      <c r="G2522" t="s">
        <v>95</v>
      </c>
      <c r="H2522">
        <v>1</v>
      </c>
      <c r="I2522" t="s">
        <v>503</v>
      </c>
      <c r="J2522">
        <v>33.5</v>
      </c>
      <c r="K2522">
        <v>33.5</v>
      </c>
      <c r="L2522" t="s">
        <v>43</v>
      </c>
      <c r="M2522" t="s">
        <v>223</v>
      </c>
      <c r="N2522" t="s">
        <v>19</v>
      </c>
      <c r="O2522" t="s">
        <v>511</v>
      </c>
      <c r="P2522" t="s">
        <v>501</v>
      </c>
      <c r="Q2522" t="s">
        <v>521</v>
      </c>
    </row>
    <row r="2523" spans="1:17" x14ac:dyDescent="0.35">
      <c r="A2523">
        <v>101710</v>
      </c>
      <c r="B2523" s="5">
        <v>45964</v>
      </c>
      <c r="C2523" t="s">
        <v>65</v>
      </c>
      <c r="D2523" t="s">
        <v>190</v>
      </c>
      <c r="E2523" t="s">
        <v>191</v>
      </c>
      <c r="F2523" t="s">
        <v>15</v>
      </c>
      <c r="G2523" t="s">
        <v>34</v>
      </c>
      <c r="H2523">
        <v>2</v>
      </c>
      <c r="I2523" t="s">
        <v>508</v>
      </c>
      <c r="J2523">
        <v>15.79</v>
      </c>
      <c r="K2523">
        <v>31.58</v>
      </c>
      <c r="L2523" t="s">
        <v>17</v>
      </c>
      <c r="M2523" t="s">
        <v>432</v>
      </c>
      <c r="N2523" t="s">
        <v>36</v>
      </c>
      <c r="O2523" t="s">
        <v>511</v>
      </c>
      <c r="P2523" t="s">
        <v>501</v>
      </c>
      <c r="Q2523" t="s">
        <v>521</v>
      </c>
    </row>
    <row r="2524" spans="1:17" x14ac:dyDescent="0.35">
      <c r="A2524">
        <v>101892</v>
      </c>
      <c r="B2524" s="5">
        <v>45964</v>
      </c>
      <c r="C2524" t="s">
        <v>31</v>
      </c>
      <c r="D2524" t="s">
        <v>80</v>
      </c>
      <c r="E2524" t="s">
        <v>80</v>
      </c>
      <c r="F2524" t="s">
        <v>62</v>
      </c>
      <c r="G2524" t="s">
        <v>112</v>
      </c>
      <c r="H2524">
        <v>1</v>
      </c>
      <c r="I2524" t="s">
        <v>503</v>
      </c>
      <c r="J2524">
        <v>29.3</v>
      </c>
      <c r="K2524">
        <v>29.3</v>
      </c>
      <c r="L2524" t="s">
        <v>48</v>
      </c>
      <c r="M2524" t="s">
        <v>261</v>
      </c>
      <c r="N2524" t="s">
        <v>36</v>
      </c>
      <c r="O2524" t="s">
        <v>511</v>
      </c>
      <c r="P2524" t="s">
        <v>501</v>
      </c>
      <c r="Q2524" t="s">
        <v>521</v>
      </c>
    </row>
    <row r="2525" spans="1:17" x14ac:dyDescent="0.35">
      <c r="A2525">
        <v>102290</v>
      </c>
      <c r="B2525" s="5">
        <v>45964</v>
      </c>
      <c r="C2525" t="s">
        <v>31</v>
      </c>
      <c r="D2525" t="s">
        <v>105</v>
      </c>
      <c r="E2525" t="s">
        <v>106</v>
      </c>
      <c r="F2525" t="s">
        <v>62</v>
      </c>
      <c r="G2525" t="s">
        <v>103</v>
      </c>
      <c r="H2525">
        <v>2</v>
      </c>
      <c r="I2525" t="s">
        <v>508</v>
      </c>
      <c r="J2525">
        <v>187.26</v>
      </c>
      <c r="K2525">
        <v>374.52</v>
      </c>
      <c r="L2525" t="s">
        <v>43</v>
      </c>
      <c r="M2525" t="s">
        <v>265</v>
      </c>
      <c r="N2525" t="s">
        <v>19</v>
      </c>
      <c r="O2525" t="s">
        <v>511</v>
      </c>
      <c r="P2525" t="s">
        <v>501</v>
      </c>
      <c r="Q2525" t="s">
        <v>521</v>
      </c>
    </row>
    <row r="2526" spans="1:17" x14ac:dyDescent="0.35">
      <c r="A2526">
        <v>100315</v>
      </c>
      <c r="B2526" s="5">
        <v>45965</v>
      </c>
      <c r="C2526" t="s">
        <v>12</v>
      </c>
      <c r="D2526" t="s">
        <v>20</v>
      </c>
      <c r="E2526" t="s">
        <v>21</v>
      </c>
      <c r="F2526" t="s">
        <v>22</v>
      </c>
      <c r="G2526" t="s">
        <v>109</v>
      </c>
      <c r="H2526">
        <v>2</v>
      </c>
      <c r="I2526" t="s">
        <v>508</v>
      </c>
      <c r="J2526">
        <v>90.47</v>
      </c>
      <c r="K2526">
        <v>180.94</v>
      </c>
      <c r="L2526" t="s">
        <v>17</v>
      </c>
      <c r="M2526" t="s">
        <v>40</v>
      </c>
      <c r="N2526" t="s">
        <v>19</v>
      </c>
      <c r="O2526" t="s">
        <v>509</v>
      </c>
      <c r="P2526" t="s">
        <v>501</v>
      </c>
      <c r="Q2526" t="s">
        <v>521</v>
      </c>
    </row>
    <row r="2527" spans="1:17" x14ac:dyDescent="0.35">
      <c r="A2527">
        <v>100327</v>
      </c>
      <c r="B2527" s="5">
        <v>45965</v>
      </c>
      <c r="C2527" t="s">
        <v>31</v>
      </c>
      <c r="D2527" t="s">
        <v>56</v>
      </c>
      <c r="E2527" t="s">
        <v>57</v>
      </c>
      <c r="F2527" t="s">
        <v>62</v>
      </c>
      <c r="G2527" t="s">
        <v>103</v>
      </c>
      <c r="H2527">
        <v>3</v>
      </c>
      <c r="I2527" t="s">
        <v>499</v>
      </c>
      <c r="J2527">
        <v>187.03</v>
      </c>
      <c r="K2527">
        <v>561.09</v>
      </c>
      <c r="L2527" t="s">
        <v>24</v>
      </c>
      <c r="M2527" t="s">
        <v>86</v>
      </c>
      <c r="N2527" t="s">
        <v>19</v>
      </c>
      <c r="O2527" t="s">
        <v>509</v>
      </c>
      <c r="P2527" t="s">
        <v>501</v>
      </c>
      <c r="Q2527" t="s">
        <v>521</v>
      </c>
    </row>
    <row r="2528" spans="1:17" x14ac:dyDescent="0.35">
      <c r="A2528">
        <v>100366</v>
      </c>
      <c r="B2528" s="5">
        <v>45965</v>
      </c>
      <c r="C2528" t="s">
        <v>26</v>
      </c>
      <c r="D2528" t="s">
        <v>27</v>
      </c>
      <c r="E2528" t="s">
        <v>28</v>
      </c>
      <c r="F2528" t="s">
        <v>62</v>
      </c>
      <c r="G2528" t="s">
        <v>103</v>
      </c>
      <c r="H2528">
        <v>1</v>
      </c>
      <c r="I2528" t="s">
        <v>503</v>
      </c>
      <c r="J2528">
        <v>198.1</v>
      </c>
      <c r="K2528">
        <v>198.1</v>
      </c>
      <c r="L2528" t="s">
        <v>17</v>
      </c>
      <c r="M2528" t="s">
        <v>158</v>
      </c>
      <c r="N2528" t="s">
        <v>19</v>
      </c>
      <c r="O2528" t="s">
        <v>509</v>
      </c>
      <c r="P2528" t="s">
        <v>501</v>
      </c>
      <c r="Q2528" t="s">
        <v>521</v>
      </c>
    </row>
    <row r="2529" spans="1:17" x14ac:dyDescent="0.35">
      <c r="A2529">
        <v>101086</v>
      </c>
      <c r="B2529" s="5">
        <v>45965</v>
      </c>
      <c r="C2529" t="s">
        <v>26</v>
      </c>
      <c r="D2529" t="s">
        <v>41</v>
      </c>
      <c r="E2529" t="s">
        <v>42</v>
      </c>
      <c r="F2529" t="s">
        <v>59</v>
      </c>
      <c r="G2529" t="s">
        <v>129</v>
      </c>
      <c r="H2529">
        <v>1</v>
      </c>
      <c r="I2529" t="s">
        <v>503</v>
      </c>
      <c r="J2529">
        <v>118.83</v>
      </c>
      <c r="K2529">
        <v>118.83</v>
      </c>
      <c r="L2529" t="s">
        <v>43</v>
      </c>
      <c r="M2529" t="s">
        <v>259</v>
      </c>
      <c r="N2529" t="s">
        <v>19</v>
      </c>
      <c r="O2529" t="s">
        <v>509</v>
      </c>
      <c r="P2529" t="s">
        <v>501</v>
      </c>
      <c r="Q2529" t="s">
        <v>521</v>
      </c>
    </row>
    <row r="2530" spans="1:17" x14ac:dyDescent="0.35">
      <c r="A2530">
        <v>101227</v>
      </c>
      <c r="B2530" s="5">
        <v>45965</v>
      </c>
      <c r="C2530" t="s">
        <v>31</v>
      </c>
      <c r="D2530" t="s">
        <v>105</v>
      </c>
      <c r="E2530" t="s">
        <v>106</v>
      </c>
      <c r="F2530" t="s">
        <v>62</v>
      </c>
      <c r="G2530" t="s">
        <v>169</v>
      </c>
      <c r="H2530">
        <v>10</v>
      </c>
      <c r="I2530" t="s">
        <v>499</v>
      </c>
      <c r="J2530">
        <v>25.14</v>
      </c>
      <c r="K2530">
        <v>251.4</v>
      </c>
      <c r="L2530" t="s">
        <v>17</v>
      </c>
      <c r="M2530" t="s">
        <v>397</v>
      </c>
      <c r="N2530" t="s">
        <v>19</v>
      </c>
      <c r="O2530" t="s">
        <v>509</v>
      </c>
      <c r="P2530" t="s">
        <v>501</v>
      </c>
      <c r="Q2530" t="s">
        <v>521</v>
      </c>
    </row>
    <row r="2531" spans="1:17" x14ac:dyDescent="0.35">
      <c r="A2531">
        <v>101264</v>
      </c>
      <c r="B2531" s="5">
        <v>45965</v>
      </c>
      <c r="C2531" t="s">
        <v>26</v>
      </c>
      <c r="D2531" t="s">
        <v>27</v>
      </c>
      <c r="E2531" t="s">
        <v>28</v>
      </c>
      <c r="F2531" t="s">
        <v>53</v>
      </c>
      <c r="G2531" t="s">
        <v>126</v>
      </c>
      <c r="H2531">
        <v>2</v>
      </c>
      <c r="I2531" t="s">
        <v>508</v>
      </c>
      <c r="J2531">
        <v>148.07</v>
      </c>
      <c r="K2531">
        <v>296.14</v>
      </c>
      <c r="L2531" t="s">
        <v>43</v>
      </c>
      <c r="M2531" t="s">
        <v>104</v>
      </c>
      <c r="N2531" t="s">
        <v>19</v>
      </c>
      <c r="O2531" t="s">
        <v>509</v>
      </c>
      <c r="P2531" t="s">
        <v>501</v>
      </c>
      <c r="Q2531" t="s">
        <v>521</v>
      </c>
    </row>
    <row r="2532" spans="1:17" x14ac:dyDescent="0.35">
      <c r="A2532">
        <v>101449</v>
      </c>
      <c r="B2532" s="5">
        <v>45965</v>
      </c>
      <c r="C2532" t="s">
        <v>50</v>
      </c>
      <c r="D2532" t="s">
        <v>77</v>
      </c>
      <c r="E2532" t="s">
        <v>78</v>
      </c>
      <c r="F2532" t="s">
        <v>22</v>
      </c>
      <c r="G2532" t="s">
        <v>47</v>
      </c>
      <c r="H2532">
        <v>3</v>
      </c>
      <c r="I2532" t="s">
        <v>499</v>
      </c>
      <c r="J2532">
        <v>74.36</v>
      </c>
      <c r="K2532">
        <v>223.07999999999998</v>
      </c>
      <c r="L2532" t="s">
        <v>48</v>
      </c>
      <c r="M2532" t="s">
        <v>429</v>
      </c>
      <c r="N2532" t="s">
        <v>19</v>
      </c>
      <c r="O2532" t="s">
        <v>509</v>
      </c>
      <c r="P2532" t="s">
        <v>501</v>
      </c>
      <c r="Q2532" t="s">
        <v>521</v>
      </c>
    </row>
    <row r="2533" spans="1:17" x14ac:dyDescent="0.35">
      <c r="A2533">
        <v>102101</v>
      </c>
      <c r="B2533" s="5">
        <v>45965</v>
      </c>
      <c r="C2533" t="s">
        <v>26</v>
      </c>
      <c r="D2533" t="s">
        <v>27</v>
      </c>
      <c r="E2533" t="s">
        <v>28</v>
      </c>
      <c r="F2533" t="s">
        <v>62</v>
      </c>
      <c r="G2533" t="s">
        <v>169</v>
      </c>
      <c r="H2533">
        <v>10</v>
      </c>
      <c r="I2533" t="s">
        <v>499</v>
      </c>
      <c r="J2533">
        <v>25.36</v>
      </c>
      <c r="K2533">
        <v>253.6</v>
      </c>
      <c r="L2533" t="s">
        <v>24</v>
      </c>
      <c r="M2533" t="s">
        <v>257</v>
      </c>
      <c r="N2533" t="s">
        <v>19</v>
      </c>
      <c r="O2533" t="s">
        <v>509</v>
      </c>
      <c r="P2533" t="s">
        <v>501</v>
      </c>
      <c r="Q2533" t="s">
        <v>521</v>
      </c>
    </row>
    <row r="2534" spans="1:17" x14ac:dyDescent="0.35">
      <c r="A2534">
        <v>102177</v>
      </c>
      <c r="B2534" s="5">
        <v>45965</v>
      </c>
      <c r="C2534" t="s">
        <v>12</v>
      </c>
      <c r="D2534" t="s">
        <v>183</v>
      </c>
      <c r="E2534" t="s">
        <v>184</v>
      </c>
      <c r="F2534" t="s">
        <v>62</v>
      </c>
      <c r="G2534" t="s">
        <v>103</v>
      </c>
      <c r="H2534">
        <v>1</v>
      </c>
      <c r="I2534" t="s">
        <v>503</v>
      </c>
      <c r="J2534">
        <v>195.9</v>
      </c>
      <c r="K2534">
        <v>195.9</v>
      </c>
      <c r="L2534" t="s">
        <v>17</v>
      </c>
      <c r="M2534" t="s">
        <v>88</v>
      </c>
      <c r="N2534" t="s">
        <v>19</v>
      </c>
      <c r="O2534" t="s">
        <v>509</v>
      </c>
      <c r="P2534" t="s">
        <v>501</v>
      </c>
      <c r="Q2534" t="s">
        <v>521</v>
      </c>
    </row>
    <row r="2535" spans="1:17" x14ac:dyDescent="0.35">
      <c r="A2535">
        <v>102264</v>
      </c>
      <c r="B2535" s="5">
        <v>45965</v>
      </c>
      <c r="C2535" t="s">
        <v>12</v>
      </c>
      <c r="D2535" t="s">
        <v>98</v>
      </c>
      <c r="E2535" t="s">
        <v>99</v>
      </c>
      <c r="F2535" t="s">
        <v>62</v>
      </c>
      <c r="G2535" t="s">
        <v>68</v>
      </c>
      <c r="H2535">
        <v>1</v>
      </c>
      <c r="I2535" t="s">
        <v>503</v>
      </c>
      <c r="J2535">
        <v>41.16</v>
      </c>
      <c r="K2535">
        <v>41.16</v>
      </c>
      <c r="L2535" t="s">
        <v>24</v>
      </c>
      <c r="M2535" t="s">
        <v>438</v>
      </c>
      <c r="N2535" t="s">
        <v>19</v>
      </c>
      <c r="O2535" t="s">
        <v>509</v>
      </c>
      <c r="P2535" t="s">
        <v>501</v>
      </c>
      <c r="Q2535" t="s">
        <v>521</v>
      </c>
    </row>
    <row r="2536" spans="1:17" x14ac:dyDescent="0.35">
      <c r="A2536">
        <v>102381</v>
      </c>
      <c r="B2536" s="5">
        <v>45965</v>
      </c>
      <c r="C2536" t="s">
        <v>50</v>
      </c>
      <c r="D2536" t="s">
        <v>51</v>
      </c>
      <c r="E2536" t="s">
        <v>52</v>
      </c>
      <c r="F2536" t="s">
        <v>53</v>
      </c>
      <c r="G2536" t="s">
        <v>92</v>
      </c>
      <c r="H2536">
        <v>1</v>
      </c>
      <c r="I2536" t="s">
        <v>503</v>
      </c>
      <c r="J2536">
        <v>30.95</v>
      </c>
      <c r="K2536">
        <v>30.95</v>
      </c>
      <c r="L2536" t="s">
        <v>24</v>
      </c>
      <c r="M2536" t="s">
        <v>213</v>
      </c>
      <c r="N2536" t="s">
        <v>19</v>
      </c>
      <c r="O2536" t="s">
        <v>509</v>
      </c>
      <c r="P2536" t="s">
        <v>501</v>
      </c>
      <c r="Q2536" t="s">
        <v>521</v>
      </c>
    </row>
    <row r="2537" spans="1:17" x14ac:dyDescent="0.35">
      <c r="A2537">
        <v>102435</v>
      </c>
      <c r="B2537" s="5">
        <v>45965</v>
      </c>
      <c r="C2537" t="s">
        <v>12</v>
      </c>
      <c r="D2537" t="s">
        <v>183</v>
      </c>
      <c r="E2537" t="s">
        <v>184</v>
      </c>
      <c r="F2537" t="s">
        <v>22</v>
      </c>
      <c r="G2537" t="s">
        <v>87</v>
      </c>
      <c r="H2537">
        <v>1</v>
      </c>
      <c r="I2537" t="s">
        <v>503</v>
      </c>
      <c r="J2537">
        <v>50.73</v>
      </c>
      <c r="K2537">
        <v>50.73</v>
      </c>
      <c r="L2537" t="s">
        <v>17</v>
      </c>
      <c r="M2537" t="s">
        <v>251</v>
      </c>
      <c r="N2537" t="s">
        <v>19</v>
      </c>
      <c r="O2537" t="s">
        <v>509</v>
      </c>
      <c r="P2537" t="s">
        <v>501</v>
      </c>
      <c r="Q2537" t="s">
        <v>521</v>
      </c>
    </row>
    <row r="2538" spans="1:17" x14ac:dyDescent="0.35">
      <c r="A2538">
        <v>102609</v>
      </c>
      <c r="B2538" s="5">
        <v>45965</v>
      </c>
      <c r="C2538" t="s">
        <v>31</v>
      </c>
      <c r="D2538" t="s">
        <v>45</v>
      </c>
      <c r="E2538" t="s">
        <v>46</v>
      </c>
      <c r="F2538" t="s">
        <v>62</v>
      </c>
      <c r="G2538" t="s">
        <v>68</v>
      </c>
      <c r="H2538">
        <v>5</v>
      </c>
      <c r="I2538" t="s">
        <v>499</v>
      </c>
      <c r="J2538">
        <v>41.13</v>
      </c>
      <c r="K2538">
        <v>205.65</v>
      </c>
      <c r="L2538" t="s">
        <v>17</v>
      </c>
      <c r="M2538" t="s">
        <v>265</v>
      </c>
      <c r="N2538" t="s">
        <v>89</v>
      </c>
      <c r="O2538" t="s">
        <v>509</v>
      </c>
      <c r="P2538" t="s">
        <v>501</v>
      </c>
      <c r="Q2538" t="s">
        <v>521</v>
      </c>
    </row>
    <row r="2539" spans="1:17" x14ac:dyDescent="0.35">
      <c r="A2539">
        <v>102663</v>
      </c>
      <c r="B2539" s="5">
        <v>45965</v>
      </c>
      <c r="C2539" t="s">
        <v>26</v>
      </c>
      <c r="D2539" t="s">
        <v>27</v>
      </c>
      <c r="E2539" t="s">
        <v>28</v>
      </c>
      <c r="F2539" t="s">
        <v>22</v>
      </c>
      <c r="G2539" t="s">
        <v>109</v>
      </c>
      <c r="H2539">
        <v>2</v>
      </c>
      <c r="I2539" t="s">
        <v>508</v>
      </c>
      <c r="J2539">
        <v>87.22</v>
      </c>
      <c r="K2539">
        <v>174.44</v>
      </c>
      <c r="L2539" t="s">
        <v>17</v>
      </c>
      <c r="M2539" t="s">
        <v>427</v>
      </c>
      <c r="N2539" t="s">
        <v>19</v>
      </c>
      <c r="O2539" t="s">
        <v>509</v>
      </c>
      <c r="P2539" t="s">
        <v>501</v>
      </c>
      <c r="Q2539" t="s">
        <v>521</v>
      </c>
    </row>
    <row r="2540" spans="1:17" x14ac:dyDescent="0.35">
      <c r="A2540">
        <v>102724</v>
      </c>
      <c r="B2540" s="5">
        <v>45965</v>
      </c>
      <c r="C2540" t="s">
        <v>50</v>
      </c>
      <c r="D2540" t="s">
        <v>71</v>
      </c>
      <c r="E2540" t="s">
        <v>72</v>
      </c>
      <c r="F2540" t="s">
        <v>62</v>
      </c>
      <c r="G2540" t="s">
        <v>63</v>
      </c>
      <c r="H2540">
        <v>2</v>
      </c>
      <c r="I2540" t="s">
        <v>508</v>
      </c>
      <c r="J2540">
        <v>55.7</v>
      </c>
      <c r="K2540">
        <v>111.4</v>
      </c>
      <c r="L2540" t="s">
        <v>43</v>
      </c>
      <c r="M2540" t="s">
        <v>204</v>
      </c>
      <c r="N2540" t="s">
        <v>19</v>
      </c>
      <c r="O2540" t="s">
        <v>509</v>
      </c>
      <c r="P2540" t="s">
        <v>501</v>
      </c>
      <c r="Q2540" t="s">
        <v>521</v>
      </c>
    </row>
    <row r="2541" spans="1:17" x14ac:dyDescent="0.35">
      <c r="A2541">
        <v>102848</v>
      </c>
      <c r="B2541" s="5">
        <v>45965</v>
      </c>
      <c r="C2541" t="s">
        <v>65</v>
      </c>
      <c r="D2541" t="s">
        <v>137</v>
      </c>
      <c r="E2541" t="s">
        <v>138</v>
      </c>
      <c r="F2541" t="s">
        <v>62</v>
      </c>
      <c r="G2541" t="s">
        <v>103</v>
      </c>
      <c r="H2541">
        <v>1</v>
      </c>
      <c r="I2541" t="s">
        <v>503</v>
      </c>
      <c r="J2541">
        <v>195.81</v>
      </c>
      <c r="K2541">
        <v>195.81</v>
      </c>
      <c r="L2541" t="s">
        <v>48</v>
      </c>
      <c r="M2541" t="s">
        <v>225</v>
      </c>
      <c r="N2541" t="s">
        <v>89</v>
      </c>
      <c r="O2541" t="s">
        <v>509</v>
      </c>
      <c r="P2541" t="s">
        <v>501</v>
      </c>
      <c r="Q2541" t="s">
        <v>521</v>
      </c>
    </row>
    <row r="2542" spans="1:17" x14ac:dyDescent="0.35">
      <c r="A2542">
        <v>102904</v>
      </c>
      <c r="B2542" s="5">
        <v>45965</v>
      </c>
      <c r="C2542" t="s">
        <v>31</v>
      </c>
      <c r="D2542" t="s">
        <v>105</v>
      </c>
      <c r="E2542" t="s">
        <v>106</v>
      </c>
      <c r="F2542" t="s">
        <v>22</v>
      </c>
      <c r="G2542" t="s">
        <v>23</v>
      </c>
      <c r="H2542">
        <v>1</v>
      </c>
      <c r="I2542" t="s">
        <v>503</v>
      </c>
      <c r="J2542">
        <v>62.46</v>
      </c>
      <c r="K2542">
        <v>62.46</v>
      </c>
      <c r="L2542" t="s">
        <v>24</v>
      </c>
      <c r="M2542" t="s">
        <v>213</v>
      </c>
      <c r="N2542" t="s">
        <v>19</v>
      </c>
      <c r="O2542" t="s">
        <v>509</v>
      </c>
      <c r="P2542" t="s">
        <v>501</v>
      </c>
      <c r="Q2542" t="s">
        <v>521</v>
      </c>
    </row>
    <row r="2543" spans="1:17" x14ac:dyDescent="0.35">
      <c r="A2543">
        <v>102961</v>
      </c>
      <c r="B2543" s="5">
        <v>45965</v>
      </c>
      <c r="C2543" t="s">
        <v>31</v>
      </c>
      <c r="D2543" t="s">
        <v>32</v>
      </c>
      <c r="E2543" t="s">
        <v>33</v>
      </c>
      <c r="F2543" t="s">
        <v>22</v>
      </c>
      <c r="G2543" t="s">
        <v>23</v>
      </c>
      <c r="H2543">
        <v>3</v>
      </c>
      <c r="I2543" t="s">
        <v>499</v>
      </c>
      <c r="J2543">
        <v>67.680000000000007</v>
      </c>
      <c r="K2543">
        <v>203.04000000000002</v>
      </c>
      <c r="L2543" t="s">
        <v>24</v>
      </c>
      <c r="M2543" t="s">
        <v>477</v>
      </c>
      <c r="N2543" t="s">
        <v>89</v>
      </c>
      <c r="O2543" t="s">
        <v>509</v>
      </c>
      <c r="P2543" t="s">
        <v>501</v>
      </c>
      <c r="Q2543" t="s">
        <v>521</v>
      </c>
    </row>
    <row r="2544" spans="1:17" x14ac:dyDescent="0.35">
      <c r="A2544">
        <v>102992</v>
      </c>
      <c r="B2544" s="5">
        <v>45965</v>
      </c>
      <c r="C2544" t="s">
        <v>50</v>
      </c>
      <c r="D2544" t="s">
        <v>71</v>
      </c>
      <c r="E2544" t="s">
        <v>72</v>
      </c>
      <c r="F2544" t="s">
        <v>53</v>
      </c>
      <c r="G2544" t="s">
        <v>126</v>
      </c>
      <c r="H2544">
        <v>2</v>
      </c>
      <c r="I2544" t="s">
        <v>508</v>
      </c>
      <c r="J2544">
        <v>150.88</v>
      </c>
      <c r="K2544">
        <v>301.76</v>
      </c>
      <c r="L2544" t="s">
        <v>48</v>
      </c>
      <c r="M2544" t="s">
        <v>415</v>
      </c>
      <c r="N2544" t="s">
        <v>19</v>
      </c>
      <c r="O2544" t="s">
        <v>509</v>
      </c>
      <c r="P2544" t="s">
        <v>501</v>
      </c>
      <c r="Q2544" t="s">
        <v>521</v>
      </c>
    </row>
    <row r="2545" spans="1:17" x14ac:dyDescent="0.35">
      <c r="A2545">
        <v>100007</v>
      </c>
      <c r="B2545" s="5">
        <v>45966</v>
      </c>
      <c r="C2545" t="s">
        <v>31</v>
      </c>
      <c r="D2545" t="s">
        <v>45</v>
      </c>
      <c r="E2545" t="s">
        <v>46</v>
      </c>
      <c r="F2545" t="s">
        <v>22</v>
      </c>
      <c r="G2545" t="s">
        <v>47</v>
      </c>
      <c r="H2545">
        <v>2</v>
      </c>
      <c r="I2545" t="s">
        <v>508</v>
      </c>
      <c r="J2545">
        <v>76.37</v>
      </c>
      <c r="K2545">
        <v>152.74</v>
      </c>
      <c r="L2545" t="s">
        <v>48</v>
      </c>
      <c r="M2545" t="s">
        <v>136</v>
      </c>
      <c r="N2545" t="s">
        <v>36</v>
      </c>
      <c r="O2545" t="s">
        <v>504</v>
      </c>
      <c r="P2545" t="s">
        <v>501</v>
      </c>
      <c r="Q2545" t="s">
        <v>521</v>
      </c>
    </row>
    <row r="2546" spans="1:17" x14ac:dyDescent="0.35">
      <c r="A2546">
        <v>100334</v>
      </c>
      <c r="B2546" s="5">
        <v>45966</v>
      </c>
      <c r="C2546" t="s">
        <v>31</v>
      </c>
      <c r="D2546" t="s">
        <v>45</v>
      </c>
      <c r="E2546" t="s">
        <v>46</v>
      </c>
      <c r="F2546" t="s">
        <v>59</v>
      </c>
      <c r="G2546" t="s">
        <v>118</v>
      </c>
      <c r="H2546">
        <v>3</v>
      </c>
      <c r="I2546" t="s">
        <v>499</v>
      </c>
      <c r="J2546">
        <v>20</v>
      </c>
      <c r="K2546">
        <v>60</v>
      </c>
      <c r="L2546" t="s">
        <v>24</v>
      </c>
      <c r="M2546" t="s">
        <v>153</v>
      </c>
      <c r="N2546" t="s">
        <v>19</v>
      </c>
      <c r="O2546" t="s">
        <v>504</v>
      </c>
      <c r="P2546" t="s">
        <v>501</v>
      </c>
      <c r="Q2546" t="s">
        <v>521</v>
      </c>
    </row>
    <row r="2547" spans="1:17" x14ac:dyDescent="0.35">
      <c r="A2547">
        <v>100513</v>
      </c>
      <c r="B2547" s="5">
        <v>45966</v>
      </c>
      <c r="C2547" t="s">
        <v>31</v>
      </c>
      <c r="D2547" t="s">
        <v>32</v>
      </c>
      <c r="E2547" t="s">
        <v>33</v>
      </c>
      <c r="F2547" t="s">
        <v>53</v>
      </c>
      <c r="G2547" t="s">
        <v>126</v>
      </c>
      <c r="H2547">
        <v>2</v>
      </c>
      <c r="I2547" t="s">
        <v>508</v>
      </c>
      <c r="J2547">
        <v>148.9</v>
      </c>
      <c r="K2547">
        <v>297.8</v>
      </c>
      <c r="L2547" t="s">
        <v>24</v>
      </c>
      <c r="M2547" t="s">
        <v>179</v>
      </c>
      <c r="N2547" t="s">
        <v>19</v>
      </c>
      <c r="O2547" t="s">
        <v>504</v>
      </c>
      <c r="P2547" t="s">
        <v>501</v>
      </c>
      <c r="Q2547" t="s">
        <v>521</v>
      </c>
    </row>
    <row r="2548" spans="1:17" x14ac:dyDescent="0.35">
      <c r="A2548">
        <v>100700</v>
      </c>
      <c r="B2548" s="5">
        <v>45966</v>
      </c>
      <c r="C2548" t="s">
        <v>26</v>
      </c>
      <c r="D2548" t="s">
        <v>41</v>
      </c>
      <c r="E2548" t="s">
        <v>42</v>
      </c>
      <c r="F2548" t="s">
        <v>53</v>
      </c>
      <c r="G2548" t="s">
        <v>145</v>
      </c>
      <c r="H2548">
        <v>10</v>
      </c>
      <c r="I2548" t="s">
        <v>499</v>
      </c>
      <c r="J2548">
        <v>36.04</v>
      </c>
      <c r="K2548">
        <v>360.4</v>
      </c>
      <c r="L2548" t="s">
        <v>24</v>
      </c>
      <c r="M2548" t="s">
        <v>205</v>
      </c>
      <c r="N2548" t="s">
        <v>89</v>
      </c>
      <c r="O2548" t="s">
        <v>504</v>
      </c>
      <c r="P2548" t="s">
        <v>501</v>
      </c>
      <c r="Q2548" t="s">
        <v>521</v>
      </c>
    </row>
    <row r="2549" spans="1:17" x14ac:dyDescent="0.35">
      <c r="A2549">
        <v>100736</v>
      </c>
      <c r="B2549" s="5">
        <v>45966</v>
      </c>
      <c r="C2549" t="s">
        <v>50</v>
      </c>
      <c r="D2549" t="s">
        <v>71</v>
      </c>
      <c r="E2549" t="s">
        <v>72</v>
      </c>
      <c r="F2549" t="s">
        <v>62</v>
      </c>
      <c r="G2549" t="s">
        <v>63</v>
      </c>
      <c r="H2549">
        <v>5</v>
      </c>
      <c r="I2549" t="s">
        <v>499</v>
      </c>
      <c r="J2549">
        <v>57.74</v>
      </c>
      <c r="K2549">
        <v>288.7</v>
      </c>
      <c r="L2549" t="s">
        <v>24</v>
      </c>
      <c r="M2549" t="s">
        <v>430</v>
      </c>
      <c r="N2549" t="s">
        <v>19</v>
      </c>
      <c r="O2549" t="s">
        <v>504</v>
      </c>
      <c r="P2549" t="s">
        <v>501</v>
      </c>
      <c r="Q2549" t="s">
        <v>521</v>
      </c>
    </row>
    <row r="2550" spans="1:17" x14ac:dyDescent="0.35">
      <c r="A2550">
        <v>100940</v>
      </c>
      <c r="B2550" s="5">
        <v>45966</v>
      </c>
      <c r="C2550" t="s">
        <v>12</v>
      </c>
      <c r="D2550" t="s">
        <v>98</v>
      </c>
      <c r="E2550" t="s">
        <v>99</v>
      </c>
      <c r="F2550" t="s">
        <v>22</v>
      </c>
      <c r="G2550" t="s">
        <v>23</v>
      </c>
      <c r="H2550">
        <v>5</v>
      </c>
      <c r="I2550" t="s">
        <v>499</v>
      </c>
      <c r="J2550">
        <v>64.22</v>
      </c>
      <c r="K2550">
        <v>321.10000000000002</v>
      </c>
      <c r="L2550" t="s">
        <v>48</v>
      </c>
      <c r="M2550" t="s">
        <v>93</v>
      </c>
      <c r="N2550" t="s">
        <v>19</v>
      </c>
      <c r="O2550" t="s">
        <v>504</v>
      </c>
      <c r="P2550" t="s">
        <v>501</v>
      </c>
      <c r="Q2550" t="s">
        <v>521</v>
      </c>
    </row>
    <row r="2551" spans="1:17" x14ac:dyDescent="0.35">
      <c r="A2551">
        <v>101040</v>
      </c>
      <c r="B2551" s="5">
        <v>45966</v>
      </c>
      <c r="C2551" t="s">
        <v>31</v>
      </c>
      <c r="D2551" t="s">
        <v>32</v>
      </c>
      <c r="E2551" t="s">
        <v>33</v>
      </c>
      <c r="F2551" t="s">
        <v>62</v>
      </c>
      <c r="G2551" t="s">
        <v>63</v>
      </c>
      <c r="H2551">
        <v>3</v>
      </c>
      <c r="I2551" t="s">
        <v>499</v>
      </c>
      <c r="J2551">
        <v>56.84</v>
      </c>
      <c r="K2551">
        <v>170.52</v>
      </c>
      <c r="L2551" t="s">
        <v>48</v>
      </c>
      <c r="M2551" t="s">
        <v>431</v>
      </c>
      <c r="N2551" t="s">
        <v>19</v>
      </c>
      <c r="O2551" t="s">
        <v>504</v>
      </c>
      <c r="P2551" t="s">
        <v>501</v>
      </c>
      <c r="Q2551" t="s">
        <v>521</v>
      </c>
    </row>
    <row r="2552" spans="1:17" x14ac:dyDescent="0.35">
      <c r="A2552">
        <v>101329</v>
      </c>
      <c r="B2552" s="5">
        <v>45966</v>
      </c>
      <c r="C2552" t="s">
        <v>31</v>
      </c>
      <c r="D2552" t="s">
        <v>105</v>
      </c>
      <c r="E2552" t="s">
        <v>106</v>
      </c>
      <c r="F2552" t="s">
        <v>62</v>
      </c>
      <c r="G2552" t="s">
        <v>68</v>
      </c>
      <c r="H2552">
        <v>1</v>
      </c>
      <c r="I2552" t="s">
        <v>503</v>
      </c>
      <c r="J2552">
        <v>38.200000000000003</v>
      </c>
      <c r="K2552">
        <v>38.200000000000003</v>
      </c>
      <c r="L2552" t="s">
        <v>48</v>
      </c>
      <c r="M2552" t="s">
        <v>361</v>
      </c>
      <c r="N2552" t="s">
        <v>19</v>
      </c>
      <c r="O2552" t="s">
        <v>504</v>
      </c>
      <c r="P2552" t="s">
        <v>501</v>
      </c>
      <c r="Q2552" t="s">
        <v>521</v>
      </c>
    </row>
    <row r="2553" spans="1:17" x14ac:dyDescent="0.35">
      <c r="A2553">
        <v>101400</v>
      </c>
      <c r="B2553" s="5">
        <v>45966</v>
      </c>
      <c r="C2553" t="s">
        <v>31</v>
      </c>
      <c r="D2553" t="s">
        <v>80</v>
      </c>
      <c r="E2553" t="s">
        <v>80</v>
      </c>
      <c r="F2553" t="s">
        <v>22</v>
      </c>
      <c r="G2553" t="s">
        <v>23</v>
      </c>
      <c r="H2553">
        <v>1</v>
      </c>
      <c r="I2553" t="s">
        <v>503</v>
      </c>
      <c r="J2553">
        <v>64.790000000000006</v>
      </c>
      <c r="K2553">
        <v>64.790000000000006</v>
      </c>
      <c r="L2553" t="s">
        <v>24</v>
      </c>
      <c r="M2553" t="s">
        <v>466</v>
      </c>
      <c r="N2553" t="s">
        <v>19</v>
      </c>
      <c r="O2553" t="s">
        <v>504</v>
      </c>
      <c r="P2553" t="s">
        <v>501</v>
      </c>
      <c r="Q2553" t="s">
        <v>521</v>
      </c>
    </row>
    <row r="2554" spans="1:17" x14ac:dyDescent="0.35">
      <c r="A2554">
        <v>101910</v>
      </c>
      <c r="B2554" s="5">
        <v>45966</v>
      </c>
      <c r="C2554" t="s">
        <v>12</v>
      </c>
      <c r="D2554" t="s">
        <v>20</v>
      </c>
      <c r="E2554" t="s">
        <v>21</v>
      </c>
      <c r="F2554" t="s">
        <v>59</v>
      </c>
      <c r="G2554" t="s">
        <v>73</v>
      </c>
      <c r="H2554">
        <v>1</v>
      </c>
      <c r="I2554" t="s">
        <v>503</v>
      </c>
      <c r="J2554">
        <v>28.92</v>
      </c>
      <c r="K2554">
        <v>28.92</v>
      </c>
      <c r="L2554" t="s">
        <v>24</v>
      </c>
      <c r="M2554" t="s">
        <v>458</v>
      </c>
      <c r="N2554" t="s">
        <v>89</v>
      </c>
      <c r="O2554" t="s">
        <v>504</v>
      </c>
      <c r="P2554" t="s">
        <v>501</v>
      </c>
      <c r="Q2554" t="s">
        <v>521</v>
      </c>
    </row>
    <row r="2555" spans="1:17" x14ac:dyDescent="0.35">
      <c r="A2555">
        <v>102226</v>
      </c>
      <c r="B2555" s="5">
        <v>45966</v>
      </c>
      <c r="C2555" t="s">
        <v>65</v>
      </c>
      <c r="D2555" t="s">
        <v>137</v>
      </c>
      <c r="E2555" t="s">
        <v>138</v>
      </c>
      <c r="F2555" t="s">
        <v>62</v>
      </c>
      <c r="G2555" t="s">
        <v>63</v>
      </c>
      <c r="H2555">
        <v>1</v>
      </c>
      <c r="I2555" t="s">
        <v>503</v>
      </c>
      <c r="J2555">
        <v>54.82</v>
      </c>
      <c r="K2555">
        <v>54.82</v>
      </c>
      <c r="L2555" t="s">
        <v>43</v>
      </c>
      <c r="M2555" t="s">
        <v>168</v>
      </c>
      <c r="N2555" t="s">
        <v>19</v>
      </c>
      <c r="O2555" t="s">
        <v>504</v>
      </c>
      <c r="P2555" t="s">
        <v>501</v>
      </c>
      <c r="Q2555" t="s">
        <v>521</v>
      </c>
    </row>
    <row r="2556" spans="1:17" x14ac:dyDescent="0.35">
      <c r="A2556">
        <v>102231</v>
      </c>
      <c r="B2556" s="5">
        <v>45966</v>
      </c>
      <c r="C2556" t="s">
        <v>26</v>
      </c>
      <c r="D2556" t="s">
        <v>41</v>
      </c>
      <c r="E2556" t="s">
        <v>42</v>
      </c>
      <c r="F2556" t="s">
        <v>62</v>
      </c>
      <c r="G2556" t="s">
        <v>68</v>
      </c>
      <c r="H2556">
        <v>5</v>
      </c>
      <c r="I2556" t="s">
        <v>499</v>
      </c>
      <c r="J2556">
        <v>39.6</v>
      </c>
      <c r="K2556">
        <v>198</v>
      </c>
      <c r="L2556" t="s">
        <v>24</v>
      </c>
      <c r="M2556" t="s">
        <v>117</v>
      </c>
      <c r="N2556" t="s">
        <v>19</v>
      </c>
      <c r="O2556" t="s">
        <v>504</v>
      </c>
      <c r="P2556" t="s">
        <v>501</v>
      </c>
      <c r="Q2556" t="s">
        <v>521</v>
      </c>
    </row>
    <row r="2557" spans="1:17" x14ac:dyDescent="0.35">
      <c r="A2557">
        <v>102972</v>
      </c>
      <c r="B2557" s="5">
        <v>45966</v>
      </c>
      <c r="C2557" t="s">
        <v>26</v>
      </c>
      <c r="D2557" t="s">
        <v>27</v>
      </c>
      <c r="E2557" t="s">
        <v>28</v>
      </c>
      <c r="F2557" t="s">
        <v>59</v>
      </c>
      <c r="G2557" t="s">
        <v>73</v>
      </c>
      <c r="H2557">
        <v>2</v>
      </c>
      <c r="I2557" t="s">
        <v>508</v>
      </c>
      <c r="J2557">
        <v>29.37</v>
      </c>
      <c r="K2557">
        <v>58.74</v>
      </c>
      <c r="L2557" t="s">
        <v>17</v>
      </c>
      <c r="M2557" t="s">
        <v>263</v>
      </c>
      <c r="N2557" t="s">
        <v>19</v>
      </c>
      <c r="O2557" t="s">
        <v>504</v>
      </c>
      <c r="P2557" t="s">
        <v>501</v>
      </c>
      <c r="Q2557" t="s">
        <v>521</v>
      </c>
    </row>
    <row r="2558" spans="1:17" x14ac:dyDescent="0.35">
      <c r="A2558">
        <v>102995</v>
      </c>
      <c r="B2558" s="5">
        <v>45966</v>
      </c>
      <c r="C2558" t="s">
        <v>12</v>
      </c>
      <c r="D2558" t="s">
        <v>183</v>
      </c>
      <c r="E2558" t="s">
        <v>184</v>
      </c>
      <c r="F2558" t="s">
        <v>62</v>
      </c>
      <c r="G2558" t="s">
        <v>103</v>
      </c>
      <c r="H2558">
        <v>3</v>
      </c>
      <c r="I2558" t="s">
        <v>499</v>
      </c>
      <c r="J2558">
        <v>197.79</v>
      </c>
      <c r="K2558">
        <v>593.37</v>
      </c>
      <c r="L2558" t="s">
        <v>24</v>
      </c>
      <c r="M2558" t="s">
        <v>44</v>
      </c>
      <c r="N2558" t="s">
        <v>19</v>
      </c>
      <c r="O2558" t="s">
        <v>504</v>
      </c>
      <c r="P2558" t="s">
        <v>501</v>
      </c>
      <c r="Q2558" t="s">
        <v>521</v>
      </c>
    </row>
    <row r="2559" spans="1:17" x14ac:dyDescent="0.35">
      <c r="A2559">
        <v>100549</v>
      </c>
      <c r="B2559" s="5">
        <v>45967</v>
      </c>
      <c r="C2559" t="s">
        <v>31</v>
      </c>
      <c r="D2559" t="s">
        <v>80</v>
      </c>
      <c r="E2559" t="s">
        <v>80</v>
      </c>
      <c r="F2559" t="s">
        <v>62</v>
      </c>
      <c r="G2559" t="s">
        <v>68</v>
      </c>
      <c r="H2559">
        <v>1</v>
      </c>
      <c r="I2559" t="s">
        <v>503</v>
      </c>
      <c r="J2559">
        <v>40.01</v>
      </c>
      <c r="K2559">
        <v>40.01</v>
      </c>
      <c r="L2559" t="s">
        <v>43</v>
      </c>
      <c r="M2559" t="s">
        <v>319</v>
      </c>
      <c r="N2559" t="s">
        <v>19</v>
      </c>
      <c r="O2559" t="s">
        <v>505</v>
      </c>
      <c r="P2559" t="s">
        <v>501</v>
      </c>
      <c r="Q2559" t="s">
        <v>521</v>
      </c>
    </row>
    <row r="2560" spans="1:17" x14ac:dyDescent="0.35">
      <c r="A2560">
        <v>101489</v>
      </c>
      <c r="B2560" s="5">
        <v>45967</v>
      </c>
      <c r="C2560" t="s">
        <v>12</v>
      </c>
      <c r="D2560" t="s">
        <v>20</v>
      </c>
      <c r="E2560" t="s">
        <v>21</v>
      </c>
      <c r="F2560" t="s">
        <v>62</v>
      </c>
      <c r="G2560" t="s">
        <v>114</v>
      </c>
      <c r="H2560">
        <v>1</v>
      </c>
      <c r="I2560" t="s">
        <v>503</v>
      </c>
      <c r="J2560">
        <v>129.05000000000001</v>
      </c>
      <c r="K2560">
        <v>129.05000000000001</v>
      </c>
      <c r="L2560" t="s">
        <v>43</v>
      </c>
      <c r="M2560" t="s">
        <v>143</v>
      </c>
      <c r="N2560" t="s">
        <v>89</v>
      </c>
      <c r="O2560" t="s">
        <v>505</v>
      </c>
      <c r="P2560" t="s">
        <v>501</v>
      </c>
      <c r="Q2560" t="s">
        <v>521</v>
      </c>
    </row>
    <row r="2561" spans="1:17" x14ac:dyDescent="0.35">
      <c r="A2561">
        <v>101586</v>
      </c>
      <c r="B2561" s="5">
        <v>45967</v>
      </c>
      <c r="C2561" t="s">
        <v>31</v>
      </c>
      <c r="D2561" t="s">
        <v>32</v>
      </c>
      <c r="E2561" t="s">
        <v>33</v>
      </c>
      <c r="F2561" t="s">
        <v>59</v>
      </c>
      <c r="G2561" t="s">
        <v>129</v>
      </c>
      <c r="H2561">
        <v>2</v>
      </c>
      <c r="I2561" t="s">
        <v>508</v>
      </c>
      <c r="J2561">
        <v>117.63</v>
      </c>
      <c r="K2561">
        <v>235.26</v>
      </c>
      <c r="L2561" t="s">
        <v>17</v>
      </c>
      <c r="M2561" t="s">
        <v>79</v>
      </c>
      <c r="N2561" t="s">
        <v>19</v>
      </c>
      <c r="O2561" t="s">
        <v>505</v>
      </c>
      <c r="P2561" t="s">
        <v>501</v>
      </c>
      <c r="Q2561" t="s">
        <v>521</v>
      </c>
    </row>
    <row r="2562" spans="1:17" x14ac:dyDescent="0.35">
      <c r="A2562">
        <v>101925</v>
      </c>
      <c r="B2562" s="5">
        <v>45967</v>
      </c>
      <c r="C2562" t="s">
        <v>50</v>
      </c>
      <c r="D2562" t="s">
        <v>51</v>
      </c>
      <c r="E2562" t="s">
        <v>52</v>
      </c>
      <c r="F2562" t="s">
        <v>59</v>
      </c>
      <c r="G2562" t="s">
        <v>95</v>
      </c>
      <c r="H2562">
        <v>3</v>
      </c>
      <c r="I2562" t="s">
        <v>499</v>
      </c>
      <c r="J2562">
        <v>35.869999999999997</v>
      </c>
      <c r="K2562">
        <v>107.60999999999999</v>
      </c>
      <c r="L2562" t="s">
        <v>43</v>
      </c>
      <c r="M2562" t="s">
        <v>207</v>
      </c>
      <c r="N2562" t="s">
        <v>19</v>
      </c>
      <c r="O2562" t="s">
        <v>505</v>
      </c>
      <c r="P2562" t="s">
        <v>501</v>
      </c>
      <c r="Q2562" t="s">
        <v>521</v>
      </c>
    </row>
    <row r="2563" spans="1:17" x14ac:dyDescent="0.35">
      <c r="A2563">
        <v>102019</v>
      </c>
      <c r="B2563" s="5">
        <v>45967</v>
      </c>
      <c r="C2563" t="s">
        <v>12</v>
      </c>
      <c r="D2563" t="s">
        <v>132</v>
      </c>
      <c r="E2563" t="s">
        <v>133</v>
      </c>
      <c r="F2563" t="s">
        <v>62</v>
      </c>
      <c r="G2563" t="s">
        <v>112</v>
      </c>
      <c r="H2563">
        <v>1</v>
      </c>
      <c r="I2563" t="s">
        <v>503</v>
      </c>
      <c r="J2563">
        <v>29.23</v>
      </c>
      <c r="K2563">
        <v>29.23</v>
      </c>
      <c r="L2563" t="s">
        <v>48</v>
      </c>
      <c r="M2563" t="s">
        <v>85</v>
      </c>
      <c r="N2563" t="s">
        <v>19</v>
      </c>
      <c r="O2563" t="s">
        <v>505</v>
      </c>
      <c r="P2563" t="s">
        <v>501</v>
      </c>
      <c r="Q2563" t="s">
        <v>521</v>
      </c>
    </row>
    <row r="2564" spans="1:17" x14ac:dyDescent="0.35">
      <c r="A2564">
        <v>102159</v>
      </c>
      <c r="B2564" s="5">
        <v>45967</v>
      </c>
      <c r="C2564" t="s">
        <v>31</v>
      </c>
      <c r="D2564" t="s">
        <v>45</v>
      </c>
      <c r="E2564" t="s">
        <v>46</v>
      </c>
      <c r="F2564" t="s">
        <v>62</v>
      </c>
      <c r="G2564" t="s">
        <v>114</v>
      </c>
      <c r="H2564">
        <v>10</v>
      </c>
      <c r="I2564" t="s">
        <v>499</v>
      </c>
      <c r="J2564">
        <v>127.39</v>
      </c>
      <c r="K2564">
        <v>1273.9000000000001</v>
      </c>
      <c r="L2564" t="s">
        <v>48</v>
      </c>
      <c r="M2564" t="s">
        <v>276</v>
      </c>
      <c r="N2564" t="s">
        <v>36</v>
      </c>
      <c r="O2564" t="s">
        <v>505</v>
      </c>
      <c r="P2564" t="s">
        <v>501</v>
      </c>
      <c r="Q2564" t="s">
        <v>521</v>
      </c>
    </row>
    <row r="2565" spans="1:17" x14ac:dyDescent="0.35">
      <c r="A2565">
        <v>102466</v>
      </c>
      <c r="B2565" s="5">
        <v>45967</v>
      </c>
      <c r="C2565" t="s">
        <v>50</v>
      </c>
      <c r="D2565" t="s">
        <v>77</v>
      </c>
      <c r="E2565" t="s">
        <v>78</v>
      </c>
      <c r="F2565" t="s">
        <v>53</v>
      </c>
      <c r="G2565" t="s">
        <v>54</v>
      </c>
      <c r="H2565">
        <v>2</v>
      </c>
      <c r="I2565" t="s">
        <v>508</v>
      </c>
      <c r="J2565">
        <v>25</v>
      </c>
      <c r="K2565">
        <v>50</v>
      </c>
      <c r="L2565" t="s">
        <v>43</v>
      </c>
      <c r="M2565" t="s">
        <v>358</v>
      </c>
      <c r="N2565" t="s">
        <v>19</v>
      </c>
      <c r="O2565" t="s">
        <v>505</v>
      </c>
      <c r="P2565" t="s">
        <v>501</v>
      </c>
      <c r="Q2565" t="s">
        <v>521</v>
      </c>
    </row>
    <row r="2566" spans="1:17" x14ac:dyDescent="0.35">
      <c r="A2566">
        <v>102490</v>
      </c>
      <c r="B2566" s="5">
        <v>45967</v>
      </c>
      <c r="C2566" t="s">
        <v>12</v>
      </c>
      <c r="D2566" t="s">
        <v>13</v>
      </c>
      <c r="E2566" t="s">
        <v>14</v>
      </c>
      <c r="F2566" t="s">
        <v>62</v>
      </c>
      <c r="G2566" t="s">
        <v>68</v>
      </c>
      <c r="H2566">
        <v>2</v>
      </c>
      <c r="I2566" t="s">
        <v>508</v>
      </c>
      <c r="J2566">
        <v>40.17</v>
      </c>
      <c r="K2566">
        <v>80.34</v>
      </c>
      <c r="L2566" t="s">
        <v>48</v>
      </c>
      <c r="M2566" t="s">
        <v>341</v>
      </c>
      <c r="N2566" t="s">
        <v>19</v>
      </c>
      <c r="O2566" t="s">
        <v>505</v>
      </c>
      <c r="P2566" t="s">
        <v>501</v>
      </c>
      <c r="Q2566" t="s">
        <v>521</v>
      </c>
    </row>
    <row r="2567" spans="1:17" x14ac:dyDescent="0.35">
      <c r="A2567">
        <v>102531</v>
      </c>
      <c r="B2567" s="5">
        <v>45967</v>
      </c>
      <c r="C2567" t="s">
        <v>26</v>
      </c>
      <c r="D2567" t="s">
        <v>37</v>
      </c>
      <c r="E2567" t="s">
        <v>38</v>
      </c>
      <c r="F2567" t="s">
        <v>59</v>
      </c>
      <c r="G2567" t="s">
        <v>73</v>
      </c>
      <c r="H2567">
        <v>1</v>
      </c>
      <c r="I2567" t="s">
        <v>503</v>
      </c>
      <c r="J2567">
        <v>29.32</v>
      </c>
      <c r="K2567">
        <v>29.32</v>
      </c>
      <c r="L2567" t="s">
        <v>24</v>
      </c>
      <c r="M2567" t="s">
        <v>79</v>
      </c>
      <c r="N2567" t="s">
        <v>19</v>
      </c>
      <c r="O2567" t="s">
        <v>505</v>
      </c>
      <c r="P2567" t="s">
        <v>501</v>
      </c>
      <c r="Q2567" t="s">
        <v>521</v>
      </c>
    </row>
    <row r="2568" spans="1:17" x14ac:dyDescent="0.35">
      <c r="A2568">
        <v>102553</v>
      </c>
      <c r="B2568" s="5">
        <v>45967</v>
      </c>
      <c r="C2568" t="s">
        <v>12</v>
      </c>
      <c r="D2568" t="s">
        <v>98</v>
      </c>
      <c r="E2568" t="s">
        <v>99</v>
      </c>
      <c r="F2568" t="s">
        <v>53</v>
      </c>
      <c r="G2568" t="s">
        <v>145</v>
      </c>
      <c r="H2568">
        <v>1</v>
      </c>
      <c r="I2568" t="s">
        <v>503</v>
      </c>
      <c r="J2568">
        <v>35.299999999999997</v>
      </c>
      <c r="K2568">
        <v>35.299999999999997</v>
      </c>
      <c r="L2568" t="s">
        <v>24</v>
      </c>
      <c r="M2568" t="s">
        <v>431</v>
      </c>
      <c r="N2568" t="s">
        <v>36</v>
      </c>
      <c r="O2568" t="s">
        <v>505</v>
      </c>
      <c r="P2568" t="s">
        <v>501</v>
      </c>
      <c r="Q2568" t="s">
        <v>521</v>
      </c>
    </row>
    <row r="2569" spans="1:17" x14ac:dyDescent="0.35">
      <c r="A2569">
        <v>102674</v>
      </c>
      <c r="B2569" s="5">
        <v>45967</v>
      </c>
      <c r="C2569" t="s">
        <v>12</v>
      </c>
      <c r="D2569" t="s">
        <v>132</v>
      </c>
      <c r="E2569" t="s">
        <v>133</v>
      </c>
      <c r="F2569" t="s">
        <v>62</v>
      </c>
      <c r="G2569" t="s">
        <v>68</v>
      </c>
      <c r="H2569">
        <v>10</v>
      </c>
      <c r="I2569" t="s">
        <v>499</v>
      </c>
      <c r="J2569">
        <v>40.369999999999997</v>
      </c>
      <c r="K2569">
        <v>403.7</v>
      </c>
      <c r="L2569" t="s">
        <v>24</v>
      </c>
      <c r="M2569" t="s">
        <v>369</v>
      </c>
      <c r="N2569" t="s">
        <v>36</v>
      </c>
      <c r="O2569" t="s">
        <v>505</v>
      </c>
      <c r="P2569" t="s">
        <v>501</v>
      </c>
      <c r="Q2569" t="s">
        <v>521</v>
      </c>
    </row>
    <row r="2570" spans="1:17" x14ac:dyDescent="0.35">
      <c r="A2570">
        <v>102756</v>
      </c>
      <c r="B2570" s="5">
        <v>45967</v>
      </c>
      <c r="C2570" t="s">
        <v>26</v>
      </c>
      <c r="D2570" t="s">
        <v>27</v>
      </c>
      <c r="E2570" t="s">
        <v>28</v>
      </c>
      <c r="F2570" t="s">
        <v>62</v>
      </c>
      <c r="G2570" t="s">
        <v>103</v>
      </c>
      <c r="H2570">
        <v>10</v>
      </c>
      <c r="I2570" t="s">
        <v>499</v>
      </c>
      <c r="J2570">
        <v>189.07</v>
      </c>
      <c r="K2570">
        <v>1890.6999999999998</v>
      </c>
      <c r="L2570" t="s">
        <v>24</v>
      </c>
      <c r="M2570" t="s">
        <v>245</v>
      </c>
      <c r="N2570" t="s">
        <v>19</v>
      </c>
      <c r="O2570" t="s">
        <v>505</v>
      </c>
      <c r="P2570" t="s">
        <v>501</v>
      </c>
      <c r="Q2570" t="s">
        <v>521</v>
      </c>
    </row>
    <row r="2571" spans="1:17" x14ac:dyDescent="0.35">
      <c r="A2571">
        <v>102828</v>
      </c>
      <c r="B2571" s="5">
        <v>45967</v>
      </c>
      <c r="C2571" t="s">
        <v>31</v>
      </c>
      <c r="D2571" t="s">
        <v>105</v>
      </c>
      <c r="E2571" t="s">
        <v>106</v>
      </c>
      <c r="F2571" t="s">
        <v>62</v>
      </c>
      <c r="G2571" t="s">
        <v>63</v>
      </c>
      <c r="H2571">
        <v>1</v>
      </c>
      <c r="I2571" t="s">
        <v>503</v>
      </c>
      <c r="J2571">
        <v>57.49</v>
      </c>
      <c r="K2571">
        <v>57.49</v>
      </c>
      <c r="L2571" t="s">
        <v>17</v>
      </c>
      <c r="M2571" t="s">
        <v>309</v>
      </c>
      <c r="N2571" t="s">
        <v>19</v>
      </c>
      <c r="O2571" t="s">
        <v>505</v>
      </c>
      <c r="P2571" t="s">
        <v>501</v>
      </c>
      <c r="Q2571" t="s">
        <v>521</v>
      </c>
    </row>
    <row r="2572" spans="1:17" x14ac:dyDescent="0.35">
      <c r="A2572">
        <v>100197</v>
      </c>
      <c r="B2572" s="5">
        <v>45968</v>
      </c>
      <c r="C2572" t="s">
        <v>31</v>
      </c>
      <c r="D2572" t="s">
        <v>32</v>
      </c>
      <c r="E2572" t="s">
        <v>33</v>
      </c>
      <c r="F2572" t="s">
        <v>62</v>
      </c>
      <c r="G2572" t="s">
        <v>112</v>
      </c>
      <c r="H2572">
        <v>1</v>
      </c>
      <c r="I2572" t="s">
        <v>503</v>
      </c>
      <c r="J2572">
        <v>28.98</v>
      </c>
      <c r="K2572">
        <v>28.98</v>
      </c>
      <c r="L2572" t="s">
        <v>43</v>
      </c>
      <c r="M2572" t="s">
        <v>187</v>
      </c>
      <c r="N2572" t="s">
        <v>89</v>
      </c>
      <c r="O2572" t="s">
        <v>500</v>
      </c>
      <c r="P2572" t="s">
        <v>501</v>
      </c>
      <c r="Q2572" t="s">
        <v>521</v>
      </c>
    </row>
    <row r="2573" spans="1:17" x14ac:dyDescent="0.35">
      <c r="A2573">
        <v>100507</v>
      </c>
      <c r="B2573" s="5">
        <v>45968</v>
      </c>
      <c r="C2573" t="s">
        <v>65</v>
      </c>
      <c r="D2573" t="s">
        <v>190</v>
      </c>
      <c r="E2573" t="s">
        <v>191</v>
      </c>
      <c r="F2573" t="s">
        <v>59</v>
      </c>
      <c r="G2573" t="s">
        <v>73</v>
      </c>
      <c r="H2573">
        <v>1</v>
      </c>
      <c r="I2573" t="s">
        <v>503</v>
      </c>
      <c r="J2573">
        <v>27.87</v>
      </c>
      <c r="K2573">
        <v>27.87</v>
      </c>
      <c r="L2573" t="s">
        <v>17</v>
      </c>
      <c r="M2573" t="s">
        <v>180</v>
      </c>
      <c r="N2573" t="s">
        <v>19</v>
      </c>
      <c r="O2573" t="s">
        <v>500</v>
      </c>
      <c r="P2573" t="s">
        <v>501</v>
      </c>
      <c r="Q2573" t="s">
        <v>521</v>
      </c>
    </row>
    <row r="2574" spans="1:17" x14ac:dyDescent="0.35">
      <c r="A2574">
        <v>100566</v>
      </c>
      <c r="B2574" s="5">
        <v>45968</v>
      </c>
      <c r="C2574" t="s">
        <v>31</v>
      </c>
      <c r="D2574" t="s">
        <v>56</v>
      </c>
      <c r="E2574" t="s">
        <v>57</v>
      </c>
      <c r="F2574" t="s">
        <v>62</v>
      </c>
      <c r="G2574" t="s">
        <v>169</v>
      </c>
      <c r="H2574">
        <v>1</v>
      </c>
      <c r="I2574" t="s">
        <v>503</v>
      </c>
      <c r="J2574">
        <v>24.65</v>
      </c>
      <c r="K2574">
        <v>24.65</v>
      </c>
      <c r="L2574" t="s">
        <v>17</v>
      </c>
      <c r="M2574" t="s">
        <v>18</v>
      </c>
      <c r="N2574" t="s">
        <v>36</v>
      </c>
      <c r="O2574" t="s">
        <v>500</v>
      </c>
      <c r="P2574" t="s">
        <v>501</v>
      </c>
      <c r="Q2574" t="s">
        <v>521</v>
      </c>
    </row>
    <row r="2575" spans="1:17" x14ac:dyDescent="0.35">
      <c r="A2575">
        <v>100877</v>
      </c>
      <c r="B2575" s="5">
        <v>45968</v>
      </c>
      <c r="C2575" t="s">
        <v>26</v>
      </c>
      <c r="D2575" t="s">
        <v>37</v>
      </c>
      <c r="E2575" t="s">
        <v>38</v>
      </c>
      <c r="F2575" t="s">
        <v>59</v>
      </c>
      <c r="G2575" t="s">
        <v>60</v>
      </c>
      <c r="H2575">
        <v>1</v>
      </c>
      <c r="I2575" t="s">
        <v>503</v>
      </c>
      <c r="J2575">
        <v>58.12</v>
      </c>
      <c r="K2575">
        <v>58.12</v>
      </c>
      <c r="L2575" t="s">
        <v>48</v>
      </c>
      <c r="M2575" t="s">
        <v>438</v>
      </c>
      <c r="N2575" t="s">
        <v>19</v>
      </c>
      <c r="O2575" t="s">
        <v>500</v>
      </c>
      <c r="P2575" t="s">
        <v>501</v>
      </c>
      <c r="Q2575" t="s">
        <v>521</v>
      </c>
    </row>
    <row r="2576" spans="1:17" x14ac:dyDescent="0.35">
      <c r="A2576">
        <v>101106</v>
      </c>
      <c r="B2576" s="5">
        <v>45968</v>
      </c>
      <c r="C2576" t="s">
        <v>12</v>
      </c>
      <c r="D2576" t="s">
        <v>183</v>
      </c>
      <c r="E2576" t="s">
        <v>184</v>
      </c>
      <c r="F2576" t="s">
        <v>62</v>
      </c>
      <c r="G2576" t="s">
        <v>169</v>
      </c>
      <c r="H2576">
        <v>1</v>
      </c>
      <c r="I2576" t="s">
        <v>503</v>
      </c>
      <c r="J2576">
        <v>24.53</v>
      </c>
      <c r="K2576">
        <v>24.53</v>
      </c>
      <c r="L2576" t="s">
        <v>48</v>
      </c>
      <c r="M2576" t="s">
        <v>81</v>
      </c>
      <c r="N2576" t="s">
        <v>19</v>
      </c>
      <c r="O2576" t="s">
        <v>500</v>
      </c>
      <c r="P2576" t="s">
        <v>501</v>
      </c>
      <c r="Q2576" t="s">
        <v>521</v>
      </c>
    </row>
    <row r="2577" spans="1:17" x14ac:dyDescent="0.35">
      <c r="A2577">
        <v>101451</v>
      </c>
      <c r="B2577" s="5">
        <v>45968</v>
      </c>
      <c r="C2577" t="s">
        <v>26</v>
      </c>
      <c r="D2577" t="s">
        <v>27</v>
      </c>
      <c r="E2577" t="s">
        <v>28</v>
      </c>
      <c r="F2577" t="s">
        <v>62</v>
      </c>
      <c r="G2577" t="s">
        <v>112</v>
      </c>
      <c r="H2577">
        <v>5</v>
      </c>
      <c r="I2577" t="s">
        <v>499</v>
      </c>
      <c r="J2577">
        <v>29.37</v>
      </c>
      <c r="K2577">
        <v>146.85</v>
      </c>
      <c r="L2577" t="s">
        <v>43</v>
      </c>
      <c r="M2577" t="s">
        <v>189</v>
      </c>
      <c r="N2577" t="s">
        <v>89</v>
      </c>
      <c r="O2577" t="s">
        <v>500</v>
      </c>
      <c r="P2577" t="s">
        <v>501</v>
      </c>
      <c r="Q2577" t="s">
        <v>521</v>
      </c>
    </row>
    <row r="2578" spans="1:17" x14ac:dyDescent="0.35">
      <c r="A2578">
        <v>101465</v>
      </c>
      <c r="B2578" s="5">
        <v>45968</v>
      </c>
      <c r="C2578" t="s">
        <v>31</v>
      </c>
      <c r="D2578" t="s">
        <v>45</v>
      </c>
      <c r="E2578" t="s">
        <v>46</v>
      </c>
      <c r="F2578" t="s">
        <v>62</v>
      </c>
      <c r="G2578" t="s">
        <v>63</v>
      </c>
      <c r="H2578">
        <v>2</v>
      </c>
      <c r="I2578" t="s">
        <v>508</v>
      </c>
      <c r="J2578">
        <v>57.02</v>
      </c>
      <c r="K2578">
        <v>114.04</v>
      </c>
      <c r="L2578" t="s">
        <v>17</v>
      </c>
      <c r="M2578" t="s">
        <v>361</v>
      </c>
      <c r="N2578" t="s">
        <v>19</v>
      </c>
      <c r="O2578" t="s">
        <v>500</v>
      </c>
      <c r="P2578" t="s">
        <v>501</v>
      </c>
      <c r="Q2578" t="s">
        <v>521</v>
      </c>
    </row>
    <row r="2579" spans="1:17" x14ac:dyDescent="0.35">
      <c r="A2579">
        <v>101605</v>
      </c>
      <c r="B2579" s="5">
        <v>45968</v>
      </c>
      <c r="C2579" t="s">
        <v>12</v>
      </c>
      <c r="D2579" t="s">
        <v>132</v>
      </c>
      <c r="E2579" t="s">
        <v>133</v>
      </c>
      <c r="F2579" t="s">
        <v>62</v>
      </c>
      <c r="G2579" t="s">
        <v>103</v>
      </c>
      <c r="H2579">
        <v>1</v>
      </c>
      <c r="I2579" t="s">
        <v>503</v>
      </c>
      <c r="J2579">
        <v>195.97</v>
      </c>
      <c r="K2579">
        <v>195.97</v>
      </c>
      <c r="L2579" t="s">
        <v>48</v>
      </c>
      <c r="M2579" t="s">
        <v>492</v>
      </c>
      <c r="N2579" t="s">
        <v>19</v>
      </c>
      <c r="O2579" t="s">
        <v>500</v>
      </c>
      <c r="P2579" t="s">
        <v>501</v>
      </c>
      <c r="Q2579" t="s">
        <v>521</v>
      </c>
    </row>
    <row r="2580" spans="1:17" x14ac:dyDescent="0.35">
      <c r="A2580">
        <v>102002</v>
      </c>
      <c r="B2580" s="5">
        <v>45968</v>
      </c>
      <c r="C2580" t="s">
        <v>50</v>
      </c>
      <c r="D2580" t="s">
        <v>77</v>
      </c>
      <c r="E2580" t="s">
        <v>78</v>
      </c>
      <c r="F2580" t="s">
        <v>62</v>
      </c>
      <c r="G2580" t="s">
        <v>114</v>
      </c>
      <c r="H2580">
        <v>10</v>
      </c>
      <c r="I2580" t="s">
        <v>499</v>
      </c>
      <c r="J2580">
        <v>126.73</v>
      </c>
      <c r="K2580">
        <v>1267.3</v>
      </c>
      <c r="L2580" t="s">
        <v>24</v>
      </c>
      <c r="M2580" t="s">
        <v>463</v>
      </c>
      <c r="N2580" t="s">
        <v>19</v>
      </c>
      <c r="O2580" t="s">
        <v>500</v>
      </c>
      <c r="P2580" t="s">
        <v>501</v>
      </c>
      <c r="Q2580" t="s">
        <v>521</v>
      </c>
    </row>
    <row r="2581" spans="1:17" x14ac:dyDescent="0.35">
      <c r="A2581">
        <v>102131</v>
      </c>
      <c r="B2581" s="5">
        <v>45968</v>
      </c>
      <c r="C2581" t="s">
        <v>31</v>
      </c>
      <c r="D2581" t="s">
        <v>45</v>
      </c>
      <c r="E2581" t="s">
        <v>46</v>
      </c>
      <c r="F2581" t="s">
        <v>22</v>
      </c>
      <c r="G2581" t="s">
        <v>47</v>
      </c>
      <c r="H2581">
        <v>10</v>
      </c>
      <c r="I2581" t="s">
        <v>499</v>
      </c>
      <c r="J2581">
        <v>78.5</v>
      </c>
      <c r="K2581">
        <v>785</v>
      </c>
      <c r="L2581" t="s">
        <v>48</v>
      </c>
      <c r="M2581" t="s">
        <v>345</v>
      </c>
      <c r="N2581" t="s">
        <v>19</v>
      </c>
      <c r="O2581" t="s">
        <v>500</v>
      </c>
      <c r="P2581" t="s">
        <v>501</v>
      </c>
      <c r="Q2581" t="s">
        <v>521</v>
      </c>
    </row>
    <row r="2582" spans="1:17" x14ac:dyDescent="0.35">
      <c r="A2582">
        <v>102142</v>
      </c>
      <c r="B2582" s="5">
        <v>45968</v>
      </c>
      <c r="C2582" t="s">
        <v>65</v>
      </c>
      <c r="D2582" t="s">
        <v>90</v>
      </c>
      <c r="E2582" t="s">
        <v>91</v>
      </c>
      <c r="F2582" t="s">
        <v>62</v>
      </c>
      <c r="G2582" t="s">
        <v>112</v>
      </c>
      <c r="H2582">
        <v>1</v>
      </c>
      <c r="I2582" t="s">
        <v>503</v>
      </c>
      <c r="J2582">
        <v>30.44</v>
      </c>
      <c r="K2582">
        <v>30.44</v>
      </c>
      <c r="L2582" t="s">
        <v>43</v>
      </c>
      <c r="M2582" t="s">
        <v>426</v>
      </c>
      <c r="N2582" t="s">
        <v>19</v>
      </c>
      <c r="O2582" t="s">
        <v>500</v>
      </c>
      <c r="P2582" t="s">
        <v>501</v>
      </c>
      <c r="Q2582" t="s">
        <v>521</v>
      </c>
    </row>
    <row r="2583" spans="1:17" x14ac:dyDescent="0.35">
      <c r="A2583">
        <v>102559</v>
      </c>
      <c r="B2583" s="5">
        <v>45968</v>
      </c>
      <c r="C2583" t="s">
        <v>65</v>
      </c>
      <c r="D2583" t="s">
        <v>190</v>
      </c>
      <c r="E2583" t="s">
        <v>191</v>
      </c>
      <c r="F2583" t="s">
        <v>15</v>
      </c>
      <c r="G2583" t="s">
        <v>29</v>
      </c>
      <c r="H2583">
        <v>2</v>
      </c>
      <c r="I2583" t="s">
        <v>508</v>
      </c>
      <c r="J2583">
        <v>22.91</v>
      </c>
      <c r="K2583">
        <v>45.82</v>
      </c>
      <c r="L2583" t="s">
        <v>48</v>
      </c>
      <c r="M2583" t="s">
        <v>465</v>
      </c>
      <c r="N2583" t="s">
        <v>19</v>
      </c>
      <c r="O2583" t="s">
        <v>500</v>
      </c>
      <c r="P2583" t="s">
        <v>501</v>
      </c>
      <c r="Q2583" t="s">
        <v>521</v>
      </c>
    </row>
    <row r="2584" spans="1:17" x14ac:dyDescent="0.35">
      <c r="A2584">
        <v>102612</v>
      </c>
      <c r="B2584" s="5">
        <v>45968</v>
      </c>
      <c r="C2584" t="s">
        <v>50</v>
      </c>
      <c r="D2584" t="s">
        <v>51</v>
      </c>
      <c r="E2584" t="s">
        <v>52</v>
      </c>
      <c r="F2584" t="s">
        <v>62</v>
      </c>
      <c r="G2584" t="s">
        <v>63</v>
      </c>
      <c r="H2584">
        <v>1</v>
      </c>
      <c r="I2584" t="s">
        <v>503</v>
      </c>
      <c r="J2584">
        <v>52.64</v>
      </c>
      <c r="K2584">
        <v>52.64</v>
      </c>
      <c r="L2584" t="s">
        <v>43</v>
      </c>
      <c r="M2584" t="s">
        <v>256</v>
      </c>
      <c r="N2584" t="s">
        <v>19</v>
      </c>
      <c r="O2584" t="s">
        <v>500</v>
      </c>
      <c r="P2584" t="s">
        <v>501</v>
      </c>
      <c r="Q2584" t="s">
        <v>521</v>
      </c>
    </row>
    <row r="2585" spans="1:17" x14ac:dyDescent="0.35">
      <c r="A2585">
        <v>102624</v>
      </c>
      <c r="B2585" s="5">
        <v>45968</v>
      </c>
      <c r="C2585" t="s">
        <v>26</v>
      </c>
      <c r="D2585" t="s">
        <v>150</v>
      </c>
      <c r="E2585" t="s">
        <v>151</v>
      </c>
      <c r="F2585" t="s">
        <v>53</v>
      </c>
      <c r="G2585" t="s">
        <v>54</v>
      </c>
      <c r="H2585">
        <v>2</v>
      </c>
      <c r="I2585" t="s">
        <v>508</v>
      </c>
      <c r="J2585">
        <v>25.66</v>
      </c>
      <c r="K2585">
        <v>51.32</v>
      </c>
      <c r="L2585" t="s">
        <v>17</v>
      </c>
      <c r="M2585" t="s">
        <v>285</v>
      </c>
      <c r="N2585" t="s">
        <v>89</v>
      </c>
      <c r="O2585" t="s">
        <v>500</v>
      </c>
      <c r="P2585" t="s">
        <v>501</v>
      </c>
      <c r="Q2585" t="s">
        <v>521</v>
      </c>
    </row>
    <row r="2586" spans="1:17" x14ac:dyDescent="0.35">
      <c r="A2586">
        <v>102722</v>
      </c>
      <c r="B2586" s="5">
        <v>45968</v>
      </c>
      <c r="C2586" t="s">
        <v>50</v>
      </c>
      <c r="D2586" t="s">
        <v>51</v>
      </c>
      <c r="E2586" t="s">
        <v>52</v>
      </c>
      <c r="F2586" t="s">
        <v>59</v>
      </c>
      <c r="G2586" t="s">
        <v>118</v>
      </c>
      <c r="H2586">
        <v>1</v>
      </c>
      <c r="I2586" t="s">
        <v>503</v>
      </c>
      <c r="J2586">
        <v>19.54</v>
      </c>
      <c r="K2586">
        <v>19.54</v>
      </c>
      <c r="L2586" t="s">
        <v>24</v>
      </c>
      <c r="M2586" t="s">
        <v>236</v>
      </c>
      <c r="N2586" t="s">
        <v>19</v>
      </c>
      <c r="O2586" t="s">
        <v>500</v>
      </c>
      <c r="P2586" t="s">
        <v>501</v>
      </c>
      <c r="Q2586" t="s">
        <v>521</v>
      </c>
    </row>
    <row r="2587" spans="1:17" x14ac:dyDescent="0.35">
      <c r="A2587">
        <v>100149</v>
      </c>
      <c r="B2587" s="5">
        <v>45969</v>
      </c>
      <c r="C2587" t="s">
        <v>31</v>
      </c>
      <c r="D2587" t="s">
        <v>32</v>
      </c>
      <c r="E2587" t="s">
        <v>33</v>
      </c>
      <c r="F2587" t="s">
        <v>22</v>
      </c>
      <c r="G2587" t="s">
        <v>100</v>
      </c>
      <c r="H2587">
        <v>2</v>
      </c>
      <c r="I2587" t="s">
        <v>508</v>
      </c>
      <c r="J2587">
        <v>14.67</v>
      </c>
      <c r="K2587">
        <v>29.34</v>
      </c>
      <c r="L2587" t="s">
        <v>24</v>
      </c>
      <c r="M2587" t="s">
        <v>432</v>
      </c>
      <c r="N2587" t="s">
        <v>19</v>
      </c>
      <c r="O2587" t="s">
        <v>506</v>
      </c>
      <c r="P2587" t="s">
        <v>507</v>
      </c>
      <c r="Q2587" t="s">
        <v>521</v>
      </c>
    </row>
    <row r="2588" spans="1:17" x14ac:dyDescent="0.35">
      <c r="A2588">
        <v>100695</v>
      </c>
      <c r="B2588" s="5">
        <v>45969</v>
      </c>
      <c r="C2588" t="s">
        <v>50</v>
      </c>
      <c r="D2588" t="s">
        <v>51</v>
      </c>
      <c r="E2588" t="s">
        <v>52</v>
      </c>
      <c r="F2588" t="s">
        <v>59</v>
      </c>
      <c r="G2588" t="s">
        <v>118</v>
      </c>
      <c r="H2588">
        <v>10</v>
      </c>
      <c r="I2588" t="s">
        <v>499</v>
      </c>
      <c r="J2588">
        <v>19.93</v>
      </c>
      <c r="K2588">
        <v>199.3</v>
      </c>
      <c r="L2588" t="s">
        <v>43</v>
      </c>
      <c r="M2588" t="s">
        <v>119</v>
      </c>
      <c r="N2588" t="s">
        <v>19</v>
      </c>
      <c r="O2588" t="s">
        <v>506</v>
      </c>
      <c r="P2588" t="s">
        <v>507</v>
      </c>
      <c r="Q2588" t="s">
        <v>521</v>
      </c>
    </row>
    <row r="2589" spans="1:17" x14ac:dyDescent="0.35">
      <c r="A2589">
        <v>101010</v>
      </c>
      <c r="B2589" s="5">
        <v>45969</v>
      </c>
      <c r="C2589" t="s">
        <v>31</v>
      </c>
      <c r="D2589" t="s">
        <v>105</v>
      </c>
      <c r="E2589" t="s">
        <v>106</v>
      </c>
      <c r="F2589" t="s">
        <v>59</v>
      </c>
      <c r="G2589" t="s">
        <v>60</v>
      </c>
      <c r="H2589">
        <v>3</v>
      </c>
      <c r="I2589" t="s">
        <v>499</v>
      </c>
      <c r="J2589">
        <v>59.75</v>
      </c>
      <c r="K2589">
        <v>179.25</v>
      </c>
      <c r="L2589" t="s">
        <v>24</v>
      </c>
      <c r="M2589" t="s">
        <v>448</v>
      </c>
      <c r="N2589" t="s">
        <v>19</v>
      </c>
      <c r="O2589" t="s">
        <v>506</v>
      </c>
      <c r="P2589" t="s">
        <v>507</v>
      </c>
      <c r="Q2589" t="s">
        <v>521</v>
      </c>
    </row>
    <row r="2590" spans="1:17" x14ac:dyDescent="0.35">
      <c r="A2590">
        <v>101171</v>
      </c>
      <c r="B2590" s="5">
        <v>45969</v>
      </c>
      <c r="C2590" t="s">
        <v>31</v>
      </c>
      <c r="D2590" t="s">
        <v>45</v>
      </c>
      <c r="E2590" t="s">
        <v>46</v>
      </c>
      <c r="F2590" t="s">
        <v>59</v>
      </c>
      <c r="G2590" t="s">
        <v>73</v>
      </c>
      <c r="H2590">
        <v>1</v>
      </c>
      <c r="I2590" t="s">
        <v>503</v>
      </c>
      <c r="J2590">
        <v>28.22</v>
      </c>
      <c r="K2590">
        <v>28.22</v>
      </c>
      <c r="L2590" t="s">
        <v>43</v>
      </c>
      <c r="M2590" t="s">
        <v>396</v>
      </c>
      <c r="N2590" t="s">
        <v>19</v>
      </c>
      <c r="O2590" t="s">
        <v>506</v>
      </c>
      <c r="P2590" t="s">
        <v>507</v>
      </c>
      <c r="Q2590" t="s">
        <v>521</v>
      </c>
    </row>
    <row r="2591" spans="1:17" x14ac:dyDescent="0.35">
      <c r="A2591">
        <v>101298</v>
      </c>
      <c r="B2591" s="5">
        <v>45969</v>
      </c>
      <c r="C2591" t="s">
        <v>50</v>
      </c>
      <c r="D2591" t="s">
        <v>71</v>
      </c>
      <c r="E2591" t="s">
        <v>72</v>
      </c>
      <c r="F2591" t="s">
        <v>62</v>
      </c>
      <c r="G2591" t="s">
        <v>112</v>
      </c>
      <c r="H2591">
        <v>2</v>
      </c>
      <c r="I2591" t="s">
        <v>508</v>
      </c>
      <c r="J2591">
        <v>30.83</v>
      </c>
      <c r="K2591">
        <v>61.66</v>
      </c>
      <c r="L2591" t="s">
        <v>24</v>
      </c>
      <c r="M2591" t="s">
        <v>301</v>
      </c>
      <c r="N2591" t="s">
        <v>36</v>
      </c>
      <c r="O2591" t="s">
        <v>506</v>
      </c>
      <c r="P2591" t="s">
        <v>507</v>
      </c>
      <c r="Q2591" t="s">
        <v>521</v>
      </c>
    </row>
    <row r="2592" spans="1:17" x14ac:dyDescent="0.35">
      <c r="A2592">
        <v>101690</v>
      </c>
      <c r="B2592" s="5">
        <v>45969</v>
      </c>
      <c r="C2592" t="s">
        <v>12</v>
      </c>
      <c r="D2592" t="s">
        <v>98</v>
      </c>
      <c r="E2592" t="s">
        <v>99</v>
      </c>
      <c r="F2592" t="s">
        <v>62</v>
      </c>
      <c r="G2592" t="s">
        <v>114</v>
      </c>
      <c r="H2592">
        <v>1</v>
      </c>
      <c r="I2592" t="s">
        <v>503</v>
      </c>
      <c r="J2592">
        <v>134.02000000000001</v>
      </c>
      <c r="K2592">
        <v>134.02000000000001</v>
      </c>
      <c r="L2592" t="s">
        <v>17</v>
      </c>
      <c r="M2592" t="s">
        <v>330</v>
      </c>
      <c r="N2592" t="s">
        <v>89</v>
      </c>
      <c r="O2592" t="s">
        <v>506</v>
      </c>
      <c r="P2592" t="s">
        <v>507</v>
      </c>
      <c r="Q2592" t="s">
        <v>521</v>
      </c>
    </row>
    <row r="2593" spans="1:17" x14ac:dyDescent="0.35">
      <c r="A2593">
        <v>101791</v>
      </c>
      <c r="B2593" s="5">
        <v>45969</v>
      </c>
      <c r="C2593" t="s">
        <v>50</v>
      </c>
      <c r="D2593" t="s">
        <v>51</v>
      </c>
      <c r="E2593" t="s">
        <v>52</v>
      </c>
      <c r="F2593" t="s">
        <v>59</v>
      </c>
      <c r="G2593" t="s">
        <v>60</v>
      </c>
      <c r="H2593">
        <v>3</v>
      </c>
      <c r="I2593" t="s">
        <v>499</v>
      </c>
      <c r="J2593">
        <v>61.95</v>
      </c>
      <c r="K2593">
        <v>185.85000000000002</v>
      </c>
      <c r="L2593" t="s">
        <v>43</v>
      </c>
      <c r="M2593" t="s">
        <v>289</v>
      </c>
      <c r="N2593" t="s">
        <v>19</v>
      </c>
      <c r="O2593" t="s">
        <v>506</v>
      </c>
      <c r="P2593" t="s">
        <v>507</v>
      </c>
      <c r="Q2593" t="s">
        <v>521</v>
      </c>
    </row>
    <row r="2594" spans="1:17" x14ac:dyDescent="0.35">
      <c r="A2594">
        <v>101849</v>
      </c>
      <c r="B2594" s="5">
        <v>45969</v>
      </c>
      <c r="C2594" t="s">
        <v>31</v>
      </c>
      <c r="D2594" t="s">
        <v>32</v>
      </c>
      <c r="E2594" t="s">
        <v>33</v>
      </c>
      <c r="F2594" t="s">
        <v>62</v>
      </c>
      <c r="G2594" t="s">
        <v>68</v>
      </c>
      <c r="H2594">
        <v>10</v>
      </c>
      <c r="I2594" t="s">
        <v>499</v>
      </c>
      <c r="J2594">
        <v>41.41</v>
      </c>
      <c r="K2594">
        <v>414.09999999999997</v>
      </c>
      <c r="L2594" t="s">
        <v>48</v>
      </c>
      <c r="M2594" t="s">
        <v>341</v>
      </c>
      <c r="N2594" t="s">
        <v>36</v>
      </c>
      <c r="O2594" t="s">
        <v>506</v>
      </c>
      <c r="P2594" t="s">
        <v>507</v>
      </c>
      <c r="Q2594" t="s">
        <v>521</v>
      </c>
    </row>
    <row r="2595" spans="1:17" x14ac:dyDescent="0.35">
      <c r="A2595">
        <v>101927</v>
      </c>
      <c r="B2595" s="5">
        <v>45969</v>
      </c>
      <c r="C2595" t="s">
        <v>50</v>
      </c>
      <c r="D2595" t="s">
        <v>71</v>
      </c>
      <c r="E2595" t="s">
        <v>72</v>
      </c>
      <c r="F2595" t="s">
        <v>59</v>
      </c>
      <c r="G2595" t="s">
        <v>73</v>
      </c>
      <c r="H2595">
        <v>3</v>
      </c>
      <c r="I2595" t="s">
        <v>499</v>
      </c>
      <c r="J2595">
        <v>27</v>
      </c>
      <c r="K2595">
        <v>81</v>
      </c>
      <c r="L2595" t="s">
        <v>43</v>
      </c>
      <c r="M2595" t="s">
        <v>214</v>
      </c>
      <c r="N2595" t="s">
        <v>19</v>
      </c>
      <c r="O2595" t="s">
        <v>506</v>
      </c>
      <c r="P2595" t="s">
        <v>507</v>
      </c>
      <c r="Q2595" t="s">
        <v>521</v>
      </c>
    </row>
    <row r="2596" spans="1:17" x14ac:dyDescent="0.35">
      <c r="A2596">
        <v>102039</v>
      </c>
      <c r="B2596" s="5">
        <v>45969</v>
      </c>
      <c r="C2596" t="s">
        <v>31</v>
      </c>
      <c r="D2596" t="s">
        <v>105</v>
      </c>
      <c r="E2596" t="s">
        <v>106</v>
      </c>
      <c r="F2596" t="s">
        <v>62</v>
      </c>
      <c r="G2596" t="s">
        <v>103</v>
      </c>
      <c r="H2596">
        <v>1</v>
      </c>
      <c r="I2596" t="s">
        <v>503</v>
      </c>
      <c r="J2596">
        <v>191.64</v>
      </c>
      <c r="K2596">
        <v>191.64</v>
      </c>
      <c r="L2596" t="s">
        <v>24</v>
      </c>
      <c r="M2596" t="s">
        <v>311</v>
      </c>
      <c r="N2596" t="s">
        <v>19</v>
      </c>
      <c r="O2596" t="s">
        <v>506</v>
      </c>
      <c r="P2596" t="s">
        <v>507</v>
      </c>
      <c r="Q2596" t="s">
        <v>521</v>
      </c>
    </row>
    <row r="2597" spans="1:17" x14ac:dyDescent="0.35">
      <c r="A2597">
        <v>102467</v>
      </c>
      <c r="B2597" s="5">
        <v>45969</v>
      </c>
      <c r="C2597" t="s">
        <v>50</v>
      </c>
      <c r="D2597" t="s">
        <v>77</v>
      </c>
      <c r="E2597" t="s">
        <v>78</v>
      </c>
      <c r="F2597" t="s">
        <v>15</v>
      </c>
      <c r="G2597" t="s">
        <v>16</v>
      </c>
      <c r="H2597">
        <v>2</v>
      </c>
      <c r="I2597" t="s">
        <v>508</v>
      </c>
      <c r="J2597">
        <v>39.46</v>
      </c>
      <c r="K2597">
        <v>78.92</v>
      </c>
      <c r="L2597" t="s">
        <v>43</v>
      </c>
      <c r="M2597" t="s">
        <v>339</v>
      </c>
      <c r="N2597" t="s">
        <v>36</v>
      </c>
      <c r="O2597" t="s">
        <v>506</v>
      </c>
      <c r="P2597" t="s">
        <v>507</v>
      </c>
      <c r="Q2597" t="s">
        <v>521</v>
      </c>
    </row>
    <row r="2598" spans="1:17" x14ac:dyDescent="0.35">
      <c r="A2598">
        <v>102679</v>
      </c>
      <c r="B2598" s="5">
        <v>45969</v>
      </c>
      <c r="C2598" t="s">
        <v>50</v>
      </c>
      <c r="D2598" t="s">
        <v>51</v>
      </c>
      <c r="E2598" t="s">
        <v>52</v>
      </c>
      <c r="F2598" t="s">
        <v>53</v>
      </c>
      <c r="G2598" t="s">
        <v>126</v>
      </c>
      <c r="H2598">
        <v>1</v>
      </c>
      <c r="I2598" t="s">
        <v>503</v>
      </c>
      <c r="J2598">
        <v>151.86000000000001</v>
      </c>
      <c r="K2598">
        <v>151.86000000000001</v>
      </c>
      <c r="L2598" t="s">
        <v>17</v>
      </c>
      <c r="M2598" t="s">
        <v>431</v>
      </c>
      <c r="N2598" t="s">
        <v>19</v>
      </c>
      <c r="O2598" t="s">
        <v>506</v>
      </c>
      <c r="P2598" t="s">
        <v>507</v>
      </c>
      <c r="Q2598" t="s">
        <v>521</v>
      </c>
    </row>
    <row r="2599" spans="1:17" x14ac:dyDescent="0.35">
      <c r="A2599">
        <v>102686</v>
      </c>
      <c r="B2599" s="5">
        <v>45969</v>
      </c>
      <c r="C2599" t="s">
        <v>12</v>
      </c>
      <c r="D2599" t="s">
        <v>13</v>
      </c>
      <c r="E2599" t="s">
        <v>14</v>
      </c>
      <c r="F2599" t="s">
        <v>59</v>
      </c>
      <c r="G2599" t="s">
        <v>129</v>
      </c>
      <c r="H2599">
        <v>1</v>
      </c>
      <c r="I2599" t="s">
        <v>503</v>
      </c>
      <c r="J2599">
        <v>123.42</v>
      </c>
      <c r="K2599">
        <v>123.42</v>
      </c>
      <c r="L2599" t="s">
        <v>24</v>
      </c>
      <c r="M2599" t="s">
        <v>319</v>
      </c>
      <c r="N2599" t="s">
        <v>19</v>
      </c>
      <c r="O2599" t="s">
        <v>506</v>
      </c>
      <c r="P2599" t="s">
        <v>507</v>
      </c>
      <c r="Q2599" t="s">
        <v>521</v>
      </c>
    </row>
    <row r="2600" spans="1:17" x14ac:dyDescent="0.35">
      <c r="A2600">
        <v>100181</v>
      </c>
      <c r="B2600" s="5">
        <v>45970</v>
      </c>
      <c r="C2600" t="s">
        <v>65</v>
      </c>
      <c r="D2600" t="s">
        <v>90</v>
      </c>
      <c r="E2600" t="s">
        <v>91</v>
      </c>
      <c r="F2600" t="s">
        <v>53</v>
      </c>
      <c r="G2600" t="s">
        <v>145</v>
      </c>
      <c r="H2600">
        <v>3</v>
      </c>
      <c r="I2600" t="s">
        <v>499</v>
      </c>
      <c r="J2600">
        <v>35.61</v>
      </c>
      <c r="K2600">
        <v>106.83</v>
      </c>
      <c r="L2600" t="s">
        <v>17</v>
      </c>
      <c r="M2600" t="s">
        <v>97</v>
      </c>
      <c r="N2600" t="s">
        <v>19</v>
      </c>
      <c r="O2600" t="s">
        <v>510</v>
      </c>
      <c r="P2600" t="s">
        <v>507</v>
      </c>
      <c r="Q2600" t="s">
        <v>521</v>
      </c>
    </row>
    <row r="2601" spans="1:17" x14ac:dyDescent="0.35">
      <c r="A2601">
        <v>100259</v>
      </c>
      <c r="B2601" s="5">
        <v>45970</v>
      </c>
      <c r="C2601" t="s">
        <v>31</v>
      </c>
      <c r="D2601" t="s">
        <v>105</v>
      </c>
      <c r="E2601" t="s">
        <v>106</v>
      </c>
      <c r="F2601" t="s">
        <v>22</v>
      </c>
      <c r="G2601" t="s">
        <v>87</v>
      </c>
      <c r="H2601">
        <v>3</v>
      </c>
      <c r="I2601" t="s">
        <v>499</v>
      </c>
      <c r="J2601">
        <v>50.4</v>
      </c>
      <c r="K2601">
        <v>151.19999999999999</v>
      </c>
      <c r="L2601" t="s">
        <v>24</v>
      </c>
      <c r="M2601" t="s">
        <v>172</v>
      </c>
      <c r="N2601" t="s">
        <v>36</v>
      </c>
      <c r="O2601" t="s">
        <v>510</v>
      </c>
      <c r="P2601" t="s">
        <v>507</v>
      </c>
      <c r="Q2601" t="s">
        <v>521</v>
      </c>
    </row>
    <row r="2602" spans="1:17" x14ac:dyDescent="0.35">
      <c r="A2602">
        <v>100615</v>
      </c>
      <c r="B2602" s="5">
        <v>45970</v>
      </c>
      <c r="C2602" t="s">
        <v>12</v>
      </c>
      <c r="D2602" t="s">
        <v>183</v>
      </c>
      <c r="E2602" t="s">
        <v>184</v>
      </c>
      <c r="F2602" t="s">
        <v>59</v>
      </c>
      <c r="G2602" t="s">
        <v>73</v>
      </c>
      <c r="H2602">
        <v>10</v>
      </c>
      <c r="I2602" t="s">
        <v>499</v>
      </c>
      <c r="J2602">
        <v>28.17</v>
      </c>
      <c r="K2602">
        <v>281.70000000000005</v>
      </c>
      <c r="L2602" t="s">
        <v>24</v>
      </c>
      <c r="M2602" t="s">
        <v>354</v>
      </c>
      <c r="N2602" t="s">
        <v>19</v>
      </c>
      <c r="O2602" t="s">
        <v>510</v>
      </c>
      <c r="P2602" t="s">
        <v>507</v>
      </c>
      <c r="Q2602" t="s">
        <v>521</v>
      </c>
    </row>
    <row r="2603" spans="1:17" x14ac:dyDescent="0.35">
      <c r="A2603">
        <v>101055</v>
      </c>
      <c r="B2603" s="5">
        <v>45970</v>
      </c>
      <c r="C2603" t="s">
        <v>26</v>
      </c>
      <c r="D2603" t="s">
        <v>41</v>
      </c>
      <c r="E2603" t="s">
        <v>42</v>
      </c>
      <c r="F2603" t="s">
        <v>62</v>
      </c>
      <c r="G2603" t="s">
        <v>114</v>
      </c>
      <c r="H2603">
        <v>1</v>
      </c>
      <c r="I2603" t="s">
        <v>503</v>
      </c>
      <c r="J2603">
        <v>125.21</v>
      </c>
      <c r="K2603">
        <v>125.21</v>
      </c>
      <c r="L2603" t="s">
        <v>24</v>
      </c>
      <c r="M2603" t="s">
        <v>347</v>
      </c>
      <c r="N2603" t="s">
        <v>19</v>
      </c>
      <c r="O2603" t="s">
        <v>510</v>
      </c>
      <c r="P2603" t="s">
        <v>507</v>
      </c>
      <c r="Q2603" t="s">
        <v>521</v>
      </c>
    </row>
    <row r="2604" spans="1:17" x14ac:dyDescent="0.35">
      <c r="A2604">
        <v>101408</v>
      </c>
      <c r="B2604" s="5">
        <v>45970</v>
      </c>
      <c r="C2604" t="s">
        <v>31</v>
      </c>
      <c r="D2604" t="s">
        <v>105</v>
      </c>
      <c r="E2604" t="s">
        <v>106</v>
      </c>
      <c r="F2604" t="s">
        <v>15</v>
      </c>
      <c r="G2604" t="s">
        <v>16</v>
      </c>
      <c r="H2604">
        <v>1</v>
      </c>
      <c r="I2604" t="s">
        <v>503</v>
      </c>
      <c r="J2604">
        <v>41.73</v>
      </c>
      <c r="K2604">
        <v>41.73</v>
      </c>
      <c r="L2604" t="s">
        <v>24</v>
      </c>
      <c r="M2604" t="s">
        <v>390</v>
      </c>
      <c r="N2604" t="s">
        <v>19</v>
      </c>
      <c r="O2604" t="s">
        <v>510</v>
      </c>
      <c r="P2604" t="s">
        <v>507</v>
      </c>
      <c r="Q2604" t="s">
        <v>521</v>
      </c>
    </row>
    <row r="2605" spans="1:17" x14ac:dyDescent="0.35">
      <c r="A2605">
        <v>101762</v>
      </c>
      <c r="B2605" s="5">
        <v>45970</v>
      </c>
      <c r="C2605" t="s">
        <v>50</v>
      </c>
      <c r="D2605" t="s">
        <v>77</v>
      </c>
      <c r="E2605" t="s">
        <v>78</v>
      </c>
      <c r="F2605" t="s">
        <v>53</v>
      </c>
      <c r="G2605" t="s">
        <v>54</v>
      </c>
      <c r="H2605">
        <v>10</v>
      </c>
      <c r="I2605" t="s">
        <v>499</v>
      </c>
      <c r="J2605">
        <v>24.49</v>
      </c>
      <c r="K2605">
        <v>244.89999999999998</v>
      </c>
      <c r="L2605" t="s">
        <v>43</v>
      </c>
      <c r="M2605" t="s">
        <v>286</v>
      </c>
      <c r="N2605" t="s">
        <v>19</v>
      </c>
      <c r="O2605" t="s">
        <v>510</v>
      </c>
      <c r="P2605" t="s">
        <v>507</v>
      </c>
      <c r="Q2605" t="s">
        <v>521</v>
      </c>
    </row>
    <row r="2606" spans="1:17" x14ac:dyDescent="0.35">
      <c r="A2606">
        <v>102135</v>
      </c>
      <c r="B2606" s="5">
        <v>45970</v>
      </c>
      <c r="C2606" t="s">
        <v>12</v>
      </c>
      <c r="D2606" t="s">
        <v>98</v>
      </c>
      <c r="E2606" t="s">
        <v>99</v>
      </c>
      <c r="F2606" t="s">
        <v>62</v>
      </c>
      <c r="G2606" t="s">
        <v>114</v>
      </c>
      <c r="H2606">
        <v>1</v>
      </c>
      <c r="I2606" t="s">
        <v>503</v>
      </c>
      <c r="J2606">
        <v>130.29</v>
      </c>
      <c r="K2606">
        <v>130.29</v>
      </c>
      <c r="L2606" t="s">
        <v>43</v>
      </c>
      <c r="M2606" t="s">
        <v>97</v>
      </c>
      <c r="N2606" t="s">
        <v>19</v>
      </c>
      <c r="O2606" t="s">
        <v>510</v>
      </c>
      <c r="P2606" t="s">
        <v>507</v>
      </c>
      <c r="Q2606" t="s">
        <v>521</v>
      </c>
    </row>
    <row r="2607" spans="1:17" x14ac:dyDescent="0.35">
      <c r="A2607">
        <v>102218</v>
      </c>
      <c r="B2607" s="5">
        <v>45970</v>
      </c>
      <c r="C2607" t="s">
        <v>65</v>
      </c>
      <c r="D2607" t="s">
        <v>190</v>
      </c>
      <c r="E2607" t="s">
        <v>191</v>
      </c>
      <c r="F2607" t="s">
        <v>22</v>
      </c>
      <c r="G2607" t="s">
        <v>23</v>
      </c>
      <c r="H2607">
        <v>3</v>
      </c>
      <c r="I2607" t="s">
        <v>499</v>
      </c>
      <c r="J2607">
        <v>67.069999999999993</v>
      </c>
      <c r="K2607">
        <v>201.20999999999998</v>
      </c>
      <c r="L2607" t="s">
        <v>48</v>
      </c>
      <c r="M2607" t="s">
        <v>172</v>
      </c>
      <c r="N2607" t="s">
        <v>19</v>
      </c>
      <c r="O2607" t="s">
        <v>510</v>
      </c>
      <c r="P2607" t="s">
        <v>507</v>
      </c>
      <c r="Q2607" t="s">
        <v>521</v>
      </c>
    </row>
    <row r="2608" spans="1:17" x14ac:dyDescent="0.35">
      <c r="A2608">
        <v>102536</v>
      </c>
      <c r="B2608" s="5">
        <v>45970</v>
      </c>
      <c r="C2608" t="s">
        <v>50</v>
      </c>
      <c r="D2608" t="s">
        <v>77</v>
      </c>
      <c r="E2608" t="s">
        <v>78</v>
      </c>
      <c r="F2608" t="s">
        <v>62</v>
      </c>
      <c r="G2608" t="s">
        <v>169</v>
      </c>
      <c r="H2608">
        <v>1</v>
      </c>
      <c r="I2608" t="s">
        <v>503</v>
      </c>
      <c r="J2608">
        <v>25.92</v>
      </c>
      <c r="K2608">
        <v>25.92</v>
      </c>
      <c r="L2608" t="s">
        <v>48</v>
      </c>
      <c r="M2608" t="s">
        <v>214</v>
      </c>
      <c r="N2608" t="s">
        <v>19</v>
      </c>
      <c r="O2608" t="s">
        <v>510</v>
      </c>
      <c r="P2608" t="s">
        <v>507</v>
      </c>
      <c r="Q2608" t="s">
        <v>521</v>
      </c>
    </row>
    <row r="2609" spans="1:17" x14ac:dyDescent="0.35">
      <c r="A2609">
        <v>102570</v>
      </c>
      <c r="B2609" s="5">
        <v>45970</v>
      </c>
      <c r="C2609" t="s">
        <v>12</v>
      </c>
      <c r="D2609" t="s">
        <v>183</v>
      </c>
      <c r="E2609" t="s">
        <v>184</v>
      </c>
      <c r="F2609" t="s">
        <v>22</v>
      </c>
      <c r="G2609" t="s">
        <v>87</v>
      </c>
      <c r="H2609">
        <v>5</v>
      </c>
      <c r="I2609" t="s">
        <v>499</v>
      </c>
      <c r="J2609">
        <v>49.04</v>
      </c>
      <c r="K2609">
        <v>245.2</v>
      </c>
      <c r="L2609" t="s">
        <v>24</v>
      </c>
      <c r="M2609" t="s">
        <v>121</v>
      </c>
      <c r="N2609" t="s">
        <v>19</v>
      </c>
      <c r="O2609" t="s">
        <v>510</v>
      </c>
      <c r="P2609" t="s">
        <v>507</v>
      </c>
      <c r="Q2609" t="s">
        <v>521</v>
      </c>
    </row>
    <row r="2610" spans="1:17" x14ac:dyDescent="0.35">
      <c r="A2610">
        <v>102709</v>
      </c>
      <c r="B2610" s="5">
        <v>45970</v>
      </c>
      <c r="C2610" t="s">
        <v>12</v>
      </c>
      <c r="D2610" t="s">
        <v>13</v>
      </c>
      <c r="E2610" t="s">
        <v>14</v>
      </c>
      <c r="F2610" t="s">
        <v>15</v>
      </c>
      <c r="G2610" t="s">
        <v>34</v>
      </c>
      <c r="H2610">
        <v>2</v>
      </c>
      <c r="I2610" t="s">
        <v>508</v>
      </c>
      <c r="J2610">
        <v>16.62</v>
      </c>
      <c r="K2610">
        <v>33.24</v>
      </c>
      <c r="L2610" t="s">
        <v>48</v>
      </c>
      <c r="M2610" t="s">
        <v>286</v>
      </c>
      <c r="N2610" t="s">
        <v>36</v>
      </c>
      <c r="O2610" t="s">
        <v>510</v>
      </c>
      <c r="P2610" t="s">
        <v>507</v>
      </c>
      <c r="Q2610" t="s">
        <v>521</v>
      </c>
    </row>
    <row r="2611" spans="1:17" x14ac:dyDescent="0.35">
      <c r="A2611">
        <v>102719</v>
      </c>
      <c r="B2611" s="5">
        <v>45970</v>
      </c>
      <c r="C2611" t="s">
        <v>50</v>
      </c>
      <c r="D2611" t="s">
        <v>77</v>
      </c>
      <c r="E2611" t="s">
        <v>78</v>
      </c>
      <c r="F2611" t="s">
        <v>62</v>
      </c>
      <c r="G2611" t="s">
        <v>63</v>
      </c>
      <c r="H2611">
        <v>10</v>
      </c>
      <c r="I2611" t="s">
        <v>499</v>
      </c>
      <c r="J2611">
        <v>54.48</v>
      </c>
      <c r="K2611">
        <v>544.79999999999995</v>
      </c>
      <c r="L2611" t="s">
        <v>43</v>
      </c>
      <c r="M2611" t="s">
        <v>475</v>
      </c>
      <c r="N2611" t="s">
        <v>19</v>
      </c>
      <c r="O2611" t="s">
        <v>510</v>
      </c>
      <c r="P2611" t="s">
        <v>507</v>
      </c>
      <c r="Q2611" t="s">
        <v>521</v>
      </c>
    </row>
    <row r="2612" spans="1:17" x14ac:dyDescent="0.35">
      <c r="A2612">
        <v>102873</v>
      </c>
      <c r="B2612" s="5">
        <v>45970</v>
      </c>
      <c r="C2612" t="s">
        <v>26</v>
      </c>
      <c r="D2612" t="s">
        <v>27</v>
      </c>
      <c r="E2612" t="s">
        <v>28</v>
      </c>
      <c r="F2612" t="s">
        <v>22</v>
      </c>
      <c r="G2612" t="s">
        <v>87</v>
      </c>
      <c r="H2612">
        <v>10</v>
      </c>
      <c r="I2612" t="s">
        <v>499</v>
      </c>
      <c r="J2612">
        <v>49.78</v>
      </c>
      <c r="K2612">
        <v>497.8</v>
      </c>
      <c r="L2612" t="s">
        <v>43</v>
      </c>
      <c r="M2612" t="s">
        <v>344</v>
      </c>
      <c r="N2612" t="s">
        <v>19</v>
      </c>
      <c r="O2612" t="s">
        <v>510</v>
      </c>
      <c r="P2612" t="s">
        <v>507</v>
      </c>
      <c r="Q2612" t="s">
        <v>521</v>
      </c>
    </row>
    <row r="2613" spans="1:17" x14ac:dyDescent="0.35">
      <c r="A2613">
        <v>100570</v>
      </c>
      <c r="B2613" s="5">
        <v>45971</v>
      </c>
      <c r="C2613" t="s">
        <v>31</v>
      </c>
      <c r="D2613" t="s">
        <v>56</v>
      </c>
      <c r="E2613" t="s">
        <v>57</v>
      </c>
      <c r="F2613" t="s">
        <v>62</v>
      </c>
      <c r="G2613" t="s">
        <v>169</v>
      </c>
      <c r="H2613">
        <v>10</v>
      </c>
      <c r="I2613" t="s">
        <v>499</v>
      </c>
      <c r="J2613">
        <v>26.09</v>
      </c>
      <c r="K2613">
        <v>260.89999999999998</v>
      </c>
      <c r="L2613" t="s">
        <v>43</v>
      </c>
      <c r="M2613" t="s">
        <v>365</v>
      </c>
      <c r="N2613" t="s">
        <v>19</v>
      </c>
      <c r="O2613" t="s">
        <v>511</v>
      </c>
      <c r="P2613" t="s">
        <v>501</v>
      </c>
      <c r="Q2613" t="s">
        <v>521</v>
      </c>
    </row>
    <row r="2614" spans="1:17" x14ac:dyDescent="0.35">
      <c r="A2614">
        <v>100789</v>
      </c>
      <c r="B2614" s="5">
        <v>45971</v>
      </c>
      <c r="C2614" t="s">
        <v>50</v>
      </c>
      <c r="D2614" t="s">
        <v>77</v>
      </c>
      <c r="E2614" t="s">
        <v>78</v>
      </c>
      <c r="F2614" t="s">
        <v>62</v>
      </c>
      <c r="G2614" t="s">
        <v>169</v>
      </c>
      <c r="H2614">
        <v>1</v>
      </c>
      <c r="I2614" t="s">
        <v>503</v>
      </c>
      <c r="J2614">
        <v>24.34</v>
      </c>
      <c r="K2614">
        <v>24.34</v>
      </c>
      <c r="L2614" t="s">
        <v>24</v>
      </c>
      <c r="M2614" t="s">
        <v>343</v>
      </c>
      <c r="N2614" t="s">
        <v>89</v>
      </c>
      <c r="O2614" t="s">
        <v>511</v>
      </c>
      <c r="P2614" t="s">
        <v>501</v>
      </c>
      <c r="Q2614" t="s">
        <v>521</v>
      </c>
    </row>
    <row r="2615" spans="1:17" x14ac:dyDescent="0.35">
      <c r="A2615">
        <v>100827</v>
      </c>
      <c r="B2615" s="5">
        <v>45971</v>
      </c>
      <c r="C2615" t="s">
        <v>50</v>
      </c>
      <c r="D2615" t="s">
        <v>77</v>
      </c>
      <c r="E2615" t="s">
        <v>78</v>
      </c>
      <c r="F2615" t="s">
        <v>53</v>
      </c>
      <c r="G2615" t="s">
        <v>145</v>
      </c>
      <c r="H2615">
        <v>1</v>
      </c>
      <c r="I2615" t="s">
        <v>503</v>
      </c>
      <c r="J2615">
        <v>35.46</v>
      </c>
      <c r="K2615">
        <v>35.46</v>
      </c>
      <c r="L2615" t="s">
        <v>43</v>
      </c>
      <c r="M2615" t="s">
        <v>429</v>
      </c>
      <c r="N2615" t="s">
        <v>19</v>
      </c>
      <c r="O2615" t="s">
        <v>511</v>
      </c>
      <c r="P2615" t="s">
        <v>501</v>
      </c>
      <c r="Q2615" t="s">
        <v>521</v>
      </c>
    </row>
    <row r="2616" spans="1:17" x14ac:dyDescent="0.35">
      <c r="A2616">
        <v>100887</v>
      </c>
      <c r="B2616" s="5">
        <v>45971</v>
      </c>
      <c r="C2616" t="s">
        <v>65</v>
      </c>
      <c r="D2616" t="s">
        <v>137</v>
      </c>
      <c r="E2616" t="s">
        <v>138</v>
      </c>
      <c r="F2616" t="s">
        <v>15</v>
      </c>
      <c r="G2616" t="s">
        <v>16</v>
      </c>
      <c r="H2616">
        <v>10</v>
      </c>
      <c r="I2616" t="s">
        <v>499</v>
      </c>
      <c r="J2616">
        <v>40.729999999999997</v>
      </c>
      <c r="K2616">
        <v>407.29999999999995</v>
      </c>
      <c r="L2616" t="s">
        <v>17</v>
      </c>
      <c r="M2616" t="s">
        <v>394</v>
      </c>
      <c r="N2616" t="s">
        <v>36</v>
      </c>
      <c r="O2616" t="s">
        <v>511</v>
      </c>
      <c r="P2616" t="s">
        <v>501</v>
      </c>
      <c r="Q2616" t="s">
        <v>521</v>
      </c>
    </row>
    <row r="2617" spans="1:17" x14ac:dyDescent="0.35">
      <c r="A2617">
        <v>101149</v>
      </c>
      <c r="B2617" s="5">
        <v>45971</v>
      </c>
      <c r="C2617" t="s">
        <v>26</v>
      </c>
      <c r="D2617" t="s">
        <v>41</v>
      </c>
      <c r="E2617" t="s">
        <v>42</v>
      </c>
      <c r="F2617" t="s">
        <v>15</v>
      </c>
      <c r="G2617" t="s">
        <v>34</v>
      </c>
      <c r="H2617">
        <v>10</v>
      </c>
      <c r="I2617" t="s">
        <v>499</v>
      </c>
      <c r="J2617">
        <v>15.44</v>
      </c>
      <c r="K2617">
        <v>154.4</v>
      </c>
      <c r="L2617" t="s">
        <v>48</v>
      </c>
      <c r="M2617" t="s">
        <v>452</v>
      </c>
      <c r="N2617" t="s">
        <v>19</v>
      </c>
      <c r="O2617" t="s">
        <v>511</v>
      </c>
      <c r="P2617" t="s">
        <v>501</v>
      </c>
      <c r="Q2617" t="s">
        <v>521</v>
      </c>
    </row>
    <row r="2618" spans="1:17" x14ac:dyDescent="0.35">
      <c r="A2618">
        <v>101924</v>
      </c>
      <c r="B2618" s="5">
        <v>45971</v>
      </c>
      <c r="C2618" t="s">
        <v>65</v>
      </c>
      <c r="D2618" t="s">
        <v>190</v>
      </c>
      <c r="E2618" t="s">
        <v>191</v>
      </c>
      <c r="F2618" t="s">
        <v>15</v>
      </c>
      <c r="G2618" t="s">
        <v>39</v>
      </c>
      <c r="H2618">
        <v>5</v>
      </c>
      <c r="I2618" t="s">
        <v>499</v>
      </c>
      <c r="J2618">
        <v>44.97</v>
      </c>
      <c r="K2618">
        <v>224.85</v>
      </c>
      <c r="L2618" t="s">
        <v>48</v>
      </c>
      <c r="M2618" t="s">
        <v>269</v>
      </c>
      <c r="N2618" t="s">
        <v>19</v>
      </c>
      <c r="O2618" t="s">
        <v>511</v>
      </c>
      <c r="P2618" t="s">
        <v>501</v>
      </c>
      <c r="Q2618" t="s">
        <v>521</v>
      </c>
    </row>
    <row r="2619" spans="1:17" x14ac:dyDescent="0.35">
      <c r="A2619">
        <v>101939</v>
      </c>
      <c r="B2619" s="5">
        <v>45971</v>
      </c>
      <c r="C2619" t="s">
        <v>26</v>
      </c>
      <c r="D2619" t="s">
        <v>41</v>
      </c>
      <c r="E2619" t="s">
        <v>42</v>
      </c>
      <c r="F2619" t="s">
        <v>53</v>
      </c>
      <c r="G2619" t="s">
        <v>145</v>
      </c>
      <c r="H2619">
        <v>2</v>
      </c>
      <c r="I2619" t="s">
        <v>508</v>
      </c>
      <c r="J2619">
        <v>34.409999999999997</v>
      </c>
      <c r="K2619">
        <v>68.819999999999993</v>
      </c>
      <c r="L2619" t="s">
        <v>24</v>
      </c>
      <c r="M2619" t="s">
        <v>342</v>
      </c>
      <c r="N2619" t="s">
        <v>19</v>
      </c>
      <c r="O2619" t="s">
        <v>511</v>
      </c>
      <c r="P2619" t="s">
        <v>501</v>
      </c>
      <c r="Q2619" t="s">
        <v>521</v>
      </c>
    </row>
    <row r="2620" spans="1:17" x14ac:dyDescent="0.35">
      <c r="A2620">
        <v>102084</v>
      </c>
      <c r="B2620" s="5">
        <v>45971</v>
      </c>
      <c r="C2620" t="s">
        <v>50</v>
      </c>
      <c r="D2620" t="s">
        <v>77</v>
      </c>
      <c r="E2620" t="s">
        <v>78</v>
      </c>
      <c r="F2620" t="s">
        <v>15</v>
      </c>
      <c r="G2620" t="s">
        <v>29</v>
      </c>
      <c r="H2620">
        <v>10</v>
      </c>
      <c r="I2620" t="s">
        <v>499</v>
      </c>
      <c r="J2620">
        <v>24.08</v>
      </c>
      <c r="K2620">
        <v>240.79999999999998</v>
      </c>
      <c r="L2620" t="s">
        <v>43</v>
      </c>
      <c r="M2620" t="s">
        <v>452</v>
      </c>
      <c r="N2620" t="s">
        <v>89</v>
      </c>
      <c r="O2620" t="s">
        <v>511</v>
      </c>
      <c r="P2620" t="s">
        <v>501</v>
      </c>
      <c r="Q2620" t="s">
        <v>521</v>
      </c>
    </row>
    <row r="2621" spans="1:17" x14ac:dyDescent="0.35">
      <c r="A2621">
        <v>102128</v>
      </c>
      <c r="B2621" s="5">
        <v>45971</v>
      </c>
      <c r="C2621" t="s">
        <v>31</v>
      </c>
      <c r="D2621" t="s">
        <v>56</v>
      </c>
      <c r="E2621" t="s">
        <v>57</v>
      </c>
      <c r="F2621" t="s">
        <v>15</v>
      </c>
      <c r="G2621" t="s">
        <v>34</v>
      </c>
      <c r="H2621">
        <v>1</v>
      </c>
      <c r="I2621" t="s">
        <v>503</v>
      </c>
      <c r="J2621">
        <v>16.739999999999998</v>
      </c>
      <c r="K2621">
        <v>16.739999999999998</v>
      </c>
      <c r="L2621" t="s">
        <v>43</v>
      </c>
      <c r="M2621" t="s">
        <v>179</v>
      </c>
      <c r="N2621" t="s">
        <v>19</v>
      </c>
      <c r="O2621" t="s">
        <v>511</v>
      </c>
      <c r="P2621" t="s">
        <v>501</v>
      </c>
      <c r="Q2621" t="s">
        <v>521</v>
      </c>
    </row>
    <row r="2622" spans="1:17" x14ac:dyDescent="0.35">
      <c r="A2622">
        <v>102250</v>
      </c>
      <c r="B2622" s="5">
        <v>45971</v>
      </c>
      <c r="C2622" t="s">
        <v>50</v>
      </c>
      <c r="D2622" t="s">
        <v>77</v>
      </c>
      <c r="E2622" t="s">
        <v>78</v>
      </c>
      <c r="F2622" t="s">
        <v>22</v>
      </c>
      <c r="G2622" t="s">
        <v>87</v>
      </c>
      <c r="H2622">
        <v>10</v>
      </c>
      <c r="I2622" t="s">
        <v>499</v>
      </c>
      <c r="J2622">
        <v>50.18</v>
      </c>
      <c r="K2622">
        <v>501.8</v>
      </c>
      <c r="L2622" t="s">
        <v>24</v>
      </c>
      <c r="M2622" t="s">
        <v>438</v>
      </c>
      <c r="N2622" t="s">
        <v>36</v>
      </c>
      <c r="O2622" t="s">
        <v>511</v>
      </c>
      <c r="P2622" t="s">
        <v>501</v>
      </c>
      <c r="Q2622" t="s">
        <v>521</v>
      </c>
    </row>
    <row r="2623" spans="1:17" x14ac:dyDescent="0.35">
      <c r="A2623">
        <v>102424</v>
      </c>
      <c r="B2623" s="5">
        <v>45971</v>
      </c>
      <c r="C2623" t="s">
        <v>26</v>
      </c>
      <c r="D2623" t="s">
        <v>27</v>
      </c>
      <c r="E2623" t="s">
        <v>28</v>
      </c>
      <c r="F2623" t="s">
        <v>15</v>
      </c>
      <c r="G2623" t="s">
        <v>34</v>
      </c>
      <c r="H2623">
        <v>10</v>
      </c>
      <c r="I2623" t="s">
        <v>499</v>
      </c>
      <c r="J2623">
        <v>16.54</v>
      </c>
      <c r="K2623">
        <v>165.39999999999998</v>
      </c>
      <c r="L2623" t="s">
        <v>48</v>
      </c>
      <c r="M2623" t="s">
        <v>481</v>
      </c>
      <c r="N2623" t="s">
        <v>19</v>
      </c>
      <c r="O2623" t="s">
        <v>511</v>
      </c>
      <c r="P2623" t="s">
        <v>501</v>
      </c>
      <c r="Q2623" t="s">
        <v>521</v>
      </c>
    </row>
    <row r="2624" spans="1:17" x14ac:dyDescent="0.35">
      <c r="A2624">
        <v>102956</v>
      </c>
      <c r="B2624" s="5">
        <v>45971</v>
      </c>
      <c r="C2624" t="s">
        <v>26</v>
      </c>
      <c r="D2624" t="s">
        <v>41</v>
      </c>
      <c r="E2624" t="s">
        <v>42</v>
      </c>
      <c r="F2624" t="s">
        <v>15</v>
      </c>
      <c r="G2624" t="s">
        <v>39</v>
      </c>
      <c r="H2624">
        <v>1</v>
      </c>
      <c r="I2624" t="s">
        <v>503</v>
      </c>
      <c r="J2624">
        <v>44.65</v>
      </c>
      <c r="K2624">
        <v>44.65</v>
      </c>
      <c r="L2624" t="s">
        <v>24</v>
      </c>
      <c r="M2624" t="s">
        <v>301</v>
      </c>
      <c r="N2624" t="s">
        <v>19</v>
      </c>
      <c r="O2624" t="s">
        <v>511</v>
      </c>
      <c r="P2624" t="s">
        <v>501</v>
      </c>
      <c r="Q2624" t="s">
        <v>521</v>
      </c>
    </row>
    <row r="2625" spans="1:17" x14ac:dyDescent="0.35">
      <c r="A2625">
        <v>100325</v>
      </c>
      <c r="B2625" s="5">
        <v>45972</v>
      </c>
      <c r="C2625" t="s">
        <v>12</v>
      </c>
      <c r="D2625" t="s">
        <v>20</v>
      </c>
      <c r="E2625" t="s">
        <v>21</v>
      </c>
      <c r="F2625" t="s">
        <v>22</v>
      </c>
      <c r="G2625" t="s">
        <v>109</v>
      </c>
      <c r="H2625">
        <v>1</v>
      </c>
      <c r="I2625" t="s">
        <v>503</v>
      </c>
      <c r="J2625">
        <v>87.05</v>
      </c>
      <c r="K2625">
        <v>87.05</v>
      </c>
      <c r="L2625" t="s">
        <v>43</v>
      </c>
      <c r="M2625" t="s">
        <v>204</v>
      </c>
      <c r="N2625" t="s">
        <v>19</v>
      </c>
      <c r="O2625" t="s">
        <v>509</v>
      </c>
      <c r="P2625" t="s">
        <v>501</v>
      </c>
      <c r="Q2625" t="s">
        <v>521</v>
      </c>
    </row>
    <row r="2626" spans="1:17" x14ac:dyDescent="0.35">
      <c r="A2626">
        <v>100901</v>
      </c>
      <c r="B2626" s="5">
        <v>45972</v>
      </c>
      <c r="C2626" t="s">
        <v>50</v>
      </c>
      <c r="D2626" t="s">
        <v>71</v>
      </c>
      <c r="E2626" t="s">
        <v>72</v>
      </c>
      <c r="F2626" t="s">
        <v>22</v>
      </c>
      <c r="G2626" t="s">
        <v>47</v>
      </c>
      <c r="H2626">
        <v>2</v>
      </c>
      <c r="I2626" t="s">
        <v>508</v>
      </c>
      <c r="J2626">
        <v>72.930000000000007</v>
      </c>
      <c r="K2626">
        <v>145.86000000000001</v>
      </c>
      <c r="L2626" t="s">
        <v>17</v>
      </c>
      <c r="M2626" t="s">
        <v>146</v>
      </c>
      <c r="N2626" t="s">
        <v>19</v>
      </c>
      <c r="O2626" t="s">
        <v>509</v>
      </c>
      <c r="P2626" t="s">
        <v>501</v>
      </c>
      <c r="Q2626" t="s">
        <v>521</v>
      </c>
    </row>
    <row r="2627" spans="1:17" x14ac:dyDescent="0.35">
      <c r="A2627">
        <v>100927</v>
      </c>
      <c r="B2627" s="5">
        <v>45972</v>
      </c>
      <c r="C2627" t="s">
        <v>26</v>
      </c>
      <c r="D2627" t="s">
        <v>27</v>
      </c>
      <c r="E2627" t="s">
        <v>28</v>
      </c>
      <c r="F2627" t="s">
        <v>22</v>
      </c>
      <c r="G2627" t="s">
        <v>87</v>
      </c>
      <c r="H2627">
        <v>10</v>
      </c>
      <c r="I2627" t="s">
        <v>499</v>
      </c>
      <c r="J2627">
        <v>48.8</v>
      </c>
      <c r="K2627">
        <v>488</v>
      </c>
      <c r="L2627" t="s">
        <v>48</v>
      </c>
      <c r="M2627" t="s">
        <v>235</v>
      </c>
      <c r="N2627" t="s">
        <v>89</v>
      </c>
      <c r="O2627" t="s">
        <v>509</v>
      </c>
      <c r="P2627" t="s">
        <v>501</v>
      </c>
      <c r="Q2627" t="s">
        <v>521</v>
      </c>
    </row>
    <row r="2628" spans="1:17" x14ac:dyDescent="0.35">
      <c r="A2628">
        <v>101045</v>
      </c>
      <c r="B2628" s="5">
        <v>45972</v>
      </c>
      <c r="C2628" t="s">
        <v>50</v>
      </c>
      <c r="D2628" t="s">
        <v>77</v>
      </c>
      <c r="E2628" t="s">
        <v>78</v>
      </c>
      <c r="F2628" t="s">
        <v>22</v>
      </c>
      <c r="G2628" t="s">
        <v>87</v>
      </c>
      <c r="H2628">
        <v>1</v>
      </c>
      <c r="I2628" t="s">
        <v>503</v>
      </c>
      <c r="J2628">
        <v>50.7</v>
      </c>
      <c r="K2628">
        <v>50.7</v>
      </c>
      <c r="L2628" t="s">
        <v>24</v>
      </c>
      <c r="M2628" t="s">
        <v>25</v>
      </c>
      <c r="N2628" t="s">
        <v>19</v>
      </c>
      <c r="O2628" t="s">
        <v>509</v>
      </c>
      <c r="P2628" t="s">
        <v>501</v>
      </c>
      <c r="Q2628" t="s">
        <v>521</v>
      </c>
    </row>
    <row r="2629" spans="1:17" x14ac:dyDescent="0.35">
      <c r="A2629">
        <v>101090</v>
      </c>
      <c r="B2629" s="5">
        <v>45972</v>
      </c>
      <c r="C2629" t="s">
        <v>26</v>
      </c>
      <c r="D2629" t="s">
        <v>41</v>
      </c>
      <c r="E2629" t="s">
        <v>42</v>
      </c>
      <c r="F2629" t="s">
        <v>62</v>
      </c>
      <c r="G2629" t="s">
        <v>112</v>
      </c>
      <c r="H2629">
        <v>10</v>
      </c>
      <c r="I2629" t="s">
        <v>499</v>
      </c>
      <c r="J2629">
        <v>28.91</v>
      </c>
      <c r="K2629">
        <v>289.10000000000002</v>
      </c>
      <c r="L2629" t="s">
        <v>48</v>
      </c>
      <c r="M2629" t="s">
        <v>222</v>
      </c>
      <c r="N2629" t="s">
        <v>19</v>
      </c>
      <c r="O2629" t="s">
        <v>509</v>
      </c>
      <c r="P2629" t="s">
        <v>501</v>
      </c>
      <c r="Q2629" t="s">
        <v>521</v>
      </c>
    </row>
    <row r="2630" spans="1:17" x14ac:dyDescent="0.35">
      <c r="A2630">
        <v>101265</v>
      </c>
      <c r="B2630" s="5">
        <v>45972</v>
      </c>
      <c r="C2630" t="s">
        <v>50</v>
      </c>
      <c r="D2630" t="s">
        <v>77</v>
      </c>
      <c r="E2630" t="s">
        <v>78</v>
      </c>
      <c r="F2630" t="s">
        <v>62</v>
      </c>
      <c r="G2630" t="s">
        <v>103</v>
      </c>
      <c r="H2630">
        <v>2</v>
      </c>
      <c r="I2630" t="s">
        <v>508</v>
      </c>
      <c r="J2630">
        <v>184.38</v>
      </c>
      <c r="K2630">
        <v>368.76</v>
      </c>
      <c r="L2630" t="s">
        <v>48</v>
      </c>
      <c r="M2630" t="s">
        <v>272</v>
      </c>
      <c r="N2630" t="s">
        <v>19</v>
      </c>
      <c r="O2630" t="s">
        <v>509</v>
      </c>
      <c r="P2630" t="s">
        <v>501</v>
      </c>
      <c r="Q2630" t="s">
        <v>521</v>
      </c>
    </row>
    <row r="2631" spans="1:17" x14ac:dyDescent="0.35">
      <c r="A2631">
        <v>101521</v>
      </c>
      <c r="B2631" s="5">
        <v>45972</v>
      </c>
      <c r="C2631" t="s">
        <v>31</v>
      </c>
      <c r="D2631" t="s">
        <v>56</v>
      </c>
      <c r="E2631" t="s">
        <v>57</v>
      </c>
      <c r="F2631" t="s">
        <v>15</v>
      </c>
      <c r="G2631" t="s">
        <v>29</v>
      </c>
      <c r="H2631">
        <v>1</v>
      </c>
      <c r="I2631" t="s">
        <v>503</v>
      </c>
      <c r="J2631">
        <v>24.01</v>
      </c>
      <c r="K2631">
        <v>24.01</v>
      </c>
      <c r="L2631" t="s">
        <v>43</v>
      </c>
      <c r="M2631" t="s">
        <v>304</v>
      </c>
      <c r="N2631" t="s">
        <v>19</v>
      </c>
      <c r="O2631" t="s">
        <v>509</v>
      </c>
      <c r="P2631" t="s">
        <v>501</v>
      </c>
      <c r="Q2631" t="s">
        <v>521</v>
      </c>
    </row>
    <row r="2632" spans="1:17" x14ac:dyDescent="0.35">
      <c r="A2632">
        <v>102370</v>
      </c>
      <c r="B2632" s="5">
        <v>45972</v>
      </c>
      <c r="C2632" t="s">
        <v>31</v>
      </c>
      <c r="D2632" t="s">
        <v>56</v>
      </c>
      <c r="E2632" t="s">
        <v>57</v>
      </c>
      <c r="F2632" t="s">
        <v>62</v>
      </c>
      <c r="G2632" t="s">
        <v>103</v>
      </c>
      <c r="H2632">
        <v>10</v>
      </c>
      <c r="I2632" t="s">
        <v>499</v>
      </c>
      <c r="J2632">
        <v>196.94</v>
      </c>
      <c r="K2632">
        <v>1969.4</v>
      </c>
      <c r="L2632" t="s">
        <v>43</v>
      </c>
      <c r="M2632" t="s">
        <v>195</v>
      </c>
      <c r="N2632" t="s">
        <v>19</v>
      </c>
      <c r="O2632" t="s">
        <v>509</v>
      </c>
      <c r="P2632" t="s">
        <v>501</v>
      </c>
      <c r="Q2632" t="s">
        <v>521</v>
      </c>
    </row>
    <row r="2633" spans="1:17" x14ac:dyDescent="0.35">
      <c r="A2633">
        <v>102510</v>
      </c>
      <c r="B2633" s="5">
        <v>45972</v>
      </c>
      <c r="C2633" t="s">
        <v>26</v>
      </c>
      <c r="D2633" t="s">
        <v>37</v>
      </c>
      <c r="E2633" t="s">
        <v>38</v>
      </c>
      <c r="F2633" t="s">
        <v>15</v>
      </c>
      <c r="G2633" t="s">
        <v>39</v>
      </c>
      <c r="H2633">
        <v>3</v>
      </c>
      <c r="I2633" t="s">
        <v>499</v>
      </c>
      <c r="J2633">
        <v>45.25</v>
      </c>
      <c r="K2633">
        <v>135.75</v>
      </c>
      <c r="L2633" t="s">
        <v>17</v>
      </c>
      <c r="M2633" t="s">
        <v>111</v>
      </c>
      <c r="N2633" t="s">
        <v>19</v>
      </c>
      <c r="O2633" t="s">
        <v>509</v>
      </c>
      <c r="P2633" t="s">
        <v>501</v>
      </c>
      <c r="Q2633" t="s">
        <v>521</v>
      </c>
    </row>
    <row r="2634" spans="1:17" x14ac:dyDescent="0.35">
      <c r="A2634">
        <v>102969</v>
      </c>
      <c r="B2634" s="5">
        <v>45972</v>
      </c>
      <c r="C2634" t="s">
        <v>31</v>
      </c>
      <c r="D2634" t="s">
        <v>80</v>
      </c>
      <c r="E2634" t="s">
        <v>80</v>
      </c>
      <c r="F2634" t="s">
        <v>62</v>
      </c>
      <c r="G2634" t="s">
        <v>103</v>
      </c>
      <c r="H2634">
        <v>1</v>
      </c>
      <c r="I2634" t="s">
        <v>503</v>
      </c>
      <c r="J2634">
        <v>196.82</v>
      </c>
      <c r="K2634">
        <v>196.82</v>
      </c>
      <c r="L2634" t="s">
        <v>43</v>
      </c>
      <c r="M2634" t="s">
        <v>459</v>
      </c>
      <c r="N2634" t="s">
        <v>19</v>
      </c>
      <c r="O2634" t="s">
        <v>509</v>
      </c>
      <c r="P2634" t="s">
        <v>501</v>
      </c>
      <c r="Q2634" t="s">
        <v>521</v>
      </c>
    </row>
    <row r="2635" spans="1:17" x14ac:dyDescent="0.35">
      <c r="A2635">
        <v>100172</v>
      </c>
      <c r="B2635" s="5">
        <v>45973</v>
      </c>
      <c r="C2635" t="s">
        <v>26</v>
      </c>
      <c r="D2635" t="s">
        <v>41</v>
      </c>
      <c r="E2635" t="s">
        <v>42</v>
      </c>
      <c r="F2635" t="s">
        <v>62</v>
      </c>
      <c r="G2635" t="s">
        <v>68</v>
      </c>
      <c r="H2635">
        <v>1</v>
      </c>
      <c r="I2635" t="s">
        <v>503</v>
      </c>
      <c r="J2635">
        <v>39.71</v>
      </c>
      <c r="K2635">
        <v>39.71</v>
      </c>
      <c r="L2635" t="s">
        <v>24</v>
      </c>
      <c r="M2635" t="s">
        <v>425</v>
      </c>
      <c r="N2635" t="s">
        <v>19</v>
      </c>
      <c r="O2635" t="s">
        <v>504</v>
      </c>
      <c r="P2635" t="s">
        <v>501</v>
      </c>
      <c r="Q2635" t="s">
        <v>521</v>
      </c>
    </row>
    <row r="2636" spans="1:17" x14ac:dyDescent="0.35">
      <c r="A2636">
        <v>100514</v>
      </c>
      <c r="B2636" s="5">
        <v>45973</v>
      </c>
      <c r="C2636" t="s">
        <v>31</v>
      </c>
      <c r="D2636" t="s">
        <v>56</v>
      </c>
      <c r="E2636" t="s">
        <v>57</v>
      </c>
      <c r="F2636" t="s">
        <v>22</v>
      </c>
      <c r="G2636" t="s">
        <v>87</v>
      </c>
      <c r="H2636">
        <v>10</v>
      </c>
      <c r="I2636" t="s">
        <v>499</v>
      </c>
      <c r="J2636">
        <v>51.53</v>
      </c>
      <c r="K2636">
        <v>515.29999999999995</v>
      </c>
      <c r="L2636" t="s">
        <v>43</v>
      </c>
      <c r="M2636" t="s">
        <v>325</v>
      </c>
      <c r="N2636" t="s">
        <v>19</v>
      </c>
      <c r="O2636" t="s">
        <v>504</v>
      </c>
      <c r="P2636" t="s">
        <v>501</v>
      </c>
      <c r="Q2636" t="s">
        <v>521</v>
      </c>
    </row>
    <row r="2637" spans="1:17" x14ac:dyDescent="0.35">
      <c r="A2637">
        <v>100871</v>
      </c>
      <c r="B2637" s="5">
        <v>45973</v>
      </c>
      <c r="C2637" t="s">
        <v>65</v>
      </c>
      <c r="D2637" t="s">
        <v>90</v>
      </c>
      <c r="E2637" t="s">
        <v>91</v>
      </c>
      <c r="F2637" t="s">
        <v>62</v>
      </c>
      <c r="G2637" t="s">
        <v>63</v>
      </c>
      <c r="H2637">
        <v>5</v>
      </c>
      <c r="I2637" t="s">
        <v>499</v>
      </c>
      <c r="J2637">
        <v>52.27</v>
      </c>
      <c r="K2637">
        <v>261.35000000000002</v>
      </c>
      <c r="L2637" t="s">
        <v>43</v>
      </c>
      <c r="M2637" t="s">
        <v>420</v>
      </c>
      <c r="N2637" t="s">
        <v>19</v>
      </c>
      <c r="O2637" t="s">
        <v>504</v>
      </c>
      <c r="P2637" t="s">
        <v>501</v>
      </c>
      <c r="Q2637" t="s">
        <v>521</v>
      </c>
    </row>
    <row r="2638" spans="1:17" x14ac:dyDescent="0.35">
      <c r="A2638">
        <v>101013</v>
      </c>
      <c r="B2638" s="5">
        <v>45973</v>
      </c>
      <c r="C2638" t="s">
        <v>50</v>
      </c>
      <c r="D2638" t="s">
        <v>77</v>
      </c>
      <c r="E2638" t="s">
        <v>78</v>
      </c>
      <c r="F2638" t="s">
        <v>22</v>
      </c>
      <c r="G2638" t="s">
        <v>23</v>
      </c>
      <c r="H2638">
        <v>2</v>
      </c>
      <c r="I2638" t="s">
        <v>508</v>
      </c>
      <c r="J2638">
        <v>62.43</v>
      </c>
      <c r="K2638">
        <v>124.86</v>
      </c>
      <c r="L2638" t="s">
        <v>48</v>
      </c>
      <c r="M2638" t="s">
        <v>347</v>
      </c>
      <c r="N2638" t="s">
        <v>19</v>
      </c>
      <c r="O2638" t="s">
        <v>504</v>
      </c>
      <c r="P2638" t="s">
        <v>501</v>
      </c>
      <c r="Q2638" t="s">
        <v>521</v>
      </c>
    </row>
    <row r="2639" spans="1:17" x14ac:dyDescent="0.35">
      <c r="A2639">
        <v>101152</v>
      </c>
      <c r="B2639" s="5">
        <v>45973</v>
      </c>
      <c r="C2639" t="s">
        <v>31</v>
      </c>
      <c r="D2639" t="s">
        <v>56</v>
      </c>
      <c r="E2639" t="s">
        <v>57</v>
      </c>
      <c r="F2639" t="s">
        <v>59</v>
      </c>
      <c r="G2639" t="s">
        <v>73</v>
      </c>
      <c r="H2639">
        <v>1</v>
      </c>
      <c r="I2639" t="s">
        <v>503</v>
      </c>
      <c r="J2639">
        <v>28.67</v>
      </c>
      <c r="K2639">
        <v>28.67</v>
      </c>
      <c r="L2639" t="s">
        <v>43</v>
      </c>
      <c r="M2639" t="s">
        <v>426</v>
      </c>
      <c r="N2639" t="s">
        <v>36</v>
      </c>
      <c r="O2639" t="s">
        <v>504</v>
      </c>
      <c r="P2639" t="s">
        <v>501</v>
      </c>
      <c r="Q2639" t="s">
        <v>521</v>
      </c>
    </row>
    <row r="2640" spans="1:17" x14ac:dyDescent="0.35">
      <c r="A2640">
        <v>101156</v>
      </c>
      <c r="B2640" s="5">
        <v>45973</v>
      </c>
      <c r="C2640" t="s">
        <v>31</v>
      </c>
      <c r="D2640" t="s">
        <v>56</v>
      </c>
      <c r="E2640" t="s">
        <v>57</v>
      </c>
      <c r="F2640" t="s">
        <v>15</v>
      </c>
      <c r="G2640" t="s">
        <v>29</v>
      </c>
      <c r="H2640">
        <v>5</v>
      </c>
      <c r="I2640" t="s">
        <v>499</v>
      </c>
      <c r="J2640">
        <v>24.04</v>
      </c>
      <c r="K2640">
        <v>120.19999999999999</v>
      </c>
      <c r="L2640" t="s">
        <v>48</v>
      </c>
      <c r="M2640" t="s">
        <v>139</v>
      </c>
      <c r="N2640" t="s">
        <v>19</v>
      </c>
      <c r="O2640" t="s">
        <v>504</v>
      </c>
      <c r="P2640" t="s">
        <v>501</v>
      </c>
      <c r="Q2640" t="s">
        <v>521</v>
      </c>
    </row>
    <row r="2641" spans="1:17" x14ac:dyDescent="0.35">
      <c r="A2641">
        <v>101823</v>
      </c>
      <c r="B2641" s="5">
        <v>45973</v>
      </c>
      <c r="C2641" t="s">
        <v>31</v>
      </c>
      <c r="D2641" t="s">
        <v>105</v>
      </c>
      <c r="E2641" t="s">
        <v>106</v>
      </c>
      <c r="F2641" t="s">
        <v>62</v>
      </c>
      <c r="G2641" t="s">
        <v>103</v>
      </c>
      <c r="H2641">
        <v>2</v>
      </c>
      <c r="I2641" t="s">
        <v>508</v>
      </c>
      <c r="J2641">
        <v>184.79</v>
      </c>
      <c r="K2641">
        <v>369.58</v>
      </c>
      <c r="L2641" t="s">
        <v>48</v>
      </c>
      <c r="M2641" t="s">
        <v>328</v>
      </c>
      <c r="N2641" t="s">
        <v>19</v>
      </c>
      <c r="O2641" t="s">
        <v>504</v>
      </c>
      <c r="P2641" t="s">
        <v>501</v>
      </c>
      <c r="Q2641" t="s">
        <v>521</v>
      </c>
    </row>
    <row r="2642" spans="1:17" x14ac:dyDescent="0.35">
      <c r="A2642">
        <v>102049</v>
      </c>
      <c r="B2642" s="5">
        <v>45973</v>
      </c>
      <c r="C2642" t="s">
        <v>50</v>
      </c>
      <c r="D2642" t="s">
        <v>71</v>
      </c>
      <c r="E2642" t="s">
        <v>72</v>
      </c>
      <c r="F2642" t="s">
        <v>15</v>
      </c>
      <c r="G2642" t="s">
        <v>34</v>
      </c>
      <c r="H2642">
        <v>2</v>
      </c>
      <c r="I2642" t="s">
        <v>508</v>
      </c>
      <c r="J2642">
        <v>15.29</v>
      </c>
      <c r="K2642">
        <v>30.58</v>
      </c>
      <c r="L2642" t="s">
        <v>24</v>
      </c>
      <c r="M2642" t="s">
        <v>201</v>
      </c>
      <c r="N2642" t="s">
        <v>19</v>
      </c>
      <c r="O2642" t="s">
        <v>504</v>
      </c>
      <c r="P2642" t="s">
        <v>501</v>
      </c>
      <c r="Q2642" t="s">
        <v>521</v>
      </c>
    </row>
    <row r="2643" spans="1:17" x14ac:dyDescent="0.35">
      <c r="A2643">
        <v>102072</v>
      </c>
      <c r="B2643" s="5">
        <v>45973</v>
      </c>
      <c r="C2643" t="s">
        <v>50</v>
      </c>
      <c r="D2643" t="s">
        <v>71</v>
      </c>
      <c r="E2643" t="s">
        <v>72</v>
      </c>
      <c r="F2643" t="s">
        <v>59</v>
      </c>
      <c r="G2643" t="s">
        <v>60</v>
      </c>
      <c r="H2643">
        <v>2</v>
      </c>
      <c r="I2643" t="s">
        <v>508</v>
      </c>
      <c r="J2643">
        <v>62.76</v>
      </c>
      <c r="K2643">
        <v>125.52</v>
      </c>
      <c r="L2643" t="s">
        <v>17</v>
      </c>
      <c r="M2643" t="s">
        <v>240</v>
      </c>
      <c r="N2643" t="s">
        <v>19</v>
      </c>
      <c r="O2643" t="s">
        <v>504</v>
      </c>
      <c r="P2643" t="s">
        <v>501</v>
      </c>
      <c r="Q2643" t="s">
        <v>521</v>
      </c>
    </row>
    <row r="2644" spans="1:17" x14ac:dyDescent="0.35">
      <c r="A2644">
        <v>102117</v>
      </c>
      <c r="B2644" s="5">
        <v>45973</v>
      </c>
      <c r="C2644" t="s">
        <v>50</v>
      </c>
      <c r="D2644" t="s">
        <v>77</v>
      </c>
      <c r="E2644" t="s">
        <v>78</v>
      </c>
      <c r="F2644" t="s">
        <v>53</v>
      </c>
      <c r="G2644" t="s">
        <v>126</v>
      </c>
      <c r="H2644">
        <v>2</v>
      </c>
      <c r="I2644" t="s">
        <v>508</v>
      </c>
      <c r="J2644">
        <v>143.13</v>
      </c>
      <c r="K2644">
        <v>286.26</v>
      </c>
      <c r="L2644" t="s">
        <v>48</v>
      </c>
      <c r="M2644" t="s">
        <v>331</v>
      </c>
      <c r="N2644" t="s">
        <v>19</v>
      </c>
      <c r="O2644" t="s">
        <v>504</v>
      </c>
      <c r="P2644" t="s">
        <v>501</v>
      </c>
      <c r="Q2644" t="s">
        <v>521</v>
      </c>
    </row>
    <row r="2645" spans="1:17" x14ac:dyDescent="0.35">
      <c r="A2645">
        <v>102234</v>
      </c>
      <c r="B2645" s="5">
        <v>45973</v>
      </c>
      <c r="C2645" t="s">
        <v>12</v>
      </c>
      <c r="D2645" t="s">
        <v>13</v>
      </c>
      <c r="E2645" t="s">
        <v>14</v>
      </c>
      <c r="F2645" t="s">
        <v>59</v>
      </c>
      <c r="G2645" t="s">
        <v>60</v>
      </c>
      <c r="H2645">
        <v>1</v>
      </c>
      <c r="I2645" t="s">
        <v>503</v>
      </c>
      <c r="J2645">
        <v>62.87</v>
      </c>
      <c r="K2645">
        <v>62.87</v>
      </c>
      <c r="L2645" t="s">
        <v>48</v>
      </c>
      <c r="M2645" t="s">
        <v>361</v>
      </c>
      <c r="N2645" t="s">
        <v>19</v>
      </c>
      <c r="O2645" t="s">
        <v>504</v>
      </c>
      <c r="P2645" t="s">
        <v>501</v>
      </c>
      <c r="Q2645" t="s">
        <v>521</v>
      </c>
    </row>
    <row r="2646" spans="1:17" x14ac:dyDescent="0.35">
      <c r="A2646">
        <v>102421</v>
      </c>
      <c r="B2646" s="5">
        <v>45973</v>
      </c>
      <c r="C2646" t="s">
        <v>31</v>
      </c>
      <c r="D2646" t="s">
        <v>45</v>
      </c>
      <c r="E2646" t="s">
        <v>46</v>
      </c>
      <c r="F2646" t="s">
        <v>62</v>
      </c>
      <c r="G2646" t="s">
        <v>63</v>
      </c>
      <c r="H2646">
        <v>1</v>
      </c>
      <c r="I2646" t="s">
        <v>503</v>
      </c>
      <c r="J2646">
        <v>54.08</v>
      </c>
      <c r="K2646">
        <v>54.08</v>
      </c>
      <c r="L2646" t="s">
        <v>48</v>
      </c>
      <c r="M2646" t="s">
        <v>241</v>
      </c>
      <c r="N2646" t="s">
        <v>19</v>
      </c>
      <c r="O2646" t="s">
        <v>504</v>
      </c>
      <c r="P2646" t="s">
        <v>501</v>
      </c>
      <c r="Q2646" t="s">
        <v>521</v>
      </c>
    </row>
    <row r="2647" spans="1:17" x14ac:dyDescent="0.35">
      <c r="A2647">
        <v>102803</v>
      </c>
      <c r="B2647" s="5">
        <v>45973</v>
      </c>
      <c r="C2647" t="s">
        <v>65</v>
      </c>
      <c r="D2647" t="s">
        <v>90</v>
      </c>
      <c r="E2647" t="s">
        <v>91</v>
      </c>
      <c r="F2647" t="s">
        <v>15</v>
      </c>
      <c r="G2647" t="s">
        <v>16</v>
      </c>
      <c r="H2647">
        <v>1</v>
      </c>
      <c r="I2647" t="s">
        <v>503</v>
      </c>
      <c r="J2647">
        <v>41.48</v>
      </c>
      <c r="K2647">
        <v>41.48</v>
      </c>
      <c r="L2647" t="s">
        <v>43</v>
      </c>
      <c r="M2647" t="s">
        <v>358</v>
      </c>
      <c r="N2647" t="s">
        <v>19</v>
      </c>
      <c r="O2647" t="s">
        <v>504</v>
      </c>
      <c r="P2647" t="s">
        <v>501</v>
      </c>
      <c r="Q2647" t="s">
        <v>521</v>
      </c>
    </row>
    <row r="2648" spans="1:17" x14ac:dyDescent="0.35">
      <c r="A2648">
        <v>102870</v>
      </c>
      <c r="B2648" s="5">
        <v>45973</v>
      </c>
      <c r="C2648" t="s">
        <v>50</v>
      </c>
      <c r="D2648" t="s">
        <v>77</v>
      </c>
      <c r="E2648" t="s">
        <v>78</v>
      </c>
      <c r="F2648" t="s">
        <v>22</v>
      </c>
      <c r="G2648" t="s">
        <v>109</v>
      </c>
      <c r="H2648">
        <v>3</v>
      </c>
      <c r="I2648" t="s">
        <v>499</v>
      </c>
      <c r="J2648">
        <v>86.73</v>
      </c>
      <c r="K2648">
        <v>260.19</v>
      </c>
      <c r="L2648" t="s">
        <v>48</v>
      </c>
      <c r="M2648" t="s">
        <v>445</v>
      </c>
      <c r="N2648" t="s">
        <v>36</v>
      </c>
      <c r="O2648" t="s">
        <v>504</v>
      </c>
      <c r="P2648" t="s">
        <v>501</v>
      </c>
      <c r="Q2648" t="s">
        <v>521</v>
      </c>
    </row>
    <row r="2649" spans="1:17" x14ac:dyDescent="0.35">
      <c r="A2649">
        <v>102899</v>
      </c>
      <c r="B2649" s="5">
        <v>45973</v>
      </c>
      <c r="C2649" t="s">
        <v>65</v>
      </c>
      <c r="D2649" t="s">
        <v>90</v>
      </c>
      <c r="E2649" t="s">
        <v>91</v>
      </c>
      <c r="F2649" t="s">
        <v>59</v>
      </c>
      <c r="G2649" t="s">
        <v>73</v>
      </c>
      <c r="H2649">
        <v>10</v>
      </c>
      <c r="I2649" t="s">
        <v>499</v>
      </c>
      <c r="J2649">
        <v>29.35</v>
      </c>
      <c r="K2649">
        <v>293.5</v>
      </c>
      <c r="L2649" t="s">
        <v>17</v>
      </c>
      <c r="M2649" t="s">
        <v>389</v>
      </c>
      <c r="N2649" t="s">
        <v>19</v>
      </c>
      <c r="O2649" t="s">
        <v>504</v>
      </c>
      <c r="P2649" t="s">
        <v>501</v>
      </c>
      <c r="Q2649" t="s">
        <v>521</v>
      </c>
    </row>
    <row r="2650" spans="1:17" x14ac:dyDescent="0.35">
      <c r="A2650">
        <v>102949</v>
      </c>
      <c r="B2650" s="5">
        <v>45973</v>
      </c>
      <c r="C2650" t="s">
        <v>65</v>
      </c>
      <c r="D2650" t="s">
        <v>137</v>
      </c>
      <c r="E2650" t="s">
        <v>138</v>
      </c>
      <c r="F2650" t="s">
        <v>62</v>
      </c>
      <c r="G2650" t="s">
        <v>114</v>
      </c>
      <c r="H2650">
        <v>2</v>
      </c>
      <c r="I2650" t="s">
        <v>508</v>
      </c>
      <c r="J2650">
        <v>133.37</v>
      </c>
      <c r="K2650">
        <v>266.74</v>
      </c>
      <c r="L2650" t="s">
        <v>48</v>
      </c>
      <c r="M2650" t="s">
        <v>273</v>
      </c>
      <c r="N2650" t="s">
        <v>19</v>
      </c>
      <c r="O2650" t="s">
        <v>504</v>
      </c>
      <c r="P2650" t="s">
        <v>501</v>
      </c>
      <c r="Q2650" t="s">
        <v>521</v>
      </c>
    </row>
    <row r="2651" spans="1:17" x14ac:dyDescent="0.35">
      <c r="A2651">
        <v>100307</v>
      </c>
      <c r="B2651" s="5">
        <v>45974</v>
      </c>
      <c r="C2651" t="s">
        <v>50</v>
      </c>
      <c r="D2651" t="s">
        <v>51</v>
      </c>
      <c r="E2651" t="s">
        <v>52</v>
      </c>
      <c r="F2651" t="s">
        <v>62</v>
      </c>
      <c r="G2651" t="s">
        <v>103</v>
      </c>
      <c r="H2651">
        <v>5</v>
      </c>
      <c r="I2651" t="s">
        <v>499</v>
      </c>
      <c r="J2651">
        <v>198.9</v>
      </c>
      <c r="K2651">
        <v>994.5</v>
      </c>
      <c r="L2651" t="s">
        <v>24</v>
      </c>
      <c r="M2651" t="s">
        <v>493</v>
      </c>
      <c r="N2651" t="s">
        <v>19</v>
      </c>
      <c r="O2651" t="s">
        <v>505</v>
      </c>
      <c r="P2651" t="s">
        <v>501</v>
      </c>
      <c r="Q2651" t="s">
        <v>521</v>
      </c>
    </row>
    <row r="2652" spans="1:17" x14ac:dyDescent="0.35">
      <c r="A2652">
        <v>100396</v>
      </c>
      <c r="B2652" s="5">
        <v>45974</v>
      </c>
      <c r="C2652" t="s">
        <v>31</v>
      </c>
      <c r="D2652" t="s">
        <v>105</v>
      </c>
      <c r="E2652" t="s">
        <v>106</v>
      </c>
      <c r="F2652" t="s">
        <v>15</v>
      </c>
      <c r="G2652" t="s">
        <v>39</v>
      </c>
      <c r="H2652">
        <v>2</v>
      </c>
      <c r="I2652" t="s">
        <v>508</v>
      </c>
      <c r="J2652">
        <v>43.92</v>
      </c>
      <c r="K2652">
        <v>87.84</v>
      </c>
      <c r="L2652" t="s">
        <v>48</v>
      </c>
      <c r="M2652" t="s">
        <v>459</v>
      </c>
      <c r="N2652" t="s">
        <v>36</v>
      </c>
      <c r="O2652" t="s">
        <v>505</v>
      </c>
      <c r="P2652" t="s">
        <v>501</v>
      </c>
      <c r="Q2652" t="s">
        <v>521</v>
      </c>
    </row>
    <row r="2653" spans="1:17" x14ac:dyDescent="0.35">
      <c r="A2653">
        <v>100499</v>
      </c>
      <c r="B2653" s="5">
        <v>45974</v>
      </c>
      <c r="C2653" t="s">
        <v>65</v>
      </c>
      <c r="D2653" t="s">
        <v>90</v>
      </c>
      <c r="E2653" t="s">
        <v>91</v>
      </c>
      <c r="F2653" t="s">
        <v>15</v>
      </c>
      <c r="G2653" t="s">
        <v>16</v>
      </c>
      <c r="H2653">
        <v>3</v>
      </c>
      <c r="I2653" t="s">
        <v>499</v>
      </c>
      <c r="J2653">
        <v>41.46</v>
      </c>
      <c r="K2653">
        <v>124.38</v>
      </c>
      <c r="L2653" t="s">
        <v>48</v>
      </c>
      <c r="M2653" t="s">
        <v>222</v>
      </c>
      <c r="N2653" t="s">
        <v>19</v>
      </c>
      <c r="O2653" t="s">
        <v>505</v>
      </c>
      <c r="P2653" t="s">
        <v>501</v>
      </c>
      <c r="Q2653" t="s">
        <v>521</v>
      </c>
    </row>
    <row r="2654" spans="1:17" x14ac:dyDescent="0.35">
      <c r="A2654">
        <v>100542</v>
      </c>
      <c r="B2654" s="5">
        <v>45974</v>
      </c>
      <c r="C2654" t="s">
        <v>65</v>
      </c>
      <c r="D2654" t="s">
        <v>137</v>
      </c>
      <c r="E2654" t="s">
        <v>138</v>
      </c>
      <c r="F2654" t="s">
        <v>62</v>
      </c>
      <c r="G2654" t="s">
        <v>68</v>
      </c>
      <c r="H2654">
        <v>1</v>
      </c>
      <c r="I2654" t="s">
        <v>503</v>
      </c>
      <c r="J2654">
        <v>38.57</v>
      </c>
      <c r="K2654">
        <v>38.57</v>
      </c>
      <c r="L2654" t="s">
        <v>48</v>
      </c>
      <c r="M2654" t="s">
        <v>161</v>
      </c>
      <c r="N2654" t="s">
        <v>19</v>
      </c>
      <c r="O2654" t="s">
        <v>505</v>
      </c>
      <c r="P2654" t="s">
        <v>501</v>
      </c>
      <c r="Q2654" t="s">
        <v>521</v>
      </c>
    </row>
    <row r="2655" spans="1:17" x14ac:dyDescent="0.35">
      <c r="A2655">
        <v>100654</v>
      </c>
      <c r="B2655" s="5">
        <v>45974</v>
      </c>
      <c r="C2655" t="s">
        <v>31</v>
      </c>
      <c r="D2655" t="s">
        <v>80</v>
      </c>
      <c r="E2655" t="s">
        <v>80</v>
      </c>
      <c r="F2655" t="s">
        <v>53</v>
      </c>
      <c r="G2655" t="s">
        <v>126</v>
      </c>
      <c r="H2655">
        <v>3</v>
      </c>
      <c r="I2655" t="s">
        <v>499</v>
      </c>
      <c r="J2655">
        <v>152.56</v>
      </c>
      <c r="K2655">
        <v>457.68</v>
      </c>
      <c r="L2655" t="s">
        <v>43</v>
      </c>
      <c r="M2655" t="s">
        <v>64</v>
      </c>
      <c r="N2655" t="s">
        <v>19</v>
      </c>
      <c r="O2655" t="s">
        <v>505</v>
      </c>
      <c r="P2655" t="s">
        <v>501</v>
      </c>
      <c r="Q2655" t="s">
        <v>521</v>
      </c>
    </row>
    <row r="2656" spans="1:17" x14ac:dyDescent="0.35">
      <c r="A2656">
        <v>100900</v>
      </c>
      <c r="B2656" s="5">
        <v>45974</v>
      </c>
      <c r="C2656" t="s">
        <v>31</v>
      </c>
      <c r="D2656" t="s">
        <v>80</v>
      </c>
      <c r="E2656" t="s">
        <v>80</v>
      </c>
      <c r="F2656" t="s">
        <v>15</v>
      </c>
      <c r="G2656" t="s">
        <v>29</v>
      </c>
      <c r="H2656">
        <v>2</v>
      </c>
      <c r="I2656" t="s">
        <v>508</v>
      </c>
      <c r="J2656">
        <v>22.08</v>
      </c>
      <c r="K2656">
        <v>44.16</v>
      </c>
      <c r="L2656" t="s">
        <v>48</v>
      </c>
      <c r="M2656" t="s">
        <v>161</v>
      </c>
      <c r="N2656" t="s">
        <v>19</v>
      </c>
      <c r="O2656" t="s">
        <v>505</v>
      </c>
      <c r="P2656" t="s">
        <v>501</v>
      </c>
      <c r="Q2656" t="s">
        <v>521</v>
      </c>
    </row>
    <row r="2657" spans="1:17" x14ac:dyDescent="0.35">
      <c r="A2657">
        <v>101713</v>
      </c>
      <c r="B2657" s="5">
        <v>45974</v>
      </c>
      <c r="C2657" t="s">
        <v>26</v>
      </c>
      <c r="D2657" t="s">
        <v>41</v>
      </c>
      <c r="E2657" t="s">
        <v>42</v>
      </c>
      <c r="F2657" t="s">
        <v>53</v>
      </c>
      <c r="G2657" t="s">
        <v>92</v>
      </c>
      <c r="H2657">
        <v>3</v>
      </c>
      <c r="I2657" t="s">
        <v>499</v>
      </c>
      <c r="J2657">
        <v>31.15</v>
      </c>
      <c r="K2657">
        <v>93.449999999999989</v>
      </c>
      <c r="L2657" t="s">
        <v>48</v>
      </c>
      <c r="M2657" t="s">
        <v>295</v>
      </c>
      <c r="N2657" t="s">
        <v>19</v>
      </c>
      <c r="O2657" t="s">
        <v>505</v>
      </c>
      <c r="P2657" t="s">
        <v>501</v>
      </c>
      <c r="Q2657" t="s">
        <v>521</v>
      </c>
    </row>
    <row r="2658" spans="1:17" x14ac:dyDescent="0.35">
      <c r="A2658">
        <v>102086</v>
      </c>
      <c r="B2658" s="5">
        <v>45974</v>
      </c>
      <c r="C2658" t="s">
        <v>26</v>
      </c>
      <c r="D2658" t="s">
        <v>150</v>
      </c>
      <c r="E2658" t="s">
        <v>151</v>
      </c>
      <c r="F2658" t="s">
        <v>15</v>
      </c>
      <c r="G2658" t="s">
        <v>29</v>
      </c>
      <c r="H2658">
        <v>2</v>
      </c>
      <c r="I2658" t="s">
        <v>508</v>
      </c>
      <c r="J2658">
        <v>24.1</v>
      </c>
      <c r="K2658">
        <v>48.2</v>
      </c>
      <c r="L2658" t="s">
        <v>48</v>
      </c>
      <c r="M2658" t="s">
        <v>152</v>
      </c>
      <c r="N2658" t="s">
        <v>89</v>
      </c>
      <c r="O2658" t="s">
        <v>505</v>
      </c>
      <c r="P2658" t="s">
        <v>501</v>
      </c>
      <c r="Q2658" t="s">
        <v>521</v>
      </c>
    </row>
    <row r="2659" spans="1:17" x14ac:dyDescent="0.35">
      <c r="A2659">
        <v>102235</v>
      </c>
      <c r="B2659" s="5">
        <v>45974</v>
      </c>
      <c r="C2659" t="s">
        <v>31</v>
      </c>
      <c r="D2659" t="s">
        <v>56</v>
      </c>
      <c r="E2659" t="s">
        <v>57</v>
      </c>
      <c r="F2659" t="s">
        <v>62</v>
      </c>
      <c r="G2659" t="s">
        <v>63</v>
      </c>
      <c r="H2659">
        <v>10</v>
      </c>
      <c r="I2659" t="s">
        <v>499</v>
      </c>
      <c r="J2659">
        <v>52.55</v>
      </c>
      <c r="K2659">
        <v>525.5</v>
      </c>
      <c r="L2659" t="s">
        <v>17</v>
      </c>
      <c r="M2659" t="s">
        <v>443</v>
      </c>
      <c r="N2659" t="s">
        <v>19</v>
      </c>
      <c r="O2659" t="s">
        <v>505</v>
      </c>
      <c r="P2659" t="s">
        <v>501</v>
      </c>
      <c r="Q2659" t="s">
        <v>521</v>
      </c>
    </row>
    <row r="2660" spans="1:17" x14ac:dyDescent="0.35">
      <c r="A2660">
        <v>102905</v>
      </c>
      <c r="B2660" s="5">
        <v>45974</v>
      </c>
      <c r="C2660" t="s">
        <v>31</v>
      </c>
      <c r="D2660" t="s">
        <v>56</v>
      </c>
      <c r="E2660" t="s">
        <v>57</v>
      </c>
      <c r="F2660" t="s">
        <v>59</v>
      </c>
      <c r="G2660" t="s">
        <v>73</v>
      </c>
      <c r="H2660">
        <v>5</v>
      </c>
      <c r="I2660" t="s">
        <v>499</v>
      </c>
      <c r="J2660">
        <v>26.92</v>
      </c>
      <c r="K2660">
        <v>134.60000000000002</v>
      </c>
      <c r="L2660" t="s">
        <v>17</v>
      </c>
      <c r="M2660" t="s">
        <v>263</v>
      </c>
      <c r="N2660" t="s">
        <v>19</v>
      </c>
      <c r="O2660" t="s">
        <v>505</v>
      </c>
      <c r="P2660" t="s">
        <v>501</v>
      </c>
      <c r="Q2660" t="s">
        <v>521</v>
      </c>
    </row>
    <row r="2661" spans="1:17" x14ac:dyDescent="0.35">
      <c r="A2661">
        <v>102955</v>
      </c>
      <c r="B2661" s="5">
        <v>45974</v>
      </c>
      <c r="C2661" t="s">
        <v>31</v>
      </c>
      <c r="D2661" t="s">
        <v>32</v>
      </c>
      <c r="E2661" t="s">
        <v>33</v>
      </c>
      <c r="F2661" t="s">
        <v>59</v>
      </c>
      <c r="G2661" t="s">
        <v>129</v>
      </c>
      <c r="H2661">
        <v>1</v>
      </c>
      <c r="I2661" t="s">
        <v>503</v>
      </c>
      <c r="J2661">
        <v>117.78</v>
      </c>
      <c r="K2661">
        <v>117.78</v>
      </c>
      <c r="L2661" t="s">
        <v>43</v>
      </c>
      <c r="M2661" t="s">
        <v>449</v>
      </c>
      <c r="N2661" t="s">
        <v>36</v>
      </c>
      <c r="O2661" t="s">
        <v>505</v>
      </c>
      <c r="P2661" t="s">
        <v>501</v>
      </c>
      <c r="Q2661" t="s">
        <v>521</v>
      </c>
    </row>
    <row r="2662" spans="1:17" x14ac:dyDescent="0.35">
      <c r="A2662">
        <v>100175</v>
      </c>
      <c r="B2662" s="5">
        <v>45975</v>
      </c>
      <c r="C2662" t="s">
        <v>50</v>
      </c>
      <c r="D2662" t="s">
        <v>77</v>
      </c>
      <c r="E2662" t="s">
        <v>78</v>
      </c>
      <c r="F2662" t="s">
        <v>62</v>
      </c>
      <c r="G2662" t="s">
        <v>103</v>
      </c>
      <c r="H2662">
        <v>10</v>
      </c>
      <c r="I2662" t="s">
        <v>499</v>
      </c>
      <c r="J2662">
        <v>183.32</v>
      </c>
      <c r="K2662">
        <v>1833.1999999999998</v>
      </c>
      <c r="L2662" t="s">
        <v>24</v>
      </c>
      <c r="M2662" t="s">
        <v>306</v>
      </c>
      <c r="N2662" t="s">
        <v>19</v>
      </c>
      <c r="O2662" t="s">
        <v>500</v>
      </c>
      <c r="P2662" t="s">
        <v>501</v>
      </c>
      <c r="Q2662" t="s">
        <v>521</v>
      </c>
    </row>
    <row r="2663" spans="1:17" x14ac:dyDescent="0.35">
      <c r="A2663">
        <v>101029</v>
      </c>
      <c r="B2663" s="5">
        <v>45975</v>
      </c>
      <c r="C2663" t="s">
        <v>50</v>
      </c>
      <c r="D2663" t="s">
        <v>51</v>
      </c>
      <c r="E2663" t="s">
        <v>52</v>
      </c>
      <c r="F2663" t="s">
        <v>62</v>
      </c>
      <c r="G2663" t="s">
        <v>63</v>
      </c>
      <c r="H2663">
        <v>3</v>
      </c>
      <c r="I2663" t="s">
        <v>499</v>
      </c>
      <c r="J2663">
        <v>55.55</v>
      </c>
      <c r="K2663">
        <v>166.64999999999998</v>
      </c>
      <c r="L2663" t="s">
        <v>17</v>
      </c>
      <c r="M2663" t="s">
        <v>474</v>
      </c>
      <c r="N2663" t="s">
        <v>19</v>
      </c>
      <c r="O2663" t="s">
        <v>500</v>
      </c>
      <c r="P2663" t="s">
        <v>501</v>
      </c>
      <c r="Q2663" t="s">
        <v>521</v>
      </c>
    </row>
    <row r="2664" spans="1:17" x14ac:dyDescent="0.35">
      <c r="A2664">
        <v>101466</v>
      </c>
      <c r="B2664" s="5">
        <v>45975</v>
      </c>
      <c r="C2664" t="s">
        <v>12</v>
      </c>
      <c r="D2664" t="s">
        <v>132</v>
      </c>
      <c r="E2664" t="s">
        <v>133</v>
      </c>
      <c r="F2664" t="s">
        <v>62</v>
      </c>
      <c r="G2664" t="s">
        <v>103</v>
      </c>
      <c r="H2664">
        <v>1</v>
      </c>
      <c r="I2664" t="s">
        <v>503</v>
      </c>
      <c r="J2664">
        <v>181.66</v>
      </c>
      <c r="K2664">
        <v>181.66</v>
      </c>
      <c r="L2664" t="s">
        <v>24</v>
      </c>
      <c r="M2664" t="s">
        <v>479</v>
      </c>
      <c r="N2664" t="s">
        <v>19</v>
      </c>
      <c r="O2664" t="s">
        <v>500</v>
      </c>
      <c r="P2664" t="s">
        <v>501</v>
      </c>
      <c r="Q2664" t="s">
        <v>521</v>
      </c>
    </row>
    <row r="2665" spans="1:17" x14ac:dyDescent="0.35">
      <c r="A2665">
        <v>101548</v>
      </c>
      <c r="B2665" s="5">
        <v>45975</v>
      </c>
      <c r="C2665" t="s">
        <v>31</v>
      </c>
      <c r="D2665" t="s">
        <v>105</v>
      </c>
      <c r="E2665" t="s">
        <v>106</v>
      </c>
      <c r="F2665" t="s">
        <v>22</v>
      </c>
      <c r="G2665" t="s">
        <v>23</v>
      </c>
      <c r="H2665">
        <v>2</v>
      </c>
      <c r="I2665" t="s">
        <v>508</v>
      </c>
      <c r="J2665">
        <v>64.650000000000006</v>
      </c>
      <c r="K2665">
        <v>129.30000000000001</v>
      </c>
      <c r="L2665" t="s">
        <v>24</v>
      </c>
      <c r="M2665" t="s">
        <v>424</v>
      </c>
      <c r="N2665" t="s">
        <v>19</v>
      </c>
      <c r="O2665" t="s">
        <v>500</v>
      </c>
      <c r="P2665" t="s">
        <v>501</v>
      </c>
      <c r="Q2665" t="s">
        <v>521</v>
      </c>
    </row>
    <row r="2666" spans="1:17" x14ac:dyDescent="0.35">
      <c r="A2666">
        <v>101693</v>
      </c>
      <c r="B2666" s="5">
        <v>45975</v>
      </c>
      <c r="C2666" t="s">
        <v>50</v>
      </c>
      <c r="D2666" t="s">
        <v>51</v>
      </c>
      <c r="E2666" t="s">
        <v>52</v>
      </c>
      <c r="F2666" t="s">
        <v>15</v>
      </c>
      <c r="G2666" t="s">
        <v>29</v>
      </c>
      <c r="H2666">
        <v>1</v>
      </c>
      <c r="I2666" t="s">
        <v>503</v>
      </c>
      <c r="J2666">
        <v>22.37</v>
      </c>
      <c r="K2666">
        <v>22.37</v>
      </c>
      <c r="L2666" t="s">
        <v>17</v>
      </c>
      <c r="M2666" t="s">
        <v>381</v>
      </c>
      <c r="N2666" t="s">
        <v>19</v>
      </c>
      <c r="O2666" t="s">
        <v>500</v>
      </c>
      <c r="P2666" t="s">
        <v>501</v>
      </c>
      <c r="Q2666" t="s">
        <v>521</v>
      </c>
    </row>
    <row r="2667" spans="1:17" x14ac:dyDescent="0.35">
      <c r="A2667">
        <v>101982</v>
      </c>
      <c r="B2667" s="5">
        <v>45975</v>
      </c>
      <c r="C2667" t="s">
        <v>50</v>
      </c>
      <c r="D2667" t="s">
        <v>71</v>
      </c>
      <c r="E2667" t="s">
        <v>72</v>
      </c>
      <c r="F2667" t="s">
        <v>22</v>
      </c>
      <c r="G2667" t="s">
        <v>109</v>
      </c>
      <c r="H2667">
        <v>2</v>
      </c>
      <c r="I2667" t="s">
        <v>508</v>
      </c>
      <c r="J2667">
        <v>88.04</v>
      </c>
      <c r="K2667">
        <v>176.08</v>
      </c>
      <c r="L2667" t="s">
        <v>17</v>
      </c>
      <c r="M2667" t="s">
        <v>300</v>
      </c>
      <c r="N2667" t="s">
        <v>19</v>
      </c>
      <c r="O2667" t="s">
        <v>500</v>
      </c>
      <c r="P2667" t="s">
        <v>501</v>
      </c>
      <c r="Q2667" t="s">
        <v>521</v>
      </c>
    </row>
    <row r="2668" spans="1:17" x14ac:dyDescent="0.35">
      <c r="A2668">
        <v>102504</v>
      </c>
      <c r="B2668" s="5">
        <v>45975</v>
      </c>
      <c r="C2668" t="s">
        <v>12</v>
      </c>
      <c r="D2668" t="s">
        <v>13</v>
      </c>
      <c r="E2668" t="s">
        <v>14</v>
      </c>
      <c r="F2668" t="s">
        <v>53</v>
      </c>
      <c r="G2668" t="s">
        <v>54</v>
      </c>
      <c r="H2668">
        <v>1</v>
      </c>
      <c r="I2668" t="s">
        <v>503</v>
      </c>
      <c r="J2668">
        <v>25.17</v>
      </c>
      <c r="K2668">
        <v>25.17</v>
      </c>
      <c r="L2668" t="s">
        <v>48</v>
      </c>
      <c r="M2668" t="s">
        <v>259</v>
      </c>
      <c r="N2668" t="s">
        <v>19</v>
      </c>
      <c r="O2668" t="s">
        <v>500</v>
      </c>
      <c r="P2668" t="s">
        <v>501</v>
      </c>
      <c r="Q2668" t="s">
        <v>521</v>
      </c>
    </row>
    <row r="2669" spans="1:17" x14ac:dyDescent="0.35">
      <c r="A2669">
        <v>102551</v>
      </c>
      <c r="B2669" s="5">
        <v>45975</v>
      </c>
      <c r="C2669" t="s">
        <v>26</v>
      </c>
      <c r="D2669" t="s">
        <v>41</v>
      </c>
      <c r="E2669" t="s">
        <v>42</v>
      </c>
      <c r="F2669" t="s">
        <v>22</v>
      </c>
      <c r="G2669" t="s">
        <v>87</v>
      </c>
      <c r="H2669">
        <v>1</v>
      </c>
      <c r="I2669" t="s">
        <v>503</v>
      </c>
      <c r="J2669">
        <v>50.87</v>
      </c>
      <c r="K2669">
        <v>50.87</v>
      </c>
      <c r="L2669" t="s">
        <v>17</v>
      </c>
      <c r="M2669" t="s">
        <v>200</v>
      </c>
      <c r="N2669" t="s">
        <v>19</v>
      </c>
      <c r="O2669" t="s">
        <v>500</v>
      </c>
      <c r="P2669" t="s">
        <v>501</v>
      </c>
      <c r="Q2669" t="s">
        <v>521</v>
      </c>
    </row>
    <row r="2670" spans="1:17" x14ac:dyDescent="0.35">
      <c r="A2670">
        <v>102913</v>
      </c>
      <c r="B2670" s="5">
        <v>45975</v>
      </c>
      <c r="C2670" t="s">
        <v>31</v>
      </c>
      <c r="D2670" t="s">
        <v>32</v>
      </c>
      <c r="E2670" t="s">
        <v>33</v>
      </c>
      <c r="F2670" t="s">
        <v>22</v>
      </c>
      <c r="G2670" t="s">
        <v>47</v>
      </c>
      <c r="H2670">
        <v>1</v>
      </c>
      <c r="I2670" t="s">
        <v>503</v>
      </c>
      <c r="J2670">
        <v>75.27</v>
      </c>
      <c r="K2670">
        <v>75.27</v>
      </c>
      <c r="L2670" t="s">
        <v>17</v>
      </c>
      <c r="M2670" t="s">
        <v>424</v>
      </c>
      <c r="N2670" t="s">
        <v>19</v>
      </c>
      <c r="O2670" t="s">
        <v>500</v>
      </c>
      <c r="P2670" t="s">
        <v>501</v>
      </c>
      <c r="Q2670" t="s">
        <v>521</v>
      </c>
    </row>
    <row r="2671" spans="1:17" x14ac:dyDescent="0.35">
      <c r="A2671">
        <v>102944</v>
      </c>
      <c r="B2671" s="5">
        <v>45975</v>
      </c>
      <c r="C2671" t="s">
        <v>50</v>
      </c>
      <c r="D2671" t="s">
        <v>51</v>
      </c>
      <c r="E2671" t="s">
        <v>52</v>
      </c>
      <c r="F2671" t="s">
        <v>59</v>
      </c>
      <c r="G2671" t="s">
        <v>60</v>
      </c>
      <c r="H2671">
        <v>5</v>
      </c>
      <c r="I2671" t="s">
        <v>499</v>
      </c>
      <c r="J2671">
        <v>61.14</v>
      </c>
      <c r="K2671">
        <v>305.7</v>
      </c>
      <c r="L2671" t="s">
        <v>17</v>
      </c>
      <c r="M2671" t="s">
        <v>320</v>
      </c>
      <c r="N2671" t="s">
        <v>19</v>
      </c>
      <c r="O2671" t="s">
        <v>500</v>
      </c>
      <c r="P2671" t="s">
        <v>501</v>
      </c>
      <c r="Q2671" t="s">
        <v>521</v>
      </c>
    </row>
    <row r="2672" spans="1:17" x14ac:dyDescent="0.35">
      <c r="A2672">
        <v>100322</v>
      </c>
      <c r="B2672" s="5">
        <v>45976</v>
      </c>
      <c r="C2672" t="s">
        <v>12</v>
      </c>
      <c r="D2672" t="s">
        <v>132</v>
      </c>
      <c r="E2672" t="s">
        <v>133</v>
      </c>
      <c r="F2672" t="s">
        <v>59</v>
      </c>
      <c r="G2672" t="s">
        <v>129</v>
      </c>
      <c r="H2672">
        <v>10</v>
      </c>
      <c r="I2672" t="s">
        <v>499</v>
      </c>
      <c r="J2672">
        <v>125.04</v>
      </c>
      <c r="K2672">
        <v>1250.4000000000001</v>
      </c>
      <c r="L2672" t="s">
        <v>24</v>
      </c>
      <c r="M2672" t="s">
        <v>70</v>
      </c>
      <c r="N2672" t="s">
        <v>19</v>
      </c>
      <c r="O2672" t="s">
        <v>506</v>
      </c>
      <c r="P2672" t="s">
        <v>507</v>
      </c>
      <c r="Q2672" t="s">
        <v>521</v>
      </c>
    </row>
    <row r="2673" spans="1:17" x14ac:dyDescent="0.35">
      <c r="A2673">
        <v>100511</v>
      </c>
      <c r="B2673" s="5">
        <v>45976</v>
      </c>
      <c r="C2673" t="s">
        <v>31</v>
      </c>
      <c r="D2673" t="s">
        <v>105</v>
      </c>
      <c r="E2673" t="s">
        <v>106</v>
      </c>
      <c r="F2673" t="s">
        <v>53</v>
      </c>
      <c r="G2673" t="s">
        <v>54</v>
      </c>
      <c r="H2673">
        <v>2</v>
      </c>
      <c r="I2673" t="s">
        <v>508</v>
      </c>
      <c r="J2673">
        <v>24.55</v>
      </c>
      <c r="K2673">
        <v>49.1</v>
      </c>
      <c r="L2673" t="s">
        <v>48</v>
      </c>
      <c r="M2673" t="s">
        <v>130</v>
      </c>
      <c r="N2673" t="s">
        <v>19</v>
      </c>
      <c r="O2673" t="s">
        <v>506</v>
      </c>
      <c r="P2673" t="s">
        <v>507</v>
      </c>
      <c r="Q2673" t="s">
        <v>521</v>
      </c>
    </row>
    <row r="2674" spans="1:17" x14ac:dyDescent="0.35">
      <c r="A2674">
        <v>100597</v>
      </c>
      <c r="B2674" s="5">
        <v>45976</v>
      </c>
      <c r="C2674" t="s">
        <v>31</v>
      </c>
      <c r="D2674" t="s">
        <v>80</v>
      </c>
      <c r="E2674" t="s">
        <v>80</v>
      </c>
      <c r="F2674" t="s">
        <v>62</v>
      </c>
      <c r="G2674" t="s">
        <v>103</v>
      </c>
      <c r="H2674">
        <v>1</v>
      </c>
      <c r="I2674" t="s">
        <v>503</v>
      </c>
      <c r="J2674">
        <v>182.01</v>
      </c>
      <c r="K2674">
        <v>182.01</v>
      </c>
      <c r="L2674" t="s">
        <v>48</v>
      </c>
      <c r="M2674" t="s">
        <v>364</v>
      </c>
      <c r="N2674" t="s">
        <v>19</v>
      </c>
      <c r="O2674" t="s">
        <v>506</v>
      </c>
      <c r="P2674" t="s">
        <v>507</v>
      </c>
      <c r="Q2674" t="s">
        <v>521</v>
      </c>
    </row>
    <row r="2675" spans="1:17" x14ac:dyDescent="0.35">
      <c r="A2675">
        <v>100722</v>
      </c>
      <c r="B2675" s="5">
        <v>45976</v>
      </c>
      <c r="C2675" t="s">
        <v>12</v>
      </c>
      <c r="D2675" t="s">
        <v>183</v>
      </c>
      <c r="E2675" t="s">
        <v>184</v>
      </c>
      <c r="F2675" t="s">
        <v>15</v>
      </c>
      <c r="G2675" t="s">
        <v>39</v>
      </c>
      <c r="H2675">
        <v>5</v>
      </c>
      <c r="I2675" t="s">
        <v>499</v>
      </c>
      <c r="J2675">
        <v>42.96</v>
      </c>
      <c r="K2675">
        <v>214.8</v>
      </c>
      <c r="L2675" t="s">
        <v>43</v>
      </c>
      <c r="M2675" t="s">
        <v>252</v>
      </c>
      <c r="N2675" t="s">
        <v>36</v>
      </c>
      <c r="O2675" t="s">
        <v>506</v>
      </c>
      <c r="P2675" t="s">
        <v>507</v>
      </c>
      <c r="Q2675" t="s">
        <v>521</v>
      </c>
    </row>
    <row r="2676" spans="1:17" x14ac:dyDescent="0.35">
      <c r="A2676">
        <v>100920</v>
      </c>
      <c r="B2676" s="5">
        <v>45976</v>
      </c>
      <c r="C2676" t="s">
        <v>50</v>
      </c>
      <c r="D2676" t="s">
        <v>71</v>
      </c>
      <c r="E2676" t="s">
        <v>72</v>
      </c>
      <c r="F2676" t="s">
        <v>59</v>
      </c>
      <c r="G2676" t="s">
        <v>95</v>
      </c>
      <c r="H2676">
        <v>1</v>
      </c>
      <c r="I2676" t="s">
        <v>503</v>
      </c>
      <c r="J2676">
        <v>34.4</v>
      </c>
      <c r="K2676">
        <v>34.4</v>
      </c>
      <c r="L2676" t="s">
        <v>43</v>
      </c>
      <c r="M2676" t="s">
        <v>215</v>
      </c>
      <c r="N2676" t="s">
        <v>19</v>
      </c>
      <c r="O2676" t="s">
        <v>506</v>
      </c>
      <c r="P2676" t="s">
        <v>507</v>
      </c>
      <c r="Q2676" t="s">
        <v>521</v>
      </c>
    </row>
    <row r="2677" spans="1:17" x14ac:dyDescent="0.35">
      <c r="A2677">
        <v>100949</v>
      </c>
      <c r="B2677" s="5">
        <v>45976</v>
      </c>
      <c r="C2677" t="s">
        <v>31</v>
      </c>
      <c r="D2677" t="s">
        <v>45</v>
      </c>
      <c r="E2677" t="s">
        <v>46</v>
      </c>
      <c r="F2677" t="s">
        <v>53</v>
      </c>
      <c r="G2677" t="s">
        <v>145</v>
      </c>
      <c r="H2677">
        <v>1</v>
      </c>
      <c r="I2677" t="s">
        <v>503</v>
      </c>
      <c r="J2677">
        <v>34.08</v>
      </c>
      <c r="K2677">
        <v>34.08</v>
      </c>
      <c r="L2677" t="s">
        <v>43</v>
      </c>
      <c r="M2677" t="s">
        <v>252</v>
      </c>
      <c r="N2677" t="s">
        <v>89</v>
      </c>
      <c r="O2677" t="s">
        <v>506</v>
      </c>
      <c r="P2677" t="s">
        <v>507</v>
      </c>
      <c r="Q2677" t="s">
        <v>521</v>
      </c>
    </row>
    <row r="2678" spans="1:17" x14ac:dyDescent="0.35">
      <c r="A2678">
        <v>101164</v>
      </c>
      <c r="B2678" s="5">
        <v>45976</v>
      </c>
      <c r="C2678" t="s">
        <v>12</v>
      </c>
      <c r="D2678" t="s">
        <v>13</v>
      </c>
      <c r="E2678" t="s">
        <v>14</v>
      </c>
      <c r="F2678" t="s">
        <v>59</v>
      </c>
      <c r="G2678" t="s">
        <v>60</v>
      </c>
      <c r="H2678">
        <v>10</v>
      </c>
      <c r="I2678" t="s">
        <v>499</v>
      </c>
      <c r="J2678">
        <v>58.04</v>
      </c>
      <c r="K2678">
        <v>580.4</v>
      </c>
      <c r="L2678" t="s">
        <v>24</v>
      </c>
      <c r="M2678" t="s">
        <v>381</v>
      </c>
      <c r="N2678" t="s">
        <v>19</v>
      </c>
      <c r="O2678" t="s">
        <v>506</v>
      </c>
      <c r="P2678" t="s">
        <v>507</v>
      </c>
      <c r="Q2678" t="s">
        <v>521</v>
      </c>
    </row>
    <row r="2679" spans="1:17" x14ac:dyDescent="0.35">
      <c r="A2679">
        <v>101297</v>
      </c>
      <c r="B2679" s="5">
        <v>45976</v>
      </c>
      <c r="C2679" t="s">
        <v>12</v>
      </c>
      <c r="D2679" t="s">
        <v>13</v>
      </c>
      <c r="E2679" t="s">
        <v>14</v>
      </c>
      <c r="F2679" t="s">
        <v>53</v>
      </c>
      <c r="G2679" t="s">
        <v>54</v>
      </c>
      <c r="H2679">
        <v>3</v>
      </c>
      <c r="I2679" t="s">
        <v>499</v>
      </c>
      <c r="J2679">
        <v>25.89</v>
      </c>
      <c r="K2679">
        <v>77.67</v>
      </c>
      <c r="L2679" t="s">
        <v>48</v>
      </c>
      <c r="M2679" t="s">
        <v>206</v>
      </c>
      <c r="N2679" t="s">
        <v>19</v>
      </c>
      <c r="O2679" t="s">
        <v>506</v>
      </c>
      <c r="P2679" t="s">
        <v>507</v>
      </c>
      <c r="Q2679" t="s">
        <v>521</v>
      </c>
    </row>
    <row r="2680" spans="1:17" x14ac:dyDescent="0.35">
      <c r="A2680">
        <v>101641</v>
      </c>
      <c r="B2680" s="5">
        <v>45976</v>
      </c>
      <c r="C2680" t="s">
        <v>31</v>
      </c>
      <c r="D2680" t="s">
        <v>32</v>
      </c>
      <c r="E2680" t="s">
        <v>33</v>
      </c>
      <c r="F2680" t="s">
        <v>59</v>
      </c>
      <c r="G2680" t="s">
        <v>60</v>
      </c>
      <c r="H2680">
        <v>10</v>
      </c>
      <c r="I2680" t="s">
        <v>499</v>
      </c>
      <c r="J2680">
        <v>62.39</v>
      </c>
      <c r="K2680">
        <v>623.9</v>
      </c>
      <c r="L2680" t="s">
        <v>48</v>
      </c>
      <c r="M2680" t="s">
        <v>172</v>
      </c>
      <c r="N2680" t="s">
        <v>89</v>
      </c>
      <c r="O2680" t="s">
        <v>506</v>
      </c>
      <c r="P2680" t="s">
        <v>507</v>
      </c>
      <c r="Q2680" t="s">
        <v>521</v>
      </c>
    </row>
    <row r="2681" spans="1:17" x14ac:dyDescent="0.35">
      <c r="A2681">
        <v>101675</v>
      </c>
      <c r="B2681" s="5">
        <v>45976</v>
      </c>
      <c r="C2681" t="s">
        <v>50</v>
      </c>
      <c r="D2681" t="s">
        <v>77</v>
      </c>
      <c r="E2681" t="s">
        <v>78</v>
      </c>
      <c r="F2681" t="s">
        <v>59</v>
      </c>
      <c r="G2681" t="s">
        <v>73</v>
      </c>
      <c r="H2681">
        <v>10</v>
      </c>
      <c r="I2681" t="s">
        <v>499</v>
      </c>
      <c r="J2681">
        <v>29.2</v>
      </c>
      <c r="K2681">
        <v>292</v>
      </c>
      <c r="L2681" t="s">
        <v>43</v>
      </c>
      <c r="M2681" t="s">
        <v>443</v>
      </c>
      <c r="N2681" t="s">
        <v>89</v>
      </c>
      <c r="O2681" t="s">
        <v>506</v>
      </c>
      <c r="P2681" t="s">
        <v>507</v>
      </c>
      <c r="Q2681" t="s">
        <v>521</v>
      </c>
    </row>
    <row r="2682" spans="1:17" x14ac:dyDescent="0.35">
      <c r="A2682">
        <v>101735</v>
      </c>
      <c r="B2682" s="5">
        <v>45976</v>
      </c>
      <c r="C2682" t="s">
        <v>12</v>
      </c>
      <c r="D2682" t="s">
        <v>20</v>
      </c>
      <c r="E2682" t="s">
        <v>21</v>
      </c>
      <c r="F2682" t="s">
        <v>62</v>
      </c>
      <c r="G2682" t="s">
        <v>63</v>
      </c>
      <c r="H2682">
        <v>1</v>
      </c>
      <c r="I2682" t="s">
        <v>503</v>
      </c>
      <c r="J2682">
        <v>53.36</v>
      </c>
      <c r="K2682">
        <v>53.36</v>
      </c>
      <c r="L2682" t="s">
        <v>24</v>
      </c>
      <c r="M2682" t="s">
        <v>419</v>
      </c>
      <c r="N2682" t="s">
        <v>19</v>
      </c>
      <c r="O2682" t="s">
        <v>506</v>
      </c>
      <c r="P2682" t="s">
        <v>507</v>
      </c>
      <c r="Q2682" t="s">
        <v>521</v>
      </c>
    </row>
    <row r="2683" spans="1:17" x14ac:dyDescent="0.35">
      <c r="A2683">
        <v>102299</v>
      </c>
      <c r="B2683" s="5">
        <v>45976</v>
      </c>
      <c r="C2683" t="s">
        <v>12</v>
      </c>
      <c r="D2683" t="s">
        <v>98</v>
      </c>
      <c r="E2683" t="s">
        <v>99</v>
      </c>
      <c r="F2683" t="s">
        <v>59</v>
      </c>
      <c r="G2683" t="s">
        <v>60</v>
      </c>
      <c r="H2683">
        <v>1</v>
      </c>
      <c r="I2683" t="s">
        <v>503</v>
      </c>
      <c r="J2683">
        <v>57.6</v>
      </c>
      <c r="K2683">
        <v>57.6</v>
      </c>
      <c r="L2683" t="s">
        <v>17</v>
      </c>
      <c r="M2683" t="s">
        <v>457</v>
      </c>
      <c r="N2683" t="s">
        <v>19</v>
      </c>
      <c r="O2683" t="s">
        <v>506</v>
      </c>
      <c r="P2683" t="s">
        <v>507</v>
      </c>
      <c r="Q2683" t="s">
        <v>521</v>
      </c>
    </row>
    <row r="2684" spans="1:17" x14ac:dyDescent="0.35">
      <c r="A2684">
        <v>102619</v>
      </c>
      <c r="B2684" s="5">
        <v>45976</v>
      </c>
      <c r="C2684" t="s">
        <v>31</v>
      </c>
      <c r="D2684" t="s">
        <v>80</v>
      </c>
      <c r="E2684" t="s">
        <v>80</v>
      </c>
      <c r="F2684" t="s">
        <v>15</v>
      </c>
      <c r="G2684" t="s">
        <v>34</v>
      </c>
      <c r="H2684">
        <v>1</v>
      </c>
      <c r="I2684" t="s">
        <v>503</v>
      </c>
      <c r="J2684">
        <v>16.260000000000002</v>
      </c>
      <c r="K2684">
        <v>16.260000000000002</v>
      </c>
      <c r="L2684" t="s">
        <v>48</v>
      </c>
      <c r="M2684" t="s">
        <v>158</v>
      </c>
      <c r="N2684" t="s">
        <v>19</v>
      </c>
      <c r="O2684" t="s">
        <v>506</v>
      </c>
      <c r="P2684" t="s">
        <v>507</v>
      </c>
      <c r="Q2684" t="s">
        <v>521</v>
      </c>
    </row>
    <row r="2685" spans="1:17" x14ac:dyDescent="0.35">
      <c r="A2685">
        <v>102728</v>
      </c>
      <c r="B2685" s="5">
        <v>45976</v>
      </c>
      <c r="C2685" t="s">
        <v>26</v>
      </c>
      <c r="D2685" t="s">
        <v>27</v>
      </c>
      <c r="E2685" t="s">
        <v>28</v>
      </c>
      <c r="F2685" t="s">
        <v>59</v>
      </c>
      <c r="G2685" t="s">
        <v>129</v>
      </c>
      <c r="H2685">
        <v>2</v>
      </c>
      <c r="I2685" t="s">
        <v>508</v>
      </c>
      <c r="J2685">
        <v>115.81</v>
      </c>
      <c r="K2685">
        <v>231.62</v>
      </c>
      <c r="L2685" t="s">
        <v>17</v>
      </c>
      <c r="M2685" t="s">
        <v>334</v>
      </c>
      <c r="N2685" t="s">
        <v>19</v>
      </c>
      <c r="O2685" t="s">
        <v>506</v>
      </c>
      <c r="P2685" t="s">
        <v>507</v>
      </c>
      <c r="Q2685" t="s">
        <v>521</v>
      </c>
    </row>
    <row r="2686" spans="1:17" x14ac:dyDescent="0.35">
      <c r="A2686">
        <v>100032</v>
      </c>
      <c r="B2686" s="5">
        <v>45977</v>
      </c>
      <c r="C2686" t="s">
        <v>12</v>
      </c>
      <c r="D2686" t="s">
        <v>20</v>
      </c>
      <c r="E2686" t="s">
        <v>21</v>
      </c>
      <c r="F2686" t="s">
        <v>62</v>
      </c>
      <c r="G2686" t="s">
        <v>114</v>
      </c>
      <c r="H2686">
        <v>1</v>
      </c>
      <c r="I2686" t="s">
        <v>503</v>
      </c>
      <c r="J2686">
        <v>127.5</v>
      </c>
      <c r="K2686">
        <v>127.5</v>
      </c>
      <c r="L2686" t="s">
        <v>43</v>
      </c>
      <c r="M2686" t="s">
        <v>487</v>
      </c>
      <c r="N2686" t="s">
        <v>89</v>
      </c>
      <c r="O2686" t="s">
        <v>510</v>
      </c>
      <c r="P2686" t="s">
        <v>507</v>
      </c>
      <c r="Q2686" t="s">
        <v>521</v>
      </c>
    </row>
    <row r="2687" spans="1:17" x14ac:dyDescent="0.35">
      <c r="A2687">
        <v>100129</v>
      </c>
      <c r="B2687" s="5">
        <v>45977</v>
      </c>
      <c r="C2687" t="s">
        <v>31</v>
      </c>
      <c r="D2687" t="s">
        <v>32</v>
      </c>
      <c r="E2687" t="s">
        <v>33</v>
      </c>
      <c r="F2687" t="s">
        <v>62</v>
      </c>
      <c r="G2687" t="s">
        <v>68</v>
      </c>
      <c r="H2687">
        <v>10</v>
      </c>
      <c r="I2687" t="s">
        <v>499</v>
      </c>
      <c r="J2687">
        <v>38.4</v>
      </c>
      <c r="K2687">
        <v>384</v>
      </c>
      <c r="L2687" t="s">
        <v>43</v>
      </c>
      <c r="M2687" t="s">
        <v>18</v>
      </c>
      <c r="N2687" t="s">
        <v>19</v>
      </c>
      <c r="O2687" t="s">
        <v>510</v>
      </c>
      <c r="P2687" t="s">
        <v>507</v>
      </c>
      <c r="Q2687" t="s">
        <v>521</v>
      </c>
    </row>
    <row r="2688" spans="1:17" x14ac:dyDescent="0.35">
      <c r="A2688">
        <v>100223</v>
      </c>
      <c r="B2688" s="5">
        <v>45977</v>
      </c>
      <c r="C2688" t="s">
        <v>26</v>
      </c>
      <c r="D2688" t="s">
        <v>27</v>
      </c>
      <c r="E2688" t="s">
        <v>28</v>
      </c>
      <c r="F2688" t="s">
        <v>59</v>
      </c>
      <c r="G2688" t="s">
        <v>129</v>
      </c>
      <c r="H2688">
        <v>1</v>
      </c>
      <c r="I2688" t="s">
        <v>503</v>
      </c>
      <c r="J2688">
        <v>116.75</v>
      </c>
      <c r="K2688">
        <v>116.75</v>
      </c>
      <c r="L2688" t="s">
        <v>24</v>
      </c>
      <c r="M2688" t="s">
        <v>221</v>
      </c>
      <c r="N2688" t="s">
        <v>19</v>
      </c>
      <c r="O2688" t="s">
        <v>510</v>
      </c>
      <c r="P2688" t="s">
        <v>507</v>
      </c>
      <c r="Q2688" t="s">
        <v>521</v>
      </c>
    </row>
    <row r="2689" spans="1:17" x14ac:dyDescent="0.35">
      <c r="A2689">
        <v>100316</v>
      </c>
      <c r="B2689" s="5">
        <v>45977</v>
      </c>
      <c r="C2689" t="s">
        <v>26</v>
      </c>
      <c r="D2689" t="s">
        <v>41</v>
      </c>
      <c r="E2689" t="s">
        <v>42</v>
      </c>
      <c r="F2689" t="s">
        <v>62</v>
      </c>
      <c r="G2689" t="s">
        <v>103</v>
      </c>
      <c r="H2689">
        <v>1</v>
      </c>
      <c r="I2689" t="s">
        <v>503</v>
      </c>
      <c r="J2689">
        <v>190.03</v>
      </c>
      <c r="K2689">
        <v>190.03</v>
      </c>
      <c r="L2689" t="s">
        <v>43</v>
      </c>
      <c r="M2689" t="s">
        <v>374</v>
      </c>
      <c r="N2689" t="s">
        <v>19</v>
      </c>
      <c r="O2689" t="s">
        <v>510</v>
      </c>
      <c r="P2689" t="s">
        <v>507</v>
      </c>
      <c r="Q2689" t="s">
        <v>521</v>
      </c>
    </row>
    <row r="2690" spans="1:17" x14ac:dyDescent="0.35">
      <c r="A2690">
        <v>100335</v>
      </c>
      <c r="B2690" s="5">
        <v>45977</v>
      </c>
      <c r="C2690" t="s">
        <v>12</v>
      </c>
      <c r="D2690" t="s">
        <v>132</v>
      </c>
      <c r="E2690" t="s">
        <v>133</v>
      </c>
      <c r="F2690" t="s">
        <v>59</v>
      </c>
      <c r="G2690" t="s">
        <v>60</v>
      </c>
      <c r="H2690">
        <v>1</v>
      </c>
      <c r="I2690" t="s">
        <v>503</v>
      </c>
      <c r="J2690">
        <v>62.67</v>
      </c>
      <c r="K2690">
        <v>62.67</v>
      </c>
      <c r="L2690" t="s">
        <v>24</v>
      </c>
      <c r="M2690" t="s">
        <v>310</v>
      </c>
      <c r="N2690" t="s">
        <v>19</v>
      </c>
      <c r="O2690" t="s">
        <v>510</v>
      </c>
      <c r="P2690" t="s">
        <v>507</v>
      </c>
      <c r="Q2690" t="s">
        <v>521</v>
      </c>
    </row>
    <row r="2691" spans="1:17" x14ac:dyDescent="0.35">
      <c r="A2691">
        <v>100470</v>
      </c>
      <c r="B2691" s="5">
        <v>45977</v>
      </c>
      <c r="C2691" t="s">
        <v>12</v>
      </c>
      <c r="D2691" t="s">
        <v>98</v>
      </c>
      <c r="E2691" t="s">
        <v>99</v>
      </c>
      <c r="F2691" t="s">
        <v>22</v>
      </c>
      <c r="G2691" t="s">
        <v>109</v>
      </c>
      <c r="H2691">
        <v>10</v>
      </c>
      <c r="I2691" t="s">
        <v>499</v>
      </c>
      <c r="J2691">
        <v>93.89</v>
      </c>
      <c r="K2691">
        <v>938.9</v>
      </c>
      <c r="L2691" t="s">
        <v>24</v>
      </c>
      <c r="M2691" t="s">
        <v>253</v>
      </c>
      <c r="N2691" t="s">
        <v>19</v>
      </c>
      <c r="O2691" t="s">
        <v>510</v>
      </c>
      <c r="P2691" t="s">
        <v>507</v>
      </c>
      <c r="Q2691" t="s">
        <v>521</v>
      </c>
    </row>
    <row r="2692" spans="1:17" x14ac:dyDescent="0.35">
      <c r="A2692">
        <v>100788</v>
      </c>
      <c r="B2692" s="5">
        <v>45977</v>
      </c>
      <c r="C2692" t="s">
        <v>26</v>
      </c>
      <c r="D2692" t="s">
        <v>27</v>
      </c>
      <c r="E2692" t="s">
        <v>28</v>
      </c>
      <c r="F2692" t="s">
        <v>22</v>
      </c>
      <c r="G2692" t="s">
        <v>23</v>
      </c>
      <c r="H2692">
        <v>5</v>
      </c>
      <c r="I2692" t="s">
        <v>499</v>
      </c>
      <c r="J2692">
        <v>63.36</v>
      </c>
      <c r="K2692">
        <v>316.8</v>
      </c>
      <c r="L2692" t="s">
        <v>17</v>
      </c>
      <c r="M2692" t="s">
        <v>197</v>
      </c>
      <c r="N2692" t="s">
        <v>89</v>
      </c>
      <c r="O2692" t="s">
        <v>510</v>
      </c>
      <c r="P2692" t="s">
        <v>507</v>
      </c>
      <c r="Q2692" t="s">
        <v>521</v>
      </c>
    </row>
    <row r="2693" spans="1:17" x14ac:dyDescent="0.35">
      <c r="A2693">
        <v>100869</v>
      </c>
      <c r="B2693" s="5">
        <v>45977</v>
      </c>
      <c r="C2693" t="s">
        <v>12</v>
      </c>
      <c r="D2693" t="s">
        <v>183</v>
      </c>
      <c r="E2693" t="s">
        <v>184</v>
      </c>
      <c r="F2693" t="s">
        <v>22</v>
      </c>
      <c r="G2693" t="s">
        <v>23</v>
      </c>
      <c r="H2693">
        <v>1</v>
      </c>
      <c r="I2693" t="s">
        <v>503</v>
      </c>
      <c r="J2693">
        <v>65.180000000000007</v>
      </c>
      <c r="K2693">
        <v>65.180000000000007</v>
      </c>
      <c r="L2693" t="s">
        <v>17</v>
      </c>
      <c r="M2693" t="s">
        <v>152</v>
      </c>
      <c r="N2693" t="s">
        <v>19</v>
      </c>
      <c r="O2693" t="s">
        <v>510</v>
      </c>
      <c r="P2693" t="s">
        <v>507</v>
      </c>
      <c r="Q2693" t="s">
        <v>521</v>
      </c>
    </row>
    <row r="2694" spans="1:17" x14ac:dyDescent="0.35">
      <c r="A2694">
        <v>100999</v>
      </c>
      <c r="B2694" s="5">
        <v>45977</v>
      </c>
      <c r="C2694" t="s">
        <v>65</v>
      </c>
      <c r="D2694" t="s">
        <v>137</v>
      </c>
      <c r="E2694" t="s">
        <v>138</v>
      </c>
      <c r="F2694" t="s">
        <v>59</v>
      </c>
      <c r="G2694" t="s">
        <v>73</v>
      </c>
      <c r="H2694">
        <v>1</v>
      </c>
      <c r="I2694" t="s">
        <v>503</v>
      </c>
      <c r="J2694">
        <v>28.33</v>
      </c>
      <c r="K2694">
        <v>28.33</v>
      </c>
      <c r="L2694" t="s">
        <v>17</v>
      </c>
      <c r="M2694" t="s">
        <v>403</v>
      </c>
      <c r="N2694" t="s">
        <v>19</v>
      </c>
      <c r="O2694" t="s">
        <v>510</v>
      </c>
      <c r="P2694" t="s">
        <v>507</v>
      </c>
      <c r="Q2694" t="s">
        <v>521</v>
      </c>
    </row>
    <row r="2695" spans="1:17" x14ac:dyDescent="0.35">
      <c r="A2695">
        <v>101116</v>
      </c>
      <c r="B2695" s="5">
        <v>45977</v>
      </c>
      <c r="C2695" t="s">
        <v>50</v>
      </c>
      <c r="D2695" t="s">
        <v>77</v>
      </c>
      <c r="E2695" t="s">
        <v>78</v>
      </c>
      <c r="F2695" t="s">
        <v>62</v>
      </c>
      <c r="G2695" t="s">
        <v>112</v>
      </c>
      <c r="H2695">
        <v>5</v>
      </c>
      <c r="I2695" t="s">
        <v>499</v>
      </c>
      <c r="J2695">
        <v>30.46</v>
      </c>
      <c r="K2695">
        <v>152.30000000000001</v>
      </c>
      <c r="L2695" t="s">
        <v>24</v>
      </c>
      <c r="M2695" t="s">
        <v>296</v>
      </c>
      <c r="N2695" t="s">
        <v>36</v>
      </c>
      <c r="O2695" t="s">
        <v>510</v>
      </c>
      <c r="P2695" t="s">
        <v>507</v>
      </c>
      <c r="Q2695" t="s">
        <v>521</v>
      </c>
    </row>
    <row r="2696" spans="1:17" x14ac:dyDescent="0.35">
      <c r="A2696">
        <v>101163</v>
      </c>
      <c r="B2696" s="5">
        <v>45977</v>
      </c>
      <c r="C2696" t="s">
        <v>31</v>
      </c>
      <c r="D2696" t="s">
        <v>105</v>
      </c>
      <c r="E2696" t="s">
        <v>106</v>
      </c>
      <c r="F2696" t="s">
        <v>22</v>
      </c>
      <c r="G2696" t="s">
        <v>109</v>
      </c>
      <c r="H2696">
        <v>5</v>
      </c>
      <c r="I2696" t="s">
        <v>499</v>
      </c>
      <c r="J2696">
        <v>89.78</v>
      </c>
      <c r="K2696">
        <v>448.9</v>
      </c>
      <c r="L2696" t="s">
        <v>24</v>
      </c>
      <c r="M2696" t="s">
        <v>85</v>
      </c>
      <c r="N2696" t="s">
        <v>19</v>
      </c>
      <c r="O2696" t="s">
        <v>510</v>
      </c>
      <c r="P2696" t="s">
        <v>507</v>
      </c>
      <c r="Q2696" t="s">
        <v>521</v>
      </c>
    </row>
    <row r="2697" spans="1:17" x14ac:dyDescent="0.35">
      <c r="A2697">
        <v>101345</v>
      </c>
      <c r="B2697" s="5">
        <v>45977</v>
      </c>
      <c r="C2697" t="s">
        <v>50</v>
      </c>
      <c r="D2697" t="s">
        <v>71</v>
      </c>
      <c r="E2697" t="s">
        <v>72</v>
      </c>
      <c r="F2697" t="s">
        <v>22</v>
      </c>
      <c r="G2697" t="s">
        <v>87</v>
      </c>
      <c r="H2697">
        <v>1</v>
      </c>
      <c r="I2697" t="s">
        <v>503</v>
      </c>
      <c r="J2697">
        <v>49.36</v>
      </c>
      <c r="K2697">
        <v>49.36</v>
      </c>
      <c r="L2697" t="s">
        <v>43</v>
      </c>
      <c r="M2697" t="s">
        <v>377</v>
      </c>
      <c r="N2697" t="s">
        <v>19</v>
      </c>
      <c r="O2697" t="s">
        <v>510</v>
      </c>
      <c r="P2697" t="s">
        <v>507</v>
      </c>
      <c r="Q2697" t="s">
        <v>521</v>
      </c>
    </row>
    <row r="2698" spans="1:17" x14ac:dyDescent="0.35">
      <c r="A2698">
        <v>101587</v>
      </c>
      <c r="B2698" s="5">
        <v>45977</v>
      </c>
      <c r="C2698" t="s">
        <v>31</v>
      </c>
      <c r="D2698" t="s">
        <v>56</v>
      </c>
      <c r="E2698" t="s">
        <v>57</v>
      </c>
      <c r="F2698" t="s">
        <v>62</v>
      </c>
      <c r="G2698" t="s">
        <v>169</v>
      </c>
      <c r="H2698">
        <v>2</v>
      </c>
      <c r="I2698" t="s">
        <v>508</v>
      </c>
      <c r="J2698">
        <v>24.8</v>
      </c>
      <c r="K2698">
        <v>49.6</v>
      </c>
      <c r="L2698" t="s">
        <v>17</v>
      </c>
      <c r="M2698" t="s">
        <v>408</v>
      </c>
      <c r="N2698" t="s">
        <v>19</v>
      </c>
      <c r="O2698" t="s">
        <v>510</v>
      </c>
      <c r="P2698" t="s">
        <v>507</v>
      </c>
      <c r="Q2698" t="s">
        <v>521</v>
      </c>
    </row>
    <row r="2699" spans="1:17" x14ac:dyDescent="0.35">
      <c r="A2699">
        <v>101600</v>
      </c>
      <c r="B2699" s="5">
        <v>45977</v>
      </c>
      <c r="C2699" t="s">
        <v>31</v>
      </c>
      <c r="D2699" t="s">
        <v>56</v>
      </c>
      <c r="E2699" t="s">
        <v>57</v>
      </c>
      <c r="F2699" t="s">
        <v>62</v>
      </c>
      <c r="G2699" t="s">
        <v>68</v>
      </c>
      <c r="H2699">
        <v>3</v>
      </c>
      <c r="I2699" t="s">
        <v>499</v>
      </c>
      <c r="J2699">
        <v>38.979999999999997</v>
      </c>
      <c r="K2699">
        <v>116.94</v>
      </c>
      <c r="L2699" t="s">
        <v>17</v>
      </c>
      <c r="M2699" t="s">
        <v>348</v>
      </c>
      <c r="N2699" t="s">
        <v>89</v>
      </c>
      <c r="O2699" t="s">
        <v>510</v>
      </c>
      <c r="P2699" t="s">
        <v>507</v>
      </c>
      <c r="Q2699" t="s">
        <v>521</v>
      </c>
    </row>
    <row r="2700" spans="1:17" x14ac:dyDescent="0.35">
      <c r="A2700">
        <v>101826</v>
      </c>
      <c r="B2700" s="5">
        <v>45977</v>
      </c>
      <c r="C2700" t="s">
        <v>31</v>
      </c>
      <c r="D2700" t="s">
        <v>80</v>
      </c>
      <c r="E2700" t="s">
        <v>80</v>
      </c>
      <c r="F2700" t="s">
        <v>15</v>
      </c>
      <c r="G2700" t="s">
        <v>29</v>
      </c>
      <c r="H2700">
        <v>10</v>
      </c>
      <c r="I2700" t="s">
        <v>499</v>
      </c>
      <c r="J2700">
        <v>22.59</v>
      </c>
      <c r="K2700">
        <v>225.9</v>
      </c>
      <c r="L2700" t="s">
        <v>43</v>
      </c>
      <c r="M2700" t="s">
        <v>230</v>
      </c>
      <c r="N2700" t="s">
        <v>19</v>
      </c>
      <c r="O2700" t="s">
        <v>510</v>
      </c>
      <c r="P2700" t="s">
        <v>507</v>
      </c>
      <c r="Q2700" t="s">
        <v>521</v>
      </c>
    </row>
    <row r="2701" spans="1:17" x14ac:dyDescent="0.35">
      <c r="A2701">
        <v>102343</v>
      </c>
      <c r="B2701" s="5">
        <v>45977</v>
      </c>
      <c r="C2701" t="s">
        <v>12</v>
      </c>
      <c r="D2701" t="s">
        <v>98</v>
      </c>
      <c r="E2701" t="s">
        <v>99</v>
      </c>
      <c r="F2701" t="s">
        <v>22</v>
      </c>
      <c r="G2701" t="s">
        <v>109</v>
      </c>
      <c r="H2701">
        <v>1</v>
      </c>
      <c r="I2701" t="s">
        <v>503</v>
      </c>
      <c r="J2701">
        <v>88.18</v>
      </c>
      <c r="K2701">
        <v>88.18</v>
      </c>
      <c r="L2701" t="s">
        <v>24</v>
      </c>
      <c r="M2701" t="s">
        <v>104</v>
      </c>
      <c r="N2701" t="s">
        <v>19</v>
      </c>
      <c r="O2701" t="s">
        <v>510</v>
      </c>
      <c r="P2701" t="s">
        <v>507</v>
      </c>
      <c r="Q2701" t="s">
        <v>521</v>
      </c>
    </row>
    <row r="2702" spans="1:17" x14ac:dyDescent="0.35">
      <c r="A2702">
        <v>102352</v>
      </c>
      <c r="B2702" s="5">
        <v>45977</v>
      </c>
      <c r="C2702" t="s">
        <v>65</v>
      </c>
      <c r="D2702" t="s">
        <v>137</v>
      </c>
      <c r="E2702" t="s">
        <v>138</v>
      </c>
      <c r="F2702" t="s">
        <v>53</v>
      </c>
      <c r="G2702" t="s">
        <v>145</v>
      </c>
      <c r="H2702">
        <v>2</v>
      </c>
      <c r="I2702" t="s">
        <v>508</v>
      </c>
      <c r="J2702">
        <v>35.31</v>
      </c>
      <c r="K2702">
        <v>70.62</v>
      </c>
      <c r="L2702" t="s">
        <v>43</v>
      </c>
      <c r="M2702" t="s">
        <v>397</v>
      </c>
      <c r="N2702" t="s">
        <v>19</v>
      </c>
      <c r="O2702" t="s">
        <v>510</v>
      </c>
      <c r="P2702" t="s">
        <v>507</v>
      </c>
      <c r="Q2702" t="s">
        <v>521</v>
      </c>
    </row>
    <row r="2703" spans="1:17" x14ac:dyDescent="0.35">
      <c r="A2703">
        <v>102601</v>
      </c>
      <c r="B2703" s="5">
        <v>45977</v>
      </c>
      <c r="C2703" t="s">
        <v>26</v>
      </c>
      <c r="D2703" t="s">
        <v>150</v>
      </c>
      <c r="E2703" t="s">
        <v>151</v>
      </c>
      <c r="F2703" t="s">
        <v>15</v>
      </c>
      <c r="G2703" t="s">
        <v>39</v>
      </c>
      <c r="H2703">
        <v>1</v>
      </c>
      <c r="I2703" t="s">
        <v>503</v>
      </c>
      <c r="J2703">
        <v>45.97</v>
      </c>
      <c r="K2703">
        <v>45.97</v>
      </c>
      <c r="L2703" t="s">
        <v>43</v>
      </c>
      <c r="M2703" t="s">
        <v>115</v>
      </c>
      <c r="N2703" t="s">
        <v>19</v>
      </c>
      <c r="O2703" t="s">
        <v>510</v>
      </c>
      <c r="P2703" t="s">
        <v>507</v>
      </c>
      <c r="Q2703" t="s">
        <v>521</v>
      </c>
    </row>
    <row r="2704" spans="1:17" x14ac:dyDescent="0.35">
      <c r="A2704">
        <v>102682</v>
      </c>
      <c r="B2704" s="5">
        <v>45977</v>
      </c>
      <c r="C2704" t="s">
        <v>31</v>
      </c>
      <c r="D2704" t="s">
        <v>45</v>
      </c>
      <c r="E2704" t="s">
        <v>46</v>
      </c>
      <c r="F2704" t="s">
        <v>62</v>
      </c>
      <c r="G2704" t="s">
        <v>68</v>
      </c>
      <c r="H2704">
        <v>5</v>
      </c>
      <c r="I2704" t="s">
        <v>499</v>
      </c>
      <c r="J2704">
        <v>40.15</v>
      </c>
      <c r="K2704">
        <v>200.75</v>
      </c>
      <c r="L2704" t="s">
        <v>43</v>
      </c>
      <c r="M2704" t="s">
        <v>428</v>
      </c>
      <c r="N2704" t="s">
        <v>19</v>
      </c>
      <c r="O2704" t="s">
        <v>510</v>
      </c>
      <c r="P2704" t="s">
        <v>507</v>
      </c>
      <c r="Q2704" t="s">
        <v>521</v>
      </c>
    </row>
    <row r="2705" spans="1:17" x14ac:dyDescent="0.35">
      <c r="A2705">
        <v>100040</v>
      </c>
      <c r="B2705" s="5">
        <v>45978</v>
      </c>
      <c r="C2705" t="s">
        <v>31</v>
      </c>
      <c r="D2705" t="s">
        <v>32</v>
      </c>
      <c r="E2705" t="s">
        <v>33</v>
      </c>
      <c r="F2705" t="s">
        <v>62</v>
      </c>
      <c r="G2705" t="s">
        <v>103</v>
      </c>
      <c r="H2705">
        <v>5</v>
      </c>
      <c r="I2705" t="s">
        <v>499</v>
      </c>
      <c r="J2705">
        <v>193.36</v>
      </c>
      <c r="K2705">
        <v>966.80000000000007</v>
      </c>
      <c r="L2705" t="s">
        <v>24</v>
      </c>
      <c r="M2705" t="s">
        <v>218</v>
      </c>
      <c r="N2705" t="s">
        <v>19</v>
      </c>
      <c r="O2705" t="s">
        <v>511</v>
      </c>
      <c r="P2705" t="s">
        <v>501</v>
      </c>
      <c r="Q2705" t="s">
        <v>521</v>
      </c>
    </row>
    <row r="2706" spans="1:17" x14ac:dyDescent="0.35">
      <c r="A2706">
        <v>100944</v>
      </c>
      <c r="B2706" s="5">
        <v>45978</v>
      </c>
      <c r="C2706" t="s">
        <v>50</v>
      </c>
      <c r="D2706" t="s">
        <v>71</v>
      </c>
      <c r="E2706" t="s">
        <v>72</v>
      </c>
      <c r="F2706" t="s">
        <v>62</v>
      </c>
      <c r="G2706" t="s">
        <v>169</v>
      </c>
      <c r="H2706">
        <v>2</v>
      </c>
      <c r="I2706" t="s">
        <v>508</v>
      </c>
      <c r="J2706">
        <v>24.51</v>
      </c>
      <c r="K2706">
        <v>49.02</v>
      </c>
      <c r="L2706" t="s">
        <v>48</v>
      </c>
      <c r="M2706" t="s">
        <v>463</v>
      </c>
      <c r="N2706" t="s">
        <v>19</v>
      </c>
      <c r="O2706" t="s">
        <v>511</v>
      </c>
      <c r="P2706" t="s">
        <v>501</v>
      </c>
      <c r="Q2706" t="s">
        <v>521</v>
      </c>
    </row>
    <row r="2707" spans="1:17" x14ac:dyDescent="0.35">
      <c r="A2707">
        <v>101136</v>
      </c>
      <c r="B2707" s="5">
        <v>45978</v>
      </c>
      <c r="C2707" t="s">
        <v>31</v>
      </c>
      <c r="D2707" t="s">
        <v>105</v>
      </c>
      <c r="E2707" t="s">
        <v>106</v>
      </c>
      <c r="F2707" t="s">
        <v>22</v>
      </c>
      <c r="G2707" t="s">
        <v>87</v>
      </c>
      <c r="H2707">
        <v>2</v>
      </c>
      <c r="I2707" t="s">
        <v>508</v>
      </c>
      <c r="J2707">
        <v>52.08</v>
      </c>
      <c r="K2707">
        <v>104.16</v>
      </c>
      <c r="L2707" t="s">
        <v>17</v>
      </c>
      <c r="M2707" t="s">
        <v>259</v>
      </c>
      <c r="N2707" t="s">
        <v>19</v>
      </c>
      <c r="O2707" t="s">
        <v>511</v>
      </c>
      <c r="P2707" t="s">
        <v>501</v>
      </c>
      <c r="Q2707" t="s">
        <v>521</v>
      </c>
    </row>
    <row r="2708" spans="1:17" x14ac:dyDescent="0.35">
      <c r="A2708">
        <v>101750</v>
      </c>
      <c r="B2708" s="5">
        <v>45978</v>
      </c>
      <c r="C2708" t="s">
        <v>50</v>
      </c>
      <c r="D2708" t="s">
        <v>77</v>
      </c>
      <c r="E2708" t="s">
        <v>78</v>
      </c>
      <c r="F2708" t="s">
        <v>53</v>
      </c>
      <c r="G2708" t="s">
        <v>54</v>
      </c>
      <c r="H2708">
        <v>1</v>
      </c>
      <c r="I2708" t="s">
        <v>503</v>
      </c>
      <c r="J2708">
        <v>23.91</v>
      </c>
      <c r="K2708">
        <v>23.91</v>
      </c>
      <c r="L2708" t="s">
        <v>17</v>
      </c>
      <c r="M2708" t="s">
        <v>215</v>
      </c>
      <c r="N2708" t="s">
        <v>89</v>
      </c>
      <c r="O2708" t="s">
        <v>511</v>
      </c>
      <c r="P2708" t="s">
        <v>501</v>
      </c>
      <c r="Q2708" t="s">
        <v>521</v>
      </c>
    </row>
    <row r="2709" spans="1:17" x14ac:dyDescent="0.35">
      <c r="A2709">
        <v>101783</v>
      </c>
      <c r="B2709" s="5">
        <v>45978</v>
      </c>
      <c r="C2709" t="s">
        <v>50</v>
      </c>
      <c r="D2709" t="s">
        <v>71</v>
      </c>
      <c r="E2709" t="s">
        <v>72</v>
      </c>
      <c r="F2709" t="s">
        <v>15</v>
      </c>
      <c r="G2709" t="s">
        <v>34</v>
      </c>
      <c r="H2709">
        <v>1</v>
      </c>
      <c r="I2709" t="s">
        <v>503</v>
      </c>
      <c r="J2709">
        <v>15.88</v>
      </c>
      <c r="K2709">
        <v>15.88</v>
      </c>
      <c r="L2709" t="s">
        <v>24</v>
      </c>
      <c r="M2709" t="s">
        <v>216</v>
      </c>
      <c r="N2709" t="s">
        <v>36</v>
      </c>
      <c r="O2709" t="s">
        <v>511</v>
      </c>
      <c r="P2709" t="s">
        <v>501</v>
      </c>
      <c r="Q2709" t="s">
        <v>521</v>
      </c>
    </row>
    <row r="2710" spans="1:17" x14ac:dyDescent="0.35">
      <c r="A2710">
        <v>101841</v>
      </c>
      <c r="B2710" s="5">
        <v>45978</v>
      </c>
      <c r="C2710" t="s">
        <v>50</v>
      </c>
      <c r="D2710" t="s">
        <v>71</v>
      </c>
      <c r="E2710" t="s">
        <v>72</v>
      </c>
      <c r="F2710" t="s">
        <v>59</v>
      </c>
      <c r="G2710" t="s">
        <v>95</v>
      </c>
      <c r="H2710">
        <v>1</v>
      </c>
      <c r="I2710" t="s">
        <v>503</v>
      </c>
      <c r="J2710">
        <v>33.51</v>
      </c>
      <c r="K2710">
        <v>33.51</v>
      </c>
      <c r="L2710" t="s">
        <v>24</v>
      </c>
      <c r="M2710" t="s">
        <v>226</v>
      </c>
      <c r="N2710" t="s">
        <v>36</v>
      </c>
      <c r="O2710" t="s">
        <v>511</v>
      </c>
      <c r="P2710" t="s">
        <v>501</v>
      </c>
      <c r="Q2710" t="s">
        <v>521</v>
      </c>
    </row>
    <row r="2711" spans="1:17" x14ac:dyDescent="0.35">
      <c r="A2711">
        <v>102350</v>
      </c>
      <c r="B2711" s="5">
        <v>45978</v>
      </c>
      <c r="C2711" t="s">
        <v>12</v>
      </c>
      <c r="D2711" t="s">
        <v>183</v>
      </c>
      <c r="E2711" t="s">
        <v>184</v>
      </c>
      <c r="F2711" t="s">
        <v>62</v>
      </c>
      <c r="G2711" t="s">
        <v>114</v>
      </c>
      <c r="H2711">
        <v>5</v>
      </c>
      <c r="I2711" t="s">
        <v>499</v>
      </c>
      <c r="J2711">
        <v>128.59</v>
      </c>
      <c r="K2711">
        <v>642.95000000000005</v>
      </c>
      <c r="L2711" t="s">
        <v>48</v>
      </c>
      <c r="M2711" t="s">
        <v>201</v>
      </c>
      <c r="N2711" t="s">
        <v>19</v>
      </c>
      <c r="O2711" t="s">
        <v>511</v>
      </c>
      <c r="P2711" t="s">
        <v>501</v>
      </c>
      <c r="Q2711" t="s">
        <v>521</v>
      </c>
    </row>
    <row r="2712" spans="1:17" x14ac:dyDescent="0.35">
      <c r="A2712">
        <v>102850</v>
      </c>
      <c r="B2712" s="5">
        <v>45978</v>
      </c>
      <c r="C2712" t="s">
        <v>50</v>
      </c>
      <c r="D2712" t="s">
        <v>77</v>
      </c>
      <c r="E2712" t="s">
        <v>78</v>
      </c>
      <c r="F2712" t="s">
        <v>59</v>
      </c>
      <c r="G2712" t="s">
        <v>73</v>
      </c>
      <c r="H2712">
        <v>2</v>
      </c>
      <c r="I2712" t="s">
        <v>508</v>
      </c>
      <c r="J2712">
        <v>26.63</v>
      </c>
      <c r="K2712">
        <v>53.26</v>
      </c>
      <c r="L2712" t="s">
        <v>24</v>
      </c>
      <c r="M2712" t="s">
        <v>214</v>
      </c>
      <c r="N2712" t="s">
        <v>19</v>
      </c>
      <c r="O2712" t="s">
        <v>511</v>
      </c>
      <c r="P2712" t="s">
        <v>501</v>
      </c>
      <c r="Q2712" t="s">
        <v>521</v>
      </c>
    </row>
    <row r="2713" spans="1:17" x14ac:dyDescent="0.35">
      <c r="A2713">
        <v>102872</v>
      </c>
      <c r="B2713" s="5">
        <v>45978</v>
      </c>
      <c r="C2713" t="s">
        <v>50</v>
      </c>
      <c r="D2713" t="s">
        <v>77</v>
      </c>
      <c r="E2713" t="s">
        <v>78</v>
      </c>
      <c r="F2713" t="s">
        <v>22</v>
      </c>
      <c r="G2713" t="s">
        <v>47</v>
      </c>
      <c r="H2713">
        <v>10</v>
      </c>
      <c r="I2713" t="s">
        <v>499</v>
      </c>
      <c r="J2713">
        <v>74.95</v>
      </c>
      <c r="K2713">
        <v>749.5</v>
      </c>
      <c r="L2713" t="s">
        <v>17</v>
      </c>
      <c r="M2713" t="s">
        <v>295</v>
      </c>
      <c r="N2713" t="s">
        <v>19</v>
      </c>
      <c r="O2713" t="s">
        <v>511</v>
      </c>
      <c r="P2713" t="s">
        <v>501</v>
      </c>
      <c r="Q2713" t="s">
        <v>521</v>
      </c>
    </row>
    <row r="2714" spans="1:17" x14ac:dyDescent="0.35">
      <c r="A2714">
        <v>102976</v>
      </c>
      <c r="B2714" s="5">
        <v>45978</v>
      </c>
      <c r="C2714" t="s">
        <v>50</v>
      </c>
      <c r="D2714" t="s">
        <v>77</v>
      </c>
      <c r="E2714" t="s">
        <v>78</v>
      </c>
      <c r="F2714" t="s">
        <v>59</v>
      </c>
      <c r="G2714" t="s">
        <v>129</v>
      </c>
      <c r="H2714">
        <v>5</v>
      </c>
      <c r="I2714" t="s">
        <v>499</v>
      </c>
      <c r="J2714">
        <v>122.19</v>
      </c>
      <c r="K2714">
        <v>610.95000000000005</v>
      </c>
      <c r="L2714" t="s">
        <v>48</v>
      </c>
      <c r="M2714" t="s">
        <v>113</v>
      </c>
      <c r="N2714" t="s">
        <v>19</v>
      </c>
      <c r="O2714" t="s">
        <v>511</v>
      </c>
      <c r="P2714" t="s">
        <v>501</v>
      </c>
      <c r="Q2714" t="s">
        <v>521</v>
      </c>
    </row>
    <row r="2715" spans="1:17" x14ac:dyDescent="0.35">
      <c r="A2715">
        <v>100085</v>
      </c>
      <c r="B2715" s="5">
        <v>45979</v>
      </c>
      <c r="C2715" t="s">
        <v>50</v>
      </c>
      <c r="D2715" t="s">
        <v>77</v>
      </c>
      <c r="E2715" t="s">
        <v>78</v>
      </c>
      <c r="F2715" t="s">
        <v>62</v>
      </c>
      <c r="G2715" t="s">
        <v>68</v>
      </c>
      <c r="H2715">
        <v>10</v>
      </c>
      <c r="I2715" t="s">
        <v>499</v>
      </c>
      <c r="J2715">
        <v>38.39</v>
      </c>
      <c r="K2715">
        <v>383.9</v>
      </c>
      <c r="L2715" t="s">
        <v>17</v>
      </c>
      <c r="M2715" t="s">
        <v>206</v>
      </c>
      <c r="N2715" t="s">
        <v>36</v>
      </c>
      <c r="O2715" t="s">
        <v>509</v>
      </c>
      <c r="P2715" t="s">
        <v>501</v>
      </c>
      <c r="Q2715" t="s">
        <v>521</v>
      </c>
    </row>
    <row r="2716" spans="1:17" x14ac:dyDescent="0.35">
      <c r="A2716">
        <v>100107</v>
      </c>
      <c r="B2716" s="5">
        <v>45979</v>
      </c>
      <c r="C2716" t="s">
        <v>31</v>
      </c>
      <c r="D2716" t="s">
        <v>56</v>
      </c>
      <c r="E2716" t="s">
        <v>57</v>
      </c>
      <c r="F2716" t="s">
        <v>22</v>
      </c>
      <c r="G2716" t="s">
        <v>109</v>
      </c>
      <c r="H2716">
        <v>1</v>
      </c>
      <c r="I2716" t="s">
        <v>503</v>
      </c>
      <c r="J2716">
        <v>92.03</v>
      </c>
      <c r="K2716">
        <v>92.03</v>
      </c>
      <c r="L2716" t="s">
        <v>17</v>
      </c>
      <c r="M2716" t="s">
        <v>213</v>
      </c>
      <c r="N2716" t="s">
        <v>89</v>
      </c>
      <c r="O2716" t="s">
        <v>509</v>
      </c>
      <c r="P2716" t="s">
        <v>501</v>
      </c>
      <c r="Q2716" t="s">
        <v>521</v>
      </c>
    </row>
    <row r="2717" spans="1:17" x14ac:dyDescent="0.35">
      <c r="A2717">
        <v>100162</v>
      </c>
      <c r="B2717" s="5">
        <v>45979</v>
      </c>
      <c r="C2717" t="s">
        <v>31</v>
      </c>
      <c r="D2717" t="s">
        <v>45</v>
      </c>
      <c r="E2717" t="s">
        <v>46</v>
      </c>
      <c r="F2717" t="s">
        <v>15</v>
      </c>
      <c r="G2717" t="s">
        <v>39</v>
      </c>
      <c r="H2717">
        <v>1</v>
      </c>
      <c r="I2717" t="s">
        <v>503</v>
      </c>
      <c r="J2717">
        <v>44.69</v>
      </c>
      <c r="K2717">
        <v>44.69</v>
      </c>
      <c r="L2717" t="s">
        <v>43</v>
      </c>
      <c r="M2717" t="s">
        <v>453</v>
      </c>
      <c r="N2717" t="s">
        <v>19</v>
      </c>
      <c r="O2717" t="s">
        <v>509</v>
      </c>
      <c r="P2717" t="s">
        <v>501</v>
      </c>
      <c r="Q2717" t="s">
        <v>521</v>
      </c>
    </row>
    <row r="2718" spans="1:17" x14ac:dyDescent="0.35">
      <c r="A2718">
        <v>100262</v>
      </c>
      <c r="B2718" s="5">
        <v>45979</v>
      </c>
      <c r="C2718" t="s">
        <v>50</v>
      </c>
      <c r="D2718" t="s">
        <v>71</v>
      </c>
      <c r="E2718" t="s">
        <v>72</v>
      </c>
      <c r="F2718" t="s">
        <v>62</v>
      </c>
      <c r="G2718" t="s">
        <v>103</v>
      </c>
      <c r="H2718">
        <v>2</v>
      </c>
      <c r="I2718" t="s">
        <v>508</v>
      </c>
      <c r="J2718">
        <v>199.41</v>
      </c>
      <c r="K2718">
        <v>398.82</v>
      </c>
      <c r="L2718" t="s">
        <v>24</v>
      </c>
      <c r="M2718" t="s">
        <v>166</v>
      </c>
      <c r="N2718" t="s">
        <v>19</v>
      </c>
      <c r="O2718" t="s">
        <v>509</v>
      </c>
      <c r="P2718" t="s">
        <v>501</v>
      </c>
      <c r="Q2718" t="s">
        <v>521</v>
      </c>
    </row>
    <row r="2719" spans="1:17" x14ac:dyDescent="0.35">
      <c r="A2719">
        <v>100402</v>
      </c>
      <c r="B2719" s="5">
        <v>45979</v>
      </c>
      <c r="C2719" t="s">
        <v>31</v>
      </c>
      <c r="D2719" t="s">
        <v>105</v>
      </c>
      <c r="E2719" t="s">
        <v>106</v>
      </c>
      <c r="F2719" t="s">
        <v>59</v>
      </c>
      <c r="G2719" t="s">
        <v>129</v>
      </c>
      <c r="H2719">
        <v>2</v>
      </c>
      <c r="I2719" t="s">
        <v>508</v>
      </c>
      <c r="J2719">
        <v>118.51</v>
      </c>
      <c r="K2719">
        <v>237.02</v>
      </c>
      <c r="L2719" t="s">
        <v>24</v>
      </c>
      <c r="M2719" t="s">
        <v>269</v>
      </c>
      <c r="N2719" t="s">
        <v>36</v>
      </c>
      <c r="O2719" t="s">
        <v>509</v>
      </c>
      <c r="P2719" t="s">
        <v>501</v>
      </c>
      <c r="Q2719" t="s">
        <v>521</v>
      </c>
    </row>
    <row r="2720" spans="1:17" x14ac:dyDescent="0.35">
      <c r="A2720">
        <v>100705</v>
      </c>
      <c r="B2720" s="5">
        <v>45979</v>
      </c>
      <c r="C2720" t="s">
        <v>31</v>
      </c>
      <c r="D2720" t="s">
        <v>32</v>
      </c>
      <c r="E2720" t="s">
        <v>33</v>
      </c>
      <c r="F2720" t="s">
        <v>62</v>
      </c>
      <c r="G2720" t="s">
        <v>169</v>
      </c>
      <c r="H2720">
        <v>1</v>
      </c>
      <c r="I2720" t="s">
        <v>503</v>
      </c>
      <c r="J2720">
        <v>25.92</v>
      </c>
      <c r="K2720">
        <v>25.92</v>
      </c>
      <c r="L2720" t="s">
        <v>17</v>
      </c>
      <c r="M2720" t="s">
        <v>428</v>
      </c>
      <c r="N2720" t="s">
        <v>36</v>
      </c>
      <c r="O2720" t="s">
        <v>509</v>
      </c>
      <c r="P2720" t="s">
        <v>501</v>
      </c>
      <c r="Q2720" t="s">
        <v>521</v>
      </c>
    </row>
    <row r="2721" spans="1:17" x14ac:dyDescent="0.35">
      <c r="A2721">
        <v>100864</v>
      </c>
      <c r="B2721" s="5">
        <v>45979</v>
      </c>
      <c r="C2721" t="s">
        <v>31</v>
      </c>
      <c r="D2721" t="s">
        <v>32</v>
      </c>
      <c r="E2721" t="s">
        <v>33</v>
      </c>
      <c r="F2721" t="s">
        <v>59</v>
      </c>
      <c r="G2721" t="s">
        <v>118</v>
      </c>
      <c r="H2721">
        <v>1</v>
      </c>
      <c r="I2721" t="s">
        <v>503</v>
      </c>
      <c r="J2721">
        <v>20.22</v>
      </c>
      <c r="K2721">
        <v>20.22</v>
      </c>
      <c r="L2721" t="s">
        <v>24</v>
      </c>
      <c r="M2721" t="s">
        <v>239</v>
      </c>
      <c r="N2721" t="s">
        <v>19</v>
      </c>
      <c r="O2721" t="s">
        <v>509</v>
      </c>
      <c r="P2721" t="s">
        <v>501</v>
      </c>
      <c r="Q2721" t="s">
        <v>521</v>
      </c>
    </row>
    <row r="2722" spans="1:17" x14ac:dyDescent="0.35">
      <c r="A2722">
        <v>101008</v>
      </c>
      <c r="B2722" s="5">
        <v>45979</v>
      </c>
      <c r="C2722" t="s">
        <v>31</v>
      </c>
      <c r="D2722" t="s">
        <v>80</v>
      </c>
      <c r="E2722" t="s">
        <v>80</v>
      </c>
      <c r="F2722" t="s">
        <v>59</v>
      </c>
      <c r="G2722" t="s">
        <v>129</v>
      </c>
      <c r="H2722">
        <v>10</v>
      </c>
      <c r="I2722" t="s">
        <v>499</v>
      </c>
      <c r="J2722">
        <v>114.5</v>
      </c>
      <c r="K2722">
        <v>1145</v>
      </c>
      <c r="L2722" t="s">
        <v>17</v>
      </c>
      <c r="M2722" t="s">
        <v>338</v>
      </c>
      <c r="N2722" t="s">
        <v>19</v>
      </c>
      <c r="O2722" t="s">
        <v>509</v>
      </c>
      <c r="P2722" t="s">
        <v>501</v>
      </c>
      <c r="Q2722" t="s">
        <v>521</v>
      </c>
    </row>
    <row r="2723" spans="1:17" x14ac:dyDescent="0.35">
      <c r="A2723">
        <v>101036</v>
      </c>
      <c r="B2723" s="5">
        <v>45979</v>
      </c>
      <c r="C2723" t="s">
        <v>12</v>
      </c>
      <c r="D2723" t="s">
        <v>20</v>
      </c>
      <c r="E2723" t="s">
        <v>21</v>
      </c>
      <c r="F2723" t="s">
        <v>15</v>
      </c>
      <c r="G2723" t="s">
        <v>29</v>
      </c>
      <c r="H2723">
        <v>3</v>
      </c>
      <c r="I2723" t="s">
        <v>499</v>
      </c>
      <c r="J2723">
        <v>23.96</v>
      </c>
      <c r="K2723">
        <v>71.88</v>
      </c>
      <c r="L2723" t="s">
        <v>48</v>
      </c>
      <c r="M2723" t="s">
        <v>75</v>
      </c>
      <c r="N2723" t="s">
        <v>19</v>
      </c>
      <c r="O2723" t="s">
        <v>509</v>
      </c>
      <c r="P2723" t="s">
        <v>501</v>
      </c>
      <c r="Q2723" t="s">
        <v>521</v>
      </c>
    </row>
    <row r="2724" spans="1:17" x14ac:dyDescent="0.35">
      <c r="A2724">
        <v>101315</v>
      </c>
      <c r="B2724" s="5">
        <v>45979</v>
      </c>
      <c r="C2724" t="s">
        <v>50</v>
      </c>
      <c r="D2724" t="s">
        <v>71</v>
      </c>
      <c r="E2724" t="s">
        <v>72</v>
      </c>
      <c r="F2724" t="s">
        <v>22</v>
      </c>
      <c r="G2724" t="s">
        <v>23</v>
      </c>
      <c r="H2724">
        <v>3</v>
      </c>
      <c r="I2724" t="s">
        <v>499</v>
      </c>
      <c r="J2724">
        <v>66.209999999999994</v>
      </c>
      <c r="K2724">
        <v>198.63</v>
      </c>
      <c r="L2724" t="s">
        <v>24</v>
      </c>
      <c r="M2724" t="s">
        <v>407</v>
      </c>
      <c r="N2724" t="s">
        <v>19</v>
      </c>
      <c r="O2724" t="s">
        <v>509</v>
      </c>
      <c r="P2724" t="s">
        <v>501</v>
      </c>
      <c r="Q2724" t="s">
        <v>521</v>
      </c>
    </row>
    <row r="2725" spans="1:17" x14ac:dyDescent="0.35">
      <c r="A2725">
        <v>101494</v>
      </c>
      <c r="B2725" s="5">
        <v>45979</v>
      </c>
      <c r="C2725" t="s">
        <v>50</v>
      </c>
      <c r="D2725" t="s">
        <v>77</v>
      </c>
      <c r="E2725" t="s">
        <v>78</v>
      </c>
      <c r="F2725" t="s">
        <v>15</v>
      </c>
      <c r="G2725" t="s">
        <v>16</v>
      </c>
      <c r="H2725">
        <v>2</v>
      </c>
      <c r="I2725" t="s">
        <v>508</v>
      </c>
      <c r="J2725">
        <v>39.950000000000003</v>
      </c>
      <c r="K2725">
        <v>79.900000000000006</v>
      </c>
      <c r="L2725" t="s">
        <v>43</v>
      </c>
      <c r="M2725" t="s">
        <v>287</v>
      </c>
      <c r="N2725" t="s">
        <v>36</v>
      </c>
      <c r="O2725" t="s">
        <v>509</v>
      </c>
      <c r="P2725" t="s">
        <v>501</v>
      </c>
      <c r="Q2725" t="s">
        <v>521</v>
      </c>
    </row>
    <row r="2726" spans="1:17" x14ac:dyDescent="0.35">
      <c r="A2726">
        <v>101636</v>
      </c>
      <c r="B2726" s="5">
        <v>45979</v>
      </c>
      <c r="C2726" t="s">
        <v>50</v>
      </c>
      <c r="D2726" t="s">
        <v>71</v>
      </c>
      <c r="E2726" t="s">
        <v>72</v>
      </c>
      <c r="F2726" t="s">
        <v>22</v>
      </c>
      <c r="G2726" t="s">
        <v>109</v>
      </c>
      <c r="H2726">
        <v>2</v>
      </c>
      <c r="I2726" t="s">
        <v>508</v>
      </c>
      <c r="J2726">
        <v>86.41</v>
      </c>
      <c r="K2726">
        <v>172.82</v>
      </c>
      <c r="L2726" t="s">
        <v>43</v>
      </c>
      <c r="M2726" t="s">
        <v>281</v>
      </c>
      <c r="N2726" t="s">
        <v>19</v>
      </c>
      <c r="O2726" t="s">
        <v>509</v>
      </c>
      <c r="P2726" t="s">
        <v>501</v>
      </c>
      <c r="Q2726" t="s">
        <v>521</v>
      </c>
    </row>
    <row r="2727" spans="1:17" x14ac:dyDescent="0.35">
      <c r="A2727">
        <v>101673</v>
      </c>
      <c r="B2727" s="5">
        <v>45979</v>
      </c>
      <c r="C2727" t="s">
        <v>50</v>
      </c>
      <c r="D2727" t="s">
        <v>51</v>
      </c>
      <c r="E2727" t="s">
        <v>52</v>
      </c>
      <c r="F2727" t="s">
        <v>62</v>
      </c>
      <c r="G2727" t="s">
        <v>169</v>
      </c>
      <c r="H2727">
        <v>1</v>
      </c>
      <c r="I2727" t="s">
        <v>503</v>
      </c>
      <c r="J2727">
        <v>23.97</v>
      </c>
      <c r="K2727">
        <v>23.97</v>
      </c>
      <c r="L2727" t="s">
        <v>17</v>
      </c>
      <c r="M2727" t="s">
        <v>271</v>
      </c>
      <c r="N2727" t="s">
        <v>19</v>
      </c>
      <c r="O2727" t="s">
        <v>509</v>
      </c>
      <c r="P2727" t="s">
        <v>501</v>
      </c>
      <c r="Q2727" t="s">
        <v>521</v>
      </c>
    </row>
    <row r="2728" spans="1:17" x14ac:dyDescent="0.35">
      <c r="A2728">
        <v>101789</v>
      </c>
      <c r="B2728" s="5">
        <v>45979</v>
      </c>
      <c r="C2728" t="s">
        <v>65</v>
      </c>
      <c r="D2728" t="s">
        <v>90</v>
      </c>
      <c r="E2728" t="s">
        <v>91</v>
      </c>
      <c r="F2728" t="s">
        <v>22</v>
      </c>
      <c r="G2728" t="s">
        <v>100</v>
      </c>
      <c r="H2728">
        <v>10</v>
      </c>
      <c r="I2728" t="s">
        <v>499</v>
      </c>
      <c r="J2728">
        <v>15.73</v>
      </c>
      <c r="K2728">
        <v>157.30000000000001</v>
      </c>
      <c r="L2728" t="s">
        <v>43</v>
      </c>
      <c r="M2728" t="s">
        <v>420</v>
      </c>
      <c r="N2728" t="s">
        <v>19</v>
      </c>
      <c r="O2728" t="s">
        <v>509</v>
      </c>
      <c r="P2728" t="s">
        <v>501</v>
      </c>
      <c r="Q2728" t="s">
        <v>521</v>
      </c>
    </row>
    <row r="2729" spans="1:17" x14ac:dyDescent="0.35">
      <c r="A2729">
        <v>102205</v>
      </c>
      <c r="B2729" s="5">
        <v>45979</v>
      </c>
      <c r="C2729" t="s">
        <v>50</v>
      </c>
      <c r="D2729" t="s">
        <v>77</v>
      </c>
      <c r="E2729" t="s">
        <v>78</v>
      </c>
      <c r="F2729" t="s">
        <v>59</v>
      </c>
      <c r="G2729" t="s">
        <v>60</v>
      </c>
      <c r="H2729">
        <v>1</v>
      </c>
      <c r="I2729" t="s">
        <v>503</v>
      </c>
      <c r="J2729">
        <v>60.95</v>
      </c>
      <c r="K2729">
        <v>60.95</v>
      </c>
      <c r="L2729" t="s">
        <v>24</v>
      </c>
      <c r="M2729" t="s">
        <v>233</v>
      </c>
      <c r="N2729" t="s">
        <v>19</v>
      </c>
      <c r="O2729" t="s">
        <v>509</v>
      </c>
      <c r="P2729" t="s">
        <v>501</v>
      </c>
      <c r="Q2729" t="s">
        <v>521</v>
      </c>
    </row>
    <row r="2730" spans="1:17" x14ac:dyDescent="0.35">
      <c r="A2730">
        <v>102371</v>
      </c>
      <c r="B2730" s="5">
        <v>45979</v>
      </c>
      <c r="C2730" t="s">
        <v>50</v>
      </c>
      <c r="D2730" t="s">
        <v>71</v>
      </c>
      <c r="E2730" t="s">
        <v>72</v>
      </c>
      <c r="F2730" t="s">
        <v>62</v>
      </c>
      <c r="G2730" t="s">
        <v>63</v>
      </c>
      <c r="H2730">
        <v>2</v>
      </c>
      <c r="I2730" t="s">
        <v>508</v>
      </c>
      <c r="J2730">
        <v>57.53</v>
      </c>
      <c r="K2730">
        <v>115.06</v>
      </c>
      <c r="L2730" t="s">
        <v>17</v>
      </c>
      <c r="M2730" t="s">
        <v>321</v>
      </c>
      <c r="N2730" t="s">
        <v>19</v>
      </c>
      <c r="O2730" t="s">
        <v>509</v>
      </c>
      <c r="P2730" t="s">
        <v>501</v>
      </c>
      <c r="Q2730" t="s">
        <v>521</v>
      </c>
    </row>
    <row r="2731" spans="1:17" x14ac:dyDescent="0.35">
      <c r="A2731">
        <v>102497</v>
      </c>
      <c r="B2731" s="5">
        <v>45979</v>
      </c>
      <c r="C2731" t="s">
        <v>65</v>
      </c>
      <c r="D2731" t="s">
        <v>90</v>
      </c>
      <c r="E2731" t="s">
        <v>91</v>
      </c>
      <c r="F2731" t="s">
        <v>62</v>
      </c>
      <c r="G2731" t="s">
        <v>114</v>
      </c>
      <c r="H2731">
        <v>2</v>
      </c>
      <c r="I2731" t="s">
        <v>508</v>
      </c>
      <c r="J2731">
        <v>124.33</v>
      </c>
      <c r="K2731">
        <v>248.66</v>
      </c>
      <c r="L2731" t="s">
        <v>43</v>
      </c>
      <c r="M2731" t="s">
        <v>69</v>
      </c>
      <c r="N2731" t="s">
        <v>19</v>
      </c>
      <c r="O2731" t="s">
        <v>509</v>
      </c>
      <c r="P2731" t="s">
        <v>501</v>
      </c>
      <c r="Q2731" t="s">
        <v>521</v>
      </c>
    </row>
    <row r="2732" spans="1:17" x14ac:dyDescent="0.35">
      <c r="A2732">
        <v>102813</v>
      </c>
      <c r="B2732" s="5">
        <v>45979</v>
      </c>
      <c r="C2732" t="s">
        <v>65</v>
      </c>
      <c r="D2732" t="s">
        <v>66</v>
      </c>
      <c r="E2732" t="s">
        <v>67</v>
      </c>
      <c r="F2732" t="s">
        <v>53</v>
      </c>
      <c r="G2732" t="s">
        <v>92</v>
      </c>
      <c r="H2732">
        <v>10</v>
      </c>
      <c r="I2732" t="s">
        <v>499</v>
      </c>
      <c r="J2732">
        <v>29.16</v>
      </c>
      <c r="K2732">
        <v>291.60000000000002</v>
      </c>
      <c r="L2732" t="s">
        <v>48</v>
      </c>
      <c r="M2732" t="s">
        <v>74</v>
      </c>
      <c r="N2732" t="s">
        <v>19</v>
      </c>
      <c r="O2732" t="s">
        <v>509</v>
      </c>
      <c r="P2732" t="s">
        <v>501</v>
      </c>
      <c r="Q2732" t="s">
        <v>521</v>
      </c>
    </row>
    <row r="2733" spans="1:17" x14ac:dyDescent="0.35">
      <c r="A2733">
        <v>100209</v>
      </c>
      <c r="B2733" s="5">
        <v>45980</v>
      </c>
      <c r="C2733" t="s">
        <v>31</v>
      </c>
      <c r="D2733" t="s">
        <v>45</v>
      </c>
      <c r="E2733" t="s">
        <v>46</v>
      </c>
      <c r="F2733" t="s">
        <v>15</v>
      </c>
      <c r="G2733" t="s">
        <v>34</v>
      </c>
      <c r="H2733">
        <v>1</v>
      </c>
      <c r="I2733" t="s">
        <v>503</v>
      </c>
      <c r="J2733">
        <v>16.48</v>
      </c>
      <c r="K2733">
        <v>16.48</v>
      </c>
      <c r="L2733" t="s">
        <v>17</v>
      </c>
      <c r="M2733" t="s">
        <v>35</v>
      </c>
      <c r="N2733" t="s">
        <v>19</v>
      </c>
      <c r="O2733" t="s">
        <v>504</v>
      </c>
      <c r="P2733" t="s">
        <v>501</v>
      </c>
      <c r="Q2733" t="s">
        <v>521</v>
      </c>
    </row>
    <row r="2734" spans="1:17" x14ac:dyDescent="0.35">
      <c r="A2734">
        <v>100318</v>
      </c>
      <c r="B2734" s="5">
        <v>45980</v>
      </c>
      <c r="C2734" t="s">
        <v>65</v>
      </c>
      <c r="D2734" t="s">
        <v>137</v>
      </c>
      <c r="E2734" t="s">
        <v>138</v>
      </c>
      <c r="F2734" t="s">
        <v>15</v>
      </c>
      <c r="G2734" t="s">
        <v>34</v>
      </c>
      <c r="H2734">
        <v>3</v>
      </c>
      <c r="I2734" t="s">
        <v>499</v>
      </c>
      <c r="J2734">
        <v>16.649999999999999</v>
      </c>
      <c r="K2734">
        <v>49.949999999999996</v>
      </c>
      <c r="L2734" t="s">
        <v>17</v>
      </c>
      <c r="M2734" t="s">
        <v>459</v>
      </c>
      <c r="N2734" t="s">
        <v>19</v>
      </c>
      <c r="O2734" t="s">
        <v>504</v>
      </c>
      <c r="P2734" t="s">
        <v>501</v>
      </c>
      <c r="Q2734" t="s">
        <v>521</v>
      </c>
    </row>
    <row r="2735" spans="1:17" x14ac:dyDescent="0.35">
      <c r="A2735">
        <v>100487</v>
      </c>
      <c r="B2735" s="5">
        <v>45980</v>
      </c>
      <c r="C2735" t="s">
        <v>12</v>
      </c>
      <c r="D2735" t="s">
        <v>183</v>
      </c>
      <c r="E2735" t="s">
        <v>184</v>
      </c>
      <c r="F2735" t="s">
        <v>62</v>
      </c>
      <c r="G2735" t="s">
        <v>169</v>
      </c>
      <c r="H2735">
        <v>2</v>
      </c>
      <c r="I2735" t="s">
        <v>508</v>
      </c>
      <c r="J2735">
        <v>25.4</v>
      </c>
      <c r="K2735">
        <v>50.8</v>
      </c>
      <c r="L2735" t="s">
        <v>48</v>
      </c>
      <c r="M2735" t="s">
        <v>461</v>
      </c>
      <c r="N2735" t="s">
        <v>19</v>
      </c>
      <c r="O2735" t="s">
        <v>504</v>
      </c>
      <c r="P2735" t="s">
        <v>501</v>
      </c>
      <c r="Q2735" t="s">
        <v>521</v>
      </c>
    </row>
    <row r="2736" spans="1:17" x14ac:dyDescent="0.35">
      <c r="A2736">
        <v>100505</v>
      </c>
      <c r="B2736" s="5">
        <v>45980</v>
      </c>
      <c r="C2736" t="s">
        <v>26</v>
      </c>
      <c r="D2736" t="s">
        <v>150</v>
      </c>
      <c r="E2736" t="s">
        <v>151</v>
      </c>
      <c r="F2736" t="s">
        <v>22</v>
      </c>
      <c r="G2736" t="s">
        <v>87</v>
      </c>
      <c r="H2736">
        <v>1</v>
      </c>
      <c r="I2736" t="s">
        <v>503</v>
      </c>
      <c r="J2736">
        <v>51.33</v>
      </c>
      <c r="K2736">
        <v>51.33</v>
      </c>
      <c r="L2736" t="s">
        <v>43</v>
      </c>
      <c r="M2736" t="s">
        <v>400</v>
      </c>
      <c r="N2736" t="s">
        <v>36</v>
      </c>
      <c r="O2736" t="s">
        <v>504</v>
      </c>
      <c r="P2736" t="s">
        <v>501</v>
      </c>
      <c r="Q2736" t="s">
        <v>521</v>
      </c>
    </row>
    <row r="2737" spans="1:17" x14ac:dyDescent="0.35">
      <c r="A2737">
        <v>101638</v>
      </c>
      <c r="B2737" s="5">
        <v>45980</v>
      </c>
      <c r="C2737" t="s">
        <v>31</v>
      </c>
      <c r="D2737" t="s">
        <v>32</v>
      </c>
      <c r="E2737" t="s">
        <v>33</v>
      </c>
      <c r="F2737" t="s">
        <v>59</v>
      </c>
      <c r="G2737" t="s">
        <v>60</v>
      </c>
      <c r="H2737">
        <v>2</v>
      </c>
      <c r="I2737" t="s">
        <v>508</v>
      </c>
      <c r="J2737">
        <v>60.49</v>
      </c>
      <c r="K2737">
        <v>120.98</v>
      </c>
      <c r="L2737" t="s">
        <v>48</v>
      </c>
      <c r="M2737" t="s">
        <v>293</v>
      </c>
      <c r="N2737" t="s">
        <v>19</v>
      </c>
      <c r="O2737" t="s">
        <v>504</v>
      </c>
      <c r="P2737" t="s">
        <v>501</v>
      </c>
      <c r="Q2737" t="s">
        <v>521</v>
      </c>
    </row>
    <row r="2738" spans="1:17" x14ac:dyDescent="0.35">
      <c r="A2738">
        <v>102202</v>
      </c>
      <c r="B2738" s="5">
        <v>45980</v>
      </c>
      <c r="C2738" t="s">
        <v>31</v>
      </c>
      <c r="D2738" t="s">
        <v>32</v>
      </c>
      <c r="E2738" t="s">
        <v>33</v>
      </c>
      <c r="F2738" t="s">
        <v>59</v>
      </c>
      <c r="G2738" t="s">
        <v>60</v>
      </c>
      <c r="H2738">
        <v>1</v>
      </c>
      <c r="I2738" t="s">
        <v>503</v>
      </c>
      <c r="J2738">
        <v>58.54</v>
      </c>
      <c r="K2738">
        <v>58.54</v>
      </c>
      <c r="L2738" t="s">
        <v>48</v>
      </c>
      <c r="M2738" t="s">
        <v>40</v>
      </c>
      <c r="N2738" t="s">
        <v>19</v>
      </c>
      <c r="O2738" t="s">
        <v>504</v>
      </c>
      <c r="P2738" t="s">
        <v>501</v>
      </c>
      <c r="Q2738" t="s">
        <v>521</v>
      </c>
    </row>
    <row r="2739" spans="1:17" x14ac:dyDescent="0.35">
      <c r="A2739">
        <v>102829</v>
      </c>
      <c r="B2739" s="5">
        <v>45980</v>
      </c>
      <c r="C2739" t="s">
        <v>65</v>
      </c>
      <c r="D2739" t="s">
        <v>137</v>
      </c>
      <c r="E2739" t="s">
        <v>138</v>
      </c>
      <c r="F2739" t="s">
        <v>59</v>
      </c>
      <c r="G2739" t="s">
        <v>129</v>
      </c>
      <c r="H2739">
        <v>1</v>
      </c>
      <c r="I2739" t="s">
        <v>503</v>
      </c>
      <c r="J2739">
        <v>115.03</v>
      </c>
      <c r="K2739">
        <v>115.03</v>
      </c>
      <c r="L2739" t="s">
        <v>24</v>
      </c>
      <c r="M2739" t="s">
        <v>255</v>
      </c>
      <c r="N2739" t="s">
        <v>19</v>
      </c>
      <c r="O2739" t="s">
        <v>504</v>
      </c>
      <c r="P2739" t="s">
        <v>501</v>
      </c>
      <c r="Q2739" t="s">
        <v>521</v>
      </c>
    </row>
    <row r="2740" spans="1:17" x14ac:dyDescent="0.35">
      <c r="A2740">
        <v>102839</v>
      </c>
      <c r="B2740" s="5">
        <v>45980</v>
      </c>
      <c r="C2740" t="s">
        <v>26</v>
      </c>
      <c r="D2740" t="s">
        <v>150</v>
      </c>
      <c r="E2740" t="s">
        <v>151</v>
      </c>
      <c r="F2740" t="s">
        <v>22</v>
      </c>
      <c r="G2740" t="s">
        <v>47</v>
      </c>
      <c r="H2740">
        <v>5</v>
      </c>
      <c r="I2740" t="s">
        <v>499</v>
      </c>
      <c r="J2740">
        <v>78.25</v>
      </c>
      <c r="K2740">
        <v>391.25</v>
      </c>
      <c r="L2740" t="s">
        <v>17</v>
      </c>
      <c r="M2740" t="s">
        <v>61</v>
      </c>
      <c r="N2740" t="s">
        <v>89</v>
      </c>
      <c r="O2740" t="s">
        <v>504</v>
      </c>
      <c r="P2740" t="s">
        <v>501</v>
      </c>
      <c r="Q2740" t="s">
        <v>521</v>
      </c>
    </row>
    <row r="2741" spans="1:17" x14ac:dyDescent="0.35">
      <c r="A2741">
        <v>102912</v>
      </c>
      <c r="B2741" s="5">
        <v>45980</v>
      </c>
      <c r="C2741" t="s">
        <v>50</v>
      </c>
      <c r="D2741" t="s">
        <v>51</v>
      </c>
      <c r="E2741" t="s">
        <v>52</v>
      </c>
      <c r="F2741" t="s">
        <v>53</v>
      </c>
      <c r="G2741" t="s">
        <v>126</v>
      </c>
      <c r="H2741">
        <v>5</v>
      </c>
      <c r="I2741" t="s">
        <v>499</v>
      </c>
      <c r="J2741">
        <v>151.25</v>
      </c>
      <c r="K2741">
        <v>756.25</v>
      </c>
      <c r="L2741" t="s">
        <v>24</v>
      </c>
      <c r="M2741" t="s">
        <v>233</v>
      </c>
      <c r="N2741" t="s">
        <v>19</v>
      </c>
      <c r="O2741" t="s">
        <v>504</v>
      </c>
      <c r="P2741" t="s">
        <v>501</v>
      </c>
      <c r="Q2741" t="s">
        <v>521</v>
      </c>
    </row>
    <row r="2742" spans="1:17" x14ac:dyDescent="0.35">
      <c r="A2742">
        <v>100344</v>
      </c>
      <c r="B2742" s="5">
        <v>45981</v>
      </c>
      <c r="C2742" t="s">
        <v>65</v>
      </c>
      <c r="D2742" t="s">
        <v>90</v>
      </c>
      <c r="E2742" t="s">
        <v>91</v>
      </c>
      <c r="F2742" t="s">
        <v>22</v>
      </c>
      <c r="G2742" t="s">
        <v>23</v>
      </c>
      <c r="H2742">
        <v>1</v>
      </c>
      <c r="I2742" t="s">
        <v>503</v>
      </c>
      <c r="J2742">
        <v>67.900000000000006</v>
      </c>
      <c r="K2742">
        <v>67.900000000000006</v>
      </c>
      <c r="L2742" t="s">
        <v>43</v>
      </c>
      <c r="M2742" t="s">
        <v>257</v>
      </c>
      <c r="N2742" t="s">
        <v>19</v>
      </c>
      <c r="O2742" t="s">
        <v>505</v>
      </c>
      <c r="P2742" t="s">
        <v>501</v>
      </c>
      <c r="Q2742" t="s">
        <v>521</v>
      </c>
    </row>
    <row r="2743" spans="1:17" x14ac:dyDescent="0.35">
      <c r="A2743">
        <v>100531</v>
      </c>
      <c r="B2743" s="5">
        <v>45981</v>
      </c>
      <c r="C2743" t="s">
        <v>50</v>
      </c>
      <c r="D2743" t="s">
        <v>77</v>
      </c>
      <c r="E2743" t="s">
        <v>78</v>
      </c>
      <c r="F2743" t="s">
        <v>62</v>
      </c>
      <c r="G2743" t="s">
        <v>63</v>
      </c>
      <c r="H2743">
        <v>5</v>
      </c>
      <c r="I2743" t="s">
        <v>499</v>
      </c>
      <c r="J2743">
        <v>53.25</v>
      </c>
      <c r="K2743">
        <v>266.25</v>
      </c>
      <c r="L2743" t="s">
        <v>17</v>
      </c>
      <c r="M2743" t="s">
        <v>370</v>
      </c>
      <c r="N2743" t="s">
        <v>19</v>
      </c>
      <c r="O2743" t="s">
        <v>505</v>
      </c>
      <c r="P2743" t="s">
        <v>501</v>
      </c>
      <c r="Q2743" t="s">
        <v>521</v>
      </c>
    </row>
    <row r="2744" spans="1:17" x14ac:dyDescent="0.35">
      <c r="A2744">
        <v>100620</v>
      </c>
      <c r="B2744" s="5">
        <v>45981</v>
      </c>
      <c r="C2744" t="s">
        <v>50</v>
      </c>
      <c r="D2744" t="s">
        <v>51</v>
      </c>
      <c r="E2744" t="s">
        <v>52</v>
      </c>
      <c r="F2744" t="s">
        <v>22</v>
      </c>
      <c r="G2744" t="s">
        <v>23</v>
      </c>
      <c r="H2744">
        <v>1</v>
      </c>
      <c r="I2744" t="s">
        <v>503</v>
      </c>
      <c r="J2744">
        <v>64.45</v>
      </c>
      <c r="K2744">
        <v>64.45</v>
      </c>
      <c r="L2744" t="s">
        <v>48</v>
      </c>
      <c r="M2744" t="s">
        <v>281</v>
      </c>
      <c r="N2744" t="s">
        <v>19</v>
      </c>
      <c r="O2744" t="s">
        <v>505</v>
      </c>
      <c r="P2744" t="s">
        <v>501</v>
      </c>
      <c r="Q2744" t="s">
        <v>521</v>
      </c>
    </row>
    <row r="2745" spans="1:17" x14ac:dyDescent="0.35">
      <c r="A2745">
        <v>100748</v>
      </c>
      <c r="B2745" s="5">
        <v>45981</v>
      </c>
      <c r="C2745" t="s">
        <v>31</v>
      </c>
      <c r="D2745" t="s">
        <v>56</v>
      </c>
      <c r="E2745" t="s">
        <v>57</v>
      </c>
      <c r="F2745" t="s">
        <v>22</v>
      </c>
      <c r="G2745" t="s">
        <v>100</v>
      </c>
      <c r="H2745">
        <v>2</v>
      </c>
      <c r="I2745" t="s">
        <v>508</v>
      </c>
      <c r="J2745">
        <v>14.31</v>
      </c>
      <c r="K2745">
        <v>28.62</v>
      </c>
      <c r="L2745" t="s">
        <v>24</v>
      </c>
      <c r="M2745" t="s">
        <v>290</v>
      </c>
      <c r="N2745" t="s">
        <v>19</v>
      </c>
      <c r="O2745" t="s">
        <v>505</v>
      </c>
      <c r="P2745" t="s">
        <v>501</v>
      </c>
      <c r="Q2745" t="s">
        <v>521</v>
      </c>
    </row>
    <row r="2746" spans="1:17" x14ac:dyDescent="0.35">
      <c r="A2746">
        <v>100792</v>
      </c>
      <c r="B2746" s="5">
        <v>45981</v>
      </c>
      <c r="C2746" t="s">
        <v>12</v>
      </c>
      <c r="D2746" t="s">
        <v>98</v>
      </c>
      <c r="E2746" t="s">
        <v>99</v>
      </c>
      <c r="F2746" t="s">
        <v>22</v>
      </c>
      <c r="G2746" t="s">
        <v>100</v>
      </c>
      <c r="H2746">
        <v>2</v>
      </c>
      <c r="I2746" t="s">
        <v>508</v>
      </c>
      <c r="J2746">
        <v>14.41</v>
      </c>
      <c r="K2746">
        <v>28.82</v>
      </c>
      <c r="L2746" t="s">
        <v>17</v>
      </c>
      <c r="M2746" t="s">
        <v>429</v>
      </c>
      <c r="N2746" t="s">
        <v>19</v>
      </c>
      <c r="O2746" t="s">
        <v>505</v>
      </c>
      <c r="P2746" t="s">
        <v>501</v>
      </c>
      <c r="Q2746" t="s">
        <v>521</v>
      </c>
    </row>
    <row r="2747" spans="1:17" x14ac:dyDescent="0.35">
      <c r="A2747">
        <v>101103</v>
      </c>
      <c r="B2747" s="5">
        <v>45981</v>
      </c>
      <c r="C2747" t="s">
        <v>31</v>
      </c>
      <c r="D2747" t="s">
        <v>80</v>
      </c>
      <c r="E2747" t="s">
        <v>80</v>
      </c>
      <c r="F2747" t="s">
        <v>59</v>
      </c>
      <c r="G2747" t="s">
        <v>73</v>
      </c>
      <c r="H2747">
        <v>1</v>
      </c>
      <c r="I2747" t="s">
        <v>503</v>
      </c>
      <c r="J2747">
        <v>29.14</v>
      </c>
      <c r="K2747">
        <v>29.14</v>
      </c>
      <c r="L2747" t="s">
        <v>24</v>
      </c>
      <c r="M2747" t="s">
        <v>486</v>
      </c>
      <c r="N2747" t="s">
        <v>19</v>
      </c>
      <c r="O2747" t="s">
        <v>505</v>
      </c>
      <c r="P2747" t="s">
        <v>501</v>
      </c>
      <c r="Q2747" t="s">
        <v>521</v>
      </c>
    </row>
    <row r="2748" spans="1:17" x14ac:dyDescent="0.35">
      <c r="A2748">
        <v>101291</v>
      </c>
      <c r="B2748" s="5">
        <v>45981</v>
      </c>
      <c r="C2748" t="s">
        <v>65</v>
      </c>
      <c r="D2748" t="s">
        <v>66</v>
      </c>
      <c r="E2748" t="s">
        <v>67</v>
      </c>
      <c r="F2748" t="s">
        <v>62</v>
      </c>
      <c r="G2748" t="s">
        <v>114</v>
      </c>
      <c r="H2748">
        <v>2</v>
      </c>
      <c r="I2748" t="s">
        <v>508</v>
      </c>
      <c r="J2748">
        <v>132.30000000000001</v>
      </c>
      <c r="K2748">
        <v>264.60000000000002</v>
      </c>
      <c r="L2748" t="s">
        <v>24</v>
      </c>
      <c r="M2748" t="s">
        <v>356</v>
      </c>
      <c r="N2748" t="s">
        <v>19</v>
      </c>
      <c r="O2748" t="s">
        <v>505</v>
      </c>
      <c r="P2748" t="s">
        <v>501</v>
      </c>
      <c r="Q2748" t="s">
        <v>521</v>
      </c>
    </row>
    <row r="2749" spans="1:17" x14ac:dyDescent="0.35">
      <c r="A2749">
        <v>101352</v>
      </c>
      <c r="B2749" s="5">
        <v>45981</v>
      </c>
      <c r="C2749" t="s">
        <v>31</v>
      </c>
      <c r="D2749" t="s">
        <v>45</v>
      </c>
      <c r="E2749" t="s">
        <v>46</v>
      </c>
      <c r="F2749" t="s">
        <v>59</v>
      </c>
      <c r="G2749" t="s">
        <v>60</v>
      </c>
      <c r="H2749">
        <v>1</v>
      </c>
      <c r="I2749" t="s">
        <v>503</v>
      </c>
      <c r="J2749">
        <v>59.96</v>
      </c>
      <c r="K2749">
        <v>59.96</v>
      </c>
      <c r="L2749" t="s">
        <v>17</v>
      </c>
      <c r="M2749" t="s">
        <v>147</v>
      </c>
      <c r="N2749" t="s">
        <v>19</v>
      </c>
      <c r="O2749" t="s">
        <v>505</v>
      </c>
      <c r="P2749" t="s">
        <v>501</v>
      </c>
      <c r="Q2749" t="s">
        <v>521</v>
      </c>
    </row>
    <row r="2750" spans="1:17" x14ac:dyDescent="0.35">
      <c r="A2750">
        <v>101820</v>
      </c>
      <c r="B2750" s="5">
        <v>45981</v>
      </c>
      <c r="C2750" t="s">
        <v>31</v>
      </c>
      <c r="D2750" t="s">
        <v>56</v>
      </c>
      <c r="E2750" t="s">
        <v>57</v>
      </c>
      <c r="F2750" t="s">
        <v>62</v>
      </c>
      <c r="G2750" t="s">
        <v>68</v>
      </c>
      <c r="H2750">
        <v>3</v>
      </c>
      <c r="I2750" t="s">
        <v>499</v>
      </c>
      <c r="J2750">
        <v>40.450000000000003</v>
      </c>
      <c r="K2750">
        <v>121.35000000000001</v>
      </c>
      <c r="L2750" t="s">
        <v>24</v>
      </c>
      <c r="M2750" t="s">
        <v>330</v>
      </c>
      <c r="N2750" t="s">
        <v>19</v>
      </c>
      <c r="O2750" t="s">
        <v>505</v>
      </c>
      <c r="P2750" t="s">
        <v>501</v>
      </c>
      <c r="Q2750" t="s">
        <v>521</v>
      </c>
    </row>
    <row r="2751" spans="1:17" x14ac:dyDescent="0.35">
      <c r="A2751">
        <v>101898</v>
      </c>
      <c r="B2751" s="5">
        <v>45981</v>
      </c>
      <c r="C2751" t="s">
        <v>50</v>
      </c>
      <c r="D2751" t="s">
        <v>51</v>
      </c>
      <c r="E2751" t="s">
        <v>52</v>
      </c>
      <c r="F2751" t="s">
        <v>22</v>
      </c>
      <c r="G2751" t="s">
        <v>100</v>
      </c>
      <c r="H2751">
        <v>1</v>
      </c>
      <c r="I2751" t="s">
        <v>503</v>
      </c>
      <c r="J2751">
        <v>14.59</v>
      </c>
      <c r="K2751">
        <v>14.59</v>
      </c>
      <c r="L2751" t="s">
        <v>43</v>
      </c>
      <c r="M2751" t="s">
        <v>485</v>
      </c>
      <c r="N2751" t="s">
        <v>19</v>
      </c>
      <c r="O2751" t="s">
        <v>505</v>
      </c>
      <c r="P2751" t="s">
        <v>501</v>
      </c>
      <c r="Q2751" t="s">
        <v>521</v>
      </c>
    </row>
    <row r="2752" spans="1:17" x14ac:dyDescent="0.35">
      <c r="A2752">
        <v>102047</v>
      </c>
      <c r="B2752" s="5">
        <v>45981</v>
      </c>
      <c r="C2752" t="s">
        <v>12</v>
      </c>
      <c r="D2752" t="s">
        <v>98</v>
      </c>
      <c r="E2752" t="s">
        <v>99</v>
      </c>
      <c r="F2752" t="s">
        <v>62</v>
      </c>
      <c r="G2752" t="s">
        <v>103</v>
      </c>
      <c r="H2752">
        <v>10</v>
      </c>
      <c r="I2752" t="s">
        <v>499</v>
      </c>
      <c r="J2752">
        <v>183.98</v>
      </c>
      <c r="K2752">
        <v>1839.8</v>
      </c>
      <c r="L2752" t="s">
        <v>43</v>
      </c>
      <c r="M2752" t="s">
        <v>357</v>
      </c>
      <c r="N2752" t="s">
        <v>36</v>
      </c>
      <c r="O2752" t="s">
        <v>505</v>
      </c>
      <c r="P2752" t="s">
        <v>501</v>
      </c>
      <c r="Q2752" t="s">
        <v>521</v>
      </c>
    </row>
    <row r="2753" spans="1:17" x14ac:dyDescent="0.35">
      <c r="A2753">
        <v>102126</v>
      </c>
      <c r="B2753" s="5">
        <v>45981</v>
      </c>
      <c r="C2753" t="s">
        <v>12</v>
      </c>
      <c r="D2753" t="s">
        <v>183</v>
      </c>
      <c r="E2753" t="s">
        <v>184</v>
      </c>
      <c r="F2753" t="s">
        <v>62</v>
      </c>
      <c r="G2753" t="s">
        <v>103</v>
      </c>
      <c r="H2753">
        <v>10</v>
      </c>
      <c r="I2753" t="s">
        <v>499</v>
      </c>
      <c r="J2753">
        <v>180.51</v>
      </c>
      <c r="K2753">
        <v>1805.1</v>
      </c>
      <c r="L2753" t="s">
        <v>17</v>
      </c>
      <c r="M2753" t="s">
        <v>147</v>
      </c>
      <c r="N2753" t="s">
        <v>19</v>
      </c>
      <c r="O2753" t="s">
        <v>505</v>
      </c>
      <c r="P2753" t="s">
        <v>501</v>
      </c>
      <c r="Q2753" t="s">
        <v>521</v>
      </c>
    </row>
    <row r="2754" spans="1:17" x14ac:dyDescent="0.35">
      <c r="A2754">
        <v>102281</v>
      </c>
      <c r="B2754" s="5">
        <v>45981</v>
      </c>
      <c r="C2754" t="s">
        <v>65</v>
      </c>
      <c r="D2754" t="s">
        <v>90</v>
      </c>
      <c r="E2754" t="s">
        <v>91</v>
      </c>
      <c r="F2754" t="s">
        <v>15</v>
      </c>
      <c r="G2754" t="s">
        <v>34</v>
      </c>
      <c r="H2754">
        <v>1</v>
      </c>
      <c r="I2754" t="s">
        <v>503</v>
      </c>
      <c r="J2754">
        <v>16.27</v>
      </c>
      <c r="K2754">
        <v>16.27</v>
      </c>
      <c r="L2754" t="s">
        <v>24</v>
      </c>
      <c r="M2754" t="s">
        <v>440</v>
      </c>
      <c r="N2754" t="s">
        <v>89</v>
      </c>
      <c r="O2754" t="s">
        <v>505</v>
      </c>
      <c r="P2754" t="s">
        <v>501</v>
      </c>
      <c r="Q2754" t="s">
        <v>521</v>
      </c>
    </row>
    <row r="2755" spans="1:17" x14ac:dyDescent="0.35">
      <c r="A2755">
        <v>102932</v>
      </c>
      <c r="B2755" s="5">
        <v>45981</v>
      </c>
      <c r="C2755" t="s">
        <v>65</v>
      </c>
      <c r="D2755" t="s">
        <v>90</v>
      </c>
      <c r="E2755" t="s">
        <v>91</v>
      </c>
      <c r="F2755" t="s">
        <v>22</v>
      </c>
      <c r="G2755" t="s">
        <v>87</v>
      </c>
      <c r="H2755">
        <v>3</v>
      </c>
      <c r="I2755" t="s">
        <v>499</v>
      </c>
      <c r="J2755">
        <v>49.8</v>
      </c>
      <c r="K2755">
        <v>149.39999999999998</v>
      </c>
      <c r="L2755" t="s">
        <v>17</v>
      </c>
      <c r="M2755" t="s">
        <v>350</v>
      </c>
      <c r="N2755" t="s">
        <v>19</v>
      </c>
      <c r="O2755" t="s">
        <v>505</v>
      </c>
      <c r="P2755" t="s">
        <v>501</v>
      </c>
      <c r="Q2755" t="s">
        <v>521</v>
      </c>
    </row>
    <row r="2756" spans="1:17" x14ac:dyDescent="0.35">
      <c r="A2756">
        <v>100210</v>
      </c>
      <c r="B2756" s="5">
        <v>45982</v>
      </c>
      <c r="C2756" t="s">
        <v>31</v>
      </c>
      <c r="D2756" t="s">
        <v>56</v>
      </c>
      <c r="E2756" t="s">
        <v>57</v>
      </c>
      <c r="F2756" t="s">
        <v>62</v>
      </c>
      <c r="G2756" t="s">
        <v>114</v>
      </c>
      <c r="H2756">
        <v>3</v>
      </c>
      <c r="I2756" t="s">
        <v>499</v>
      </c>
      <c r="J2756">
        <v>131.9</v>
      </c>
      <c r="K2756">
        <v>395.70000000000005</v>
      </c>
      <c r="L2756" t="s">
        <v>43</v>
      </c>
      <c r="M2756" t="s">
        <v>195</v>
      </c>
      <c r="N2756" t="s">
        <v>19</v>
      </c>
      <c r="O2756" t="s">
        <v>500</v>
      </c>
      <c r="P2756" t="s">
        <v>501</v>
      </c>
      <c r="Q2756" t="s">
        <v>521</v>
      </c>
    </row>
    <row r="2757" spans="1:17" x14ac:dyDescent="0.35">
      <c r="A2757">
        <v>100284</v>
      </c>
      <c r="B2757" s="5">
        <v>45982</v>
      </c>
      <c r="C2757" t="s">
        <v>31</v>
      </c>
      <c r="D2757" t="s">
        <v>80</v>
      </c>
      <c r="E2757" t="s">
        <v>80</v>
      </c>
      <c r="F2757" t="s">
        <v>53</v>
      </c>
      <c r="G2757" t="s">
        <v>92</v>
      </c>
      <c r="H2757">
        <v>2</v>
      </c>
      <c r="I2757" t="s">
        <v>508</v>
      </c>
      <c r="J2757">
        <v>28.77</v>
      </c>
      <c r="K2757">
        <v>57.54</v>
      </c>
      <c r="L2757" t="s">
        <v>24</v>
      </c>
      <c r="M2757" t="s">
        <v>40</v>
      </c>
      <c r="N2757" t="s">
        <v>19</v>
      </c>
      <c r="O2757" t="s">
        <v>500</v>
      </c>
      <c r="P2757" t="s">
        <v>501</v>
      </c>
      <c r="Q2757" t="s">
        <v>521</v>
      </c>
    </row>
    <row r="2758" spans="1:17" x14ac:dyDescent="0.35">
      <c r="A2758">
        <v>100675</v>
      </c>
      <c r="B2758" s="5">
        <v>45982</v>
      </c>
      <c r="C2758" t="s">
        <v>12</v>
      </c>
      <c r="D2758" t="s">
        <v>98</v>
      </c>
      <c r="E2758" t="s">
        <v>99</v>
      </c>
      <c r="F2758" t="s">
        <v>62</v>
      </c>
      <c r="G2758" t="s">
        <v>103</v>
      </c>
      <c r="H2758">
        <v>1</v>
      </c>
      <c r="I2758" t="s">
        <v>503</v>
      </c>
      <c r="J2758">
        <v>191.05</v>
      </c>
      <c r="K2758">
        <v>191.05</v>
      </c>
      <c r="L2758" t="s">
        <v>43</v>
      </c>
      <c r="M2758" t="s">
        <v>385</v>
      </c>
      <c r="N2758" t="s">
        <v>19</v>
      </c>
      <c r="O2758" t="s">
        <v>500</v>
      </c>
      <c r="P2758" t="s">
        <v>501</v>
      </c>
      <c r="Q2758" t="s">
        <v>521</v>
      </c>
    </row>
    <row r="2759" spans="1:17" x14ac:dyDescent="0.35">
      <c r="A2759">
        <v>101194</v>
      </c>
      <c r="B2759" s="5">
        <v>45982</v>
      </c>
      <c r="C2759" t="s">
        <v>31</v>
      </c>
      <c r="D2759" t="s">
        <v>45</v>
      </c>
      <c r="E2759" t="s">
        <v>46</v>
      </c>
      <c r="F2759" t="s">
        <v>62</v>
      </c>
      <c r="G2759" t="s">
        <v>103</v>
      </c>
      <c r="H2759">
        <v>2</v>
      </c>
      <c r="I2759" t="s">
        <v>508</v>
      </c>
      <c r="J2759">
        <v>184.92</v>
      </c>
      <c r="K2759">
        <v>369.84</v>
      </c>
      <c r="L2759" t="s">
        <v>43</v>
      </c>
      <c r="M2759" t="s">
        <v>188</v>
      </c>
      <c r="N2759" t="s">
        <v>19</v>
      </c>
      <c r="O2759" t="s">
        <v>500</v>
      </c>
      <c r="P2759" t="s">
        <v>501</v>
      </c>
      <c r="Q2759" t="s">
        <v>521</v>
      </c>
    </row>
    <row r="2760" spans="1:17" x14ac:dyDescent="0.35">
      <c r="A2760">
        <v>101666</v>
      </c>
      <c r="B2760" s="5">
        <v>45982</v>
      </c>
      <c r="C2760" t="s">
        <v>50</v>
      </c>
      <c r="D2760" t="s">
        <v>77</v>
      </c>
      <c r="E2760" t="s">
        <v>78</v>
      </c>
      <c r="F2760" t="s">
        <v>53</v>
      </c>
      <c r="G2760" t="s">
        <v>145</v>
      </c>
      <c r="H2760">
        <v>1</v>
      </c>
      <c r="I2760" t="s">
        <v>503</v>
      </c>
      <c r="J2760">
        <v>33.4</v>
      </c>
      <c r="K2760">
        <v>33.4</v>
      </c>
      <c r="L2760" t="s">
        <v>17</v>
      </c>
      <c r="M2760" t="s">
        <v>305</v>
      </c>
      <c r="N2760" t="s">
        <v>19</v>
      </c>
      <c r="O2760" t="s">
        <v>500</v>
      </c>
      <c r="P2760" t="s">
        <v>501</v>
      </c>
      <c r="Q2760" t="s">
        <v>521</v>
      </c>
    </row>
    <row r="2761" spans="1:17" x14ac:dyDescent="0.35">
      <c r="A2761">
        <v>101700</v>
      </c>
      <c r="B2761" s="5">
        <v>45982</v>
      </c>
      <c r="C2761" t="s">
        <v>50</v>
      </c>
      <c r="D2761" t="s">
        <v>71</v>
      </c>
      <c r="E2761" t="s">
        <v>72</v>
      </c>
      <c r="F2761" t="s">
        <v>22</v>
      </c>
      <c r="G2761" t="s">
        <v>100</v>
      </c>
      <c r="H2761">
        <v>5</v>
      </c>
      <c r="I2761" t="s">
        <v>499</v>
      </c>
      <c r="J2761">
        <v>15.16</v>
      </c>
      <c r="K2761">
        <v>75.8</v>
      </c>
      <c r="L2761" t="s">
        <v>17</v>
      </c>
      <c r="M2761" t="s">
        <v>455</v>
      </c>
      <c r="N2761" t="s">
        <v>19</v>
      </c>
      <c r="O2761" t="s">
        <v>500</v>
      </c>
      <c r="P2761" t="s">
        <v>501</v>
      </c>
      <c r="Q2761" t="s">
        <v>521</v>
      </c>
    </row>
    <row r="2762" spans="1:17" x14ac:dyDescent="0.35">
      <c r="A2762">
        <v>101787</v>
      </c>
      <c r="B2762" s="5">
        <v>45982</v>
      </c>
      <c r="C2762" t="s">
        <v>50</v>
      </c>
      <c r="D2762" t="s">
        <v>71</v>
      </c>
      <c r="E2762" t="s">
        <v>72</v>
      </c>
      <c r="F2762" t="s">
        <v>62</v>
      </c>
      <c r="G2762" t="s">
        <v>112</v>
      </c>
      <c r="H2762">
        <v>1</v>
      </c>
      <c r="I2762" t="s">
        <v>503</v>
      </c>
      <c r="J2762">
        <v>28.6</v>
      </c>
      <c r="K2762">
        <v>28.6</v>
      </c>
      <c r="L2762" t="s">
        <v>43</v>
      </c>
      <c r="M2762" t="s">
        <v>379</v>
      </c>
      <c r="N2762" t="s">
        <v>19</v>
      </c>
      <c r="O2762" t="s">
        <v>500</v>
      </c>
      <c r="P2762" t="s">
        <v>501</v>
      </c>
      <c r="Q2762" t="s">
        <v>521</v>
      </c>
    </row>
    <row r="2763" spans="1:17" x14ac:dyDescent="0.35">
      <c r="A2763">
        <v>100021</v>
      </c>
      <c r="B2763" s="5">
        <v>45983</v>
      </c>
      <c r="C2763" t="s">
        <v>26</v>
      </c>
      <c r="D2763" t="s">
        <v>37</v>
      </c>
      <c r="E2763" t="s">
        <v>38</v>
      </c>
      <c r="F2763" t="s">
        <v>62</v>
      </c>
      <c r="G2763" t="s">
        <v>112</v>
      </c>
      <c r="H2763">
        <v>1</v>
      </c>
      <c r="I2763" t="s">
        <v>503</v>
      </c>
      <c r="J2763">
        <v>31.4</v>
      </c>
      <c r="K2763">
        <v>31.4</v>
      </c>
      <c r="L2763" t="s">
        <v>17</v>
      </c>
      <c r="M2763" t="s">
        <v>380</v>
      </c>
      <c r="N2763" t="s">
        <v>19</v>
      </c>
      <c r="O2763" t="s">
        <v>506</v>
      </c>
      <c r="P2763" t="s">
        <v>507</v>
      </c>
      <c r="Q2763" t="s">
        <v>521</v>
      </c>
    </row>
    <row r="2764" spans="1:17" x14ac:dyDescent="0.35">
      <c r="A2764">
        <v>100038</v>
      </c>
      <c r="B2764" s="5">
        <v>45983</v>
      </c>
      <c r="C2764" t="s">
        <v>26</v>
      </c>
      <c r="D2764" t="s">
        <v>150</v>
      </c>
      <c r="E2764" t="s">
        <v>151</v>
      </c>
      <c r="F2764" t="s">
        <v>62</v>
      </c>
      <c r="G2764" t="s">
        <v>169</v>
      </c>
      <c r="H2764">
        <v>5</v>
      </c>
      <c r="I2764" t="s">
        <v>499</v>
      </c>
      <c r="J2764">
        <v>23.74</v>
      </c>
      <c r="K2764">
        <v>118.69999999999999</v>
      </c>
      <c r="L2764" t="s">
        <v>24</v>
      </c>
      <c r="M2764" t="s">
        <v>44</v>
      </c>
      <c r="N2764" t="s">
        <v>19</v>
      </c>
      <c r="O2764" t="s">
        <v>506</v>
      </c>
      <c r="P2764" t="s">
        <v>507</v>
      </c>
      <c r="Q2764" t="s">
        <v>521</v>
      </c>
    </row>
    <row r="2765" spans="1:17" x14ac:dyDescent="0.35">
      <c r="A2765">
        <v>100071</v>
      </c>
      <c r="B2765" s="5">
        <v>45983</v>
      </c>
      <c r="C2765" t="s">
        <v>50</v>
      </c>
      <c r="D2765" t="s">
        <v>71</v>
      </c>
      <c r="E2765" t="s">
        <v>72</v>
      </c>
      <c r="F2765" t="s">
        <v>59</v>
      </c>
      <c r="G2765" t="s">
        <v>118</v>
      </c>
      <c r="H2765">
        <v>1</v>
      </c>
      <c r="I2765" t="s">
        <v>503</v>
      </c>
      <c r="J2765">
        <v>20.36</v>
      </c>
      <c r="K2765">
        <v>20.36</v>
      </c>
      <c r="L2765" t="s">
        <v>17</v>
      </c>
      <c r="M2765" t="s">
        <v>75</v>
      </c>
      <c r="N2765" t="s">
        <v>19</v>
      </c>
      <c r="O2765" t="s">
        <v>506</v>
      </c>
      <c r="P2765" t="s">
        <v>507</v>
      </c>
      <c r="Q2765" t="s">
        <v>521</v>
      </c>
    </row>
    <row r="2766" spans="1:17" x14ac:dyDescent="0.35">
      <c r="A2766">
        <v>100554</v>
      </c>
      <c r="B2766" s="5">
        <v>45983</v>
      </c>
      <c r="C2766" t="s">
        <v>31</v>
      </c>
      <c r="D2766" t="s">
        <v>56</v>
      </c>
      <c r="E2766" t="s">
        <v>57</v>
      </c>
      <c r="F2766" t="s">
        <v>62</v>
      </c>
      <c r="G2766" t="s">
        <v>112</v>
      </c>
      <c r="H2766">
        <v>5</v>
      </c>
      <c r="I2766" t="s">
        <v>499</v>
      </c>
      <c r="J2766">
        <v>28.53</v>
      </c>
      <c r="K2766">
        <v>142.65</v>
      </c>
      <c r="L2766" t="s">
        <v>24</v>
      </c>
      <c r="M2766" t="s">
        <v>225</v>
      </c>
      <c r="N2766" t="s">
        <v>19</v>
      </c>
      <c r="O2766" t="s">
        <v>506</v>
      </c>
      <c r="P2766" t="s">
        <v>507</v>
      </c>
      <c r="Q2766" t="s">
        <v>521</v>
      </c>
    </row>
    <row r="2767" spans="1:17" x14ac:dyDescent="0.35">
      <c r="A2767">
        <v>100674</v>
      </c>
      <c r="B2767" s="5">
        <v>45983</v>
      </c>
      <c r="C2767" t="s">
        <v>50</v>
      </c>
      <c r="D2767" t="s">
        <v>51</v>
      </c>
      <c r="E2767" t="s">
        <v>52</v>
      </c>
      <c r="F2767" t="s">
        <v>53</v>
      </c>
      <c r="G2767" t="s">
        <v>126</v>
      </c>
      <c r="H2767">
        <v>2</v>
      </c>
      <c r="I2767" t="s">
        <v>508</v>
      </c>
      <c r="J2767">
        <v>153.71</v>
      </c>
      <c r="K2767">
        <v>307.42</v>
      </c>
      <c r="L2767" t="s">
        <v>24</v>
      </c>
      <c r="M2767" t="s">
        <v>485</v>
      </c>
      <c r="N2767" t="s">
        <v>19</v>
      </c>
      <c r="O2767" t="s">
        <v>506</v>
      </c>
      <c r="P2767" t="s">
        <v>507</v>
      </c>
      <c r="Q2767" t="s">
        <v>521</v>
      </c>
    </row>
    <row r="2768" spans="1:17" x14ac:dyDescent="0.35">
      <c r="A2768">
        <v>101004</v>
      </c>
      <c r="B2768" s="5">
        <v>45983</v>
      </c>
      <c r="C2768" t="s">
        <v>50</v>
      </c>
      <c r="D2768" t="s">
        <v>71</v>
      </c>
      <c r="E2768" t="s">
        <v>72</v>
      </c>
      <c r="F2768" t="s">
        <v>62</v>
      </c>
      <c r="G2768" t="s">
        <v>112</v>
      </c>
      <c r="H2768">
        <v>10</v>
      </c>
      <c r="I2768" t="s">
        <v>499</v>
      </c>
      <c r="J2768">
        <v>29.66</v>
      </c>
      <c r="K2768">
        <v>296.60000000000002</v>
      </c>
      <c r="L2768" t="s">
        <v>17</v>
      </c>
      <c r="M2768" t="s">
        <v>423</v>
      </c>
      <c r="N2768" t="s">
        <v>19</v>
      </c>
      <c r="O2768" t="s">
        <v>506</v>
      </c>
      <c r="P2768" t="s">
        <v>507</v>
      </c>
      <c r="Q2768" t="s">
        <v>521</v>
      </c>
    </row>
    <row r="2769" spans="1:17" x14ac:dyDescent="0.35">
      <c r="A2769">
        <v>101326</v>
      </c>
      <c r="B2769" s="5">
        <v>45983</v>
      </c>
      <c r="C2769" t="s">
        <v>31</v>
      </c>
      <c r="D2769" t="s">
        <v>80</v>
      </c>
      <c r="E2769" t="s">
        <v>80</v>
      </c>
      <c r="F2769" t="s">
        <v>53</v>
      </c>
      <c r="G2769" t="s">
        <v>54</v>
      </c>
      <c r="H2769">
        <v>1</v>
      </c>
      <c r="I2769" t="s">
        <v>503</v>
      </c>
      <c r="J2769">
        <v>24.98</v>
      </c>
      <c r="K2769">
        <v>24.98</v>
      </c>
      <c r="L2769" t="s">
        <v>48</v>
      </c>
      <c r="M2769" t="s">
        <v>217</v>
      </c>
      <c r="N2769" t="s">
        <v>19</v>
      </c>
      <c r="O2769" t="s">
        <v>506</v>
      </c>
      <c r="P2769" t="s">
        <v>507</v>
      </c>
      <c r="Q2769" t="s">
        <v>521</v>
      </c>
    </row>
    <row r="2770" spans="1:17" x14ac:dyDescent="0.35">
      <c r="A2770">
        <v>101756</v>
      </c>
      <c r="B2770" s="5">
        <v>45983</v>
      </c>
      <c r="C2770" t="s">
        <v>50</v>
      </c>
      <c r="D2770" t="s">
        <v>71</v>
      </c>
      <c r="E2770" t="s">
        <v>72</v>
      </c>
      <c r="F2770" t="s">
        <v>62</v>
      </c>
      <c r="G2770" t="s">
        <v>63</v>
      </c>
      <c r="H2770">
        <v>2</v>
      </c>
      <c r="I2770" t="s">
        <v>508</v>
      </c>
      <c r="J2770">
        <v>56.26</v>
      </c>
      <c r="K2770">
        <v>112.52</v>
      </c>
      <c r="L2770" t="s">
        <v>48</v>
      </c>
      <c r="M2770" t="s">
        <v>215</v>
      </c>
      <c r="N2770" t="s">
        <v>19</v>
      </c>
      <c r="O2770" t="s">
        <v>506</v>
      </c>
      <c r="P2770" t="s">
        <v>507</v>
      </c>
      <c r="Q2770" t="s">
        <v>521</v>
      </c>
    </row>
    <row r="2771" spans="1:17" x14ac:dyDescent="0.35">
      <c r="A2771">
        <v>101923</v>
      </c>
      <c r="B2771" s="5">
        <v>45983</v>
      </c>
      <c r="C2771" t="s">
        <v>31</v>
      </c>
      <c r="D2771" t="s">
        <v>32</v>
      </c>
      <c r="E2771" t="s">
        <v>33</v>
      </c>
      <c r="F2771" t="s">
        <v>53</v>
      </c>
      <c r="G2771" t="s">
        <v>126</v>
      </c>
      <c r="H2771">
        <v>1</v>
      </c>
      <c r="I2771" t="s">
        <v>503</v>
      </c>
      <c r="J2771">
        <v>149.41999999999999</v>
      </c>
      <c r="K2771">
        <v>149.41999999999999</v>
      </c>
      <c r="L2771" t="s">
        <v>24</v>
      </c>
      <c r="M2771" t="s">
        <v>418</v>
      </c>
      <c r="N2771" t="s">
        <v>19</v>
      </c>
      <c r="O2771" t="s">
        <v>506</v>
      </c>
      <c r="P2771" t="s">
        <v>507</v>
      </c>
      <c r="Q2771" t="s">
        <v>521</v>
      </c>
    </row>
    <row r="2772" spans="1:17" x14ac:dyDescent="0.35">
      <c r="A2772">
        <v>102099</v>
      </c>
      <c r="B2772" s="5">
        <v>45983</v>
      </c>
      <c r="C2772" t="s">
        <v>26</v>
      </c>
      <c r="D2772" t="s">
        <v>150</v>
      </c>
      <c r="E2772" t="s">
        <v>151</v>
      </c>
      <c r="F2772" t="s">
        <v>59</v>
      </c>
      <c r="G2772" t="s">
        <v>118</v>
      </c>
      <c r="H2772">
        <v>2</v>
      </c>
      <c r="I2772" t="s">
        <v>508</v>
      </c>
      <c r="J2772">
        <v>19.8</v>
      </c>
      <c r="K2772">
        <v>39.6</v>
      </c>
      <c r="L2772" t="s">
        <v>24</v>
      </c>
      <c r="M2772" t="s">
        <v>417</v>
      </c>
      <c r="N2772" t="s">
        <v>89</v>
      </c>
      <c r="O2772" t="s">
        <v>506</v>
      </c>
      <c r="P2772" t="s">
        <v>507</v>
      </c>
      <c r="Q2772" t="s">
        <v>521</v>
      </c>
    </row>
    <row r="2773" spans="1:17" x14ac:dyDescent="0.35">
      <c r="A2773">
        <v>102174</v>
      </c>
      <c r="B2773" s="5">
        <v>45983</v>
      </c>
      <c r="C2773" t="s">
        <v>26</v>
      </c>
      <c r="D2773" t="s">
        <v>150</v>
      </c>
      <c r="E2773" t="s">
        <v>151</v>
      </c>
      <c r="F2773" t="s">
        <v>62</v>
      </c>
      <c r="G2773" t="s">
        <v>63</v>
      </c>
      <c r="H2773">
        <v>2</v>
      </c>
      <c r="I2773" t="s">
        <v>508</v>
      </c>
      <c r="J2773">
        <v>56.05</v>
      </c>
      <c r="K2773">
        <v>112.1</v>
      </c>
      <c r="L2773" t="s">
        <v>48</v>
      </c>
      <c r="M2773" t="s">
        <v>311</v>
      </c>
      <c r="N2773" t="s">
        <v>19</v>
      </c>
      <c r="O2773" t="s">
        <v>506</v>
      </c>
      <c r="P2773" t="s">
        <v>507</v>
      </c>
      <c r="Q2773" t="s">
        <v>521</v>
      </c>
    </row>
    <row r="2774" spans="1:17" x14ac:dyDescent="0.35">
      <c r="A2774">
        <v>102270</v>
      </c>
      <c r="B2774" s="5">
        <v>45983</v>
      </c>
      <c r="C2774" t="s">
        <v>26</v>
      </c>
      <c r="D2774" t="s">
        <v>27</v>
      </c>
      <c r="E2774" t="s">
        <v>28</v>
      </c>
      <c r="F2774" t="s">
        <v>15</v>
      </c>
      <c r="G2774" t="s">
        <v>34</v>
      </c>
      <c r="H2774">
        <v>1</v>
      </c>
      <c r="I2774" t="s">
        <v>503</v>
      </c>
      <c r="J2774">
        <v>15.23</v>
      </c>
      <c r="K2774">
        <v>15.23</v>
      </c>
      <c r="L2774" t="s">
        <v>48</v>
      </c>
      <c r="M2774" t="s">
        <v>253</v>
      </c>
      <c r="N2774" t="s">
        <v>19</v>
      </c>
      <c r="O2774" t="s">
        <v>506</v>
      </c>
      <c r="P2774" t="s">
        <v>507</v>
      </c>
      <c r="Q2774" t="s">
        <v>521</v>
      </c>
    </row>
    <row r="2775" spans="1:17" x14ac:dyDescent="0.35">
      <c r="A2775">
        <v>102271</v>
      </c>
      <c r="B2775" s="5">
        <v>45983</v>
      </c>
      <c r="C2775" t="s">
        <v>31</v>
      </c>
      <c r="D2775" t="s">
        <v>105</v>
      </c>
      <c r="E2775" t="s">
        <v>106</v>
      </c>
      <c r="F2775" t="s">
        <v>22</v>
      </c>
      <c r="G2775" t="s">
        <v>23</v>
      </c>
      <c r="H2775">
        <v>2</v>
      </c>
      <c r="I2775" t="s">
        <v>508</v>
      </c>
      <c r="J2775">
        <v>66.81</v>
      </c>
      <c r="K2775">
        <v>133.62</v>
      </c>
      <c r="L2775" t="s">
        <v>17</v>
      </c>
      <c r="M2775" t="s">
        <v>343</v>
      </c>
      <c r="N2775" t="s">
        <v>19</v>
      </c>
      <c r="O2775" t="s">
        <v>506</v>
      </c>
      <c r="P2775" t="s">
        <v>507</v>
      </c>
      <c r="Q2775" t="s">
        <v>521</v>
      </c>
    </row>
    <row r="2776" spans="1:17" x14ac:dyDescent="0.35">
      <c r="A2776">
        <v>102433</v>
      </c>
      <c r="B2776" s="5">
        <v>45983</v>
      </c>
      <c r="C2776" t="s">
        <v>31</v>
      </c>
      <c r="D2776" t="s">
        <v>45</v>
      </c>
      <c r="E2776" t="s">
        <v>46</v>
      </c>
      <c r="F2776" t="s">
        <v>53</v>
      </c>
      <c r="G2776" t="s">
        <v>145</v>
      </c>
      <c r="H2776">
        <v>1</v>
      </c>
      <c r="I2776" t="s">
        <v>503</v>
      </c>
      <c r="J2776">
        <v>34.35</v>
      </c>
      <c r="K2776">
        <v>34.35</v>
      </c>
      <c r="L2776" t="s">
        <v>17</v>
      </c>
      <c r="M2776" t="s">
        <v>462</v>
      </c>
      <c r="N2776" t="s">
        <v>19</v>
      </c>
      <c r="O2776" t="s">
        <v>506</v>
      </c>
      <c r="P2776" t="s">
        <v>507</v>
      </c>
      <c r="Q2776" t="s">
        <v>521</v>
      </c>
    </row>
    <row r="2777" spans="1:17" x14ac:dyDescent="0.35">
      <c r="A2777">
        <v>102773</v>
      </c>
      <c r="B2777" s="5">
        <v>45983</v>
      </c>
      <c r="C2777" t="s">
        <v>12</v>
      </c>
      <c r="D2777" t="s">
        <v>13</v>
      </c>
      <c r="E2777" t="s">
        <v>14</v>
      </c>
      <c r="F2777" t="s">
        <v>22</v>
      </c>
      <c r="G2777" t="s">
        <v>100</v>
      </c>
      <c r="H2777">
        <v>1</v>
      </c>
      <c r="I2777" t="s">
        <v>503</v>
      </c>
      <c r="J2777">
        <v>14.76</v>
      </c>
      <c r="K2777">
        <v>14.76</v>
      </c>
      <c r="L2777" t="s">
        <v>48</v>
      </c>
      <c r="M2777" t="s">
        <v>200</v>
      </c>
      <c r="N2777" t="s">
        <v>89</v>
      </c>
      <c r="O2777" t="s">
        <v>506</v>
      </c>
      <c r="P2777" t="s">
        <v>507</v>
      </c>
      <c r="Q2777" t="s">
        <v>521</v>
      </c>
    </row>
    <row r="2778" spans="1:17" x14ac:dyDescent="0.35">
      <c r="A2778">
        <v>100015</v>
      </c>
      <c r="B2778" s="5">
        <v>45984</v>
      </c>
      <c r="C2778" t="s">
        <v>12</v>
      </c>
      <c r="D2778" t="s">
        <v>20</v>
      </c>
      <c r="E2778" t="s">
        <v>21</v>
      </c>
      <c r="F2778" t="s">
        <v>62</v>
      </c>
      <c r="G2778" t="s">
        <v>112</v>
      </c>
      <c r="H2778">
        <v>5</v>
      </c>
      <c r="I2778" t="s">
        <v>499</v>
      </c>
      <c r="J2778">
        <v>31.38</v>
      </c>
      <c r="K2778">
        <v>156.9</v>
      </c>
      <c r="L2778" t="s">
        <v>17</v>
      </c>
      <c r="M2778" t="s">
        <v>472</v>
      </c>
      <c r="N2778" t="s">
        <v>89</v>
      </c>
      <c r="O2778" t="s">
        <v>510</v>
      </c>
      <c r="P2778" t="s">
        <v>507</v>
      </c>
      <c r="Q2778" t="s">
        <v>521</v>
      </c>
    </row>
    <row r="2779" spans="1:17" x14ac:dyDescent="0.35">
      <c r="A2779">
        <v>100365</v>
      </c>
      <c r="B2779" s="5">
        <v>45984</v>
      </c>
      <c r="C2779" t="s">
        <v>31</v>
      </c>
      <c r="D2779" t="s">
        <v>56</v>
      </c>
      <c r="E2779" t="s">
        <v>57</v>
      </c>
      <c r="F2779" t="s">
        <v>62</v>
      </c>
      <c r="G2779" t="s">
        <v>112</v>
      </c>
      <c r="H2779">
        <v>2</v>
      </c>
      <c r="I2779" t="s">
        <v>508</v>
      </c>
      <c r="J2779">
        <v>29.05</v>
      </c>
      <c r="K2779">
        <v>58.1</v>
      </c>
      <c r="L2779" t="s">
        <v>17</v>
      </c>
      <c r="M2779" t="s">
        <v>303</v>
      </c>
      <c r="N2779" t="s">
        <v>36</v>
      </c>
      <c r="O2779" t="s">
        <v>510</v>
      </c>
      <c r="P2779" t="s">
        <v>507</v>
      </c>
      <c r="Q2779" t="s">
        <v>521</v>
      </c>
    </row>
    <row r="2780" spans="1:17" x14ac:dyDescent="0.35">
      <c r="A2780">
        <v>100796</v>
      </c>
      <c r="B2780" s="5">
        <v>45984</v>
      </c>
      <c r="C2780" t="s">
        <v>12</v>
      </c>
      <c r="D2780" t="s">
        <v>183</v>
      </c>
      <c r="E2780" t="s">
        <v>184</v>
      </c>
      <c r="F2780" t="s">
        <v>59</v>
      </c>
      <c r="G2780" t="s">
        <v>129</v>
      </c>
      <c r="H2780">
        <v>5</v>
      </c>
      <c r="I2780" t="s">
        <v>499</v>
      </c>
      <c r="J2780">
        <v>123.2</v>
      </c>
      <c r="K2780">
        <v>616</v>
      </c>
      <c r="L2780" t="s">
        <v>43</v>
      </c>
      <c r="M2780" t="s">
        <v>231</v>
      </c>
      <c r="N2780" t="s">
        <v>19</v>
      </c>
      <c r="O2780" t="s">
        <v>510</v>
      </c>
      <c r="P2780" t="s">
        <v>507</v>
      </c>
      <c r="Q2780" t="s">
        <v>521</v>
      </c>
    </row>
    <row r="2781" spans="1:17" x14ac:dyDescent="0.35">
      <c r="A2781">
        <v>101011</v>
      </c>
      <c r="B2781" s="5">
        <v>45984</v>
      </c>
      <c r="C2781" t="s">
        <v>50</v>
      </c>
      <c r="D2781" t="s">
        <v>77</v>
      </c>
      <c r="E2781" t="s">
        <v>78</v>
      </c>
      <c r="F2781" t="s">
        <v>22</v>
      </c>
      <c r="G2781" t="s">
        <v>87</v>
      </c>
      <c r="H2781">
        <v>1</v>
      </c>
      <c r="I2781" t="s">
        <v>503</v>
      </c>
      <c r="J2781">
        <v>50.37</v>
      </c>
      <c r="K2781">
        <v>50.37</v>
      </c>
      <c r="L2781" t="s">
        <v>43</v>
      </c>
      <c r="M2781" t="s">
        <v>271</v>
      </c>
      <c r="N2781" t="s">
        <v>89</v>
      </c>
      <c r="O2781" t="s">
        <v>510</v>
      </c>
      <c r="P2781" t="s">
        <v>507</v>
      </c>
      <c r="Q2781" t="s">
        <v>521</v>
      </c>
    </row>
    <row r="2782" spans="1:17" x14ac:dyDescent="0.35">
      <c r="A2782">
        <v>101427</v>
      </c>
      <c r="B2782" s="5">
        <v>45984</v>
      </c>
      <c r="C2782" t="s">
        <v>12</v>
      </c>
      <c r="D2782" t="s">
        <v>20</v>
      </c>
      <c r="E2782" t="s">
        <v>21</v>
      </c>
      <c r="F2782" t="s">
        <v>62</v>
      </c>
      <c r="G2782" t="s">
        <v>169</v>
      </c>
      <c r="H2782">
        <v>5</v>
      </c>
      <c r="I2782" t="s">
        <v>499</v>
      </c>
      <c r="J2782">
        <v>24.79</v>
      </c>
      <c r="K2782">
        <v>123.94999999999999</v>
      </c>
      <c r="L2782" t="s">
        <v>43</v>
      </c>
      <c r="M2782" t="s">
        <v>334</v>
      </c>
      <c r="N2782" t="s">
        <v>19</v>
      </c>
      <c r="O2782" t="s">
        <v>510</v>
      </c>
      <c r="P2782" t="s">
        <v>507</v>
      </c>
      <c r="Q2782" t="s">
        <v>521</v>
      </c>
    </row>
    <row r="2783" spans="1:17" x14ac:dyDescent="0.35">
      <c r="A2783">
        <v>101429</v>
      </c>
      <c r="B2783" s="5">
        <v>45984</v>
      </c>
      <c r="C2783" t="s">
        <v>31</v>
      </c>
      <c r="D2783" t="s">
        <v>105</v>
      </c>
      <c r="E2783" t="s">
        <v>106</v>
      </c>
      <c r="F2783" t="s">
        <v>59</v>
      </c>
      <c r="G2783" t="s">
        <v>118</v>
      </c>
      <c r="H2783">
        <v>5</v>
      </c>
      <c r="I2783" t="s">
        <v>499</v>
      </c>
      <c r="J2783">
        <v>19.809999999999999</v>
      </c>
      <c r="K2783">
        <v>99.05</v>
      </c>
      <c r="L2783" t="s">
        <v>24</v>
      </c>
      <c r="M2783" t="s">
        <v>108</v>
      </c>
      <c r="N2783" t="s">
        <v>89</v>
      </c>
      <c r="O2783" t="s">
        <v>510</v>
      </c>
      <c r="P2783" t="s">
        <v>507</v>
      </c>
      <c r="Q2783" t="s">
        <v>521</v>
      </c>
    </row>
    <row r="2784" spans="1:17" x14ac:dyDescent="0.35">
      <c r="A2784">
        <v>101501</v>
      </c>
      <c r="B2784" s="5">
        <v>45984</v>
      </c>
      <c r="C2784" t="s">
        <v>31</v>
      </c>
      <c r="D2784" t="s">
        <v>105</v>
      </c>
      <c r="E2784" t="s">
        <v>106</v>
      </c>
      <c r="F2784" t="s">
        <v>53</v>
      </c>
      <c r="G2784" t="s">
        <v>92</v>
      </c>
      <c r="H2784">
        <v>10</v>
      </c>
      <c r="I2784" t="s">
        <v>499</v>
      </c>
      <c r="J2784">
        <v>29.99</v>
      </c>
      <c r="K2784">
        <v>299.89999999999998</v>
      </c>
      <c r="L2784" t="s">
        <v>17</v>
      </c>
      <c r="M2784" t="s">
        <v>457</v>
      </c>
      <c r="N2784" t="s">
        <v>89</v>
      </c>
      <c r="O2784" t="s">
        <v>510</v>
      </c>
      <c r="P2784" t="s">
        <v>507</v>
      </c>
      <c r="Q2784" t="s">
        <v>521</v>
      </c>
    </row>
    <row r="2785" spans="1:17" x14ac:dyDescent="0.35">
      <c r="A2785">
        <v>101640</v>
      </c>
      <c r="B2785" s="5">
        <v>45984</v>
      </c>
      <c r="C2785" t="s">
        <v>50</v>
      </c>
      <c r="D2785" t="s">
        <v>51</v>
      </c>
      <c r="E2785" t="s">
        <v>52</v>
      </c>
      <c r="F2785" t="s">
        <v>15</v>
      </c>
      <c r="G2785" t="s">
        <v>29</v>
      </c>
      <c r="H2785">
        <v>2</v>
      </c>
      <c r="I2785" t="s">
        <v>508</v>
      </c>
      <c r="J2785">
        <v>22.06</v>
      </c>
      <c r="K2785">
        <v>44.12</v>
      </c>
      <c r="L2785" t="s">
        <v>43</v>
      </c>
      <c r="M2785" t="s">
        <v>317</v>
      </c>
      <c r="N2785" t="s">
        <v>19</v>
      </c>
      <c r="O2785" t="s">
        <v>510</v>
      </c>
      <c r="P2785" t="s">
        <v>507</v>
      </c>
      <c r="Q2785" t="s">
        <v>521</v>
      </c>
    </row>
    <row r="2786" spans="1:17" x14ac:dyDescent="0.35">
      <c r="A2786">
        <v>101642</v>
      </c>
      <c r="B2786" s="5">
        <v>45984</v>
      </c>
      <c r="C2786" t="s">
        <v>26</v>
      </c>
      <c r="D2786" t="s">
        <v>27</v>
      </c>
      <c r="E2786" t="s">
        <v>28</v>
      </c>
      <c r="F2786" t="s">
        <v>53</v>
      </c>
      <c r="G2786" t="s">
        <v>54</v>
      </c>
      <c r="H2786">
        <v>1</v>
      </c>
      <c r="I2786" t="s">
        <v>503</v>
      </c>
      <c r="J2786">
        <v>26.17</v>
      </c>
      <c r="K2786">
        <v>26.17</v>
      </c>
      <c r="L2786" t="s">
        <v>43</v>
      </c>
      <c r="M2786" t="s">
        <v>313</v>
      </c>
      <c r="N2786" t="s">
        <v>19</v>
      </c>
      <c r="O2786" t="s">
        <v>510</v>
      </c>
      <c r="P2786" t="s">
        <v>507</v>
      </c>
      <c r="Q2786" t="s">
        <v>521</v>
      </c>
    </row>
    <row r="2787" spans="1:17" x14ac:dyDescent="0.35">
      <c r="A2787">
        <v>101822</v>
      </c>
      <c r="B2787" s="5">
        <v>45984</v>
      </c>
      <c r="C2787" t="s">
        <v>31</v>
      </c>
      <c r="D2787" t="s">
        <v>80</v>
      </c>
      <c r="E2787" t="s">
        <v>80</v>
      </c>
      <c r="F2787" t="s">
        <v>15</v>
      </c>
      <c r="G2787" t="s">
        <v>34</v>
      </c>
      <c r="H2787">
        <v>1</v>
      </c>
      <c r="I2787" t="s">
        <v>503</v>
      </c>
      <c r="J2787">
        <v>15.82</v>
      </c>
      <c r="K2787">
        <v>15.82</v>
      </c>
      <c r="L2787" t="s">
        <v>43</v>
      </c>
      <c r="M2787" t="s">
        <v>119</v>
      </c>
      <c r="N2787" t="s">
        <v>36</v>
      </c>
      <c r="O2787" t="s">
        <v>510</v>
      </c>
      <c r="P2787" t="s">
        <v>507</v>
      </c>
      <c r="Q2787" t="s">
        <v>521</v>
      </c>
    </row>
    <row r="2788" spans="1:17" x14ac:dyDescent="0.35">
      <c r="A2788">
        <v>102349</v>
      </c>
      <c r="B2788" s="5">
        <v>45984</v>
      </c>
      <c r="C2788" t="s">
        <v>50</v>
      </c>
      <c r="D2788" t="s">
        <v>77</v>
      </c>
      <c r="E2788" t="s">
        <v>78</v>
      </c>
      <c r="F2788" t="s">
        <v>62</v>
      </c>
      <c r="G2788" t="s">
        <v>63</v>
      </c>
      <c r="H2788">
        <v>2</v>
      </c>
      <c r="I2788" t="s">
        <v>508</v>
      </c>
      <c r="J2788">
        <v>54.21</v>
      </c>
      <c r="K2788">
        <v>108.42</v>
      </c>
      <c r="L2788" t="s">
        <v>43</v>
      </c>
      <c r="M2788" t="s">
        <v>265</v>
      </c>
      <c r="N2788" t="s">
        <v>19</v>
      </c>
      <c r="O2788" t="s">
        <v>510</v>
      </c>
      <c r="P2788" t="s">
        <v>507</v>
      </c>
      <c r="Q2788" t="s">
        <v>521</v>
      </c>
    </row>
    <row r="2789" spans="1:17" x14ac:dyDescent="0.35">
      <c r="A2789">
        <v>102500</v>
      </c>
      <c r="B2789" s="5">
        <v>45984</v>
      </c>
      <c r="C2789" t="s">
        <v>31</v>
      </c>
      <c r="D2789" t="s">
        <v>105</v>
      </c>
      <c r="E2789" t="s">
        <v>106</v>
      </c>
      <c r="F2789" t="s">
        <v>59</v>
      </c>
      <c r="G2789" t="s">
        <v>118</v>
      </c>
      <c r="H2789">
        <v>1</v>
      </c>
      <c r="I2789" t="s">
        <v>503</v>
      </c>
      <c r="J2789">
        <v>19.62</v>
      </c>
      <c r="K2789">
        <v>19.62</v>
      </c>
      <c r="L2789" t="s">
        <v>17</v>
      </c>
      <c r="M2789" t="s">
        <v>283</v>
      </c>
      <c r="N2789" t="s">
        <v>19</v>
      </c>
      <c r="O2789" t="s">
        <v>510</v>
      </c>
      <c r="P2789" t="s">
        <v>507</v>
      </c>
      <c r="Q2789" t="s">
        <v>521</v>
      </c>
    </row>
    <row r="2790" spans="1:17" x14ac:dyDescent="0.35">
      <c r="A2790">
        <v>102911</v>
      </c>
      <c r="B2790" s="5">
        <v>45984</v>
      </c>
      <c r="C2790" t="s">
        <v>12</v>
      </c>
      <c r="D2790" t="s">
        <v>98</v>
      </c>
      <c r="E2790" t="s">
        <v>99</v>
      </c>
      <c r="F2790" t="s">
        <v>22</v>
      </c>
      <c r="G2790" t="s">
        <v>47</v>
      </c>
      <c r="H2790">
        <v>2</v>
      </c>
      <c r="I2790" t="s">
        <v>508</v>
      </c>
      <c r="J2790">
        <v>71.84</v>
      </c>
      <c r="K2790">
        <v>143.68</v>
      </c>
      <c r="L2790" t="s">
        <v>43</v>
      </c>
      <c r="M2790" t="s">
        <v>182</v>
      </c>
      <c r="N2790" t="s">
        <v>19</v>
      </c>
      <c r="O2790" t="s">
        <v>510</v>
      </c>
      <c r="P2790" t="s">
        <v>507</v>
      </c>
      <c r="Q2790" t="s">
        <v>521</v>
      </c>
    </row>
    <row r="2791" spans="1:17" x14ac:dyDescent="0.35">
      <c r="A2791">
        <v>102981</v>
      </c>
      <c r="B2791" s="5">
        <v>45984</v>
      </c>
      <c r="C2791" t="s">
        <v>12</v>
      </c>
      <c r="D2791" t="s">
        <v>98</v>
      </c>
      <c r="E2791" t="s">
        <v>99</v>
      </c>
      <c r="F2791" t="s">
        <v>22</v>
      </c>
      <c r="G2791" t="s">
        <v>100</v>
      </c>
      <c r="H2791">
        <v>1</v>
      </c>
      <c r="I2791" t="s">
        <v>503</v>
      </c>
      <c r="J2791">
        <v>14.86</v>
      </c>
      <c r="K2791">
        <v>14.86</v>
      </c>
      <c r="L2791" t="s">
        <v>43</v>
      </c>
      <c r="M2791" t="s">
        <v>172</v>
      </c>
      <c r="N2791" t="s">
        <v>19</v>
      </c>
      <c r="O2791" t="s">
        <v>510</v>
      </c>
      <c r="P2791" t="s">
        <v>507</v>
      </c>
      <c r="Q2791" t="s">
        <v>521</v>
      </c>
    </row>
    <row r="2792" spans="1:17" x14ac:dyDescent="0.35">
      <c r="A2792">
        <v>100282</v>
      </c>
      <c r="B2792" s="5">
        <v>45985</v>
      </c>
      <c r="C2792" t="s">
        <v>12</v>
      </c>
      <c r="D2792" t="s">
        <v>13</v>
      </c>
      <c r="E2792" t="s">
        <v>14</v>
      </c>
      <c r="F2792" t="s">
        <v>53</v>
      </c>
      <c r="G2792" t="s">
        <v>92</v>
      </c>
      <c r="H2792">
        <v>2</v>
      </c>
      <c r="I2792" t="s">
        <v>508</v>
      </c>
      <c r="J2792">
        <v>28.94</v>
      </c>
      <c r="K2792">
        <v>57.88</v>
      </c>
      <c r="L2792" t="s">
        <v>24</v>
      </c>
      <c r="M2792" t="s">
        <v>55</v>
      </c>
      <c r="N2792" t="s">
        <v>89</v>
      </c>
      <c r="O2792" t="s">
        <v>511</v>
      </c>
      <c r="P2792" t="s">
        <v>501</v>
      </c>
      <c r="Q2792" t="s">
        <v>521</v>
      </c>
    </row>
    <row r="2793" spans="1:17" x14ac:dyDescent="0.35">
      <c r="A2793">
        <v>100426</v>
      </c>
      <c r="B2793" s="5">
        <v>45985</v>
      </c>
      <c r="C2793" t="s">
        <v>26</v>
      </c>
      <c r="D2793" t="s">
        <v>150</v>
      </c>
      <c r="E2793" t="s">
        <v>151</v>
      </c>
      <c r="F2793" t="s">
        <v>62</v>
      </c>
      <c r="G2793" t="s">
        <v>103</v>
      </c>
      <c r="H2793">
        <v>3</v>
      </c>
      <c r="I2793" t="s">
        <v>499</v>
      </c>
      <c r="J2793">
        <v>181.93</v>
      </c>
      <c r="K2793">
        <v>545.79</v>
      </c>
      <c r="L2793" t="s">
        <v>24</v>
      </c>
      <c r="M2793" t="s">
        <v>299</v>
      </c>
      <c r="N2793" t="s">
        <v>19</v>
      </c>
      <c r="O2793" t="s">
        <v>511</v>
      </c>
      <c r="P2793" t="s">
        <v>501</v>
      </c>
      <c r="Q2793" t="s">
        <v>521</v>
      </c>
    </row>
    <row r="2794" spans="1:17" x14ac:dyDescent="0.35">
      <c r="A2794">
        <v>100798</v>
      </c>
      <c r="B2794" s="5">
        <v>45985</v>
      </c>
      <c r="C2794" t="s">
        <v>12</v>
      </c>
      <c r="D2794" t="s">
        <v>183</v>
      </c>
      <c r="E2794" t="s">
        <v>184</v>
      </c>
      <c r="F2794" t="s">
        <v>15</v>
      </c>
      <c r="G2794" t="s">
        <v>34</v>
      </c>
      <c r="H2794">
        <v>2</v>
      </c>
      <c r="I2794" t="s">
        <v>508</v>
      </c>
      <c r="J2794">
        <v>16.190000000000001</v>
      </c>
      <c r="K2794">
        <v>32.380000000000003</v>
      </c>
      <c r="L2794" t="s">
        <v>48</v>
      </c>
      <c r="M2794" t="s">
        <v>347</v>
      </c>
      <c r="N2794" t="s">
        <v>19</v>
      </c>
      <c r="O2794" t="s">
        <v>511</v>
      </c>
      <c r="P2794" t="s">
        <v>501</v>
      </c>
      <c r="Q2794" t="s">
        <v>521</v>
      </c>
    </row>
    <row r="2795" spans="1:17" x14ac:dyDescent="0.35">
      <c r="A2795">
        <v>100863</v>
      </c>
      <c r="B2795" s="5">
        <v>45985</v>
      </c>
      <c r="C2795" t="s">
        <v>31</v>
      </c>
      <c r="D2795" t="s">
        <v>32</v>
      </c>
      <c r="E2795" t="s">
        <v>33</v>
      </c>
      <c r="F2795" t="s">
        <v>53</v>
      </c>
      <c r="G2795" t="s">
        <v>54</v>
      </c>
      <c r="H2795">
        <v>5</v>
      </c>
      <c r="I2795" t="s">
        <v>499</v>
      </c>
      <c r="J2795">
        <v>25.43</v>
      </c>
      <c r="K2795">
        <v>127.15</v>
      </c>
      <c r="L2795" t="s">
        <v>17</v>
      </c>
      <c r="M2795" t="s">
        <v>411</v>
      </c>
      <c r="N2795" t="s">
        <v>19</v>
      </c>
      <c r="O2795" t="s">
        <v>511</v>
      </c>
      <c r="P2795" t="s">
        <v>501</v>
      </c>
      <c r="Q2795" t="s">
        <v>521</v>
      </c>
    </row>
    <row r="2796" spans="1:17" x14ac:dyDescent="0.35">
      <c r="A2796">
        <v>101102</v>
      </c>
      <c r="B2796" s="5">
        <v>45985</v>
      </c>
      <c r="C2796" t="s">
        <v>12</v>
      </c>
      <c r="D2796" t="s">
        <v>20</v>
      </c>
      <c r="E2796" t="s">
        <v>21</v>
      </c>
      <c r="F2796" t="s">
        <v>22</v>
      </c>
      <c r="G2796" t="s">
        <v>23</v>
      </c>
      <c r="H2796">
        <v>5</v>
      </c>
      <c r="I2796" t="s">
        <v>499</v>
      </c>
      <c r="J2796">
        <v>64.17</v>
      </c>
      <c r="K2796">
        <v>320.85000000000002</v>
      </c>
      <c r="L2796" t="s">
        <v>17</v>
      </c>
      <c r="M2796" t="s">
        <v>76</v>
      </c>
      <c r="N2796" t="s">
        <v>19</v>
      </c>
      <c r="O2796" t="s">
        <v>511</v>
      </c>
      <c r="P2796" t="s">
        <v>501</v>
      </c>
      <c r="Q2796" t="s">
        <v>521</v>
      </c>
    </row>
    <row r="2797" spans="1:17" x14ac:dyDescent="0.35">
      <c r="A2797">
        <v>101519</v>
      </c>
      <c r="B2797" s="5">
        <v>45985</v>
      </c>
      <c r="C2797" t="s">
        <v>50</v>
      </c>
      <c r="D2797" t="s">
        <v>71</v>
      </c>
      <c r="E2797" t="s">
        <v>72</v>
      </c>
      <c r="F2797" t="s">
        <v>62</v>
      </c>
      <c r="G2797" t="s">
        <v>103</v>
      </c>
      <c r="H2797">
        <v>1</v>
      </c>
      <c r="I2797" t="s">
        <v>503</v>
      </c>
      <c r="J2797">
        <v>182.24</v>
      </c>
      <c r="K2797">
        <v>182.24</v>
      </c>
      <c r="L2797" t="s">
        <v>17</v>
      </c>
      <c r="M2797" t="s">
        <v>474</v>
      </c>
      <c r="N2797" t="s">
        <v>89</v>
      </c>
      <c r="O2797" t="s">
        <v>511</v>
      </c>
      <c r="P2797" t="s">
        <v>501</v>
      </c>
      <c r="Q2797" t="s">
        <v>521</v>
      </c>
    </row>
    <row r="2798" spans="1:17" x14ac:dyDescent="0.35">
      <c r="A2798">
        <v>101651</v>
      </c>
      <c r="B2798" s="5">
        <v>45985</v>
      </c>
      <c r="C2798" t="s">
        <v>50</v>
      </c>
      <c r="D2798" t="s">
        <v>77</v>
      </c>
      <c r="E2798" t="s">
        <v>78</v>
      </c>
      <c r="F2798" t="s">
        <v>62</v>
      </c>
      <c r="G2798" t="s">
        <v>103</v>
      </c>
      <c r="H2798">
        <v>1</v>
      </c>
      <c r="I2798" t="s">
        <v>503</v>
      </c>
      <c r="J2798">
        <v>183.53</v>
      </c>
      <c r="K2798">
        <v>183.53</v>
      </c>
      <c r="L2798" t="s">
        <v>17</v>
      </c>
      <c r="M2798" t="s">
        <v>119</v>
      </c>
      <c r="N2798" t="s">
        <v>19</v>
      </c>
      <c r="O2798" t="s">
        <v>511</v>
      </c>
      <c r="P2798" t="s">
        <v>501</v>
      </c>
      <c r="Q2798" t="s">
        <v>521</v>
      </c>
    </row>
    <row r="2799" spans="1:17" x14ac:dyDescent="0.35">
      <c r="A2799">
        <v>101775</v>
      </c>
      <c r="B2799" s="5">
        <v>45985</v>
      </c>
      <c r="C2799" t="s">
        <v>65</v>
      </c>
      <c r="D2799" t="s">
        <v>90</v>
      </c>
      <c r="E2799" t="s">
        <v>91</v>
      </c>
      <c r="F2799" t="s">
        <v>22</v>
      </c>
      <c r="G2799" t="s">
        <v>87</v>
      </c>
      <c r="H2799">
        <v>2</v>
      </c>
      <c r="I2799" t="s">
        <v>508</v>
      </c>
      <c r="J2799">
        <v>49.46</v>
      </c>
      <c r="K2799">
        <v>98.92</v>
      </c>
      <c r="L2799" t="s">
        <v>17</v>
      </c>
      <c r="M2799" t="s">
        <v>144</v>
      </c>
      <c r="N2799" t="s">
        <v>36</v>
      </c>
      <c r="O2799" t="s">
        <v>511</v>
      </c>
      <c r="P2799" t="s">
        <v>501</v>
      </c>
      <c r="Q2799" t="s">
        <v>521</v>
      </c>
    </row>
    <row r="2800" spans="1:17" x14ac:dyDescent="0.35">
      <c r="A2800">
        <v>101875</v>
      </c>
      <c r="B2800" s="5">
        <v>45985</v>
      </c>
      <c r="C2800" t="s">
        <v>12</v>
      </c>
      <c r="D2800" t="s">
        <v>20</v>
      </c>
      <c r="E2800" t="s">
        <v>21</v>
      </c>
      <c r="F2800" t="s">
        <v>59</v>
      </c>
      <c r="G2800" t="s">
        <v>95</v>
      </c>
      <c r="H2800">
        <v>10</v>
      </c>
      <c r="I2800" t="s">
        <v>499</v>
      </c>
      <c r="J2800">
        <v>35.89</v>
      </c>
      <c r="K2800">
        <v>358.9</v>
      </c>
      <c r="L2800" t="s">
        <v>43</v>
      </c>
      <c r="M2800" t="s">
        <v>380</v>
      </c>
      <c r="N2800" t="s">
        <v>36</v>
      </c>
      <c r="O2800" t="s">
        <v>511</v>
      </c>
      <c r="P2800" t="s">
        <v>501</v>
      </c>
      <c r="Q2800" t="s">
        <v>521</v>
      </c>
    </row>
    <row r="2801" spans="1:17" x14ac:dyDescent="0.35">
      <c r="A2801">
        <v>102725</v>
      </c>
      <c r="B2801" s="5">
        <v>45985</v>
      </c>
      <c r="C2801" t="s">
        <v>12</v>
      </c>
      <c r="D2801" t="s">
        <v>183</v>
      </c>
      <c r="E2801" t="s">
        <v>184</v>
      </c>
      <c r="F2801" t="s">
        <v>15</v>
      </c>
      <c r="G2801" t="s">
        <v>39</v>
      </c>
      <c r="H2801">
        <v>2</v>
      </c>
      <c r="I2801" t="s">
        <v>508</v>
      </c>
      <c r="J2801">
        <v>46.15</v>
      </c>
      <c r="K2801">
        <v>92.3</v>
      </c>
      <c r="L2801" t="s">
        <v>24</v>
      </c>
      <c r="M2801" t="s">
        <v>244</v>
      </c>
      <c r="N2801" t="s">
        <v>19</v>
      </c>
      <c r="O2801" t="s">
        <v>511</v>
      </c>
      <c r="P2801" t="s">
        <v>501</v>
      </c>
      <c r="Q2801" t="s">
        <v>521</v>
      </c>
    </row>
    <row r="2802" spans="1:17" x14ac:dyDescent="0.35">
      <c r="A2802">
        <v>102795</v>
      </c>
      <c r="B2802" s="5">
        <v>45985</v>
      </c>
      <c r="C2802" t="s">
        <v>31</v>
      </c>
      <c r="D2802" t="s">
        <v>32</v>
      </c>
      <c r="E2802" t="s">
        <v>33</v>
      </c>
      <c r="F2802" t="s">
        <v>15</v>
      </c>
      <c r="G2802" t="s">
        <v>16</v>
      </c>
      <c r="H2802">
        <v>1</v>
      </c>
      <c r="I2802" t="s">
        <v>503</v>
      </c>
      <c r="J2802">
        <v>38.78</v>
      </c>
      <c r="K2802">
        <v>38.78</v>
      </c>
      <c r="L2802" t="s">
        <v>24</v>
      </c>
      <c r="M2802" t="s">
        <v>156</v>
      </c>
      <c r="N2802" t="s">
        <v>89</v>
      </c>
      <c r="O2802" t="s">
        <v>511</v>
      </c>
      <c r="P2802" t="s">
        <v>501</v>
      </c>
      <c r="Q2802" t="s">
        <v>521</v>
      </c>
    </row>
    <row r="2803" spans="1:17" x14ac:dyDescent="0.35">
      <c r="A2803">
        <v>102855</v>
      </c>
      <c r="B2803" s="5">
        <v>45985</v>
      </c>
      <c r="C2803" t="s">
        <v>50</v>
      </c>
      <c r="D2803" t="s">
        <v>71</v>
      </c>
      <c r="E2803" t="s">
        <v>72</v>
      </c>
      <c r="F2803" t="s">
        <v>62</v>
      </c>
      <c r="G2803" t="s">
        <v>103</v>
      </c>
      <c r="H2803">
        <v>2</v>
      </c>
      <c r="I2803" t="s">
        <v>508</v>
      </c>
      <c r="J2803">
        <v>185.53</v>
      </c>
      <c r="K2803">
        <v>371.06</v>
      </c>
      <c r="L2803" t="s">
        <v>24</v>
      </c>
      <c r="M2803" t="s">
        <v>369</v>
      </c>
      <c r="N2803" t="s">
        <v>36</v>
      </c>
      <c r="O2803" t="s">
        <v>511</v>
      </c>
      <c r="P2803" t="s">
        <v>501</v>
      </c>
      <c r="Q2803" t="s">
        <v>521</v>
      </c>
    </row>
    <row r="2804" spans="1:17" x14ac:dyDescent="0.35">
      <c r="A2804">
        <v>102935</v>
      </c>
      <c r="B2804" s="5">
        <v>45985</v>
      </c>
      <c r="C2804" t="s">
        <v>12</v>
      </c>
      <c r="D2804" t="s">
        <v>98</v>
      </c>
      <c r="E2804" t="s">
        <v>99</v>
      </c>
      <c r="F2804" t="s">
        <v>59</v>
      </c>
      <c r="G2804" t="s">
        <v>95</v>
      </c>
      <c r="H2804">
        <v>3</v>
      </c>
      <c r="I2804" t="s">
        <v>499</v>
      </c>
      <c r="J2804">
        <v>33.74</v>
      </c>
      <c r="K2804">
        <v>101.22</v>
      </c>
      <c r="L2804" t="s">
        <v>43</v>
      </c>
      <c r="M2804" t="s">
        <v>348</v>
      </c>
      <c r="N2804" t="s">
        <v>36</v>
      </c>
      <c r="O2804" t="s">
        <v>511</v>
      </c>
      <c r="P2804" t="s">
        <v>501</v>
      </c>
      <c r="Q2804" t="s">
        <v>521</v>
      </c>
    </row>
    <row r="2805" spans="1:17" x14ac:dyDescent="0.35">
      <c r="A2805">
        <v>100204</v>
      </c>
      <c r="B2805" s="5">
        <v>45986</v>
      </c>
      <c r="C2805" t="s">
        <v>12</v>
      </c>
      <c r="D2805" t="s">
        <v>183</v>
      </c>
      <c r="E2805" t="s">
        <v>184</v>
      </c>
      <c r="F2805" t="s">
        <v>62</v>
      </c>
      <c r="G2805" t="s">
        <v>169</v>
      </c>
      <c r="H2805">
        <v>5</v>
      </c>
      <c r="I2805" t="s">
        <v>499</v>
      </c>
      <c r="J2805">
        <v>25.28</v>
      </c>
      <c r="K2805">
        <v>126.4</v>
      </c>
      <c r="L2805" t="s">
        <v>43</v>
      </c>
      <c r="M2805" t="s">
        <v>55</v>
      </c>
      <c r="N2805" t="s">
        <v>19</v>
      </c>
      <c r="O2805" t="s">
        <v>509</v>
      </c>
      <c r="P2805" t="s">
        <v>501</v>
      </c>
      <c r="Q2805" t="s">
        <v>521</v>
      </c>
    </row>
    <row r="2806" spans="1:17" x14ac:dyDescent="0.35">
      <c r="A2806">
        <v>100291</v>
      </c>
      <c r="B2806" s="5">
        <v>45986</v>
      </c>
      <c r="C2806" t="s">
        <v>26</v>
      </c>
      <c r="D2806" t="s">
        <v>150</v>
      </c>
      <c r="E2806" t="s">
        <v>151</v>
      </c>
      <c r="F2806" t="s">
        <v>62</v>
      </c>
      <c r="G2806" t="s">
        <v>103</v>
      </c>
      <c r="H2806">
        <v>3</v>
      </c>
      <c r="I2806" t="s">
        <v>499</v>
      </c>
      <c r="J2806">
        <v>193.53</v>
      </c>
      <c r="K2806">
        <v>580.59</v>
      </c>
      <c r="L2806" t="s">
        <v>24</v>
      </c>
      <c r="M2806" t="s">
        <v>128</v>
      </c>
      <c r="N2806" t="s">
        <v>36</v>
      </c>
      <c r="O2806" t="s">
        <v>509</v>
      </c>
      <c r="P2806" t="s">
        <v>501</v>
      </c>
      <c r="Q2806" t="s">
        <v>521</v>
      </c>
    </row>
    <row r="2807" spans="1:17" x14ac:dyDescent="0.35">
      <c r="A2807">
        <v>100523</v>
      </c>
      <c r="B2807" s="5">
        <v>45986</v>
      </c>
      <c r="C2807" t="s">
        <v>65</v>
      </c>
      <c r="D2807" t="s">
        <v>66</v>
      </c>
      <c r="E2807" t="s">
        <v>67</v>
      </c>
      <c r="F2807" t="s">
        <v>15</v>
      </c>
      <c r="G2807" t="s">
        <v>39</v>
      </c>
      <c r="H2807">
        <v>1</v>
      </c>
      <c r="I2807" t="s">
        <v>503</v>
      </c>
      <c r="J2807">
        <v>46.44</v>
      </c>
      <c r="K2807">
        <v>46.44</v>
      </c>
      <c r="L2807" t="s">
        <v>48</v>
      </c>
      <c r="M2807" t="s">
        <v>262</v>
      </c>
      <c r="N2807" t="s">
        <v>19</v>
      </c>
      <c r="O2807" t="s">
        <v>509</v>
      </c>
      <c r="P2807" t="s">
        <v>501</v>
      </c>
      <c r="Q2807" t="s">
        <v>521</v>
      </c>
    </row>
    <row r="2808" spans="1:17" x14ac:dyDescent="0.35">
      <c r="A2808">
        <v>100660</v>
      </c>
      <c r="B2808" s="5">
        <v>45986</v>
      </c>
      <c r="C2808" t="s">
        <v>12</v>
      </c>
      <c r="D2808" t="s">
        <v>183</v>
      </c>
      <c r="E2808" t="s">
        <v>184</v>
      </c>
      <c r="F2808" t="s">
        <v>53</v>
      </c>
      <c r="G2808" t="s">
        <v>126</v>
      </c>
      <c r="H2808">
        <v>2</v>
      </c>
      <c r="I2808" t="s">
        <v>508</v>
      </c>
      <c r="J2808">
        <v>147</v>
      </c>
      <c r="K2808">
        <v>294</v>
      </c>
      <c r="L2808" t="s">
        <v>43</v>
      </c>
      <c r="M2808" t="s">
        <v>325</v>
      </c>
      <c r="N2808" t="s">
        <v>36</v>
      </c>
      <c r="O2808" t="s">
        <v>509</v>
      </c>
      <c r="P2808" t="s">
        <v>501</v>
      </c>
      <c r="Q2808" t="s">
        <v>521</v>
      </c>
    </row>
    <row r="2809" spans="1:17" x14ac:dyDescent="0.35">
      <c r="A2809">
        <v>102008</v>
      </c>
      <c r="B2809" s="5">
        <v>45986</v>
      </c>
      <c r="C2809" t="s">
        <v>50</v>
      </c>
      <c r="D2809" t="s">
        <v>71</v>
      </c>
      <c r="E2809" t="s">
        <v>72</v>
      </c>
      <c r="F2809" t="s">
        <v>62</v>
      </c>
      <c r="G2809" t="s">
        <v>68</v>
      </c>
      <c r="H2809">
        <v>2</v>
      </c>
      <c r="I2809" t="s">
        <v>508</v>
      </c>
      <c r="J2809">
        <v>39.18</v>
      </c>
      <c r="K2809">
        <v>78.36</v>
      </c>
      <c r="L2809" t="s">
        <v>48</v>
      </c>
      <c r="M2809" t="s">
        <v>460</v>
      </c>
      <c r="N2809" t="s">
        <v>36</v>
      </c>
      <c r="O2809" t="s">
        <v>509</v>
      </c>
      <c r="P2809" t="s">
        <v>501</v>
      </c>
      <c r="Q2809" t="s">
        <v>521</v>
      </c>
    </row>
    <row r="2810" spans="1:17" x14ac:dyDescent="0.35">
      <c r="A2810">
        <v>102720</v>
      </c>
      <c r="B2810" s="5">
        <v>45986</v>
      </c>
      <c r="C2810" t="s">
        <v>31</v>
      </c>
      <c r="D2810" t="s">
        <v>45</v>
      </c>
      <c r="E2810" t="s">
        <v>46</v>
      </c>
      <c r="F2810" t="s">
        <v>15</v>
      </c>
      <c r="G2810" t="s">
        <v>34</v>
      </c>
      <c r="H2810">
        <v>3</v>
      </c>
      <c r="I2810" t="s">
        <v>499</v>
      </c>
      <c r="J2810">
        <v>15.61</v>
      </c>
      <c r="K2810">
        <v>46.83</v>
      </c>
      <c r="L2810" t="s">
        <v>43</v>
      </c>
      <c r="M2810" t="s">
        <v>166</v>
      </c>
      <c r="N2810" t="s">
        <v>19</v>
      </c>
      <c r="O2810" t="s">
        <v>509</v>
      </c>
      <c r="P2810" t="s">
        <v>501</v>
      </c>
      <c r="Q2810" t="s">
        <v>521</v>
      </c>
    </row>
    <row r="2811" spans="1:17" x14ac:dyDescent="0.35">
      <c r="A2811">
        <v>102989</v>
      </c>
      <c r="B2811" s="5">
        <v>45986</v>
      </c>
      <c r="C2811" t="s">
        <v>31</v>
      </c>
      <c r="D2811" t="s">
        <v>32</v>
      </c>
      <c r="E2811" t="s">
        <v>33</v>
      </c>
      <c r="F2811" t="s">
        <v>15</v>
      </c>
      <c r="G2811" t="s">
        <v>34</v>
      </c>
      <c r="H2811">
        <v>1</v>
      </c>
      <c r="I2811" t="s">
        <v>503</v>
      </c>
      <c r="J2811">
        <v>16.68</v>
      </c>
      <c r="K2811">
        <v>16.68</v>
      </c>
      <c r="L2811" t="s">
        <v>48</v>
      </c>
      <c r="M2811" t="s">
        <v>307</v>
      </c>
      <c r="N2811" t="s">
        <v>19</v>
      </c>
      <c r="O2811" t="s">
        <v>509</v>
      </c>
      <c r="P2811" t="s">
        <v>501</v>
      </c>
      <c r="Q2811" t="s">
        <v>521</v>
      </c>
    </row>
    <row r="2812" spans="1:17" x14ac:dyDescent="0.35">
      <c r="A2812">
        <v>100194</v>
      </c>
      <c r="B2812" s="5">
        <v>45987</v>
      </c>
      <c r="C2812" t="s">
        <v>12</v>
      </c>
      <c r="D2812" t="s">
        <v>13</v>
      </c>
      <c r="E2812" t="s">
        <v>14</v>
      </c>
      <c r="F2812" t="s">
        <v>59</v>
      </c>
      <c r="G2812" t="s">
        <v>73</v>
      </c>
      <c r="H2812">
        <v>1</v>
      </c>
      <c r="I2812" t="s">
        <v>503</v>
      </c>
      <c r="J2812">
        <v>28.38</v>
      </c>
      <c r="K2812">
        <v>28.38</v>
      </c>
      <c r="L2812" t="s">
        <v>43</v>
      </c>
      <c r="M2812" t="s">
        <v>454</v>
      </c>
      <c r="N2812" t="s">
        <v>19</v>
      </c>
      <c r="O2812" t="s">
        <v>504</v>
      </c>
      <c r="P2812" t="s">
        <v>501</v>
      </c>
      <c r="Q2812" t="s">
        <v>521</v>
      </c>
    </row>
    <row r="2813" spans="1:17" x14ac:dyDescent="0.35">
      <c r="A2813">
        <v>100698</v>
      </c>
      <c r="B2813" s="5">
        <v>45987</v>
      </c>
      <c r="C2813" t="s">
        <v>50</v>
      </c>
      <c r="D2813" t="s">
        <v>77</v>
      </c>
      <c r="E2813" t="s">
        <v>78</v>
      </c>
      <c r="F2813" t="s">
        <v>22</v>
      </c>
      <c r="G2813" t="s">
        <v>87</v>
      </c>
      <c r="H2813">
        <v>1</v>
      </c>
      <c r="I2813" t="s">
        <v>503</v>
      </c>
      <c r="J2813">
        <v>49.96</v>
      </c>
      <c r="K2813">
        <v>49.96</v>
      </c>
      <c r="L2813" t="s">
        <v>17</v>
      </c>
      <c r="M2813" t="s">
        <v>395</v>
      </c>
      <c r="N2813" t="s">
        <v>19</v>
      </c>
      <c r="O2813" t="s">
        <v>504</v>
      </c>
      <c r="P2813" t="s">
        <v>501</v>
      </c>
      <c r="Q2813" t="s">
        <v>521</v>
      </c>
    </row>
    <row r="2814" spans="1:17" x14ac:dyDescent="0.35">
      <c r="A2814">
        <v>100765</v>
      </c>
      <c r="B2814" s="5">
        <v>45987</v>
      </c>
      <c r="C2814" t="s">
        <v>65</v>
      </c>
      <c r="D2814" t="s">
        <v>66</v>
      </c>
      <c r="E2814" t="s">
        <v>67</v>
      </c>
      <c r="F2814" t="s">
        <v>22</v>
      </c>
      <c r="G2814" t="s">
        <v>47</v>
      </c>
      <c r="H2814">
        <v>3</v>
      </c>
      <c r="I2814" t="s">
        <v>499</v>
      </c>
      <c r="J2814">
        <v>76.2</v>
      </c>
      <c r="K2814">
        <v>228.60000000000002</v>
      </c>
      <c r="L2814" t="s">
        <v>48</v>
      </c>
      <c r="M2814" t="s">
        <v>284</v>
      </c>
      <c r="N2814" t="s">
        <v>19</v>
      </c>
      <c r="O2814" t="s">
        <v>504</v>
      </c>
      <c r="P2814" t="s">
        <v>501</v>
      </c>
      <c r="Q2814" t="s">
        <v>521</v>
      </c>
    </row>
    <row r="2815" spans="1:17" x14ac:dyDescent="0.35">
      <c r="A2815">
        <v>100828</v>
      </c>
      <c r="B2815" s="5">
        <v>45987</v>
      </c>
      <c r="C2815" t="s">
        <v>31</v>
      </c>
      <c r="D2815" t="s">
        <v>32</v>
      </c>
      <c r="E2815" t="s">
        <v>33</v>
      </c>
      <c r="F2815" t="s">
        <v>15</v>
      </c>
      <c r="G2815" t="s">
        <v>34</v>
      </c>
      <c r="H2815">
        <v>5</v>
      </c>
      <c r="I2815" t="s">
        <v>499</v>
      </c>
      <c r="J2815">
        <v>16.690000000000001</v>
      </c>
      <c r="K2815">
        <v>83.45</v>
      </c>
      <c r="L2815" t="s">
        <v>17</v>
      </c>
      <c r="M2815" t="s">
        <v>354</v>
      </c>
      <c r="N2815" t="s">
        <v>19</v>
      </c>
      <c r="O2815" t="s">
        <v>504</v>
      </c>
      <c r="P2815" t="s">
        <v>501</v>
      </c>
      <c r="Q2815" t="s">
        <v>521</v>
      </c>
    </row>
    <row r="2816" spans="1:17" x14ac:dyDescent="0.35">
      <c r="A2816">
        <v>100853</v>
      </c>
      <c r="B2816" s="5">
        <v>45987</v>
      </c>
      <c r="C2816" t="s">
        <v>12</v>
      </c>
      <c r="D2816" t="s">
        <v>98</v>
      </c>
      <c r="E2816" t="s">
        <v>99</v>
      </c>
      <c r="F2816" t="s">
        <v>22</v>
      </c>
      <c r="G2816" t="s">
        <v>100</v>
      </c>
      <c r="H2816">
        <v>2</v>
      </c>
      <c r="I2816" t="s">
        <v>508</v>
      </c>
      <c r="J2816">
        <v>15.25</v>
      </c>
      <c r="K2816">
        <v>30.5</v>
      </c>
      <c r="L2816" t="s">
        <v>43</v>
      </c>
      <c r="M2816" t="s">
        <v>339</v>
      </c>
      <c r="N2816" t="s">
        <v>19</v>
      </c>
      <c r="O2816" t="s">
        <v>504</v>
      </c>
      <c r="P2816" t="s">
        <v>501</v>
      </c>
      <c r="Q2816" t="s">
        <v>521</v>
      </c>
    </row>
    <row r="2817" spans="1:17" x14ac:dyDescent="0.35">
      <c r="A2817">
        <v>101107</v>
      </c>
      <c r="B2817" s="5">
        <v>45987</v>
      </c>
      <c r="C2817" t="s">
        <v>26</v>
      </c>
      <c r="D2817" t="s">
        <v>27</v>
      </c>
      <c r="E2817" t="s">
        <v>28</v>
      </c>
      <c r="F2817" t="s">
        <v>53</v>
      </c>
      <c r="G2817" t="s">
        <v>92</v>
      </c>
      <c r="H2817">
        <v>3</v>
      </c>
      <c r="I2817" t="s">
        <v>499</v>
      </c>
      <c r="J2817">
        <v>30.04</v>
      </c>
      <c r="K2817">
        <v>90.12</v>
      </c>
      <c r="L2817" t="s">
        <v>48</v>
      </c>
      <c r="M2817" t="s">
        <v>347</v>
      </c>
      <c r="N2817" t="s">
        <v>19</v>
      </c>
      <c r="O2817" t="s">
        <v>504</v>
      </c>
      <c r="P2817" t="s">
        <v>501</v>
      </c>
      <c r="Q2817" t="s">
        <v>521</v>
      </c>
    </row>
    <row r="2818" spans="1:17" x14ac:dyDescent="0.35">
      <c r="A2818">
        <v>101597</v>
      </c>
      <c r="B2818" s="5">
        <v>45987</v>
      </c>
      <c r="C2818" t="s">
        <v>26</v>
      </c>
      <c r="D2818" t="s">
        <v>27</v>
      </c>
      <c r="E2818" t="s">
        <v>28</v>
      </c>
      <c r="F2818" t="s">
        <v>59</v>
      </c>
      <c r="G2818" t="s">
        <v>95</v>
      </c>
      <c r="H2818">
        <v>2</v>
      </c>
      <c r="I2818" t="s">
        <v>508</v>
      </c>
      <c r="J2818">
        <v>34.36</v>
      </c>
      <c r="K2818">
        <v>68.72</v>
      </c>
      <c r="L2818" t="s">
        <v>48</v>
      </c>
      <c r="M2818" t="s">
        <v>272</v>
      </c>
      <c r="N2818" t="s">
        <v>19</v>
      </c>
      <c r="O2818" t="s">
        <v>504</v>
      </c>
      <c r="P2818" t="s">
        <v>501</v>
      </c>
      <c r="Q2818" t="s">
        <v>521</v>
      </c>
    </row>
    <row r="2819" spans="1:17" x14ac:dyDescent="0.35">
      <c r="A2819">
        <v>101603</v>
      </c>
      <c r="B2819" s="5">
        <v>45987</v>
      </c>
      <c r="C2819" t="s">
        <v>50</v>
      </c>
      <c r="D2819" t="s">
        <v>51</v>
      </c>
      <c r="E2819" t="s">
        <v>52</v>
      </c>
      <c r="F2819" t="s">
        <v>62</v>
      </c>
      <c r="G2819" t="s">
        <v>112</v>
      </c>
      <c r="H2819">
        <v>10</v>
      </c>
      <c r="I2819" t="s">
        <v>499</v>
      </c>
      <c r="J2819">
        <v>30.31</v>
      </c>
      <c r="K2819">
        <v>303.09999999999997</v>
      </c>
      <c r="L2819" t="s">
        <v>17</v>
      </c>
      <c r="M2819" t="s">
        <v>348</v>
      </c>
      <c r="N2819" t="s">
        <v>19</v>
      </c>
      <c r="O2819" t="s">
        <v>504</v>
      </c>
      <c r="P2819" t="s">
        <v>501</v>
      </c>
      <c r="Q2819" t="s">
        <v>521</v>
      </c>
    </row>
    <row r="2820" spans="1:17" x14ac:dyDescent="0.35">
      <c r="A2820">
        <v>101706</v>
      </c>
      <c r="B2820" s="5">
        <v>45987</v>
      </c>
      <c r="C2820" t="s">
        <v>50</v>
      </c>
      <c r="D2820" t="s">
        <v>51</v>
      </c>
      <c r="E2820" t="s">
        <v>52</v>
      </c>
      <c r="F2820" t="s">
        <v>22</v>
      </c>
      <c r="G2820" t="s">
        <v>100</v>
      </c>
      <c r="H2820">
        <v>3</v>
      </c>
      <c r="I2820" t="s">
        <v>499</v>
      </c>
      <c r="J2820">
        <v>15.64</v>
      </c>
      <c r="K2820">
        <v>46.92</v>
      </c>
      <c r="L2820" t="s">
        <v>24</v>
      </c>
      <c r="M2820" t="s">
        <v>491</v>
      </c>
      <c r="N2820" t="s">
        <v>19</v>
      </c>
      <c r="O2820" t="s">
        <v>504</v>
      </c>
      <c r="P2820" t="s">
        <v>501</v>
      </c>
      <c r="Q2820" t="s">
        <v>521</v>
      </c>
    </row>
    <row r="2821" spans="1:17" x14ac:dyDescent="0.35">
      <c r="A2821">
        <v>101920</v>
      </c>
      <c r="B2821" s="5">
        <v>45987</v>
      </c>
      <c r="C2821" t="s">
        <v>50</v>
      </c>
      <c r="D2821" t="s">
        <v>71</v>
      </c>
      <c r="E2821" t="s">
        <v>72</v>
      </c>
      <c r="F2821" t="s">
        <v>22</v>
      </c>
      <c r="G2821" t="s">
        <v>109</v>
      </c>
      <c r="H2821">
        <v>2</v>
      </c>
      <c r="I2821" t="s">
        <v>508</v>
      </c>
      <c r="J2821">
        <v>91.06</v>
      </c>
      <c r="K2821">
        <v>182.12</v>
      </c>
      <c r="L2821" t="s">
        <v>24</v>
      </c>
      <c r="M2821" t="s">
        <v>293</v>
      </c>
      <c r="N2821" t="s">
        <v>19</v>
      </c>
      <c r="O2821" t="s">
        <v>504</v>
      </c>
      <c r="P2821" t="s">
        <v>501</v>
      </c>
      <c r="Q2821" t="s">
        <v>521</v>
      </c>
    </row>
    <row r="2822" spans="1:17" x14ac:dyDescent="0.35">
      <c r="A2822">
        <v>102087</v>
      </c>
      <c r="B2822" s="5">
        <v>45987</v>
      </c>
      <c r="C2822" t="s">
        <v>65</v>
      </c>
      <c r="D2822" t="s">
        <v>66</v>
      </c>
      <c r="E2822" t="s">
        <v>67</v>
      </c>
      <c r="F2822" t="s">
        <v>62</v>
      </c>
      <c r="G2822" t="s">
        <v>68</v>
      </c>
      <c r="H2822">
        <v>5</v>
      </c>
      <c r="I2822" t="s">
        <v>499</v>
      </c>
      <c r="J2822">
        <v>39.19</v>
      </c>
      <c r="K2822">
        <v>195.95</v>
      </c>
      <c r="L2822" t="s">
        <v>24</v>
      </c>
      <c r="M2822" t="s">
        <v>401</v>
      </c>
      <c r="N2822" t="s">
        <v>19</v>
      </c>
      <c r="O2822" t="s">
        <v>504</v>
      </c>
      <c r="P2822" t="s">
        <v>501</v>
      </c>
      <c r="Q2822" t="s">
        <v>521</v>
      </c>
    </row>
    <row r="2823" spans="1:17" x14ac:dyDescent="0.35">
      <c r="A2823">
        <v>102324</v>
      </c>
      <c r="B2823" s="5">
        <v>45987</v>
      </c>
      <c r="C2823" t="s">
        <v>12</v>
      </c>
      <c r="D2823" t="s">
        <v>20</v>
      </c>
      <c r="E2823" t="s">
        <v>21</v>
      </c>
      <c r="F2823" t="s">
        <v>53</v>
      </c>
      <c r="G2823" t="s">
        <v>145</v>
      </c>
      <c r="H2823">
        <v>5</v>
      </c>
      <c r="I2823" t="s">
        <v>499</v>
      </c>
      <c r="J2823">
        <v>34.82</v>
      </c>
      <c r="K2823">
        <v>174.1</v>
      </c>
      <c r="L2823" t="s">
        <v>24</v>
      </c>
      <c r="M2823" t="s">
        <v>303</v>
      </c>
      <c r="N2823" t="s">
        <v>19</v>
      </c>
      <c r="O2823" t="s">
        <v>504</v>
      </c>
      <c r="P2823" t="s">
        <v>501</v>
      </c>
      <c r="Q2823" t="s">
        <v>521</v>
      </c>
    </row>
    <row r="2824" spans="1:17" x14ac:dyDescent="0.35">
      <c r="A2824">
        <v>102366</v>
      </c>
      <c r="B2824" s="5">
        <v>45987</v>
      </c>
      <c r="C2824" t="s">
        <v>12</v>
      </c>
      <c r="D2824" t="s">
        <v>98</v>
      </c>
      <c r="E2824" t="s">
        <v>99</v>
      </c>
      <c r="F2824" t="s">
        <v>59</v>
      </c>
      <c r="G2824" t="s">
        <v>95</v>
      </c>
      <c r="H2824">
        <v>1</v>
      </c>
      <c r="I2824" t="s">
        <v>503</v>
      </c>
      <c r="J2824">
        <v>33.380000000000003</v>
      </c>
      <c r="K2824">
        <v>33.380000000000003</v>
      </c>
      <c r="L2824" t="s">
        <v>24</v>
      </c>
      <c r="M2824" t="s">
        <v>256</v>
      </c>
      <c r="N2824" t="s">
        <v>36</v>
      </c>
      <c r="O2824" t="s">
        <v>504</v>
      </c>
      <c r="P2824" t="s">
        <v>501</v>
      </c>
      <c r="Q2824" t="s">
        <v>521</v>
      </c>
    </row>
    <row r="2825" spans="1:17" x14ac:dyDescent="0.35">
      <c r="A2825">
        <v>102650</v>
      </c>
      <c r="B2825" s="5">
        <v>45987</v>
      </c>
      <c r="C2825" t="s">
        <v>26</v>
      </c>
      <c r="D2825" t="s">
        <v>41</v>
      </c>
      <c r="E2825" t="s">
        <v>42</v>
      </c>
      <c r="F2825" t="s">
        <v>22</v>
      </c>
      <c r="G2825" t="s">
        <v>100</v>
      </c>
      <c r="H2825">
        <v>2</v>
      </c>
      <c r="I2825" t="s">
        <v>508</v>
      </c>
      <c r="J2825">
        <v>15.53</v>
      </c>
      <c r="K2825">
        <v>31.06</v>
      </c>
      <c r="L2825" t="s">
        <v>43</v>
      </c>
      <c r="M2825" t="s">
        <v>300</v>
      </c>
      <c r="N2825" t="s">
        <v>19</v>
      </c>
      <c r="O2825" t="s">
        <v>504</v>
      </c>
      <c r="P2825" t="s">
        <v>501</v>
      </c>
      <c r="Q2825" t="s">
        <v>521</v>
      </c>
    </row>
    <row r="2826" spans="1:17" x14ac:dyDescent="0.35">
      <c r="A2826">
        <v>102789</v>
      </c>
      <c r="B2826" s="5">
        <v>45987</v>
      </c>
      <c r="C2826" t="s">
        <v>31</v>
      </c>
      <c r="D2826" t="s">
        <v>56</v>
      </c>
      <c r="E2826" t="s">
        <v>57</v>
      </c>
      <c r="F2826" t="s">
        <v>62</v>
      </c>
      <c r="G2826" t="s">
        <v>114</v>
      </c>
      <c r="H2826">
        <v>10</v>
      </c>
      <c r="I2826" t="s">
        <v>499</v>
      </c>
      <c r="J2826">
        <v>123.69</v>
      </c>
      <c r="K2826">
        <v>1236.9000000000001</v>
      </c>
      <c r="L2826" t="s">
        <v>17</v>
      </c>
      <c r="M2826" t="s">
        <v>324</v>
      </c>
      <c r="N2826" t="s">
        <v>19</v>
      </c>
      <c r="O2826" t="s">
        <v>504</v>
      </c>
      <c r="P2826" t="s">
        <v>501</v>
      </c>
      <c r="Q2826" t="s">
        <v>521</v>
      </c>
    </row>
    <row r="2827" spans="1:17" x14ac:dyDescent="0.35">
      <c r="A2827">
        <v>102863</v>
      </c>
      <c r="B2827" s="5">
        <v>45987</v>
      </c>
      <c r="C2827" t="s">
        <v>65</v>
      </c>
      <c r="D2827" t="s">
        <v>190</v>
      </c>
      <c r="E2827" t="s">
        <v>191</v>
      </c>
      <c r="F2827" t="s">
        <v>22</v>
      </c>
      <c r="G2827" t="s">
        <v>87</v>
      </c>
      <c r="H2827">
        <v>1</v>
      </c>
      <c r="I2827" t="s">
        <v>503</v>
      </c>
      <c r="J2827">
        <v>49.65</v>
      </c>
      <c r="K2827">
        <v>49.65</v>
      </c>
      <c r="L2827" t="s">
        <v>48</v>
      </c>
      <c r="M2827" t="s">
        <v>449</v>
      </c>
      <c r="N2827" t="s">
        <v>19</v>
      </c>
      <c r="O2827" t="s">
        <v>504</v>
      </c>
      <c r="P2827" t="s">
        <v>501</v>
      </c>
      <c r="Q2827" t="s">
        <v>521</v>
      </c>
    </row>
    <row r="2828" spans="1:17" x14ac:dyDescent="0.35">
      <c r="A2828">
        <v>100302</v>
      </c>
      <c r="B2828" s="5">
        <v>45988</v>
      </c>
      <c r="C2828" t="s">
        <v>31</v>
      </c>
      <c r="D2828" t="s">
        <v>45</v>
      </c>
      <c r="E2828" t="s">
        <v>46</v>
      </c>
      <c r="F2828" t="s">
        <v>15</v>
      </c>
      <c r="G2828" t="s">
        <v>34</v>
      </c>
      <c r="H2828">
        <v>1</v>
      </c>
      <c r="I2828" t="s">
        <v>503</v>
      </c>
      <c r="J2828">
        <v>15.79</v>
      </c>
      <c r="K2828">
        <v>15.79</v>
      </c>
      <c r="L2828" t="s">
        <v>48</v>
      </c>
      <c r="M2828" t="s">
        <v>357</v>
      </c>
      <c r="N2828" t="s">
        <v>19</v>
      </c>
      <c r="O2828" t="s">
        <v>505</v>
      </c>
      <c r="P2828" t="s">
        <v>501</v>
      </c>
      <c r="Q2828" t="s">
        <v>521</v>
      </c>
    </row>
    <row r="2829" spans="1:17" x14ac:dyDescent="0.35">
      <c r="A2829">
        <v>100862</v>
      </c>
      <c r="B2829" s="5">
        <v>45988</v>
      </c>
      <c r="C2829" t="s">
        <v>12</v>
      </c>
      <c r="D2829" t="s">
        <v>132</v>
      </c>
      <c r="E2829" t="s">
        <v>133</v>
      </c>
      <c r="F2829" t="s">
        <v>15</v>
      </c>
      <c r="G2829" t="s">
        <v>29</v>
      </c>
      <c r="H2829">
        <v>1</v>
      </c>
      <c r="I2829" t="s">
        <v>503</v>
      </c>
      <c r="J2829">
        <v>23.52</v>
      </c>
      <c r="K2829">
        <v>23.52</v>
      </c>
      <c r="L2829" t="s">
        <v>48</v>
      </c>
      <c r="M2829" t="s">
        <v>240</v>
      </c>
      <c r="N2829" t="s">
        <v>19</v>
      </c>
      <c r="O2829" t="s">
        <v>505</v>
      </c>
      <c r="P2829" t="s">
        <v>501</v>
      </c>
      <c r="Q2829" t="s">
        <v>521</v>
      </c>
    </row>
    <row r="2830" spans="1:17" x14ac:dyDescent="0.35">
      <c r="A2830">
        <v>100895</v>
      </c>
      <c r="B2830" s="5">
        <v>45988</v>
      </c>
      <c r="C2830" t="s">
        <v>50</v>
      </c>
      <c r="D2830" t="s">
        <v>51</v>
      </c>
      <c r="E2830" t="s">
        <v>52</v>
      </c>
      <c r="F2830" t="s">
        <v>22</v>
      </c>
      <c r="G2830" t="s">
        <v>23</v>
      </c>
      <c r="H2830">
        <v>2</v>
      </c>
      <c r="I2830" t="s">
        <v>508</v>
      </c>
      <c r="J2830">
        <v>65.44</v>
      </c>
      <c r="K2830">
        <v>130.88</v>
      </c>
      <c r="L2830" t="s">
        <v>48</v>
      </c>
      <c r="M2830" t="s">
        <v>428</v>
      </c>
      <c r="N2830" t="s">
        <v>19</v>
      </c>
      <c r="O2830" t="s">
        <v>505</v>
      </c>
      <c r="P2830" t="s">
        <v>501</v>
      </c>
      <c r="Q2830" t="s">
        <v>521</v>
      </c>
    </row>
    <row r="2831" spans="1:17" x14ac:dyDescent="0.35">
      <c r="A2831">
        <v>100934</v>
      </c>
      <c r="B2831" s="5">
        <v>45988</v>
      </c>
      <c r="C2831" t="s">
        <v>26</v>
      </c>
      <c r="D2831" t="s">
        <v>41</v>
      </c>
      <c r="E2831" t="s">
        <v>42</v>
      </c>
      <c r="F2831" t="s">
        <v>22</v>
      </c>
      <c r="G2831" t="s">
        <v>47</v>
      </c>
      <c r="H2831">
        <v>1</v>
      </c>
      <c r="I2831" t="s">
        <v>503</v>
      </c>
      <c r="J2831">
        <v>72.73</v>
      </c>
      <c r="K2831">
        <v>72.73</v>
      </c>
      <c r="L2831" t="s">
        <v>43</v>
      </c>
      <c r="M2831" t="s">
        <v>121</v>
      </c>
      <c r="N2831" t="s">
        <v>89</v>
      </c>
      <c r="O2831" t="s">
        <v>505</v>
      </c>
      <c r="P2831" t="s">
        <v>501</v>
      </c>
      <c r="Q2831" t="s">
        <v>521</v>
      </c>
    </row>
    <row r="2832" spans="1:17" x14ac:dyDescent="0.35">
      <c r="A2832">
        <v>101397</v>
      </c>
      <c r="B2832" s="5">
        <v>45988</v>
      </c>
      <c r="C2832" t="s">
        <v>50</v>
      </c>
      <c r="D2832" t="s">
        <v>77</v>
      </c>
      <c r="E2832" t="s">
        <v>78</v>
      </c>
      <c r="F2832" t="s">
        <v>15</v>
      </c>
      <c r="G2832" t="s">
        <v>39</v>
      </c>
      <c r="H2832">
        <v>2</v>
      </c>
      <c r="I2832" t="s">
        <v>508</v>
      </c>
      <c r="J2832">
        <v>45.21</v>
      </c>
      <c r="K2832">
        <v>90.42</v>
      </c>
      <c r="L2832" t="s">
        <v>48</v>
      </c>
      <c r="M2832" t="s">
        <v>178</v>
      </c>
      <c r="N2832" t="s">
        <v>36</v>
      </c>
      <c r="O2832" t="s">
        <v>505</v>
      </c>
      <c r="P2832" t="s">
        <v>501</v>
      </c>
      <c r="Q2832" t="s">
        <v>521</v>
      </c>
    </row>
    <row r="2833" spans="1:17" x14ac:dyDescent="0.35">
      <c r="A2833">
        <v>101715</v>
      </c>
      <c r="B2833" s="5">
        <v>45988</v>
      </c>
      <c r="C2833" t="s">
        <v>65</v>
      </c>
      <c r="D2833" t="s">
        <v>66</v>
      </c>
      <c r="E2833" t="s">
        <v>67</v>
      </c>
      <c r="F2833" t="s">
        <v>62</v>
      </c>
      <c r="G2833" t="s">
        <v>68</v>
      </c>
      <c r="H2833">
        <v>1</v>
      </c>
      <c r="I2833" t="s">
        <v>503</v>
      </c>
      <c r="J2833">
        <v>41.13</v>
      </c>
      <c r="K2833">
        <v>41.13</v>
      </c>
      <c r="L2833" t="s">
        <v>48</v>
      </c>
      <c r="M2833" t="s">
        <v>442</v>
      </c>
      <c r="N2833" t="s">
        <v>19</v>
      </c>
      <c r="O2833" t="s">
        <v>505</v>
      </c>
      <c r="P2833" t="s">
        <v>501</v>
      </c>
      <c r="Q2833" t="s">
        <v>521</v>
      </c>
    </row>
    <row r="2834" spans="1:17" x14ac:dyDescent="0.35">
      <c r="A2834">
        <v>101739</v>
      </c>
      <c r="B2834" s="5">
        <v>45988</v>
      </c>
      <c r="C2834" t="s">
        <v>31</v>
      </c>
      <c r="D2834" t="s">
        <v>32</v>
      </c>
      <c r="E2834" t="s">
        <v>33</v>
      </c>
      <c r="F2834" t="s">
        <v>62</v>
      </c>
      <c r="G2834" t="s">
        <v>68</v>
      </c>
      <c r="H2834">
        <v>5</v>
      </c>
      <c r="I2834" t="s">
        <v>499</v>
      </c>
      <c r="J2834">
        <v>40.270000000000003</v>
      </c>
      <c r="K2834">
        <v>201.35000000000002</v>
      </c>
      <c r="L2834" t="s">
        <v>48</v>
      </c>
      <c r="M2834" t="s">
        <v>243</v>
      </c>
      <c r="N2834" t="s">
        <v>19</v>
      </c>
      <c r="O2834" t="s">
        <v>505</v>
      </c>
      <c r="P2834" t="s">
        <v>501</v>
      </c>
      <c r="Q2834" t="s">
        <v>521</v>
      </c>
    </row>
    <row r="2835" spans="1:17" x14ac:dyDescent="0.35">
      <c r="A2835">
        <v>102141</v>
      </c>
      <c r="B2835" s="5">
        <v>45988</v>
      </c>
      <c r="C2835" t="s">
        <v>12</v>
      </c>
      <c r="D2835" t="s">
        <v>98</v>
      </c>
      <c r="E2835" t="s">
        <v>99</v>
      </c>
      <c r="F2835" t="s">
        <v>62</v>
      </c>
      <c r="G2835" t="s">
        <v>103</v>
      </c>
      <c r="H2835">
        <v>5</v>
      </c>
      <c r="I2835" t="s">
        <v>499</v>
      </c>
      <c r="J2835">
        <v>188.62</v>
      </c>
      <c r="K2835">
        <v>943.1</v>
      </c>
      <c r="L2835" t="s">
        <v>24</v>
      </c>
      <c r="M2835" t="s">
        <v>196</v>
      </c>
      <c r="N2835" t="s">
        <v>19</v>
      </c>
      <c r="O2835" t="s">
        <v>505</v>
      </c>
      <c r="P2835" t="s">
        <v>501</v>
      </c>
      <c r="Q2835" t="s">
        <v>521</v>
      </c>
    </row>
    <row r="2836" spans="1:17" x14ac:dyDescent="0.35">
      <c r="A2836">
        <v>102253</v>
      </c>
      <c r="B2836" s="5">
        <v>45988</v>
      </c>
      <c r="C2836" t="s">
        <v>50</v>
      </c>
      <c r="D2836" t="s">
        <v>71</v>
      </c>
      <c r="E2836" t="s">
        <v>72</v>
      </c>
      <c r="F2836" t="s">
        <v>22</v>
      </c>
      <c r="G2836" t="s">
        <v>23</v>
      </c>
      <c r="H2836">
        <v>1</v>
      </c>
      <c r="I2836" t="s">
        <v>503</v>
      </c>
      <c r="J2836">
        <v>64.05</v>
      </c>
      <c r="K2836">
        <v>64.05</v>
      </c>
      <c r="L2836" t="s">
        <v>43</v>
      </c>
      <c r="M2836" t="s">
        <v>395</v>
      </c>
      <c r="N2836" t="s">
        <v>19</v>
      </c>
      <c r="O2836" t="s">
        <v>505</v>
      </c>
      <c r="P2836" t="s">
        <v>501</v>
      </c>
      <c r="Q2836" t="s">
        <v>521</v>
      </c>
    </row>
    <row r="2837" spans="1:17" x14ac:dyDescent="0.35">
      <c r="A2837">
        <v>102259</v>
      </c>
      <c r="B2837" s="5">
        <v>45988</v>
      </c>
      <c r="C2837" t="s">
        <v>50</v>
      </c>
      <c r="D2837" t="s">
        <v>77</v>
      </c>
      <c r="E2837" t="s">
        <v>78</v>
      </c>
      <c r="F2837" t="s">
        <v>62</v>
      </c>
      <c r="G2837" t="s">
        <v>112</v>
      </c>
      <c r="H2837">
        <v>1</v>
      </c>
      <c r="I2837" t="s">
        <v>503</v>
      </c>
      <c r="J2837">
        <v>30.43</v>
      </c>
      <c r="K2837">
        <v>30.43</v>
      </c>
      <c r="L2837" t="s">
        <v>24</v>
      </c>
      <c r="M2837" t="s">
        <v>460</v>
      </c>
      <c r="N2837" t="s">
        <v>36</v>
      </c>
      <c r="O2837" t="s">
        <v>505</v>
      </c>
      <c r="P2837" t="s">
        <v>501</v>
      </c>
      <c r="Q2837" t="s">
        <v>521</v>
      </c>
    </row>
    <row r="2838" spans="1:17" x14ac:dyDescent="0.35">
      <c r="A2838">
        <v>102410</v>
      </c>
      <c r="B2838" s="5">
        <v>45988</v>
      </c>
      <c r="C2838" t="s">
        <v>50</v>
      </c>
      <c r="D2838" t="s">
        <v>51</v>
      </c>
      <c r="E2838" t="s">
        <v>52</v>
      </c>
      <c r="F2838" t="s">
        <v>62</v>
      </c>
      <c r="G2838" t="s">
        <v>169</v>
      </c>
      <c r="H2838">
        <v>1</v>
      </c>
      <c r="I2838" t="s">
        <v>503</v>
      </c>
      <c r="J2838">
        <v>23.95</v>
      </c>
      <c r="K2838">
        <v>23.95</v>
      </c>
      <c r="L2838" t="s">
        <v>48</v>
      </c>
      <c r="M2838" t="s">
        <v>453</v>
      </c>
      <c r="N2838" t="s">
        <v>19</v>
      </c>
      <c r="O2838" t="s">
        <v>505</v>
      </c>
      <c r="P2838" t="s">
        <v>501</v>
      </c>
      <c r="Q2838" t="s">
        <v>521</v>
      </c>
    </row>
    <row r="2839" spans="1:17" x14ac:dyDescent="0.35">
      <c r="A2839">
        <v>102916</v>
      </c>
      <c r="B2839" s="5">
        <v>45988</v>
      </c>
      <c r="C2839" t="s">
        <v>50</v>
      </c>
      <c r="D2839" t="s">
        <v>71</v>
      </c>
      <c r="E2839" t="s">
        <v>72</v>
      </c>
      <c r="F2839" t="s">
        <v>53</v>
      </c>
      <c r="G2839" t="s">
        <v>126</v>
      </c>
      <c r="H2839">
        <v>5</v>
      </c>
      <c r="I2839" t="s">
        <v>499</v>
      </c>
      <c r="J2839">
        <v>144.53</v>
      </c>
      <c r="K2839">
        <v>722.65</v>
      </c>
      <c r="L2839" t="s">
        <v>17</v>
      </c>
      <c r="M2839" t="s">
        <v>159</v>
      </c>
      <c r="N2839" t="s">
        <v>19</v>
      </c>
      <c r="O2839" t="s">
        <v>505</v>
      </c>
      <c r="P2839" t="s">
        <v>501</v>
      </c>
      <c r="Q2839" t="s">
        <v>521</v>
      </c>
    </row>
    <row r="2840" spans="1:17" x14ac:dyDescent="0.35">
      <c r="A2840">
        <v>100169</v>
      </c>
      <c r="B2840" s="5">
        <v>45989</v>
      </c>
      <c r="C2840" t="s">
        <v>12</v>
      </c>
      <c r="D2840" t="s">
        <v>132</v>
      </c>
      <c r="E2840" t="s">
        <v>133</v>
      </c>
      <c r="F2840" t="s">
        <v>22</v>
      </c>
      <c r="G2840" t="s">
        <v>23</v>
      </c>
      <c r="H2840">
        <v>1</v>
      </c>
      <c r="I2840" t="s">
        <v>503</v>
      </c>
      <c r="J2840">
        <v>62.07</v>
      </c>
      <c r="K2840">
        <v>62.07</v>
      </c>
      <c r="L2840" t="s">
        <v>43</v>
      </c>
      <c r="M2840" t="s">
        <v>284</v>
      </c>
      <c r="N2840" t="s">
        <v>36</v>
      </c>
      <c r="O2840" t="s">
        <v>500</v>
      </c>
      <c r="P2840" t="s">
        <v>501</v>
      </c>
      <c r="Q2840" t="s">
        <v>521</v>
      </c>
    </row>
    <row r="2841" spans="1:17" x14ac:dyDescent="0.35">
      <c r="A2841">
        <v>100881</v>
      </c>
      <c r="B2841" s="5">
        <v>45989</v>
      </c>
      <c r="C2841" t="s">
        <v>12</v>
      </c>
      <c r="D2841" t="s">
        <v>132</v>
      </c>
      <c r="E2841" t="s">
        <v>133</v>
      </c>
      <c r="F2841" t="s">
        <v>53</v>
      </c>
      <c r="G2841" t="s">
        <v>54</v>
      </c>
      <c r="H2841">
        <v>5</v>
      </c>
      <c r="I2841" t="s">
        <v>499</v>
      </c>
      <c r="J2841">
        <v>24.2</v>
      </c>
      <c r="K2841">
        <v>121</v>
      </c>
      <c r="L2841" t="s">
        <v>24</v>
      </c>
      <c r="M2841" t="s">
        <v>288</v>
      </c>
      <c r="N2841" t="s">
        <v>19</v>
      </c>
      <c r="O2841" t="s">
        <v>500</v>
      </c>
      <c r="P2841" t="s">
        <v>501</v>
      </c>
      <c r="Q2841" t="s">
        <v>521</v>
      </c>
    </row>
    <row r="2842" spans="1:17" x14ac:dyDescent="0.35">
      <c r="A2842">
        <v>100989</v>
      </c>
      <c r="B2842" s="5">
        <v>45989</v>
      </c>
      <c r="C2842" t="s">
        <v>50</v>
      </c>
      <c r="D2842" t="s">
        <v>77</v>
      </c>
      <c r="E2842" t="s">
        <v>78</v>
      </c>
      <c r="F2842" t="s">
        <v>22</v>
      </c>
      <c r="G2842" t="s">
        <v>47</v>
      </c>
      <c r="H2842">
        <v>5</v>
      </c>
      <c r="I2842" t="s">
        <v>499</v>
      </c>
      <c r="J2842">
        <v>75.66</v>
      </c>
      <c r="K2842">
        <v>378.29999999999995</v>
      </c>
      <c r="L2842" t="s">
        <v>43</v>
      </c>
      <c r="M2842" t="s">
        <v>313</v>
      </c>
      <c r="N2842" t="s">
        <v>19</v>
      </c>
      <c r="O2842" t="s">
        <v>500</v>
      </c>
      <c r="P2842" t="s">
        <v>501</v>
      </c>
      <c r="Q2842" t="s">
        <v>521</v>
      </c>
    </row>
    <row r="2843" spans="1:17" x14ac:dyDescent="0.35">
      <c r="A2843">
        <v>101100</v>
      </c>
      <c r="B2843" s="5">
        <v>45989</v>
      </c>
      <c r="C2843" t="s">
        <v>26</v>
      </c>
      <c r="D2843" t="s">
        <v>27</v>
      </c>
      <c r="E2843" t="s">
        <v>28</v>
      </c>
      <c r="F2843" t="s">
        <v>22</v>
      </c>
      <c r="G2843" t="s">
        <v>109</v>
      </c>
      <c r="H2843">
        <v>2</v>
      </c>
      <c r="I2843" t="s">
        <v>508</v>
      </c>
      <c r="J2843">
        <v>94.09</v>
      </c>
      <c r="K2843">
        <v>188.18</v>
      </c>
      <c r="L2843" t="s">
        <v>17</v>
      </c>
      <c r="M2843" t="s">
        <v>224</v>
      </c>
      <c r="N2843" t="s">
        <v>19</v>
      </c>
      <c r="O2843" t="s">
        <v>500</v>
      </c>
      <c r="P2843" t="s">
        <v>501</v>
      </c>
      <c r="Q2843" t="s">
        <v>521</v>
      </c>
    </row>
    <row r="2844" spans="1:17" x14ac:dyDescent="0.35">
      <c r="A2844">
        <v>101336</v>
      </c>
      <c r="B2844" s="5">
        <v>45989</v>
      </c>
      <c r="C2844" t="s">
        <v>31</v>
      </c>
      <c r="D2844" t="s">
        <v>105</v>
      </c>
      <c r="E2844" t="s">
        <v>106</v>
      </c>
      <c r="F2844" t="s">
        <v>62</v>
      </c>
      <c r="G2844" t="s">
        <v>114</v>
      </c>
      <c r="H2844">
        <v>3</v>
      </c>
      <c r="I2844" t="s">
        <v>499</v>
      </c>
      <c r="J2844">
        <v>126.17</v>
      </c>
      <c r="K2844">
        <v>378.51</v>
      </c>
      <c r="L2844" t="s">
        <v>17</v>
      </c>
      <c r="M2844" t="s">
        <v>203</v>
      </c>
      <c r="N2844" t="s">
        <v>19</v>
      </c>
      <c r="O2844" t="s">
        <v>500</v>
      </c>
      <c r="P2844" t="s">
        <v>501</v>
      </c>
      <c r="Q2844" t="s">
        <v>521</v>
      </c>
    </row>
    <row r="2845" spans="1:17" x14ac:dyDescent="0.35">
      <c r="A2845">
        <v>101946</v>
      </c>
      <c r="B2845" s="5">
        <v>45989</v>
      </c>
      <c r="C2845" t="s">
        <v>50</v>
      </c>
      <c r="D2845" t="s">
        <v>71</v>
      </c>
      <c r="E2845" t="s">
        <v>72</v>
      </c>
      <c r="F2845" t="s">
        <v>15</v>
      </c>
      <c r="G2845" t="s">
        <v>34</v>
      </c>
      <c r="H2845">
        <v>1</v>
      </c>
      <c r="I2845" t="s">
        <v>503</v>
      </c>
      <c r="J2845">
        <v>15.52</v>
      </c>
      <c r="K2845">
        <v>15.52</v>
      </c>
      <c r="L2845" t="s">
        <v>48</v>
      </c>
      <c r="M2845" t="s">
        <v>418</v>
      </c>
      <c r="N2845" t="s">
        <v>19</v>
      </c>
      <c r="O2845" t="s">
        <v>500</v>
      </c>
      <c r="P2845" t="s">
        <v>501</v>
      </c>
      <c r="Q2845" t="s">
        <v>521</v>
      </c>
    </row>
    <row r="2846" spans="1:17" x14ac:dyDescent="0.35">
      <c r="A2846">
        <v>102644</v>
      </c>
      <c r="B2846" s="5">
        <v>45989</v>
      </c>
      <c r="C2846" t="s">
        <v>12</v>
      </c>
      <c r="D2846" t="s">
        <v>13</v>
      </c>
      <c r="E2846" t="s">
        <v>14</v>
      </c>
      <c r="F2846" t="s">
        <v>62</v>
      </c>
      <c r="G2846" t="s">
        <v>169</v>
      </c>
      <c r="H2846">
        <v>10</v>
      </c>
      <c r="I2846" t="s">
        <v>499</v>
      </c>
      <c r="J2846">
        <v>25.76</v>
      </c>
      <c r="K2846">
        <v>257.60000000000002</v>
      </c>
      <c r="L2846" t="s">
        <v>17</v>
      </c>
      <c r="M2846" t="s">
        <v>287</v>
      </c>
      <c r="N2846" t="s">
        <v>19</v>
      </c>
      <c r="O2846" t="s">
        <v>500</v>
      </c>
      <c r="P2846" t="s">
        <v>501</v>
      </c>
      <c r="Q2846" t="s">
        <v>521</v>
      </c>
    </row>
    <row r="2847" spans="1:17" x14ac:dyDescent="0.35">
      <c r="A2847">
        <v>100380</v>
      </c>
      <c r="B2847" s="5">
        <v>45990</v>
      </c>
      <c r="C2847" t="s">
        <v>12</v>
      </c>
      <c r="D2847" t="s">
        <v>98</v>
      </c>
      <c r="E2847" t="s">
        <v>99</v>
      </c>
      <c r="F2847" t="s">
        <v>59</v>
      </c>
      <c r="G2847" t="s">
        <v>73</v>
      </c>
      <c r="H2847">
        <v>3</v>
      </c>
      <c r="I2847" t="s">
        <v>499</v>
      </c>
      <c r="J2847">
        <v>27.41</v>
      </c>
      <c r="K2847">
        <v>82.23</v>
      </c>
      <c r="L2847" t="s">
        <v>17</v>
      </c>
      <c r="M2847" t="s">
        <v>144</v>
      </c>
      <c r="N2847" t="s">
        <v>19</v>
      </c>
      <c r="O2847" t="s">
        <v>506</v>
      </c>
      <c r="P2847" t="s">
        <v>507</v>
      </c>
      <c r="Q2847" t="s">
        <v>521</v>
      </c>
    </row>
    <row r="2848" spans="1:17" x14ac:dyDescent="0.35">
      <c r="A2848">
        <v>100494</v>
      </c>
      <c r="B2848" s="5">
        <v>45990</v>
      </c>
      <c r="C2848" t="s">
        <v>50</v>
      </c>
      <c r="D2848" t="s">
        <v>77</v>
      </c>
      <c r="E2848" t="s">
        <v>78</v>
      </c>
      <c r="F2848" t="s">
        <v>53</v>
      </c>
      <c r="G2848" t="s">
        <v>145</v>
      </c>
      <c r="H2848">
        <v>1</v>
      </c>
      <c r="I2848" t="s">
        <v>503</v>
      </c>
      <c r="J2848">
        <v>35.19</v>
      </c>
      <c r="K2848">
        <v>35.19</v>
      </c>
      <c r="L2848" t="s">
        <v>24</v>
      </c>
      <c r="M2848" t="s">
        <v>245</v>
      </c>
      <c r="N2848" t="s">
        <v>36</v>
      </c>
      <c r="O2848" t="s">
        <v>506</v>
      </c>
      <c r="P2848" t="s">
        <v>507</v>
      </c>
      <c r="Q2848" t="s">
        <v>521</v>
      </c>
    </row>
    <row r="2849" spans="1:17" x14ac:dyDescent="0.35">
      <c r="A2849">
        <v>101023</v>
      </c>
      <c r="B2849" s="5">
        <v>45990</v>
      </c>
      <c r="C2849" t="s">
        <v>50</v>
      </c>
      <c r="D2849" t="s">
        <v>77</v>
      </c>
      <c r="E2849" t="s">
        <v>78</v>
      </c>
      <c r="F2849" t="s">
        <v>53</v>
      </c>
      <c r="G2849" t="s">
        <v>54</v>
      </c>
      <c r="H2849">
        <v>3</v>
      </c>
      <c r="I2849" t="s">
        <v>499</v>
      </c>
      <c r="J2849">
        <v>26.19</v>
      </c>
      <c r="K2849">
        <v>78.570000000000007</v>
      </c>
      <c r="L2849" t="s">
        <v>48</v>
      </c>
      <c r="M2849" t="s">
        <v>201</v>
      </c>
      <c r="N2849" t="s">
        <v>19</v>
      </c>
      <c r="O2849" t="s">
        <v>506</v>
      </c>
      <c r="P2849" t="s">
        <v>507</v>
      </c>
      <c r="Q2849" t="s">
        <v>521</v>
      </c>
    </row>
    <row r="2850" spans="1:17" x14ac:dyDescent="0.35">
      <c r="A2850">
        <v>101220</v>
      </c>
      <c r="B2850" s="5">
        <v>45990</v>
      </c>
      <c r="C2850" t="s">
        <v>12</v>
      </c>
      <c r="D2850" t="s">
        <v>20</v>
      </c>
      <c r="E2850" t="s">
        <v>21</v>
      </c>
      <c r="F2850" t="s">
        <v>62</v>
      </c>
      <c r="G2850" t="s">
        <v>63</v>
      </c>
      <c r="H2850">
        <v>1</v>
      </c>
      <c r="I2850" t="s">
        <v>503</v>
      </c>
      <c r="J2850">
        <v>53.48</v>
      </c>
      <c r="K2850">
        <v>53.48</v>
      </c>
      <c r="L2850" t="s">
        <v>48</v>
      </c>
      <c r="M2850" t="s">
        <v>160</v>
      </c>
      <c r="N2850" t="s">
        <v>89</v>
      </c>
      <c r="O2850" t="s">
        <v>506</v>
      </c>
      <c r="P2850" t="s">
        <v>507</v>
      </c>
      <c r="Q2850" t="s">
        <v>521</v>
      </c>
    </row>
    <row r="2851" spans="1:17" x14ac:dyDescent="0.35">
      <c r="A2851">
        <v>101248</v>
      </c>
      <c r="B2851" s="5">
        <v>45990</v>
      </c>
      <c r="C2851" t="s">
        <v>65</v>
      </c>
      <c r="D2851" t="s">
        <v>190</v>
      </c>
      <c r="E2851" t="s">
        <v>191</v>
      </c>
      <c r="F2851" t="s">
        <v>62</v>
      </c>
      <c r="G2851" t="s">
        <v>68</v>
      </c>
      <c r="H2851">
        <v>5</v>
      </c>
      <c r="I2851" t="s">
        <v>499</v>
      </c>
      <c r="J2851">
        <v>40.29</v>
      </c>
      <c r="K2851">
        <v>201.45</v>
      </c>
      <c r="L2851" t="s">
        <v>17</v>
      </c>
      <c r="M2851" t="s">
        <v>347</v>
      </c>
      <c r="N2851" t="s">
        <v>89</v>
      </c>
      <c r="O2851" t="s">
        <v>506</v>
      </c>
      <c r="P2851" t="s">
        <v>507</v>
      </c>
      <c r="Q2851" t="s">
        <v>521</v>
      </c>
    </row>
    <row r="2852" spans="1:17" x14ac:dyDescent="0.35">
      <c r="A2852">
        <v>101300</v>
      </c>
      <c r="B2852" s="5">
        <v>45990</v>
      </c>
      <c r="C2852" t="s">
        <v>31</v>
      </c>
      <c r="D2852" t="s">
        <v>45</v>
      </c>
      <c r="E2852" t="s">
        <v>46</v>
      </c>
      <c r="F2852" t="s">
        <v>53</v>
      </c>
      <c r="G2852" t="s">
        <v>54</v>
      </c>
      <c r="H2852">
        <v>1</v>
      </c>
      <c r="I2852" t="s">
        <v>503</v>
      </c>
      <c r="J2852">
        <v>23.97</v>
      </c>
      <c r="K2852">
        <v>23.97</v>
      </c>
      <c r="L2852" t="s">
        <v>43</v>
      </c>
      <c r="M2852" t="s">
        <v>239</v>
      </c>
      <c r="N2852" t="s">
        <v>19</v>
      </c>
      <c r="O2852" t="s">
        <v>506</v>
      </c>
      <c r="P2852" t="s">
        <v>507</v>
      </c>
      <c r="Q2852" t="s">
        <v>521</v>
      </c>
    </row>
    <row r="2853" spans="1:17" x14ac:dyDescent="0.35">
      <c r="A2853">
        <v>102766</v>
      </c>
      <c r="B2853" s="5">
        <v>45990</v>
      </c>
      <c r="C2853" t="s">
        <v>50</v>
      </c>
      <c r="D2853" t="s">
        <v>51</v>
      </c>
      <c r="E2853" t="s">
        <v>52</v>
      </c>
      <c r="F2853" t="s">
        <v>22</v>
      </c>
      <c r="G2853" t="s">
        <v>100</v>
      </c>
      <c r="H2853">
        <v>1</v>
      </c>
      <c r="I2853" t="s">
        <v>503</v>
      </c>
      <c r="J2853">
        <v>14.71</v>
      </c>
      <c r="K2853">
        <v>14.71</v>
      </c>
      <c r="L2853" t="s">
        <v>43</v>
      </c>
      <c r="M2853" t="s">
        <v>18</v>
      </c>
      <c r="N2853" t="s">
        <v>19</v>
      </c>
      <c r="O2853" t="s">
        <v>506</v>
      </c>
      <c r="P2853" t="s">
        <v>507</v>
      </c>
      <c r="Q2853" t="s">
        <v>521</v>
      </c>
    </row>
    <row r="2854" spans="1:17" x14ac:dyDescent="0.35">
      <c r="A2854">
        <v>100250</v>
      </c>
      <c r="B2854" s="5">
        <v>45991</v>
      </c>
      <c r="C2854" t="s">
        <v>12</v>
      </c>
      <c r="D2854" t="s">
        <v>98</v>
      </c>
      <c r="E2854" t="s">
        <v>99</v>
      </c>
      <c r="F2854" t="s">
        <v>62</v>
      </c>
      <c r="G2854" t="s">
        <v>103</v>
      </c>
      <c r="H2854">
        <v>1</v>
      </c>
      <c r="I2854" t="s">
        <v>503</v>
      </c>
      <c r="J2854">
        <v>196.93</v>
      </c>
      <c r="K2854">
        <v>196.93</v>
      </c>
      <c r="L2854" t="s">
        <v>43</v>
      </c>
      <c r="M2854" t="s">
        <v>141</v>
      </c>
      <c r="N2854" t="s">
        <v>36</v>
      </c>
      <c r="O2854" t="s">
        <v>510</v>
      </c>
      <c r="P2854" t="s">
        <v>507</v>
      </c>
      <c r="Q2854" t="s">
        <v>521</v>
      </c>
    </row>
    <row r="2855" spans="1:17" x14ac:dyDescent="0.35">
      <c r="A2855">
        <v>100271</v>
      </c>
      <c r="B2855" s="5">
        <v>45991</v>
      </c>
      <c r="C2855" t="s">
        <v>50</v>
      </c>
      <c r="D2855" t="s">
        <v>77</v>
      </c>
      <c r="E2855" t="s">
        <v>78</v>
      </c>
      <c r="F2855" t="s">
        <v>22</v>
      </c>
      <c r="G2855" t="s">
        <v>109</v>
      </c>
      <c r="H2855">
        <v>1</v>
      </c>
      <c r="I2855" t="s">
        <v>503</v>
      </c>
      <c r="J2855">
        <v>92.35</v>
      </c>
      <c r="K2855">
        <v>92.35</v>
      </c>
      <c r="L2855" t="s">
        <v>48</v>
      </c>
      <c r="M2855" t="s">
        <v>427</v>
      </c>
      <c r="N2855" t="s">
        <v>19</v>
      </c>
      <c r="O2855" t="s">
        <v>510</v>
      </c>
      <c r="P2855" t="s">
        <v>507</v>
      </c>
      <c r="Q2855" t="s">
        <v>521</v>
      </c>
    </row>
    <row r="2856" spans="1:17" x14ac:dyDescent="0.35">
      <c r="A2856">
        <v>101545</v>
      </c>
      <c r="B2856" s="5">
        <v>45991</v>
      </c>
      <c r="C2856" t="s">
        <v>65</v>
      </c>
      <c r="D2856" t="s">
        <v>137</v>
      </c>
      <c r="E2856" t="s">
        <v>138</v>
      </c>
      <c r="F2856" t="s">
        <v>62</v>
      </c>
      <c r="G2856" t="s">
        <v>114</v>
      </c>
      <c r="H2856">
        <v>1</v>
      </c>
      <c r="I2856" t="s">
        <v>503</v>
      </c>
      <c r="J2856">
        <v>135.66999999999999</v>
      </c>
      <c r="K2856">
        <v>135.66999999999999</v>
      </c>
      <c r="L2856" t="s">
        <v>43</v>
      </c>
      <c r="M2856" t="s">
        <v>324</v>
      </c>
      <c r="N2856" t="s">
        <v>19</v>
      </c>
      <c r="O2856" t="s">
        <v>510</v>
      </c>
      <c r="P2856" t="s">
        <v>507</v>
      </c>
      <c r="Q2856" t="s">
        <v>521</v>
      </c>
    </row>
    <row r="2857" spans="1:17" x14ac:dyDescent="0.35">
      <c r="A2857">
        <v>102263</v>
      </c>
      <c r="B2857" s="5">
        <v>45991</v>
      </c>
      <c r="C2857" t="s">
        <v>12</v>
      </c>
      <c r="D2857" t="s">
        <v>183</v>
      </c>
      <c r="E2857" t="s">
        <v>184</v>
      </c>
      <c r="F2857" t="s">
        <v>59</v>
      </c>
      <c r="G2857" t="s">
        <v>118</v>
      </c>
      <c r="H2857">
        <v>5</v>
      </c>
      <c r="I2857" t="s">
        <v>499</v>
      </c>
      <c r="J2857">
        <v>19.82</v>
      </c>
      <c r="K2857">
        <v>99.1</v>
      </c>
      <c r="L2857" t="s">
        <v>24</v>
      </c>
      <c r="M2857" t="s">
        <v>206</v>
      </c>
      <c r="N2857" t="s">
        <v>89</v>
      </c>
      <c r="O2857" t="s">
        <v>510</v>
      </c>
      <c r="P2857" t="s">
        <v>507</v>
      </c>
      <c r="Q2857" t="s">
        <v>521</v>
      </c>
    </row>
    <row r="2858" spans="1:17" x14ac:dyDescent="0.35">
      <c r="A2858">
        <v>102434</v>
      </c>
      <c r="B2858" s="5">
        <v>45991</v>
      </c>
      <c r="C2858" t="s">
        <v>26</v>
      </c>
      <c r="D2858" t="s">
        <v>41</v>
      </c>
      <c r="E2858" t="s">
        <v>42</v>
      </c>
      <c r="F2858" t="s">
        <v>62</v>
      </c>
      <c r="G2858" t="s">
        <v>112</v>
      </c>
      <c r="H2858">
        <v>2</v>
      </c>
      <c r="I2858" t="s">
        <v>508</v>
      </c>
      <c r="J2858">
        <v>30.2</v>
      </c>
      <c r="K2858">
        <v>60.4</v>
      </c>
      <c r="L2858" t="s">
        <v>24</v>
      </c>
      <c r="M2858" t="s">
        <v>177</v>
      </c>
      <c r="N2858" t="s">
        <v>36</v>
      </c>
      <c r="O2858" t="s">
        <v>510</v>
      </c>
      <c r="P2858" t="s">
        <v>507</v>
      </c>
      <c r="Q2858" t="s">
        <v>521</v>
      </c>
    </row>
    <row r="2859" spans="1:17" x14ac:dyDescent="0.35">
      <c r="A2859">
        <v>102558</v>
      </c>
      <c r="B2859" s="5">
        <v>45991</v>
      </c>
      <c r="C2859" t="s">
        <v>65</v>
      </c>
      <c r="D2859" t="s">
        <v>66</v>
      </c>
      <c r="E2859" t="s">
        <v>67</v>
      </c>
      <c r="F2859" t="s">
        <v>59</v>
      </c>
      <c r="G2859" t="s">
        <v>118</v>
      </c>
      <c r="H2859">
        <v>3</v>
      </c>
      <c r="I2859" t="s">
        <v>499</v>
      </c>
      <c r="J2859">
        <v>19.48</v>
      </c>
      <c r="K2859">
        <v>58.44</v>
      </c>
      <c r="L2859" t="s">
        <v>17</v>
      </c>
      <c r="M2859" t="s">
        <v>143</v>
      </c>
      <c r="N2859" t="s">
        <v>19</v>
      </c>
      <c r="O2859" t="s">
        <v>510</v>
      </c>
      <c r="P2859" t="s">
        <v>507</v>
      </c>
      <c r="Q2859" t="s">
        <v>521</v>
      </c>
    </row>
    <row r="2860" spans="1:17" x14ac:dyDescent="0.35">
      <c r="A2860">
        <v>102806</v>
      </c>
      <c r="B2860" s="5">
        <v>45991</v>
      </c>
      <c r="C2860" t="s">
        <v>31</v>
      </c>
      <c r="D2860" t="s">
        <v>45</v>
      </c>
      <c r="E2860" t="s">
        <v>46</v>
      </c>
      <c r="F2860" t="s">
        <v>62</v>
      </c>
      <c r="G2860" t="s">
        <v>169</v>
      </c>
      <c r="H2860">
        <v>2</v>
      </c>
      <c r="I2860" t="s">
        <v>508</v>
      </c>
      <c r="J2860">
        <v>26.13</v>
      </c>
      <c r="K2860">
        <v>52.26</v>
      </c>
      <c r="L2860" t="s">
        <v>48</v>
      </c>
      <c r="M2860" t="s">
        <v>489</v>
      </c>
      <c r="N2860" t="s">
        <v>19</v>
      </c>
      <c r="O2860" t="s">
        <v>510</v>
      </c>
      <c r="P2860" t="s">
        <v>507</v>
      </c>
      <c r="Q2860" t="s">
        <v>521</v>
      </c>
    </row>
    <row r="2861" spans="1:17" x14ac:dyDescent="0.35">
      <c r="A2861">
        <v>102919</v>
      </c>
      <c r="B2861" s="5">
        <v>45991</v>
      </c>
      <c r="C2861" t="s">
        <v>26</v>
      </c>
      <c r="D2861" t="s">
        <v>27</v>
      </c>
      <c r="E2861" t="s">
        <v>28</v>
      </c>
      <c r="F2861" t="s">
        <v>22</v>
      </c>
      <c r="G2861" t="s">
        <v>47</v>
      </c>
      <c r="H2861">
        <v>5</v>
      </c>
      <c r="I2861" t="s">
        <v>499</v>
      </c>
      <c r="J2861">
        <v>72.540000000000006</v>
      </c>
      <c r="K2861">
        <v>362.70000000000005</v>
      </c>
      <c r="L2861" t="s">
        <v>17</v>
      </c>
      <c r="M2861" t="s">
        <v>338</v>
      </c>
      <c r="N2861" t="s">
        <v>89</v>
      </c>
      <c r="O2861" t="s">
        <v>510</v>
      </c>
      <c r="P2861" t="s">
        <v>507</v>
      </c>
      <c r="Q2861" t="s">
        <v>521</v>
      </c>
    </row>
    <row r="2862" spans="1:17" x14ac:dyDescent="0.35">
      <c r="A2862">
        <v>100423</v>
      </c>
      <c r="B2862" s="5">
        <v>45992</v>
      </c>
      <c r="C2862" t="s">
        <v>50</v>
      </c>
      <c r="D2862" t="s">
        <v>51</v>
      </c>
      <c r="E2862" t="s">
        <v>52</v>
      </c>
      <c r="F2862" t="s">
        <v>22</v>
      </c>
      <c r="G2862" t="s">
        <v>47</v>
      </c>
      <c r="H2862">
        <v>1</v>
      </c>
      <c r="I2862" t="s">
        <v>503</v>
      </c>
      <c r="J2862">
        <v>77.260000000000005</v>
      </c>
      <c r="K2862">
        <v>77.260000000000005</v>
      </c>
      <c r="L2862" t="s">
        <v>24</v>
      </c>
      <c r="M2862" t="s">
        <v>108</v>
      </c>
      <c r="N2862" t="s">
        <v>89</v>
      </c>
      <c r="O2862" t="s">
        <v>511</v>
      </c>
      <c r="P2862" t="s">
        <v>501</v>
      </c>
      <c r="Q2862" t="s">
        <v>522</v>
      </c>
    </row>
    <row r="2863" spans="1:17" x14ac:dyDescent="0.35">
      <c r="A2863">
        <v>101072</v>
      </c>
      <c r="B2863" s="5">
        <v>45992</v>
      </c>
      <c r="C2863" t="s">
        <v>65</v>
      </c>
      <c r="D2863" t="s">
        <v>66</v>
      </c>
      <c r="E2863" t="s">
        <v>67</v>
      </c>
      <c r="F2863" t="s">
        <v>62</v>
      </c>
      <c r="G2863" t="s">
        <v>103</v>
      </c>
      <c r="H2863">
        <v>1</v>
      </c>
      <c r="I2863" t="s">
        <v>503</v>
      </c>
      <c r="J2863">
        <v>183.84</v>
      </c>
      <c r="K2863">
        <v>183.84</v>
      </c>
      <c r="L2863" t="s">
        <v>17</v>
      </c>
      <c r="M2863" t="s">
        <v>458</v>
      </c>
      <c r="N2863" t="s">
        <v>89</v>
      </c>
      <c r="O2863" t="s">
        <v>511</v>
      </c>
      <c r="P2863" t="s">
        <v>501</v>
      </c>
      <c r="Q2863" t="s">
        <v>522</v>
      </c>
    </row>
    <row r="2864" spans="1:17" x14ac:dyDescent="0.35">
      <c r="A2864">
        <v>101415</v>
      </c>
      <c r="B2864" s="5">
        <v>45992</v>
      </c>
      <c r="C2864" t="s">
        <v>31</v>
      </c>
      <c r="D2864" t="s">
        <v>80</v>
      </c>
      <c r="E2864" t="s">
        <v>80</v>
      </c>
      <c r="F2864" t="s">
        <v>59</v>
      </c>
      <c r="G2864" t="s">
        <v>73</v>
      </c>
      <c r="H2864">
        <v>3</v>
      </c>
      <c r="I2864" t="s">
        <v>499</v>
      </c>
      <c r="J2864">
        <v>28.97</v>
      </c>
      <c r="K2864">
        <v>86.91</v>
      </c>
      <c r="L2864" t="s">
        <v>24</v>
      </c>
      <c r="M2864" t="s">
        <v>248</v>
      </c>
      <c r="N2864" t="s">
        <v>89</v>
      </c>
      <c r="O2864" t="s">
        <v>511</v>
      </c>
      <c r="P2864" t="s">
        <v>501</v>
      </c>
      <c r="Q2864" t="s">
        <v>522</v>
      </c>
    </row>
    <row r="2865" spans="1:17" x14ac:dyDescent="0.35">
      <c r="A2865">
        <v>101474</v>
      </c>
      <c r="B2865" s="5">
        <v>45992</v>
      </c>
      <c r="C2865" t="s">
        <v>12</v>
      </c>
      <c r="D2865" t="s">
        <v>13</v>
      </c>
      <c r="E2865" t="s">
        <v>14</v>
      </c>
      <c r="F2865" t="s">
        <v>15</v>
      </c>
      <c r="G2865" t="s">
        <v>34</v>
      </c>
      <c r="H2865">
        <v>10</v>
      </c>
      <c r="I2865" t="s">
        <v>499</v>
      </c>
      <c r="J2865">
        <v>15.55</v>
      </c>
      <c r="K2865">
        <v>155.5</v>
      </c>
      <c r="L2865" t="s">
        <v>48</v>
      </c>
      <c r="M2865" t="s">
        <v>381</v>
      </c>
      <c r="N2865" t="s">
        <v>19</v>
      </c>
      <c r="O2865" t="s">
        <v>511</v>
      </c>
      <c r="P2865" t="s">
        <v>501</v>
      </c>
      <c r="Q2865" t="s">
        <v>522</v>
      </c>
    </row>
    <row r="2866" spans="1:17" x14ac:dyDescent="0.35">
      <c r="A2866">
        <v>101656</v>
      </c>
      <c r="B2866" s="5">
        <v>45992</v>
      </c>
      <c r="C2866" t="s">
        <v>31</v>
      </c>
      <c r="D2866" t="s">
        <v>80</v>
      </c>
      <c r="E2866" t="s">
        <v>80</v>
      </c>
      <c r="F2866" t="s">
        <v>22</v>
      </c>
      <c r="G2866" t="s">
        <v>100</v>
      </c>
      <c r="H2866">
        <v>1</v>
      </c>
      <c r="I2866" t="s">
        <v>503</v>
      </c>
      <c r="J2866">
        <v>14.78</v>
      </c>
      <c r="K2866">
        <v>14.78</v>
      </c>
      <c r="L2866" t="s">
        <v>43</v>
      </c>
      <c r="M2866" t="s">
        <v>309</v>
      </c>
      <c r="N2866" t="s">
        <v>19</v>
      </c>
      <c r="O2866" t="s">
        <v>511</v>
      </c>
      <c r="P2866" t="s">
        <v>501</v>
      </c>
      <c r="Q2866" t="s">
        <v>522</v>
      </c>
    </row>
    <row r="2867" spans="1:17" x14ac:dyDescent="0.35">
      <c r="A2867">
        <v>102097</v>
      </c>
      <c r="B2867" s="5">
        <v>45992</v>
      </c>
      <c r="C2867" t="s">
        <v>26</v>
      </c>
      <c r="D2867" t="s">
        <v>41</v>
      </c>
      <c r="E2867" t="s">
        <v>42</v>
      </c>
      <c r="F2867" t="s">
        <v>59</v>
      </c>
      <c r="G2867" t="s">
        <v>73</v>
      </c>
      <c r="H2867">
        <v>2</v>
      </c>
      <c r="I2867" t="s">
        <v>508</v>
      </c>
      <c r="J2867">
        <v>27.87</v>
      </c>
      <c r="K2867">
        <v>55.74</v>
      </c>
      <c r="L2867" t="s">
        <v>24</v>
      </c>
      <c r="M2867" t="s">
        <v>271</v>
      </c>
      <c r="N2867" t="s">
        <v>19</v>
      </c>
      <c r="O2867" t="s">
        <v>511</v>
      </c>
      <c r="P2867" t="s">
        <v>501</v>
      </c>
      <c r="Q2867" t="s">
        <v>522</v>
      </c>
    </row>
    <row r="2868" spans="1:17" x14ac:dyDescent="0.35">
      <c r="A2868">
        <v>102524</v>
      </c>
      <c r="B2868" s="5">
        <v>45992</v>
      </c>
      <c r="C2868" t="s">
        <v>12</v>
      </c>
      <c r="D2868" t="s">
        <v>20</v>
      </c>
      <c r="E2868" t="s">
        <v>21</v>
      </c>
      <c r="F2868" t="s">
        <v>62</v>
      </c>
      <c r="G2868" t="s">
        <v>169</v>
      </c>
      <c r="H2868">
        <v>1</v>
      </c>
      <c r="I2868" t="s">
        <v>503</v>
      </c>
      <c r="J2868">
        <v>23.83</v>
      </c>
      <c r="K2868">
        <v>23.83</v>
      </c>
      <c r="L2868" t="s">
        <v>17</v>
      </c>
      <c r="M2868" t="s">
        <v>361</v>
      </c>
      <c r="N2868" t="s">
        <v>89</v>
      </c>
      <c r="O2868" t="s">
        <v>511</v>
      </c>
      <c r="P2868" t="s">
        <v>501</v>
      </c>
      <c r="Q2868" t="s">
        <v>522</v>
      </c>
    </row>
    <row r="2869" spans="1:17" x14ac:dyDescent="0.35">
      <c r="A2869">
        <v>102812</v>
      </c>
      <c r="B2869" s="5">
        <v>45992</v>
      </c>
      <c r="C2869" t="s">
        <v>26</v>
      </c>
      <c r="D2869" t="s">
        <v>150</v>
      </c>
      <c r="E2869" t="s">
        <v>151</v>
      </c>
      <c r="F2869" t="s">
        <v>62</v>
      </c>
      <c r="G2869" t="s">
        <v>68</v>
      </c>
      <c r="H2869">
        <v>1</v>
      </c>
      <c r="I2869" t="s">
        <v>503</v>
      </c>
      <c r="J2869">
        <v>39.44</v>
      </c>
      <c r="K2869">
        <v>39.44</v>
      </c>
      <c r="L2869" t="s">
        <v>43</v>
      </c>
      <c r="M2869" t="s">
        <v>304</v>
      </c>
      <c r="N2869" t="s">
        <v>19</v>
      </c>
      <c r="O2869" t="s">
        <v>511</v>
      </c>
      <c r="P2869" t="s">
        <v>501</v>
      </c>
      <c r="Q2869" t="s">
        <v>522</v>
      </c>
    </row>
    <row r="2870" spans="1:17" x14ac:dyDescent="0.35">
      <c r="A2870">
        <v>102934</v>
      </c>
      <c r="B2870" s="5">
        <v>45992</v>
      </c>
      <c r="C2870" t="s">
        <v>31</v>
      </c>
      <c r="D2870" t="s">
        <v>80</v>
      </c>
      <c r="E2870" t="s">
        <v>80</v>
      </c>
      <c r="F2870" t="s">
        <v>22</v>
      </c>
      <c r="G2870" t="s">
        <v>47</v>
      </c>
      <c r="H2870">
        <v>3</v>
      </c>
      <c r="I2870" t="s">
        <v>499</v>
      </c>
      <c r="J2870">
        <v>77.8</v>
      </c>
      <c r="K2870">
        <v>233.39999999999998</v>
      </c>
      <c r="L2870" t="s">
        <v>43</v>
      </c>
      <c r="M2870" t="s">
        <v>364</v>
      </c>
      <c r="N2870" t="s">
        <v>19</v>
      </c>
      <c r="O2870" t="s">
        <v>511</v>
      </c>
      <c r="P2870" t="s">
        <v>501</v>
      </c>
      <c r="Q2870" t="s">
        <v>522</v>
      </c>
    </row>
    <row r="2871" spans="1:17" x14ac:dyDescent="0.35">
      <c r="A2871">
        <v>100432</v>
      </c>
      <c r="B2871" s="5">
        <v>45993</v>
      </c>
      <c r="C2871" t="s">
        <v>12</v>
      </c>
      <c r="D2871" t="s">
        <v>132</v>
      </c>
      <c r="E2871" t="s">
        <v>133</v>
      </c>
      <c r="F2871" t="s">
        <v>62</v>
      </c>
      <c r="G2871" t="s">
        <v>63</v>
      </c>
      <c r="H2871">
        <v>2</v>
      </c>
      <c r="I2871" t="s">
        <v>508</v>
      </c>
      <c r="J2871">
        <v>53.72</v>
      </c>
      <c r="K2871">
        <v>107.44</v>
      </c>
      <c r="L2871" t="s">
        <v>43</v>
      </c>
      <c r="M2871" t="s">
        <v>324</v>
      </c>
      <c r="N2871" t="s">
        <v>19</v>
      </c>
      <c r="O2871" t="s">
        <v>509</v>
      </c>
      <c r="P2871" t="s">
        <v>501</v>
      </c>
      <c r="Q2871" t="s">
        <v>522</v>
      </c>
    </row>
    <row r="2872" spans="1:17" x14ac:dyDescent="0.35">
      <c r="A2872">
        <v>100627</v>
      </c>
      <c r="B2872" s="5">
        <v>45993</v>
      </c>
      <c r="C2872" t="s">
        <v>26</v>
      </c>
      <c r="D2872" t="s">
        <v>41</v>
      </c>
      <c r="E2872" t="s">
        <v>42</v>
      </c>
      <c r="F2872" t="s">
        <v>22</v>
      </c>
      <c r="G2872" t="s">
        <v>109</v>
      </c>
      <c r="H2872">
        <v>1</v>
      </c>
      <c r="I2872" t="s">
        <v>503</v>
      </c>
      <c r="J2872">
        <v>89.45</v>
      </c>
      <c r="K2872">
        <v>89.45</v>
      </c>
      <c r="L2872" t="s">
        <v>17</v>
      </c>
      <c r="M2872" t="s">
        <v>322</v>
      </c>
      <c r="N2872" t="s">
        <v>19</v>
      </c>
      <c r="O2872" t="s">
        <v>509</v>
      </c>
      <c r="P2872" t="s">
        <v>501</v>
      </c>
      <c r="Q2872" t="s">
        <v>522</v>
      </c>
    </row>
    <row r="2873" spans="1:17" x14ac:dyDescent="0.35">
      <c r="A2873">
        <v>100945</v>
      </c>
      <c r="B2873" s="5">
        <v>45993</v>
      </c>
      <c r="C2873" t="s">
        <v>50</v>
      </c>
      <c r="D2873" t="s">
        <v>51</v>
      </c>
      <c r="E2873" t="s">
        <v>52</v>
      </c>
      <c r="F2873" t="s">
        <v>62</v>
      </c>
      <c r="G2873" t="s">
        <v>63</v>
      </c>
      <c r="H2873">
        <v>3</v>
      </c>
      <c r="I2873" t="s">
        <v>499</v>
      </c>
      <c r="J2873">
        <v>54.08</v>
      </c>
      <c r="K2873">
        <v>162.24</v>
      </c>
      <c r="L2873" t="s">
        <v>17</v>
      </c>
      <c r="M2873" t="s">
        <v>463</v>
      </c>
      <c r="N2873" t="s">
        <v>19</v>
      </c>
      <c r="O2873" t="s">
        <v>509</v>
      </c>
      <c r="P2873" t="s">
        <v>501</v>
      </c>
      <c r="Q2873" t="s">
        <v>522</v>
      </c>
    </row>
    <row r="2874" spans="1:17" x14ac:dyDescent="0.35">
      <c r="A2874">
        <v>100952</v>
      </c>
      <c r="B2874" s="5">
        <v>45993</v>
      </c>
      <c r="C2874" t="s">
        <v>50</v>
      </c>
      <c r="D2874" t="s">
        <v>51</v>
      </c>
      <c r="E2874" t="s">
        <v>52</v>
      </c>
      <c r="F2874" t="s">
        <v>22</v>
      </c>
      <c r="G2874" t="s">
        <v>100</v>
      </c>
      <c r="H2874">
        <v>5</v>
      </c>
      <c r="I2874" t="s">
        <v>499</v>
      </c>
      <c r="J2874">
        <v>14.35</v>
      </c>
      <c r="K2874">
        <v>71.75</v>
      </c>
      <c r="L2874" t="s">
        <v>17</v>
      </c>
      <c r="M2874" t="s">
        <v>220</v>
      </c>
      <c r="N2874" t="s">
        <v>19</v>
      </c>
      <c r="O2874" t="s">
        <v>509</v>
      </c>
      <c r="P2874" t="s">
        <v>501</v>
      </c>
      <c r="Q2874" t="s">
        <v>522</v>
      </c>
    </row>
    <row r="2875" spans="1:17" x14ac:dyDescent="0.35">
      <c r="A2875">
        <v>102193</v>
      </c>
      <c r="B2875" s="5">
        <v>45993</v>
      </c>
      <c r="C2875" t="s">
        <v>65</v>
      </c>
      <c r="D2875" t="s">
        <v>90</v>
      </c>
      <c r="E2875" t="s">
        <v>91</v>
      </c>
      <c r="F2875" t="s">
        <v>62</v>
      </c>
      <c r="G2875" t="s">
        <v>112</v>
      </c>
      <c r="H2875">
        <v>1</v>
      </c>
      <c r="I2875" t="s">
        <v>503</v>
      </c>
      <c r="J2875">
        <v>29.1</v>
      </c>
      <c r="K2875">
        <v>29.1</v>
      </c>
      <c r="L2875" t="s">
        <v>48</v>
      </c>
      <c r="M2875" t="s">
        <v>419</v>
      </c>
      <c r="N2875" t="s">
        <v>89</v>
      </c>
      <c r="O2875" t="s">
        <v>509</v>
      </c>
      <c r="P2875" t="s">
        <v>501</v>
      </c>
      <c r="Q2875" t="s">
        <v>522</v>
      </c>
    </row>
    <row r="2876" spans="1:17" x14ac:dyDescent="0.35">
      <c r="A2876">
        <v>102453</v>
      </c>
      <c r="B2876" s="5">
        <v>45993</v>
      </c>
      <c r="C2876" t="s">
        <v>31</v>
      </c>
      <c r="D2876" t="s">
        <v>80</v>
      </c>
      <c r="E2876" t="s">
        <v>80</v>
      </c>
      <c r="F2876" t="s">
        <v>62</v>
      </c>
      <c r="G2876" t="s">
        <v>63</v>
      </c>
      <c r="H2876">
        <v>1</v>
      </c>
      <c r="I2876" t="s">
        <v>503</v>
      </c>
      <c r="J2876">
        <v>55.86</v>
      </c>
      <c r="K2876">
        <v>55.86</v>
      </c>
      <c r="L2876" t="s">
        <v>43</v>
      </c>
      <c r="M2876" t="s">
        <v>447</v>
      </c>
      <c r="N2876" t="s">
        <v>19</v>
      </c>
      <c r="O2876" t="s">
        <v>509</v>
      </c>
      <c r="P2876" t="s">
        <v>501</v>
      </c>
      <c r="Q2876" t="s">
        <v>522</v>
      </c>
    </row>
    <row r="2877" spans="1:17" x14ac:dyDescent="0.35">
      <c r="A2877">
        <v>100212</v>
      </c>
      <c r="B2877" s="5">
        <v>45994</v>
      </c>
      <c r="C2877" t="s">
        <v>26</v>
      </c>
      <c r="D2877" t="s">
        <v>27</v>
      </c>
      <c r="E2877" t="s">
        <v>28</v>
      </c>
      <c r="F2877" t="s">
        <v>62</v>
      </c>
      <c r="G2877" t="s">
        <v>68</v>
      </c>
      <c r="H2877">
        <v>2</v>
      </c>
      <c r="I2877" t="s">
        <v>508</v>
      </c>
      <c r="J2877">
        <v>41.74</v>
      </c>
      <c r="K2877">
        <v>83.48</v>
      </c>
      <c r="L2877" t="s">
        <v>43</v>
      </c>
      <c r="M2877" t="s">
        <v>316</v>
      </c>
      <c r="N2877" t="s">
        <v>89</v>
      </c>
      <c r="O2877" t="s">
        <v>504</v>
      </c>
      <c r="P2877" t="s">
        <v>501</v>
      </c>
      <c r="Q2877" t="s">
        <v>522</v>
      </c>
    </row>
    <row r="2878" spans="1:17" x14ac:dyDescent="0.35">
      <c r="A2878">
        <v>100506</v>
      </c>
      <c r="B2878" s="5">
        <v>45994</v>
      </c>
      <c r="C2878" t="s">
        <v>50</v>
      </c>
      <c r="D2878" t="s">
        <v>77</v>
      </c>
      <c r="E2878" t="s">
        <v>78</v>
      </c>
      <c r="F2878" t="s">
        <v>62</v>
      </c>
      <c r="G2878" t="s">
        <v>63</v>
      </c>
      <c r="H2878">
        <v>2</v>
      </c>
      <c r="I2878" t="s">
        <v>508</v>
      </c>
      <c r="J2878">
        <v>56.26</v>
      </c>
      <c r="K2878">
        <v>112.52</v>
      </c>
      <c r="L2878" t="s">
        <v>48</v>
      </c>
      <c r="M2878" t="s">
        <v>166</v>
      </c>
      <c r="N2878" t="s">
        <v>19</v>
      </c>
      <c r="O2878" t="s">
        <v>504</v>
      </c>
      <c r="P2878" t="s">
        <v>501</v>
      </c>
      <c r="Q2878" t="s">
        <v>522</v>
      </c>
    </row>
    <row r="2879" spans="1:17" x14ac:dyDescent="0.35">
      <c r="A2879">
        <v>101155</v>
      </c>
      <c r="B2879" s="5">
        <v>45994</v>
      </c>
      <c r="C2879" t="s">
        <v>31</v>
      </c>
      <c r="D2879" t="s">
        <v>32</v>
      </c>
      <c r="E2879" t="s">
        <v>33</v>
      </c>
      <c r="F2879" t="s">
        <v>15</v>
      </c>
      <c r="G2879" t="s">
        <v>39</v>
      </c>
      <c r="H2879">
        <v>2</v>
      </c>
      <c r="I2879" t="s">
        <v>508</v>
      </c>
      <c r="J2879">
        <v>44.82</v>
      </c>
      <c r="K2879">
        <v>89.64</v>
      </c>
      <c r="L2879" t="s">
        <v>17</v>
      </c>
      <c r="M2879" t="s">
        <v>107</v>
      </c>
      <c r="N2879" t="s">
        <v>36</v>
      </c>
      <c r="O2879" t="s">
        <v>504</v>
      </c>
      <c r="P2879" t="s">
        <v>501</v>
      </c>
      <c r="Q2879" t="s">
        <v>522</v>
      </c>
    </row>
    <row r="2880" spans="1:17" x14ac:dyDescent="0.35">
      <c r="A2880">
        <v>101771</v>
      </c>
      <c r="B2880" s="5">
        <v>45994</v>
      </c>
      <c r="C2880" t="s">
        <v>50</v>
      </c>
      <c r="D2880" t="s">
        <v>77</v>
      </c>
      <c r="E2880" t="s">
        <v>78</v>
      </c>
      <c r="F2880" t="s">
        <v>62</v>
      </c>
      <c r="G2880" t="s">
        <v>114</v>
      </c>
      <c r="H2880">
        <v>1</v>
      </c>
      <c r="I2880" t="s">
        <v>503</v>
      </c>
      <c r="J2880">
        <v>132.85</v>
      </c>
      <c r="K2880">
        <v>132.85</v>
      </c>
      <c r="L2880" t="s">
        <v>43</v>
      </c>
      <c r="M2880" t="s">
        <v>83</v>
      </c>
      <c r="N2880" t="s">
        <v>19</v>
      </c>
      <c r="O2880" t="s">
        <v>504</v>
      </c>
      <c r="P2880" t="s">
        <v>501</v>
      </c>
      <c r="Q2880" t="s">
        <v>522</v>
      </c>
    </row>
    <row r="2881" spans="1:17" x14ac:dyDescent="0.35">
      <c r="A2881">
        <v>101781</v>
      </c>
      <c r="B2881" s="5">
        <v>45994</v>
      </c>
      <c r="C2881" t="s">
        <v>26</v>
      </c>
      <c r="D2881" t="s">
        <v>41</v>
      </c>
      <c r="E2881" t="s">
        <v>42</v>
      </c>
      <c r="F2881" t="s">
        <v>59</v>
      </c>
      <c r="G2881" t="s">
        <v>95</v>
      </c>
      <c r="H2881">
        <v>10</v>
      </c>
      <c r="I2881" t="s">
        <v>499</v>
      </c>
      <c r="J2881">
        <v>34.03</v>
      </c>
      <c r="K2881">
        <v>340.3</v>
      </c>
      <c r="L2881" t="s">
        <v>48</v>
      </c>
      <c r="M2881" t="s">
        <v>301</v>
      </c>
      <c r="N2881" t="s">
        <v>19</v>
      </c>
      <c r="O2881" t="s">
        <v>504</v>
      </c>
      <c r="P2881" t="s">
        <v>501</v>
      </c>
      <c r="Q2881" t="s">
        <v>522</v>
      </c>
    </row>
    <row r="2882" spans="1:17" x14ac:dyDescent="0.35">
      <c r="A2882">
        <v>101891</v>
      </c>
      <c r="B2882" s="5">
        <v>45994</v>
      </c>
      <c r="C2882" t="s">
        <v>12</v>
      </c>
      <c r="D2882" t="s">
        <v>98</v>
      </c>
      <c r="E2882" t="s">
        <v>99</v>
      </c>
      <c r="F2882" t="s">
        <v>62</v>
      </c>
      <c r="G2882" t="s">
        <v>68</v>
      </c>
      <c r="H2882">
        <v>1</v>
      </c>
      <c r="I2882" t="s">
        <v>503</v>
      </c>
      <c r="J2882">
        <v>39.58</v>
      </c>
      <c r="K2882">
        <v>39.58</v>
      </c>
      <c r="L2882" t="s">
        <v>17</v>
      </c>
      <c r="M2882" t="s">
        <v>69</v>
      </c>
      <c r="N2882" t="s">
        <v>19</v>
      </c>
      <c r="O2882" t="s">
        <v>504</v>
      </c>
      <c r="P2882" t="s">
        <v>501</v>
      </c>
      <c r="Q2882" t="s">
        <v>522</v>
      </c>
    </row>
    <row r="2883" spans="1:17" x14ac:dyDescent="0.35">
      <c r="A2883">
        <v>102098</v>
      </c>
      <c r="B2883" s="5">
        <v>45994</v>
      </c>
      <c r="C2883" t="s">
        <v>12</v>
      </c>
      <c r="D2883" t="s">
        <v>13</v>
      </c>
      <c r="E2883" t="s">
        <v>14</v>
      </c>
      <c r="F2883" t="s">
        <v>59</v>
      </c>
      <c r="G2883" t="s">
        <v>129</v>
      </c>
      <c r="H2883">
        <v>10</v>
      </c>
      <c r="I2883" t="s">
        <v>499</v>
      </c>
      <c r="J2883">
        <v>124.11</v>
      </c>
      <c r="K2883">
        <v>1241.0999999999999</v>
      </c>
      <c r="L2883" t="s">
        <v>24</v>
      </c>
      <c r="M2883" t="s">
        <v>263</v>
      </c>
      <c r="N2883" t="s">
        <v>19</v>
      </c>
      <c r="O2883" t="s">
        <v>504</v>
      </c>
      <c r="P2883" t="s">
        <v>501</v>
      </c>
      <c r="Q2883" t="s">
        <v>522</v>
      </c>
    </row>
    <row r="2884" spans="1:17" x14ac:dyDescent="0.35">
      <c r="A2884">
        <v>102254</v>
      </c>
      <c r="B2884" s="5">
        <v>45994</v>
      </c>
      <c r="C2884" t="s">
        <v>65</v>
      </c>
      <c r="D2884" t="s">
        <v>137</v>
      </c>
      <c r="E2884" t="s">
        <v>138</v>
      </c>
      <c r="F2884" t="s">
        <v>59</v>
      </c>
      <c r="G2884" t="s">
        <v>95</v>
      </c>
      <c r="H2884">
        <v>1</v>
      </c>
      <c r="I2884" t="s">
        <v>503</v>
      </c>
      <c r="J2884">
        <v>35.020000000000003</v>
      </c>
      <c r="K2884">
        <v>35.020000000000003</v>
      </c>
      <c r="L2884" t="s">
        <v>43</v>
      </c>
      <c r="M2884" t="s">
        <v>204</v>
      </c>
      <c r="N2884" t="s">
        <v>19</v>
      </c>
      <c r="O2884" t="s">
        <v>504</v>
      </c>
      <c r="P2884" t="s">
        <v>501</v>
      </c>
      <c r="Q2884" t="s">
        <v>522</v>
      </c>
    </row>
    <row r="2885" spans="1:17" x14ac:dyDescent="0.35">
      <c r="A2885">
        <v>102809</v>
      </c>
      <c r="B2885" s="5">
        <v>45994</v>
      </c>
      <c r="C2885" t="s">
        <v>26</v>
      </c>
      <c r="D2885" t="s">
        <v>41</v>
      </c>
      <c r="E2885" t="s">
        <v>42</v>
      </c>
      <c r="F2885" t="s">
        <v>15</v>
      </c>
      <c r="G2885" t="s">
        <v>34</v>
      </c>
      <c r="H2885">
        <v>3</v>
      </c>
      <c r="I2885" t="s">
        <v>499</v>
      </c>
      <c r="J2885">
        <v>15.3</v>
      </c>
      <c r="K2885">
        <v>45.900000000000006</v>
      </c>
      <c r="L2885" t="s">
        <v>17</v>
      </c>
      <c r="M2885" t="s">
        <v>448</v>
      </c>
      <c r="N2885" t="s">
        <v>19</v>
      </c>
      <c r="O2885" t="s">
        <v>504</v>
      </c>
      <c r="P2885" t="s">
        <v>501</v>
      </c>
      <c r="Q2885" t="s">
        <v>522</v>
      </c>
    </row>
    <row r="2886" spans="1:17" x14ac:dyDescent="0.35">
      <c r="A2886">
        <v>102810</v>
      </c>
      <c r="B2886" s="5">
        <v>45994</v>
      </c>
      <c r="C2886" t="s">
        <v>31</v>
      </c>
      <c r="D2886" t="s">
        <v>80</v>
      </c>
      <c r="E2886" t="s">
        <v>80</v>
      </c>
      <c r="F2886" t="s">
        <v>62</v>
      </c>
      <c r="G2886" t="s">
        <v>169</v>
      </c>
      <c r="H2886">
        <v>2</v>
      </c>
      <c r="I2886" t="s">
        <v>508</v>
      </c>
      <c r="J2886">
        <v>26.21</v>
      </c>
      <c r="K2886">
        <v>52.42</v>
      </c>
      <c r="L2886" t="s">
        <v>43</v>
      </c>
      <c r="M2886" t="s">
        <v>449</v>
      </c>
      <c r="N2886" t="s">
        <v>89</v>
      </c>
      <c r="O2886" t="s">
        <v>504</v>
      </c>
      <c r="P2886" t="s">
        <v>501</v>
      </c>
      <c r="Q2886" t="s">
        <v>522</v>
      </c>
    </row>
    <row r="2887" spans="1:17" x14ac:dyDescent="0.35">
      <c r="A2887">
        <v>102840</v>
      </c>
      <c r="B2887" s="5">
        <v>45994</v>
      </c>
      <c r="C2887" t="s">
        <v>31</v>
      </c>
      <c r="D2887" t="s">
        <v>32</v>
      </c>
      <c r="E2887" t="s">
        <v>33</v>
      </c>
      <c r="F2887" t="s">
        <v>59</v>
      </c>
      <c r="G2887" t="s">
        <v>95</v>
      </c>
      <c r="H2887">
        <v>3</v>
      </c>
      <c r="I2887" t="s">
        <v>499</v>
      </c>
      <c r="J2887">
        <v>35.81</v>
      </c>
      <c r="K2887">
        <v>107.43</v>
      </c>
      <c r="L2887" t="s">
        <v>17</v>
      </c>
      <c r="M2887" t="s">
        <v>392</v>
      </c>
      <c r="N2887" t="s">
        <v>19</v>
      </c>
      <c r="O2887" t="s">
        <v>504</v>
      </c>
      <c r="P2887" t="s">
        <v>501</v>
      </c>
      <c r="Q2887" t="s">
        <v>522</v>
      </c>
    </row>
    <row r="2888" spans="1:17" x14ac:dyDescent="0.35">
      <c r="A2888">
        <v>101034</v>
      </c>
      <c r="B2888" s="5">
        <v>45995</v>
      </c>
      <c r="C2888" t="s">
        <v>31</v>
      </c>
      <c r="D2888" t="s">
        <v>80</v>
      </c>
      <c r="E2888" t="s">
        <v>80</v>
      </c>
      <c r="F2888" t="s">
        <v>62</v>
      </c>
      <c r="G2888" t="s">
        <v>112</v>
      </c>
      <c r="H2888">
        <v>5</v>
      </c>
      <c r="I2888" t="s">
        <v>499</v>
      </c>
      <c r="J2888">
        <v>29.39</v>
      </c>
      <c r="K2888">
        <v>146.94999999999999</v>
      </c>
      <c r="L2888" t="s">
        <v>17</v>
      </c>
      <c r="M2888" t="s">
        <v>267</v>
      </c>
      <c r="N2888" t="s">
        <v>19</v>
      </c>
      <c r="O2888" t="s">
        <v>505</v>
      </c>
      <c r="P2888" t="s">
        <v>501</v>
      </c>
      <c r="Q2888" t="s">
        <v>522</v>
      </c>
    </row>
    <row r="2889" spans="1:17" x14ac:dyDescent="0.35">
      <c r="A2889">
        <v>101199</v>
      </c>
      <c r="B2889" s="5">
        <v>45995</v>
      </c>
      <c r="C2889" t="s">
        <v>65</v>
      </c>
      <c r="D2889" t="s">
        <v>190</v>
      </c>
      <c r="E2889" t="s">
        <v>191</v>
      </c>
      <c r="F2889" t="s">
        <v>59</v>
      </c>
      <c r="G2889" t="s">
        <v>118</v>
      </c>
      <c r="H2889">
        <v>10</v>
      </c>
      <c r="I2889" t="s">
        <v>499</v>
      </c>
      <c r="J2889">
        <v>19.02</v>
      </c>
      <c r="K2889">
        <v>190.2</v>
      </c>
      <c r="L2889" t="s">
        <v>43</v>
      </c>
      <c r="M2889" t="s">
        <v>142</v>
      </c>
      <c r="N2889" t="s">
        <v>36</v>
      </c>
      <c r="O2889" t="s">
        <v>505</v>
      </c>
      <c r="P2889" t="s">
        <v>501</v>
      </c>
      <c r="Q2889" t="s">
        <v>522</v>
      </c>
    </row>
    <row r="2890" spans="1:17" x14ac:dyDescent="0.35">
      <c r="A2890">
        <v>101251</v>
      </c>
      <c r="B2890" s="5">
        <v>45995</v>
      </c>
      <c r="C2890" t="s">
        <v>50</v>
      </c>
      <c r="D2890" t="s">
        <v>77</v>
      </c>
      <c r="E2890" t="s">
        <v>78</v>
      </c>
      <c r="F2890" t="s">
        <v>62</v>
      </c>
      <c r="G2890" t="s">
        <v>63</v>
      </c>
      <c r="H2890">
        <v>1</v>
      </c>
      <c r="I2890" t="s">
        <v>503</v>
      </c>
      <c r="J2890">
        <v>53.17</v>
      </c>
      <c r="K2890">
        <v>53.17</v>
      </c>
      <c r="L2890" t="s">
        <v>48</v>
      </c>
      <c r="M2890" t="s">
        <v>486</v>
      </c>
      <c r="N2890" t="s">
        <v>19</v>
      </c>
      <c r="O2890" t="s">
        <v>505</v>
      </c>
      <c r="P2890" t="s">
        <v>501</v>
      </c>
      <c r="Q2890" t="s">
        <v>522</v>
      </c>
    </row>
    <row r="2891" spans="1:17" x14ac:dyDescent="0.35">
      <c r="A2891">
        <v>101705</v>
      </c>
      <c r="B2891" s="5">
        <v>45995</v>
      </c>
      <c r="C2891" t="s">
        <v>50</v>
      </c>
      <c r="D2891" t="s">
        <v>51</v>
      </c>
      <c r="E2891" t="s">
        <v>52</v>
      </c>
      <c r="F2891" t="s">
        <v>62</v>
      </c>
      <c r="G2891" t="s">
        <v>169</v>
      </c>
      <c r="H2891">
        <v>3</v>
      </c>
      <c r="I2891" t="s">
        <v>499</v>
      </c>
      <c r="J2891">
        <v>24.88</v>
      </c>
      <c r="K2891">
        <v>74.64</v>
      </c>
      <c r="L2891" t="s">
        <v>43</v>
      </c>
      <c r="M2891" t="s">
        <v>259</v>
      </c>
      <c r="N2891" t="s">
        <v>19</v>
      </c>
      <c r="O2891" t="s">
        <v>505</v>
      </c>
      <c r="P2891" t="s">
        <v>501</v>
      </c>
      <c r="Q2891" t="s">
        <v>522</v>
      </c>
    </row>
    <row r="2892" spans="1:17" x14ac:dyDescent="0.35">
      <c r="A2892">
        <v>102017</v>
      </c>
      <c r="B2892" s="5">
        <v>45995</v>
      </c>
      <c r="C2892" t="s">
        <v>26</v>
      </c>
      <c r="D2892" t="s">
        <v>150</v>
      </c>
      <c r="E2892" t="s">
        <v>151</v>
      </c>
      <c r="F2892" t="s">
        <v>15</v>
      </c>
      <c r="G2892" t="s">
        <v>39</v>
      </c>
      <c r="H2892">
        <v>2</v>
      </c>
      <c r="I2892" t="s">
        <v>508</v>
      </c>
      <c r="J2892">
        <v>46.68</v>
      </c>
      <c r="K2892">
        <v>93.36</v>
      </c>
      <c r="L2892" t="s">
        <v>17</v>
      </c>
      <c r="M2892" t="s">
        <v>74</v>
      </c>
      <c r="N2892" t="s">
        <v>19</v>
      </c>
      <c r="O2892" t="s">
        <v>505</v>
      </c>
      <c r="P2892" t="s">
        <v>501</v>
      </c>
      <c r="Q2892" t="s">
        <v>522</v>
      </c>
    </row>
    <row r="2893" spans="1:17" x14ac:dyDescent="0.35">
      <c r="A2893">
        <v>102318</v>
      </c>
      <c r="B2893" s="5">
        <v>45995</v>
      </c>
      <c r="C2893" t="s">
        <v>12</v>
      </c>
      <c r="D2893" t="s">
        <v>13</v>
      </c>
      <c r="E2893" t="s">
        <v>14</v>
      </c>
      <c r="F2893" t="s">
        <v>62</v>
      </c>
      <c r="G2893" t="s">
        <v>68</v>
      </c>
      <c r="H2893">
        <v>2</v>
      </c>
      <c r="I2893" t="s">
        <v>508</v>
      </c>
      <c r="J2893">
        <v>40.21</v>
      </c>
      <c r="K2893">
        <v>80.42</v>
      </c>
      <c r="L2893" t="s">
        <v>24</v>
      </c>
      <c r="M2893" t="s">
        <v>285</v>
      </c>
      <c r="N2893" t="s">
        <v>19</v>
      </c>
      <c r="O2893" t="s">
        <v>505</v>
      </c>
      <c r="P2893" t="s">
        <v>501</v>
      </c>
      <c r="Q2893" t="s">
        <v>522</v>
      </c>
    </row>
    <row r="2894" spans="1:17" x14ac:dyDescent="0.35">
      <c r="A2894">
        <v>102690</v>
      </c>
      <c r="B2894" s="5">
        <v>45995</v>
      </c>
      <c r="C2894" t="s">
        <v>26</v>
      </c>
      <c r="D2894" t="s">
        <v>41</v>
      </c>
      <c r="E2894" t="s">
        <v>42</v>
      </c>
      <c r="F2894" t="s">
        <v>62</v>
      </c>
      <c r="G2894" t="s">
        <v>68</v>
      </c>
      <c r="H2894">
        <v>3</v>
      </c>
      <c r="I2894" t="s">
        <v>499</v>
      </c>
      <c r="J2894">
        <v>40.229999999999997</v>
      </c>
      <c r="K2894">
        <v>120.69</v>
      </c>
      <c r="L2894" t="s">
        <v>43</v>
      </c>
      <c r="M2894" t="s">
        <v>430</v>
      </c>
      <c r="N2894" t="s">
        <v>19</v>
      </c>
      <c r="O2894" t="s">
        <v>505</v>
      </c>
      <c r="P2894" t="s">
        <v>501</v>
      </c>
      <c r="Q2894" t="s">
        <v>522</v>
      </c>
    </row>
    <row r="2895" spans="1:17" x14ac:dyDescent="0.35">
      <c r="A2895">
        <v>102703</v>
      </c>
      <c r="B2895" s="5">
        <v>45995</v>
      </c>
      <c r="C2895" t="s">
        <v>12</v>
      </c>
      <c r="D2895" t="s">
        <v>132</v>
      </c>
      <c r="E2895" t="s">
        <v>133</v>
      </c>
      <c r="F2895" t="s">
        <v>22</v>
      </c>
      <c r="G2895" t="s">
        <v>109</v>
      </c>
      <c r="H2895">
        <v>1</v>
      </c>
      <c r="I2895" t="s">
        <v>503</v>
      </c>
      <c r="J2895">
        <v>88.58</v>
      </c>
      <c r="K2895">
        <v>88.58</v>
      </c>
      <c r="L2895" t="s">
        <v>48</v>
      </c>
      <c r="M2895" t="s">
        <v>288</v>
      </c>
      <c r="N2895" t="s">
        <v>19</v>
      </c>
      <c r="O2895" t="s">
        <v>505</v>
      </c>
      <c r="P2895" t="s">
        <v>501</v>
      </c>
      <c r="Q2895" t="s">
        <v>522</v>
      </c>
    </row>
    <row r="2896" spans="1:17" x14ac:dyDescent="0.35">
      <c r="A2896">
        <v>100158</v>
      </c>
      <c r="B2896" s="5">
        <v>45996</v>
      </c>
      <c r="C2896" t="s">
        <v>50</v>
      </c>
      <c r="D2896" t="s">
        <v>51</v>
      </c>
      <c r="E2896" t="s">
        <v>52</v>
      </c>
      <c r="F2896" t="s">
        <v>53</v>
      </c>
      <c r="G2896" t="s">
        <v>126</v>
      </c>
      <c r="H2896">
        <v>1</v>
      </c>
      <c r="I2896" t="s">
        <v>503</v>
      </c>
      <c r="J2896">
        <v>154.65</v>
      </c>
      <c r="K2896">
        <v>154.65</v>
      </c>
      <c r="L2896" t="s">
        <v>48</v>
      </c>
      <c r="M2896" t="s">
        <v>324</v>
      </c>
      <c r="N2896" t="s">
        <v>19</v>
      </c>
      <c r="O2896" t="s">
        <v>500</v>
      </c>
      <c r="P2896" t="s">
        <v>501</v>
      </c>
      <c r="Q2896" t="s">
        <v>522</v>
      </c>
    </row>
    <row r="2897" spans="1:17" x14ac:dyDescent="0.35">
      <c r="A2897">
        <v>100401</v>
      </c>
      <c r="B2897" s="5">
        <v>45996</v>
      </c>
      <c r="C2897" t="s">
        <v>65</v>
      </c>
      <c r="D2897" t="s">
        <v>190</v>
      </c>
      <c r="E2897" t="s">
        <v>191</v>
      </c>
      <c r="F2897" t="s">
        <v>62</v>
      </c>
      <c r="G2897" t="s">
        <v>169</v>
      </c>
      <c r="H2897">
        <v>3</v>
      </c>
      <c r="I2897" t="s">
        <v>499</v>
      </c>
      <c r="J2897">
        <v>24</v>
      </c>
      <c r="K2897">
        <v>72</v>
      </c>
      <c r="L2897" t="s">
        <v>43</v>
      </c>
      <c r="M2897" t="s">
        <v>319</v>
      </c>
      <c r="N2897" t="s">
        <v>19</v>
      </c>
      <c r="O2897" t="s">
        <v>500</v>
      </c>
      <c r="P2897" t="s">
        <v>501</v>
      </c>
      <c r="Q2897" t="s">
        <v>522</v>
      </c>
    </row>
    <row r="2898" spans="1:17" x14ac:dyDescent="0.35">
      <c r="A2898">
        <v>100743</v>
      </c>
      <c r="B2898" s="5">
        <v>45996</v>
      </c>
      <c r="C2898" t="s">
        <v>31</v>
      </c>
      <c r="D2898" t="s">
        <v>105</v>
      </c>
      <c r="E2898" t="s">
        <v>106</v>
      </c>
      <c r="F2898" t="s">
        <v>15</v>
      </c>
      <c r="G2898" t="s">
        <v>39</v>
      </c>
      <c r="H2898">
        <v>2</v>
      </c>
      <c r="I2898" t="s">
        <v>508</v>
      </c>
      <c r="J2898">
        <v>47.15</v>
      </c>
      <c r="K2898">
        <v>94.3</v>
      </c>
      <c r="L2898" t="s">
        <v>17</v>
      </c>
      <c r="M2898" t="s">
        <v>267</v>
      </c>
      <c r="N2898" t="s">
        <v>89</v>
      </c>
      <c r="O2898" t="s">
        <v>500</v>
      </c>
      <c r="P2898" t="s">
        <v>501</v>
      </c>
      <c r="Q2898" t="s">
        <v>522</v>
      </c>
    </row>
    <row r="2899" spans="1:17" x14ac:dyDescent="0.35">
      <c r="A2899">
        <v>100965</v>
      </c>
      <c r="B2899" s="5">
        <v>45996</v>
      </c>
      <c r="C2899" t="s">
        <v>50</v>
      </c>
      <c r="D2899" t="s">
        <v>77</v>
      </c>
      <c r="E2899" t="s">
        <v>78</v>
      </c>
      <c r="F2899" t="s">
        <v>53</v>
      </c>
      <c r="G2899" t="s">
        <v>126</v>
      </c>
      <c r="H2899">
        <v>2</v>
      </c>
      <c r="I2899" t="s">
        <v>508</v>
      </c>
      <c r="J2899">
        <v>144.46</v>
      </c>
      <c r="K2899">
        <v>288.92</v>
      </c>
      <c r="L2899" t="s">
        <v>48</v>
      </c>
      <c r="M2899" t="s">
        <v>113</v>
      </c>
      <c r="N2899" t="s">
        <v>19</v>
      </c>
      <c r="O2899" t="s">
        <v>500</v>
      </c>
      <c r="P2899" t="s">
        <v>501</v>
      </c>
      <c r="Q2899" t="s">
        <v>522</v>
      </c>
    </row>
    <row r="2900" spans="1:17" x14ac:dyDescent="0.35">
      <c r="A2900">
        <v>100967</v>
      </c>
      <c r="B2900" s="5">
        <v>45996</v>
      </c>
      <c r="C2900" t="s">
        <v>31</v>
      </c>
      <c r="D2900" t="s">
        <v>56</v>
      </c>
      <c r="E2900" t="s">
        <v>57</v>
      </c>
      <c r="F2900" t="s">
        <v>62</v>
      </c>
      <c r="G2900" t="s">
        <v>103</v>
      </c>
      <c r="H2900">
        <v>10</v>
      </c>
      <c r="I2900" t="s">
        <v>499</v>
      </c>
      <c r="J2900">
        <v>196.61</v>
      </c>
      <c r="K2900">
        <v>1966.1000000000001</v>
      </c>
      <c r="L2900" t="s">
        <v>48</v>
      </c>
      <c r="M2900" t="s">
        <v>458</v>
      </c>
      <c r="N2900" t="s">
        <v>19</v>
      </c>
      <c r="O2900" t="s">
        <v>500</v>
      </c>
      <c r="P2900" t="s">
        <v>501</v>
      </c>
      <c r="Q2900" t="s">
        <v>522</v>
      </c>
    </row>
    <row r="2901" spans="1:17" x14ac:dyDescent="0.35">
      <c r="A2901">
        <v>101848</v>
      </c>
      <c r="B2901" s="5">
        <v>45996</v>
      </c>
      <c r="C2901" t="s">
        <v>50</v>
      </c>
      <c r="D2901" t="s">
        <v>51</v>
      </c>
      <c r="E2901" t="s">
        <v>52</v>
      </c>
      <c r="F2901" t="s">
        <v>62</v>
      </c>
      <c r="G2901" t="s">
        <v>68</v>
      </c>
      <c r="H2901">
        <v>1</v>
      </c>
      <c r="I2901" t="s">
        <v>503</v>
      </c>
      <c r="J2901">
        <v>40.11</v>
      </c>
      <c r="K2901">
        <v>40.11</v>
      </c>
      <c r="L2901" t="s">
        <v>24</v>
      </c>
      <c r="M2901" t="s">
        <v>136</v>
      </c>
      <c r="N2901" t="s">
        <v>89</v>
      </c>
      <c r="O2901" t="s">
        <v>500</v>
      </c>
      <c r="P2901" t="s">
        <v>501</v>
      </c>
      <c r="Q2901" t="s">
        <v>522</v>
      </c>
    </row>
    <row r="2902" spans="1:17" x14ac:dyDescent="0.35">
      <c r="A2902">
        <v>100598</v>
      </c>
      <c r="B2902" s="5">
        <v>45997</v>
      </c>
      <c r="C2902" t="s">
        <v>12</v>
      </c>
      <c r="D2902" t="s">
        <v>98</v>
      </c>
      <c r="E2902" t="s">
        <v>99</v>
      </c>
      <c r="F2902" t="s">
        <v>22</v>
      </c>
      <c r="G2902" t="s">
        <v>23</v>
      </c>
      <c r="H2902">
        <v>1</v>
      </c>
      <c r="I2902" t="s">
        <v>503</v>
      </c>
      <c r="J2902">
        <v>63.65</v>
      </c>
      <c r="K2902">
        <v>63.65</v>
      </c>
      <c r="L2902" t="s">
        <v>17</v>
      </c>
      <c r="M2902" t="s">
        <v>365</v>
      </c>
      <c r="N2902" t="s">
        <v>19</v>
      </c>
      <c r="O2902" t="s">
        <v>506</v>
      </c>
      <c r="P2902" t="s">
        <v>507</v>
      </c>
      <c r="Q2902" t="s">
        <v>522</v>
      </c>
    </row>
    <row r="2903" spans="1:17" x14ac:dyDescent="0.35">
      <c r="A2903">
        <v>100605</v>
      </c>
      <c r="B2903" s="5">
        <v>45997</v>
      </c>
      <c r="C2903" t="s">
        <v>65</v>
      </c>
      <c r="D2903" t="s">
        <v>66</v>
      </c>
      <c r="E2903" t="s">
        <v>67</v>
      </c>
      <c r="F2903" t="s">
        <v>59</v>
      </c>
      <c r="G2903" t="s">
        <v>73</v>
      </c>
      <c r="H2903">
        <v>10</v>
      </c>
      <c r="I2903" t="s">
        <v>499</v>
      </c>
      <c r="J2903">
        <v>29.1</v>
      </c>
      <c r="K2903">
        <v>291</v>
      </c>
      <c r="L2903" t="s">
        <v>17</v>
      </c>
      <c r="M2903" t="s">
        <v>400</v>
      </c>
      <c r="N2903" t="s">
        <v>19</v>
      </c>
      <c r="O2903" t="s">
        <v>506</v>
      </c>
      <c r="P2903" t="s">
        <v>507</v>
      </c>
      <c r="Q2903" t="s">
        <v>522</v>
      </c>
    </row>
    <row r="2904" spans="1:17" x14ac:dyDescent="0.35">
      <c r="A2904">
        <v>100843</v>
      </c>
      <c r="B2904" s="5">
        <v>45997</v>
      </c>
      <c r="C2904" t="s">
        <v>65</v>
      </c>
      <c r="D2904" t="s">
        <v>137</v>
      </c>
      <c r="E2904" t="s">
        <v>138</v>
      </c>
      <c r="F2904" t="s">
        <v>53</v>
      </c>
      <c r="G2904" t="s">
        <v>54</v>
      </c>
      <c r="H2904">
        <v>3</v>
      </c>
      <c r="I2904" t="s">
        <v>499</v>
      </c>
      <c r="J2904">
        <v>25.22</v>
      </c>
      <c r="K2904">
        <v>75.66</v>
      </c>
      <c r="L2904" t="s">
        <v>48</v>
      </c>
      <c r="M2904" t="s">
        <v>200</v>
      </c>
      <c r="N2904" t="s">
        <v>19</v>
      </c>
      <c r="O2904" t="s">
        <v>506</v>
      </c>
      <c r="P2904" t="s">
        <v>507</v>
      </c>
      <c r="Q2904" t="s">
        <v>522</v>
      </c>
    </row>
    <row r="2905" spans="1:17" x14ac:dyDescent="0.35">
      <c r="A2905">
        <v>101098</v>
      </c>
      <c r="B2905" s="5">
        <v>45997</v>
      </c>
      <c r="C2905" t="s">
        <v>31</v>
      </c>
      <c r="D2905" t="s">
        <v>45</v>
      </c>
      <c r="E2905" t="s">
        <v>46</v>
      </c>
      <c r="F2905" t="s">
        <v>62</v>
      </c>
      <c r="G2905" t="s">
        <v>68</v>
      </c>
      <c r="H2905">
        <v>3</v>
      </c>
      <c r="I2905" t="s">
        <v>499</v>
      </c>
      <c r="J2905">
        <v>38.299999999999997</v>
      </c>
      <c r="K2905">
        <v>114.89999999999999</v>
      </c>
      <c r="L2905" t="s">
        <v>17</v>
      </c>
      <c r="M2905" t="s">
        <v>155</v>
      </c>
      <c r="N2905" t="s">
        <v>19</v>
      </c>
      <c r="O2905" t="s">
        <v>506</v>
      </c>
      <c r="P2905" t="s">
        <v>507</v>
      </c>
      <c r="Q2905" t="s">
        <v>522</v>
      </c>
    </row>
    <row r="2906" spans="1:17" x14ac:dyDescent="0.35">
      <c r="A2906">
        <v>101119</v>
      </c>
      <c r="B2906" s="5">
        <v>45997</v>
      </c>
      <c r="C2906" t="s">
        <v>31</v>
      </c>
      <c r="D2906" t="s">
        <v>32</v>
      </c>
      <c r="E2906" t="s">
        <v>33</v>
      </c>
      <c r="F2906" t="s">
        <v>62</v>
      </c>
      <c r="G2906" t="s">
        <v>169</v>
      </c>
      <c r="H2906">
        <v>5</v>
      </c>
      <c r="I2906" t="s">
        <v>499</v>
      </c>
      <c r="J2906">
        <v>24.49</v>
      </c>
      <c r="K2906">
        <v>122.44999999999999</v>
      </c>
      <c r="L2906" t="s">
        <v>48</v>
      </c>
      <c r="M2906" t="s">
        <v>311</v>
      </c>
      <c r="N2906" t="s">
        <v>19</v>
      </c>
      <c r="O2906" t="s">
        <v>506</v>
      </c>
      <c r="P2906" t="s">
        <v>507</v>
      </c>
      <c r="Q2906" t="s">
        <v>522</v>
      </c>
    </row>
    <row r="2907" spans="1:17" x14ac:dyDescent="0.35">
      <c r="A2907">
        <v>101246</v>
      </c>
      <c r="B2907" s="5">
        <v>45997</v>
      </c>
      <c r="C2907" t="s">
        <v>31</v>
      </c>
      <c r="D2907" t="s">
        <v>32</v>
      </c>
      <c r="E2907" t="s">
        <v>33</v>
      </c>
      <c r="F2907" t="s">
        <v>53</v>
      </c>
      <c r="G2907" t="s">
        <v>92</v>
      </c>
      <c r="H2907">
        <v>3</v>
      </c>
      <c r="I2907" t="s">
        <v>499</v>
      </c>
      <c r="J2907">
        <v>31.08</v>
      </c>
      <c r="K2907">
        <v>93.24</v>
      </c>
      <c r="L2907" t="s">
        <v>48</v>
      </c>
      <c r="M2907" t="s">
        <v>487</v>
      </c>
      <c r="N2907" t="s">
        <v>36</v>
      </c>
      <c r="O2907" t="s">
        <v>506</v>
      </c>
      <c r="P2907" t="s">
        <v>507</v>
      </c>
      <c r="Q2907" t="s">
        <v>522</v>
      </c>
    </row>
    <row r="2908" spans="1:17" x14ac:dyDescent="0.35">
      <c r="A2908">
        <v>101768</v>
      </c>
      <c r="B2908" s="5">
        <v>45997</v>
      </c>
      <c r="C2908" t="s">
        <v>50</v>
      </c>
      <c r="D2908" t="s">
        <v>51</v>
      </c>
      <c r="E2908" t="s">
        <v>52</v>
      </c>
      <c r="F2908" t="s">
        <v>22</v>
      </c>
      <c r="G2908" t="s">
        <v>87</v>
      </c>
      <c r="H2908">
        <v>1</v>
      </c>
      <c r="I2908" t="s">
        <v>503</v>
      </c>
      <c r="J2908">
        <v>47.93</v>
      </c>
      <c r="K2908">
        <v>47.93</v>
      </c>
      <c r="L2908" t="s">
        <v>17</v>
      </c>
      <c r="M2908" t="s">
        <v>81</v>
      </c>
      <c r="N2908" t="s">
        <v>89</v>
      </c>
      <c r="O2908" t="s">
        <v>506</v>
      </c>
      <c r="P2908" t="s">
        <v>507</v>
      </c>
      <c r="Q2908" t="s">
        <v>522</v>
      </c>
    </row>
    <row r="2909" spans="1:17" x14ac:dyDescent="0.35">
      <c r="A2909">
        <v>101797</v>
      </c>
      <c r="B2909" s="5">
        <v>45997</v>
      </c>
      <c r="C2909" t="s">
        <v>50</v>
      </c>
      <c r="D2909" t="s">
        <v>71</v>
      </c>
      <c r="E2909" t="s">
        <v>72</v>
      </c>
      <c r="F2909" t="s">
        <v>15</v>
      </c>
      <c r="G2909" t="s">
        <v>39</v>
      </c>
      <c r="H2909">
        <v>1</v>
      </c>
      <c r="I2909" t="s">
        <v>503</v>
      </c>
      <c r="J2909">
        <v>43.68</v>
      </c>
      <c r="K2909">
        <v>43.68</v>
      </c>
      <c r="L2909" t="s">
        <v>43</v>
      </c>
      <c r="M2909" t="s">
        <v>143</v>
      </c>
      <c r="N2909" t="s">
        <v>19</v>
      </c>
      <c r="O2909" t="s">
        <v>506</v>
      </c>
      <c r="P2909" t="s">
        <v>507</v>
      </c>
      <c r="Q2909" t="s">
        <v>522</v>
      </c>
    </row>
    <row r="2910" spans="1:17" x14ac:dyDescent="0.35">
      <c r="A2910">
        <v>101949</v>
      </c>
      <c r="B2910" s="5">
        <v>45997</v>
      </c>
      <c r="C2910" t="s">
        <v>50</v>
      </c>
      <c r="D2910" t="s">
        <v>51</v>
      </c>
      <c r="E2910" t="s">
        <v>52</v>
      </c>
      <c r="F2910" t="s">
        <v>22</v>
      </c>
      <c r="G2910" t="s">
        <v>47</v>
      </c>
      <c r="H2910">
        <v>2</v>
      </c>
      <c r="I2910" t="s">
        <v>508</v>
      </c>
      <c r="J2910">
        <v>77.150000000000006</v>
      </c>
      <c r="K2910">
        <v>154.30000000000001</v>
      </c>
      <c r="L2910" t="s">
        <v>43</v>
      </c>
      <c r="M2910" t="s">
        <v>86</v>
      </c>
      <c r="N2910" t="s">
        <v>36</v>
      </c>
      <c r="O2910" t="s">
        <v>506</v>
      </c>
      <c r="P2910" t="s">
        <v>507</v>
      </c>
      <c r="Q2910" t="s">
        <v>522</v>
      </c>
    </row>
    <row r="2911" spans="1:17" x14ac:dyDescent="0.35">
      <c r="A2911">
        <v>102146</v>
      </c>
      <c r="B2911" s="5">
        <v>45997</v>
      </c>
      <c r="C2911" t="s">
        <v>31</v>
      </c>
      <c r="D2911" t="s">
        <v>56</v>
      </c>
      <c r="E2911" t="s">
        <v>57</v>
      </c>
      <c r="F2911" t="s">
        <v>62</v>
      </c>
      <c r="G2911" t="s">
        <v>114</v>
      </c>
      <c r="H2911">
        <v>1</v>
      </c>
      <c r="I2911" t="s">
        <v>503</v>
      </c>
      <c r="J2911">
        <v>129.94</v>
      </c>
      <c r="K2911">
        <v>129.94</v>
      </c>
      <c r="L2911" t="s">
        <v>17</v>
      </c>
      <c r="M2911" t="s">
        <v>136</v>
      </c>
      <c r="N2911" t="s">
        <v>19</v>
      </c>
      <c r="O2911" t="s">
        <v>506</v>
      </c>
      <c r="P2911" t="s">
        <v>507</v>
      </c>
      <c r="Q2911" t="s">
        <v>522</v>
      </c>
    </row>
    <row r="2912" spans="1:17" x14ac:dyDescent="0.35">
      <c r="A2912">
        <v>100004</v>
      </c>
      <c r="B2912" s="5">
        <v>45998</v>
      </c>
      <c r="C2912" t="s">
        <v>50</v>
      </c>
      <c r="D2912" t="s">
        <v>71</v>
      </c>
      <c r="E2912" t="s">
        <v>72</v>
      </c>
      <c r="F2912" t="s">
        <v>59</v>
      </c>
      <c r="G2912" t="s">
        <v>129</v>
      </c>
      <c r="H2912">
        <v>10</v>
      </c>
      <c r="I2912" t="s">
        <v>499</v>
      </c>
      <c r="J2912">
        <v>120.42</v>
      </c>
      <c r="K2912">
        <v>1204.2</v>
      </c>
      <c r="L2912" t="s">
        <v>24</v>
      </c>
      <c r="M2912" t="s">
        <v>135</v>
      </c>
      <c r="N2912" t="s">
        <v>36</v>
      </c>
      <c r="O2912" t="s">
        <v>510</v>
      </c>
      <c r="P2912" t="s">
        <v>507</v>
      </c>
      <c r="Q2912" t="s">
        <v>522</v>
      </c>
    </row>
    <row r="2913" spans="1:17" x14ac:dyDescent="0.35">
      <c r="A2913">
        <v>100349</v>
      </c>
      <c r="B2913" s="5">
        <v>45998</v>
      </c>
      <c r="C2913" t="s">
        <v>26</v>
      </c>
      <c r="D2913" t="s">
        <v>41</v>
      </c>
      <c r="E2913" t="s">
        <v>42</v>
      </c>
      <c r="F2913" t="s">
        <v>62</v>
      </c>
      <c r="G2913" t="s">
        <v>114</v>
      </c>
      <c r="H2913">
        <v>2</v>
      </c>
      <c r="I2913" t="s">
        <v>508</v>
      </c>
      <c r="J2913">
        <v>134.30000000000001</v>
      </c>
      <c r="K2913">
        <v>268.60000000000002</v>
      </c>
      <c r="L2913" t="s">
        <v>24</v>
      </c>
      <c r="M2913" t="s">
        <v>263</v>
      </c>
      <c r="N2913" t="s">
        <v>19</v>
      </c>
      <c r="O2913" t="s">
        <v>510</v>
      </c>
      <c r="P2913" t="s">
        <v>507</v>
      </c>
      <c r="Q2913" t="s">
        <v>522</v>
      </c>
    </row>
    <row r="2914" spans="1:17" x14ac:dyDescent="0.35">
      <c r="A2914">
        <v>100678</v>
      </c>
      <c r="B2914" s="5">
        <v>45998</v>
      </c>
      <c r="C2914" t="s">
        <v>31</v>
      </c>
      <c r="D2914" t="s">
        <v>105</v>
      </c>
      <c r="E2914" t="s">
        <v>106</v>
      </c>
      <c r="F2914" t="s">
        <v>59</v>
      </c>
      <c r="G2914" t="s">
        <v>60</v>
      </c>
      <c r="H2914">
        <v>2</v>
      </c>
      <c r="I2914" t="s">
        <v>508</v>
      </c>
      <c r="J2914">
        <v>60.49</v>
      </c>
      <c r="K2914">
        <v>120.98</v>
      </c>
      <c r="L2914" t="s">
        <v>43</v>
      </c>
      <c r="M2914" t="s">
        <v>259</v>
      </c>
      <c r="N2914" t="s">
        <v>19</v>
      </c>
      <c r="O2914" t="s">
        <v>510</v>
      </c>
      <c r="P2914" t="s">
        <v>507</v>
      </c>
      <c r="Q2914" t="s">
        <v>522</v>
      </c>
    </row>
    <row r="2915" spans="1:17" x14ac:dyDescent="0.35">
      <c r="A2915">
        <v>100891</v>
      </c>
      <c r="B2915" s="5">
        <v>45998</v>
      </c>
      <c r="C2915" t="s">
        <v>65</v>
      </c>
      <c r="D2915" t="s">
        <v>137</v>
      </c>
      <c r="E2915" t="s">
        <v>138</v>
      </c>
      <c r="F2915" t="s">
        <v>22</v>
      </c>
      <c r="G2915" t="s">
        <v>100</v>
      </c>
      <c r="H2915">
        <v>3</v>
      </c>
      <c r="I2915" t="s">
        <v>499</v>
      </c>
      <c r="J2915">
        <v>15.19</v>
      </c>
      <c r="K2915">
        <v>45.57</v>
      </c>
      <c r="L2915" t="s">
        <v>24</v>
      </c>
      <c r="M2915" t="s">
        <v>18</v>
      </c>
      <c r="N2915" t="s">
        <v>89</v>
      </c>
      <c r="O2915" t="s">
        <v>510</v>
      </c>
      <c r="P2915" t="s">
        <v>507</v>
      </c>
      <c r="Q2915" t="s">
        <v>522</v>
      </c>
    </row>
    <row r="2916" spans="1:17" x14ac:dyDescent="0.35">
      <c r="A2916">
        <v>101104</v>
      </c>
      <c r="B2916" s="5">
        <v>45998</v>
      </c>
      <c r="C2916" t="s">
        <v>31</v>
      </c>
      <c r="D2916" t="s">
        <v>56</v>
      </c>
      <c r="E2916" t="s">
        <v>57</v>
      </c>
      <c r="F2916" t="s">
        <v>22</v>
      </c>
      <c r="G2916" t="s">
        <v>47</v>
      </c>
      <c r="H2916">
        <v>2</v>
      </c>
      <c r="I2916" t="s">
        <v>508</v>
      </c>
      <c r="J2916">
        <v>75.930000000000007</v>
      </c>
      <c r="K2916">
        <v>151.86000000000001</v>
      </c>
      <c r="L2916" t="s">
        <v>17</v>
      </c>
      <c r="M2916" t="s">
        <v>384</v>
      </c>
      <c r="N2916" t="s">
        <v>19</v>
      </c>
      <c r="O2916" t="s">
        <v>510</v>
      </c>
      <c r="P2916" t="s">
        <v>507</v>
      </c>
      <c r="Q2916" t="s">
        <v>522</v>
      </c>
    </row>
    <row r="2917" spans="1:17" x14ac:dyDescent="0.35">
      <c r="A2917">
        <v>101214</v>
      </c>
      <c r="B2917" s="5">
        <v>45998</v>
      </c>
      <c r="C2917" t="s">
        <v>26</v>
      </c>
      <c r="D2917" t="s">
        <v>27</v>
      </c>
      <c r="E2917" t="s">
        <v>28</v>
      </c>
      <c r="F2917" t="s">
        <v>22</v>
      </c>
      <c r="G2917" t="s">
        <v>109</v>
      </c>
      <c r="H2917">
        <v>1</v>
      </c>
      <c r="I2917" t="s">
        <v>503</v>
      </c>
      <c r="J2917">
        <v>94.19</v>
      </c>
      <c r="K2917">
        <v>94.19</v>
      </c>
      <c r="L2917" t="s">
        <v>43</v>
      </c>
      <c r="M2917" t="s">
        <v>329</v>
      </c>
      <c r="N2917" t="s">
        <v>19</v>
      </c>
      <c r="O2917" t="s">
        <v>510</v>
      </c>
      <c r="P2917" t="s">
        <v>507</v>
      </c>
      <c r="Q2917" t="s">
        <v>522</v>
      </c>
    </row>
    <row r="2918" spans="1:17" x14ac:dyDescent="0.35">
      <c r="A2918">
        <v>101835</v>
      </c>
      <c r="B2918" s="5">
        <v>45998</v>
      </c>
      <c r="C2918" t="s">
        <v>31</v>
      </c>
      <c r="D2918" t="s">
        <v>80</v>
      </c>
      <c r="E2918" t="s">
        <v>80</v>
      </c>
      <c r="F2918" t="s">
        <v>62</v>
      </c>
      <c r="G2918" t="s">
        <v>169</v>
      </c>
      <c r="H2918">
        <v>1</v>
      </c>
      <c r="I2918" t="s">
        <v>503</v>
      </c>
      <c r="J2918">
        <v>25.36</v>
      </c>
      <c r="K2918">
        <v>25.36</v>
      </c>
      <c r="L2918" t="s">
        <v>48</v>
      </c>
      <c r="M2918" t="s">
        <v>408</v>
      </c>
      <c r="N2918" t="s">
        <v>19</v>
      </c>
      <c r="O2918" t="s">
        <v>510</v>
      </c>
      <c r="P2918" t="s">
        <v>507</v>
      </c>
      <c r="Q2918" t="s">
        <v>522</v>
      </c>
    </row>
    <row r="2919" spans="1:17" x14ac:dyDescent="0.35">
      <c r="A2919">
        <v>102353</v>
      </c>
      <c r="B2919" s="5">
        <v>45998</v>
      </c>
      <c r="C2919" t="s">
        <v>26</v>
      </c>
      <c r="D2919" t="s">
        <v>37</v>
      </c>
      <c r="E2919" t="s">
        <v>38</v>
      </c>
      <c r="F2919" t="s">
        <v>22</v>
      </c>
      <c r="G2919" t="s">
        <v>23</v>
      </c>
      <c r="H2919">
        <v>3</v>
      </c>
      <c r="I2919" t="s">
        <v>499</v>
      </c>
      <c r="J2919">
        <v>66.62</v>
      </c>
      <c r="K2919">
        <v>199.86</v>
      </c>
      <c r="L2919" t="s">
        <v>43</v>
      </c>
      <c r="M2919" t="s">
        <v>460</v>
      </c>
      <c r="N2919" t="s">
        <v>19</v>
      </c>
      <c r="O2919" t="s">
        <v>510</v>
      </c>
      <c r="P2919" t="s">
        <v>507</v>
      </c>
      <c r="Q2919" t="s">
        <v>522</v>
      </c>
    </row>
    <row r="2920" spans="1:17" x14ac:dyDescent="0.35">
      <c r="A2920">
        <v>102573</v>
      </c>
      <c r="B2920" s="5">
        <v>45998</v>
      </c>
      <c r="C2920" t="s">
        <v>26</v>
      </c>
      <c r="D2920" t="s">
        <v>37</v>
      </c>
      <c r="E2920" t="s">
        <v>38</v>
      </c>
      <c r="F2920" t="s">
        <v>15</v>
      </c>
      <c r="G2920" t="s">
        <v>34</v>
      </c>
      <c r="H2920">
        <v>1</v>
      </c>
      <c r="I2920" t="s">
        <v>503</v>
      </c>
      <c r="J2920">
        <v>16.66</v>
      </c>
      <c r="K2920">
        <v>16.66</v>
      </c>
      <c r="L2920" t="s">
        <v>24</v>
      </c>
      <c r="M2920" t="s">
        <v>123</v>
      </c>
      <c r="N2920" t="s">
        <v>19</v>
      </c>
      <c r="O2920" t="s">
        <v>510</v>
      </c>
      <c r="P2920" t="s">
        <v>507</v>
      </c>
      <c r="Q2920" t="s">
        <v>522</v>
      </c>
    </row>
    <row r="2921" spans="1:17" x14ac:dyDescent="0.35">
      <c r="A2921">
        <v>102653</v>
      </c>
      <c r="B2921" s="5">
        <v>45998</v>
      </c>
      <c r="C2921" t="s">
        <v>50</v>
      </c>
      <c r="D2921" t="s">
        <v>77</v>
      </c>
      <c r="E2921" t="s">
        <v>78</v>
      </c>
      <c r="F2921" t="s">
        <v>62</v>
      </c>
      <c r="G2921" t="s">
        <v>103</v>
      </c>
      <c r="H2921">
        <v>10</v>
      </c>
      <c r="I2921" t="s">
        <v>499</v>
      </c>
      <c r="J2921">
        <v>188.76</v>
      </c>
      <c r="K2921">
        <v>1887.6</v>
      </c>
      <c r="L2921" t="s">
        <v>17</v>
      </c>
      <c r="M2921" t="s">
        <v>256</v>
      </c>
      <c r="N2921" t="s">
        <v>19</v>
      </c>
      <c r="O2921" t="s">
        <v>510</v>
      </c>
      <c r="P2921" t="s">
        <v>507</v>
      </c>
      <c r="Q2921" t="s">
        <v>522</v>
      </c>
    </row>
    <row r="2922" spans="1:17" x14ac:dyDescent="0.35">
      <c r="A2922">
        <v>100323</v>
      </c>
      <c r="B2922" s="5">
        <v>45999</v>
      </c>
      <c r="C2922" t="s">
        <v>12</v>
      </c>
      <c r="D2922" t="s">
        <v>13</v>
      </c>
      <c r="E2922" t="s">
        <v>14</v>
      </c>
      <c r="F2922" t="s">
        <v>15</v>
      </c>
      <c r="G2922" t="s">
        <v>29</v>
      </c>
      <c r="H2922">
        <v>2</v>
      </c>
      <c r="I2922" t="s">
        <v>508</v>
      </c>
      <c r="J2922">
        <v>22.15</v>
      </c>
      <c r="K2922">
        <v>44.3</v>
      </c>
      <c r="L2922" t="s">
        <v>24</v>
      </c>
      <c r="M2922" t="s">
        <v>110</v>
      </c>
      <c r="N2922" t="s">
        <v>89</v>
      </c>
      <c r="O2922" t="s">
        <v>511</v>
      </c>
      <c r="P2922" t="s">
        <v>501</v>
      </c>
      <c r="Q2922" t="s">
        <v>522</v>
      </c>
    </row>
    <row r="2923" spans="1:17" x14ac:dyDescent="0.35">
      <c r="A2923">
        <v>100666</v>
      </c>
      <c r="B2923" s="5">
        <v>45999</v>
      </c>
      <c r="C2923" t="s">
        <v>26</v>
      </c>
      <c r="D2923" t="s">
        <v>150</v>
      </c>
      <c r="E2923" t="s">
        <v>151</v>
      </c>
      <c r="F2923" t="s">
        <v>62</v>
      </c>
      <c r="G2923" t="s">
        <v>68</v>
      </c>
      <c r="H2923">
        <v>2</v>
      </c>
      <c r="I2923" t="s">
        <v>508</v>
      </c>
      <c r="J2923">
        <v>41.62</v>
      </c>
      <c r="K2923">
        <v>83.24</v>
      </c>
      <c r="L2923" t="s">
        <v>43</v>
      </c>
      <c r="M2923" t="s">
        <v>323</v>
      </c>
      <c r="N2923" t="s">
        <v>19</v>
      </c>
      <c r="O2923" t="s">
        <v>511</v>
      </c>
      <c r="P2923" t="s">
        <v>501</v>
      </c>
      <c r="Q2923" t="s">
        <v>522</v>
      </c>
    </row>
    <row r="2924" spans="1:17" x14ac:dyDescent="0.35">
      <c r="A2924">
        <v>101084</v>
      </c>
      <c r="B2924" s="5">
        <v>45999</v>
      </c>
      <c r="C2924" t="s">
        <v>65</v>
      </c>
      <c r="D2924" t="s">
        <v>90</v>
      </c>
      <c r="E2924" t="s">
        <v>91</v>
      </c>
      <c r="F2924" t="s">
        <v>53</v>
      </c>
      <c r="G2924" t="s">
        <v>54</v>
      </c>
      <c r="H2924">
        <v>10</v>
      </c>
      <c r="I2924" t="s">
        <v>499</v>
      </c>
      <c r="J2924">
        <v>24.3</v>
      </c>
      <c r="K2924">
        <v>243</v>
      </c>
      <c r="L2924" t="s">
        <v>17</v>
      </c>
      <c r="M2924" t="s">
        <v>200</v>
      </c>
      <c r="N2924" t="s">
        <v>19</v>
      </c>
      <c r="O2924" t="s">
        <v>511</v>
      </c>
      <c r="P2924" t="s">
        <v>501</v>
      </c>
      <c r="Q2924" t="s">
        <v>522</v>
      </c>
    </row>
    <row r="2925" spans="1:17" x14ac:dyDescent="0.35">
      <c r="A2925">
        <v>101213</v>
      </c>
      <c r="B2925" s="5">
        <v>45999</v>
      </c>
      <c r="C2925" t="s">
        <v>26</v>
      </c>
      <c r="D2925" t="s">
        <v>41</v>
      </c>
      <c r="E2925" t="s">
        <v>42</v>
      </c>
      <c r="F2925" t="s">
        <v>59</v>
      </c>
      <c r="G2925" t="s">
        <v>60</v>
      </c>
      <c r="H2925">
        <v>1</v>
      </c>
      <c r="I2925" t="s">
        <v>503</v>
      </c>
      <c r="J2925">
        <v>57.56</v>
      </c>
      <c r="K2925">
        <v>57.56</v>
      </c>
      <c r="L2925" t="s">
        <v>24</v>
      </c>
      <c r="M2925" t="s">
        <v>82</v>
      </c>
      <c r="N2925" t="s">
        <v>19</v>
      </c>
      <c r="O2925" t="s">
        <v>511</v>
      </c>
      <c r="P2925" t="s">
        <v>501</v>
      </c>
      <c r="Q2925" t="s">
        <v>522</v>
      </c>
    </row>
    <row r="2926" spans="1:17" x14ac:dyDescent="0.35">
      <c r="A2926">
        <v>101934</v>
      </c>
      <c r="B2926" s="5">
        <v>45999</v>
      </c>
      <c r="C2926" t="s">
        <v>12</v>
      </c>
      <c r="D2926" t="s">
        <v>20</v>
      </c>
      <c r="E2926" t="s">
        <v>21</v>
      </c>
      <c r="F2926" t="s">
        <v>62</v>
      </c>
      <c r="G2926" t="s">
        <v>68</v>
      </c>
      <c r="H2926">
        <v>3</v>
      </c>
      <c r="I2926" t="s">
        <v>499</v>
      </c>
      <c r="J2926">
        <v>40.17</v>
      </c>
      <c r="K2926">
        <v>120.51</v>
      </c>
      <c r="L2926" t="s">
        <v>24</v>
      </c>
      <c r="M2926" t="s">
        <v>344</v>
      </c>
      <c r="N2926" t="s">
        <v>89</v>
      </c>
      <c r="O2926" t="s">
        <v>511</v>
      </c>
      <c r="P2926" t="s">
        <v>501</v>
      </c>
      <c r="Q2926" t="s">
        <v>522</v>
      </c>
    </row>
    <row r="2927" spans="1:17" x14ac:dyDescent="0.35">
      <c r="A2927">
        <v>102432</v>
      </c>
      <c r="B2927" s="5">
        <v>45999</v>
      </c>
      <c r="C2927" t="s">
        <v>12</v>
      </c>
      <c r="D2927" t="s">
        <v>20</v>
      </c>
      <c r="E2927" t="s">
        <v>21</v>
      </c>
      <c r="F2927" t="s">
        <v>22</v>
      </c>
      <c r="G2927" t="s">
        <v>87</v>
      </c>
      <c r="H2927">
        <v>1</v>
      </c>
      <c r="I2927" t="s">
        <v>503</v>
      </c>
      <c r="J2927">
        <v>49.66</v>
      </c>
      <c r="K2927">
        <v>49.66</v>
      </c>
      <c r="L2927" t="s">
        <v>24</v>
      </c>
      <c r="M2927" t="s">
        <v>493</v>
      </c>
      <c r="N2927" t="s">
        <v>19</v>
      </c>
      <c r="O2927" t="s">
        <v>511</v>
      </c>
      <c r="P2927" t="s">
        <v>501</v>
      </c>
      <c r="Q2927" t="s">
        <v>522</v>
      </c>
    </row>
    <row r="2928" spans="1:17" x14ac:dyDescent="0.35">
      <c r="A2928">
        <v>102684</v>
      </c>
      <c r="B2928" s="5">
        <v>45999</v>
      </c>
      <c r="C2928" t="s">
        <v>12</v>
      </c>
      <c r="D2928" t="s">
        <v>13</v>
      </c>
      <c r="E2928" t="s">
        <v>14</v>
      </c>
      <c r="F2928" t="s">
        <v>15</v>
      </c>
      <c r="G2928" t="s">
        <v>29</v>
      </c>
      <c r="H2928">
        <v>5</v>
      </c>
      <c r="I2928" t="s">
        <v>499</v>
      </c>
      <c r="J2928">
        <v>23.14</v>
      </c>
      <c r="K2928">
        <v>115.7</v>
      </c>
      <c r="L2928" t="s">
        <v>17</v>
      </c>
      <c r="M2928" t="s">
        <v>292</v>
      </c>
      <c r="N2928" t="s">
        <v>19</v>
      </c>
      <c r="O2928" t="s">
        <v>511</v>
      </c>
      <c r="P2928" t="s">
        <v>501</v>
      </c>
      <c r="Q2928" t="s">
        <v>522</v>
      </c>
    </row>
    <row r="2929" spans="1:17" x14ac:dyDescent="0.35">
      <c r="A2929">
        <v>102708</v>
      </c>
      <c r="B2929" s="5">
        <v>45999</v>
      </c>
      <c r="C2929" t="s">
        <v>31</v>
      </c>
      <c r="D2929" t="s">
        <v>105</v>
      </c>
      <c r="E2929" t="s">
        <v>106</v>
      </c>
      <c r="F2929" t="s">
        <v>15</v>
      </c>
      <c r="G2929" t="s">
        <v>16</v>
      </c>
      <c r="H2929">
        <v>10</v>
      </c>
      <c r="I2929" t="s">
        <v>499</v>
      </c>
      <c r="J2929">
        <v>38.65</v>
      </c>
      <c r="K2929">
        <v>386.5</v>
      </c>
      <c r="L2929" t="s">
        <v>17</v>
      </c>
      <c r="M2929" t="s">
        <v>162</v>
      </c>
      <c r="N2929" t="s">
        <v>19</v>
      </c>
      <c r="O2929" t="s">
        <v>511</v>
      </c>
      <c r="P2929" t="s">
        <v>501</v>
      </c>
      <c r="Q2929" t="s">
        <v>522</v>
      </c>
    </row>
    <row r="2930" spans="1:17" x14ac:dyDescent="0.35">
      <c r="A2930">
        <v>100631</v>
      </c>
      <c r="B2930" s="5">
        <v>46000</v>
      </c>
      <c r="C2930" t="s">
        <v>12</v>
      </c>
      <c r="D2930" t="s">
        <v>183</v>
      </c>
      <c r="E2930" t="s">
        <v>184</v>
      </c>
      <c r="F2930" t="s">
        <v>62</v>
      </c>
      <c r="G2930" t="s">
        <v>103</v>
      </c>
      <c r="H2930">
        <v>5</v>
      </c>
      <c r="I2930" t="s">
        <v>499</v>
      </c>
      <c r="J2930">
        <v>193.7</v>
      </c>
      <c r="K2930">
        <v>968.5</v>
      </c>
      <c r="L2930" t="s">
        <v>24</v>
      </c>
      <c r="M2930" t="s">
        <v>149</v>
      </c>
      <c r="N2930" t="s">
        <v>19</v>
      </c>
      <c r="O2930" t="s">
        <v>509</v>
      </c>
      <c r="P2930" t="s">
        <v>501</v>
      </c>
      <c r="Q2930" t="s">
        <v>522</v>
      </c>
    </row>
    <row r="2931" spans="1:17" x14ac:dyDescent="0.35">
      <c r="A2931">
        <v>101085</v>
      </c>
      <c r="B2931" s="5">
        <v>46000</v>
      </c>
      <c r="C2931" t="s">
        <v>12</v>
      </c>
      <c r="D2931" t="s">
        <v>183</v>
      </c>
      <c r="E2931" t="s">
        <v>184</v>
      </c>
      <c r="F2931" t="s">
        <v>59</v>
      </c>
      <c r="G2931" t="s">
        <v>73</v>
      </c>
      <c r="H2931">
        <v>1</v>
      </c>
      <c r="I2931" t="s">
        <v>503</v>
      </c>
      <c r="J2931">
        <v>28.86</v>
      </c>
      <c r="K2931">
        <v>28.86</v>
      </c>
      <c r="L2931" t="s">
        <v>43</v>
      </c>
      <c r="M2931" t="s">
        <v>437</v>
      </c>
      <c r="N2931" t="s">
        <v>19</v>
      </c>
      <c r="O2931" t="s">
        <v>509</v>
      </c>
      <c r="P2931" t="s">
        <v>501</v>
      </c>
      <c r="Q2931" t="s">
        <v>522</v>
      </c>
    </row>
    <row r="2932" spans="1:17" x14ac:dyDescent="0.35">
      <c r="A2932">
        <v>101355</v>
      </c>
      <c r="B2932" s="5">
        <v>46000</v>
      </c>
      <c r="C2932" t="s">
        <v>12</v>
      </c>
      <c r="D2932" t="s">
        <v>20</v>
      </c>
      <c r="E2932" t="s">
        <v>21</v>
      </c>
      <c r="F2932" t="s">
        <v>59</v>
      </c>
      <c r="G2932" t="s">
        <v>118</v>
      </c>
      <c r="H2932">
        <v>1</v>
      </c>
      <c r="I2932" t="s">
        <v>503</v>
      </c>
      <c r="J2932">
        <v>20.350000000000001</v>
      </c>
      <c r="K2932">
        <v>20.350000000000001</v>
      </c>
      <c r="L2932" t="s">
        <v>24</v>
      </c>
      <c r="M2932" t="s">
        <v>299</v>
      </c>
      <c r="N2932" t="s">
        <v>19</v>
      </c>
      <c r="O2932" t="s">
        <v>509</v>
      </c>
      <c r="P2932" t="s">
        <v>501</v>
      </c>
      <c r="Q2932" t="s">
        <v>522</v>
      </c>
    </row>
    <row r="2933" spans="1:17" x14ac:dyDescent="0.35">
      <c r="A2933">
        <v>102251</v>
      </c>
      <c r="B2933" s="5">
        <v>46000</v>
      </c>
      <c r="C2933" t="s">
        <v>26</v>
      </c>
      <c r="D2933" t="s">
        <v>27</v>
      </c>
      <c r="E2933" t="s">
        <v>28</v>
      </c>
      <c r="F2933" t="s">
        <v>22</v>
      </c>
      <c r="G2933" t="s">
        <v>109</v>
      </c>
      <c r="H2933">
        <v>2</v>
      </c>
      <c r="I2933" t="s">
        <v>508</v>
      </c>
      <c r="J2933">
        <v>87.86</v>
      </c>
      <c r="K2933">
        <v>175.72</v>
      </c>
      <c r="L2933" t="s">
        <v>48</v>
      </c>
      <c r="M2933" t="s">
        <v>366</v>
      </c>
      <c r="N2933" t="s">
        <v>36</v>
      </c>
      <c r="O2933" t="s">
        <v>509</v>
      </c>
      <c r="P2933" t="s">
        <v>501</v>
      </c>
      <c r="Q2933" t="s">
        <v>522</v>
      </c>
    </row>
    <row r="2934" spans="1:17" x14ac:dyDescent="0.35">
      <c r="A2934">
        <v>102494</v>
      </c>
      <c r="B2934" s="5">
        <v>46000</v>
      </c>
      <c r="C2934" t="s">
        <v>12</v>
      </c>
      <c r="D2934" t="s">
        <v>183</v>
      </c>
      <c r="E2934" t="s">
        <v>184</v>
      </c>
      <c r="F2934" t="s">
        <v>15</v>
      </c>
      <c r="G2934" t="s">
        <v>16</v>
      </c>
      <c r="H2934">
        <v>3</v>
      </c>
      <c r="I2934" t="s">
        <v>499</v>
      </c>
      <c r="J2934">
        <v>39.5</v>
      </c>
      <c r="K2934">
        <v>118.5</v>
      </c>
      <c r="L2934" t="s">
        <v>17</v>
      </c>
      <c r="M2934" t="s">
        <v>357</v>
      </c>
      <c r="N2934" t="s">
        <v>19</v>
      </c>
      <c r="O2934" t="s">
        <v>509</v>
      </c>
      <c r="P2934" t="s">
        <v>501</v>
      </c>
      <c r="Q2934" t="s">
        <v>522</v>
      </c>
    </row>
    <row r="2935" spans="1:17" x14ac:dyDescent="0.35">
      <c r="A2935">
        <v>102540</v>
      </c>
      <c r="B2935" s="5">
        <v>46000</v>
      </c>
      <c r="C2935" t="s">
        <v>50</v>
      </c>
      <c r="D2935" t="s">
        <v>71</v>
      </c>
      <c r="E2935" t="s">
        <v>72</v>
      </c>
      <c r="F2935" t="s">
        <v>59</v>
      </c>
      <c r="G2935" t="s">
        <v>118</v>
      </c>
      <c r="H2935">
        <v>3</v>
      </c>
      <c r="I2935" t="s">
        <v>499</v>
      </c>
      <c r="J2935">
        <v>19.03</v>
      </c>
      <c r="K2935">
        <v>57.09</v>
      </c>
      <c r="L2935" t="s">
        <v>48</v>
      </c>
      <c r="M2935" t="s">
        <v>171</v>
      </c>
      <c r="N2935" t="s">
        <v>89</v>
      </c>
      <c r="O2935" t="s">
        <v>509</v>
      </c>
      <c r="P2935" t="s">
        <v>501</v>
      </c>
      <c r="Q2935" t="s">
        <v>522</v>
      </c>
    </row>
    <row r="2936" spans="1:17" x14ac:dyDescent="0.35">
      <c r="A2936">
        <v>100014</v>
      </c>
      <c r="B2936" s="5">
        <v>46001</v>
      </c>
      <c r="C2936" t="s">
        <v>50</v>
      </c>
      <c r="D2936" t="s">
        <v>77</v>
      </c>
      <c r="E2936" t="s">
        <v>78</v>
      </c>
      <c r="F2936" t="s">
        <v>53</v>
      </c>
      <c r="G2936" t="s">
        <v>54</v>
      </c>
      <c r="H2936">
        <v>10</v>
      </c>
      <c r="I2936" t="s">
        <v>499</v>
      </c>
      <c r="J2936">
        <v>25.78</v>
      </c>
      <c r="K2936">
        <v>257.8</v>
      </c>
      <c r="L2936" t="s">
        <v>43</v>
      </c>
      <c r="M2936" t="s">
        <v>365</v>
      </c>
      <c r="N2936" t="s">
        <v>89</v>
      </c>
      <c r="O2936" t="s">
        <v>504</v>
      </c>
      <c r="P2936" t="s">
        <v>501</v>
      </c>
      <c r="Q2936" t="s">
        <v>522</v>
      </c>
    </row>
    <row r="2937" spans="1:17" x14ac:dyDescent="0.35">
      <c r="A2937">
        <v>100186</v>
      </c>
      <c r="B2937" s="5">
        <v>46001</v>
      </c>
      <c r="C2937" t="s">
        <v>12</v>
      </c>
      <c r="D2937" t="s">
        <v>13</v>
      </c>
      <c r="E2937" t="s">
        <v>14</v>
      </c>
      <c r="F2937" t="s">
        <v>62</v>
      </c>
      <c r="G2937" t="s">
        <v>114</v>
      </c>
      <c r="H2937">
        <v>1</v>
      </c>
      <c r="I2937" t="s">
        <v>503</v>
      </c>
      <c r="J2937">
        <v>136.03</v>
      </c>
      <c r="K2937">
        <v>136.03</v>
      </c>
      <c r="L2937" t="s">
        <v>17</v>
      </c>
      <c r="M2937" t="s">
        <v>164</v>
      </c>
      <c r="N2937" t="s">
        <v>19</v>
      </c>
      <c r="O2937" t="s">
        <v>504</v>
      </c>
      <c r="P2937" t="s">
        <v>501</v>
      </c>
      <c r="Q2937" t="s">
        <v>522</v>
      </c>
    </row>
    <row r="2938" spans="1:17" x14ac:dyDescent="0.35">
      <c r="A2938">
        <v>100490</v>
      </c>
      <c r="B2938" s="5">
        <v>46001</v>
      </c>
      <c r="C2938" t="s">
        <v>50</v>
      </c>
      <c r="D2938" t="s">
        <v>71</v>
      </c>
      <c r="E2938" t="s">
        <v>72</v>
      </c>
      <c r="F2938" t="s">
        <v>59</v>
      </c>
      <c r="G2938" t="s">
        <v>73</v>
      </c>
      <c r="H2938">
        <v>2</v>
      </c>
      <c r="I2938" t="s">
        <v>508</v>
      </c>
      <c r="J2938">
        <v>27.25</v>
      </c>
      <c r="K2938">
        <v>54.5</v>
      </c>
      <c r="L2938" t="s">
        <v>48</v>
      </c>
      <c r="M2938" t="s">
        <v>271</v>
      </c>
      <c r="N2938" t="s">
        <v>89</v>
      </c>
      <c r="O2938" t="s">
        <v>504</v>
      </c>
      <c r="P2938" t="s">
        <v>501</v>
      </c>
      <c r="Q2938" t="s">
        <v>522</v>
      </c>
    </row>
    <row r="2939" spans="1:17" x14ac:dyDescent="0.35">
      <c r="A2939">
        <v>100603</v>
      </c>
      <c r="B2939" s="5">
        <v>46001</v>
      </c>
      <c r="C2939" t="s">
        <v>50</v>
      </c>
      <c r="D2939" t="s">
        <v>51</v>
      </c>
      <c r="E2939" t="s">
        <v>52</v>
      </c>
      <c r="F2939" t="s">
        <v>62</v>
      </c>
      <c r="G2939" t="s">
        <v>169</v>
      </c>
      <c r="H2939">
        <v>1</v>
      </c>
      <c r="I2939" t="s">
        <v>503</v>
      </c>
      <c r="J2939">
        <v>25.4</v>
      </c>
      <c r="K2939">
        <v>25.4</v>
      </c>
      <c r="L2939" t="s">
        <v>17</v>
      </c>
      <c r="M2939" t="s">
        <v>477</v>
      </c>
      <c r="N2939" t="s">
        <v>19</v>
      </c>
      <c r="O2939" t="s">
        <v>504</v>
      </c>
      <c r="P2939" t="s">
        <v>501</v>
      </c>
      <c r="Q2939" t="s">
        <v>522</v>
      </c>
    </row>
    <row r="2940" spans="1:17" x14ac:dyDescent="0.35">
      <c r="A2940">
        <v>100738</v>
      </c>
      <c r="B2940" s="5">
        <v>46001</v>
      </c>
      <c r="C2940" t="s">
        <v>50</v>
      </c>
      <c r="D2940" t="s">
        <v>77</v>
      </c>
      <c r="E2940" t="s">
        <v>78</v>
      </c>
      <c r="F2940" t="s">
        <v>53</v>
      </c>
      <c r="G2940" t="s">
        <v>145</v>
      </c>
      <c r="H2940">
        <v>3</v>
      </c>
      <c r="I2940" t="s">
        <v>499</v>
      </c>
      <c r="J2940">
        <v>35.46</v>
      </c>
      <c r="K2940">
        <v>106.38</v>
      </c>
      <c r="L2940" t="s">
        <v>43</v>
      </c>
      <c r="M2940" t="s">
        <v>216</v>
      </c>
      <c r="N2940" t="s">
        <v>89</v>
      </c>
      <c r="O2940" t="s">
        <v>504</v>
      </c>
      <c r="P2940" t="s">
        <v>501</v>
      </c>
      <c r="Q2940" t="s">
        <v>522</v>
      </c>
    </row>
    <row r="2941" spans="1:17" x14ac:dyDescent="0.35">
      <c r="A2941">
        <v>101168</v>
      </c>
      <c r="B2941" s="5">
        <v>46001</v>
      </c>
      <c r="C2941" t="s">
        <v>65</v>
      </c>
      <c r="D2941" t="s">
        <v>137</v>
      </c>
      <c r="E2941" t="s">
        <v>138</v>
      </c>
      <c r="F2941" t="s">
        <v>62</v>
      </c>
      <c r="G2941" t="s">
        <v>169</v>
      </c>
      <c r="H2941">
        <v>10</v>
      </c>
      <c r="I2941" t="s">
        <v>499</v>
      </c>
      <c r="J2941">
        <v>24.18</v>
      </c>
      <c r="K2941">
        <v>241.8</v>
      </c>
      <c r="L2941" t="s">
        <v>24</v>
      </c>
      <c r="M2941" t="s">
        <v>343</v>
      </c>
      <c r="N2941" t="s">
        <v>19</v>
      </c>
      <c r="O2941" t="s">
        <v>504</v>
      </c>
      <c r="P2941" t="s">
        <v>501</v>
      </c>
      <c r="Q2941" t="s">
        <v>522</v>
      </c>
    </row>
    <row r="2942" spans="1:17" x14ac:dyDescent="0.35">
      <c r="A2942">
        <v>101394</v>
      </c>
      <c r="B2942" s="5">
        <v>46001</v>
      </c>
      <c r="C2942" t="s">
        <v>31</v>
      </c>
      <c r="D2942" t="s">
        <v>45</v>
      </c>
      <c r="E2942" t="s">
        <v>46</v>
      </c>
      <c r="F2942" t="s">
        <v>62</v>
      </c>
      <c r="G2942" t="s">
        <v>112</v>
      </c>
      <c r="H2942">
        <v>2</v>
      </c>
      <c r="I2942" t="s">
        <v>508</v>
      </c>
      <c r="J2942">
        <v>31.03</v>
      </c>
      <c r="K2942">
        <v>62.06</v>
      </c>
      <c r="L2942" t="s">
        <v>43</v>
      </c>
      <c r="M2942" t="s">
        <v>254</v>
      </c>
      <c r="N2942" t="s">
        <v>19</v>
      </c>
      <c r="O2942" t="s">
        <v>504</v>
      </c>
      <c r="P2942" t="s">
        <v>501</v>
      </c>
      <c r="Q2942" t="s">
        <v>522</v>
      </c>
    </row>
    <row r="2943" spans="1:17" x14ac:dyDescent="0.35">
      <c r="A2943">
        <v>101547</v>
      </c>
      <c r="B2943" s="5">
        <v>46001</v>
      </c>
      <c r="C2943" t="s">
        <v>50</v>
      </c>
      <c r="D2943" t="s">
        <v>71</v>
      </c>
      <c r="E2943" t="s">
        <v>72</v>
      </c>
      <c r="F2943" t="s">
        <v>62</v>
      </c>
      <c r="G2943" t="s">
        <v>103</v>
      </c>
      <c r="H2943">
        <v>2</v>
      </c>
      <c r="I2943" t="s">
        <v>508</v>
      </c>
      <c r="J2943">
        <v>196.17</v>
      </c>
      <c r="K2943">
        <v>392.34</v>
      </c>
      <c r="L2943" t="s">
        <v>17</v>
      </c>
      <c r="M2943" t="s">
        <v>421</v>
      </c>
      <c r="N2943" t="s">
        <v>19</v>
      </c>
      <c r="O2943" t="s">
        <v>504</v>
      </c>
      <c r="P2943" t="s">
        <v>501</v>
      </c>
      <c r="Q2943" t="s">
        <v>522</v>
      </c>
    </row>
    <row r="2944" spans="1:17" x14ac:dyDescent="0.35">
      <c r="A2944">
        <v>101631</v>
      </c>
      <c r="B2944" s="5">
        <v>46001</v>
      </c>
      <c r="C2944" t="s">
        <v>50</v>
      </c>
      <c r="D2944" t="s">
        <v>51</v>
      </c>
      <c r="E2944" t="s">
        <v>52</v>
      </c>
      <c r="F2944" t="s">
        <v>59</v>
      </c>
      <c r="G2944" t="s">
        <v>118</v>
      </c>
      <c r="H2944">
        <v>1</v>
      </c>
      <c r="I2944" t="s">
        <v>503</v>
      </c>
      <c r="J2944">
        <v>19.05</v>
      </c>
      <c r="K2944">
        <v>19.05</v>
      </c>
      <c r="L2944" t="s">
        <v>17</v>
      </c>
      <c r="M2944" t="s">
        <v>347</v>
      </c>
      <c r="N2944" t="s">
        <v>19</v>
      </c>
      <c r="O2944" t="s">
        <v>504</v>
      </c>
      <c r="P2944" t="s">
        <v>501</v>
      </c>
      <c r="Q2944" t="s">
        <v>522</v>
      </c>
    </row>
    <row r="2945" spans="1:17" x14ac:dyDescent="0.35">
      <c r="A2945">
        <v>101753</v>
      </c>
      <c r="B2945" s="5">
        <v>46001</v>
      </c>
      <c r="C2945" t="s">
        <v>50</v>
      </c>
      <c r="D2945" t="s">
        <v>71</v>
      </c>
      <c r="E2945" t="s">
        <v>72</v>
      </c>
      <c r="F2945" t="s">
        <v>53</v>
      </c>
      <c r="G2945" t="s">
        <v>126</v>
      </c>
      <c r="H2945">
        <v>2</v>
      </c>
      <c r="I2945" t="s">
        <v>508</v>
      </c>
      <c r="J2945">
        <v>143.5</v>
      </c>
      <c r="K2945">
        <v>287</v>
      </c>
      <c r="L2945" t="s">
        <v>17</v>
      </c>
      <c r="M2945" t="s">
        <v>246</v>
      </c>
      <c r="N2945" t="s">
        <v>19</v>
      </c>
      <c r="O2945" t="s">
        <v>504</v>
      </c>
      <c r="P2945" t="s">
        <v>501</v>
      </c>
      <c r="Q2945" t="s">
        <v>522</v>
      </c>
    </row>
    <row r="2946" spans="1:17" x14ac:dyDescent="0.35">
      <c r="A2946">
        <v>102394</v>
      </c>
      <c r="B2946" s="5">
        <v>46001</v>
      </c>
      <c r="C2946" t="s">
        <v>12</v>
      </c>
      <c r="D2946" t="s">
        <v>13</v>
      </c>
      <c r="E2946" t="s">
        <v>14</v>
      </c>
      <c r="F2946" t="s">
        <v>15</v>
      </c>
      <c r="G2946" t="s">
        <v>34</v>
      </c>
      <c r="H2946">
        <v>1</v>
      </c>
      <c r="I2946" t="s">
        <v>503</v>
      </c>
      <c r="J2946">
        <v>15.72</v>
      </c>
      <c r="K2946">
        <v>15.72</v>
      </c>
      <c r="L2946" t="s">
        <v>43</v>
      </c>
      <c r="M2946" t="s">
        <v>476</v>
      </c>
      <c r="N2946" t="s">
        <v>19</v>
      </c>
      <c r="O2946" t="s">
        <v>504</v>
      </c>
      <c r="P2946" t="s">
        <v>501</v>
      </c>
      <c r="Q2946" t="s">
        <v>522</v>
      </c>
    </row>
    <row r="2947" spans="1:17" x14ac:dyDescent="0.35">
      <c r="A2947">
        <v>102827</v>
      </c>
      <c r="B2947" s="5">
        <v>46001</v>
      </c>
      <c r="C2947" t="s">
        <v>12</v>
      </c>
      <c r="D2947" t="s">
        <v>98</v>
      </c>
      <c r="E2947" t="s">
        <v>99</v>
      </c>
      <c r="F2947" t="s">
        <v>59</v>
      </c>
      <c r="G2947" t="s">
        <v>95</v>
      </c>
      <c r="H2947">
        <v>1</v>
      </c>
      <c r="I2947" t="s">
        <v>503</v>
      </c>
      <c r="J2947">
        <v>35.549999999999997</v>
      </c>
      <c r="K2947">
        <v>35.549999999999997</v>
      </c>
      <c r="L2947" t="s">
        <v>43</v>
      </c>
      <c r="M2947" t="s">
        <v>432</v>
      </c>
      <c r="N2947" t="s">
        <v>19</v>
      </c>
      <c r="O2947" t="s">
        <v>504</v>
      </c>
      <c r="P2947" t="s">
        <v>501</v>
      </c>
      <c r="Q2947" t="s">
        <v>522</v>
      </c>
    </row>
    <row r="2948" spans="1:17" x14ac:dyDescent="0.35">
      <c r="A2948">
        <v>101137</v>
      </c>
      <c r="B2948" s="5">
        <v>46002</v>
      </c>
      <c r="C2948" t="s">
        <v>50</v>
      </c>
      <c r="D2948" t="s">
        <v>71</v>
      </c>
      <c r="E2948" t="s">
        <v>72</v>
      </c>
      <c r="F2948" t="s">
        <v>62</v>
      </c>
      <c r="G2948" t="s">
        <v>112</v>
      </c>
      <c r="H2948">
        <v>1</v>
      </c>
      <c r="I2948" t="s">
        <v>503</v>
      </c>
      <c r="J2948">
        <v>29.64</v>
      </c>
      <c r="K2948">
        <v>29.64</v>
      </c>
      <c r="L2948" t="s">
        <v>24</v>
      </c>
      <c r="M2948" t="s">
        <v>265</v>
      </c>
      <c r="N2948" t="s">
        <v>19</v>
      </c>
      <c r="O2948" t="s">
        <v>505</v>
      </c>
      <c r="P2948" t="s">
        <v>501</v>
      </c>
      <c r="Q2948" t="s">
        <v>522</v>
      </c>
    </row>
    <row r="2949" spans="1:17" x14ac:dyDescent="0.35">
      <c r="A2949">
        <v>101177</v>
      </c>
      <c r="B2949" s="5">
        <v>46002</v>
      </c>
      <c r="C2949" t="s">
        <v>50</v>
      </c>
      <c r="D2949" t="s">
        <v>51</v>
      </c>
      <c r="E2949" t="s">
        <v>52</v>
      </c>
      <c r="F2949" t="s">
        <v>59</v>
      </c>
      <c r="G2949" t="s">
        <v>95</v>
      </c>
      <c r="H2949">
        <v>3</v>
      </c>
      <c r="I2949" t="s">
        <v>499</v>
      </c>
      <c r="J2949">
        <v>36.590000000000003</v>
      </c>
      <c r="K2949">
        <v>109.77000000000001</v>
      </c>
      <c r="L2949" t="s">
        <v>24</v>
      </c>
      <c r="M2949" t="s">
        <v>284</v>
      </c>
      <c r="N2949" t="s">
        <v>19</v>
      </c>
      <c r="O2949" t="s">
        <v>505</v>
      </c>
      <c r="P2949" t="s">
        <v>501</v>
      </c>
      <c r="Q2949" t="s">
        <v>522</v>
      </c>
    </row>
    <row r="2950" spans="1:17" x14ac:dyDescent="0.35">
      <c r="A2950">
        <v>101452</v>
      </c>
      <c r="B2950" s="5">
        <v>46002</v>
      </c>
      <c r="C2950" t="s">
        <v>50</v>
      </c>
      <c r="D2950" t="s">
        <v>71</v>
      </c>
      <c r="E2950" t="s">
        <v>72</v>
      </c>
      <c r="F2950" t="s">
        <v>53</v>
      </c>
      <c r="G2950" t="s">
        <v>145</v>
      </c>
      <c r="H2950">
        <v>3</v>
      </c>
      <c r="I2950" t="s">
        <v>499</v>
      </c>
      <c r="J2950">
        <v>36.21</v>
      </c>
      <c r="K2950">
        <v>108.63</v>
      </c>
      <c r="L2950" t="s">
        <v>48</v>
      </c>
      <c r="M2950" t="s">
        <v>230</v>
      </c>
      <c r="N2950" t="s">
        <v>19</v>
      </c>
      <c r="O2950" t="s">
        <v>505</v>
      </c>
      <c r="P2950" t="s">
        <v>501</v>
      </c>
      <c r="Q2950" t="s">
        <v>522</v>
      </c>
    </row>
    <row r="2951" spans="1:17" x14ac:dyDescent="0.35">
      <c r="A2951">
        <v>101773</v>
      </c>
      <c r="B2951" s="5">
        <v>46002</v>
      </c>
      <c r="C2951" t="s">
        <v>31</v>
      </c>
      <c r="D2951" t="s">
        <v>105</v>
      </c>
      <c r="E2951" t="s">
        <v>106</v>
      </c>
      <c r="F2951" t="s">
        <v>15</v>
      </c>
      <c r="G2951" t="s">
        <v>16</v>
      </c>
      <c r="H2951">
        <v>5</v>
      </c>
      <c r="I2951" t="s">
        <v>499</v>
      </c>
      <c r="J2951">
        <v>38.1</v>
      </c>
      <c r="K2951">
        <v>190.5</v>
      </c>
      <c r="L2951" t="s">
        <v>17</v>
      </c>
      <c r="M2951" t="s">
        <v>388</v>
      </c>
      <c r="N2951" t="s">
        <v>36</v>
      </c>
      <c r="O2951" t="s">
        <v>505</v>
      </c>
      <c r="P2951" t="s">
        <v>501</v>
      </c>
      <c r="Q2951" t="s">
        <v>522</v>
      </c>
    </row>
    <row r="2952" spans="1:17" x14ac:dyDescent="0.35">
      <c r="A2952">
        <v>101940</v>
      </c>
      <c r="B2952" s="5">
        <v>46002</v>
      </c>
      <c r="C2952" t="s">
        <v>65</v>
      </c>
      <c r="D2952" t="s">
        <v>190</v>
      </c>
      <c r="E2952" t="s">
        <v>191</v>
      </c>
      <c r="F2952" t="s">
        <v>62</v>
      </c>
      <c r="G2952" t="s">
        <v>169</v>
      </c>
      <c r="H2952">
        <v>1</v>
      </c>
      <c r="I2952" t="s">
        <v>503</v>
      </c>
      <c r="J2952">
        <v>24.08</v>
      </c>
      <c r="K2952">
        <v>24.08</v>
      </c>
      <c r="L2952" t="s">
        <v>43</v>
      </c>
      <c r="M2952" t="s">
        <v>294</v>
      </c>
      <c r="N2952" t="s">
        <v>19</v>
      </c>
      <c r="O2952" t="s">
        <v>505</v>
      </c>
      <c r="P2952" t="s">
        <v>501</v>
      </c>
      <c r="Q2952" t="s">
        <v>522</v>
      </c>
    </row>
    <row r="2953" spans="1:17" x14ac:dyDescent="0.35">
      <c r="A2953">
        <v>102869</v>
      </c>
      <c r="B2953" s="5">
        <v>46002</v>
      </c>
      <c r="C2953" t="s">
        <v>12</v>
      </c>
      <c r="D2953" t="s">
        <v>98</v>
      </c>
      <c r="E2953" t="s">
        <v>99</v>
      </c>
      <c r="F2953" t="s">
        <v>62</v>
      </c>
      <c r="G2953" t="s">
        <v>169</v>
      </c>
      <c r="H2953">
        <v>1</v>
      </c>
      <c r="I2953" t="s">
        <v>503</v>
      </c>
      <c r="J2953">
        <v>26.14</v>
      </c>
      <c r="K2953">
        <v>26.14</v>
      </c>
      <c r="L2953" t="s">
        <v>48</v>
      </c>
      <c r="M2953" t="s">
        <v>164</v>
      </c>
      <c r="N2953" t="s">
        <v>19</v>
      </c>
      <c r="O2953" t="s">
        <v>505</v>
      </c>
      <c r="P2953" t="s">
        <v>501</v>
      </c>
      <c r="Q2953" t="s">
        <v>522</v>
      </c>
    </row>
    <row r="2954" spans="1:17" x14ac:dyDescent="0.35">
      <c r="A2954">
        <v>102980</v>
      </c>
      <c r="B2954" s="5">
        <v>46002</v>
      </c>
      <c r="C2954" t="s">
        <v>31</v>
      </c>
      <c r="D2954" t="s">
        <v>56</v>
      </c>
      <c r="E2954" t="s">
        <v>57</v>
      </c>
      <c r="F2954" t="s">
        <v>59</v>
      </c>
      <c r="G2954" t="s">
        <v>73</v>
      </c>
      <c r="H2954">
        <v>1</v>
      </c>
      <c r="I2954" t="s">
        <v>503</v>
      </c>
      <c r="J2954">
        <v>28.93</v>
      </c>
      <c r="K2954">
        <v>28.93</v>
      </c>
      <c r="L2954" t="s">
        <v>17</v>
      </c>
      <c r="M2954" t="s">
        <v>321</v>
      </c>
      <c r="N2954" t="s">
        <v>19</v>
      </c>
      <c r="O2954" t="s">
        <v>505</v>
      </c>
      <c r="P2954" t="s">
        <v>501</v>
      </c>
      <c r="Q2954" t="s">
        <v>522</v>
      </c>
    </row>
    <row r="2955" spans="1:17" x14ac:dyDescent="0.35">
      <c r="A2955">
        <v>100298</v>
      </c>
      <c r="B2955" s="5">
        <v>46003</v>
      </c>
      <c r="C2955" t="s">
        <v>50</v>
      </c>
      <c r="D2955" t="s">
        <v>77</v>
      </c>
      <c r="E2955" t="s">
        <v>78</v>
      </c>
      <c r="F2955" t="s">
        <v>15</v>
      </c>
      <c r="G2955" t="s">
        <v>29</v>
      </c>
      <c r="H2955">
        <v>2</v>
      </c>
      <c r="I2955" t="s">
        <v>508</v>
      </c>
      <c r="J2955">
        <v>23.16</v>
      </c>
      <c r="K2955">
        <v>46.32</v>
      </c>
      <c r="L2955" t="s">
        <v>43</v>
      </c>
      <c r="M2955" t="s">
        <v>162</v>
      </c>
      <c r="N2955" t="s">
        <v>19</v>
      </c>
      <c r="O2955" t="s">
        <v>500</v>
      </c>
      <c r="P2955" t="s">
        <v>501</v>
      </c>
      <c r="Q2955" t="s">
        <v>522</v>
      </c>
    </row>
    <row r="2956" spans="1:17" x14ac:dyDescent="0.35">
      <c r="A2956">
        <v>101240</v>
      </c>
      <c r="B2956" s="5">
        <v>46003</v>
      </c>
      <c r="C2956" t="s">
        <v>26</v>
      </c>
      <c r="D2956" t="s">
        <v>41</v>
      </c>
      <c r="E2956" t="s">
        <v>42</v>
      </c>
      <c r="F2956" t="s">
        <v>59</v>
      </c>
      <c r="G2956" t="s">
        <v>118</v>
      </c>
      <c r="H2956">
        <v>2</v>
      </c>
      <c r="I2956" t="s">
        <v>508</v>
      </c>
      <c r="J2956">
        <v>20.399999999999999</v>
      </c>
      <c r="K2956">
        <v>40.799999999999997</v>
      </c>
      <c r="L2956" t="s">
        <v>24</v>
      </c>
      <c r="M2956" t="s">
        <v>272</v>
      </c>
      <c r="N2956" t="s">
        <v>19</v>
      </c>
      <c r="O2956" t="s">
        <v>500</v>
      </c>
      <c r="P2956" t="s">
        <v>501</v>
      </c>
      <c r="Q2956" t="s">
        <v>522</v>
      </c>
    </row>
    <row r="2957" spans="1:17" x14ac:dyDescent="0.35">
      <c r="A2957">
        <v>101346</v>
      </c>
      <c r="B2957" s="5">
        <v>46003</v>
      </c>
      <c r="C2957" t="s">
        <v>31</v>
      </c>
      <c r="D2957" t="s">
        <v>105</v>
      </c>
      <c r="E2957" t="s">
        <v>106</v>
      </c>
      <c r="F2957" t="s">
        <v>22</v>
      </c>
      <c r="G2957" t="s">
        <v>109</v>
      </c>
      <c r="H2957">
        <v>5</v>
      </c>
      <c r="I2957" t="s">
        <v>499</v>
      </c>
      <c r="J2957">
        <v>88.84</v>
      </c>
      <c r="K2957">
        <v>444.20000000000005</v>
      </c>
      <c r="L2957" t="s">
        <v>17</v>
      </c>
      <c r="M2957" t="s">
        <v>474</v>
      </c>
      <c r="N2957" t="s">
        <v>89</v>
      </c>
      <c r="O2957" t="s">
        <v>500</v>
      </c>
      <c r="P2957" t="s">
        <v>501</v>
      </c>
      <c r="Q2957" t="s">
        <v>522</v>
      </c>
    </row>
    <row r="2958" spans="1:17" x14ac:dyDescent="0.35">
      <c r="A2958">
        <v>102323</v>
      </c>
      <c r="B2958" s="5">
        <v>46003</v>
      </c>
      <c r="C2958" t="s">
        <v>31</v>
      </c>
      <c r="D2958" t="s">
        <v>105</v>
      </c>
      <c r="E2958" t="s">
        <v>106</v>
      </c>
      <c r="F2958" t="s">
        <v>22</v>
      </c>
      <c r="G2958" t="s">
        <v>109</v>
      </c>
      <c r="H2958">
        <v>2</v>
      </c>
      <c r="I2958" t="s">
        <v>508</v>
      </c>
      <c r="J2958">
        <v>90.05</v>
      </c>
      <c r="K2958">
        <v>180.1</v>
      </c>
      <c r="L2958" t="s">
        <v>48</v>
      </c>
      <c r="M2958" t="s">
        <v>228</v>
      </c>
      <c r="N2958" t="s">
        <v>19</v>
      </c>
      <c r="O2958" t="s">
        <v>500</v>
      </c>
      <c r="P2958" t="s">
        <v>501</v>
      </c>
      <c r="Q2958" t="s">
        <v>522</v>
      </c>
    </row>
    <row r="2959" spans="1:17" x14ac:dyDescent="0.35">
      <c r="A2959">
        <v>102506</v>
      </c>
      <c r="B2959" s="5">
        <v>46003</v>
      </c>
      <c r="C2959" t="s">
        <v>50</v>
      </c>
      <c r="D2959" t="s">
        <v>77</v>
      </c>
      <c r="E2959" t="s">
        <v>78</v>
      </c>
      <c r="F2959" t="s">
        <v>59</v>
      </c>
      <c r="G2959" t="s">
        <v>129</v>
      </c>
      <c r="H2959">
        <v>5</v>
      </c>
      <c r="I2959" t="s">
        <v>499</v>
      </c>
      <c r="J2959">
        <v>116.65</v>
      </c>
      <c r="K2959">
        <v>583.25</v>
      </c>
      <c r="L2959" t="s">
        <v>48</v>
      </c>
      <c r="M2959" t="s">
        <v>404</v>
      </c>
      <c r="N2959" t="s">
        <v>36</v>
      </c>
      <c r="O2959" t="s">
        <v>500</v>
      </c>
      <c r="P2959" t="s">
        <v>501</v>
      </c>
      <c r="Q2959" t="s">
        <v>522</v>
      </c>
    </row>
    <row r="2960" spans="1:17" x14ac:dyDescent="0.35">
      <c r="A2960">
        <v>102833</v>
      </c>
      <c r="B2960" s="5">
        <v>46003</v>
      </c>
      <c r="C2960" t="s">
        <v>26</v>
      </c>
      <c r="D2960" t="s">
        <v>41</v>
      </c>
      <c r="E2960" t="s">
        <v>42</v>
      </c>
      <c r="F2960" t="s">
        <v>22</v>
      </c>
      <c r="G2960" t="s">
        <v>87</v>
      </c>
      <c r="H2960">
        <v>10</v>
      </c>
      <c r="I2960" t="s">
        <v>499</v>
      </c>
      <c r="J2960">
        <v>50.49</v>
      </c>
      <c r="K2960">
        <v>504.90000000000003</v>
      </c>
      <c r="L2960" t="s">
        <v>43</v>
      </c>
      <c r="M2960" t="s">
        <v>127</v>
      </c>
      <c r="N2960" t="s">
        <v>36</v>
      </c>
      <c r="O2960" t="s">
        <v>500</v>
      </c>
      <c r="P2960" t="s">
        <v>501</v>
      </c>
      <c r="Q2960" t="s">
        <v>522</v>
      </c>
    </row>
    <row r="2961" spans="1:17" x14ac:dyDescent="0.35">
      <c r="A2961">
        <v>100019</v>
      </c>
      <c r="B2961" s="5">
        <v>46004</v>
      </c>
      <c r="C2961" t="s">
        <v>31</v>
      </c>
      <c r="D2961" t="s">
        <v>105</v>
      </c>
      <c r="E2961" t="s">
        <v>106</v>
      </c>
      <c r="F2961" t="s">
        <v>22</v>
      </c>
      <c r="G2961" t="s">
        <v>87</v>
      </c>
      <c r="H2961">
        <v>1</v>
      </c>
      <c r="I2961" t="s">
        <v>503</v>
      </c>
      <c r="J2961">
        <v>50.86</v>
      </c>
      <c r="K2961">
        <v>50.86</v>
      </c>
      <c r="L2961" t="s">
        <v>17</v>
      </c>
      <c r="M2961" t="s">
        <v>483</v>
      </c>
      <c r="N2961" t="s">
        <v>89</v>
      </c>
      <c r="O2961" t="s">
        <v>506</v>
      </c>
      <c r="P2961" t="s">
        <v>507</v>
      </c>
      <c r="Q2961" t="s">
        <v>522</v>
      </c>
    </row>
    <row r="2962" spans="1:17" x14ac:dyDescent="0.35">
      <c r="A2962">
        <v>100119</v>
      </c>
      <c r="B2962" s="5">
        <v>46004</v>
      </c>
      <c r="C2962" t="s">
        <v>31</v>
      </c>
      <c r="D2962" t="s">
        <v>56</v>
      </c>
      <c r="E2962" t="s">
        <v>57</v>
      </c>
      <c r="F2962" t="s">
        <v>22</v>
      </c>
      <c r="G2962" t="s">
        <v>47</v>
      </c>
      <c r="H2962">
        <v>1</v>
      </c>
      <c r="I2962" t="s">
        <v>503</v>
      </c>
      <c r="J2962">
        <v>72.89</v>
      </c>
      <c r="K2962">
        <v>72.89</v>
      </c>
      <c r="L2962" t="s">
        <v>43</v>
      </c>
      <c r="M2962" t="s">
        <v>264</v>
      </c>
      <c r="N2962" t="s">
        <v>19</v>
      </c>
      <c r="O2962" t="s">
        <v>506</v>
      </c>
      <c r="P2962" t="s">
        <v>507</v>
      </c>
      <c r="Q2962" t="s">
        <v>522</v>
      </c>
    </row>
    <row r="2963" spans="1:17" x14ac:dyDescent="0.35">
      <c r="A2963">
        <v>100429</v>
      </c>
      <c r="B2963" s="5">
        <v>46004</v>
      </c>
      <c r="C2963" t="s">
        <v>26</v>
      </c>
      <c r="D2963" t="s">
        <v>37</v>
      </c>
      <c r="E2963" t="s">
        <v>38</v>
      </c>
      <c r="F2963" t="s">
        <v>15</v>
      </c>
      <c r="G2963" t="s">
        <v>34</v>
      </c>
      <c r="H2963">
        <v>3</v>
      </c>
      <c r="I2963" t="s">
        <v>499</v>
      </c>
      <c r="J2963">
        <v>15.98</v>
      </c>
      <c r="K2963">
        <v>47.94</v>
      </c>
      <c r="L2963" t="s">
        <v>17</v>
      </c>
      <c r="M2963" t="s">
        <v>455</v>
      </c>
      <c r="N2963" t="s">
        <v>19</v>
      </c>
      <c r="O2963" t="s">
        <v>506</v>
      </c>
      <c r="P2963" t="s">
        <v>507</v>
      </c>
      <c r="Q2963" t="s">
        <v>522</v>
      </c>
    </row>
    <row r="2964" spans="1:17" x14ac:dyDescent="0.35">
      <c r="A2964">
        <v>101021</v>
      </c>
      <c r="B2964" s="5">
        <v>46004</v>
      </c>
      <c r="C2964" t="s">
        <v>31</v>
      </c>
      <c r="D2964" t="s">
        <v>32</v>
      </c>
      <c r="E2964" t="s">
        <v>33</v>
      </c>
      <c r="F2964" t="s">
        <v>59</v>
      </c>
      <c r="G2964" t="s">
        <v>129</v>
      </c>
      <c r="H2964">
        <v>10</v>
      </c>
      <c r="I2964" t="s">
        <v>499</v>
      </c>
      <c r="J2964">
        <v>125.23</v>
      </c>
      <c r="K2964">
        <v>1252.3</v>
      </c>
      <c r="L2964" t="s">
        <v>24</v>
      </c>
      <c r="M2964" t="s">
        <v>107</v>
      </c>
      <c r="N2964" t="s">
        <v>19</v>
      </c>
      <c r="O2964" t="s">
        <v>506</v>
      </c>
      <c r="P2964" t="s">
        <v>507</v>
      </c>
      <c r="Q2964" t="s">
        <v>522</v>
      </c>
    </row>
    <row r="2965" spans="1:17" x14ac:dyDescent="0.35">
      <c r="A2965">
        <v>101524</v>
      </c>
      <c r="B2965" s="5">
        <v>46004</v>
      </c>
      <c r="C2965" t="s">
        <v>31</v>
      </c>
      <c r="D2965" t="s">
        <v>56</v>
      </c>
      <c r="E2965" t="s">
        <v>57</v>
      </c>
      <c r="F2965" t="s">
        <v>22</v>
      </c>
      <c r="G2965" t="s">
        <v>109</v>
      </c>
      <c r="H2965">
        <v>1</v>
      </c>
      <c r="I2965" t="s">
        <v>503</v>
      </c>
      <c r="J2965">
        <v>91.08</v>
      </c>
      <c r="K2965">
        <v>91.08</v>
      </c>
      <c r="L2965" t="s">
        <v>48</v>
      </c>
      <c r="M2965" t="s">
        <v>313</v>
      </c>
      <c r="N2965" t="s">
        <v>19</v>
      </c>
      <c r="O2965" t="s">
        <v>506</v>
      </c>
      <c r="P2965" t="s">
        <v>507</v>
      </c>
      <c r="Q2965" t="s">
        <v>522</v>
      </c>
    </row>
    <row r="2966" spans="1:17" x14ac:dyDescent="0.35">
      <c r="A2966">
        <v>101760</v>
      </c>
      <c r="B2966" s="5">
        <v>46004</v>
      </c>
      <c r="C2966" t="s">
        <v>12</v>
      </c>
      <c r="D2966" t="s">
        <v>183</v>
      </c>
      <c r="E2966" t="s">
        <v>184</v>
      </c>
      <c r="F2966" t="s">
        <v>22</v>
      </c>
      <c r="G2966" t="s">
        <v>87</v>
      </c>
      <c r="H2966">
        <v>2</v>
      </c>
      <c r="I2966" t="s">
        <v>508</v>
      </c>
      <c r="J2966">
        <v>47.5</v>
      </c>
      <c r="K2966">
        <v>95</v>
      </c>
      <c r="L2966" t="s">
        <v>43</v>
      </c>
      <c r="M2966" t="s">
        <v>487</v>
      </c>
      <c r="N2966" t="s">
        <v>36</v>
      </c>
      <c r="O2966" t="s">
        <v>506</v>
      </c>
      <c r="P2966" t="s">
        <v>507</v>
      </c>
      <c r="Q2966" t="s">
        <v>522</v>
      </c>
    </row>
    <row r="2967" spans="1:17" x14ac:dyDescent="0.35">
      <c r="A2967">
        <v>101930</v>
      </c>
      <c r="B2967" s="5">
        <v>46004</v>
      </c>
      <c r="C2967" t="s">
        <v>31</v>
      </c>
      <c r="D2967" t="s">
        <v>80</v>
      </c>
      <c r="E2967" t="s">
        <v>80</v>
      </c>
      <c r="F2967" t="s">
        <v>62</v>
      </c>
      <c r="G2967" t="s">
        <v>112</v>
      </c>
      <c r="H2967">
        <v>1</v>
      </c>
      <c r="I2967" t="s">
        <v>503</v>
      </c>
      <c r="J2967">
        <v>31.05</v>
      </c>
      <c r="K2967">
        <v>31.05</v>
      </c>
      <c r="L2967" t="s">
        <v>24</v>
      </c>
      <c r="M2967" t="s">
        <v>474</v>
      </c>
      <c r="N2967" t="s">
        <v>19</v>
      </c>
      <c r="O2967" t="s">
        <v>506</v>
      </c>
      <c r="P2967" t="s">
        <v>507</v>
      </c>
      <c r="Q2967" t="s">
        <v>522</v>
      </c>
    </row>
    <row r="2968" spans="1:17" x14ac:dyDescent="0.35">
      <c r="A2968">
        <v>102044</v>
      </c>
      <c r="B2968" s="5">
        <v>46004</v>
      </c>
      <c r="C2968" t="s">
        <v>31</v>
      </c>
      <c r="D2968" t="s">
        <v>45</v>
      </c>
      <c r="E2968" t="s">
        <v>46</v>
      </c>
      <c r="F2968" t="s">
        <v>62</v>
      </c>
      <c r="G2968" t="s">
        <v>114</v>
      </c>
      <c r="H2968">
        <v>5</v>
      </c>
      <c r="I2968" t="s">
        <v>499</v>
      </c>
      <c r="J2968">
        <v>136.41999999999999</v>
      </c>
      <c r="K2968">
        <v>682.09999999999991</v>
      </c>
      <c r="L2968" t="s">
        <v>48</v>
      </c>
      <c r="M2968" t="s">
        <v>180</v>
      </c>
      <c r="N2968" t="s">
        <v>19</v>
      </c>
      <c r="O2968" t="s">
        <v>506</v>
      </c>
      <c r="P2968" t="s">
        <v>507</v>
      </c>
      <c r="Q2968" t="s">
        <v>522</v>
      </c>
    </row>
    <row r="2969" spans="1:17" x14ac:dyDescent="0.35">
      <c r="A2969">
        <v>100579</v>
      </c>
      <c r="B2969" s="5">
        <v>46005</v>
      </c>
      <c r="C2969" t="s">
        <v>50</v>
      </c>
      <c r="D2969" t="s">
        <v>51</v>
      </c>
      <c r="E2969" t="s">
        <v>52</v>
      </c>
      <c r="F2969" t="s">
        <v>53</v>
      </c>
      <c r="G2969" t="s">
        <v>54</v>
      </c>
      <c r="H2969">
        <v>3</v>
      </c>
      <c r="I2969" t="s">
        <v>499</v>
      </c>
      <c r="J2969">
        <v>25.9</v>
      </c>
      <c r="K2969">
        <v>77.699999999999989</v>
      </c>
      <c r="L2969" t="s">
        <v>17</v>
      </c>
      <c r="M2969" t="s">
        <v>193</v>
      </c>
      <c r="N2969" t="s">
        <v>36</v>
      </c>
      <c r="O2969" t="s">
        <v>510</v>
      </c>
      <c r="P2969" t="s">
        <v>507</v>
      </c>
      <c r="Q2969" t="s">
        <v>522</v>
      </c>
    </row>
    <row r="2970" spans="1:17" x14ac:dyDescent="0.35">
      <c r="A2970">
        <v>101995</v>
      </c>
      <c r="B2970" s="5">
        <v>46005</v>
      </c>
      <c r="C2970" t="s">
        <v>50</v>
      </c>
      <c r="D2970" t="s">
        <v>77</v>
      </c>
      <c r="E2970" t="s">
        <v>78</v>
      </c>
      <c r="F2970" t="s">
        <v>62</v>
      </c>
      <c r="G2970" t="s">
        <v>103</v>
      </c>
      <c r="H2970">
        <v>1</v>
      </c>
      <c r="I2970" t="s">
        <v>503</v>
      </c>
      <c r="J2970">
        <v>187.98</v>
      </c>
      <c r="K2970">
        <v>187.98</v>
      </c>
      <c r="L2970" t="s">
        <v>17</v>
      </c>
      <c r="M2970" t="s">
        <v>269</v>
      </c>
      <c r="N2970" t="s">
        <v>89</v>
      </c>
      <c r="O2970" t="s">
        <v>510</v>
      </c>
      <c r="P2970" t="s">
        <v>507</v>
      </c>
      <c r="Q2970" t="s">
        <v>522</v>
      </c>
    </row>
    <row r="2971" spans="1:17" x14ac:dyDescent="0.35">
      <c r="A2971">
        <v>100931</v>
      </c>
      <c r="B2971" s="5">
        <v>46006</v>
      </c>
      <c r="C2971" t="s">
        <v>31</v>
      </c>
      <c r="D2971" t="s">
        <v>56</v>
      </c>
      <c r="E2971" t="s">
        <v>57</v>
      </c>
      <c r="F2971" t="s">
        <v>62</v>
      </c>
      <c r="G2971" t="s">
        <v>114</v>
      </c>
      <c r="H2971">
        <v>3</v>
      </c>
      <c r="I2971" t="s">
        <v>499</v>
      </c>
      <c r="J2971">
        <v>130.88</v>
      </c>
      <c r="K2971">
        <v>392.64</v>
      </c>
      <c r="L2971" t="s">
        <v>24</v>
      </c>
      <c r="M2971" t="s">
        <v>116</v>
      </c>
      <c r="N2971" t="s">
        <v>36</v>
      </c>
      <c r="O2971" t="s">
        <v>511</v>
      </c>
      <c r="P2971" t="s">
        <v>501</v>
      </c>
      <c r="Q2971" t="s">
        <v>522</v>
      </c>
    </row>
    <row r="2972" spans="1:17" x14ac:dyDescent="0.35">
      <c r="A2972">
        <v>101351</v>
      </c>
      <c r="B2972" s="5">
        <v>46006</v>
      </c>
      <c r="C2972" t="s">
        <v>31</v>
      </c>
      <c r="D2972" t="s">
        <v>56</v>
      </c>
      <c r="E2972" t="s">
        <v>57</v>
      </c>
      <c r="F2972" t="s">
        <v>62</v>
      </c>
      <c r="G2972" t="s">
        <v>63</v>
      </c>
      <c r="H2972">
        <v>5</v>
      </c>
      <c r="I2972" t="s">
        <v>499</v>
      </c>
      <c r="J2972">
        <v>56.02</v>
      </c>
      <c r="K2972">
        <v>280.10000000000002</v>
      </c>
      <c r="L2972" t="s">
        <v>43</v>
      </c>
      <c r="M2972" t="s">
        <v>256</v>
      </c>
      <c r="N2972" t="s">
        <v>36</v>
      </c>
      <c r="O2972" t="s">
        <v>511</v>
      </c>
      <c r="P2972" t="s">
        <v>501</v>
      </c>
      <c r="Q2972" t="s">
        <v>522</v>
      </c>
    </row>
    <row r="2973" spans="1:17" x14ac:dyDescent="0.35">
      <c r="A2973">
        <v>101370</v>
      </c>
      <c r="B2973" s="5">
        <v>46006</v>
      </c>
      <c r="C2973" t="s">
        <v>50</v>
      </c>
      <c r="D2973" t="s">
        <v>77</v>
      </c>
      <c r="E2973" t="s">
        <v>78</v>
      </c>
      <c r="F2973" t="s">
        <v>62</v>
      </c>
      <c r="G2973" t="s">
        <v>68</v>
      </c>
      <c r="H2973">
        <v>10</v>
      </c>
      <c r="I2973" t="s">
        <v>499</v>
      </c>
      <c r="J2973">
        <v>40.04</v>
      </c>
      <c r="K2973">
        <v>400.4</v>
      </c>
      <c r="L2973" t="s">
        <v>43</v>
      </c>
      <c r="M2973" t="s">
        <v>236</v>
      </c>
      <c r="N2973" t="s">
        <v>89</v>
      </c>
      <c r="O2973" t="s">
        <v>511</v>
      </c>
      <c r="P2973" t="s">
        <v>501</v>
      </c>
      <c r="Q2973" t="s">
        <v>522</v>
      </c>
    </row>
    <row r="2974" spans="1:17" x14ac:dyDescent="0.35">
      <c r="A2974">
        <v>101432</v>
      </c>
      <c r="B2974" s="5">
        <v>46006</v>
      </c>
      <c r="C2974" t="s">
        <v>26</v>
      </c>
      <c r="D2974" t="s">
        <v>150</v>
      </c>
      <c r="E2974" t="s">
        <v>151</v>
      </c>
      <c r="F2974" t="s">
        <v>53</v>
      </c>
      <c r="G2974" t="s">
        <v>126</v>
      </c>
      <c r="H2974">
        <v>1</v>
      </c>
      <c r="I2974" t="s">
        <v>503</v>
      </c>
      <c r="J2974">
        <v>149.79</v>
      </c>
      <c r="K2974">
        <v>149.79</v>
      </c>
      <c r="L2974" t="s">
        <v>43</v>
      </c>
      <c r="M2974" t="s">
        <v>168</v>
      </c>
      <c r="N2974" t="s">
        <v>19</v>
      </c>
      <c r="O2974" t="s">
        <v>511</v>
      </c>
      <c r="P2974" t="s">
        <v>501</v>
      </c>
      <c r="Q2974" t="s">
        <v>522</v>
      </c>
    </row>
    <row r="2975" spans="1:17" x14ac:dyDescent="0.35">
      <c r="A2975">
        <v>101886</v>
      </c>
      <c r="B2975" s="5">
        <v>46006</v>
      </c>
      <c r="C2975" t="s">
        <v>12</v>
      </c>
      <c r="D2975" t="s">
        <v>13</v>
      </c>
      <c r="E2975" t="s">
        <v>14</v>
      </c>
      <c r="F2975" t="s">
        <v>62</v>
      </c>
      <c r="G2975" t="s">
        <v>112</v>
      </c>
      <c r="H2975">
        <v>5</v>
      </c>
      <c r="I2975" t="s">
        <v>499</v>
      </c>
      <c r="J2975">
        <v>29.76</v>
      </c>
      <c r="K2975">
        <v>148.80000000000001</v>
      </c>
      <c r="L2975" t="s">
        <v>17</v>
      </c>
      <c r="M2975" t="s">
        <v>364</v>
      </c>
      <c r="N2975" t="s">
        <v>19</v>
      </c>
      <c r="O2975" t="s">
        <v>511</v>
      </c>
      <c r="P2975" t="s">
        <v>501</v>
      </c>
      <c r="Q2975" t="s">
        <v>522</v>
      </c>
    </row>
    <row r="2976" spans="1:17" x14ac:dyDescent="0.35">
      <c r="A2976">
        <v>101977</v>
      </c>
      <c r="B2976" s="5">
        <v>46007</v>
      </c>
      <c r="C2976" t="s">
        <v>31</v>
      </c>
      <c r="D2976" t="s">
        <v>80</v>
      </c>
      <c r="E2976" t="s">
        <v>80</v>
      </c>
      <c r="F2976" t="s">
        <v>22</v>
      </c>
      <c r="G2976" t="s">
        <v>109</v>
      </c>
      <c r="H2976">
        <v>3</v>
      </c>
      <c r="I2976" t="s">
        <v>499</v>
      </c>
      <c r="J2976">
        <v>88.19</v>
      </c>
      <c r="K2976">
        <v>264.57</v>
      </c>
      <c r="L2976" t="s">
        <v>17</v>
      </c>
      <c r="M2976" t="s">
        <v>468</v>
      </c>
      <c r="N2976" t="s">
        <v>19</v>
      </c>
      <c r="O2976" t="s">
        <v>509</v>
      </c>
      <c r="P2976" t="s">
        <v>501</v>
      </c>
      <c r="Q2976" t="s">
        <v>522</v>
      </c>
    </row>
    <row r="2977" spans="1:17" x14ac:dyDescent="0.35">
      <c r="A2977">
        <v>102077</v>
      </c>
      <c r="B2977" s="5">
        <v>46007</v>
      </c>
      <c r="C2977" t="s">
        <v>50</v>
      </c>
      <c r="D2977" t="s">
        <v>51</v>
      </c>
      <c r="E2977" t="s">
        <v>52</v>
      </c>
      <c r="F2977" t="s">
        <v>22</v>
      </c>
      <c r="G2977" t="s">
        <v>87</v>
      </c>
      <c r="H2977">
        <v>1</v>
      </c>
      <c r="I2977" t="s">
        <v>503</v>
      </c>
      <c r="J2977">
        <v>51.27</v>
      </c>
      <c r="K2977">
        <v>51.27</v>
      </c>
      <c r="L2977" t="s">
        <v>17</v>
      </c>
      <c r="M2977" t="s">
        <v>489</v>
      </c>
      <c r="N2977" t="s">
        <v>19</v>
      </c>
      <c r="O2977" t="s">
        <v>509</v>
      </c>
      <c r="P2977" t="s">
        <v>501</v>
      </c>
      <c r="Q2977" t="s">
        <v>522</v>
      </c>
    </row>
    <row r="2978" spans="1:17" x14ac:dyDescent="0.35">
      <c r="A2978">
        <v>100221</v>
      </c>
      <c r="B2978" s="5">
        <v>46008</v>
      </c>
      <c r="C2978" t="s">
        <v>12</v>
      </c>
      <c r="D2978" t="s">
        <v>13</v>
      </c>
      <c r="E2978" t="s">
        <v>14</v>
      </c>
      <c r="F2978" t="s">
        <v>62</v>
      </c>
      <c r="G2978" t="s">
        <v>103</v>
      </c>
      <c r="H2978">
        <v>10</v>
      </c>
      <c r="I2978" t="s">
        <v>499</v>
      </c>
      <c r="J2978">
        <v>191.22</v>
      </c>
      <c r="K2978">
        <v>1912.2</v>
      </c>
      <c r="L2978" t="s">
        <v>48</v>
      </c>
      <c r="M2978" t="s">
        <v>325</v>
      </c>
      <c r="N2978" t="s">
        <v>89</v>
      </c>
      <c r="O2978" t="s">
        <v>504</v>
      </c>
      <c r="P2978" t="s">
        <v>501</v>
      </c>
      <c r="Q2978" t="s">
        <v>522</v>
      </c>
    </row>
    <row r="2979" spans="1:17" x14ac:dyDescent="0.35">
      <c r="A2979">
        <v>101417</v>
      </c>
      <c r="B2979" s="5">
        <v>46008</v>
      </c>
      <c r="C2979" t="s">
        <v>31</v>
      </c>
      <c r="D2979" t="s">
        <v>105</v>
      </c>
      <c r="E2979" t="s">
        <v>106</v>
      </c>
      <c r="F2979" t="s">
        <v>53</v>
      </c>
      <c r="G2979" t="s">
        <v>145</v>
      </c>
      <c r="H2979">
        <v>10</v>
      </c>
      <c r="I2979" t="s">
        <v>499</v>
      </c>
      <c r="J2979">
        <v>36.64</v>
      </c>
      <c r="K2979">
        <v>366.4</v>
      </c>
      <c r="L2979" t="s">
        <v>24</v>
      </c>
      <c r="M2979" t="s">
        <v>94</v>
      </c>
      <c r="N2979" t="s">
        <v>36</v>
      </c>
      <c r="O2979" t="s">
        <v>504</v>
      </c>
      <c r="P2979" t="s">
        <v>501</v>
      </c>
      <c r="Q2979" t="s">
        <v>522</v>
      </c>
    </row>
    <row r="2980" spans="1:17" x14ac:dyDescent="0.35">
      <c r="A2980">
        <v>102214</v>
      </c>
      <c r="B2980" s="5">
        <v>46008</v>
      </c>
      <c r="C2980" t="s">
        <v>65</v>
      </c>
      <c r="D2980" t="s">
        <v>90</v>
      </c>
      <c r="E2980" t="s">
        <v>91</v>
      </c>
      <c r="F2980" t="s">
        <v>62</v>
      </c>
      <c r="G2980" t="s">
        <v>63</v>
      </c>
      <c r="H2980">
        <v>10</v>
      </c>
      <c r="I2980" t="s">
        <v>499</v>
      </c>
      <c r="J2980">
        <v>54.18</v>
      </c>
      <c r="K2980">
        <v>541.79999999999995</v>
      </c>
      <c r="L2980" t="s">
        <v>17</v>
      </c>
      <c r="M2980" t="s">
        <v>140</v>
      </c>
      <c r="N2980" t="s">
        <v>19</v>
      </c>
      <c r="O2980" t="s">
        <v>504</v>
      </c>
      <c r="P2980" t="s">
        <v>501</v>
      </c>
      <c r="Q2980" t="s">
        <v>522</v>
      </c>
    </row>
    <row r="2981" spans="1:17" x14ac:dyDescent="0.35">
      <c r="A2981">
        <v>102575</v>
      </c>
      <c r="B2981" s="5">
        <v>46009</v>
      </c>
      <c r="C2981" t="s">
        <v>31</v>
      </c>
      <c r="D2981" t="s">
        <v>32</v>
      </c>
      <c r="E2981" t="s">
        <v>33</v>
      </c>
      <c r="F2981" t="s">
        <v>62</v>
      </c>
      <c r="G2981" t="s">
        <v>169</v>
      </c>
      <c r="H2981">
        <v>1</v>
      </c>
      <c r="I2981" t="s">
        <v>503</v>
      </c>
      <c r="J2981">
        <v>25.57</v>
      </c>
      <c r="K2981">
        <v>25.57</v>
      </c>
      <c r="L2981" t="s">
        <v>24</v>
      </c>
      <c r="M2981" t="s">
        <v>317</v>
      </c>
      <c r="N2981" t="s">
        <v>36</v>
      </c>
      <c r="O2981" t="s">
        <v>505</v>
      </c>
      <c r="P2981" t="s">
        <v>501</v>
      </c>
      <c r="Q2981" t="s">
        <v>522</v>
      </c>
    </row>
    <row r="2982" spans="1:17" x14ac:dyDescent="0.35">
      <c r="A2982">
        <v>100703</v>
      </c>
      <c r="B2982" s="5">
        <v>46010</v>
      </c>
      <c r="C2982" t="s">
        <v>12</v>
      </c>
      <c r="D2982" t="s">
        <v>20</v>
      </c>
      <c r="E2982" t="s">
        <v>21</v>
      </c>
      <c r="F2982" t="s">
        <v>62</v>
      </c>
      <c r="G2982" t="s">
        <v>112</v>
      </c>
      <c r="H2982">
        <v>2</v>
      </c>
      <c r="I2982" t="s">
        <v>508</v>
      </c>
      <c r="J2982">
        <v>29.95</v>
      </c>
      <c r="K2982">
        <v>59.9</v>
      </c>
      <c r="L2982" t="s">
        <v>24</v>
      </c>
      <c r="M2982" t="s">
        <v>254</v>
      </c>
      <c r="N2982" t="s">
        <v>19</v>
      </c>
      <c r="O2982" t="s">
        <v>500</v>
      </c>
      <c r="P2982" t="s">
        <v>501</v>
      </c>
      <c r="Q2982" t="s">
        <v>522</v>
      </c>
    </row>
    <row r="2983" spans="1:17" x14ac:dyDescent="0.35">
      <c r="A2983">
        <v>101189</v>
      </c>
      <c r="B2983" s="5">
        <v>46010</v>
      </c>
      <c r="C2983" t="s">
        <v>26</v>
      </c>
      <c r="D2983" t="s">
        <v>150</v>
      </c>
      <c r="E2983" t="s">
        <v>151</v>
      </c>
      <c r="F2983" t="s">
        <v>15</v>
      </c>
      <c r="G2983" t="s">
        <v>29</v>
      </c>
      <c r="H2983">
        <v>10</v>
      </c>
      <c r="I2983" t="s">
        <v>499</v>
      </c>
      <c r="J2983">
        <v>23.24</v>
      </c>
      <c r="K2983">
        <v>232.39999999999998</v>
      </c>
      <c r="L2983" t="s">
        <v>24</v>
      </c>
      <c r="M2983" t="s">
        <v>130</v>
      </c>
      <c r="N2983" t="s">
        <v>19</v>
      </c>
      <c r="O2983" t="s">
        <v>500</v>
      </c>
      <c r="P2983" t="s">
        <v>501</v>
      </c>
      <c r="Q2983" t="s">
        <v>522</v>
      </c>
    </row>
    <row r="2984" spans="1:17" x14ac:dyDescent="0.35">
      <c r="A2984">
        <v>101961</v>
      </c>
      <c r="B2984" s="5">
        <v>46010</v>
      </c>
      <c r="C2984" t="s">
        <v>12</v>
      </c>
      <c r="D2984" t="s">
        <v>183</v>
      </c>
      <c r="E2984" t="s">
        <v>184</v>
      </c>
      <c r="F2984" t="s">
        <v>53</v>
      </c>
      <c r="G2984" t="s">
        <v>54</v>
      </c>
      <c r="H2984">
        <v>1</v>
      </c>
      <c r="I2984" t="s">
        <v>503</v>
      </c>
      <c r="J2984">
        <v>25.11</v>
      </c>
      <c r="K2984">
        <v>25.11</v>
      </c>
      <c r="L2984" t="s">
        <v>48</v>
      </c>
      <c r="M2984" t="s">
        <v>223</v>
      </c>
      <c r="N2984" t="s">
        <v>19</v>
      </c>
      <c r="O2984" t="s">
        <v>500</v>
      </c>
      <c r="P2984" t="s">
        <v>501</v>
      </c>
      <c r="Q2984" t="s">
        <v>522</v>
      </c>
    </row>
    <row r="2985" spans="1:17" x14ac:dyDescent="0.35">
      <c r="A2985">
        <v>102112</v>
      </c>
      <c r="B2985" s="5">
        <v>46010</v>
      </c>
      <c r="C2985" t="s">
        <v>65</v>
      </c>
      <c r="D2985" t="s">
        <v>190</v>
      </c>
      <c r="E2985" t="s">
        <v>191</v>
      </c>
      <c r="F2985" t="s">
        <v>62</v>
      </c>
      <c r="G2985" t="s">
        <v>63</v>
      </c>
      <c r="H2985">
        <v>5</v>
      </c>
      <c r="I2985" t="s">
        <v>499</v>
      </c>
      <c r="J2985">
        <v>54.71</v>
      </c>
      <c r="K2985">
        <v>273.55</v>
      </c>
      <c r="L2985" t="s">
        <v>48</v>
      </c>
      <c r="M2985" t="s">
        <v>241</v>
      </c>
      <c r="N2985" t="s">
        <v>19</v>
      </c>
      <c r="O2985" t="s">
        <v>500</v>
      </c>
      <c r="P2985" t="s">
        <v>501</v>
      </c>
      <c r="Q2985" t="s">
        <v>522</v>
      </c>
    </row>
    <row r="2986" spans="1:17" x14ac:dyDescent="0.35">
      <c r="A2986">
        <v>102185</v>
      </c>
      <c r="B2986" s="5">
        <v>46010</v>
      </c>
      <c r="C2986" t="s">
        <v>65</v>
      </c>
      <c r="D2986" t="s">
        <v>66</v>
      </c>
      <c r="E2986" t="s">
        <v>67</v>
      </c>
      <c r="F2986" t="s">
        <v>59</v>
      </c>
      <c r="G2986" t="s">
        <v>129</v>
      </c>
      <c r="H2986">
        <v>1</v>
      </c>
      <c r="I2986" t="s">
        <v>503</v>
      </c>
      <c r="J2986">
        <v>125.64</v>
      </c>
      <c r="K2986">
        <v>125.64</v>
      </c>
      <c r="L2986" t="s">
        <v>48</v>
      </c>
      <c r="M2986" t="s">
        <v>121</v>
      </c>
      <c r="N2986" t="s">
        <v>19</v>
      </c>
      <c r="O2986" t="s">
        <v>500</v>
      </c>
      <c r="P2986" t="s">
        <v>501</v>
      </c>
      <c r="Q2986" t="s">
        <v>522</v>
      </c>
    </row>
    <row r="2987" spans="1:17" x14ac:dyDescent="0.35">
      <c r="A2987">
        <v>102625</v>
      </c>
      <c r="B2987" s="5">
        <v>46011</v>
      </c>
      <c r="C2987" t="s">
        <v>50</v>
      </c>
      <c r="D2987" t="s">
        <v>51</v>
      </c>
      <c r="E2987" t="s">
        <v>52</v>
      </c>
      <c r="F2987" t="s">
        <v>22</v>
      </c>
      <c r="G2987" t="s">
        <v>47</v>
      </c>
      <c r="H2987">
        <v>10</v>
      </c>
      <c r="I2987" t="s">
        <v>499</v>
      </c>
      <c r="J2987">
        <v>74.739999999999995</v>
      </c>
      <c r="K2987">
        <v>747.4</v>
      </c>
      <c r="L2987" t="s">
        <v>48</v>
      </c>
      <c r="M2987" t="s">
        <v>453</v>
      </c>
      <c r="N2987" t="s">
        <v>19</v>
      </c>
      <c r="O2987" t="s">
        <v>506</v>
      </c>
      <c r="P2987" t="s">
        <v>507</v>
      </c>
      <c r="Q2987" t="s">
        <v>522</v>
      </c>
    </row>
    <row r="2988" spans="1:17" x14ac:dyDescent="0.35">
      <c r="A2988">
        <v>102917</v>
      </c>
      <c r="B2988" s="5">
        <v>46011</v>
      </c>
      <c r="C2988" t="s">
        <v>31</v>
      </c>
      <c r="D2988" t="s">
        <v>56</v>
      </c>
      <c r="E2988" t="s">
        <v>57</v>
      </c>
      <c r="F2988" t="s">
        <v>53</v>
      </c>
      <c r="G2988" t="s">
        <v>92</v>
      </c>
      <c r="H2988">
        <v>1</v>
      </c>
      <c r="I2988" t="s">
        <v>503</v>
      </c>
      <c r="J2988">
        <v>28.51</v>
      </c>
      <c r="K2988">
        <v>28.51</v>
      </c>
      <c r="L2988" t="s">
        <v>43</v>
      </c>
      <c r="M2988" t="s">
        <v>415</v>
      </c>
      <c r="N2988" t="s">
        <v>36</v>
      </c>
      <c r="O2988" t="s">
        <v>506</v>
      </c>
      <c r="P2988" t="s">
        <v>507</v>
      </c>
      <c r="Q2988" t="s">
        <v>522</v>
      </c>
    </row>
    <row r="2989" spans="1:17" x14ac:dyDescent="0.35">
      <c r="A2989">
        <v>101269</v>
      </c>
      <c r="B2989" s="5">
        <v>46012</v>
      </c>
      <c r="C2989" t="s">
        <v>50</v>
      </c>
      <c r="D2989" t="s">
        <v>51</v>
      </c>
      <c r="E2989" t="s">
        <v>52</v>
      </c>
      <c r="F2989" t="s">
        <v>53</v>
      </c>
      <c r="G2989" t="s">
        <v>126</v>
      </c>
      <c r="H2989">
        <v>2</v>
      </c>
      <c r="I2989" t="s">
        <v>508</v>
      </c>
      <c r="J2989">
        <v>144.4</v>
      </c>
      <c r="K2989">
        <v>288.8</v>
      </c>
      <c r="L2989" t="s">
        <v>48</v>
      </c>
      <c r="M2989" t="s">
        <v>121</v>
      </c>
      <c r="N2989" t="s">
        <v>19</v>
      </c>
      <c r="O2989" t="s">
        <v>510</v>
      </c>
      <c r="P2989" t="s">
        <v>507</v>
      </c>
      <c r="Q2989" t="s">
        <v>522</v>
      </c>
    </row>
    <row r="2990" spans="1:17" x14ac:dyDescent="0.35">
      <c r="A2990">
        <v>101703</v>
      </c>
      <c r="B2990" s="5">
        <v>46012</v>
      </c>
      <c r="C2990" t="s">
        <v>12</v>
      </c>
      <c r="D2990" t="s">
        <v>20</v>
      </c>
      <c r="E2990" t="s">
        <v>21</v>
      </c>
      <c r="F2990" t="s">
        <v>22</v>
      </c>
      <c r="G2990" t="s">
        <v>109</v>
      </c>
      <c r="H2990">
        <v>1</v>
      </c>
      <c r="I2990" t="s">
        <v>503</v>
      </c>
      <c r="J2990">
        <v>89.74</v>
      </c>
      <c r="K2990">
        <v>89.74</v>
      </c>
      <c r="L2990" t="s">
        <v>48</v>
      </c>
      <c r="M2990" t="s">
        <v>212</v>
      </c>
      <c r="N2990" t="s">
        <v>19</v>
      </c>
      <c r="O2990" t="s">
        <v>510</v>
      </c>
      <c r="P2990" t="s">
        <v>507</v>
      </c>
      <c r="Q2990" t="s">
        <v>522</v>
      </c>
    </row>
    <row r="2991" spans="1:17" x14ac:dyDescent="0.35">
      <c r="A2991">
        <v>101754</v>
      </c>
      <c r="B2991" s="5">
        <v>46012</v>
      </c>
      <c r="C2991" t="s">
        <v>26</v>
      </c>
      <c r="D2991" t="s">
        <v>27</v>
      </c>
      <c r="E2991" t="s">
        <v>28</v>
      </c>
      <c r="F2991" t="s">
        <v>62</v>
      </c>
      <c r="G2991" t="s">
        <v>63</v>
      </c>
      <c r="H2991">
        <v>1</v>
      </c>
      <c r="I2991" t="s">
        <v>503</v>
      </c>
      <c r="J2991">
        <v>55.86</v>
      </c>
      <c r="K2991">
        <v>55.86</v>
      </c>
      <c r="L2991" t="s">
        <v>17</v>
      </c>
      <c r="M2991" t="s">
        <v>440</v>
      </c>
      <c r="N2991" t="s">
        <v>19</v>
      </c>
      <c r="O2991" t="s">
        <v>510</v>
      </c>
      <c r="P2991" t="s">
        <v>507</v>
      </c>
      <c r="Q2991" t="s">
        <v>522</v>
      </c>
    </row>
    <row r="2992" spans="1:17" x14ac:dyDescent="0.35">
      <c r="A2992">
        <v>101724</v>
      </c>
      <c r="B2992" s="5">
        <v>46013</v>
      </c>
      <c r="C2992" t="s">
        <v>31</v>
      </c>
      <c r="D2992" t="s">
        <v>56</v>
      </c>
      <c r="E2992" t="s">
        <v>57</v>
      </c>
      <c r="F2992" t="s">
        <v>62</v>
      </c>
      <c r="G2992" t="s">
        <v>112</v>
      </c>
      <c r="H2992">
        <v>2</v>
      </c>
      <c r="I2992" t="s">
        <v>508</v>
      </c>
      <c r="J2992">
        <v>31.46</v>
      </c>
      <c r="K2992">
        <v>62.92</v>
      </c>
      <c r="L2992" t="s">
        <v>43</v>
      </c>
      <c r="M2992" t="s">
        <v>88</v>
      </c>
      <c r="N2992" t="s">
        <v>19</v>
      </c>
      <c r="O2992" t="s">
        <v>511</v>
      </c>
      <c r="P2992" t="s">
        <v>501</v>
      </c>
      <c r="Q2992" t="s">
        <v>522</v>
      </c>
    </row>
    <row r="2993" spans="1:17" x14ac:dyDescent="0.35">
      <c r="A2993">
        <v>101048</v>
      </c>
      <c r="B2993" s="5">
        <v>46015</v>
      </c>
      <c r="C2993" t="s">
        <v>12</v>
      </c>
      <c r="D2993" t="s">
        <v>20</v>
      </c>
      <c r="E2993" t="s">
        <v>21</v>
      </c>
      <c r="F2993" t="s">
        <v>62</v>
      </c>
      <c r="G2993" t="s">
        <v>169</v>
      </c>
      <c r="H2993">
        <v>1</v>
      </c>
      <c r="I2993" t="s">
        <v>503</v>
      </c>
      <c r="J2993">
        <v>24.69</v>
      </c>
      <c r="K2993">
        <v>24.69</v>
      </c>
      <c r="L2993" t="s">
        <v>43</v>
      </c>
      <c r="M2993" t="s">
        <v>459</v>
      </c>
      <c r="N2993" t="s">
        <v>19</v>
      </c>
      <c r="O2993" t="s">
        <v>504</v>
      </c>
      <c r="P2993" t="s">
        <v>501</v>
      </c>
      <c r="Q2993" t="s">
        <v>522</v>
      </c>
    </row>
    <row r="2994" spans="1:17" x14ac:dyDescent="0.35">
      <c r="A2994">
        <v>101825</v>
      </c>
      <c r="B2994" s="5">
        <v>46015</v>
      </c>
      <c r="C2994" t="s">
        <v>65</v>
      </c>
      <c r="D2994" t="s">
        <v>66</v>
      </c>
      <c r="E2994" t="s">
        <v>67</v>
      </c>
      <c r="F2994" t="s">
        <v>62</v>
      </c>
      <c r="G2994" t="s">
        <v>114</v>
      </c>
      <c r="H2994">
        <v>1</v>
      </c>
      <c r="I2994" t="s">
        <v>503</v>
      </c>
      <c r="J2994">
        <v>136.06</v>
      </c>
      <c r="K2994">
        <v>136.06</v>
      </c>
      <c r="L2994" t="s">
        <v>43</v>
      </c>
      <c r="M2994" t="s">
        <v>480</v>
      </c>
      <c r="N2994" t="s">
        <v>19</v>
      </c>
      <c r="O2994" t="s">
        <v>504</v>
      </c>
      <c r="P2994" t="s">
        <v>501</v>
      </c>
      <c r="Q2994" t="s">
        <v>522</v>
      </c>
    </row>
    <row r="2995" spans="1:17" x14ac:dyDescent="0.35">
      <c r="A2995">
        <v>100157</v>
      </c>
      <c r="B2995" s="5">
        <v>46016</v>
      </c>
      <c r="C2995" t="s">
        <v>50</v>
      </c>
      <c r="D2995" t="s">
        <v>71</v>
      </c>
      <c r="E2995" t="s">
        <v>72</v>
      </c>
      <c r="F2995" t="s">
        <v>62</v>
      </c>
      <c r="G2995" t="s">
        <v>112</v>
      </c>
      <c r="H2995">
        <v>2</v>
      </c>
      <c r="I2995" t="s">
        <v>508</v>
      </c>
      <c r="J2995">
        <v>30.57</v>
      </c>
      <c r="K2995">
        <v>61.14</v>
      </c>
      <c r="L2995" t="s">
        <v>43</v>
      </c>
      <c r="M2995" t="s">
        <v>420</v>
      </c>
      <c r="N2995" t="s">
        <v>36</v>
      </c>
      <c r="O2995" t="s">
        <v>505</v>
      </c>
      <c r="P2995" t="s">
        <v>501</v>
      </c>
      <c r="Q2995" t="s">
        <v>522</v>
      </c>
    </row>
    <row r="2996" spans="1:17" x14ac:dyDescent="0.35">
      <c r="A2996">
        <v>101428</v>
      </c>
      <c r="B2996" s="5">
        <v>46016</v>
      </c>
      <c r="C2996" t="s">
        <v>12</v>
      </c>
      <c r="D2996" t="s">
        <v>98</v>
      </c>
      <c r="E2996" t="s">
        <v>99</v>
      </c>
      <c r="F2996" t="s">
        <v>62</v>
      </c>
      <c r="G2996" t="s">
        <v>68</v>
      </c>
      <c r="H2996">
        <v>1</v>
      </c>
      <c r="I2996" t="s">
        <v>503</v>
      </c>
      <c r="J2996">
        <v>38.58</v>
      </c>
      <c r="K2996">
        <v>38.58</v>
      </c>
      <c r="L2996" t="s">
        <v>48</v>
      </c>
      <c r="M2996" t="s">
        <v>217</v>
      </c>
      <c r="N2996" t="s">
        <v>19</v>
      </c>
      <c r="O2996" t="s">
        <v>505</v>
      </c>
      <c r="P2996" t="s">
        <v>501</v>
      </c>
      <c r="Q2996" t="s">
        <v>522</v>
      </c>
    </row>
    <row r="2997" spans="1:17" x14ac:dyDescent="0.35">
      <c r="A2997">
        <v>100515</v>
      </c>
      <c r="B2997" s="5">
        <v>46017</v>
      </c>
      <c r="C2997" t="s">
        <v>50</v>
      </c>
      <c r="D2997" t="s">
        <v>71</v>
      </c>
      <c r="E2997" t="s">
        <v>72</v>
      </c>
      <c r="F2997" t="s">
        <v>59</v>
      </c>
      <c r="G2997" t="s">
        <v>129</v>
      </c>
      <c r="H2997">
        <v>2</v>
      </c>
      <c r="I2997" t="s">
        <v>508</v>
      </c>
      <c r="J2997">
        <v>123.58</v>
      </c>
      <c r="K2997">
        <v>247.16</v>
      </c>
      <c r="L2997" t="s">
        <v>24</v>
      </c>
      <c r="M2997" t="s">
        <v>270</v>
      </c>
      <c r="N2997" t="s">
        <v>19</v>
      </c>
      <c r="O2997" t="s">
        <v>500</v>
      </c>
      <c r="P2997" t="s">
        <v>501</v>
      </c>
      <c r="Q2997" t="s">
        <v>522</v>
      </c>
    </row>
    <row r="2998" spans="1:17" x14ac:dyDescent="0.35">
      <c r="A2998">
        <v>102543</v>
      </c>
      <c r="B2998" s="5">
        <v>46017</v>
      </c>
      <c r="C2998" t="s">
        <v>50</v>
      </c>
      <c r="D2998" t="s">
        <v>51</v>
      </c>
      <c r="E2998" t="s">
        <v>52</v>
      </c>
      <c r="F2998" t="s">
        <v>53</v>
      </c>
      <c r="G2998" t="s">
        <v>92</v>
      </c>
      <c r="H2998">
        <v>3</v>
      </c>
      <c r="I2998" t="s">
        <v>499</v>
      </c>
      <c r="J2998">
        <v>31.1</v>
      </c>
      <c r="K2998">
        <v>93.300000000000011</v>
      </c>
      <c r="L2998" t="s">
        <v>17</v>
      </c>
      <c r="M2998" t="s">
        <v>250</v>
      </c>
      <c r="N2998" t="s">
        <v>36</v>
      </c>
      <c r="O2998" t="s">
        <v>500</v>
      </c>
      <c r="P2998" t="s">
        <v>501</v>
      </c>
      <c r="Q2998" t="s">
        <v>522</v>
      </c>
    </row>
    <row r="2999" spans="1:17" x14ac:dyDescent="0.35">
      <c r="A2999">
        <v>100297</v>
      </c>
      <c r="B2999" s="5">
        <v>46019</v>
      </c>
      <c r="C2999" t="s">
        <v>26</v>
      </c>
      <c r="D2999" t="s">
        <v>27</v>
      </c>
      <c r="E2999" t="s">
        <v>28</v>
      </c>
      <c r="F2999" t="s">
        <v>62</v>
      </c>
      <c r="G2999" t="s">
        <v>103</v>
      </c>
      <c r="H2999">
        <v>3</v>
      </c>
      <c r="I2999" t="s">
        <v>499</v>
      </c>
      <c r="J2999">
        <v>195.06</v>
      </c>
      <c r="K2999">
        <v>585.18000000000006</v>
      </c>
      <c r="L2999" t="s">
        <v>43</v>
      </c>
      <c r="M2999" t="s">
        <v>74</v>
      </c>
      <c r="N2999" t="s">
        <v>89</v>
      </c>
      <c r="O2999" t="s">
        <v>510</v>
      </c>
      <c r="P2999" t="s">
        <v>507</v>
      </c>
      <c r="Q2999" t="s">
        <v>522</v>
      </c>
    </row>
    <row r="3000" spans="1:17" x14ac:dyDescent="0.35">
      <c r="A3000">
        <v>100681</v>
      </c>
      <c r="B3000" s="5">
        <v>46020</v>
      </c>
      <c r="C3000" t="s">
        <v>31</v>
      </c>
      <c r="D3000" t="s">
        <v>105</v>
      </c>
      <c r="E3000" t="s">
        <v>106</v>
      </c>
      <c r="F3000" t="s">
        <v>53</v>
      </c>
      <c r="G3000" t="s">
        <v>126</v>
      </c>
      <c r="H3000">
        <v>3</v>
      </c>
      <c r="I3000" t="s">
        <v>499</v>
      </c>
      <c r="J3000">
        <v>156.69999999999999</v>
      </c>
      <c r="K3000">
        <v>470.09999999999997</v>
      </c>
      <c r="L3000" t="s">
        <v>43</v>
      </c>
      <c r="M3000" t="s">
        <v>400</v>
      </c>
      <c r="N3000" t="s">
        <v>36</v>
      </c>
      <c r="O3000" t="s">
        <v>511</v>
      </c>
      <c r="P3000" t="s">
        <v>501</v>
      </c>
      <c r="Q3000" t="s">
        <v>522</v>
      </c>
    </row>
    <row r="3001" spans="1:17" x14ac:dyDescent="0.35">
      <c r="A3001">
        <v>100846</v>
      </c>
      <c r="B3001" s="5">
        <v>46021</v>
      </c>
      <c r="C3001" t="s">
        <v>31</v>
      </c>
      <c r="D3001" t="s">
        <v>32</v>
      </c>
      <c r="E3001" t="s">
        <v>33</v>
      </c>
      <c r="F3001" t="s">
        <v>22</v>
      </c>
      <c r="G3001" t="s">
        <v>100</v>
      </c>
      <c r="H3001">
        <v>1</v>
      </c>
      <c r="I3001" t="s">
        <v>503</v>
      </c>
      <c r="J3001">
        <v>14.82</v>
      </c>
      <c r="K3001">
        <v>14.82</v>
      </c>
      <c r="L3001" t="s">
        <v>43</v>
      </c>
      <c r="M3001" t="s">
        <v>93</v>
      </c>
      <c r="N3001" t="s">
        <v>19</v>
      </c>
      <c r="O3001" t="s">
        <v>509</v>
      </c>
      <c r="P3001" t="s">
        <v>501</v>
      </c>
      <c r="Q3001" t="s">
        <v>522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FC8E7-2542-4F88-9B9A-24DB88A79E23}">
  <dimension ref="A1"/>
  <sheetViews>
    <sheetView showGridLines="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2D78-E92F-46C2-BE11-2A9C3990CCF9}">
  <dimension ref="A1"/>
  <sheetViews>
    <sheetView showGridLines="0" workbookViewId="0">
      <selection activeCell="N10" sqref="N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6A118415-3F3C-4C59-833B-D716AEAEB291}">
  <ds:schemaRefs/>
</ds:datastoreItem>
</file>

<file path=customXml/itemProps2.xml><?xml version="1.0" encoding="utf-8"?>
<ds:datastoreItem xmlns:ds="http://schemas.openxmlformats.org/officeDocument/2006/customXml" ds:itemID="{57193BEF-DD3A-4E3E-8557-3520AB54293C}">
  <ds:schemaRefs/>
</ds:datastoreItem>
</file>

<file path=customXml/itemProps3.xml><?xml version="1.0" encoding="utf-8"?>
<ds:datastoreItem xmlns:ds="http://schemas.openxmlformats.org/officeDocument/2006/customXml" ds:itemID="{F1D63BD7-916B-4855-AA6E-99C966D9E18B}">
  <ds:schemaRefs/>
</ds:datastoreItem>
</file>

<file path=customXml/itemProps4.xml><?xml version="1.0" encoding="utf-8"?>
<ds:datastoreItem xmlns:ds="http://schemas.openxmlformats.org/officeDocument/2006/customXml" ds:itemID="{C5F8F704-40D0-46C2-908D-F24763313967}">
  <ds:schemaRefs/>
</ds:datastoreItem>
</file>

<file path=customXml/itemProps5.xml><?xml version="1.0" encoding="utf-8"?>
<ds:datastoreItem xmlns:ds="http://schemas.openxmlformats.org/officeDocument/2006/customXml" ds:itemID="{B87F03FF-11CA-43AC-814A-0AE9F9823480}">
  <ds:schemaRefs/>
</ds:datastoreItem>
</file>

<file path=customXml/itemProps6.xml><?xml version="1.0" encoding="utf-8"?>
<ds:datastoreItem xmlns:ds="http://schemas.openxmlformats.org/officeDocument/2006/customXml" ds:itemID="{89DF9F36-24ED-45BE-B757-F0C4F3AA8DC8}">
  <ds:schemaRefs/>
</ds:datastoreItem>
</file>

<file path=customXml/itemProps7.xml><?xml version="1.0" encoding="utf-8"?>
<ds:datastoreItem xmlns:ds="http://schemas.openxmlformats.org/officeDocument/2006/customXml" ds:itemID="{AF82255F-A6B1-4546-A93B-8D0D52B9CA8F}">
  <ds:schemaRefs/>
</ds:datastoreItem>
</file>

<file path=customXml/itemProps8.xml><?xml version="1.0" encoding="utf-8"?>
<ds:datastoreItem xmlns:ds="http://schemas.openxmlformats.org/officeDocument/2006/customXml" ds:itemID="{A1EC46AC-A47E-4291-AF4E-0BCEE59D634D}">
  <ds:schemaRefs/>
</ds:datastoreItem>
</file>

<file path=customXml/itemProps9.xml><?xml version="1.0" encoding="utf-8"?>
<ds:datastoreItem xmlns:ds="http://schemas.openxmlformats.org/officeDocument/2006/customXml" ds:itemID="{C60A5685-B3BD-4AD8-99D8-F1E7150C4C4B}">
  <ds:schemaRefs/>
</ds:datastoreItem>
</file>

<file path=customXml/itemProps10.xml><?xml version="1.0" encoding="utf-8"?>
<ds:datastoreItem xmlns:ds="http://schemas.openxmlformats.org/officeDocument/2006/customXml" ds:itemID="{4C7ED88B-D501-40B1-A0DA-61ED0C95AB60}">
  <ds:schemaRefs/>
</ds:datastoreItem>
</file>

<file path=customXml/itemProps11.xml><?xml version="1.0" encoding="utf-8"?>
<ds:datastoreItem xmlns:ds="http://schemas.openxmlformats.org/officeDocument/2006/customXml" ds:itemID="{633F028E-4F0A-4FE6-933C-D9BADFB72723}">
  <ds:schemaRefs/>
</ds:datastoreItem>
</file>

<file path=customXml/itemProps12.xml><?xml version="1.0" encoding="utf-8"?>
<ds:datastoreItem xmlns:ds="http://schemas.openxmlformats.org/officeDocument/2006/customXml" ds:itemID="{398DE95A-0544-4649-838D-111CB76FBEF3}">
  <ds:schemaRefs/>
</ds:datastoreItem>
</file>

<file path=customXml/itemProps13.xml><?xml version="1.0" encoding="utf-8"?>
<ds:datastoreItem xmlns:ds="http://schemas.openxmlformats.org/officeDocument/2006/customXml" ds:itemID="{880DAC4D-6916-458A-B7C5-FA415267CDAF}">
  <ds:schemaRefs/>
</ds:datastoreItem>
</file>

<file path=customXml/itemProps14.xml><?xml version="1.0" encoding="utf-8"?>
<ds:datastoreItem xmlns:ds="http://schemas.openxmlformats.org/officeDocument/2006/customXml" ds:itemID="{161AFDE9-3C47-4600-8FE6-DD3E83F5B862}">
  <ds:schemaRefs/>
</ds:datastoreItem>
</file>

<file path=customXml/itemProps15.xml><?xml version="1.0" encoding="utf-8"?>
<ds:datastoreItem xmlns:ds="http://schemas.openxmlformats.org/officeDocument/2006/customXml" ds:itemID="{AA65217F-0199-4D26-AE4A-2469DDFCDC88}">
  <ds:schemaRefs/>
</ds:datastoreItem>
</file>

<file path=customXml/itemProps16.xml><?xml version="1.0" encoding="utf-8"?>
<ds:datastoreItem xmlns:ds="http://schemas.openxmlformats.org/officeDocument/2006/customXml" ds:itemID="{6E9FFFD6-325E-4B12-BBC9-86C0E933769E}">
  <ds:schemaRefs/>
</ds:datastoreItem>
</file>

<file path=customXml/itemProps17.xml><?xml version="1.0" encoding="utf-8"?>
<ds:datastoreItem xmlns:ds="http://schemas.openxmlformats.org/officeDocument/2006/customXml" ds:itemID="{780C587F-6720-4F08-ACC9-2C1EB1621930}">
  <ds:schemaRefs/>
</ds:datastoreItem>
</file>

<file path=customXml/itemProps18.xml><?xml version="1.0" encoding="utf-8"?>
<ds:datastoreItem xmlns:ds="http://schemas.openxmlformats.org/officeDocument/2006/customXml" ds:itemID="{C266AB2F-AA18-4513-B5B3-8B3D09C5C01A}">
  <ds:schemaRefs/>
</ds:datastoreItem>
</file>

<file path=customXml/itemProps19.xml><?xml version="1.0" encoding="utf-8"?>
<ds:datastoreItem xmlns:ds="http://schemas.openxmlformats.org/officeDocument/2006/customXml" ds:itemID="{08283CBD-3F59-45CE-B34B-712AD179F9F0}">
  <ds:schemaRefs/>
</ds:datastoreItem>
</file>

<file path=customXml/itemProps20.xml><?xml version="1.0" encoding="utf-8"?>
<ds:datastoreItem xmlns:ds="http://schemas.openxmlformats.org/officeDocument/2006/customXml" ds:itemID="{5037759D-4AB6-4429-B8E8-9F6695E40A1B}">
  <ds:schemaRefs/>
</ds:datastoreItem>
</file>

<file path=customXml/itemProps21.xml><?xml version="1.0" encoding="utf-8"?>
<ds:datastoreItem xmlns:ds="http://schemas.openxmlformats.org/officeDocument/2006/customXml" ds:itemID="{30BFBD0D-272F-4488-A255-E3C6715301AB}">
  <ds:schemaRefs/>
</ds:datastoreItem>
</file>

<file path=customXml/itemProps22.xml><?xml version="1.0" encoding="utf-8"?>
<ds:datastoreItem xmlns:ds="http://schemas.openxmlformats.org/officeDocument/2006/customXml" ds:itemID="{474EBEEA-E554-4024-83BC-9F33AEDB1C60}">
  <ds:schemaRefs/>
</ds:datastoreItem>
</file>

<file path=customXml/itemProps23.xml><?xml version="1.0" encoding="utf-8"?>
<ds:datastoreItem xmlns:ds="http://schemas.openxmlformats.org/officeDocument/2006/customXml" ds:itemID="{3C4B263A-DADB-4319-9DF1-D27DE1762709}">
  <ds:schemaRefs/>
</ds:datastoreItem>
</file>

<file path=customXml/itemProps24.xml><?xml version="1.0" encoding="utf-8"?>
<ds:datastoreItem xmlns:ds="http://schemas.openxmlformats.org/officeDocument/2006/customXml" ds:itemID="{AB7D6684-F3E3-4DBE-A2D5-245C1D5C7D49}">
  <ds:schemaRefs/>
</ds:datastoreItem>
</file>

<file path=customXml/itemProps25.xml><?xml version="1.0" encoding="utf-8"?>
<ds:datastoreItem xmlns:ds="http://schemas.openxmlformats.org/officeDocument/2006/customXml" ds:itemID="{6F67446E-C340-45B2-BBBE-F3B600F33609}">
  <ds:schemaRefs/>
</ds:datastoreItem>
</file>

<file path=customXml/itemProps26.xml><?xml version="1.0" encoding="utf-8"?>
<ds:datastoreItem xmlns:ds="http://schemas.openxmlformats.org/officeDocument/2006/customXml" ds:itemID="{55441B2E-1066-41F8-A938-ACDB946359DD}">
  <ds:schemaRefs/>
</ds:datastoreItem>
</file>

<file path=customXml/itemProps27.xml><?xml version="1.0" encoding="utf-8"?>
<ds:datastoreItem xmlns:ds="http://schemas.openxmlformats.org/officeDocument/2006/customXml" ds:itemID="{AAEBD9DE-79CA-4102-B90A-DB1200DB7B57}">
  <ds:schemaRefs/>
</ds:datastoreItem>
</file>

<file path=customXml/itemProps28.xml><?xml version="1.0" encoding="utf-8"?>
<ds:datastoreItem xmlns:ds="http://schemas.openxmlformats.org/officeDocument/2006/customXml" ds:itemID="{3C6B51EA-4250-49C2-88FA-1404890A7417}">
  <ds:schemaRefs>
    <ds:schemaRef ds:uri="http://schemas.microsoft.com/DataMashup"/>
  </ds:schemaRefs>
</ds:datastoreItem>
</file>

<file path=customXml/itemProps29.xml><?xml version="1.0" encoding="utf-8"?>
<ds:datastoreItem xmlns:ds="http://schemas.openxmlformats.org/officeDocument/2006/customXml" ds:itemID="{E5AD4218-06FF-4A17-94B8-4E72EAE4D8E6}">
  <ds:schemaRefs/>
</ds:datastoreItem>
</file>

<file path=customXml/itemProps30.xml><?xml version="1.0" encoding="utf-8"?>
<ds:datastoreItem xmlns:ds="http://schemas.openxmlformats.org/officeDocument/2006/customXml" ds:itemID="{B0E43127-3B94-45D9-8BFC-79D8BA3984B2}">
  <ds:schemaRefs/>
</ds:datastoreItem>
</file>

<file path=customXml/itemProps31.xml><?xml version="1.0" encoding="utf-8"?>
<ds:datastoreItem xmlns:ds="http://schemas.openxmlformats.org/officeDocument/2006/customXml" ds:itemID="{6CAEA7DF-77DE-4945-AFC2-8F3BB248C195}">
  <ds:schemaRefs/>
</ds:datastoreItem>
</file>

<file path=customXml/itemProps32.xml><?xml version="1.0" encoding="utf-8"?>
<ds:datastoreItem xmlns:ds="http://schemas.openxmlformats.org/officeDocument/2006/customXml" ds:itemID="{AE5DA1AB-5792-4529-A6B5-D5A6A459CD67}">
  <ds:schemaRefs/>
</ds:datastoreItem>
</file>

<file path=customXml/itemProps33.xml><?xml version="1.0" encoding="utf-8"?>
<ds:datastoreItem xmlns:ds="http://schemas.openxmlformats.org/officeDocument/2006/customXml" ds:itemID="{9B89CBBC-6CE6-40F7-8B43-6442044A4BB7}">
  <ds:schemaRefs/>
</ds:datastoreItem>
</file>

<file path=customXml/itemProps34.xml><?xml version="1.0" encoding="utf-8"?>
<ds:datastoreItem xmlns:ds="http://schemas.openxmlformats.org/officeDocument/2006/customXml" ds:itemID="{38CB5346-DA34-4F1D-9385-9EAE7D37DA4B}">
  <ds:schemaRefs/>
</ds:datastoreItem>
</file>

<file path=customXml/itemProps35.xml><?xml version="1.0" encoding="utf-8"?>
<ds:datastoreItem xmlns:ds="http://schemas.openxmlformats.org/officeDocument/2006/customXml" ds:itemID="{818982B4-02C8-43A4-B5F9-A9E41956826A}">
  <ds:schemaRefs/>
</ds:datastoreItem>
</file>

<file path=customXml/itemProps36.xml><?xml version="1.0" encoding="utf-8"?>
<ds:datastoreItem xmlns:ds="http://schemas.openxmlformats.org/officeDocument/2006/customXml" ds:itemID="{E3DAE4FC-A4BA-48B6-B810-32D78A9576A1}">
  <ds:schemaRefs/>
</ds:datastoreItem>
</file>

<file path=customXml/itemProps37.xml><?xml version="1.0" encoding="utf-8"?>
<ds:datastoreItem xmlns:ds="http://schemas.openxmlformats.org/officeDocument/2006/customXml" ds:itemID="{99E074CA-AA4C-4024-B8D5-5B1FD6696E77}">
  <ds:schemaRefs/>
</ds:datastoreItem>
</file>

<file path=customXml/itemProps38.xml><?xml version="1.0" encoding="utf-8"?>
<ds:datastoreItem xmlns:ds="http://schemas.openxmlformats.org/officeDocument/2006/customXml" ds:itemID="{1F888332-CE28-42D3-B88E-5CFBA7D264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Sheet4</vt:lpstr>
      <vt:lpstr>Sheet5</vt:lpstr>
      <vt:lpstr>KPIS</vt:lpstr>
      <vt:lpstr>Report</vt:lpstr>
      <vt:lpstr>EXECUTIVE SALES OVERVIEW</vt:lpstr>
      <vt:lpstr>Charts</vt:lpstr>
      <vt:lpstr>sales dataset xlsx</vt:lpstr>
      <vt:lpstr>REVENUE LEAKAGE &amp; OPPORTUNITIES</vt:lpstr>
      <vt:lpstr>PRODCUCT, CUSTOMER AND CHANNEL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Ridwan Ibrahim</dc:creator>
  <cp:lastModifiedBy>Enoch Micah</cp:lastModifiedBy>
  <dcterms:created xsi:type="dcterms:W3CDTF">2026-08-14T15:43:20Z</dcterms:created>
  <dcterms:modified xsi:type="dcterms:W3CDTF">2026-09-11T22:46:48Z</dcterms:modified>
</cp:coreProperties>
</file>